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gre403\Documents\Genetics\Kelpie\PeerJv2\"/>
    </mc:Choice>
  </mc:AlternateContent>
  <bookViews>
    <workbookView xWindow="0" yWindow="0" windowWidth="18770" windowHeight="7210" firstSheet="2" activeTab="8"/>
  </bookViews>
  <sheets>
    <sheet name="CAMI profile" sheetId="2" r:id="rId1"/>
    <sheet name="CAMI genomes v4 region" sheetId="6" r:id="rId2"/>
    <sheet name="CAMI genomes v4 coverage" sheetId="16" r:id="rId3"/>
    <sheet name="CAMI Genomes synonyms" sheetId="14" r:id="rId4"/>
    <sheet name="Kelpie uc" sheetId="1" r:id="rId5"/>
    <sheet name="Kelpie synonyms" sheetId="8" r:id="rId6"/>
    <sheet name="Kelpie Identity" sheetId="27" r:id="rId7"/>
    <sheet name="Comparisons" sheetId="34" r:id="rId8"/>
    <sheet name="Comparisons present by ab." sheetId="35" r:id="rId9"/>
    <sheet name="Lineages" sheetId="4" r:id="rId10"/>
  </sheets>
  <externalReferences>
    <externalReference r:id="rId11"/>
  </externalReferences>
  <definedNames>
    <definedName name="_xlnm._FilterDatabase" localSheetId="1" hidden="1">'CAMI genomes v4 region'!$Z$1:$Z$8851</definedName>
    <definedName name="_xlnm._FilterDatabase" localSheetId="0" hidden="1">'CAMI profile'!$BJ$1:$BJ$133</definedName>
    <definedName name="_xlnm._FilterDatabase" localSheetId="7" hidden="1">Comparisons!#REF!</definedName>
    <definedName name="_xlnm._FilterDatabase" localSheetId="6" hidden="1">'Kelpie Identity'!$J$1:$J$3220</definedName>
    <definedName name="_xlnm._FilterDatabase" localSheetId="4" hidden="1">'Kelpie uc'!$AA$1:$AA$3240</definedName>
    <definedName name="_xlnm._FilterDatabase" localSheetId="9" hidden="1">Lineages!#REF!</definedName>
    <definedName name="_xlnm.Extract" localSheetId="1">'CAMI genomes v4 region'!$AB$1</definedName>
    <definedName name="_xlnm.Extract" localSheetId="0">'CAMI profile'!$BQ$1</definedName>
    <definedName name="_xlnm.Extract" localSheetId="7">Comparisons!#REF!</definedName>
    <definedName name="_xlnm.Extract" localSheetId="6">'Kelpie Identity'!$S$1</definedName>
    <definedName name="_xlnm.Extract" localSheetId="4">'Kelpie uc'!$AC$1</definedName>
    <definedName name="_xlnm.Extract" localSheetId="9">Lineages!$B$1:$F$1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05" i="34" l="1"/>
  <c r="AC3" i="6"/>
  <c r="H75" i="35" l="1"/>
  <c r="AD74" i="35"/>
  <c r="X74" i="35"/>
  <c r="AE73" i="35"/>
  <c r="AC73" i="35"/>
  <c r="AB73" i="35"/>
  <c r="Y73" i="35"/>
  <c r="Z73" i="35" s="1"/>
  <c r="X73" i="35"/>
  <c r="W73" i="35"/>
  <c r="O73" i="35"/>
  <c r="N73" i="35"/>
  <c r="M73" i="35"/>
  <c r="K73" i="35"/>
  <c r="I73" i="35"/>
  <c r="AC72" i="35"/>
  <c r="AE72" i="35" s="1"/>
  <c r="AB72" i="35"/>
  <c r="Y72" i="35"/>
  <c r="Z72" i="35" s="1"/>
  <c r="X72" i="35"/>
  <c r="W72" i="35"/>
  <c r="O72" i="35"/>
  <c r="N72" i="35"/>
  <c r="M72" i="35"/>
  <c r="K72" i="35"/>
  <c r="I72" i="35"/>
  <c r="AE71" i="35"/>
  <c r="AC71" i="35"/>
  <c r="AB71" i="35"/>
  <c r="Z71" i="35"/>
  <c r="Y71" i="35"/>
  <c r="X71" i="35"/>
  <c r="W71" i="35"/>
  <c r="O71" i="35"/>
  <c r="N71" i="35"/>
  <c r="M71" i="35"/>
  <c r="K71" i="35"/>
  <c r="I71" i="35"/>
  <c r="AC70" i="35"/>
  <c r="AE70" i="35" s="1"/>
  <c r="AB70" i="35"/>
  <c r="Y70" i="35"/>
  <c r="Z70" i="35" s="1"/>
  <c r="X70" i="35"/>
  <c r="W70" i="35"/>
  <c r="O70" i="35"/>
  <c r="N70" i="35"/>
  <c r="M70" i="35"/>
  <c r="K70" i="35"/>
  <c r="I70" i="35"/>
  <c r="AE69" i="35"/>
  <c r="AC69" i="35"/>
  <c r="AB69" i="35"/>
  <c r="Z69" i="35"/>
  <c r="Y69" i="35"/>
  <c r="X69" i="35"/>
  <c r="W69" i="35"/>
  <c r="O69" i="35"/>
  <c r="N69" i="35"/>
  <c r="M69" i="35"/>
  <c r="K69" i="35"/>
  <c r="I69" i="35"/>
  <c r="AC68" i="35"/>
  <c r="AE68" i="35" s="1"/>
  <c r="AB68" i="35"/>
  <c r="Y68" i="35"/>
  <c r="Z68" i="35" s="1"/>
  <c r="X68" i="35"/>
  <c r="W68" i="35"/>
  <c r="O68" i="35"/>
  <c r="N68" i="35"/>
  <c r="M68" i="35"/>
  <c r="K68" i="35"/>
  <c r="I68" i="35"/>
  <c r="AE67" i="35"/>
  <c r="AC67" i="35"/>
  <c r="AB67" i="35"/>
  <c r="Z67" i="35"/>
  <c r="Y67" i="35"/>
  <c r="X67" i="35"/>
  <c r="W67" i="35"/>
  <c r="O67" i="35"/>
  <c r="N67" i="35"/>
  <c r="M67" i="35"/>
  <c r="K67" i="35"/>
  <c r="I67" i="35"/>
  <c r="AC66" i="35"/>
  <c r="AE66" i="35" s="1"/>
  <c r="AB66" i="35"/>
  <c r="Y66" i="35"/>
  <c r="Z66" i="35" s="1"/>
  <c r="X66" i="35"/>
  <c r="W66" i="35"/>
  <c r="O66" i="35"/>
  <c r="N66" i="35"/>
  <c r="M66" i="35"/>
  <c r="K66" i="35"/>
  <c r="I66" i="35"/>
  <c r="AE65" i="35"/>
  <c r="AC65" i="35"/>
  <c r="AB65" i="35"/>
  <c r="Z65" i="35"/>
  <c r="Y65" i="35"/>
  <c r="X65" i="35"/>
  <c r="W65" i="35"/>
  <c r="O65" i="35"/>
  <c r="N65" i="35"/>
  <c r="M65" i="35"/>
  <c r="K65" i="35"/>
  <c r="I65" i="35"/>
  <c r="AC64" i="35"/>
  <c r="AE64" i="35" s="1"/>
  <c r="AB64" i="35"/>
  <c r="W64" i="35"/>
  <c r="U64" i="35"/>
  <c r="S64" i="35" s="1"/>
  <c r="T64" i="35"/>
  <c r="R64" i="35"/>
  <c r="Q64" i="35"/>
  <c r="P64" i="35"/>
  <c r="O64" i="35"/>
  <c r="N64" i="35"/>
  <c r="M64" i="35"/>
  <c r="K64" i="35"/>
  <c r="I64" i="35"/>
  <c r="AE63" i="35"/>
  <c r="AC63" i="35"/>
  <c r="AB63" i="35"/>
  <c r="Z63" i="35"/>
  <c r="Y63" i="35"/>
  <c r="X63" i="35"/>
  <c r="W63" i="35"/>
  <c r="O63" i="35"/>
  <c r="N63" i="35"/>
  <c r="M63" i="35"/>
  <c r="K63" i="35"/>
  <c r="I63" i="35"/>
  <c r="AE62" i="35"/>
  <c r="AC62" i="35"/>
  <c r="AB62" i="35"/>
  <c r="Z62" i="35"/>
  <c r="Y62" i="35"/>
  <c r="X62" i="35"/>
  <c r="W62" i="35"/>
  <c r="O62" i="35"/>
  <c r="N62" i="35"/>
  <c r="M62" i="35"/>
  <c r="K62" i="35"/>
  <c r="I62" i="35"/>
  <c r="AE61" i="35"/>
  <c r="AC61" i="35"/>
  <c r="AB61" i="35"/>
  <c r="Z61" i="35"/>
  <c r="Y61" i="35"/>
  <c r="X61" i="35"/>
  <c r="W61" i="35"/>
  <c r="O61" i="35"/>
  <c r="N61" i="35"/>
  <c r="M61" i="35"/>
  <c r="K61" i="35"/>
  <c r="I61" i="35"/>
  <c r="AC60" i="35"/>
  <c r="AE60" i="35" s="1"/>
  <c r="AB60" i="35"/>
  <c r="Y60" i="35"/>
  <c r="Z60" i="35" s="1"/>
  <c r="X60" i="35"/>
  <c r="W60" i="35"/>
  <c r="O60" i="35"/>
  <c r="N60" i="35"/>
  <c r="M60" i="35"/>
  <c r="K60" i="35"/>
  <c r="I60" i="35"/>
  <c r="AE59" i="35"/>
  <c r="AC59" i="35"/>
  <c r="AB59" i="35"/>
  <c r="W59" i="35"/>
  <c r="U59" i="35"/>
  <c r="T59" i="35" s="1"/>
  <c r="S59" i="35"/>
  <c r="Q59" i="35"/>
  <c r="O59" i="35"/>
  <c r="N59" i="35"/>
  <c r="M59" i="35"/>
  <c r="K59" i="35"/>
  <c r="I59" i="35"/>
  <c r="AC58" i="35"/>
  <c r="AE58" i="35" s="1"/>
  <c r="AB58" i="35"/>
  <c r="W58" i="35"/>
  <c r="U58" i="35"/>
  <c r="S58" i="35" s="1"/>
  <c r="T58" i="35"/>
  <c r="R58" i="35"/>
  <c r="Q58" i="35"/>
  <c r="P58" i="35"/>
  <c r="O58" i="35"/>
  <c r="N58" i="35"/>
  <c r="M58" i="35"/>
  <c r="K58" i="35"/>
  <c r="I58" i="35"/>
  <c r="AE57" i="35"/>
  <c r="AC57" i="35"/>
  <c r="AB57" i="35"/>
  <c r="W57" i="35"/>
  <c r="U57" i="35"/>
  <c r="Q57" i="35" s="1"/>
  <c r="O57" i="35"/>
  <c r="N57" i="35"/>
  <c r="M57" i="35"/>
  <c r="K57" i="35"/>
  <c r="I57" i="35"/>
  <c r="AC56" i="35"/>
  <c r="AE56" i="35" s="1"/>
  <c r="AB56" i="35"/>
  <c r="W56" i="35"/>
  <c r="U56" i="35"/>
  <c r="T56" i="35"/>
  <c r="S56" i="35"/>
  <c r="R56" i="35"/>
  <c r="Q56" i="35"/>
  <c r="P56" i="35"/>
  <c r="O56" i="35"/>
  <c r="N56" i="35"/>
  <c r="M56" i="35"/>
  <c r="K56" i="35"/>
  <c r="I56" i="35"/>
  <c r="AE55" i="35"/>
  <c r="AC55" i="35"/>
  <c r="AB55" i="35"/>
  <c r="Z55" i="35"/>
  <c r="Y55" i="35"/>
  <c r="X55" i="35"/>
  <c r="W55" i="35"/>
  <c r="O55" i="35"/>
  <c r="N55" i="35"/>
  <c r="M55" i="35"/>
  <c r="K55" i="35"/>
  <c r="I55" i="35"/>
  <c r="AC54" i="35"/>
  <c r="AE54" i="35" s="1"/>
  <c r="AB54" i="35"/>
  <c r="Y54" i="35"/>
  <c r="Z54" i="35" s="1"/>
  <c r="X54" i="35"/>
  <c r="W54" i="35"/>
  <c r="O54" i="35"/>
  <c r="N54" i="35"/>
  <c r="M54" i="35"/>
  <c r="K54" i="35"/>
  <c r="I54" i="35"/>
  <c r="AE53" i="35"/>
  <c r="AC53" i="35"/>
  <c r="AB53" i="35"/>
  <c r="W53" i="35"/>
  <c r="U53" i="35"/>
  <c r="O53" i="35"/>
  <c r="N53" i="35"/>
  <c r="M53" i="35"/>
  <c r="K53" i="35"/>
  <c r="I53" i="35"/>
  <c r="AC52" i="35"/>
  <c r="AE52" i="35" s="1"/>
  <c r="AB52" i="35"/>
  <c r="Y52" i="35"/>
  <c r="Z52" i="35" s="1"/>
  <c r="X52" i="35"/>
  <c r="W52" i="35"/>
  <c r="O52" i="35"/>
  <c r="N52" i="35"/>
  <c r="M52" i="35"/>
  <c r="K52" i="35"/>
  <c r="I52" i="35"/>
  <c r="AE51" i="35"/>
  <c r="AC51" i="35"/>
  <c r="AB51" i="35"/>
  <c r="Z51" i="35"/>
  <c r="Y51" i="35"/>
  <c r="X51" i="35"/>
  <c r="W51" i="35"/>
  <c r="O51" i="35"/>
  <c r="N51" i="35"/>
  <c r="M51" i="35"/>
  <c r="K51" i="35"/>
  <c r="I51" i="35"/>
  <c r="AC50" i="35"/>
  <c r="AE50" i="35" s="1"/>
  <c r="AB50" i="35"/>
  <c r="W50" i="35"/>
  <c r="U50" i="35"/>
  <c r="S50" i="35" s="1"/>
  <c r="T50" i="35"/>
  <c r="R50" i="35"/>
  <c r="Q50" i="35"/>
  <c r="P50" i="35"/>
  <c r="O50" i="35"/>
  <c r="N50" i="35"/>
  <c r="M50" i="35"/>
  <c r="K50" i="35"/>
  <c r="I50" i="35"/>
  <c r="AE49" i="35"/>
  <c r="AC49" i="35"/>
  <c r="AB49" i="35"/>
  <c r="W49" i="35"/>
  <c r="U49" i="35"/>
  <c r="Q49" i="35"/>
  <c r="O49" i="35"/>
  <c r="N49" i="35"/>
  <c r="M49" i="35"/>
  <c r="K49" i="35"/>
  <c r="I49" i="35"/>
  <c r="AC48" i="35"/>
  <c r="AE48" i="35" s="1"/>
  <c r="AB48" i="35"/>
  <c r="Y48" i="35"/>
  <c r="Z48" i="35" s="1"/>
  <c r="X48" i="35"/>
  <c r="W48" i="35"/>
  <c r="O48" i="35"/>
  <c r="N48" i="35"/>
  <c r="M48" i="35"/>
  <c r="K48" i="35"/>
  <c r="I48" i="35"/>
  <c r="AE47" i="35"/>
  <c r="AC47" i="35"/>
  <c r="AB47" i="35"/>
  <c r="W47" i="35"/>
  <c r="U47" i="35"/>
  <c r="Q47" i="35"/>
  <c r="O47" i="35"/>
  <c r="N47" i="35"/>
  <c r="M47" i="35"/>
  <c r="K47" i="35"/>
  <c r="I47" i="35"/>
  <c r="AC46" i="35"/>
  <c r="AE46" i="35" s="1"/>
  <c r="AB46" i="35"/>
  <c r="W46" i="35"/>
  <c r="U46" i="35"/>
  <c r="T46" i="35"/>
  <c r="S46" i="35"/>
  <c r="R46" i="35"/>
  <c r="Q46" i="35"/>
  <c r="P46" i="35"/>
  <c r="O46" i="35"/>
  <c r="N46" i="35"/>
  <c r="M46" i="35"/>
  <c r="K46" i="35"/>
  <c r="I46" i="35"/>
  <c r="AE45" i="35"/>
  <c r="AC45" i="35"/>
  <c r="AB45" i="35"/>
  <c r="W45" i="35"/>
  <c r="U45" i="35"/>
  <c r="T45" i="35" s="1"/>
  <c r="S45" i="35"/>
  <c r="Q45" i="35"/>
  <c r="O45" i="35"/>
  <c r="N45" i="35"/>
  <c r="M45" i="35"/>
  <c r="K45" i="35"/>
  <c r="I45" i="35"/>
  <c r="AC44" i="35"/>
  <c r="AE44" i="35" s="1"/>
  <c r="AB44" i="35"/>
  <c r="W44" i="35"/>
  <c r="U44" i="35"/>
  <c r="S44" i="35" s="1"/>
  <c r="T44" i="35"/>
  <c r="R44" i="35"/>
  <c r="Q44" i="35"/>
  <c r="P44" i="35"/>
  <c r="O44" i="35"/>
  <c r="N44" i="35"/>
  <c r="M44" i="35"/>
  <c r="K44" i="35"/>
  <c r="I44" i="35"/>
  <c r="AE43" i="35"/>
  <c r="AC43" i="35"/>
  <c r="AB43" i="35"/>
  <c r="Z43" i="35"/>
  <c r="Y43" i="35"/>
  <c r="X43" i="35"/>
  <c r="W43" i="35"/>
  <c r="O43" i="35"/>
  <c r="N43" i="35"/>
  <c r="M43" i="35"/>
  <c r="K43" i="35"/>
  <c r="I43" i="35"/>
  <c r="AI42" i="35"/>
  <c r="AC42" i="35"/>
  <c r="AE42" i="35" s="1"/>
  <c r="AB42" i="35"/>
  <c r="W42" i="35"/>
  <c r="U42" i="35"/>
  <c r="T42" i="35"/>
  <c r="S42" i="35"/>
  <c r="R42" i="35"/>
  <c r="Q42" i="35"/>
  <c r="P42" i="35"/>
  <c r="O42" i="35"/>
  <c r="N42" i="35"/>
  <c r="M42" i="35"/>
  <c r="K42" i="35"/>
  <c r="I42" i="35"/>
  <c r="AI41" i="35"/>
  <c r="AE41" i="35"/>
  <c r="AC41" i="35"/>
  <c r="AB41" i="35"/>
  <c r="W41" i="35"/>
  <c r="U41" i="35"/>
  <c r="S41" i="35"/>
  <c r="Q41" i="35"/>
  <c r="O41" i="35"/>
  <c r="N41" i="35"/>
  <c r="M41" i="35"/>
  <c r="K41" i="35"/>
  <c r="I41" i="35"/>
  <c r="AI40" i="35"/>
  <c r="AC40" i="35"/>
  <c r="AE40" i="35" s="1"/>
  <c r="AB40" i="35"/>
  <c r="W40" i="35"/>
  <c r="U40" i="35"/>
  <c r="S40" i="35" s="1"/>
  <c r="T40" i="35"/>
  <c r="R40" i="35"/>
  <c r="Q40" i="35"/>
  <c r="P40" i="35"/>
  <c r="O40" i="35"/>
  <c r="N40" i="35"/>
  <c r="M40" i="35"/>
  <c r="K40" i="35"/>
  <c r="I40" i="35"/>
  <c r="AI39" i="35"/>
  <c r="AC39" i="35"/>
  <c r="AE39" i="35" s="1"/>
  <c r="AB39" i="35"/>
  <c r="Z39" i="35"/>
  <c r="Y39" i="35"/>
  <c r="X39" i="35"/>
  <c r="W39" i="35"/>
  <c r="O39" i="35"/>
  <c r="N39" i="35"/>
  <c r="M39" i="35"/>
  <c r="K39" i="35"/>
  <c r="I39" i="35"/>
  <c r="AI38" i="35"/>
  <c r="AC38" i="35"/>
  <c r="AE38" i="35" s="1"/>
  <c r="AB38" i="35"/>
  <c r="W38" i="35"/>
  <c r="U38" i="35"/>
  <c r="S38" i="35" s="1"/>
  <c r="R38" i="35"/>
  <c r="P38" i="35"/>
  <c r="O38" i="35"/>
  <c r="N38" i="35"/>
  <c r="M38" i="35"/>
  <c r="K38" i="35"/>
  <c r="I38" i="35"/>
  <c r="AI37" i="35"/>
  <c r="AE37" i="35"/>
  <c r="AC37" i="35"/>
  <c r="AB37" i="35"/>
  <c r="W37" i="35"/>
  <c r="U37" i="35"/>
  <c r="T37" i="35" s="1"/>
  <c r="S37" i="35"/>
  <c r="Q37" i="35"/>
  <c r="O37" i="35"/>
  <c r="N37" i="35"/>
  <c r="M37" i="35"/>
  <c r="K37" i="35"/>
  <c r="I37" i="35"/>
  <c r="AI36" i="35"/>
  <c r="AC36" i="35"/>
  <c r="AE36" i="35" s="1"/>
  <c r="AB36" i="35"/>
  <c r="W36" i="35"/>
  <c r="U36" i="35"/>
  <c r="T36" i="35"/>
  <c r="S36" i="35"/>
  <c r="R36" i="35"/>
  <c r="Q36" i="35"/>
  <c r="P36" i="35"/>
  <c r="O36" i="35"/>
  <c r="N36" i="35"/>
  <c r="M36" i="35"/>
  <c r="K36" i="35"/>
  <c r="I36" i="35"/>
  <c r="AI35" i="35"/>
  <c r="AE35" i="35"/>
  <c r="AC35" i="35"/>
  <c r="AB35" i="35"/>
  <c r="W35" i="35"/>
  <c r="U35" i="35"/>
  <c r="Q35" i="35" s="1"/>
  <c r="O35" i="35"/>
  <c r="N35" i="35"/>
  <c r="M35" i="35"/>
  <c r="I35" i="35"/>
  <c r="AI34" i="35"/>
  <c r="AE34" i="35"/>
  <c r="AC34" i="35"/>
  <c r="AB34" i="35"/>
  <c r="W34" i="35"/>
  <c r="U34" i="35"/>
  <c r="T34" i="35" s="1"/>
  <c r="S34" i="35"/>
  <c r="Q34" i="35"/>
  <c r="O34" i="35"/>
  <c r="N34" i="35"/>
  <c r="M34" i="35"/>
  <c r="K34" i="35"/>
  <c r="I34" i="35"/>
  <c r="AI33" i="35"/>
  <c r="AC33" i="35"/>
  <c r="AE33" i="35" s="1"/>
  <c r="AB33" i="35"/>
  <c r="W33" i="35"/>
  <c r="U33" i="35"/>
  <c r="T33" i="35"/>
  <c r="S33" i="35"/>
  <c r="R33" i="35"/>
  <c r="Q33" i="35"/>
  <c r="P33" i="35"/>
  <c r="O33" i="35"/>
  <c r="N33" i="35"/>
  <c r="M33" i="35"/>
  <c r="K33" i="35"/>
  <c r="I33" i="35"/>
  <c r="AI32" i="35"/>
  <c r="AE32" i="35"/>
  <c r="AC32" i="35"/>
  <c r="AB32" i="35"/>
  <c r="W32" i="35"/>
  <c r="U32" i="35"/>
  <c r="Q32" i="35"/>
  <c r="O32" i="35"/>
  <c r="N32" i="35"/>
  <c r="M32" i="35"/>
  <c r="K32" i="35"/>
  <c r="I32" i="35"/>
  <c r="AI31" i="35"/>
  <c r="AC31" i="35"/>
  <c r="AE31" i="35" s="1"/>
  <c r="AB31" i="35"/>
  <c r="W31" i="35"/>
  <c r="U31" i="35"/>
  <c r="S31" i="35" s="1"/>
  <c r="T31" i="35"/>
  <c r="R31" i="35"/>
  <c r="Q31" i="35"/>
  <c r="P31" i="35"/>
  <c r="O31" i="35"/>
  <c r="N31" i="35"/>
  <c r="M31" i="35"/>
  <c r="K31" i="35"/>
  <c r="I31" i="35"/>
  <c r="AI30" i="35"/>
  <c r="AE30" i="35"/>
  <c r="AC30" i="35"/>
  <c r="AB30" i="35"/>
  <c r="W30" i="35"/>
  <c r="U30" i="35"/>
  <c r="S30" i="35" s="1"/>
  <c r="O30" i="35"/>
  <c r="N30" i="35"/>
  <c r="M30" i="35"/>
  <c r="K30" i="35"/>
  <c r="I30" i="35"/>
  <c r="AI29" i="35"/>
  <c r="AC29" i="35"/>
  <c r="AE29" i="35" s="1"/>
  <c r="AB29" i="35"/>
  <c r="W29" i="35"/>
  <c r="U29" i="35"/>
  <c r="T29" i="35"/>
  <c r="S29" i="35"/>
  <c r="R29" i="35"/>
  <c r="Q29" i="35"/>
  <c r="P29" i="35"/>
  <c r="O29" i="35"/>
  <c r="N29" i="35"/>
  <c r="M29" i="35"/>
  <c r="K29" i="35"/>
  <c r="I29" i="35"/>
  <c r="AI28" i="35"/>
  <c r="AE28" i="35"/>
  <c r="AC28" i="35"/>
  <c r="AB28" i="35"/>
  <c r="W28" i="35"/>
  <c r="U28" i="35"/>
  <c r="Q28" i="35" s="1"/>
  <c r="S28" i="35"/>
  <c r="O28" i="35"/>
  <c r="N28" i="35"/>
  <c r="M28" i="35"/>
  <c r="K28" i="35"/>
  <c r="I28" i="35"/>
  <c r="AI27" i="35"/>
  <c r="AE27" i="35"/>
  <c r="AC27" i="35"/>
  <c r="AB27" i="35"/>
  <c r="W27" i="35"/>
  <c r="U27" i="35"/>
  <c r="S27" i="35" s="1"/>
  <c r="T27" i="35"/>
  <c r="Q27" i="35"/>
  <c r="P27" i="35"/>
  <c r="O27" i="35"/>
  <c r="N27" i="35"/>
  <c r="M27" i="35"/>
  <c r="K27" i="35"/>
  <c r="I27" i="35"/>
  <c r="AI26" i="35"/>
  <c r="AC26" i="35"/>
  <c r="AE26" i="35" s="1"/>
  <c r="AB26" i="35"/>
  <c r="W26" i="35"/>
  <c r="U26" i="35"/>
  <c r="R26" i="35" s="1"/>
  <c r="P26" i="35"/>
  <c r="O26" i="35"/>
  <c r="N26" i="35"/>
  <c r="M26" i="35"/>
  <c r="K26" i="35"/>
  <c r="I26" i="35"/>
  <c r="AI25" i="35"/>
  <c r="AC25" i="35"/>
  <c r="AE25" i="35" s="1"/>
  <c r="AB25" i="35"/>
  <c r="W25" i="35"/>
  <c r="U25" i="35"/>
  <c r="T25" i="35"/>
  <c r="S25" i="35"/>
  <c r="R25" i="35"/>
  <c r="Q25" i="35"/>
  <c r="P25" i="35"/>
  <c r="O25" i="35"/>
  <c r="N25" i="35"/>
  <c r="M25" i="35"/>
  <c r="K25" i="35"/>
  <c r="I25" i="35"/>
  <c r="AI24" i="35"/>
  <c r="AC24" i="35"/>
  <c r="AE24" i="35" s="1"/>
  <c r="AB24" i="35"/>
  <c r="W24" i="35"/>
  <c r="U24" i="35"/>
  <c r="T24" i="35"/>
  <c r="S24" i="35"/>
  <c r="R24" i="35"/>
  <c r="Q24" i="35"/>
  <c r="P24" i="35"/>
  <c r="O24" i="35"/>
  <c r="N24" i="35"/>
  <c r="M24" i="35"/>
  <c r="K24" i="35"/>
  <c r="I24" i="35"/>
  <c r="AI23" i="35"/>
  <c r="AE23" i="35"/>
  <c r="AC23" i="35"/>
  <c r="AB23" i="35"/>
  <c r="W23" i="35"/>
  <c r="U23" i="35"/>
  <c r="S23" i="35" s="1"/>
  <c r="Q23" i="35"/>
  <c r="O23" i="35"/>
  <c r="N23" i="35"/>
  <c r="M23" i="35"/>
  <c r="K23" i="35"/>
  <c r="I23" i="35"/>
  <c r="AI22" i="35"/>
  <c r="AC22" i="35"/>
  <c r="AE22" i="35" s="1"/>
  <c r="AB22" i="35"/>
  <c r="W22" i="35"/>
  <c r="U22" i="35"/>
  <c r="S22" i="35" s="1"/>
  <c r="T22" i="35"/>
  <c r="R22" i="35"/>
  <c r="Q22" i="35"/>
  <c r="P22" i="35"/>
  <c r="O22" i="35"/>
  <c r="N22" i="35"/>
  <c r="M22" i="35"/>
  <c r="K22" i="35"/>
  <c r="I22" i="35"/>
  <c r="AC21" i="35"/>
  <c r="AE21" i="35" s="1"/>
  <c r="AB21" i="35"/>
  <c r="W21" i="35"/>
  <c r="U21" i="35"/>
  <c r="S21" i="35" s="1"/>
  <c r="T21" i="35"/>
  <c r="R21" i="35"/>
  <c r="Q21" i="35"/>
  <c r="P21" i="35"/>
  <c r="O21" i="35"/>
  <c r="N21" i="35"/>
  <c r="M21" i="35"/>
  <c r="I21" i="35"/>
  <c r="AE20" i="35"/>
  <c r="AC20" i="35"/>
  <c r="AB20" i="35"/>
  <c r="W20" i="35"/>
  <c r="U20" i="35"/>
  <c r="T20" i="35" s="1"/>
  <c r="S20" i="35"/>
  <c r="Q20" i="35"/>
  <c r="O20" i="35"/>
  <c r="N20" i="35"/>
  <c r="M20" i="35"/>
  <c r="K20" i="35"/>
  <c r="I20" i="35"/>
  <c r="AE19" i="35"/>
  <c r="AC19" i="35"/>
  <c r="AB19" i="35"/>
  <c r="W19" i="35"/>
  <c r="U19" i="35"/>
  <c r="S19" i="35" s="1"/>
  <c r="O19" i="35"/>
  <c r="N19" i="35"/>
  <c r="M19" i="35"/>
  <c r="K19" i="35"/>
  <c r="I19" i="35"/>
  <c r="AE18" i="35"/>
  <c r="AC18" i="35"/>
  <c r="AB18" i="35"/>
  <c r="W18" i="35"/>
  <c r="U18" i="35"/>
  <c r="S18" i="35"/>
  <c r="Q18" i="35"/>
  <c r="O18" i="35"/>
  <c r="N18" i="35"/>
  <c r="M18" i="35"/>
  <c r="K18" i="35"/>
  <c r="I18" i="35"/>
  <c r="AE17" i="35"/>
  <c r="AC17" i="35"/>
  <c r="AB17" i="35"/>
  <c r="W17" i="35"/>
  <c r="U17" i="35"/>
  <c r="S17" i="35" s="1"/>
  <c r="O17" i="35"/>
  <c r="N17" i="35"/>
  <c r="M17" i="35"/>
  <c r="K17" i="35"/>
  <c r="I17" i="35"/>
  <c r="AE16" i="35"/>
  <c r="AC16" i="35"/>
  <c r="AB16" i="35"/>
  <c r="W16" i="35"/>
  <c r="U16" i="35"/>
  <c r="S16" i="35"/>
  <c r="O16" i="35"/>
  <c r="N16" i="35"/>
  <c r="M16" i="35"/>
  <c r="K16" i="35"/>
  <c r="I16" i="35"/>
  <c r="AE15" i="35"/>
  <c r="AC15" i="35"/>
  <c r="AB15" i="35"/>
  <c r="W15" i="35"/>
  <c r="U15" i="35"/>
  <c r="R15" i="35" s="1"/>
  <c r="T15" i="35"/>
  <c r="Q15" i="35"/>
  <c r="P15" i="35"/>
  <c r="O15" i="35"/>
  <c r="N15" i="35"/>
  <c r="M15" i="35"/>
  <c r="K15" i="35"/>
  <c r="I15" i="35"/>
  <c r="AE14" i="35"/>
  <c r="AC14" i="35"/>
  <c r="AB14" i="35"/>
  <c r="W14" i="35"/>
  <c r="U14" i="35"/>
  <c r="R14" i="35" s="1"/>
  <c r="S14" i="35"/>
  <c r="Q14" i="35"/>
  <c r="O14" i="35"/>
  <c r="N14" i="35"/>
  <c r="M14" i="35"/>
  <c r="K14" i="35"/>
  <c r="I14" i="35"/>
  <c r="AH13" i="35"/>
  <c r="AH14" i="35" s="1"/>
  <c r="AE13" i="35"/>
  <c r="AC13" i="35"/>
  <c r="AB13" i="35"/>
  <c r="W13" i="35"/>
  <c r="U13" i="35"/>
  <c r="R13" i="35" s="1"/>
  <c r="S13" i="35"/>
  <c r="Q13" i="35"/>
  <c r="O13" i="35"/>
  <c r="N13" i="35"/>
  <c r="M13" i="35"/>
  <c r="K13" i="35"/>
  <c r="I13" i="35"/>
  <c r="AI12" i="35"/>
  <c r="AK12" i="35" s="1"/>
  <c r="AC12" i="35"/>
  <c r="AE12" i="35" s="1"/>
  <c r="AB12" i="35"/>
  <c r="W12" i="35"/>
  <c r="U12" i="35"/>
  <c r="T12" i="35"/>
  <c r="S12" i="35"/>
  <c r="R12" i="35"/>
  <c r="Q12" i="35"/>
  <c r="P12" i="35"/>
  <c r="O12" i="35"/>
  <c r="N12" i="35"/>
  <c r="M12" i="35"/>
  <c r="K12" i="35"/>
  <c r="I12" i="35"/>
  <c r="AE11" i="35"/>
  <c r="AC11" i="35"/>
  <c r="AB11" i="35"/>
  <c r="W11" i="35"/>
  <c r="U11" i="35"/>
  <c r="S11" i="35" s="1"/>
  <c r="Q11" i="35"/>
  <c r="O11" i="35"/>
  <c r="N11" i="35"/>
  <c r="M11" i="35"/>
  <c r="K11" i="35"/>
  <c r="I11" i="35"/>
  <c r="AC10" i="35"/>
  <c r="AE10" i="35" s="1"/>
  <c r="AB10" i="35"/>
  <c r="W10" i="35"/>
  <c r="X10" i="35" s="1"/>
  <c r="U10" i="35"/>
  <c r="S10" i="35" s="1"/>
  <c r="T10" i="35"/>
  <c r="R10" i="35"/>
  <c r="Q10" i="35"/>
  <c r="P10" i="35"/>
  <c r="O10" i="35"/>
  <c r="N10" i="35"/>
  <c r="M10" i="35"/>
  <c r="I10" i="35"/>
  <c r="AC9" i="35"/>
  <c r="AE9" i="35" s="1"/>
  <c r="AB9" i="35"/>
  <c r="W9" i="35"/>
  <c r="X9" i="35" s="1"/>
  <c r="U9" i="35"/>
  <c r="S9" i="35" s="1"/>
  <c r="T9" i="35"/>
  <c r="R9" i="35"/>
  <c r="Q9" i="35"/>
  <c r="P9" i="35"/>
  <c r="O9" i="35"/>
  <c r="N9" i="35"/>
  <c r="M9" i="35"/>
  <c r="K9" i="35"/>
  <c r="I9" i="35"/>
  <c r="AE8" i="35"/>
  <c r="AC8" i="35"/>
  <c r="AB8" i="35"/>
  <c r="W8" i="35"/>
  <c r="U8" i="35"/>
  <c r="T8" i="35" s="1"/>
  <c r="Q8" i="35"/>
  <c r="O8" i="35"/>
  <c r="N8" i="35"/>
  <c r="M8" i="35"/>
  <c r="K8" i="35"/>
  <c r="I8" i="35"/>
  <c r="AC7" i="35"/>
  <c r="AE7" i="35" s="1"/>
  <c r="AB7" i="35"/>
  <c r="W7" i="35"/>
  <c r="U7" i="35"/>
  <c r="T7" i="35"/>
  <c r="S7" i="35"/>
  <c r="R7" i="35"/>
  <c r="Q7" i="35"/>
  <c r="P7" i="35"/>
  <c r="O7" i="35"/>
  <c r="N7" i="35"/>
  <c r="M7" i="35"/>
  <c r="K7" i="35"/>
  <c r="I7" i="35"/>
  <c r="AE6" i="35"/>
  <c r="AC6" i="35"/>
  <c r="AB6" i="35"/>
  <c r="W6" i="35"/>
  <c r="U6" i="35"/>
  <c r="R6" i="35" s="1"/>
  <c r="S6" i="35"/>
  <c r="Q6" i="35"/>
  <c r="O6" i="35"/>
  <c r="N6" i="35"/>
  <c r="M6" i="35"/>
  <c r="K6" i="35"/>
  <c r="I6" i="35"/>
  <c r="AC5" i="35"/>
  <c r="AE5" i="35" s="1"/>
  <c r="AB5" i="35"/>
  <c r="W5" i="35"/>
  <c r="X5" i="35" s="1"/>
  <c r="U5" i="35"/>
  <c r="S5" i="35" s="1"/>
  <c r="T5" i="35"/>
  <c r="R5" i="35"/>
  <c r="Q5" i="35"/>
  <c r="P5" i="35"/>
  <c r="O5" i="35"/>
  <c r="N5" i="35"/>
  <c r="M5" i="35"/>
  <c r="K5" i="35"/>
  <c r="I5" i="35"/>
  <c r="AE4" i="35"/>
  <c r="AC4" i="35"/>
  <c r="AB4" i="35"/>
  <c r="W4" i="35"/>
  <c r="U4" i="35"/>
  <c r="T4" i="35" s="1"/>
  <c r="Q4" i="35"/>
  <c r="O4" i="35"/>
  <c r="N4" i="35"/>
  <c r="M4" i="35"/>
  <c r="K4" i="35"/>
  <c r="I4" i="35"/>
  <c r="AV3" i="35"/>
  <c r="AV7" i="35" s="1"/>
  <c r="AC3" i="35"/>
  <c r="AR3" i="35" s="1"/>
  <c r="AB3" i="35"/>
  <c r="W3" i="35"/>
  <c r="W75" i="35" s="1"/>
  <c r="X20" i="35" s="1"/>
  <c r="U3" i="35"/>
  <c r="T3" i="35"/>
  <c r="S3" i="35"/>
  <c r="R3" i="35"/>
  <c r="Q3" i="35"/>
  <c r="P3" i="35"/>
  <c r="O3" i="35"/>
  <c r="N3" i="35"/>
  <c r="N75" i="35" s="1"/>
  <c r="M3" i="35"/>
  <c r="K3" i="35"/>
  <c r="I3" i="35"/>
  <c r="AJ12" i="35" s="1"/>
  <c r="AV2" i="35"/>
  <c r="AR2" i="35"/>
  <c r="AR5" i="35" s="1"/>
  <c r="AJ2" i="35"/>
  <c r="I104" i="34"/>
  <c r="I106" i="34" s="1"/>
  <c r="I103" i="34"/>
  <c r="I101" i="34"/>
  <c r="Y100" i="34"/>
  <c r="AC99" i="34"/>
  <c r="Y99" i="34"/>
  <c r="X99" i="34"/>
  <c r="P99" i="34"/>
  <c r="O99" i="34"/>
  <c r="L99" i="34"/>
  <c r="J99" i="34"/>
  <c r="AC98" i="34"/>
  <c r="AA98" i="34"/>
  <c r="AB98" i="34" s="1"/>
  <c r="Y98" i="34"/>
  <c r="X98" i="34"/>
  <c r="P98" i="34"/>
  <c r="O98" i="34"/>
  <c r="L98" i="34"/>
  <c r="J98" i="34"/>
  <c r="AC97" i="34"/>
  <c r="Y97" i="34"/>
  <c r="X97" i="34"/>
  <c r="AA97" i="34" s="1"/>
  <c r="AB97" i="34" s="1"/>
  <c r="P97" i="34"/>
  <c r="O97" i="34"/>
  <c r="L97" i="34"/>
  <c r="J97" i="34"/>
  <c r="AC96" i="34"/>
  <c r="AA96" i="34"/>
  <c r="AB96" i="34" s="1"/>
  <c r="Y96" i="34"/>
  <c r="X96" i="34"/>
  <c r="P96" i="34"/>
  <c r="O96" i="34"/>
  <c r="L96" i="34"/>
  <c r="J96" i="34"/>
  <c r="AC95" i="34"/>
  <c r="Y95" i="34"/>
  <c r="X95" i="34"/>
  <c r="P95" i="34"/>
  <c r="O95" i="34"/>
  <c r="L95" i="34"/>
  <c r="J95" i="34"/>
  <c r="AC94" i="34"/>
  <c r="AA94" i="34"/>
  <c r="AB94" i="34" s="1"/>
  <c r="Y94" i="34"/>
  <c r="X94" i="34"/>
  <c r="P94" i="34"/>
  <c r="O94" i="34"/>
  <c r="L94" i="34"/>
  <c r="J94" i="34"/>
  <c r="AC93" i="34"/>
  <c r="AB93" i="34"/>
  <c r="Y93" i="34"/>
  <c r="X93" i="34"/>
  <c r="AA93" i="34" s="1"/>
  <c r="P93" i="34"/>
  <c r="O93" i="34"/>
  <c r="L93" i="34"/>
  <c r="J93" i="34"/>
  <c r="AC92" i="34"/>
  <c r="AA92" i="34"/>
  <c r="AB92" i="34" s="1"/>
  <c r="Y92" i="34"/>
  <c r="X92" i="34"/>
  <c r="P92" i="34"/>
  <c r="O92" i="34"/>
  <c r="L92" i="34"/>
  <c r="J92" i="34"/>
  <c r="AC91" i="34"/>
  <c r="AB91" i="34"/>
  <c r="Y91" i="34"/>
  <c r="X91" i="34"/>
  <c r="AA91" i="34" s="1"/>
  <c r="P91" i="34"/>
  <c r="O91" i="34"/>
  <c r="L91" i="34"/>
  <c r="J91" i="34"/>
  <c r="AC90" i="34"/>
  <c r="AA90" i="34"/>
  <c r="AB90" i="34" s="1"/>
  <c r="Y90" i="34"/>
  <c r="X90" i="34"/>
  <c r="P90" i="34"/>
  <c r="O90" i="34"/>
  <c r="L90" i="34"/>
  <c r="J90" i="34"/>
  <c r="AC89" i="34"/>
  <c r="AB89" i="34"/>
  <c r="Y89" i="34"/>
  <c r="X89" i="34"/>
  <c r="AA89" i="34" s="1"/>
  <c r="P89" i="34"/>
  <c r="O89" i="34"/>
  <c r="L89" i="34"/>
  <c r="J89" i="34"/>
  <c r="AC88" i="34"/>
  <c r="AA88" i="34"/>
  <c r="AB88" i="34" s="1"/>
  <c r="Y88" i="34"/>
  <c r="X88" i="34"/>
  <c r="P88" i="34"/>
  <c r="O88" i="34"/>
  <c r="L88" i="34"/>
  <c r="J88" i="34"/>
  <c r="AC87" i="34"/>
  <c r="AB87" i="34"/>
  <c r="Y87" i="34"/>
  <c r="X87" i="34"/>
  <c r="AA87" i="34" s="1"/>
  <c r="P87" i="34"/>
  <c r="O87" i="34"/>
  <c r="L87" i="34"/>
  <c r="J87" i="34"/>
  <c r="AC86" i="34"/>
  <c r="AA86" i="34"/>
  <c r="AB86" i="34" s="1"/>
  <c r="Y86" i="34"/>
  <c r="X86" i="34"/>
  <c r="P86" i="34"/>
  <c r="O86" i="34"/>
  <c r="L86" i="34"/>
  <c r="J86" i="34"/>
  <c r="AC85" i="34"/>
  <c r="X85" i="34"/>
  <c r="V85" i="34"/>
  <c r="T85" i="34" s="1"/>
  <c r="U85" i="34"/>
  <c r="S85" i="34"/>
  <c r="R85" i="34"/>
  <c r="Q85" i="34"/>
  <c r="P85" i="34"/>
  <c r="O85" i="34"/>
  <c r="L85" i="34"/>
  <c r="J85" i="34"/>
  <c r="AC84" i="34"/>
  <c r="AA84" i="34"/>
  <c r="X84" i="34"/>
  <c r="V84" i="34"/>
  <c r="T84" i="34"/>
  <c r="R84" i="34"/>
  <c r="P84" i="34"/>
  <c r="O84" i="34"/>
  <c r="L84" i="34"/>
  <c r="J84" i="34"/>
  <c r="AC83" i="34"/>
  <c r="X83" i="34"/>
  <c r="V83" i="34"/>
  <c r="U83" i="34"/>
  <c r="T83" i="34"/>
  <c r="S83" i="34"/>
  <c r="R83" i="34"/>
  <c r="Q83" i="34"/>
  <c r="P83" i="34"/>
  <c r="O83" i="34"/>
  <c r="L83" i="34"/>
  <c r="J83" i="34"/>
  <c r="AC82" i="34"/>
  <c r="AA82" i="34"/>
  <c r="AB82" i="34" s="1"/>
  <c r="Y82" i="34"/>
  <c r="X82" i="34"/>
  <c r="P82" i="34"/>
  <c r="O82" i="34"/>
  <c r="L82" i="34"/>
  <c r="J82" i="34"/>
  <c r="AC81" i="34"/>
  <c r="AB81" i="34"/>
  <c r="Y81" i="34"/>
  <c r="X81" i="34"/>
  <c r="AA81" i="34" s="1"/>
  <c r="P81" i="34"/>
  <c r="O81" i="34"/>
  <c r="L81" i="34"/>
  <c r="J81" i="34"/>
  <c r="AC80" i="34"/>
  <c r="AA80" i="34"/>
  <c r="AB80" i="34" s="1"/>
  <c r="Y80" i="34"/>
  <c r="X80" i="34"/>
  <c r="P80" i="34"/>
  <c r="O80" i="34"/>
  <c r="L80" i="34"/>
  <c r="J80" i="34"/>
  <c r="AC79" i="34"/>
  <c r="AA79" i="34"/>
  <c r="Y58" i="35" s="1"/>
  <c r="X79" i="34"/>
  <c r="V79" i="34"/>
  <c r="T79" i="34" s="1"/>
  <c r="Q79" i="34"/>
  <c r="P79" i="34"/>
  <c r="O79" i="34"/>
  <c r="L79" i="34"/>
  <c r="J79" i="34"/>
  <c r="AC78" i="34"/>
  <c r="AA78" i="34"/>
  <c r="Y53" i="35" s="1"/>
  <c r="X78" i="34"/>
  <c r="V78" i="34"/>
  <c r="T78" i="34"/>
  <c r="S78" i="34"/>
  <c r="R78" i="34"/>
  <c r="P78" i="34"/>
  <c r="O78" i="34"/>
  <c r="L78" i="34"/>
  <c r="J78" i="34"/>
  <c r="AC77" i="34"/>
  <c r="AB77" i="34"/>
  <c r="Y77" i="34"/>
  <c r="X77" i="34"/>
  <c r="AA77" i="34" s="1"/>
  <c r="P77" i="34"/>
  <c r="O77" i="34"/>
  <c r="L77" i="34"/>
  <c r="J77" i="34"/>
  <c r="AC76" i="34"/>
  <c r="Y76" i="34"/>
  <c r="X76" i="34"/>
  <c r="AA76" i="34" s="1"/>
  <c r="AB76" i="34" s="1"/>
  <c r="P76" i="34"/>
  <c r="O76" i="34"/>
  <c r="L76" i="34"/>
  <c r="J76" i="34"/>
  <c r="AC75" i="34"/>
  <c r="AA75" i="34"/>
  <c r="AB75" i="34" s="1"/>
  <c r="Y75" i="34"/>
  <c r="X75" i="34"/>
  <c r="P75" i="34"/>
  <c r="O75" i="34"/>
  <c r="L75" i="34"/>
  <c r="J75" i="34"/>
  <c r="AC74" i="34"/>
  <c r="Y74" i="34"/>
  <c r="X74" i="34"/>
  <c r="P74" i="34"/>
  <c r="O74" i="34"/>
  <c r="L74" i="34"/>
  <c r="J74" i="34"/>
  <c r="AC73" i="34"/>
  <c r="AA73" i="34"/>
  <c r="AB73" i="34" s="1"/>
  <c r="Y73" i="34"/>
  <c r="X73" i="34"/>
  <c r="P73" i="34"/>
  <c r="O73" i="34"/>
  <c r="L73" i="34"/>
  <c r="J73" i="34"/>
  <c r="AC72" i="34"/>
  <c r="Y72" i="34"/>
  <c r="X72" i="34"/>
  <c r="AA72" i="34" s="1"/>
  <c r="AB72" i="34" s="1"/>
  <c r="P72" i="34"/>
  <c r="O72" i="34"/>
  <c r="L72" i="34"/>
  <c r="J72" i="34"/>
  <c r="AC71" i="34"/>
  <c r="AA71" i="34"/>
  <c r="AB71" i="34" s="1"/>
  <c r="Y71" i="34"/>
  <c r="X71" i="34"/>
  <c r="P71" i="34"/>
  <c r="O71" i="34"/>
  <c r="L71" i="34"/>
  <c r="J71" i="34"/>
  <c r="AC70" i="34"/>
  <c r="Y70" i="34"/>
  <c r="X70" i="34"/>
  <c r="P70" i="34"/>
  <c r="O70" i="34"/>
  <c r="L70" i="34"/>
  <c r="J70" i="34"/>
  <c r="AC69" i="34"/>
  <c r="AA69" i="34"/>
  <c r="AB69" i="34" s="1"/>
  <c r="Y69" i="34"/>
  <c r="X69" i="34"/>
  <c r="P69" i="34"/>
  <c r="O69" i="34"/>
  <c r="L69" i="34"/>
  <c r="J69" i="34"/>
  <c r="AC68" i="34"/>
  <c r="X68" i="34"/>
  <c r="AA68" i="34" s="1"/>
  <c r="V68" i="34"/>
  <c r="U68" i="34"/>
  <c r="T68" i="34"/>
  <c r="S68" i="34"/>
  <c r="R68" i="34"/>
  <c r="Q68" i="34"/>
  <c r="P68" i="34"/>
  <c r="O68" i="34"/>
  <c r="L68" i="34"/>
  <c r="J68" i="34"/>
  <c r="AC67" i="34"/>
  <c r="AA67" i="34"/>
  <c r="AB67" i="34" s="1"/>
  <c r="Y67" i="34"/>
  <c r="X67" i="34"/>
  <c r="P67" i="34"/>
  <c r="O67" i="34"/>
  <c r="L67" i="34"/>
  <c r="J67" i="34"/>
  <c r="AC66" i="34"/>
  <c r="X66" i="34"/>
  <c r="AA66" i="34" s="1"/>
  <c r="V66" i="34"/>
  <c r="U66" i="34"/>
  <c r="T66" i="34"/>
  <c r="S66" i="34"/>
  <c r="R66" i="34"/>
  <c r="Q66" i="34"/>
  <c r="P66" i="34"/>
  <c r="O66" i="34"/>
  <c r="L66" i="34"/>
  <c r="J66" i="34"/>
  <c r="AC65" i="34"/>
  <c r="AA65" i="34"/>
  <c r="Y50" i="35" s="1"/>
  <c r="X65" i="34"/>
  <c r="V65" i="34"/>
  <c r="T65" i="34" s="1"/>
  <c r="R65" i="34"/>
  <c r="P65" i="34"/>
  <c r="O65" i="34"/>
  <c r="L65" i="34"/>
  <c r="J65" i="34"/>
  <c r="AC64" i="34"/>
  <c r="X64" i="34"/>
  <c r="V64" i="34"/>
  <c r="U64" i="34"/>
  <c r="T64" i="34"/>
  <c r="S64" i="34"/>
  <c r="R64" i="34"/>
  <c r="Q64" i="34"/>
  <c r="P64" i="34"/>
  <c r="O64" i="34"/>
  <c r="L64" i="34"/>
  <c r="J64" i="34"/>
  <c r="AC63" i="34"/>
  <c r="AA63" i="34"/>
  <c r="Y64" i="35" s="1"/>
  <c r="X63" i="34"/>
  <c r="V63" i="34"/>
  <c r="U63" i="34" s="1"/>
  <c r="T63" i="34"/>
  <c r="R63" i="34"/>
  <c r="P63" i="34"/>
  <c r="O63" i="34"/>
  <c r="L63" i="34"/>
  <c r="J63" i="34"/>
  <c r="AC62" i="34"/>
  <c r="X62" i="34"/>
  <c r="AA62" i="34" s="1"/>
  <c r="V62" i="34"/>
  <c r="T62" i="34" s="1"/>
  <c r="U62" i="34"/>
  <c r="S62" i="34"/>
  <c r="R62" i="34"/>
  <c r="Q62" i="34"/>
  <c r="P62" i="34"/>
  <c r="O62" i="34"/>
  <c r="L62" i="34"/>
  <c r="J62" i="34"/>
  <c r="AC61" i="34"/>
  <c r="AA61" i="34"/>
  <c r="Y44" i="35" s="1"/>
  <c r="X61" i="34"/>
  <c r="V61" i="34"/>
  <c r="T61" i="34" s="1"/>
  <c r="R61" i="34"/>
  <c r="P61" i="34"/>
  <c r="O61" i="34"/>
  <c r="L61" i="34"/>
  <c r="J61" i="34"/>
  <c r="AC60" i="34"/>
  <c r="Y60" i="34"/>
  <c r="X60" i="34"/>
  <c r="P60" i="34"/>
  <c r="O60" i="34"/>
  <c r="L60" i="34"/>
  <c r="J60" i="34"/>
  <c r="AC59" i="34"/>
  <c r="AA59" i="34"/>
  <c r="Y42" i="35" s="1"/>
  <c r="X59" i="34"/>
  <c r="V59" i="34"/>
  <c r="T59" i="34" s="1"/>
  <c r="R59" i="34"/>
  <c r="P59" i="34"/>
  <c r="O59" i="34"/>
  <c r="L59" i="34"/>
  <c r="J59" i="34"/>
  <c r="AC58" i="34"/>
  <c r="X58" i="34"/>
  <c r="V58" i="34"/>
  <c r="U58" i="34"/>
  <c r="T58" i="34"/>
  <c r="S58" i="34"/>
  <c r="R58" i="34"/>
  <c r="Q58" i="34"/>
  <c r="P58" i="34"/>
  <c r="O58" i="34"/>
  <c r="L58" i="34"/>
  <c r="J58" i="34"/>
  <c r="AC57" i="34"/>
  <c r="AA57" i="34"/>
  <c r="AB57" i="34" s="1"/>
  <c r="Y57" i="34"/>
  <c r="X57" i="34"/>
  <c r="P57" i="34"/>
  <c r="O57" i="34"/>
  <c r="L57" i="34"/>
  <c r="J57" i="34"/>
  <c r="AC56" i="34"/>
  <c r="X56" i="34"/>
  <c r="V56" i="34"/>
  <c r="U56" i="34"/>
  <c r="T56" i="34"/>
  <c r="S56" i="34"/>
  <c r="R56" i="34"/>
  <c r="Q56" i="34"/>
  <c r="P56" i="34"/>
  <c r="O56" i="34"/>
  <c r="L56" i="34"/>
  <c r="J56" i="34"/>
  <c r="AC55" i="34"/>
  <c r="AA55" i="34"/>
  <c r="AB55" i="34" s="1"/>
  <c r="Y55" i="34"/>
  <c r="X55" i="34"/>
  <c r="P55" i="34"/>
  <c r="O55" i="34"/>
  <c r="L55" i="34"/>
  <c r="J55" i="34"/>
  <c r="AC54" i="34"/>
  <c r="Y54" i="34"/>
  <c r="X54" i="34"/>
  <c r="P54" i="34"/>
  <c r="O54" i="34"/>
  <c r="L54" i="34"/>
  <c r="J54" i="34"/>
  <c r="AC53" i="34"/>
  <c r="AA53" i="34"/>
  <c r="Y37" i="35" s="1"/>
  <c r="X53" i="34"/>
  <c r="V53" i="34"/>
  <c r="T53" i="34" s="1"/>
  <c r="R53" i="34"/>
  <c r="P53" i="34"/>
  <c r="O53" i="34"/>
  <c r="L53" i="34"/>
  <c r="J53" i="34"/>
  <c r="AC52" i="34"/>
  <c r="Y52" i="34"/>
  <c r="X52" i="34"/>
  <c r="P52" i="34"/>
  <c r="O52" i="34"/>
  <c r="L52" i="34"/>
  <c r="J52" i="34"/>
  <c r="AC51" i="34"/>
  <c r="AA51" i="34"/>
  <c r="Y36" i="35" s="1"/>
  <c r="X51" i="34"/>
  <c r="V51" i="34"/>
  <c r="T51" i="34" s="1"/>
  <c r="R51" i="34"/>
  <c r="P51" i="34"/>
  <c r="O51" i="34"/>
  <c r="L51" i="34"/>
  <c r="J51" i="34"/>
  <c r="AC50" i="34"/>
  <c r="X50" i="34"/>
  <c r="V50" i="34"/>
  <c r="U50" i="34"/>
  <c r="T50" i="34"/>
  <c r="S50" i="34"/>
  <c r="R50" i="34"/>
  <c r="Q50" i="34"/>
  <c r="P50" i="34"/>
  <c r="O50" i="34"/>
  <c r="L50" i="34"/>
  <c r="J50" i="34"/>
  <c r="AC49" i="34"/>
  <c r="AA49" i="34"/>
  <c r="Y33" i="35" s="1"/>
  <c r="X49" i="34"/>
  <c r="V49" i="34"/>
  <c r="U49" i="34" s="1"/>
  <c r="T49" i="34"/>
  <c r="R49" i="34"/>
  <c r="P49" i="34"/>
  <c r="O49" i="34"/>
  <c r="L49" i="34"/>
  <c r="J49" i="34"/>
  <c r="AC48" i="34"/>
  <c r="Y48" i="34"/>
  <c r="X48" i="34"/>
  <c r="AA48" i="34" s="1"/>
  <c r="AB48" i="34" s="1"/>
  <c r="P48" i="34"/>
  <c r="O48" i="34"/>
  <c r="L48" i="34"/>
  <c r="J48" i="34"/>
  <c r="AC47" i="34"/>
  <c r="AA47" i="34"/>
  <c r="Y31" i="35" s="1"/>
  <c r="X47" i="34"/>
  <c r="V47" i="34"/>
  <c r="U47" i="34" s="1"/>
  <c r="T47" i="34"/>
  <c r="R47" i="34"/>
  <c r="P47" i="34"/>
  <c r="O47" i="34"/>
  <c r="L47" i="34"/>
  <c r="J47" i="34"/>
  <c r="AC46" i="34"/>
  <c r="Y46" i="34"/>
  <c r="X46" i="34"/>
  <c r="AA46" i="34" s="1"/>
  <c r="AB46" i="34" s="1"/>
  <c r="P46" i="34"/>
  <c r="O46" i="34"/>
  <c r="L46" i="34"/>
  <c r="J46" i="34"/>
  <c r="AC45" i="34"/>
  <c r="AA45" i="34"/>
  <c r="Y30" i="35" s="1"/>
  <c r="X45" i="34"/>
  <c r="V45" i="34"/>
  <c r="U45" i="34" s="1"/>
  <c r="T45" i="34"/>
  <c r="R45" i="34"/>
  <c r="P45" i="34"/>
  <c r="O45" i="34"/>
  <c r="L45" i="34"/>
  <c r="J45" i="34"/>
  <c r="AC44" i="34"/>
  <c r="X44" i="34"/>
  <c r="AA44" i="34" s="1"/>
  <c r="V44" i="34"/>
  <c r="T44" i="34" s="1"/>
  <c r="U44" i="34"/>
  <c r="S44" i="34"/>
  <c r="R44" i="34"/>
  <c r="Q44" i="34"/>
  <c r="P44" i="34"/>
  <c r="O44" i="34"/>
  <c r="L44" i="34"/>
  <c r="J44" i="34"/>
  <c r="AC43" i="34"/>
  <c r="AA43" i="34"/>
  <c r="Y26" i="35" s="1"/>
  <c r="X43" i="34"/>
  <c r="V43" i="34"/>
  <c r="T43" i="34" s="1"/>
  <c r="R43" i="34"/>
  <c r="P43" i="34"/>
  <c r="O43" i="34"/>
  <c r="L43" i="34"/>
  <c r="J43" i="34"/>
  <c r="AC42" i="34"/>
  <c r="AB42" i="34"/>
  <c r="X42" i="34"/>
  <c r="V42" i="34"/>
  <c r="T42" i="34" s="1"/>
  <c r="R42" i="34"/>
  <c r="P42" i="34"/>
  <c r="O42" i="34"/>
  <c r="L42" i="34"/>
  <c r="J42" i="34"/>
  <c r="AC41" i="34"/>
  <c r="X41" i="34"/>
  <c r="V41" i="34"/>
  <c r="U41" i="34"/>
  <c r="T41" i="34"/>
  <c r="S41" i="34"/>
  <c r="R41" i="34"/>
  <c r="Q41" i="34"/>
  <c r="P41" i="34"/>
  <c r="O41" i="34"/>
  <c r="L41" i="34"/>
  <c r="J41" i="34"/>
  <c r="AC40" i="34"/>
  <c r="AA40" i="34"/>
  <c r="Y24" i="35" s="1"/>
  <c r="X40" i="34"/>
  <c r="V40" i="34"/>
  <c r="U40" i="34" s="1"/>
  <c r="T40" i="34"/>
  <c r="R40" i="34"/>
  <c r="P40" i="34"/>
  <c r="O40" i="34"/>
  <c r="L40" i="34"/>
  <c r="J40" i="34"/>
  <c r="AC39" i="34"/>
  <c r="X39" i="34"/>
  <c r="AA39" i="34" s="1"/>
  <c r="V39" i="34"/>
  <c r="T39" i="34" s="1"/>
  <c r="U39" i="34"/>
  <c r="S39" i="34"/>
  <c r="R39" i="34"/>
  <c r="Q39" i="34"/>
  <c r="P39" i="34"/>
  <c r="O39" i="34"/>
  <c r="L39" i="34"/>
  <c r="J39" i="34"/>
  <c r="AC38" i="34"/>
  <c r="AA38" i="34"/>
  <c r="Y22" i="35" s="1"/>
  <c r="X38" i="34"/>
  <c r="V38" i="34"/>
  <c r="T38" i="34" s="1"/>
  <c r="R38" i="34"/>
  <c r="P38" i="34"/>
  <c r="O38" i="34"/>
  <c r="L38" i="34"/>
  <c r="J38" i="34"/>
  <c r="AC37" i="34"/>
  <c r="X37" i="34"/>
  <c r="V37" i="34"/>
  <c r="U37" i="34"/>
  <c r="T37" i="34"/>
  <c r="S37" i="34"/>
  <c r="R37" i="34"/>
  <c r="Q37" i="34"/>
  <c r="P37" i="34"/>
  <c r="O37" i="34"/>
  <c r="L37" i="34"/>
  <c r="J37" i="34"/>
  <c r="AC36" i="34"/>
  <c r="AA36" i="34"/>
  <c r="AB36" i="34" s="1"/>
  <c r="Y36" i="34"/>
  <c r="X36" i="34"/>
  <c r="P36" i="34"/>
  <c r="O36" i="34"/>
  <c r="L36" i="34"/>
  <c r="J36" i="34"/>
  <c r="AC35" i="34"/>
  <c r="X35" i="34"/>
  <c r="V35" i="34"/>
  <c r="U35" i="34"/>
  <c r="T35" i="34"/>
  <c r="S35" i="34"/>
  <c r="R35" i="34"/>
  <c r="Q35" i="34"/>
  <c r="P35" i="34"/>
  <c r="O35" i="34"/>
  <c r="L35" i="34"/>
  <c r="J35" i="34"/>
  <c r="AC34" i="34"/>
  <c r="AA34" i="34"/>
  <c r="Y18" i="35" s="1"/>
  <c r="X34" i="34"/>
  <c r="V34" i="34"/>
  <c r="U34" i="34" s="1"/>
  <c r="T34" i="34"/>
  <c r="R34" i="34"/>
  <c r="P34" i="34"/>
  <c r="O34" i="34"/>
  <c r="L34" i="34"/>
  <c r="J34" i="34"/>
  <c r="AC33" i="34"/>
  <c r="X33" i="34"/>
  <c r="AA33" i="34" s="1"/>
  <c r="V33" i="34"/>
  <c r="T33" i="34" s="1"/>
  <c r="U33" i="34"/>
  <c r="S33" i="34"/>
  <c r="R33" i="34"/>
  <c r="Q33" i="34"/>
  <c r="P33" i="34"/>
  <c r="O33" i="34"/>
  <c r="L33" i="34"/>
  <c r="J33" i="34"/>
  <c r="AC32" i="34"/>
  <c r="AA32" i="34"/>
  <c r="Y16" i="35" s="1"/>
  <c r="X32" i="34"/>
  <c r="V32" i="34"/>
  <c r="T32" i="34" s="1"/>
  <c r="R32" i="34"/>
  <c r="P32" i="34"/>
  <c r="O32" i="34"/>
  <c r="L32" i="34"/>
  <c r="J32" i="34"/>
  <c r="AC31" i="34"/>
  <c r="Y31" i="34"/>
  <c r="X31" i="34"/>
  <c r="P31" i="34"/>
  <c r="O31" i="34"/>
  <c r="L31" i="34"/>
  <c r="J31" i="34"/>
  <c r="AC30" i="34"/>
  <c r="AA30" i="34"/>
  <c r="Y15" i="35" s="1"/>
  <c r="X30" i="34"/>
  <c r="V30" i="34"/>
  <c r="T30" i="34" s="1"/>
  <c r="R30" i="34"/>
  <c r="P30" i="34"/>
  <c r="O30" i="34"/>
  <c r="L30" i="34"/>
  <c r="J30" i="34"/>
  <c r="AC29" i="34"/>
  <c r="X29" i="34"/>
  <c r="V29" i="34"/>
  <c r="U29" i="34"/>
  <c r="T29" i="34"/>
  <c r="S29" i="34"/>
  <c r="R29" i="34"/>
  <c r="Q29" i="34"/>
  <c r="P29" i="34"/>
  <c r="O29" i="34"/>
  <c r="L29" i="34"/>
  <c r="J29" i="34"/>
  <c r="AC28" i="34"/>
  <c r="AA28" i="34"/>
  <c r="Y13" i="35" s="1"/>
  <c r="X28" i="34"/>
  <c r="V28" i="34"/>
  <c r="U28" i="34" s="1"/>
  <c r="T28" i="34"/>
  <c r="R28" i="34"/>
  <c r="P28" i="34"/>
  <c r="O28" i="34"/>
  <c r="L28" i="34"/>
  <c r="J28" i="34"/>
  <c r="AC27" i="34"/>
  <c r="X27" i="34"/>
  <c r="AA27" i="34" s="1"/>
  <c r="V27" i="34"/>
  <c r="T27" i="34" s="1"/>
  <c r="U27" i="34"/>
  <c r="S27" i="34"/>
  <c r="R27" i="34"/>
  <c r="Q27" i="34"/>
  <c r="P27" i="34"/>
  <c r="O27" i="34"/>
  <c r="L27" i="34"/>
  <c r="J27" i="34"/>
  <c r="AC26" i="34"/>
  <c r="AA26" i="34"/>
  <c r="X26" i="34"/>
  <c r="V26" i="34"/>
  <c r="R26" i="34" s="1"/>
  <c r="P26" i="34"/>
  <c r="O26" i="34"/>
  <c r="L26" i="34"/>
  <c r="J26" i="34"/>
  <c r="AC25" i="34"/>
  <c r="Y25" i="34"/>
  <c r="X25" i="34"/>
  <c r="P25" i="34"/>
  <c r="O25" i="34"/>
  <c r="L25" i="34"/>
  <c r="J25" i="34"/>
  <c r="AC24" i="34"/>
  <c r="AA24" i="34"/>
  <c r="AB24" i="34" s="1"/>
  <c r="Y24" i="34"/>
  <c r="X24" i="34"/>
  <c r="P24" i="34"/>
  <c r="O24" i="34"/>
  <c r="L24" i="34"/>
  <c r="J24" i="34"/>
  <c r="AC23" i="34"/>
  <c r="Y23" i="34"/>
  <c r="X23" i="34"/>
  <c r="AA23" i="34" s="1"/>
  <c r="AB23" i="34" s="1"/>
  <c r="P23" i="34"/>
  <c r="O23" i="34"/>
  <c r="L23" i="34"/>
  <c r="J23" i="34"/>
  <c r="AC22" i="34"/>
  <c r="AA22" i="34"/>
  <c r="AB22" i="34" s="1"/>
  <c r="Y22" i="34"/>
  <c r="X22" i="34"/>
  <c r="P22" i="34"/>
  <c r="O22" i="34"/>
  <c r="L22" i="34"/>
  <c r="J22" i="34"/>
  <c r="X21" i="34"/>
  <c r="V21" i="34"/>
  <c r="U21" i="34" s="1"/>
  <c r="T21" i="34"/>
  <c r="AC20" i="34"/>
  <c r="X20" i="34"/>
  <c r="AA20" i="34" s="1"/>
  <c r="V20" i="34"/>
  <c r="T20" i="34" s="1"/>
  <c r="U20" i="34"/>
  <c r="S20" i="34"/>
  <c r="R20" i="34"/>
  <c r="Q20" i="34"/>
  <c r="P20" i="34"/>
  <c r="O20" i="34"/>
  <c r="L20" i="34"/>
  <c r="J20" i="34"/>
  <c r="AC19" i="34"/>
  <c r="AA19" i="34"/>
  <c r="X19" i="34"/>
  <c r="V19" i="34"/>
  <c r="R19" i="34" s="1"/>
  <c r="P19" i="34"/>
  <c r="O19" i="34"/>
  <c r="L19" i="34"/>
  <c r="J19" i="34"/>
  <c r="AC18" i="34"/>
  <c r="Y18" i="34"/>
  <c r="X18" i="34"/>
  <c r="P18" i="34"/>
  <c r="O18" i="34"/>
  <c r="L18" i="34"/>
  <c r="J18" i="34"/>
  <c r="AC17" i="34"/>
  <c r="AA17" i="34"/>
  <c r="X17" i="34"/>
  <c r="V17" i="34"/>
  <c r="R17" i="34" s="1"/>
  <c r="P17" i="34"/>
  <c r="O17" i="34"/>
  <c r="L17" i="34"/>
  <c r="J17" i="34"/>
  <c r="AC16" i="34"/>
  <c r="X16" i="34"/>
  <c r="V16" i="34"/>
  <c r="U16" i="34"/>
  <c r="T16" i="34"/>
  <c r="S16" i="34"/>
  <c r="R16" i="34"/>
  <c r="Q16" i="34"/>
  <c r="P16" i="34"/>
  <c r="O16" i="34"/>
  <c r="L16" i="34"/>
  <c r="J16" i="34"/>
  <c r="AC15" i="34"/>
  <c r="AB15" i="34"/>
  <c r="X15" i="34"/>
  <c r="V15" i="34"/>
  <c r="U15" i="34"/>
  <c r="T15" i="34"/>
  <c r="S15" i="34"/>
  <c r="R15" i="34"/>
  <c r="Q15" i="34"/>
  <c r="P15" i="34"/>
  <c r="O15" i="34"/>
  <c r="J15" i="34"/>
  <c r="AC14" i="34"/>
  <c r="AB14" i="34"/>
  <c r="X14" i="34"/>
  <c r="V14" i="34"/>
  <c r="R14" i="34" s="1"/>
  <c r="P14" i="34"/>
  <c r="O14" i="34"/>
  <c r="J14" i="34"/>
  <c r="AC13" i="34"/>
  <c r="AA13" i="34"/>
  <c r="X13" i="34"/>
  <c r="V13" i="34"/>
  <c r="T13" i="34" s="1"/>
  <c r="P13" i="34"/>
  <c r="O13" i="34"/>
  <c r="J13" i="34"/>
  <c r="AC12" i="34"/>
  <c r="AA12" i="34"/>
  <c r="X12" i="34"/>
  <c r="V12" i="34"/>
  <c r="T12" i="34"/>
  <c r="P12" i="34"/>
  <c r="O12" i="34"/>
  <c r="J12" i="34"/>
  <c r="AC11" i="34"/>
  <c r="AA11" i="34"/>
  <c r="X11" i="34"/>
  <c r="V11" i="34"/>
  <c r="T11" i="34" s="1"/>
  <c r="R11" i="34"/>
  <c r="P11" i="34"/>
  <c r="O11" i="34"/>
  <c r="J11" i="34"/>
  <c r="AC10" i="34"/>
  <c r="AA10" i="34"/>
  <c r="X10" i="34"/>
  <c r="V10" i="34"/>
  <c r="T10" i="34"/>
  <c r="R10" i="34"/>
  <c r="P10" i="34"/>
  <c r="O10" i="34"/>
  <c r="L10" i="34"/>
  <c r="J10" i="34"/>
  <c r="AC9" i="34"/>
  <c r="X9" i="34"/>
  <c r="AA9" i="34" s="1"/>
  <c r="Y6" i="35" s="1"/>
  <c r="V9" i="34"/>
  <c r="U9" i="34"/>
  <c r="T9" i="34"/>
  <c r="S9" i="34"/>
  <c r="R9" i="34"/>
  <c r="Q9" i="34"/>
  <c r="P9" i="34"/>
  <c r="O9" i="34"/>
  <c r="L9" i="34"/>
  <c r="J9" i="34"/>
  <c r="AC8" i="34"/>
  <c r="AA8" i="34"/>
  <c r="X8" i="34"/>
  <c r="V8" i="34"/>
  <c r="S8" i="34" s="1"/>
  <c r="U8" i="34"/>
  <c r="T8" i="34"/>
  <c r="R8" i="34"/>
  <c r="Q8" i="34"/>
  <c r="P8" i="34"/>
  <c r="O8" i="34"/>
  <c r="L8" i="34"/>
  <c r="J8" i="34"/>
  <c r="AC7" i="34"/>
  <c r="X7" i="34"/>
  <c r="V7" i="34"/>
  <c r="T7" i="34" s="1"/>
  <c r="Q7" i="34"/>
  <c r="P7" i="34"/>
  <c r="O7" i="34"/>
  <c r="L7" i="34"/>
  <c r="J7" i="34"/>
  <c r="AC6" i="34"/>
  <c r="AA6" i="34"/>
  <c r="Y5" i="35" s="1"/>
  <c r="X6" i="34"/>
  <c r="V6" i="34"/>
  <c r="T6" i="34"/>
  <c r="R6" i="34"/>
  <c r="P6" i="34"/>
  <c r="O6" i="34"/>
  <c r="L6" i="34"/>
  <c r="J6" i="34"/>
  <c r="AC5" i="34"/>
  <c r="AB5" i="34"/>
  <c r="X5" i="34"/>
  <c r="V5" i="34"/>
  <c r="T5" i="34"/>
  <c r="R5" i="34"/>
  <c r="P5" i="34"/>
  <c r="O5" i="34"/>
  <c r="L5" i="34"/>
  <c r="J5" i="34"/>
  <c r="AC4" i="34"/>
  <c r="X4" i="34"/>
  <c r="V4" i="34"/>
  <c r="U4" i="34"/>
  <c r="T4" i="34"/>
  <c r="S4" i="34"/>
  <c r="R4" i="34"/>
  <c r="Q4" i="34"/>
  <c r="P4" i="34"/>
  <c r="O4" i="34"/>
  <c r="L4" i="34"/>
  <c r="J4" i="34"/>
  <c r="AC3" i="34"/>
  <c r="AA3" i="34"/>
  <c r="X3" i="34"/>
  <c r="V3" i="34"/>
  <c r="S3" i="34" s="1"/>
  <c r="P3" i="34"/>
  <c r="O3" i="34"/>
  <c r="L3" i="34"/>
  <c r="K3" i="34"/>
  <c r="K4" i="34" s="1"/>
  <c r="K5" i="34" s="1"/>
  <c r="K6" i="34" s="1"/>
  <c r="K7" i="34" s="1"/>
  <c r="K8" i="34" s="1"/>
  <c r="K9" i="34" s="1"/>
  <c r="K10" i="34" s="1"/>
  <c r="K11" i="34" s="1"/>
  <c r="K12" i="34" s="1"/>
  <c r="K13" i="34" s="1"/>
  <c r="K14" i="34" s="1"/>
  <c r="K15" i="34" s="1"/>
  <c r="K16" i="34" s="1"/>
  <c r="K17" i="34" s="1"/>
  <c r="K18" i="34" s="1"/>
  <c r="K19" i="34" s="1"/>
  <c r="K20" i="34" s="1"/>
  <c r="J3" i="34"/>
  <c r="K22" i="34" l="1"/>
  <c r="K23" i="34" s="1"/>
  <c r="K24" i="34" s="1"/>
  <c r="K25" i="34" s="1"/>
  <c r="K26" i="34" s="1"/>
  <c r="K27" i="34" s="1"/>
  <c r="K28" i="34" s="1"/>
  <c r="K29" i="34" s="1"/>
  <c r="K30" i="34" s="1"/>
  <c r="K31" i="34" s="1"/>
  <c r="K32" i="34" s="1"/>
  <c r="K33" i="34" s="1"/>
  <c r="K34" i="34" s="1"/>
  <c r="K35" i="34" s="1"/>
  <c r="K36" i="34" s="1"/>
  <c r="K37" i="34" s="1"/>
  <c r="K38" i="34" s="1"/>
  <c r="K39" i="34" s="1"/>
  <c r="K40" i="34" s="1"/>
  <c r="K41" i="34" s="1"/>
  <c r="K42" i="34" s="1"/>
  <c r="K43" i="34" s="1"/>
  <c r="K44" i="34" s="1"/>
  <c r="K45" i="34" s="1"/>
  <c r="K46" i="34" s="1"/>
  <c r="K47" i="34" s="1"/>
  <c r="K48" i="34" s="1"/>
  <c r="K49" i="34" s="1"/>
  <c r="K50" i="34" s="1"/>
  <c r="K51" i="34" s="1"/>
  <c r="K52" i="34" s="1"/>
  <c r="K53" i="34" s="1"/>
  <c r="K54" i="34" s="1"/>
  <c r="K55" i="34" s="1"/>
  <c r="K56" i="34" s="1"/>
  <c r="K57" i="34" s="1"/>
  <c r="K58" i="34" s="1"/>
  <c r="K59" i="34" s="1"/>
  <c r="K60" i="34" s="1"/>
  <c r="K61" i="34" s="1"/>
  <c r="K62" i="34" s="1"/>
  <c r="K63" i="34" s="1"/>
  <c r="K64" i="34" s="1"/>
  <c r="K65" i="34" s="1"/>
  <c r="K66" i="34" s="1"/>
  <c r="K67" i="34" s="1"/>
  <c r="K68" i="34" s="1"/>
  <c r="K69" i="34" s="1"/>
  <c r="K70" i="34" s="1"/>
  <c r="K71" i="34" s="1"/>
  <c r="K72" i="34" s="1"/>
  <c r="K73" i="34" s="1"/>
  <c r="K74" i="34" s="1"/>
  <c r="K75" i="34" s="1"/>
  <c r="K76" i="34" s="1"/>
  <c r="K77" i="34" s="1"/>
  <c r="K78" i="34" s="1"/>
  <c r="K79" i="34" s="1"/>
  <c r="K80" i="34" s="1"/>
  <c r="K81" i="34" s="1"/>
  <c r="K82" i="34" s="1"/>
  <c r="K83" i="34" s="1"/>
  <c r="K84" i="34" s="1"/>
  <c r="K85" i="34" s="1"/>
  <c r="K86" i="34" s="1"/>
  <c r="K87" i="34" s="1"/>
  <c r="K88" i="34" s="1"/>
  <c r="K89" i="34" s="1"/>
  <c r="K90" i="34" s="1"/>
  <c r="K91" i="34" s="1"/>
  <c r="K92" i="34" s="1"/>
  <c r="K93" i="34" s="1"/>
  <c r="K94" i="34" s="1"/>
  <c r="K95" i="34" s="1"/>
  <c r="K96" i="34" s="1"/>
  <c r="K97" i="34" s="1"/>
  <c r="K98" i="34" s="1"/>
  <c r="K99" i="34" s="1"/>
  <c r="K21" i="34"/>
  <c r="R3" i="34"/>
  <c r="X101" i="34"/>
  <c r="Y9" i="34" s="1"/>
  <c r="AA4" i="34"/>
  <c r="U5" i="34"/>
  <c r="Q5" i="34"/>
  <c r="U6" i="34"/>
  <c r="Q6" i="34"/>
  <c r="R7" i="34"/>
  <c r="Y7" i="34"/>
  <c r="Y10" i="35"/>
  <c r="S12" i="34"/>
  <c r="U12" i="34"/>
  <c r="Q12" i="34"/>
  <c r="AA18" i="34"/>
  <c r="AB18" i="34" s="1"/>
  <c r="AA25" i="34"/>
  <c r="AB25" i="34" s="1"/>
  <c r="Y17" i="35"/>
  <c r="Y47" i="35"/>
  <c r="Y49" i="35"/>
  <c r="Q3" i="34"/>
  <c r="T3" i="34"/>
  <c r="S7" i="34"/>
  <c r="T26" i="34"/>
  <c r="S26" i="34"/>
  <c r="U26" i="34"/>
  <c r="Q26" i="34"/>
  <c r="Y29" i="35"/>
  <c r="Y45" i="35"/>
  <c r="Y3" i="35"/>
  <c r="Y38" i="35"/>
  <c r="S11" i="34"/>
  <c r="U11" i="34"/>
  <c r="Q11" i="34"/>
  <c r="R13" i="34"/>
  <c r="S14" i="34"/>
  <c r="U14" i="34"/>
  <c r="Q14" i="34"/>
  <c r="T14" i="34"/>
  <c r="Y28" i="35"/>
  <c r="S19" i="34"/>
  <c r="U19" i="34"/>
  <c r="Q19" i="34"/>
  <c r="T19" i="34"/>
  <c r="U3" i="34"/>
  <c r="S5" i="34"/>
  <c r="Y5" i="34"/>
  <c r="S6" i="34"/>
  <c r="Y6" i="34"/>
  <c r="U7" i="34"/>
  <c r="AA7" i="34"/>
  <c r="Y27" i="35"/>
  <c r="S10" i="34"/>
  <c r="U10" i="34"/>
  <c r="Q10" i="34"/>
  <c r="R12" i="34"/>
  <c r="Y35" i="35"/>
  <c r="Y15" i="34"/>
  <c r="Y23" i="35"/>
  <c r="Y78" i="34"/>
  <c r="Y21" i="35"/>
  <c r="S13" i="34"/>
  <c r="U13" i="34"/>
  <c r="Q13" i="34"/>
  <c r="Y16" i="34"/>
  <c r="AA16" i="34"/>
  <c r="T17" i="34"/>
  <c r="S17" i="34"/>
  <c r="U17" i="34"/>
  <c r="Q17" i="34"/>
  <c r="Y8" i="35"/>
  <c r="Y9" i="35"/>
  <c r="Y11" i="35"/>
  <c r="Y12" i="35"/>
  <c r="Y29" i="34"/>
  <c r="AA29" i="34"/>
  <c r="R21" i="34"/>
  <c r="Y20" i="34"/>
  <c r="S21" i="34"/>
  <c r="Y27" i="34"/>
  <c r="S28" i="34"/>
  <c r="Q30" i="34"/>
  <c r="U30" i="34"/>
  <c r="AA31" i="34"/>
  <c r="AB31" i="34" s="1"/>
  <c r="Q32" i="34"/>
  <c r="U32" i="34"/>
  <c r="Y33" i="34"/>
  <c r="S34" i="34"/>
  <c r="AA35" i="34"/>
  <c r="AA37" i="34"/>
  <c r="Q38" i="34"/>
  <c r="U38" i="34"/>
  <c r="Y39" i="34"/>
  <c r="S40" i="34"/>
  <c r="AA41" i="34"/>
  <c r="Q42" i="34"/>
  <c r="U42" i="34"/>
  <c r="Q43" i="34"/>
  <c r="U43" i="34"/>
  <c r="Y44" i="34"/>
  <c r="S45" i="34"/>
  <c r="S47" i="34"/>
  <c r="S49" i="34"/>
  <c r="AA50" i="34"/>
  <c r="Q51" i="34"/>
  <c r="U51" i="34"/>
  <c r="AA52" i="34"/>
  <c r="AB52" i="34" s="1"/>
  <c r="Q53" i="34"/>
  <c r="U53" i="34"/>
  <c r="AA54" i="34"/>
  <c r="AB54" i="34" s="1"/>
  <c r="AA56" i="34"/>
  <c r="AA58" i="34"/>
  <c r="Q59" i="34"/>
  <c r="U59" i="34"/>
  <c r="AA60" i="34"/>
  <c r="AB60" i="34" s="1"/>
  <c r="Q61" i="34"/>
  <c r="U61" i="34"/>
  <c r="Y62" i="34"/>
  <c r="S63" i="34"/>
  <c r="AA64" i="34"/>
  <c r="Q65" i="34"/>
  <c r="U65" i="34"/>
  <c r="Y66" i="34"/>
  <c r="Y68" i="34"/>
  <c r="AA70" i="34"/>
  <c r="AB70" i="34" s="1"/>
  <c r="AA74" i="34"/>
  <c r="AB74" i="34" s="1"/>
  <c r="U79" i="34"/>
  <c r="AA83" i="34"/>
  <c r="Y83" i="34"/>
  <c r="AR8" i="35"/>
  <c r="AR7" i="35"/>
  <c r="Y57" i="35"/>
  <c r="Y85" i="34"/>
  <c r="AA85" i="34"/>
  <c r="Q21" i="34"/>
  <c r="Q28" i="34"/>
  <c r="S30" i="34"/>
  <c r="S32" i="34"/>
  <c r="Q34" i="34"/>
  <c r="Y35" i="34"/>
  <c r="Y37" i="34"/>
  <c r="S38" i="34"/>
  <c r="Q40" i="34"/>
  <c r="Y41" i="34"/>
  <c r="S42" i="34"/>
  <c r="S43" i="34"/>
  <c r="Q45" i="34"/>
  <c r="Q47" i="34"/>
  <c r="Q49" i="34"/>
  <c r="Y50" i="34"/>
  <c r="S51" i="34"/>
  <c r="S53" i="34"/>
  <c r="Y56" i="34"/>
  <c r="Y58" i="34"/>
  <c r="S59" i="34"/>
  <c r="S61" i="34"/>
  <c r="Q63" i="34"/>
  <c r="Y64" i="34"/>
  <c r="S65" i="34"/>
  <c r="U78" i="34"/>
  <c r="Q78" i="34"/>
  <c r="R79" i="34"/>
  <c r="Y79" i="34"/>
  <c r="U84" i="34"/>
  <c r="Q84" i="34"/>
  <c r="S84" i="34"/>
  <c r="AA95" i="34"/>
  <c r="AB95" i="34" s="1"/>
  <c r="AK14" i="35"/>
  <c r="AJ14" i="35"/>
  <c r="AH15" i="35"/>
  <c r="AI14" i="35"/>
  <c r="S79" i="34"/>
  <c r="AA99" i="34"/>
  <c r="AB99" i="34" s="1"/>
  <c r="AL12" i="35"/>
  <c r="AM12" i="35"/>
  <c r="AN12" i="35" s="1"/>
  <c r="J104" i="34"/>
  <c r="J3" i="35"/>
  <c r="J4" i="35" s="1"/>
  <c r="J5" i="35" s="1"/>
  <c r="J6" i="35" s="1"/>
  <c r="J7" i="35" s="1"/>
  <c r="J8" i="35" s="1"/>
  <c r="J9" i="35" s="1"/>
  <c r="J10" i="35" s="1"/>
  <c r="J11" i="35" s="1"/>
  <c r="J12" i="35" s="1"/>
  <c r="J13" i="35" s="1"/>
  <c r="J14" i="35" s="1"/>
  <c r="J15" i="35" s="1"/>
  <c r="J16" i="35" s="1"/>
  <c r="J17" i="35" s="1"/>
  <c r="J18" i="35" s="1"/>
  <c r="J19" i="35" s="1"/>
  <c r="J20" i="35" s="1"/>
  <c r="J21" i="35" s="1"/>
  <c r="J22" i="35" s="1"/>
  <c r="J23" i="35" s="1"/>
  <c r="J24" i="35" s="1"/>
  <c r="J25" i="35" s="1"/>
  <c r="J26" i="35" s="1"/>
  <c r="J27" i="35" s="1"/>
  <c r="J28" i="35" s="1"/>
  <c r="J29" i="35" s="1"/>
  <c r="J30" i="35" s="1"/>
  <c r="J31" i="35" s="1"/>
  <c r="J32" i="35" s="1"/>
  <c r="J33" i="35" s="1"/>
  <c r="J34" i="35" s="1"/>
  <c r="J35" i="35" s="1"/>
  <c r="J36" i="35" s="1"/>
  <c r="J37" i="35" s="1"/>
  <c r="J38" i="35" s="1"/>
  <c r="J39" i="35" s="1"/>
  <c r="J40" i="35" s="1"/>
  <c r="J41" i="35" s="1"/>
  <c r="J42" i="35" s="1"/>
  <c r="J43" i="35" s="1"/>
  <c r="J44" i="35" s="1"/>
  <c r="J45" i="35" s="1"/>
  <c r="J46" i="35" s="1"/>
  <c r="J47" i="35" s="1"/>
  <c r="J48" i="35" s="1"/>
  <c r="J49" i="35" s="1"/>
  <c r="J50" i="35" s="1"/>
  <c r="J51" i="35" s="1"/>
  <c r="J52" i="35" s="1"/>
  <c r="J53" i="35" s="1"/>
  <c r="J54" i="35" s="1"/>
  <c r="J55" i="35" s="1"/>
  <c r="J56" i="35" s="1"/>
  <c r="J57" i="35" s="1"/>
  <c r="J58" i="35" s="1"/>
  <c r="J59" i="35" s="1"/>
  <c r="J60" i="35" s="1"/>
  <c r="J61" i="35" s="1"/>
  <c r="J62" i="35" s="1"/>
  <c r="J63" i="35" s="1"/>
  <c r="J64" i="35" s="1"/>
  <c r="J65" i="35" s="1"/>
  <c r="J66" i="35" s="1"/>
  <c r="J67" i="35" s="1"/>
  <c r="J68" i="35" s="1"/>
  <c r="J69" i="35" s="1"/>
  <c r="J70" i="35" s="1"/>
  <c r="J71" i="35" s="1"/>
  <c r="J72" i="35" s="1"/>
  <c r="J73" i="35" s="1"/>
  <c r="X3" i="35"/>
  <c r="AA3" i="35" s="1"/>
  <c r="AA4" i="35" s="1"/>
  <c r="AA5" i="35" s="1"/>
  <c r="AA6" i="35" s="1"/>
  <c r="AA7" i="35" s="1"/>
  <c r="AA8" i="35" s="1"/>
  <c r="AA9" i="35" s="1"/>
  <c r="AA10" i="35" s="1"/>
  <c r="AA11" i="35" s="1"/>
  <c r="AA12" i="35" s="1"/>
  <c r="AA13" i="35" s="1"/>
  <c r="AA14" i="35" s="1"/>
  <c r="AA15" i="35" s="1"/>
  <c r="AA16" i="35" s="1"/>
  <c r="AA17" i="35" s="1"/>
  <c r="AA18" i="35" s="1"/>
  <c r="AA19" i="35" s="1"/>
  <c r="AA20" i="35" s="1"/>
  <c r="AA21" i="35" s="1"/>
  <c r="AA22" i="35" s="1"/>
  <c r="AA23" i="35" s="1"/>
  <c r="AA24" i="35" s="1"/>
  <c r="AA25" i="35" s="1"/>
  <c r="AA26" i="35" s="1"/>
  <c r="AA27" i="35" s="1"/>
  <c r="AA28" i="35" s="1"/>
  <c r="AA29" i="35" s="1"/>
  <c r="AA30" i="35" s="1"/>
  <c r="AA31" i="35" s="1"/>
  <c r="AA32" i="35" s="1"/>
  <c r="AA33" i="35" s="1"/>
  <c r="AA34" i="35" s="1"/>
  <c r="AA35" i="35" s="1"/>
  <c r="AA36" i="35" s="1"/>
  <c r="AA37" i="35" s="1"/>
  <c r="AA38" i="35" s="1"/>
  <c r="AA39" i="35" s="1"/>
  <c r="AA40" i="35" s="1"/>
  <c r="AA41" i="35" s="1"/>
  <c r="AA42" i="35" s="1"/>
  <c r="AA43" i="35" s="1"/>
  <c r="AA44" i="35" s="1"/>
  <c r="AA45" i="35" s="1"/>
  <c r="AA46" i="35" s="1"/>
  <c r="AA47" i="35" s="1"/>
  <c r="AA48" i="35" s="1"/>
  <c r="AA49" i="35" s="1"/>
  <c r="AA50" i="35" s="1"/>
  <c r="AA51" i="35" s="1"/>
  <c r="AA52" i="35" s="1"/>
  <c r="AA53" i="35" s="1"/>
  <c r="AA54" i="35" s="1"/>
  <c r="AA55" i="35" s="1"/>
  <c r="AA56" i="35" s="1"/>
  <c r="AA57" i="35" s="1"/>
  <c r="AA58" i="35" s="1"/>
  <c r="AA59" i="35" s="1"/>
  <c r="AA60" i="35" s="1"/>
  <c r="AA61" i="35" s="1"/>
  <c r="AA62" i="35" s="1"/>
  <c r="AA63" i="35" s="1"/>
  <c r="AA64" i="35" s="1"/>
  <c r="AA65" i="35" s="1"/>
  <c r="AA66" i="35" s="1"/>
  <c r="AA67" i="35" s="1"/>
  <c r="AA68" i="35" s="1"/>
  <c r="AA69" i="35" s="1"/>
  <c r="AA70" i="35" s="1"/>
  <c r="AA71" i="35" s="1"/>
  <c r="AA72" i="35" s="1"/>
  <c r="AA73" i="35" s="1"/>
  <c r="AJ3" i="35"/>
  <c r="R4" i="35"/>
  <c r="P6" i="35"/>
  <c r="T6" i="35"/>
  <c r="X7" i="35"/>
  <c r="R8" i="35"/>
  <c r="AV8" i="35"/>
  <c r="P11" i="35"/>
  <c r="T11" i="35"/>
  <c r="X12" i="35"/>
  <c r="P13" i="35"/>
  <c r="T13" i="35"/>
  <c r="AI13" i="35"/>
  <c r="P14" i="35"/>
  <c r="AN2" i="35" s="1"/>
  <c r="AN5" i="35" s="1"/>
  <c r="T14" i="35"/>
  <c r="T16" i="35"/>
  <c r="P16" i="35"/>
  <c r="R16" i="35"/>
  <c r="X18" i="35"/>
  <c r="AJ23" i="35"/>
  <c r="X24" i="35"/>
  <c r="I105" i="34"/>
  <c r="AN3" i="35"/>
  <c r="S4" i="35"/>
  <c r="X4" i="35"/>
  <c r="AV5" i="35"/>
  <c r="S8" i="35"/>
  <c r="X8" i="35"/>
  <c r="AJ13" i="35"/>
  <c r="T17" i="35"/>
  <c r="P17" i="35"/>
  <c r="R17" i="35"/>
  <c r="Q19" i="35"/>
  <c r="X19" i="35"/>
  <c r="AK26" i="35"/>
  <c r="AE3" i="35"/>
  <c r="P4" i="35"/>
  <c r="P8" i="35"/>
  <c r="R11" i="35"/>
  <c r="AK13" i="35"/>
  <c r="S15" i="35"/>
  <c r="X15" i="35"/>
  <c r="Q16" i="35"/>
  <c r="X16" i="35"/>
  <c r="T18" i="35"/>
  <c r="P18" i="35"/>
  <c r="R18" i="35"/>
  <c r="AJ25" i="35"/>
  <c r="AK40" i="35"/>
  <c r="AJ42" i="35"/>
  <c r="AK38" i="35"/>
  <c r="AK31" i="35"/>
  <c r="AJ40" i="35"/>
  <c r="AJ36" i="35"/>
  <c r="AJ33" i="35"/>
  <c r="AJ38" i="35"/>
  <c r="AJ24" i="35"/>
  <c r="AK32" i="35"/>
  <c r="AJ31" i="35"/>
  <c r="AK22" i="35"/>
  <c r="AK27" i="35"/>
  <c r="AK23" i="35"/>
  <c r="AJ22" i="35"/>
  <c r="AK35" i="35"/>
  <c r="AJ29" i="35"/>
  <c r="AJ27" i="35"/>
  <c r="X57" i="35"/>
  <c r="X53" i="35"/>
  <c r="X49" i="35"/>
  <c r="X47" i="35"/>
  <c r="X41" i="35"/>
  <c r="X45" i="35"/>
  <c r="X59" i="35"/>
  <c r="X35" i="35"/>
  <c r="X32" i="35"/>
  <c r="X37" i="35"/>
  <c r="X30" i="35"/>
  <c r="X26" i="35"/>
  <c r="X23" i="35"/>
  <c r="X34" i="35"/>
  <c r="X25" i="35"/>
  <c r="X28" i="35"/>
  <c r="X6" i="35"/>
  <c r="X11" i="35"/>
  <c r="X13" i="35"/>
  <c r="X14" i="35"/>
  <c r="Q17" i="35"/>
  <c r="X17" i="35"/>
  <c r="T19" i="35"/>
  <c r="P19" i="35"/>
  <c r="R19" i="35"/>
  <c r="AK24" i="35"/>
  <c r="R20" i="35"/>
  <c r="X21" i="35"/>
  <c r="X22" i="35"/>
  <c r="P23" i="35"/>
  <c r="T23" i="35"/>
  <c r="T26" i="35"/>
  <c r="R27" i="35"/>
  <c r="AJ30" i="35"/>
  <c r="AK30" i="35"/>
  <c r="AK33" i="35"/>
  <c r="AJ28" i="35"/>
  <c r="X29" i="35"/>
  <c r="T30" i="35"/>
  <c r="P30" i="35"/>
  <c r="R30" i="35"/>
  <c r="X31" i="35"/>
  <c r="AJ32" i="35"/>
  <c r="AJ34" i="35"/>
  <c r="AK34" i="35"/>
  <c r="R35" i="35"/>
  <c r="T35" i="35"/>
  <c r="P35" i="35"/>
  <c r="S35" i="35"/>
  <c r="X36" i="35"/>
  <c r="AJ39" i="35"/>
  <c r="AK39" i="35"/>
  <c r="P20" i="35"/>
  <c r="R23" i="35"/>
  <c r="Q26" i="35"/>
  <c r="AJ26" i="35"/>
  <c r="R28" i="35"/>
  <c r="T28" i="35"/>
  <c r="P28" i="35"/>
  <c r="AK28" i="35"/>
  <c r="AP28" i="35" s="1"/>
  <c r="AK36" i="35"/>
  <c r="AK42" i="35"/>
  <c r="AK25" i="35"/>
  <c r="S26" i="35"/>
  <c r="X27" i="35"/>
  <c r="AK29" i="35"/>
  <c r="Q30" i="35"/>
  <c r="R32" i="35"/>
  <c r="T32" i="35"/>
  <c r="P32" i="35"/>
  <c r="S32" i="35"/>
  <c r="X33" i="35"/>
  <c r="AJ35" i="35"/>
  <c r="AJ37" i="35"/>
  <c r="AK37" i="35"/>
  <c r="R53" i="35"/>
  <c r="T53" i="35"/>
  <c r="P53" i="35"/>
  <c r="S53" i="35"/>
  <c r="Q53" i="35"/>
  <c r="AJ41" i="35"/>
  <c r="X42" i="35"/>
  <c r="X46" i="35"/>
  <c r="R34" i="35"/>
  <c r="R37" i="35"/>
  <c r="Q38" i="35"/>
  <c r="X38" i="35"/>
  <c r="X40" i="35"/>
  <c r="R41" i="35"/>
  <c r="T41" i="35"/>
  <c r="P41" i="35"/>
  <c r="AK41" i="35"/>
  <c r="R57" i="35"/>
  <c r="T57" i="35"/>
  <c r="P57" i="35"/>
  <c r="S57" i="35"/>
  <c r="X58" i="35"/>
  <c r="P34" i="35"/>
  <c r="P37" i="35"/>
  <c r="T38" i="35"/>
  <c r="X44" i="35"/>
  <c r="R47" i="35"/>
  <c r="T47" i="35"/>
  <c r="P47" i="35"/>
  <c r="S47" i="35"/>
  <c r="R49" i="35"/>
  <c r="T49" i="35"/>
  <c r="P49" i="35"/>
  <c r="S49" i="35"/>
  <c r="X50" i="35"/>
  <c r="X56" i="35"/>
  <c r="X64" i="35"/>
  <c r="R45" i="35"/>
  <c r="R59" i="35"/>
  <c r="P45" i="35"/>
  <c r="P59" i="35"/>
  <c r="AL32" i="35" l="1"/>
  <c r="AM32" i="35"/>
  <c r="AN32" i="35" s="1"/>
  <c r="AO32" i="35"/>
  <c r="AL35" i="35"/>
  <c r="AM35" i="35"/>
  <c r="AN35" i="35" s="1"/>
  <c r="AO35" i="35"/>
  <c r="AP29" i="35"/>
  <c r="AO27" i="35"/>
  <c r="AM27" i="35"/>
  <c r="AN27" i="35" s="1"/>
  <c r="AL27" i="35"/>
  <c r="AP23" i="35"/>
  <c r="AP32" i="35"/>
  <c r="AM36" i="35"/>
  <c r="AN36" i="35" s="1"/>
  <c r="AO36" i="35"/>
  <c r="AL36" i="35"/>
  <c r="AM42" i="35"/>
  <c r="AN42" i="35" s="1"/>
  <c r="AL42" i="35"/>
  <c r="AP26" i="35"/>
  <c r="AN8" i="35"/>
  <c r="AN7" i="35"/>
  <c r="AJ7" i="35"/>
  <c r="Y59" i="35"/>
  <c r="Y46" i="35"/>
  <c r="Y19" i="35"/>
  <c r="AP41" i="35"/>
  <c r="AP42" i="35"/>
  <c r="AL41" i="35"/>
  <c r="AO42" i="35"/>
  <c r="AR42" i="35" s="1"/>
  <c r="AO41" i="35"/>
  <c r="AM41" i="35"/>
  <c r="AN41" i="35" s="1"/>
  <c r="AP25" i="35"/>
  <c r="AP36" i="35"/>
  <c r="AP34" i="35"/>
  <c r="AL28" i="35"/>
  <c r="AM28" i="35"/>
  <c r="AN28" i="35" s="1"/>
  <c r="AO28" i="35"/>
  <c r="AR28" i="35" s="1"/>
  <c r="AP30" i="35"/>
  <c r="AM29" i="35"/>
  <c r="AN29" i="35" s="1"/>
  <c r="AO29" i="35"/>
  <c r="AR29" i="35" s="1"/>
  <c r="AL29" i="35"/>
  <c r="AP27" i="35"/>
  <c r="AM24" i="35"/>
  <c r="AN24" i="35" s="1"/>
  <c r="AL24" i="35"/>
  <c r="AO24" i="35"/>
  <c r="AO40" i="35"/>
  <c r="AR40" i="35" s="1"/>
  <c r="AM40" i="35"/>
  <c r="AN40" i="35" s="1"/>
  <c r="AL40" i="35"/>
  <c r="AQ40" i="35" s="1"/>
  <c r="AP40" i="35"/>
  <c r="AK15" i="35"/>
  <c r="AH16" i="35"/>
  <c r="AJ15" i="35"/>
  <c r="AI15" i="35"/>
  <c r="AJ5" i="35"/>
  <c r="AJ8" i="35" s="1"/>
  <c r="Y41" i="35"/>
  <c r="Y34" i="35"/>
  <c r="Y25" i="35"/>
  <c r="Y32" i="35"/>
  <c r="AL37" i="35"/>
  <c r="AO37" i="35"/>
  <c r="AM37" i="35"/>
  <c r="AN37" i="35" s="1"/>
  <c r="AL39" i="35"/>
  <c r="AQ39" i="35" s="1"/>
  <c r="AO39" i="35"/>
  <c r="AR39" i="35" s="1"/>
  <c r="AM39" i="35"/>
  <c r="AN39" i="35" s="1"/>
  <c r="AP37" i="35"/>
  <c r="AP39" i="35"/>
  <c r="AL34" i="35"/>
  <c r="AO34" i="35"/>
  <c r="AR34" i="35" s="1"/>
  <c r="AM34" i="35"/>
  <c r="AN34" i="35" s="1"/>
  <c r="AP33" i="35"/>
  <c r="AL30" i="35"/>
  <c r="AO30" i="35"/>
  <c r="AR30" i="35" s="1"/>
  <c r="AM30" i="35"/>
  <c r="AN30" i="35" s="1"/>
  <c r="AP35" i="35"/>
  <c r="AP22" i="35"/>
  <c r="AM38" i="35"/>
  <c r="AN38" i="35" s="1"/>
  <c r="AL38" i="35"/>
  <c r="AQ38" i="35" s="1"/>
  <c r="AO38" i="35"/>
  <c r="AP31" i="35"/>
  <c r="AO25" i="35"/>
  <c r="AR25" i="35" s="1"/>
  <c r="AM25" i="35"/>
  <c r="AN25" i="35" s="1"/>
  <c r="AL25" i="35"/>
  <c r="AL14" i="35"/>
  <c r="AM14" i="35"/>
  <c r="AN14" i="35" s="1"/>
  <c r="Y40" i="35"/>
  <c r="Y14" i="35"/>
  <c r="AA101" i="34"/>
  <c r="AB64" i="34" s="1"/>
  <c r="Y4" i="35"/>
  <c r="AL26" i="35"/>
  <c r="AO26" i="35"/>
  <c r="AR26" i="35" s="1"/>
  <c r="AM26" i="35"/>
  <c r="AN26" i="35" s="1"/>
  <c r="AP24" i="35"/>
  <c r="AL22" i="35"/>
  <c r="AO22" i="35"/>
  <c r="AM22" i="35"/>
  <c r="AN22" i="35" s="1"/>
  <c r="AO31" i="35"/>
  <c r="AM31" i="35"/>
  <c r="AN31" i="35" s="1"/>
  <c r="AL31" i="35"/>
  <c r="AM33" i="35"/>
  <c r="AN33" i="35" s="1"/>
  <c r="AO33" i="35"/>
  <c r="AR33" i="35" s="1"/>
  <c r="AL33" i="35"/>
  <c r="AQ33" i="35" s="1"/>
  <c r="AP38" i="35"/>
  <c r="AF71" i="35"/>
  <c r="AF67" i="35"/>
  <c r="AF61" i="35"/>
  <c r="AF57" i="35"/>
  <c r="AF53" i="35"/>
  <c r="AF51" i="35"/>
  <c r="AF49" i="35"/>
  <c r="AF47" i="35"/>
  <c r="AF43" i="35"/>
  <c r="AF41" i="35"/>
  <c r="AF73" i="35"/>
  <c r="AF69" i="35"/>
  <c r="AF65" i="35"/>
  <c r="AF63" i="35"/>
  <c r="AF59" i="35"/>
  <c r="AF55" i="35"/>
  <c r="AF45" i="35"/>
  <c r="AF39" i="35"/>
  <c r="AF70" i="35"/>
  <c r="AF66" i="35"/>
  <c r="AF60" i="35"/>
  <c r="AF58" i="35"/>
  <c r="AF50" i="35"/>
  <c r="AF44" i="35"/>
  <c r="AF64" i="35"/>
  <c r="AF56" i="35"/>
  <c r="AF54" i="35"/>
  <c r="AF52" i="35"/>
  <c r="AF35" i="35"/>
  <c r="AF32" i="35"/>
  <c r="AF28" i="35"/>
  <c r="AF68" i="35"/>
  <c r="AF72" i="35"/>
  <c r="AF42" i="35"/>
  <c r="AF37" i="35"/>
  <c r="AF34" i="35"/>
  <c r="AF30" i="35"/>
  <c r="AF26" i="35"/>
  <c r="AF62" i="35"/>
  <c r="AF48" i="35"/>
  <c r="AF46" i="35"/>
  <c r="AF38" i="35"/>
  <c r="AF31" i="35"/>
  <c r="AF33" i="35"/>
  <c r="AF22" i="35"/>
  <c r="AF21" i="35"/>
  <c r="AF29" i="35"/>
  <c r="AF27" i="35"/>
  <c r="AF25" i="35"/>
  <c r="AF23" i="35"/>
  <c r="AF40" i="35"/>
  <c r="AF36" i="35"/>
  <c r="AF24" i="35"/>
  <c r="AF20" i="35"/>
  <c r="AF19" i="35"/>
  <c r="AF18" i="35"/>
  <c r="AF17" i="35"/>
  <c r="AF16" i="35"/>
  <c r="AF15" i="35"/>
  <c r="AF12" i="35"/>
  <c r="AF7" i="35"/>
  <c r="AF3" i="35"/>
  <c r="AF14" i="35"/>
  <c r="AF13" i="35"/>
  <c r="AF11" i="35"/>
  <c r="AF6" i="35"/>
  <c r="AF10" i="35"/>
  <c r="AF9" i="35"/>
  <c r="AF5" i="35"/>
  <c r="AF8" i="35"/>
  <c r="AF4" i="35"/>
  <c r="AL13" i="35"/>
  <c r="AM13" i="35"/>
  <c r="AN13" i="35" s="1"/>
  <c r="AM23" i="35"/>
  <c r="AN23" i="35" s="1"/>
  <c r="AL23" i="35"/>
  <c r="AQ23" i="35" s="1"/>
  <c r="AO23" i="35"/>
  <c r="AR23" i="35" s="1"/>
  <c r="Y56" i="35"/>
  <c r="AB83" i="34"/>
  <c r="Y20" i="35"/>
  <c r="AB37" i="34"/>
  <c r="Y7" i="35"/>
  <c r="AB16" i="34"/>
  <c r="Y75" i="35"/>
  <c r="Z17" i="35" s="1"/>
  <c r="Y65" i="34"/>
  <c r="Y61" i="34"/>
  <c r="Y59" i="34"/>
  <c r="Y53" i="34"/>
  <c r="Y51" i="34"/>
  <c r="Y43" i="34"/>
  <c r="Y42" i="34"/>
  <c r="Y38" i="34"/>
  <c r="Y32" i="34"/>
  <c r="Y30" i="34"/>
  <c r="Y26" i="34"/>
  <c r="Y19" i="34"/>
  <c r="Y17" i="34"/>
  <c r="Y14" i="34"/>
  <c r="Y63" i="34"/>
  <c r="Y49" i="34"/>
  <c r="Y47" i="34"/>
  <c r="Y45" i="34"/>
  <c r="Y40" i="34"/>
  <c r="Y34" i="34"/>
  <c r="Y84" i="34"/>
  <c r="Y11" i="34"/>
  <c r="Y28" i="34"/>
  <c r="Y21" i="34"/>
  <c r="Y12" i="34"/>
  <c r="Y13" i="34"/>
  <c r="Y4" i="34"/>
  <c r="Y3" i="34"/>
  <c r="Z3" i="34" s="1"/>
  <c r="Y10" i="34"/>
  <c r="Y8" i="34"/>
  <c r="Z4" i="34" l="1"/>
  <c r="Z5" i="34" s="1"/>
  <c r="Z6" i="34" s="1"/>
  <c r="Z7" i="34" s="1"/>
  <c r="Z8" i="34" s="1"/>
  <c r="Z9" i="34" s="1"/>
  <c r="Z10" i="34" s="1"/>
  <c r="Z11" i="34" s="1"/>
  <c r="Z12" i="34" s="1"/>
  <c r="Z13" i="34" s="1"/>
  <c r="Z14" i="34" s="1"/>
  <c r="Z15" i="34" s="1"/>
  <c r="Z16" i="34" s="1"/>
  <c r="Z17" i="34" s="1"/>
  <c r="Z18" i="34" s="1"/>
  <c r="Z19" i="34" s="1"/>
  <c r="Z20" i="34" s="1"/>
  <c r="Z49" i="35"/>
  <c r="Z20" i="35"/>
  <c r="AQ31" i="35"/>
  <c r="AR22" i="35"/>
  <c r="Z45" i="35"/>
  <c r="Z12" i="35"/>
  <c r="Z40" i="35"/>
  <c r="AQ25" i="35"/>
  <c r="AR38" i="35"/>
  <c r="Z10" i="35"/>
  <c r="Z32" i="35"/>
  <c r="Z25" i="35"/>
  <c r="Z41" i="35"/>
  <c r="AI16" i="35"/>
  <c r="AK16" i="35" s="1"/>
  <c r="AH17" i="35"/>
  <c r="AQ28" i="35"/>
  <c r="Z35" i="35"/>
  <c r="AQ36" i="35"/>
  <c r="AR32" i="35"/>
  <c r="Z29" i="35"/>
  <c r="Z7" i="35"/>
  <c r="AQ22" i="35"/>
  <c r="AQ26" i="35"/>
  <c r="AB79" i="34"/>
  <c r="AB33" i="34"/>
  <c r="AB8" i="34"/>
  <c r="AB13" i="34"/>
  <c r="AB26" i="34"/>
  <c r="AB32" i="34"/>
  <c r="AB51" i="34"/>
  <c r="AB61" i="34"/>
  <c r="AB65" i="34"/>
  <c r="AB68" i="34"/>
  <c r="AB44" i="34"/>
  <c r="AB9" i="34"/>
  <c r="AB20" i="34"/>
  <c r="AB40" i="34"/>
  <c r="AB45" i="34"/>
  <c r="AB49" i="34"/>
  <c r="AB84" i="34"/>
  <c r="AB38" i="34"/>
  <c r="AB6" i="34"/>
  <c r="AB62" i="34"/>
  <c r="AB3" i="34"/>
  <c r="AB17" i="34"/>
  <c r="AB39" i="34"/>
  <c r="AB27" i="34"/>
  <c r="AB28" i="34"/>
  <c r="AB34" i="34"/>
  <c r="AB63" i="34"/>
  <c r="AB30" i="34"/>
  <c r="AB43" i="34"/>
  <c r="AB53" i="34"/>
  <c r="AB59" i="34"/>
  <c r="AB11" i="34"/>
  <c r="AB66" i="34"/>
  <c r="AB10" i="34"/>
  <c r="AB12" i="34"/>
  <c r="AB19" i="34"/>
  <c r="AB47" i="34"/>
  <c r="AB78" i="34"/>
  <c r="AB29" i="34"/>
  <c r="Z47" i="35"/>
  <c r="Z21" i="35"/>
  <c r="AB50" i="34"/>
  <c r="AR41" i="35"/>
  <c r="Z11" i="35"/>
  <c r="Z46" i="35"/>
  <c r="AR36" i="35"/>
  <c r="AQ27" i="35"/>
  <c r="AR35" i="35"/>
  <c r="Z3" i="35"/>
  <c r="Z9" i="35"/>
  <c r="Z56" i="35"/>
  <c r="AR31" i="35"/>
  <c r="AB4" i="34"/>
  <c r="Z28" i="35"/>
  <c r="Z14" i="35"/>
  <c r="AR37" i="35"/>
  <c r="Z38" i="35"/>
  <c r="Z8" i="35"/>
  <c r="Z34" i="35"/>
  <c r="AR24" i="35"/>
  <c r="AQ29" i="35"/>
  <c r="AB35" i="34"/>
  <c r="AB85" i="34"/>
  <c r="AQ32" i="35"/>
  <c r="Z26" i="35"/>
  <c r="Z44" i="35"/>
  <c r="Z13" i="35"/>
  <c r="Z31" i="35"/>
  <c r="Z6" i="35"/>
  <c r="Z15" i="35"/>
  <c r="Z36" i="35"/>
  <c r="Z50" i="35"/>
  <c r="Z18" i="35"/>
  <c r="Z33" i="35"/>
  <c r="Z16" i="35"/>
  <c r="Z37" i="35"/>
  <c r="Z24" i="35"/>
  <c r="Z64" i="35"/>
  <c r="Z5" i="35"/>
  <c r="Z58" i="35"/>
  <c r="Z22" i="35"/>
  <c r="Z42" i="35"/>
  <c r="Z53" i="35"/>
  <c r="Z30" i="35"/>
  <c r="Z57" i="35"/>
  <c r="Z4" i="35"/>
  <c r="Z23" i="35"/>
  <c r="AB56" i="34"/>
  <c r="AQ30" i="35"/>
  <c r="AQ34" i="35"/>
  <c r="AQ37" i="35"/>
  <c r="AB7" i="34"/>
  <c r="AB41" i="34"/>
  <c r="AB58" i="34"/>
  <c r="AL15" i="35"/>
  <c r="AM15" i="35"/>
  <c r="AN15" i="35" s="1"/>
  <c r="AQ24" i="35"/>
  <c r="AQ42" i="35"/>
  <c r="AQ41" i="35"/>
  <c r="Z27" i="35"/>
  <c r="Z19" i="35"/>
  <c r="Z59" i="35"/>
  <c r="AR27" i="35"/>
  <c r="AQ35" i="35"/>
  <c r="AJ16" i="35" l="1"/>
  <c r="Z22" i="34"/>
  <c r="Z23" i="34" s="1"/>
  <c r="Z24" i="34" s="1"/>
  <c r="Z25" i="34" s="1"/>
  <c r="Z26" i="34" s="1"/>
  <c r="Z27" i="34" s="1"/>
  <c r="Z28" i="34" s="1"/>
  <c r="Z29" i="34" s="1"/>
  <c r="Z30" i="34" s="1"/>
  <c r="Z31" i="34" s="1"/>
  <c r="Z32" i="34" s="1"/>
  <c r="Z33" i="34" s="1"/>
  <c r="Z34" i="34" s="1"/>
  <c r="Z35" i="34" s="1"/>
  <c r="Z36" i="34" s="1"/>
  <c r="Z37" i="34" s="1"/>
  <c r="Z38" i="34" s="1"/>
  <c r="Z39" i="34" s="1"/>
  <c r="Z40" i="34" s="1"/>
  <c r="Z41" i="34" s="1"/>
  <c r="Z42" i="34" s="1"/>
  <c r="Z43" i="34" s="1"/>
  <c r="Z44" i="34" s="1"/>
  <c r="Z45" i="34" s="1"/>
  <c r="Z46" i="34" s="1"/>
  <c r="Z47" i="34" s="1"/>
  <c r="Z48" i="34" s="1"/>
  <c r="Z49" i="34" s="1"/>
  <c r="Z50" i="34" s="1"/>
  <c r="Z51" i="34" s="1"/>
  <c r="Z52" i="34" s="1"/>
  <c r="Z53" i="34" s="1"/>
  <c r="Z54" i="34" s="1"/>
  <c r="Z55" i="34" s="1"/>
  <c r="Z56" i="34" s="1"/>
  <c r="Z57" i="34" s="1"/>
  <c r="Z58" i="34" s="1"/>
  <c r="Z59" i="34" s="1"/>
  <c r="Z60" i="34" s="1"/>
  <c r="Z61" i="34" s="1"/>
  <c r="Z62" i="34" s="1"/>
  <c r="Z63" i="34" s="1"/>
  <c r="Z64" i="34" s="1"/>
  <c r="Z65" i="34" s="1"/>
  <c r="Z66" i="34" s="1"/>
  <c r="Z67" i="34" s="1"/>
  <c r="Z68" i="34" s="1"/>
  <c r="Z69" i="34" s="1"/>
  <c r="Z70" i="34" s="1"/>
  <c r="Z71" i="34" s="1"/>
  <c r="Z72" i="34" s="1"/>
  <c r="Z73" i="34" s="1"/>
  <c r="Z74" i="34" s="1"/>
  <c r="Z75" i="34" s="1"/>
  <c r="Z76" i="34" s="1"/>
  <c r="Z77" i="34" s="1"/>
  <c r="Z78" i="34" s="1"/>
  <c r="Z79" i="34" s="1"/>
  <c r="Z80" i="34" s="1"/>
  <c r="Z81" i="34" s="1"/>
  <c r="Z82" i="34" s="1"/>
  <c r="Z83" i="34" s="1"/>
  <c r="Z84" i="34" s="1"/>
  <c r="Z85" i="34" s="1"/>
  <c r="Z86" i="34" s="1"/>
  <c r="Z87" i="34" s="1"/>
  <c r="Z88" i="34" s="1"/>
  <c r="Z89" i="34" s="1"/>
  <c r="Z90" i="34" s="1"/>
  <c r="Z91" i="34" s="1"/>
  <c r="Z92" i="34" s="1"/>
  <c r="Z93" i="34" s="1"/>
  <c r="Z94" i="34" s="1"/>
  <c r="Z95" i="34" s="1"/>
  <c r="Z96" i="34" s="1"/>
  <c r="Z97" i="34" s="1"/>
  <c r="Z98" i="34" s="1"/>
  <c r="Z99" i="34" s="1"/>
  <c r="Z21" i="34"/>
  <c r="AI17" i="35"/>
  <c r="AK17" i="35" s="1"/>
  <c r="AH18" i="35"/>
  <c r="AB101" i="34"/>
  <c r="AB1" i="34"/>
  <c r="AJ17" i="35" l="1"/>
  <c r="AI18" i="35"/>
  <c r="AK18" i="35" s="1"/>
  <c r="AH19" i="35"/>
  <c r="AM16" i="35"/>
  <c r="AN16" i="35" s="1"/>
  <c r="AL16" i="35"/>
  <c r="AJ18" i="35" l="1"/>
  <c r="AI19" i="35"/>
  <c r="AK19" i="35"/>
  <c r="AJ19" i="35"/>
  <c r="AH20" i="35"/>
  <c r="AM17" i="35"/>
  <c r="AN17" i="35" s="1"/>
  <c r="AL17" i="35"/>
  <c r="AI20" i="35" l="1"/>
  <c r="AJ20" i="35" s="1"/>
  <c r="AH21" i="35"/>
  <c r="AK20" i="35"/>
  <c r="AM19" i="35"/>
  <c r="AN19" i="35" s="1"/>
  <c r="AL19" i="35"/>
  <c r="AM18" i="35"/>
  <c r="AN18" i="35" s="1"/>
  <c r="AL18" i="35"/>
  <c r="AM20" i="35" l="1"/>
  <c r="AN20" i="35" s="1"/>
  <c r="AL20" i="35"/>
  <c r="AJ21" i="35"/>
  <c r="AO19" i="35" s="1"/>
  <c r="AI21" i="35"/>
  <c r="AK21" i="35" s="1"/>
  <c r="AP21" i="35" l="1"/>
  <c r="AP12" i="35"/>
  <c r="AP13" i="35"/>
  <c r="AP14" i="35"/>
  <c r="AP15" i="35"/>
  <c r="AP20" i="35"/>
  <c r="AP18" i="35"/>
  <c r="AP19" i="35"/>
  <c r="AP16" i="35"/>
  <c r="AP17" i="35"/>
  <c r="AR19" i="35"/>
  <c r="AO17" i="35"/>
  <c r="AR17" i="35" s="1"/>
  <c r="AO21" i="35"/>
  <c r="AR21" i="35" s="1"/>
  <c r="AM21" i="35"/>
  <c r="AN21" i="35" s="1"/>
  <c r="AL21" i="35"/>
  <c r="AO14" i="35"/>
  <c r="AR14" i="35" s="1"/>
  <c r="AO15" i="35"/>
  <c r="AR15" i="35" s="1"/>
  <c r="AO12" i="35"/>
  <c r="AR12" i="35" s="1"/>
  <c r="AO16" i="35"/>
  <c r="AR16" i="35" s="1"/>
  <c r="AQ20" i="35"/>
  <c r="AQ15" i="35"/>
  <c r="AQ17" i="35"/>
  <c r="AQ19" i="35"/>
  <c r="AO18" i="35"/>
  <c r="AR18" i="35" s="1"/>
  <c r="AO20" i="35"/>
  <c r="AR20" i="35" s="1"/>
  <c r="AO13" i="35"/>
  <c r="AR13" i="35" s="1"/>
  <c r="AQ21" i="35" l="1"/>
  <c r="AQ12" i="35"/>
  <c r="AQ14" i="35"/>
  <c r="AQ13" i="35"/>
  <c r="AQ18" i="35"/>
  <c r="AQ16" i="35"/>
  <c r="B2" i="14" l="1"/>
  <c r="B3" i="14"/>
  <c r="B4" i="14"/>
  <c r="B5" i="14"/>
  <c r="B6" i="14"/>
  <c r="B7" i="14"/>
  <c r="B8" i="14"/>
  <c r="B9" i="14"/>
  <c r="B10"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116" i="14"/>
  <c r="B117" i="14"/>
  <c r="B118" i="14"/>
  <c r="B119" i="14"/>
  <c r="B120" i="14"/>
  <c r="B121" i="14"/>
  <c r="B122" i="14"/>
  <c r="B123" i="14"/>
  <c r="B124" i="14"/>
  <c r="B125" i="14"/>
  <c r="B126" i="14"/>
  <c r="B127" i="14"/>
  <c r="B128" i="14"/>
  <c r="B129" i="14"/>
  <c r="B130" i="14"/>
  <c r="B131" i="14"/>
  <c r="B132" i="14"/>
  <c r="B133" i="14"/>
  <c r="B134" i="14"/>
  <c r="B135" i="14"/>
  <c r="B136" i="14"/>
  <c r="B137" i="14"/>
  <c r="B138" i="14"/>
  <c r="B139" i="14"/>
  <c r="B140" i="14"/>
  <c r="B141" i="14"/>
  <c r="B142" i="14"/>
  <c r="B143" i="14"/>
  <c r="B144" i="14"/>
  <c r="B145" i="14"/>
  <c r="B146" i="14"/>
  <c r="B147" i="14"/>
  <c r="B148" i="14"/>
  <c r="B149" i="14"/>
  <c r="B150" i="14"/>
  <c r="B151" i="14"/>
  <c r="B152" i="14"/>
  <c r="B153" i="14"/>
  <c r="B154" i="14"/>
  <c r="B155" i="14"/>
  <c r="B156" i="14"/>
  <c r="B157" i="14"/>
  <c r="B158" i="14"/>
  <c r="B159" i="14"/>
  <c r="B160" i="14"/>
  <c r="B161" i="14"/>
  <c r="B162" i="14"/>
  <c r="B163" i="14"/>
  <c r="B164" i="14"/>
  <c r="B165" i="14"/>
  <c r="B166" i="14"/>
  <c r="B167" i="14"/>
  <c r="B168" i="14"/>
  <c r="B169" i="14"/>
  <c r="B170" i="14"/>
  <c r="B171" i="14"/>
  <c r="B172" i="14"/>
  <c r="B173" i="14"/>
  <c r="B174" i="14"/>
  <c r="B175" i="14"/>
  <c r="B176" i="14"/>
  <c r="B177" i="14"/>
  <c r="B178" i="14"/>
  <c r="B179" i="14"/>
  <c r="B180" i="14"/>
  <c r="B181" i="14"/>
  <c r="B182" i="14"/>
  <c r="B183" i="14"/>
  <c r="B184" i="14"/>
  <c r="B185" i="14"/>
  <c r="B186" i="14"/>
  <c r="B187" i="14"/>
  <c r="B188" i="14"/>
  <c r="B189" i="14"/>
  <c r="B190" i="14"/>
  <c r="B191" i="14"/>
  <c r="B192" i="14"/>
  <c r="B193" i="14"/>
  <c r="B194" i="14"/>
  <c r="B195" i="14"/>
  <c r="B196" i="14"/>
  <c r="B197" i="14"/>
  <c r="B198" i="14"/>
  <c r="B199" i="14"/>
  <c r="B200" i="14"/>
  <c r="B201" i="14"/>
  <c r="B202" i="14"/>
  <c r="B203" i="14"/>
  <c r="B204" i="14"/>
  <c r="B205" i="14"/>
  <c r="B206" i="14"/>
  <c r="B207" i="14"/>
  <c r="B208" i="14"/>
  <c r="B209" i="14"/>
  <c r="B210" i="14"/>
  <c r="B211" i="14"/>
  <c r="B212" i="14"/>
  <c r="B213" i="14"/>
  <c r="B214" i="14"/>
  <c r="B215" i="14"/>
  <c r="B216" i="14"/>
  <c r="B217" i="14"/>
  <c r="B218" i="14"/>
  <c r="B219" i="14"/>
  <c r="B220" i="14"/>
  <c r="B221" i="14"/>
  <c r="B222" i="14"/>
  <c r="B223" i="14"/>
  <c r="B224" i="14"/>
  <c r="B225" i="14"/>
  <c r="B226" i="14"/>
  <c r="B227" i="14"/>
  <c r="B228" i="14"/>
  <c r="B229" i="14"/>
  <c r="B230" i="14"/>
  <c r="B231" i="14"/>
  <c r="B232" i="14"/>
  <c r="B233" i="14"/>
  <c r="B234" i="14"/>
  <c r="B235" i="14"/>
  <c r="B236" i="14"/>
  <c r="B237" i="14"/>
  <c r="B238" i="14"/>
  <c r="B239" i="14"/>
  <c r="B240" i="14"/>
  <c r="B241" i="14"/>
  <c r="B242" i="14"/>
  <c r="B243" i="14"/>
  <c r="B244" i="14"/>
  <c r="B245" i="14"/>
  <c r="B246" i="14"/>
  <c r="B247" i="14"/>
  <c r="B248" i="14"/>
  <c r="B249" i="14"/>
  <c r="B250" i="14"/>
  <c r="B251" i="14"/>
  <c r="B252" i="14"/>
  <c r="B253" i="14"/>
  <c r="B254" i="14"/>
  <c r="B255" i="14"/>
  <c r="B256" i="14"/>
  <c r="B257" i="14"/>
  <c r="B258" i="14"/>
  <c r="B259" i="14"/>
  <c r="B260" i="14"/>
  <c r="B261" i="14"/>
  <c r="B262" i="14"/>
  <c r="B263" i="14"/>
  <c r="B264" i="14"/>
  <c r="B265" i="14"/>
  <c r="B266" i="14"/>
  <c r="B267" i="14"/>
  <c r="B268" i="14"/>
  <c r="B269" i="14"/>
  <c r="B270" i="14"/>
  <c r="B271" i="14"/>
  <c r="B272" i="14"/>
  <c r="B273" i="14"/>
  <c r="B274" i="14"/>
  <c r="B275" i="14"/>
  <c r="B276" i="14"/>
  <c r="B277" i="14"/>
  <c r="B278" i="14"/>
  <c r="B279" i="14"/>
  <c r="B280" i="14"/>
  <c r="B281" i="14"/>
  <c r="B282" i="14"/>
  <c r="B283" i="14"/>
  <c r="B284" i="14"/>
  <c r="B285" i="14"/>
  <c r="B286" i="14"/>
  <c r="B287" i="14"/>
  <c r="B288" i="14"/>
  <c r="B289" i="14"/>
  <c r="B290" i="14"/>
  <c r="B291" i="14"/>
  <c r="B292" i="14"/>
  <c r="B293" i="14"/>
  <c r="B294" i="14"/>
  <c r="B295" i="14"/>
  <c r="B296" i="14"/>
  <c r="B297" i="14"/>
  <c r="B298" i="14"/>
  <c r="B299" i="14"/>
  <c r="B300" i="14"/>
  <c r="B301" i="14"/>
  <c r="B302" i="14"/>
  <c r="B303" i="14"/>
  <c r="B304" i="14"/>
  <c r="B305" i="14"/>
  <c r="B306" i="14"/>
  <c r="B307" i="14"/>
  <c r="B308" i="14"/>
  <c r="B309" i="14"/>
  <c r="B310" i="14"/>
  <c r="B311" i="14"/>
  <c r="B312" i="14"/>
  <c r="B313" i="14"/>
  <c r="B314" i="14"/>
  <c r="B315" i="14"/>
  <c r="B316" i="14"/>
  <c r="B317" i="14"/>
  <c r="B318" i="14"/>
  <c r="B319" i="14"/>
  <c r="B320" i="14"/>
  <c r="B321" i="14"/>
  <c r="B322" i="14"/>
  <c r="B323" i="14"/>
  <c r="B324" i="14"/>
  <c r="B325" i="14"/>
  <c r="B326" i="14"/>
  <c r="B327" i="14"/>
  <c r="B328" i="14"/>
  <c r="B329" i="14"/>
  <c r="B1" i="14"/>
  <c r="G3" i="16" l="1"/>
  <c r="G4" i="16"/>
  <c r="G5" i="16"/>
  <c r="G6" i="16"/>
  <c r="G7" i="16"/>
  <c r="G8" i="16"/>
  <c r="G9" i="16"/>
  <c r="G10" i="16"/>
  <c r="G11" i="16"/>
  <c r="G12" i="16"/>
  <c r="G13" i="16"/>
  <c r="G14" i="16"/>
  <c r="G15" i="16"/>
  <c r="G16" i="16"/>
  <c r="G17" i="16"/>
  <c r="G18" i="16"/>
  <c r="G19" i="16"/>
  <c r="G20" i="16"/>
  <c r="G21" i="16"/>
  <c r="G22" i="16"/>
  <c r="G23" i="16"/>
  <c r="G24" i="16"/>
  <c r="G25" i="16"/>
  <c r="G26" i="16"/>
  <c r="G27" i="16"/>
  <c r="G28" i="16"/>
  <c r="G29" i="16"/>
  <c r="G30" i="16"/>
  <c r="G31" i="16"/>
  <c r="G32" i="16"/>
  <c r="G33" i="16"/>
  <c r="G34" i="16"/>
  <c r="G35" i="16"/>
  <c r="G36" i="16"/>
  <c r="G37" i="16"/>
  <c r="G38" i="16"/>
  <c r="G39" i="16"/>
  <c r="G40" i="16"/>
  <c r="G41" i="16"/>
  <c r="G42" i="16"/>
  <c r="G43" i="16"/>
  <c r="G44" i="16"/>
  <c r="G45" i="16"/>
  <c r="G46"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4" i="16"/>
  <c r="G85" i="16"/>
  <c r="G86" i="16"/>
  <c r="G87" i="16"/>
  <c r="G88" i="16"/>
  <c r="G89" i="16"/>
  <c r="G90" i="16"/>
  <c r="G91" i="16"/>
  <c r="G92" i="16"/>
  <c r="G93" i="16"/>
  <c r="G94" i="16"/>
  <c r="G95" i="16"/>
  <c r="G96" i="16"/>
  <c r="G97" i="16"/>
  <c r="G98" i="16"/>
  <c r="G99" i="16"/>
  <c r="G100" i="16"/>
  <c r="G101" i="16"/>
  <c r="G102" i="16"/>
  <c r="G103" i="16"/>
  <c r="G104" i="16"/>
  <c r="G105" i="16"/>
  <c r="G106" i="16"/>
  <c r="G107" i="16"/>
  <c r="G108" i="16"/>
  <c r="G109" i="16"/>
  <c r="G110" i="16"/>
  <c r="G2" i="16"/>
  <c r="E3" i="16" l="1"/>
  <c r="E4" i="16"/>
  <c r="E5" i="16"/>
  <c r="E6" i="16"/>
  <c r="E7" i="16"/>
  <c r="E8" i="16"/>
  <c r="E9" i="16"/>
  <c r="E10" i="16"/>
  <c r="E11" i="16"/>
  <c r="E12" i="16"/>
  <c r="E13" i="16"/>
  <c r="E14" i="16"/>
  <c r="E15" i="16"/>
  <c r="E16" i="16"/>
  <c r="E17" i="16"/>
  <c r="E18" i="16"/>
  <c r="E19" i="16"/>
  <c r="E20" i="16"/>
  <c r="E21" i="16"/>
  <c r="E22" i="16"/>
  <c r="E23" i="16"/>
  <c r="E24" i="16"/>
  <c r="E25" i="16"/>
  <c r="E26" i="16"/>
  <c r="E27" i="16"/>
  <c r="E28" i="16"/>
  <c r="E29" i="16"/>
  <c r="E30" i="16"/>
  <c r="E31" i="16"/>
  <c r="E32" i="16"/>
  <c r="E33" i="16"/>
  <c r="E34" i="16"/>
  <c r="E35" i="16"/>
  <c r="E36" i="16"/>
  <c r="E37" i="16"/>
  <c r="E38" i="16"/>
  <c r="E39" i="16"/>
  <c r="E40" i="16"/>
  <c r="E41" i="16"/>
  <c r="E42" i="16"/>
  <c r="E43" i="16"/>
  <c r="E44" i="16"/>
  <c r="E45" i="16"/>
  <c r="E46" i="16"/>
  <c r="E47" i="16"/>
  <c r="E48" i="16"/>
  <c r="E49" i="16"/>
  <c r="E50" i="16"/>
  <c r="E51" i="16"/>
  <c r="E52" i="16"/>
  <c r="E53" i="16"/>
  <c r="E54" i="16"/>
  <c r="E55" i="16"/>
  <c r="E56" i="16"/>
  <c r="E57" i="16"/>
  <c r="E58" i="16"/>
  <c r="E59" i="16"/>
  <c r="E60" i="16"/>
  <c r="E61" i="16"/>
  <c r="E62" i="16"/>
  <c r="E63" i="16"/>
  <c r="E64" i="16"/>
  <c r="E65" i="16"/>
  <c r="E66" i="16"/>
  <c r="E67" i="16"/>
  <c r="E68" i="16"/>
  <c r="E69" i="16"/>
  <c r="E70" i="16"/>
  <c r="E71" i="16"/>
  <c r="E72" i="16"/>
  <c r="E73" i="16"/>
  <c r="E74" i="16"/>
  <c r="E75" i="16"/>
  <c r="E76" i="16"/>
  <c r="E77" i="16"/>
  <c r="E78" i="16"/>
  <c r="E79" i="16"/>
  <c r="E80" i="16"/>
  <c r="E81" i="16"/>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110" i="16"/>
  <c r="E2" i="16"/>
  <c r="Q53" i="27"/>
  <c r="N4" i="27"/>
  <c r="N11" i="27"/>
  <c r="N19" i="27"/>
  <c r="N18" i="27"/>
  <c r="N22" i="27"/>
  <c r="N53" i="27"/>
  <c r="N29" i="27"/>
  <c r="N42" i="27"/>
  <c r="N38" i="27"/>
  <c r="N26" i="27"/>
  <c r="N44" i="27"/>
  <c r="N47" i="27"/>
  <c r="O3" i="27"/>
  <c r="Q3" i="27" s="1"/>
  <c r="P3" i="27"/>
  <c r="O6" i="27"/>
  <c r="Q6" i="27" s="1"/>
  <c r="P6" i="27"/>
  <c r="O8" i="27"/>
  <c r="Q8" i="27" s="1"/>
  <c r="P8" i="27"/>
  <c r="O4" i="27"/>
  <c r="P4" i="27"/>
  <c r="Q4" i="27" s="1"/>
  <c r="O7" i="27"/>
  <c r="Q7" i="27" s="1"/>
  <c r="P7" i="27"/>
  <c r="O5" i="27"/>
  <c r="Q5" i="27" s="1"/>
  <c r="P5" i="27"/>
  <c r="O9" i="27"/>
  <c r="Q9" i="27" s="1"/>
  <c r="P9" i="27"/>
  <c r="O11" i="27"/>
  <c r="P11" i="27"/>
  <c r="Q11" i="27" s="1"/>
  <c r="O10" i="27"/>
  <c r="Q10" i="27" s="1"/>
  <c r="P10" i="27"/>
  <c r="O17" i="27"/>
  <c r="Q17" i="27" s="1"/>
  <c r="P17" i="27"/>
  <c r="O12" i="27"/>
  <c r="Q12" i="27" s="1"/>
  <c r="P12" i="27"/>
  <c r="O19" i="27"/>
  <c r="P19" i="27"/>
  <c r="Q19" i="27" s="1"/>
  <c r="O14" i="27"/>
  <c r="Q14" i="27" s="1"/>
  <c r="P14" i="27"/>
  <c r="O15" i="27"/>
  <c r="Q15" i="27" s="1"/>
  <c r="P15" i="27"/>
  <c r="O16" i="27"/>
  <c r="Q16" i="27" s="1"/>
  <c r="P16" i="27"/>
  <c r="O18" i="27"/>
  <c r="P18" i="27"/>
  <c r="Q18" i="27" s="1"/>
  <c r="O20" i="27"/>
  <c r="Q20" i="27" s="1"/>
  <c r="P20" i="27"/>
  <c r="O23" i="27"/>
  <c r="Q23" i="27" s="1"/>
  <c r="P23" i="27"/>
  <c r="O21" i="27"/>
  <c r="Q21" i="27" s="1"/>
  <c r="P21" i="27"/>
  <c r="O22" i="27"/>
  <c r="P22" i="27"/>
  <c r="Q22" i="27" s="1"/>
  <c r="O27" i="27"/>
  <c r="Q27" i="27" s="1"/>
  <c r="P27" i="27"/>
  <c r="O24" i="27"/>
  <c r="Q24" i="27" s="1"/>
  <c r="P24" i="27"/>
  <c r="O25" i="27"/>
  <c r="Q25" i="27" s="1"/>
  <c r="P25" i="27"/>
  <c r="O53" i="27"/>
  <c r="P53" i="27"/>
  <c r="O28" i="27"/>
  <c r="Q28" i="27" s="1"/>
  <c r="P28" i="27"/>
  <c r="O31" i="27"/>
  <c r="Q31" i="27" s="1"/>
  <c r="P31" i="27"/>
  <c r="O13" i="27"/>
  <c r="Q13" i="27" s="1"/>
  <c r="P13" i="27"/>
  <c r="O29" i="27"/>
  <c r="P29" i="27"/>
  <c r="Q29" i="27" s="1"/>
  <c r="O32" i="27"/>
  <c r="Q32" i="27" s="1"/>
  <c r="P32" i="27"/>
  <c r="O36" i="27"/>
  <c r="Q36" i="27" s="1"/>
  <c r="P36" i="27"/>
  <c r="O34" i="27"/>
  <c r="Q34" i="27" s="1"/>
  <c r="P34" i="27"/>
  <c r="O42" i="27"/>
  <c r="P42" i="27"/>
  <c r="Q42" i="27" s="1"/>
  <c r="O35" i="27"/>
  <c r="Q35" i="27" s="1"/>
  <c r="P35" i="27"/>
  <c r="O37" i="27"/>
  <c r="Q37" i="27" s="1"/>
  <c r="P37" i="27"/>
  <c r="O40" i="27"/>
  <c r="Q40" i="27" s="1"/>
  <c r="P40" i="27"/>
  <c r="O38" i="27"/>
  <c r="P38" i="27"/>
  <c r="Q38" i="27" s="1"/>
  <c r="O43" i="27"/>
  <c r="Q43" i="27" s="1"/>
  <c r="P43" i="27"/>
  <c r="O39" i="27"/>
  <c r="Q39" i="27" s="1"/>
  <c r="P39" i="27"/>
  <c r="O41" i="27"/>
  <c r="Q41" i="27" s="1"/>
  <c r="P41" i="27"/>
  <c r="O26" i="27"/>
  <c r="P26" i="27"/>
  <c r="Q26" i="27" s="1"/>
  <c r="O45" i="27"/>
  <c r="Q45" i="27" s="1"/>
  <c r="P45" i="27"/>
  <c r="O46" i="27"/>
  <c r="Q46" i="27" s="1"/>
  <c r="P46" i="27"/>
  <c r="O48" i="27"/>
  <c r="Q48" i="27" s="1"/>
  <c r="P48" i="27"/>
  <c r="O44" i="27"/>
  <c r="Q44" i="27" s="1"/>
  <c r="P44" i="27"/>
  <c r="O49" i="27"/>
  <c r="Q49" i="27" s="1"/>
  <c r="P49" i="27"/>
  <c r="O30" i="27"/>
  <c r="Q30" i="27" s="1"/>
  <c r="P30" i="27"/>
  <c r="O50" i="27"/>
  <c r="Q50" i="27" s="1"/>
  <c r="P50" i="27"/>
  <c r="O47" i="27"/>
  <c r="Q47" i="27" s="1"/>
  <c r="P47" i="27"/>
  <c r="O33" i="27"/>
  <c r="Q33" i="27" s="1"/>
  <c r="P33" i="27"/>
  <c r="O51" i="27"/>
  <c r="Q51" i="27" s="1"/>
  <c r="P51" i="27"/>
  <c r="O52" i="27"/>
  <c r="Q52" i="27" s="1"/>
  <c r="P52" i="27"/>
  <c r="P2" i="27"/>
  <c r="O2" i="27"/>
  <c r="N2" i="27" s="1"/>
  <c r="M3" i="1"/>
  <c r="M4"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2" i="1"/>
  <c r="AD3" i="1"/>
  <c r="AD4" i="1"/>
  <c r="AD5" i="1"/>
  <c r="AD6" i="1"/>
  <c r="AD7" i="1"/>
  <c r="AD8" i="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2" i="1"/>
  <c r="N65" i="6"/>
  <c r="K26" i="6" s="1"/>
  <c r="N66" i="6"/>
  <c r="K98" i="6" s="1"/>
  <c r="N67" i="6"/>
  <c r="K9" i="6" s="1"/>
  <c r="N68" i="6"/>
  <c r="K69" i="6" s="1"/>
  <c r="N69" i="6"/>
  <c r="K32" i="6" s="1"/>
  <c r="N70" i="6"/>
  <c r="K70" i="6" s="1"/>
  <c r="N71" i="6"/>
  <c r="K93" i="6" s="1"/>
  <c r="N72" i="6"/>
  <c r="K79" i="6" s="1"/>
  <c r="M51" i="27"/>
  <c r="N3"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Q2" i="27" l="1"/>
  <c r="N52" i="27"/>
  <c r="N50" i="27"/>
  <c r="N48" i="27"/>
  <c r="N41" i="27"/>
  <c r="N40" i="27"/>
  <c r="N34" i="27"/>
  <c r="N13" i="27"/>
  <c r="N25" i="27"/>
  <c r="N21" i="27"/>
  <c r="N16" i="27"/>
  <c r="N12" i="27"/>
  <c r="N9" i="27"/>
  <c r="N8" i="27"/>
  <c r="N51" i="27"/>
  <c r="N30" i="27"/>
  <c r="N46" i="27"/>
  <c r="N39" i="27"/>
  <c r="N37" i="27"/>
  <c r="N36" i="27"/>
  <c r="N31" i="27"/>
  <c r="N24" i="27"/>
  <c r="N23" i="27"/>
  <c r="N15" i="27"/>
  <c r="N17" i="27"/>
  <c r="N5" i="27"/>
  <c r="N6" i="27"/>
  <c r="N33" i="27"/>
  <c r="N49" i="27"/>
  <c r="N45" i="27"/>
  <c r="N43" i="27"/>
  <c r="N35" i="27"/>
  <c r="N32" i="27"/>
  <c r="N28" i="27"/>
  <c r="N27" i="27"/>
  <c r="N20" i="27"/>
  <c r="N14" i="27"/>
  <c r="N10" i="27"/>
  <c r="N7" i="27"/>
  <c r="N3" i="27"/>
  <c r="K33" i="6"/>
  <c r="K31" i="6"/>
  <c r="K8" i="6"/>
  <c r="N2" i="1" l="1"/>
  <c r="O11" i="1"/>
  <c r="O50" i="1"/>
  <c r="O30" i="1"/>
  <c r="O29" i="1"/>
  <c r="O28" i="1"/>
  <c r="O22" i="1"/>
  <c r="O27" i="1"/>
  <c r="O6" i="1"/>
  <c r="O49" i="1"/>
  <c r="O8" i="1"/>
  <c r="O52" i="1"/>
  <c r="O23" i="1"/>
  <c r="O3" i="1"/>
  <c r="O43" i="1"/>
  <c r="O42" i="1"/>
  <c r="O37" i="1"/>
  <c r="O53" i="1"/>
  <c r="O18" i="1"/>
  <c r="O36" i="1"/>
  <c r="O47" i="1"/>
  <c r="O31" i="1"/>
  <c r="O41" i="1"/>
  <c r="O57" i="1"/>
  <c r="O5" i="1"/>
  <c r="O38" i="1"/>
  <c r="O33" i="1"/>
  <c r="O9" i="1"/>
  <c r="O40" i="1"/>
  <c r="O51" i="1"/>
  <c r="O17" i="1"/>
  <c r="O13" i="1"/>
  <c r="O34" i="1"/>
  <c r="O10" i="1"/>
  <c r="O12" i="1"/>
  <c r="O35" i="1"/>
  <c r="O32" i="1"/>
  <c r="O26" i="1"/>
  <c r="O2" i="1"/>
  <c r="O4" i="1"/>
  <c r="O45" i="1"/>
  <c r="AE2" i="1" l="1"/>
  <c r="O25" i="1"/>
  <c r="O24" i="1"/>
  <c r="O56" i="1"/>
  <c r="O44" i="1"/>
  <c r="O7" i="1"/>
  <c r="O39" i="1"/>
  <c r="O55" i="1"/>
  <c r="O19" i="1"/>
  <c r="O21" i="1"/>
  <c r="O14" i="1"/>
  <c r="O20" i="1"/>
  <c r="O48" i="1"/>
  <c r="O16" i="1"/>
  <c r="O54" i="1"/>
  <c r="O15" i="1"/>
  <c r="O46" i="1"/>
  <c r="AD1" i="1"/>
  <c r="M1" i="1"/>
  <c r="O1" i="1" l="1"/>
  <c r="M8" i="27"/>
  <c r="M44" i="27"/>
  <c r="M53" i="27"/>
  <c r="M41" i="27"/>
  <c r="M12" i="27"/>
  <c r="M50" i="27"/>
  <c r="M31" i="27"/>
  <c r="M9" i="27"/>
  <c r="M26" i="27"/>
  <c r="M6" i="27"/>
  <c r="M2" i="27"/>
  <c r="M49" i="27"/>
  <c r="M10" i="27"/>
  <c r="M17" i="27"/>
  <c r="M37" i="27"/>
  <c r="M23" i="27"/>
  <c r="M24" i="27"/>
  <c r="M5" i="27"/>
  <c r="M25" i="27"/>
  <c r="M22" i="27"/>
  <c r="M35" i="27"/>
  <c r="M40" i="27"/>
  <c r="M20" i="27"/>
  <c r="M34" i="27"/>
  <c r="M47" i="27"/>
  <c r="M33" i="27"/>
  <c r="M29" i="27"/>
  <c r="M27" i="27"/>
  <c r="M48" i="27"/>
  <c r="M3" i="27"/>
  <c r="M42" i="27"/>
  <c r="M46" i="27"/>
  <c r="M21" i="27"/>
  <c r="M14" i="27"/>
  <c r="M39" i="27"/>
  <c r="M7" i="27"/>
  <c r="M32" i="27"/>
  <c r="M36" i="27"/>
  <c r="M38" i="27"/>
  <c r="M43" i="27"/>
  <c r="M45" i="27"/>
  <c r="M52" i="27"/>
  <c r="M16" i="27"/>
  <c r="M4" i="27"/>
  <c r="M19" i="27"/>
  <c r="M15" i="27"/>
  <c r="M18" i="27"/>
  <c r="M13" i="27"/>
  <c r="M30" i="27"/>
  <c r="M11" i="27"/>
  <c r="M28" i="27"/>
  <c r="F3" i="16" l="1"/>
  <c r="F4" i="16"/>
  <c r="F5" i="16"/>
  <c r="F6" i="16"/>
  <c r="F7" i="16"/>
  <c r="F8" i="16"/>
  <c r="F9" i="16"/>
  <c r="F10" i="16"/>
  <c r="F11" i="16"/>
  <c r="F12" i="16"/>
  <c r="F13" i="16"/>
  <c r="F14" i="16"/>
  <c r="F15" i="16"/>
  <c r="F16" i="16"/>
  <c r="F17" i="16"/>
  <c r="F18" i="16"/>
  <c r="F19" i="16"/>
  <c r="F20" i="16"/>
  <c r="F21" i="16"/>
  <c r="F22" i="16"/>
  <c r="F23" i="16"/>
  <c r="F24" i="16"/>
  <c r="F25" i="16"/>
  <c r="F26" i="16"/>
  <c r="F27" i="16"/>
  <c r="F28" i="16"/>
  <c r="F29" i="16"/>
  <c r="F30" i="16"/>
  <c r="F31" i="16"/>
  <c r="F32" i="16"/>
  <c r="F33" i="16"/>
  <c r="F34" i="16"/>
  <c r="F35" i="16"/>
  <c r="F36" i="16"/>
  <c r="F37" i="16"/>
  <c r="F38" i="16"/>
  <c r="F39" i="16"/>
  <c r="F40" i="16"/>
  <c r="F41" i="16"/>
  <c r="F42" i="16"/>
  <c r="F43" i="16"/>
  <c r="F44" i="16"/>
  <c r="F45" i="16"/>
  <c r="F46" i="16"/>
  <c r="F47" i="16"/>
  <c r="F48" i="16"/>
  <c r="F49" i="16"/>
  <c r="F50" i="16"/>
  <c r="F51" i="16"/>
  <c r="F52" i="16"/>
  <c r="F53" i="16"/>
  <c r="F54" i="16"/>
  <c r="F55" i="16"/>
  <c r="F56" i="16"/>
  <c r="F57" i="16"/>
  <c r="F58" i="16"/>
  <c r="F59" i="16"/>
  <c r="F60" i="16"/>
  <c r="F61" i="16"/>
  <c r="F62" i="16"/>
  <c r="F63" i="16"/>
  <c r="F64" i="16"/>
  <c r="F65" i="16"/>
  <c r="F66" i="16"/>
  <c r="F67" i="16"/>
  <c r="F68" i="16"/>
  <c r="F69" i="16"/>
  <c r="F70" i="16"/>
  <c r="F71" i="16"/>
  <c r="F72" i="16"/>
  <c r="F73" i="16"/>
  <c r="F74" i="16"/>
  <c r="F75" i="16"/>
  <c r="F76" i="16"/>
  <c r="F77" i="16"/>
  <c r="F78" i="16"/>
  <c r="F79" i="16"/>
  <c r="F80" i="16"/>
  <c r="F81" i="16"/>
  <c r="F82" i="16"/>
  <c r="F83" i="16"/>
  <c r="F84" i="16"/>
  <c r="F85" i="16"/>
  <c r="F86" i="16"/>
  <c r="F87" i="16"/>
  <c r="F88" i="16"/>
  <c r="F89" i="16"/>
  <c r="F90" i="16"/>
  <c r="F91" i="16"/>
  <c r="F92" i="16"/>
  <c r="F93" i="16"/>
  <c r="F94" i="16"/>
  <c r="F95" i="16"/>
  <c r="F96" i="16"/>
  <c r="F97" i="16"/>
  <c r="F98" i="16"/>
  <c r="F99" i="16"/>
  <c r="F100" i="16"/>
  <c r="F101" i="16"/>
  <c r="F102" i="16"/>
  <c r="F103" i="16"/>
  <c r="F104" i="16"/>
  <c r="F105" i="16"/>
  <c r="F106" i="16"/>
  <c r="F107" i="16"/>
  <c r="F108" i="16"/>
  <c r="F109" i="16"/>
  <c r="F110" i="16"/>
  <c r="F2" i="16"/>
  <c r="AE57" i="1" l="1"/>
  <c r="P5" i="1" l="1"/>
  <c r="P34" i="1"/>
  <c r="P35" i="1"/>
  <c r="P41" i="1"/>
  <c r="P57" i="1"/>
  <c r="P32" i="1"/>
  <c r="P21" i="1"/>
  <c r="P13" i="1"/>
  <c r="P48" i="1"/>
  <c r="P3" i="1"/>
  <c r="P38" i="1"/>
  <c r="P54" i="1"/>
  <c r="P40" i="1"/>
  <c r="P45" i="1"/>
  <c r="P28" i="1"/>
  <c r="AE37" i="1"/>
  <c r="AE41" i="1"/>
  <c r="AE3" i="1"/>
  <c r="AE15" i="1"/>
  <c r="AE20" i="1"/>
  <c r="AE9" i="1"/>
  <c r="AE16" i="1"/>
  <c r="AE7" i="1"/>
  <c r="AE28" i="1"/>
  <c r="AE5" i="1"/>
  <c r="AE8" i="1"/>
  <c r="AE25" i="1"/>
  <c r="AE43" i="1"/>
  <c r="AE39" i="1"/>
  <c r="AE33" i="1"/>
  <c r="AE44" i="1"/>
  <c r="AE31" i="1"/>
  <c r="AE21" i="1"/>
  <c r="AE19" i="1"/>
  <c r="AE36" i="1"/>
  <c r="AE11" i="1"/>
  <c r="AE4" i="1"/>
  <c r="AE13" i="1"/>
  <c r="AE45" i="1"/>
  <c r="AE23" i="1"/>
  <c r="AE27" i="1"/>
  <c r="AE47" i="1"/>
  <c r="P44" i="1" l="1"/>
  <c r="P20" i="1"/>
  <c r="P31" i="1"/>
  <c r="P19" i="1"/>
  <c r="P14" i="1"/>
  <c r="P47" i="1"/>
  <c r="P10" i="1"/>
  <c r="P4" i="1"/>
  <c r="P39" i="1"/>
  <c r="P43" i="1"/>
  <c r="P52" i="1"/>
  <c r="P22" i="1"/>
  <c r="P33" i="1"/>
  <c r="P27" i="1"/>
  <c r="P46" i="1"/>
  <c r="P16" i="1"/>
  <c r="P30" i="1"/>
  <c r="P17" i="1"/>
  <c r="P49" i="1"/>
  <c r="P26" i="1"/>
  <c r="P6" i="1"/>
  <c r="P12" i="1"/>
  <c r="P15" i="1"/>
  <c r="P23" i="1"/>
  <c r="P18" i="1"/>
  <c r="P7" i="1"/>
  <c r="P9" i="1"/>
  <c r="P50" i="1"/>
  <c r="P42" i="1"/>
  <c r="P51" i="1"/>
  <c r="P53" i="1"/>
  <c r="P36" i="1"/>
  <c r="P8" i="1"/>
  <c r="P24" i="1"/>
  <c r="P29" i="1"/>
  <c r="P2" i="1"/>
  <c r="P11" i="1"/>
  <c r="P56" i="1"/>
  <c r="P25" i="1"/>
  <c r="P37" i="1"/>
  <c r="P55" i="1"/>
  <c r="AE52" i="1"/>
  <c r="AE55" i="1"/>
  <c r="AE38" i="1"/>
  <c r="AE32" i="1"/>
  <c r="AE12" i="1"/>
  <c r="AE56" i="1"/>
  <c r="AE35" i="1"/>
  <c r="AE54" i="1"/>
  <c r="AE10" i="1"/>
  <c r="AE30" i="1"/>
  <c r="AE46" i="1"/>
  <c r="AE34" i="1"/>
  <c r="AE22" i="1"/>
  <c r="AE18" i="1"/>
  <c r="AE53" i="1"/>
  <c r="AE40" i="1"/>
  <c r="AE29" i="1"/>
  <c r="AE24" i="1"/>
  <c r="AE17" i="1"/>
  <c r="AE26" i="1"/>
  <c r="AE42" i="1"/>
  <c r="AE6" i="1"/>
  <c r="AE48" i="1"/>
  <c r="AE50" i="1"/>
  <c r="AE49" i="1"/>
  <c r="AE51" i="1"/>
  <c r="AE14" i="1"/>
  <c r="AC4" i="6" l="1"/>
  <c r="AC5" i="6"/>
  <c r="AC6" i="6"/>
  <c r="AC7" i="6"/>
  <c r="AC8" i="6"/>
  <c r="AC9" i="6"/>
  <c r="AC10" i="6"/>
  <c r="AC11" i="6"/>
  <c r="AC12" i="6"/>
  <c r="AC13" i="6"/>
  <c r="AC14" i="6"/>
  <c r="AC15" i="6"/>
  <c r="AC16" i="6"/>
  <c r="AC17" i="6"/>
  <c r="AC18" i="6"/>
  <c r="AC19" i="6"/>
  <c r="AC20" i="6"/>
  <c r="AC21" i="6"/>
  <c r="AC22" i="6"/>
  <c r="AC23" i="6"/>
  <c r="AC24" i="6"/>
  <c r="AC25" i="6"/>
  <c r="AC26" i="6"/>
  <c r="AC27" i="6"/>
  <c r="AC28" i="6"/>
  <c r="AC29" i="6"/>
  <c r="AC30" i="6"/>
  <c r="AC31" i="6"/>
  <c r="AC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O65" i="6" s="1"/>
  <c r="AC69" i="6"/>
  <c r="AC70" i="6"/>
  <c r="AC71" i="6"/>
  <c r="AC72" i="6"/>
  <c r="AC73" i="6"/>
  <c r="AC2" i="6"/>
  <c r="B3" i="16"/>
  <c r="B4" i="16"/>
  <c r="B5" i="16"/>
  <c r="B6" i="16"/>
  <c r="B7" i="16"/>
  <c r="B8" i="16"/>
  <c r="B9" i="16"/>
  <c r="B10" i="16"/>
  <c r="B11" i="16"/>
  <c r="B12" i="16"/>
  <c r="B13" i="16"/>
  <c r="B14" i="16"/>
  <c r="B15" i="16"/>
  <c r="B16" i="16"/>
  <c r="B17" i="16"/>
  <c r="B18" i="16"/>
  <c r="B19" i="16"/>
  <c r="B20" i="16"/>
  <c r="B21" i="16"/>
  <c r="B22" i="16"/>
  <c r="B23" i="16"/>
  <c r="B24" i="16"/>
  <c r="B25" i="16"/>
  <c r="B26" i="16"/>
  <c r="B27" i="16"/>
  <c r="B28" i="16"/>
  <c r="B29" i="16"/>
  <c r="B30" i="16"/>
  <c r="B31" i="16"/>
  <c r="B32" i="16"/>
  <c r="B33" i="16"/>
  <c r="B34" i="16"/>
  <c r="B35" i="16"/>
  <c r="B36" i="16"/>
  <c r="B37" i="16"/>
  <c r="B38" i="16"/>
  <c r="B39" i="16"/>
  <c r="B40" i="16"/>
  <c r="B41" i="16"/>
  <c r="B42" i="16"/>
  <c r="B43" i="16"/>
  <c r="B44" i="16"/>
  <c r="B45" i="16"/>
  <c r="B46" i="16"/>
  <c r="B47" i="16"/>
  <c r="B48" i="16"/>
  <c r="B49" i="16"/>
  <c r="B50" i="16"/>
  <c r="B51" i="16"/>
  <c r="B52" i="16"/>
  <c r="B53" i="16"/>
  <c r="B54" i="16"/>
  <c r="B55" i="16"/>
  <c r="B56" i="16"/>
  <c r="B57" i="16"/>
  <c r="B58" i="16"/>
  <c r="B59" i="16"/>
  <c r="B60" i="16"/>
  <c r="B61" i="16"/>
  <c r="B62" i="16"/>
  <c r="B63" i="16"/>
  <c r="B64" i="16"/>
  <c r="B65" i="16"/>
  <c r="B66" i="16"/>
  <c r="B67" i="16"/>
  <c r="B68" i="16"/>
  <c r="B69" i="16"/>
  <c r="B70" i="16"/>
  <c r="B71" i="16"/>
  <c r="B72" i="16"/>
  <c r="B73" i="16"/>
  <c r="B74" i="16"/>
  <c r="B75" i="16"/>
  <c r="B76" i="16"/>
  <c r="B77" i="16"/>
  <c r="B78" i="16"/>
  <c r="B79" i="16"/>
  <c r="B80" i="16"/>
  <c r="B81" i="16"/>
  <c r="B82" i="16"/>
  <c r="B83" i="16"/>
  <c r="B84" i="16"/>
  <c r="B85" i="16"/>
  <c r="B86" i="16"/>
  <c r="B87" i="16"/>
  <c r="B88" i="16"/>
  <c r="B89" i="16"/>
  <c r="B90" i="16"/>
  <c r="B91" i="16"/>
  <c r="B92" i="16"/>
  <c r="B93" i="16"/>
  <c r="B94" i="16"/>
  <c r="B95" i="16"/>
  <c r="B96" i="16"/>
  <c r="B97" i="16"/>
  <c r="B98" i="16"/>
  <c r="B99" i="16"/>
  <c r="B100" i="16"/>
  <c r="B101" i="16"/>
  <c r="B102" i="16"/>
  <c r="B103" i="16"/>
  <c r="B104" i="16"/>
  <c r="B105" i="16"/>
  <c r="B106" i="16"/>
  <c r="B107" i="16"/>
  <c r="B108" i="16"/>
  <c r="B109" i="16"/>
  <c r="B110" i="16"/>
  <c r="B2" i="16"/>
  <c r="A82" i="4"/>
  <c r="B82" i="4"/>
  <c r="C82" i="4"/>
  <c r="D82" i="4"/>
  <c r="E82" i="4"/>
  <c r="F82" i="4"/>
  <c r="A37" i="4"/>
  <c r="B37" i="4"/>
  <c r="C37" i="4"/>
  <c r="D37" i="4"/>
  <c r="E37" i="4"/>
  <c r="F37" i="4"/>
  <c r="A45" i="4"/>
  <c r="B45" i="4"/>
  <c r="C45" i="4"/>
  <c r="D45" i="4"/>
  <c r="E45" i="4"/>
  <c r="F45" i="4"/>
  <c r="A51" i="4"/>
  <c r="B51" i="4"/>
  <c r="C51" i="4"/>
  <c r="D51" i="4"/>
  <c r="E51" i="4"/>
  <c r="F51" i="4"/>
  <c r="A80" i="4"/>
  <c r="B80" i="4"/>
  <c r="C80" i="4"/>
  <c r="D80" i="4"/>
  <c r="E80" i="4"/>
  <c r="F80" i="4"/>
  <c r="A90" i="4"/>
  <c r="B90" i="4"/>
  <c r="C90" i="4"/>
  <c r="D90" i="4"/>
  <c r="E90" i="4"/>
  <c r="F90" i="4"/>
  <c r="B3" i="4" l="1"/>
  <c r="C3" i="4"/>
  <c r="D3" i="4"/>
  <c r="E3" i="4"/>
  <c r="F3" i="4"/>
  <c r="B4" i="4"/>
  <c r="C4" i="4"/>
  <c r="D4" i="4"/>
  <c r="E4" i="4"/>
  <c r="F4" i="4"/>
  <c r="B5" i="4"/>
  <c r="C5" i="4"/>
  <c r="D5" i="4"/>
  <c r="E5" i="4"/>
  <c r="F5" i="4"/>
  <c r="B6" i="4"/>
  <c r="C6" i="4"/>
  <c r="D6" i="4"/>
  <c r="E6" i="4"/>
  <c r="F6" i="4"/>
  <c r="B7" i="4"/>
  <c r="C7" i="4"/>
  <c r="D7" i="4"/>
  <c r="E7" i="4"/>
  <c r="F7" i="4"/>
  <c r="B8" i="4"/>
  <c r="C8" i="4"/>
  <c r="D8" i="4"/>
  <c r="E8" i="4"/>
  <c r="F8" i="4"/>
  <c r="B9" i="4"/>
  <c r="C9" i="4"/>
  <c r="D9" i="4"/>
  <c r="E9" i="4"/>
  <c r="F9" i="4"/>
  <c r="B10" i="4"/>
  <c r="C10" i="4"/>
  <c r="D10" i="4"/>
  <c r="E10" i="4"/>
  <c r="F10" i="4"/>
  <c r="B11" i="4"/>
  <c r="C11" i="4"/>
  <c r="D11" i="4"/>
  <c r="E11" i="4"/>
  <c r="F11" i="4"/>
  <c r="B12" i="4"/>
  <c r="C12" i="4"/>
  <c r="D12" i="4"/>
  <c r="E12" i="4"/>
  <c r="F12" i="4"/>
  <c r="B13" i="4"/>
  <c r="C13" i="4"/>
  <c r="D13" i="4"/>
  <c r="E13" i="4"/>
  <c r="F13" i="4"/>
  <c r="B14" i="4"/>
  <c r="C14" i="4"/>
  <c r="D14" i="4"/>
  <c r="E14" i="4"/>
  <c r="F14" i="4"/>
  <c r="B15" i="4"/>
  <c r="C15" i="4"/>
  <c r="D15" i="4"/>
  <c r="E15" i="4"/>
  <c r="F15" i="4"/>
  <c r="B16" i="4"/>
  <c r="C16" i="4"/>
  <c r="D16" i="4"/>
  <c r="E16" i="4"/>
  <c r="F16" i="4"/>
  <c r="B17" i="4"/>
  <c r="C17" i="4"/>
  <c r="D17" i="4"/>
  <c r="E17" i="4"/>
  <c r="F17" i="4"/>
  <c r="B18" i="4"/>
  <c r="C18" i="4"/>
  <c r="D18" i="4"/>
  <c r="E18" i="4"/>
  <c r="F18" i="4"/>
  <c r="B19" i="4"/>
  <c r="C19" i="4"/>
  <c r="D19" i="4"/>
  <c r="E19" i="4"/>
  <c r="F19" i="4"/>
  <c r="B20" i="4"/>
  <c r="C20" i="4"/>
  <c r="D20" i="4"/>
  <c r="E20" i="4"/>
  <c r="F20" i="4"/>
  <c r="B21" i="4"/>
  <c r="C21" i="4"/>
  <c r="D21" i="4"/>
  <c r="E21" i="4"/>
  <c r="F21" i="4"/>
  <c r="B22" i="4"/>
  <c r="C22" i="4"/>
  <c r="D22" i="4"/>
  <c r="E22" i="4"/>
  <c r="F22" i="4"/>
  <c r="B23" i="4"/>
  <c r="C23" i="4"/>
  <c r="D23" i="4"/>
  <c r="E23" i="4"/>
  <c r="F23" i="4"/>
  <c r="B24" i="4"/>
  <c r="C24" i="4"/>
  <c r="D24" i="4"/>
  <c r="E24" i="4"/>
  <c r="F24" i="4"/>
  <c r="B25" i="4"/>
  <c r="C25" i="4"/>
  <c r="D25" i="4"/>
  <c r="E25" i="4"/>
  <c r="F25" i="4"/>
  <c r="B26" i="4"/>
  <c r="C26" i="4"/>
  <c r="D26" i="4"/>
  <c r="E26" i="4"/>
  <c r="F26" i="4"/>
  <c r="B27" i="4"/>
  <c r="C27" i="4"/>
  <c r="D27" i="4"/>
  <c r="E27" i="4"/>
  <c r="F27" i="4"/>
  <c r="B28" i="4"/>
  <c r="C28" i="4"/>
  <c r="D28" i="4"/>
  <c r="E28" i="4"/>
  <c r="F28" i="4"/>
  <c r="B29" i="4"/>
  <c r="C29" i="4"/>
  <c r="D29" i="4"/>
  <c r="E29" i="4"/>
  <c r="F29" i="4"/>
  <c r="B30" i="4"/>
  <c r="C30" i="4"/>
  <c r="D30" i="4"/>
  <c r="E30" i="4"/>
  <c r="F30" i="4"/>
  <c r="B31" i="4"/>
  <c r="C31" i="4"/>
  <c r="D31" i="4"/>
  <c r="E31" i="4"/>
  <c r="F31" i="4"/>
  <c r="B32" i="4"/>
  <c r="C32" i="4"/>
  <c r="D32" i="4"/>
  <c r="E32" i="4"/>
  <c r="F32" i="4"/>
  <c r="B33" i="4"/>
  <c r="C33" i="4"/>
  <c r="D33" i="4"/>
  <c r="E33" i="4"/>
  <c r="F33" i="4"/>
  <c r="B34" i="4"/>
  <c r="C34" i="4"/>
  <c r="D34" i="4"/>
  <c r="E34" i="4"/>
  <c r="F34" i="4"/>
  <c r="B35" i="4"/>
  <c r="C35" i="4"/>
  <c r="D35" i="4"/>
  <c r="E35" i="4"/>
  <c r="F35" i="4"/>
  <c r="B36" i="4"/>
  <c r="C36" i="4"/>
  <c r="D36" i="4"/>
  <c r="E36" i="4"/>
  <c r="F36" i="4"/>
  <c r="B38" i="4"/>
  <c r="C38" i="4"/>
  <c r="D38" i="4"/>
  <c r="E38" i="4"/>
  <c r="F38" i="4"/>
  <c r="B39" i="4"/>
  <c r="C39" i="4"/>
  <c r="D39" i="4"/>
  <c r="E39" i="4"/>
  <c r="F39" i="4"/>
  <c r="B40" i="4"/>
  <c r="C40" i="4"/>
  <c r="D40" i="4"/>
  <c r="E40" i="4"/>
  <c r="F40" i="4"/>
  <c r="B41" i="4"/>
  <c r="C41" i="4"/>
  <c r="D41" i="4"/>
  <c r="E41" i="4"/>
  <c r="F41" i="4"/>
  <c r="B42" i="4"/>
  <c r="C42" i="4"/>
  <c r="D42" i="4"/>
  <c r="E42" i="4"/>
  <c r="F42" i="4"/>
  <c r="B43" i="4"/>
  <c r="C43" i="4"/>
  <c r="D43" i="4"/>
  <c r="E43" i="4"/>
  <c r="F43" i="4"/>
  <c r="B44" i="4"/>
  <c r="C44" i="4"/>
  <c r="D44" i="4"/>
  <c r="E44" i="4"/>
  <c r="F44" i="4"/>
  <c r="B46" i="4"/>
  <c r="C46" i="4"/>
  <c r="D46" i="4"/>
  <c r="E46" i="4"/>
  <c r="F46" i="4"/>
  <c r="B47" i="4"/>
  <c r="C47" i="4"/>
  <c r="D47" i="4"/>
  <c r="E47" i="4"/>
  <c r="F47" i="4"/>
  <c r="B48" i="4"/>
  <c r="C48" i="4"/>
  <c r="D48" i="4"/>
  <c r="E48" i="4"/>
  <c r="F48" i="4"/>
  <c r="B49" i="4"/>
  <c r="C49" i="4"/>
  <c r="D49" i="4"/>
  <c r="E49" i="4"/>
  <c r="F49" i="4"/>
  <c r="B50" i="4"/>
  <c r="C50" i="4"/>
  <c r="D50" i="4"/>
  <c r="E50" i="4"/>
  <c r="F50" i="4"/>
  <c r="B52" i="4"/>
  <c r="C52" i="4"/>
  <c r="D52" i="4"/>
  <c r="E52" i="4"/>
  <c r="F52" i="4"/>
  <c r="B53" i="4"/>
  <c r="C53" i="4"/>
  <c r="D53" i="4"/>
  <c r="E53" i="4"/>
  <c r="F53" i="4"/>
  <c r="B54" i="4"/>
  <c r="C54" i="4"/>
  <c r="D54" i="4"/>
  <c r="E54" i="4"/>
  <c r="F54" i="4"/>
  <c r="B55" i="4"/>
  <c r="C55" i="4"/>
  <c r="D55" i="4"/>
  <c r="E55" i="4"/>
  <c r="F55" i="4"/>
  <c r="B56" i="4"/>
  <c r="C56" i="4"/>
  <c r="D56" i="4"/>
  <c r="E56" i="4"/>
  <c r="F56" i="4"/>
  <c r="B57" i="4"/>
  <c r="C57" i="4"/>
  <c r="D57" i="4"/>
  <c r="E57" i="4"/>
  <c r="F57" i="4"/>
  <c r="B58" i="4"/>
  <c r="C58" i="4"/>
  <c r="D58" i="4"/>
  <c r="E58" i="4"/>
  <c r="F58" i="4"/>
  <c r="B59" i="4"/>
  <c r="C59" i="4"/>
  <c r="D59" i="4"/>
  <c r="E59" i="4"/>
  <c r="F59" i="4"/>
  <c r="B60" i="4"/>
  <c r="C60" i="4"/>
  <c r="D60" i="4"/>
  <c r="E60" i="4"/>
  <c r="F60" i="4"/>
  <c r="B61" i="4"/>
  <c r="C61" i="4"/>
  <c r="D61" i="4"/>
  <c r="E61" i="4"/>
  <c r="F61" i="4"/>
  <c r="B62" i="4"/>
  <c r="C62" i="4"/>
  <c r="D62" i="4"/>
  <c r="E62" i="4"/>
  <c r="F62" i="4"/>
  <c r="B63" i="4"/>
  <c r="C63" i="4"/>
  <c r="D63" i="4"/>
  <c r="E63" i="4"/>
  <c r="F63" i="4"/>
  <c r="B64" i="4"/>
  <c r="C64" i="4"/>
  <c r="D64" i="4"/>
  <c r="E64" i="4"/>
  <c r="F64" i="4"/>
  <c r="B65" i="4"/>
  <c r="C65" i="4"/>
  <c r="D65" i="4"/>
  <c r="E65" i="4"/>
  <c r="F65" i="4"/>
  <c r="B66" i="4"/>
  <c r="C66" i="4"/>
  <c r="D66" i="4"/>
  <c r="E66" i="4"/>
  <c r="F66" i="4"/>
  <c r="B67" i="4"/>
  <c r="C67" i="4"/>
  <c r="D67" i="4"/>
  <c r="E67" i="4"/>
  <c r="F67" i="4"/>
  <c r="B68" i="4"/>
  <c r="C68" i="4"/>
  <c r="D68" i="4"/>
  <c r="E68" i="4"/>
  <c r="F68" i="4"/>
  <c r="B69" i="4"/>
  <c r="C69" i="4"/>
  <c r="D69" i="4"/>
  <c r="E69" i="4"/>
  <c r="F69" i="4"/>
  <c r="B70" i="4"/>
  <c r="C70" i="4"/>
  <c r="D70" i="4"/>
  <c r="E70" i="4"/>
  <c r="F70" i="4"/>
  <c r="B71" i="4"/>
  <c r="C71" i="4"/>
  <c r="D71" i="4"/>
  <c r="E71" i="4"/>
  <c r="F71" i="4"/>
  <c r="B72" i="4"/>
  <c r="C72" i="4"/>
  <c r="D72" i="4"/>
  <c r="E72" i="4"/>
  <c r="F72" i="4"/>
  <c r="B73" i="4"/>
  <c r="C73" i="4"/>
  <c r="D73" i="4"/>
  <c r="E73" i="4"/>
  <c r="F73" i="4"/>
  <c r="B74" i="4"/>
  <c r="C74" i="4"/>
  <c r="D74" i="4"/>
  <c r="E74" i="4"/>
  <c r="F74" i="4"/>
  <c r="B75" i="4"/>
  <c r="C75" i="4"/>
  <c r="D75" i="4"/>
  <c r="E75" i="4"/>
  <c r="F75" i="4"/>
  <c r="B76" i="4"/>
  <c r="C76" i="4"/>
  <c r="D76" i="4"/>
  <c r="E76" i="4"/>
  <c r="F76" i="4"/>
  <c r="B77" i="4"/>
  <c r="C77" i="4"/>
  <c r="D77" i="4"/>
  <c r="E77" i="4"/>
  <c r="F77" i="4"/>
  <c r="B78" i="4"/>
  <c r="C78" i="4"/>
  <c r="D78" i="4"/>
  <c r="E78" i="4"/>
  <c r="F78" i="4"/>
  <c r="B79" i="4"/>
  <c r="C79" i="4"/>
  <c r="D79" i="4"/>
  <c r="E79" i="4"/>
  <c r="F79" i="4"/>
  <c r="B81" i="4"/>
  <c r="C81" i="4"/>
  <c r="D81" i="4"/>
  <c r="E81" i="4"/>
  <c r="F81" i="4"/>
  <c r="B83" i="4"/>
  <c r="C83" i="4"/>
  <c r="D83" i="4"/>
  <c r="E83" i="4"/>
  <c r="F83" i="4"/>
  <c r="B84" i="4"/>
  <c r="C84" i="4"/>
  <c r="D84" i="4"/>
  <c r="E84" i="4"/>
  <c r="F84" i="4"/>
  <c r="B85" i="4"/>
  <c r="C85" i="4"/>
  <c r="D85" i="4"/>
  <c r="E85" i="4"/>
  <c r="F85" i="4"/>
  <c r="B86" i="4"/>
  <c r="C86" i="4"/>
  <c r="D86" i="4"/>
  <c r="E86" i="4"/>
  <c r="F86" i="4"/>
  <c r="B87" i="4"/>
  <c r="C87" i="4"/>
  <c r="D87" i="4"/>
  <c r="E87" i="4"/>
  <c r="F87" i="4"/>
  <c r="B88" i="4"/>
  <c r="C88" i="4"/>
  <c r="D88" i="4"/>
  <c r="E88" i="4"/>
  <c r="F88" i="4"/>
  <c r="B89" i="4"/>
  <c r="C89" i="4"/>
  <c r="D89" i="4"/>
  <c r="E89" i="4"/>
  <c r="F89" i="4"/>
  <c r="F2" i="4"/>
  <c r="E2" i="4"/>
  <c r="D2" i="4"/>
  <c r="C2" i="4"/>
  <c r="B2" i="4"/>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8" i="4"/>
  <c r="A39" i="4"/>
  <c r="A40" i="4"/>
  <c r="A41" i="4"/>
  <c r="A42" i="4"/>
  <c r="A43" i="4"/>
  <c r="A44" i="4"/>
  <c r="A46" i="4"/>
  <c r="A47" i="4"/>
  <c r="A48" i="4"/>
  <c r="A49" i="4"/>
  <c r="A50"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1" i="4"/>
  <c r="A83" i="4"/>
  <c r="A84" i="4"/>
  <c r="A85" i="4"/>
  <c r="A86" i="4"/>
  <c r="A87" i="4"/>
  <c r="A88" i="4"/>
  <c r="A89" i="4"/>
  <c r="A2" i="4"/>
  <c r="BL1" i="2" l="1"/>
  <c r="BM2" i="2" s="1"/>
  <c r="J213" i="2"/>
  <c r="Z136" i="2"/>
  <c r="S136" i="2"/>
  <c r="N136" i="2"/>
  <c r="AA37" i="2"/>
  <c r="T80" i="2"/>
  <c r="T133" i="2"/>
  <c r="T127" i="2"/>
  <c r="T124" i="2"/>
  <c r="T108" i="2"/>
  <c r="T79" i="2"/>
  <c r="T51" i="2"/>
  <c r="T42" i="2"/>
  <c r="T38" i="2"/>
  <c r="T35" i="2"/>
  <c r="T33" i="2"/>
  <c r="T31" i="2"/>
  <c r="T5" i="2"/>
  <c r="T3" i="2"/>
  <c r="T2" i="2"/>
  <c r="O133" i="2"/>
  <c r="O80" i="2"/>
  <c r="O42" i="2"/>
  <c r="O31" i="2"/>
  <c r="O5" i="2"/>
  <c r="O2" i="2"/>
  <c r="T136" i="2" l="1"/>
  <c r="BM130" i="2"/>
  <c r="BM126" i="2"/>
  <c r="BM122" i="2"/>
  <c r="BM118" i="2"/>
  <c r="BM114" i="2"/>
  <c r="BM110" i="2"/>
  <c r="BM106" i="2"/>
  <c r="BM102" i="2"/>
  <c r="BM98" i="2"/>
  <c r="BM94" i="2"/>
  <c r="BM90" i="2"/>
  <c r="BM86" i="2"/>
  <c r="BM82" i="2"/>
  <c r="BM78" i="2"/>
  <c r="BM74" i="2"/>
  <c r="BM70" i="2"/>
  <c r="BM66" i="2"/>
  <c r="BM62" i="2"/>
  <c r="BM58" i="2"/>
  <c r="BM54" i="2"/>
  <c r="BM50" i="2"/>
  <c r="BM46" i="2"/>
  <c r="BM42" i="2"/>
  <c r="BM38" i="2"/>
  <c r="BM34" i="2"/>
  <c r="BM30" i="2"/>
  <c r="BM26" i="2"/>
  <c r="BM22" i="2"/>
  <c r="BM18" i="2"/>
  <c r="BM14" i="2"/>
  <c r="BM10" i="2"/>
  <c r="BM6" i="2"/>
  <c r="BM133" i="2"/>
  <c r="BM129" i="2"/>
  <c r="BM125" i="2"/>
  <c r="BM121" i="2"/>
  <c r="BM117" i="2"/>
  <c r="BM113" i="2"/>
  <c r="BM109" i="2"/>
  <c r="BM105" i="2"/>
  <c r="BM101" i="2"/>
  <c r="BM97" i="2"/>
  <c r="BM93" i="2"/>
  <c r="BM89" i="2"/>
  <c r="BM85" i="2"/>
  <c r="BM81" i="2"/>
  <c r="BM77" i="2"/>
  <c r="BM73" i="2"/>
  <c r="BM69" i="2"/>
  <c r="BM65" i="2"/>
  <c r="BM61" i="2"/>
  <c r="BM57" i="2"/>
  <c r="BM53" i="2"/>
  <c r="BM49" i="2"/>
  <c r="BM45" i="2"/>
  <c r="BM41" i="2"/>
  <c r="BM37" i="2"/>
  <c r="BM33" i="2"/>
  <c r="BM29" i="2"/>
  <c r="BM25" i="2"/>
  <c r="BM21" i="2"/>
  <c r="BM17" i="2"/>
  <c r="BM13" i="2"/>
  <c r="BM9" i="2"/>
  <c r="BM5" i="2"/>
  <c r="O136" i="2"/>
  <c r="BM132" i="2"/>
  <c r="BM128" i="2"/>
  <c r="BM124" i="2"/>
  <c r="BM120" i="2"/>
  <c r="BM116" i="2"/>
  <c r="BM112" i="2"/>
  <c r="BM108" i="2"/>
  <c r="BM104" i="2"/>
  <c r="BM100" i="2"/>
  <c r="BM96" i="2"/>
  <c r="BM92" i="2"/>
  <c r="BM88" i="2"/>
  <c r="BM84" i="2"/>
  <c r="BM80" i="2"/>
  <c r="BM76" i="2"/>
  <c r="BM72" i="2"/>
  <c r="BM68" i="2"/>
  <c r="BM64" i="2"/>
  <c r="BM60" i="2"/>
  <c r="BM56" i="2"/>
  <c r="BM52" i="2"/>
  <c r="BM48" i="2"/>
  <c r="BM44" i="2"/>
  <c r="BM40" i="2"/>
  <c r="BM36" i="2"/>
  <c r="BM32" i="2"/>
  <c r="BM28" i="2"/>
  <c r="BM24" i="2"/>
  <c r="BM20" i="2"/>
  <c r="BM16" i="2"/>
  <c r="BM12" i="2"/>
  <c r="BM8" i="2"/>
  <c r="BM4" i="2"/>
  <c r="BM131" i="2"/>
  <c r="BM127" i="2"/>
  <c r="BM123" i="2"/>
  <c r="BM119" i="2"/>
  <c r="BM115" i="2"/>
  <c r="BM111" i="2"/>
  <c r="BM107" i="2"/>
  <c r="BM103" i="2"/>
  <c r="BM99" i="2"/>
  <c r="BM95" i="2"/>
  <c r="BM91" i="2"/>
  <c r="BM87" i="2"/>
  <c r="BM83" i="2"/>
  <c r="BM79" i="2"/>
  <c r="BM75" i="2"/>
  <c r="BM71" i="2"/>
  <c r="BM67" i="2"/>
  <c r="BM63" i="2"/>
  <c r="BM59" i="2"/>
  <c r="BM55" i="2"/>
  <c r="BM51" i="2"/>
  <c r="BM47" i="2"/>
  <c r="BM43" i="2"/>
  <c r="BM39" i="2"/>
  <c r="BM35" i="2"/>
  <c r="BM31" i="2"/>
  <c r="BM27" i="2"/>
  <c r="BM23" i="2"/>
  <c r="BM19" i="2"/>
  <c r="BM15" i="2"/>
  <c r="BM11" i="2"/>
  <c r="BM7" i="2"/>
  <c r="BM3" i="2"/>
  <c r="J173" i="2"/>
  <c r="J258" i="2" s="1"/>
  <c r="BA109" i="2" s="1"/>
  <c r="AR109" i="2" s="1"/>
  <c r="AH103" i="2"/>
  <c r="AA103" i="2" s="1"/>
  <c r="AH104" i="2"/>
  <c r="AI104" i="2"/>
  <c r="J256" i="2"/>
  <c r="BP3" i="2"/>
  <c r="BP4" i="2"/>
  <c r="BP5" i="2"/>
  <c r="BP6" i="2"/>
  <c r="BP7" i="2"/>
  <c r="BP8" i="2"/>
  <c r="BP9" i="2"/>
  <c r="BP10" i="2"/>
  <c r="BP11" i="2"/>
  <c r="BP12" i="2"/>
  <c r="BP13" i="2"/>
  <c r="BP14" i="2"/>
  <c r="BP15" i="2"/>
  <c r="BP16" i="2"/>
  <c r="BP17" i="2"/>
  <c r="BP18" i="2"/>
  <c r="BP19" i="2"/>
  <c r="BP20" i="2"/>
  <c r="BP21" i="2"/>
  <c r="BP22" i="2"/>
  <c r="BP23" i="2"/>
  <c r="BP24" i="2"/>
  <c r="BP25" i="2"/>
  <c r="BP26" i="2"/>
  <c r="BP27" i="2"/>
  <c r="BP28" i="2"/>
  <c r="BP29" i="2"/>
  <c r="BP30" i="2"/>
  <c r="BP31" i="2"/>
  <c r="BP32" i="2"/>
  <c r="BP33" i="2"/>
  <c r="BP34" i="2"/>
  <c r="BP35" i="2"/>
  <c r="BP36" i="2"/>
  <c r="BP37" i="2"/>
  <c r="BP38" i="2"/>
  <c r="BP39" i="2"/>
  <c r="BP40" i="2"/>
  <c r="BP41" i="2"/>
  <c r="BP42" i="2"/>
  <c r="BP43" i="2"/>
  <c r="BP44" i="2"/>
  <c r="BP45" i="2"/>
  <c r="BP46" i="2"/>
  <c r="BP47" i="2"/>
  <c r="BP48" i="2"/>
  <c r="BP49" i="2"/>
  <c r="BP50" i="2"/>
  <c r="BP51" i="2"/>
  <c r="BP52" i="2"/>
  <c r="BP53" i="2"/>
  <c r="BP54" i="2"/>
  <c r="BP55" i="2"/>
  <c r="BP56" i="2"/>
  <c r="BP57" i="2"/>
  <c r="BP58" i="2"/>
  <c r="BP59" i="2"/>
  <c r="BP60" i="2"/>
  <c r="BP61" i="2"/>
  <c r="BP62" i="2"/>
  <c r="BP63" i="2"/>
  <c r="BP64" i="2"/>
  <c r="BP65" i="2"/>
  <c r="BP66" i="2"/>
  <c r="BP67" i="2"/>
  <c r="BP68" i="2"/>
  <c r="BP69" i="2"/>
  <c r="BP70" i="2"/>
  <c r="BP71" i="2"/>
  <c r="BP72" i="2"/>
  <c r="BP73" i="2"/>
  <c r="BP74" i="2"/>
  <c r="BP75" i="2"/>
  <c r="BP76" i="2"/>
  <c r="BP77" i="2"/>
  <c r="BP78" i="2"/>
  <c r="BP79" i="2"/>
  <c r="BP80" i="2"/>
  <c r="BP81" i="2"/>
  <c r="BP82" i="2"/>
  <c r="BP83" i="2"/>
  <c r="BP84" i="2"/>
  <c r="BP85" i="2"/>
  <c r="BP86" i="2"/>
  <c r="BP87" i="2"/>
  <c r="BP88" i="2"/>
  <c r="BP89" i="2"/>
  <c r="BP2" i="2"/>
  <c r="J260" i="2"/>
  <c r="J242" i="2"/>
  <c r="BA83" i="2" s="1"/>
  <c r="AR83" i="2" s="1"/>
  <c r="J243" i="2"/>
  <c r="BA85" i="2" s="1"/>
  <c r="AR85" i="2" s="1"/>
  <c r="J244" i="2"/>
  <c r="BA87" i="2" s="1"/>
  <c r="AR87" i="2" s="1"/>
  <c r="J209" i="2"/>
  <c r="J197" i="2"/>
  <c r="BA20" i="2" s="1"/>
  <c r="AR20" i="2" s="1"/>
  <c r="J196" i="2"/>
  <c r="BA19" i="2" s="1"/>
  <c r="AR19" i="2" s="1"/>
  <c r="J195" i="2"/>
  <c r="J192" i="2"/>
  <c r="J190" i="2"/>
  <c r="J189" i="2"/>
  <c r="BA7" i="2" s="1"/>
  <c r="J158" i="2"/>
  <c r="AQ81" i="2" s="1"/>
  <c r="AI81" i="2" s="1"/>
  <c r="J126" i="2"/>
  <c r="AQ29" i="2" s="1"/>
  <c r="AI29" i="2" s="1"/>
  <c r="J117" i="2"/>
  <c r="J194" i="2" s="1"/>
  <c r="BA17" i="2" s="1"/>
  <c r="AR17" i="2" s="1"/>
  <c r="BA3" i="2"/>
  <c r="BA4" i="2"/>
  <c r="AR4" i="2" s="1"/>
  <c r="BA5" i="2"/>
  <c r="AR5" i="2" s="1"/>
  <c r="BA6" i="2"/>
  <c r="BA8" i="2"/>
  <c r="BA9" i="2"/>
  <c r="BA10" i="2"/>
  <c r="BA11" i="2"/>
  <c r="AR11" i="2" s="1"/>
  <c r="BA12" i="2"/>
  <c r="BA13" i="2"/>
  <c r="AR13" i="2" s="1"/>
  <c r="BA14" i="2"/>
  <c r="AR14" i="2" s="1"/>
  <c r="BA15" i="2"/>
  <c r="BA16" i="2"/>
  <c r="AR16" i="2" s="1"/>
  <c r="BA18" i="2"/>
  <c r="AR18" i="2" s="1"/>
  <c r="BA21" i="2"/>
  <c r="AR21" i="2" s="1"/>
  <c r="BA22" i="2"/>
  <c r="BA23" i="2"/>
  <c r="BA24" i="2"/>
  <c r="AR24" i="2" s="1"/>
  <c r="BA25" i="2"/>
  <c r="AR25" i="2" s="1"/>
  <c r="BA26" i="2"/>
  <c r="AR26" i="2" s="1"/>
  <c r="BA27" i="2"/>
  <c r="BA28" i="2"/>
  <c r="BA30" i="2"/>
  <c r="BA31" i="2"/>
  <c r="AR31" i="2" s="1"/>
  <c r="BA32" i="2"/>
  <c r="AR32" i="2" s="1"/>
  <c r="BA33" i="2"/>
  <c r="BA34" i="2"/>
  <c r="BA35" i="2"/>
  <c r="AR35" i="2" s="1"/>
  <c r="BA36" i="2"/>
  <c r="AR36" i="2" s="1"/>
  <c r="BA37" i="2"/>
  <c r="AR37" i="2" s="1"/>
  <c r="BA38" i="2"/>
  <c r="BA39" i="2"/>
  <c r="BA40" i="2"/>
  <c r="BA41" i="2"/>
  <c r="BA43" i="2"/>
  <c r="BA44" i="2"/>
  <c r="BA45" i="2"/>
  <c r="AR45" i="2" s="1"/>
  <c r="BA46" i="2"/>
  <c r="AR46" i="2" s="1"/>
  <c r="BA47" i="2"/>
  <c r="AR47" i="2" s="1"/>
  <c r="BA48" i="2"/>
  <c r="BA49" i="2"/>
  <c r="AR49" i="2" s="1"/>
  <c r="BA50" i="2"/>
  <c r="AR50" i="2" s="1"/>
  <c r="BA51" i="2"/>
  <c r="AR51" i="2" s="1"/>
  <c r="BA52" i="2"/>
  <c r="AR52" i="2" s="1"/>
  <c r="BA53" i="2"/>
  <c r="AR53" i="2" s="1"/>
  <c r="BA54" i="2"/>
  <c r="BA55" i="2"/>
  <c r="BA56" i="2"/>
  <c r="AR56" i="2" s="1"/>
  <c r="BA57" i="2"/>
  <c r="AR57" i="2" s="1"/>
  <c r="BA58" i="2"/>
  <c r="BA59" i="2"/>
  <c r="BA60" i="2"/>
  <c r="BA61" i="2"/>
  <c r="BA62" i="2"/>
  <c r="AR62" i="2" s="1"/>
  <c r="BA63" i="2"/>
  <c r="BA64" i="2"/>
  <c r="BA65" i="2"/>
  <c r="BA66" i="2"/>
  <c r="BA67" i="2"/>
  <c r="BA68" i="2"/>
  <c r="AR68" i="2" s="1"/>
  <c r="BA69" i="2"/>
  <c r="BA70" i="2"/>
  <c r="BA71" i="2"/>
  <c r="AR71" i="2" s="1"/>
  <c r="BA72" i="2"/>
  <c r="AR72" i="2" s="1"/>
  <c r="BA73" i="2"/>
  <c r="AR73" i="2" s="1"/>
  <c r="BA74" i="2"/>
  <c r="AR74" i="2" s="1"/>
  <c r="BA75" i="2"/>
  <c r="AR75" i="2" s="1"/>
  <c r="BA76" i="2"/>
  <c r="BA77" i="2"/>
  <c r="AR77" i="2" s="1"/>
  <c r="BA78" i="2"/>
  <c r="BA79" i="2"/>
  <c r="AR79" i="2" s="1"/>
  <c r="BA80" i="2"/>
  <c r="AR80" i="2" s="1"/>
  <c r="BA82" i="2"/>
  <c r="BA84" i="2"/>
  <c r="BA86" i="2"/>
  <c r="BA88" i="2"/>
  <c r="AR88" i="2" s="1"/>
  <c r="BA89" i="2"/>
  <c r="BA90" i="2"/>
  <c r="AR90" i="2" s="1"/>
  <c r="BA91" i="2"/>
  <c r="AR91" i="2" s="1"/>
  <c r="BA92" i="2"/>
  <c r="AR92" i="2" s="1"/>
  <c r="BA93" i="2"/>
  <c r="BA94" i="2"/>
  <c r="AR94" i="2" s="1"/>
  <c r="BA95" i="2"/>
  <c r="AR95" i="2" s="1"/>
  <c r="BA96" i="2"/>
  <c r="BA97" i="2"/>
  <c r="AR97" i="2" s="1"/>
  <c r="BA98" i="2"/>
  <c r="AR98" i="2" s="1"/>
  <c r="BA99" i="2"/>
  <c r="AR99" i="2" s="1"/>
  <c r="BA100" i="2"/>
  <c r="BA101" i="2"/>
  <c r="BA102" i="2"/>
  <c r="BA103" i="2"/>
  <c r="BA104" i="2"/>
  <c r="BA105" i="2"/>
  <c r="BA106" i="2"/>
  <c r="BA107" i="2"/>
  <c r="BA108" i="2"/>
  <c r="AR108" i="2" s="1"/>
  <c r="BA110" i="2"/>
  <c r="BA111" i="2"/>
  <c r="BA112" i="2"/>
  <c r="BA113" i="2"/>
  <c r="BA114" i="2"/>
  <c r="BA115" i="2"/>
  <c r="AR115" i="2" s="1"/>
  <c r="BA116" i="2"/>
  <c r="BA117" i="2"/>
  <c r="BA118" i="2"/>
  <c r="BA119" i="2"/>
  <c r="AR119" i="2" s="1"/>
  <c r="BA120" i="2"/>
  <c r="BA121" i="2"/>
  <c r="BA122" i="2"/>
  <c r="AR122" i="2" s="1"/>
  <c r="BA123" i="2"/>
  <c r="AR123" i="2" s="1"/>
  <c r="BA124" i="2"/>
  <c r="BA125" i="2"/>
  <c r="BA126" i="2"/>
  <c r="BA127" i="2"/>
  <c r="AR127" i="2" s="1"/>
  <c r="BA128" i="2"/>
  <c r="AR128" i="2" s="1"/>
  <c r="BA129" i="2"/>
  <c r="AR129" i="2" s="1"/>
  <c r="BA130" i="2"/>
  <c r="AR130" i="2" s="1"/>
  <c r="BA131" i="2"/>
  <c r="BA132" i="2"/>
  <c r="BA133" i="2"/>
  <c r="AR133" i="2" s="1"/>
  <c r="BA2" i="2"/>
  <c r="AQ3" i="2"/>
  <c r="AQ4" i="2"/>
  <c r="AI4" i="2" s="1"/>
  <c r="AQ5" i="2"/>
  <c r="AI5" i="2" s="1"/>
  <c r="AQ6" i="2"/>
  <c r="AQ7" i="2"/>
  <c r="AQ8" i="2"/>
  <c r="AQ9" i="2"/>
  <c r="AQ10" i="2"/>
  <c r="AQ11" i="2"/>
  <c r="AQ12" i="2"/>
  <c r="AQ13" i="2"/>
  <c r="AQ14" i="2"/>
  <c r="AQ15" i="2"/>
  <c r="AQ16" i="2"/>
  <c r="AQ18" i="2"/>
  <c r="AI18" i="2" s="1"/>
  <c r="AQ19" i="2"/>
  <c r="AQ20" i="2"/>
  <c r="AQ21" i="2"/>
  <c r="AI21" i="2" s="1"/>
  <c r="AQ22" i="2"/>
  <c r="AQ23" i="2"/>
  <c r="AQ24" i="2"/>
  <c r="AI24" i="2" s="1"/>
  <c r="AQ25" i="2"/>
  <c r="AI25" i="2" s="1"/>
  <c r="AQ26" i="2"/>
  <c r="AQ27" i="2"/>
  <c r="AQ28" i="2"/>
  <c r="AQ30" i="2"/>
  <c r="AQ31" i="2"/>
  <c r="AI31" i="2" s="1"/>
  <c r="AQ32" i="2"/>
  <c r="AI32" i="2" s="1"/>
  <c r="AQ33" i="2"/>
  <c r="AI33" i="2" s="1"/>
  <c r="AQ34" i="2"/>
  <c r="AQ35" i="2"/>
  <c r="AQ36" i="2"/>
  <c r="AQ37" i="2"/>
  <c r="AQ38" i="2"/>
  <c r="AQ39" i="2"/>
  <c r="AQ40" i="2"/>
  <c r="AQ41" i="2"/>
  <c r="AQ43" i="2"/>
  <c r="AQ44" i="2"/>
  <c r="AQ45" i="2"/>
  <c r="AI45" i="2" s="1"/>
  <c r="AQ46" i="2"/>
  <c r="AI46" i="2" s="1"/>
  <c r="AQ47" i="2"/>
  <c r="AI47" i="2" s="1"/>
  <c r="AQ48" i="2"/>
  <c r="AQ49" i="2"/>
  <c r="AI49" i="2" s="1"/>
  <c r="AQ50" i="2"/>
  <c r="AI50" i="2" s="1"/>
  <c r="AQ51" i="2"/>
  <c r="AQ52" i="2"/>
  <c r="AQ53" i="2"/>
  <c r="AQ54" i="2"/>
  <c r="AQ55" i="2"/>
  <c r="AQ56" i="2"/>
  <c r="AQ57" i="2"/>
  <c r="AI57" i="2" s="1"/>
  <c r="AQ58" i="2"/>
  <c r="AQ59" i="2"/>
  <c r="AQ60" i="2"/>
  <c r="AQ61" i="2"/>
  <c r="AQ62" i="2"/>
  <c r="AI62" i="2" s="1"/>
  <c r="AQ63" i="2"/>
  <c r="AQ64" i="2"/>
  <c r="AQ65" i="2"/>
  <c r="AQ66" i="2"/>
  <c r="AQ67" i="2"/>
  <c r="AQ68" i="2"/>
  <c r="AI68" i="2" s="1"/>
  <c r="AQ69" i="2"/>
  <c r="AI69" i="2" s="1"/>
  <c r="AQ70" i="2"/>
  <c r="AQ71" i="2"/>
  <c r="AI71" i="2" s="1"/>
  <c r="AQ72" i="2"/>
  <c r="AQ73" i="2"/>
  <c r="AQ74" i="2"/>
  <c r="AQ75" i="2"/>
  <c r="AQ76" i="2"/>
  <c r="AQ77" i="2"/>
  <c r="AQ78" i="2"/>
  <c r="AQ79" i="2"/>
  <c r="AI79" i="2" s="1"/>
  <c r="AQ80" i="2"/>
  <c r="AI80" i="2" s="1"/>
  <c r="AQ82" i="2"/>
  <c r="AQ83" i="2"/>
  <c r="AI83" i="2" s="1"/>
  <c r="AQ84" i="2"/>
  <c r="AQ85" i="2"/>
  <c r="AI85" i="2" s="1"/>
  <c r="AQ86" i="2"/>
  <c r="AQ87" i="2"/>
  <c r="AQ88" i="2"/>
  <c r="AQ89" i="2"/>
  <c r="AQ90" i="2"/>
  <c r="AQ91" i="2"/>
  <c r="AQ92" i="2"/>
  <c r="AQ93" i="2"/>
  <c r="AQ94" i="2"/>
  <c r="AQ95" i="2"/>
  <c r="AQ96" i="2"/>
  <c r="AQ97" i="2"/>
  <c r="AQ98" i="2"/>
  <c r="AQ99" i="2"/>
  <c r="AQ100" i="2"/>
  <c r="AQ101" i="2"/>
  <c r="AQ102" i="2"/>
  <c r="AQ103" i="2"/>
  <c r="AI103" i="2" s="1"/>
  <c r="AQ104" i="2"/>
  <c r="AQ105" i="2"/>
  <c r="AQ106" i="2"/>
  <c r="AQ107" i="2"/>
  <c r="AQ108" i="2"/>
  <c r="AQ109" i="2"/>
  <c r="AQ110" i="2"/>
  <c r="AQ111" i="2"/>
  <c r="AQ112" i="2"/>
  <c r="AQ113" i="2"/>
  <c r="AQ114" i="2"/>
  <c r="AQ115" i="2"/>
  <c r="AI115" i="2" s="1"/>
  <c r="AQ116" i="2"/>
  <c r="AQ117" i="2"/>
  <c r="AQ118" i="2"/>
  <c r="AQ119" i="2"/>
  <c r="AI119" i="2" s="1"/>
  <c r="AQ120" i="2"/>
  <c r="AQ121" i="2"/>
  <c r="AQ122" i="2"/>
  <c r="AI122" i="2" s="1"/>
  <c r="AQ123" i="2"/>
  <c r="AI123" i="2" s="1"/>
  <c r="AQ124" i="2"/>
  <c r="AI124" i="2" s="1"/>
  <c r="AQ125" i="2"/>
  <c r="AQ126" i="2"/>
  <c r="AQ127" i="2"/>
  <c r="AI127" i="2" s="1"/>
  <c r="AQ128" i="2"/>
  <c r="AI128" i="2" s="1"/>
  <c r="AQ129" i="2"/>
  <c r="AI129" i="2" s="1"/>
  <c r="AQ130" i="2"/>
  <c r="AI130" i="2" s="1"/>
  <c r="AQ131" i="2"/>
  <c r="AI131" i="2" s="1"/>
  <c r="AQ132" i="2"/>
  <c r="AQ133" i="2"/>
  <c r="AI133" i="2" s="1"/>
  <c r="AQ2" i="2"/>
  <c r="AH3" i="2"/>
  <c r="AH4" i="2"/>
  <c r="AA3" i="2" s="1"/>
  <c r="AH5" i="2"/>
  <c r="AA5" i="2" s="1"/>
  <c r="AH6" i="2"/>
  <c r="AH7" i="2"/>
  <c r="AH8" i="2"/>
  <c r="AH9" i="2"/>
  <c r="AH10" i="2"/>
  <c r="AH11" i="2"/>
  <c r="AH12" i="2"/>
  <c r="AH13" i="2"/>
  <c r="AH14" i="2"/>
  <c r="AH15" i="2"/>
  <c r="AH16" i="2"/>
  <c r="AH17" i="2"/>
  <c r="AH18" i="2"/>
  <c r="AH19" i="2"/>
  <c r="AH20" i="2"/>
  <c r="AH21" i="2"/>
  <c r="AH22" i="2"/>
  <c r="AH23" i="2"/>
  <c r="AH24" i="2"/>
  <c r="AH25" i="2"/>
  <c r="AH26" i="2"/>
  <c r="AH27" i="2"/>
  <c r="AH28" i="2"/>
  <c r="AH29" i="2"/>
  <c r="AH30" i="2"/>
  <c r="AH31" i="2"/>
  <c r="AH32" i="2"/>
  <c r="AH33" i="2"/>
  <c r="AA33" i="2" s="1"/>
  <c r="AH34" i="2"/>
  <c r="AH35" i="2"/>
  <c r="AA35" i="2" s="1"/>
  <c r="AH36" i="2"/>
  <c r="AH37" i="2"/>
  <c r="AH38" i="2"/>
  <c r="AA38" i="2" s="1"/>
  <c r="AH39" i="2"/>
  <c r="AH40" i="2"/>
  <c r="AH41" i="2"/>
  <c r="AH43" i="2"/>
  <c r="AH44" i="2"/>
  <c r="AH45" i="2"/>
  <c r="AH46" i="2"/>
  <c r="AH47" i="2"/>
  <c r="AH48" i="2"/>
  <c r="AH49" i="2"/>
  <c r="AH50" i="2"/>
  <c r="AA50" i="2" s="1"/>
  <c r="AH51" i="2"/>
  <c r="AH52" i="2"/>
  <c r="AH53" i="2"/>
  <c r="AH54" i="2"/>
  <c r="AH55" i="2"/>
  <c r="AH56" i="2"/>
  <c r="AH57" i="2"/>
  <c r="AH58" i="2"/>
  <c r="AH59" i="2"/>
  <c r="AH60" i="2"/>
  <c r="AH61" i="2"/>
  <c r="AH62" i="2"/>
  <c r="AH63" i="2"/>
  <c r="AH64" i="2"/>
  <c r="AH65" i="2"/>
  <c r="AH66" i="2"/>
  <c r="AH67" i="2"/>
  <c r="AH68" i="2"/>
  <c r="AH69" i="2"/>
  <c r="AH70" i="2"/>
  <c r="AH71" i="2"/>
  <c r="AH72" i="2"/>
  <c r="AH73" i="2"/>
  <c r="AH74" i="2"/>
  <c r="AH75" i="2"/>
  <c r="AA75" i="2" s="1"/>
  <c r="AH76" i="2"/>
  <c r="AH77" i="2"/>
  <c r="AH78" i="2"/>
  <c r="AH79" i="2"/>
  <c r="AA79" i="2" s="1"/>
  <c r="AH80" i="2"/>
  <c r="AA80" i="2" s="1"/>
  <c r="AH81" i="2"/>
  <c r="AH82" i="2"/>
  <c r="AH83" i="2"/>
  <c r="AH84" i="2"/>
  <c r="AH85" i="2"/>
  <c r="AH86" i="2"/>
  <c r="AH87" i="2"/>
  <c r="AH88" i="2"/>
  <c r="AH89" i="2"/>
  <c r="AH90" i="2"/>
  <c r="AH91" i="2"/>
  <c r="AH92" i="2"/>
  <c r="AA92" i="2" s="1"/>
  <c r="AH93" i="2"/>
  <c r="AH94" i="2"/>
  <c r="AH95" i="2"/>
  <c r="AH96" i="2"/>
  <c r="AH97" i="2"/>
  <c r="AH98" i="2"/>
  <c r="AA98" i="2" s="1"/>
  <c r="AH99" i="2"/>
  <c r="AH100" i="2"/>
  <c r="AH101" i="2"/>
  <c r="AH102" i="2"/>
  <c r="AH105" i="2"/>
  <c r="AH106" i="2"/>
  <c r="AH107" i="2"/>
  <c r="AH108" i="2"/>
  <c r="AH109" i="2"/>
  <c r="AH110" i="2"/>
  <c r="AH111" i="2"/>
  <c r="AH112" i="2"/>
  <c r="AH113" i="2"/>
  <c r="AH114" i="2"/>
  <c r="AH115" i="2"/>
  <c r="AH116" i="2"/>
  <c r="AH117" i="2"/>
  <c r="AH118" i="2"/>
  <c r="AH119" i="2"/>
  <c r="AA119" i="2" s="1"/>
  <c r="AH120" i="2"/>
  <c r="AH121" i="2"/>
  <c r="AH122" i="2"/>
  <c r="AA122" i="2" s="1"/>
  <c r="AH123" i="2"/>
  <c r="AA123" i="2" s="1"/>
  <c r="AH124" i="2"/>
  <c r="AA124" i="2" s="1"/>
  <c r="AH125" i="2"/>
  <c r="AH126" i="2"/>
  <c r="AH127" i="2"/>
  <c r="AA127" i="2" s="1"/>
  <c r="AH128" i="2"/>
  <c r="AA128" i="2" s="1"/>
  <c r="AH129" i="2"/>
  <c r="AA129" i="2" s="1"/>
  <c r="AH130" i="2"/>
  <c r="AA130" i="2" s="1"/>
  <c r="AH131" i="2"/>
  <c r="AA131" i="2" s="1"/>
  <c r="AH132" i="2"/>
  <c r="AH133" i="2"/>
  <c r="AA133" i="2" s="1"/>
  <c r="AH2" i="2"/>
  <c r="AR3" i="2"/>
  <c r="AR7" i="2"/>
  <c r="AR8" i="2"/>
  <c r="AR9" i="2"/>
  <c r="AR10" i="2"/>
  <c r="AR12" i="2"/>
  <c r="AR15" i="2"/>
  <c r="AR22" i="2"/>
  <c r="AR23" i="2"/>
  <c r="AR28" i="2"/>
  <c r="AR30" i="2"/>
  <c r="AR34" i="2"/>
  <c r="AR39" i="2"/>
  <c r="AR41" i="2"/>
  <c r="AR43" i="2"/>
  <c r="AR44" i="2"/>
  <c r="AR48" i="2"/>
  <c r="AR55" i="2"/>
  <c r="AR58" i="2"/>
  <c r="AR59" i="2"/>
  <c r="AR60" i="2"/>
  <c r="AR61" i="2"/>
  <c r="AR63" i="2"/>
  <c r="AR64" i="2"/>
  <c r="AR65" i="2"/>
  <c r="AR66" i="2"/>
  <c r="AR67" i="2"/>
  <c r="AR70" i="2"/>
  <c r="AR76" i="2"/>
  <c r="AR78" i="2"/>
  <c r="AR82" i="2"/>
  <c r="AR84" i="2"/>
  <c r="AR86" i="2"/>
  <c r="AR89" i="2"/>
  <c r="AR93" i="2"/>
  <c r="AR96" i="2"/>
  <c r="AR100" i="2"/>
  <c r="AR101" i="2"/>
  <c r="AR102" i="2"/>
  <c r="AR104" i="2"/>
  <c r="AR105" i="2"/>
  <c r="AR106" i="2"/>
  <c r="AR107" i="2"/>
  <c r="AR110" i="2"/>
  <c r="AR111" i="2"/>
  <c r="AR112" i="2"/>
  <c r="AR113" i="2"/>
  <c r="AR114" i="2"/>
  <c r="AR116" i="2"/>
  <c r="AR117" i="2"/>
  <c r="AR118" i="2"/>
  <c r="AR120" i="2"/>
  <c r="AR121" i="2"/>
  <c r="AR125" i="2"/>
  <c r="AR126" i="2"/>
  <c r="AR132" i="2"/>
  <c r="AI3" i="2"/>
  <c r="AI7" i="2"/>
  <c r="AI8" i="2"/>
  <c r="AI9" i="2"/>
  <c r="AI10" i="2"/>
  <c r="AI11" i="2"/>
  <c r="AI12" i="2"/>
  <c r="AI14" i="2"/>
  <c r="AI15" i="2"/>
  <c r="AI17" i="2"/>
  <c r="AI20" i="2"/>
  <c r="AI22" i="2"/>
  <c r="AI23" i="2"/>
  <c r="AI26" i="2"/>
  <c r="AI28" i="2"/>
  <c r="AI30" i="2"/>
  <c r="AI34" i="2"/>
  <c r="AI36" i="2"/>
  <c r="AI37" i="2"/>
  <c r="AI39" i="2"/>
  <c r="AI40" i="2"/>
  <c r="AI41" i="2"/>
  <c r="AI43" i="2"/>
  <c r="AI44" i="2"/>
  <c r="AI48" i="2"/>
  <c r="AI52" i="2"/>
  <c r="AI53" i="2"/>
  <c r="AI54" i="2"/>
  <c r="AI55" i="2"/>
  <c r="AI56" i="2"/>
  <c r="AI58" i="2"/>
  <c r="AI59" i="2"/>
  <c r="AI60" i="2"/>
  <c r="AI61" i="2"/>
  <c r="AI63" i="2"/>
  <c r="AI64" i="2"/>
  <c r="AI65" i="2"/>
  <c r="AI66" i="2"/>
  <c r="AI67" i="2"/>
  <c r="AI70" i="2"/>
  <c r="AI73" i="2"/>
  <c r="AI74" i="2"/>
  <c r="AI76" i="2"/>
  <c r="AI77" i="2"/>
  <c r="AI78" i="2"/>
  <c r="AI82" i="2"/>
  <c r="AI84" i="2"/>
  <c r="AI86" i="2"/>
  <c r="AI88" i="2"/>
  <c r="AI89" i="2"/>
  <c r="AI91" i="2"/>
  <c r="AI93" i="2"/>
  <c r="AI94" i="2"/>
  <c r="AI95" i="2"/>
  <c r="AI96" i="2"/>
  <c r="AI97" i="2"/>
  <c r="AI99" i="2"/>
  <c r="AI100" i="2"/>
  <c r="AI101" i="2"/>
  <c r="AI102" i="2"/>
  <c r="AI105" i="2"/>
  <c r="AI106" i="2"/>
  <c r="AI107" i="2"/>
  <c r="AI109" i="2"/>
  <c r="AI110" i="2"/>
  <c r="AI111" i="2"/>
  <c r="AI112" i="2"/>
  <c r="AI113" i="2"/>
  <c r="AI114" i="2"/>
  <c r="AI116" i="2"/>
  <c r="AI117" i="2"/>
  <c r="AI118" i="2"/>
  <c r="AI120" i="2"/>
  <c r="AI121" i="2"/>
  <c r="AI125" i="2"/>
  <c r="AI126" i="2"/>
  <c r="AI132" i="2"/>
  <c r="J73" i="2"/>
  <c r="AH42" i="2" s="1"/>
  <c r="BB3" i="2"/>
  <c r="BB4" i="2"/>
  <c r="BB5" i="2"/>
  <c r="BB6" i="2"/>
  <c r="BB7" i="2"/>
  <c r="BB8" i="2"/>
  <c r="BB9" i="2"/>
  <c r="BB10" i="2"/>
  <c r="BB11" i="2"/>
  <c r="BB12" i="2"/>
  <c r="BB13" i="2"/>
  <c r="BB14" i="2"/>
  <c r="BB15" i="2"/>
  <c r="BB16" i="2"/>
  <c r="BB17" i="2"/>
  <c r="BB18" i="2"/>
  <c r="BB19" i="2"/>
  <c r="BB20" i="2"/>
  <c r="BB21" i="2"/>
  <c r="BB22" i="2"/>
  <c r="BB23" i="2"/>
  <c r="BB24" i="2"/>
  <c r="BB25" i="2"/>
  <c r="BB26" i="2"/>
  <c r="BB27" i="2"/>
  <c r="BB28" i="2"/>
  <c r="BB29" i="2"/>
  <c r="BB30" i="2"/>
  <c r="BB31" i="2"/>
  <c r="BB32" i="2"/>
  <c r="BB33" i="2"/>
  <c r="BB34" i="2"/>
  <c r="BB35" i="2"/>
  <c r="BB36" i="2"/>
  <c r="BB37" i="2"/>
  <c r="BB38" i="2"/>
  <c r="BB39" i="2"/>
  <c r="BB40" i="2"/>
  <c r="BB41" i="2"/>
  <c r="BB42" i="2"/>
  <c r="BB43" i="2"/>
  <c r="BB44" i="2"/>
  <c r="BB45" i="2"/>
  <c r="BB46" i="2"/>
  <c r="BB47" i="2"/>
  <c r="BB48" i="2"/>
  <c r="BB49" i="2"/>
  <c r="BB50" i="2"/>
  <c r="BB51" i="2"/>
  <c r="BB52" i="2"/>
  <c r="BB53" i="2"/>
  <c r="BB54" i="2"/>
  <c r="BB55" i="2"/>
  <c r="BB56" i="2"/>
  <c r="BB57" i="2"/>
  <c r="BB58" i="2"/>
  <c r="BB59" i="2"/>
  <c r="BB60" i="2"/>
  <c r="BB61" i="2"/>
  <c r="BB62" i="2"/>
  <c r="BB63" i="2"/>
  <c r="BB64" i="2"/>
  <c r="BB65" i="2"/>
  <c r="BB66" i="2"/>
  <c r="BB67" i="2"/>
  <c r="BB68" i="2"/>
  <c r="BB69" i="2"/>
  <c r="BB70" i="2"/>
  <c r="BB71" i="2"/>
  <c r="BB72" i="2"/>
  <c r="BB73" i="2"/>
  <c r="BB74" i="2"/>
  <c r="BB75" i="2"/>
  <c r="BB76" i="2"/>
  <c r="BB77" i="2"/>
  <c r="BB78" i="2"/>
  <c r="BB79" i="2"/>
  <c r="BB80" i="2"/>
  <c r="BB81" i="2"/>
  <c r="BB82" i="2"/>
  <c r="BB83" i="2"/>
  <c r="BB84" i="2"/>
  <c r="BB85" i="2"/>
  <c r="BB86" i="2"/>
  <c r="BB87" i="2"/>
  <c r="BB88" i="2"/>
  <c r="BB89" i="2"/>
  <c r="BB90" i="2"/>
  <c r="BB91" i="2"/>
  <c r="BB92" i="2"/>
  <c r="BB93" i="2"/>
  <c r="BB94" i="2"/>
  <c r="BB95" i="2"/>
  <c r="BB96" i="2"/>
  <c r="BB97" i="2"/>
  <c r="BB98" i="2"/>
  <c r="BB99" i="2"/>
  <c r="BB100" i="2"/>
  <c r="BB101" i="2"/>
  <c r="BB102" i="2"/>
  <c r="BB103" i="2"/>
  <c r="BB104" i="2"/>
  <c r="BB105" i="2"/>
  <c r="BB106" i="2"/>
  <c r="BB107" i="2"/>
  <c r="BB108" i="2"/>
  <c r="BB109" i="2"/>
  <c r="BB110" i="2"/>
  <c r="BB111" i="2"/>
  <c r="BB112" i="2"/>
  <c r="BB113" i="2"/>
  <c r="BB114" i="2"/>
  <c r="BB115" i="2"/>
  <c r="BB116" i="2"/>
  <c r="BB117" i="2"/>
  <c r="BB118" i="2"/>
  <c r="BB119" i="2"/>
  <c r="BB120" i="2"/>
  <c r="BB121" i="2"/>
  <c r="BB122" i="2"/>
  <c r="BB123" i="2"/>
  <c r="BB124" i="2"/>
  <c r="BB125" i="2"/>
  <c r="BB126" i="2"/>
  <c r="BB127" i="2"/>
  <c r="BB128" i="2"/>
  <c r="BB129" i="2"/>
  <c r="BB130" i="2"/>
  <c r="BB131" i="2"/>
  <c r="BB132" i="2"/>
  <c r="BB133" i="2"/>
  <c r="BB2" i="2"/>
  <c r="AA81" i="2" l="1"/>
  <c r="AH136" i="2"/>
  <c r="AA2" i="2"/>
  <c r="AA31" i="2"/>
  <c r="AA51" i="2"/>
  <c r="AA6" i="2"/>
  <c r="AI2" i="2"/>
  <c r="BB136" i="2"/>
  <c r="AA42" i="2"/>
  <c r="AA108" i="2"/>
  <c r="AR2" i="2"/>
  <c r="AI108" i="2"/>
  <c r="AQ17" i="2"/>
  <c r="J204" i="2"/>
  <c r="BA29" i="2" s="1"/>
  <c r="AR29" i="2" s="1"/>
  <c r="J241" i="2"/>
  <c r="BA81" i="2" s="1"/>
  <c r="AR81" i="2" s="1"/>
  <c r="J135" i="2"/>
  <c r="AR40" i="2"/>
  <c r="AR27" i="2"/>
  <c r="AI38" i="2"/>
  <c r="AI6" i="2"/>
  <c r="AR6" i="2"/>
  <c r="AR131" i="2"/>
  <c r="AR69" i="2"/>
  <c r="AR33" i="2"/>
  <c r="AI90" i="2"/>
  <c r="AR124" i="2"/>
  <c r="AR54" i="2"/>
  <c r="AR38" i="2"/>
  <c r="AI75" i="2"/>
  <c r="AI98" i="2"/>
  <c r="AI16" i="2"/>
  <c r="AI87" i="2"/>
  <c r="AI13" i="2"/>
  <c r="AR103" i="2"/>
  <c r="AI92" i="2"/>
  <c r="AI35" i="2"/>
  <c r="AI19" i="2"/>
  <c r="AI27" i="2"/>
  <c r="AI72" i="2"/>
  <c r="AI51" i="2"/>
  <c r="N34" i="6"/>
  <c r="N18" i="6"/>
  <c r="K41" i="6" s="1"/>
  <c r="N4" i="6"/>
  <c r="N12" i="6"/>
  <c r="K2" i="6" s="1"/>
  <c r="N19" i="6"/>
  <c r="K81" i="6" s="1"/>
  <c r="N48" i="6"/>
  <c r="K85" i="6" s="1"/>
  <c r="N62" i="6"/>
  <c r="K90" i="6" s="1"/>
  <c r="N17" i="6"/>
  <c r="K80" i="6" s="1"/>
  <c r="N20" i="6"/>
  <c r="K10" i="6" s="1"/>
  <c r="N46" i="6"/>
  <c r="K110" i="6" s="1"/>
  <c r="N2" i="6"/>
  <c r="K42" i="6" s="1"/>
  <c r="N49" i="6"/>
  <c r="N27" i="6"/>
  <c r="K83" i="6" s="1"/>
  <c r="N35" i="6"/>
  <c r="N14" i="6"/>
  <c r="K3" i="6" s="1"/>
  <c r="N50" i="6"/>
  <c r="N6" i="6"/>
  <c r="K29" i="6" s="1"/>
  <c r="N28" i="6"/>
  <c r="K17" i="6" s="1"/>
  <c r="N22" i="6"/>
  <c r="K44" i="6" s="1"/>
  <c r="N15" i="6"/>
  <c r="K55" i="6" s="1"/>
  <c r="N10" i="6"/>
  <c r="K75" i="6" s="1"/>
  <c r="N8" i="6"/>
  <c r="K78" i="6" s="1"/>
  <c r="N9" i="6"/>
  <c r="K30" i="6" s="1"/>
  <c r="N52" i="6"/>
  <c r="N11" i="6"/>
  <c r="N53" i="6"/>
  <c r="K109" i="6" s="1"/>
  <c r="N25" i="6"/>
  <c r="N39" i="6"/>
  <c r="K96" i="6" s="1"/>
  <c r="N38" i="6"/>
  <c r="K38" i="6" s="1"/>
  <c r="N37" i="6"/>
  <c r="N56" i="6"/>
  <c r="N55" i="6"/>
  <c r="K35" i="6" s="1"/>
  <c r="N24" i="6"/>
  <c r="K16" i="6" s="1"/>
  <c r="N41" i="6"/>
  <c r="N61" i="6"/>
  <c r="N23" i="6"/>
  <c r="K25" i="6" s="1"/>
  <c r="N60" i="6"/>
  <c r="K56" i="6" s="1"/>
  <c r="N33" i="6"/>
  <c r="N45" i="6"/>
  <c r="K82" i="6" s="1"/>
  <c r="N51" i="6"/>
  <c r="N7" i="6"/>
  <c r="K7" i="6" s="1"/>
  <c r="N29" i="6"/>
  <c r="K104" i="6" s="1"/>
  <c r="N54" i="6"/>
  <c r="N64" i="6"/>
  <c r="N58" i="6"/>
  <c r="K47" i="6" s="1"/>
  <c r="N40" i="6"/>
  <c r="N47" i="6"/>
  <c r="K48" i="6" s="1"/>
  <c r="N30" i="6"/>
  <c r="N36" i="6"/>
  <c r="N26" i="6"/>
  <c r="K15" i="6" s="1"/>
  <c r="N3" i="6"/>
  <c r="K54" i="6" s="1"/>
  <c r="N57" i="6"/>
  <c r="K66" i="6" s="1"/>
  <c r="N13" i="6"/>
  <c r="N32" i="6"/>
  <c r="K39" i="6" s="1"/>
  <c r="N16" i="6"/>
  <c r="K24" i="6" s="1"/>
  <c r="N63" i="6"/>
  <c r="K23" i="6" s="1"/>
  <c r="N43" i="6"/>
  <c r="N5" i="6"/>
  <c r="N21" i="6"/>
  <c r="K34" i="6" s="1"/>
  <c r="N44" i="6"/>
  <c r="N59" i="6"/>
  <c r="K40" i="6" s="1"/>
  <c r="N31" i="6"/>
  <c r="K84" i="6" s="1"/>
  <c r="N42" i="6"/>
  <c r="K53" i="6" l="1"/>
  <c r="K52" i="6"/>
  <c r="K89" i="6"/>
  <c r="K88" i="6"/>
  <c r="K71" i="6"/>
  <c r="K74" i="6"/>
  <c r="K72" i="6"/>
  <c r="K73" i="6"/>
  <c r="K105" i="6"/>
  <c r="K106" i="6"/>
  <c r="K51" i="6"/>
  <c r="K50" i="6"/>
  <c r="K49" i="6"/>
  <c r="K108" i="6"/>
  <c r="K107" i="6"/>
  <c r="K92" i="6"/>
  <c r="K91" i="6"/>
  <c r="K99" i="6"/>
  <c r="K100" i="6"/>
  <c r="K101" i="6"/>
  <c r="K11" i="6"/>
  <c r="K12" i="6"/>
  <c r="O68" i="6"/>
  <c r="K97" i="6"/>
  <c r="K60" i="6"/>
  <c r="K61" i="6"/>
  <c r="K62" i="6"/>
  <c r="K94" i="6"/>
  <c r="K95" i="6"/>
  <c r="K46" i="6"/>
  <c r="K45" i="6"/>
  <c r="K5" i="6"/>
  <c r="K6" i="6"/>
  <c r="K4" i="6"/>
  <c r="K77" i="6"/>
  <c r="K76" i="6"/>
  <c r="K13" i="6"/>
  <c r="K14" i="6"/>
  <c r="K103" i="6"/>
  <c r="K102" i="6"/>
  <c r="O4" i="6" s="1"/>
  <c r="K28" i="6"/>
  <c r="K27" i="6"/>
  <c r="K22" i="6"/>
  <c r="K19" i="6"/>
  <c r="K20" i="6"/>
  <c r="K21" i="6"/>
  <c r="K18" i="6"/>
  <c r="K67" i="6"/>
  <c r="K68" i="6"/>
  <c r="K65" i="6"/>
  <c r="K63" i="6"/>
  <c r="K64" i="6"/>
  <c r="K37" i="6"/>
  <c r="K36" i="6"/>
  <c r="K86" i="6"/>
  <c r="K87" i="6"/>
  <c r="K58" i="6"/>
  <c r="K57" i="6"/>
  <c r="K59" i="6"/>
  <c r="O70" i="6"/>
  <c r="O8" i="6"/>
  <c r="O15" i="6"/>
  <c r="O28" i="6"/>
  <c r="O71" i="6"/>
  <c r="O72" i="6"/>
  <c r="O67" i="6"/>
  <c r="O66" i="6"/>
  <c r="K43" i="6"/>
  <c r="O69" i="6"/>
  <c r="O19" i="6"/>
  <c r="O17" i="6"/>
  <c r="O18" i="6"/>
  <c r="O49" i="6"/>
  <c r="O30" i="6"/>
  <c r="O3" i="6"/>
  <c r="O22" i="6"/>
  <c r="O51" i="6"/>
  <c r="O6" i="6"/>
  <c r="O53" i="6"/>
  <c r="O52" i="6"/>
  <c r="AA136" i="2"/>
  <c r="J216" i="2"/>
  <c r="BA42" i="2" s="1"/>
  <c r="AR42" i="2" s="1"/>
  <c r="AR136" i="2" s="1"/>
  <c r="AQ42" i="2"/>
  <c r="AI42" i="2" s="1"/>
  <c r="AI136" i="2" s="1"/>
  <c r="O5" i="6" l="1"/>
  <c r="O13" i="6"/>
  <c r="O56" i="6"/>
  <c r="O9" i="6"/>
  <c r="O21" i="6"/>
  <c r="O44" i="6"/>
  <c r="O20" i="6"/>
  <c r="O12" i="6"/>
  <c r="O50" i="6"/>
  <c r="O36" i="6"/>
  <c r="O27" i="6"/>
  <c r="O23" i="6"/>
  <c r="O38" i="6"/>
  <c r="O29" i="6"/>
  <c r="O59" i="6"/>
  <c r="O47" i="6"/>
  <c r="O43" i="6"/>
  <c r="O62" i="6"/>
  <c r="O24" i="6"/>
  <c r="O42" i="6"/>
  <c r="O2" i="6"/>
  <c r="O58" i="6"/>
  <c r="O32" i="6"/>
  <c r="O55" i="6"/>
  <c r="O60" i="6"/>
  <c r="O54" i="6"/>
  <c r="O25" i="6"/>
  <c r="O63" i="6"/>
  <c r="O40" i="6"/>
  <c r="O31" i="6"/>
  <c r="O57" i="6"/>
  <c r="O33" i="6"/>
  <c r="O7" i="6"/>
  <c r="O16" i="6"/>
  <c r="O64" i="6"/>
  <c r="O37" i="6"/>
  <c r="O48" i="6"/>
  <c r="O14" i="6"/>
  <c r="O45" i="6"/>
  <c r="O35" i="6"/>
  <c r="O34" i="6"/>
  <c r="O61" i="6"/>
  <c r="O46" i="6"/>
  <c r="O11" i="6"/>
  <c r="O10" i="6"/>
  <c r="O26" i="6"/>
  <c r="O41" i="6"/>
  <c r="O39" i="6"/>
  <c r="AQ136" i="2"/>
  <c r="BA136" i="2"/>
</calcChain>
</file>

<file path=xl/comments1.xml><?xml version="1.0" encoding="utf-8"?>
<comments xmlns="http://schemas.openxmlformats.org/spreadsheetml/2006/main">
  <authors>
    <author>Greenfield, Paul (Data61, Marsfield)</author>
  </authors>
  <commentList>
    <comment ref="P2" authorId="0" shapeId="0">
      <text>
        <r>
          <rPr>
            <b/>
            <sz val="9"/>
            <color indexed="81"/>
            <rFont val="Tahoma"/>
            <charset val="1"/>
          </rPr>
          <t>Greenfield, Paul (Data61, Marsfield):</t>
        </r>
        <r>
          <rPr>
            <sz val="9"/>
            <color indexed="81"/>
            <rFont val="Tahoma"/>
            <charset val="1"/>
          </rPr>
          <t xml:space="preserve">
Calculated from copy number of v4 region as found in contigs, and number of 16S reads mapping on to each extracted v4 region. Can be zero when V4 region was present but not sampled for reads.</t>
        </r>
      </text>
    </comment>
    <comment ref="M55" authorId="0" shapeId="0">
      <text>
        <r>
          <rPr>
            <b/>
            <sz val="9"/>
            <color indexed="81"/>
            <rFont val="Tahoma"/>
            <charset val="1"/>
          </rPr>
          <t>Greenfield, Paul (Data61, Marsfield):</t>
        </r>
        <r>
          <rPr>
            <sz val="9"/>
            <color indexed="81"/>
            <rFont val="Tahoma"/>
            <charset val="1"/>
          </rPr>
          <t xml:space="preserve">
Single read covering start of v4 region</t>
        </r>
      </text>
    </comment>
  </commentList>
</comments>
</file>

<file path=xl/comments2.xml><?xml version="1.0" encoding="utf-8"?>
<comments xmlns="http://schemas.openxmlformats.org/spreadsheetml/2006/main">
  <authors>
    <author>Greenfield, Paul (Data61, Marsfield)</author>
  </authors>
  <commentList>
    <comment ref="N2" authorId="0" shapeId="0">
      <text>
        <r>
          <rPr>
            <b/>
            <sz val="9"/>
            <color indexed="81"/>
            <rFont val="Tahoma"/>
            <charset val="1"/>
          </rPr>
          <t>Greenfield, Paul (Data61, Marsfield):</t>
        </r>
        <r>
          <rPr>
            <sz val="9"/>
            <color indexed="81"/>
            <rFont val="Tahoma"/>
            <charset val="1"/>
          </rPr>
          <t xml:space="preserve">
Calculated from copy number of v4 region as found in contigs, and numbre of 16S reads mapping on to each extracted v4 region.</t>
        </r>
      </text>
    </comment>
    <comment ref="L39" authorId="0" shapeId="0">
      <text>
        <r>
          <rPr>
            <b/>
            <sz val="9"/>
            <color indexed="81"/>
            <rFont val="Tahoma"/>
            <family val="2"/>
          </rPr>
          <t>Greenfield, Paul (Data61, Marsfield):</t>
        </r>
        <r>
          <rPr>
            <sz val="9"/>
            <color indexed="81"/>
            <rFont val="Tahoma"/>
            <family val="2"/>
          </rPr>
          <t xml:space="preserve">
Single read covering start of v4 region</t>
        </r>
      </text>
    </comment>
  </commentList>
</comments>
</file>

<file path=xl/sharedStrings.xml><?xml version="1.0" encoding="utf-8"?>
<sst xmlns="http://schemas.openxmlformats.org/spreadsheetml/2006/main" count="121561" uniqueCount="13818">
  <si>
    <t>H</t>
  </si>
  <si>
    <t>+</t>
  </si>
  <si>
    <t>R4</t>
  </si>
  <si>
    <t>Rhodobacter_viridis_strain_JA737_(NR_108854.1)</t>
  </si>
  <si>
    <t>R1</t>
  </si>
  <si>
    <t>R3</t>
  </si>
  <si>
    <t>R6</t>
  </si>
  <si>
    <t>R5</t>
  </si>
  <si>
    <t>R7</t>
  </si>
  <si>
    <t>R2</t>
  </si>
  <si>
    <t>R8</t>
  </si>
  <si>
    <t>R9</t>
  </si>
  <si>
    <t>R12</t>
  </si>
  <si>
    <t>R13</t>
  </si>
  <si>
    <t>R10</t>
  </si>
  <si>
    <t>R11</t>
  </si>
  <si>
    <t>R14</t>
  </si>
  <si>
    <t>R16</t>
  </si>
  <si>
    <t>R15</t>
  </si>
  <si>
    <t>R17</t>
  </si>
  <si>
    <t>R18</t>
  </si>
  <si>
    <t>R20</t>
  </si>
  <si>
    <t>R21</t>
  </si>
  <si>
    <t>R19</t>
  </si>
  <si>
    <t>R24</t>
  </si>
  <si>
    <t>R22</t>
  </si>
  <si>
    <t>R25</t>
  </si>
  <si>
    <t>R23</t>
  </si>
  <si>
    <t>R27</t>
  </si>
  <si>
    <t>R26</t>
  </si>
  <si>
    <t>R28</t>
  </si>
  <si>
    <t>R29</t>
  </si>
  <si>
    <t>R31</t>
  </si>
  <si>
    <t>R30</t>
  </si>
  <si>
    <t>R32</t>
  </si>
  <si>
    <t>R34</t>
  </si>
  <si>
    <t>R33</t>
  </si>
  <si>
    <t>R35</t>
  </si>
  <si>
    <t>R36</t>
  </si>
  <si>
    <t>R38</t>
  </si>
  <si>
    <t>R39</t>
  </si>
  <si>
    <t>R40</t>
  </si>
  <si>
    <t>R37</t>
  </si>
  <si>
    <t>R42</t>
  </si>
  <si>
    <t>R41</t>
  </si>
  <si>
    <t>R43</t>
  </si>
  <si>
    <t>R44</t>
  </si>
  <si>
    <t>R45</t>
  </si>
  <si>
    <t>R46</t>
  </si>
  <si>
    <t>R47</t>
  </si>
  <si>
    <t>R49</t>
  </si>
  <si>
    <t>Sphingomonas_aestuarii_strain_K4_(NR_044341.1)</t>
  </si>
  <si>
    <t>R50</t>
  </si>
  <si>
    <t>R51</t>
  </si>
  <si>
    <t>R48</t>
  </si>
  <si>
    <t>Cellulomonas_aerilata_strain_5420S-23_(NR_044526.1)</t>
  </si>
  <si>
    <t>R53</t>
  </si>
  <si>
    <t>R54</t>
  </si>
  <si>
    <t>R55</t>
  </si>
  <si>
    <t>R52</t>
  </si>
  <si>
    <t>R59</t>
  </si>
  <si>
    <t>R56</t>
  </si>
  <si>
    <t>R57</t>
  </si>
  <si>
    <t>R58</t>
  </si>
  <si>
    <t>R60</t>
  </si>
  <si>
    <t>R62</t>
  </si>
  <si>
    <t>R61</t>
  </si>
  <si>
    <t>R64</t>
  </si>
  <si>
    <t>R63</t>
  </si>
  <si>
    <t>R65</t>
  </si>
  <si>
    <t>R66</t>
  </si>
  <si>
    <t>R67</t>
  </si>
  <si>
    <t>R68</t>
  </si>
  <si>
    <t>R69</t>
  </si>
  <si>
    <t>R70</t>
  </si>
  <si>
    <t>R72</t>
  </si>
  <si>
    <t>R71</t>
  </si>
  <si>
    <t>R73</t>
  </si>
  <si>
    <t>R74</t>
  </si>
  <si>
    <t>R75</t>
  </si>
  <si>
    <t>R76</t>
  </si>
  <si>
    <t>R77</t>
  </si>
  <si>
    <t>R78</t>
  </si>
  <si>
    <t>R79</t>
  </si>
  <si>
    <t>R80</t>
  </si>
  <si>
    <t>R81</t>
  </si>
  <si>
    <t>R82</t>
  </si>
  <si>
    <t>R83</t>
  </si>
  <si>
    <t>R84</t>
  </si>
  <si>
    <t>R85</t>
  </si>
  <si>
    <t>R86</t>
  </si>
  <si>
    <t>R87</t>
  </si>
  <si>
    <t>R88</t>
  </si>
  <si>
    <t>R89</t>
  </si>
  <si>
    <t>R90</t>
  </si>
  <si>
    <t>R92</t>
  </si>
  <si>
    <t>R91</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</si>
  <si>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</si>
  <si>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</si>
  <si>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</si>
  <si>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</si>
  <si>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</si>
  <si>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</si>
  <si>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</si>
  <si>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</si>
  <si>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</si>
  <si>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</si>
  <si>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</si>
  <si>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</si>
  <si>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</si>
  <si>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</si>
  <si>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</si>
  <si>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</si>
  <si>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</si>
  <si>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</si>
  <si>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</si>
  <si>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</si>
  <si>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</si>
  <si>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</si>
  <si>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</si>
  <si>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</si>
  <si>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</si>
  <si>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</si>
  <si>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</si>
  <si>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</si>
  <si>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</si>
  <si>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</si>
  <si>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</si>
  <si>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</si>
  <si>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</si>
  <si>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</si>
  <si>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</si>
  <si>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</si>
  <si>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</si>
  <si>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</si>
  <si>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</si>
  <si>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</si>
  <si>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</si>
  <si>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</si>
  <si>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</si>
  <si>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</si>
  <si>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</si>
  <si>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</si>
  <si>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</si>
  <si>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</si>
  <si>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</si>
  <si>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</si>
  <si>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</si>
  <si>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</si>
  <si>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</si>
  <si>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</si>
  <si>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</si>
  <si>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R149</t>
  </si>
  <si>
    <t>R148</t>
  </si>
  <si>
    <t>R150</t>
  </si>
  <si>
    <t>R151</t>
  </si>
  <si>
    <t>R152</t>
  </si>
  <si>
    <t>R153</t>
  </si>
  <si>
    <t>R154</t>
  </si>
  <si>
    <t>R155</t>
  </si>
  <si>
    <t>R156</t>
  </si>
  <si>
    <t>R157</t>
  </si>
  <si>
    <t>R158</t>
  </si>
  <si>
    <t>R159</t>
  </si>
  <si>
    <t>R163</t>
  </si>
  <si>
    <t>R161</t>
  </si>
  <si>
    <t>R162</t>
  </si>
  <si>
    <t>R160</t>
  </si>
  <si>
    <t>R165</t>
  </si>
  <si>
    <t>R167</t>
  </si>
  <si>
    <t>R164</t>
  </si>
  <si>
    <t>R166</t>
  </si>
  <si>
    <t>R168</t>
  </si>
  <si>
    <t>R171</t>
  </si>
  <si>
    <t>R169</t>
  </si>
  <si>
    <t>R170</t>
  </si>
  <si>
    <t>R172</t>
  </si>
  <si>
    <t>R173</t>
  </si>
  <si>
    <t>R174</t>
  </si>
  <si>
    <t>R175</t>
  </si>
  <si>
    <t>R176</t>
  </si>
  <si>
    <t>R177</t>
  </si>
  <si>
    <t>R178</t>
  </si>
  <si>
    <t>R179</t>
  </si>
  <si>
    <t>R180</t>
  </si>
  <si>
    <t>R181</t>
  </si>
  <si>
    <t>R182</t>
  </si>
  <si>
    <t>R183</t>
  </si>
  <si>
    <t>R185</t>
  </si>
  <si>
    <t>R186</t>
  </si>
  <si>
    <t>R187</t>
  </si>
  <si>
    <t>R184</t>
  </si>
  <si>
    <t>R189</t>
  </si>
  <si>
    <t>R190</t>
  </si>
  <si>
    <t>R191</t>
  </si>
  <si>
    <t>R188</t>
  </si>
  <si>
    <t>R192</t>
  </si>
  <si>
    <t>R193</t>
  </si>
  <si>
    <t>R194</t>
  </si>
  <si>
    <t>R195</t>
  </si>
  <si>
    <t>R197</t>
  </si>
  <si>
    <t>R198</t>
  </si>
  <si>
    <t>R196</t>
  </si>
  <si>
    <t>R199</t>
  </si>
  <si>
    <t>R200</t>
  </si>
  <si>
    <t>R202</t>
  </si>
  <si>
    <t>R203</t>
  </si>
  <si>
    <t>R201</t>
  </si>
  <si>
    <t>R206</t>
  </si>
  <si>
    <t>R205</t>
  </si>
  <si>
    <t>R207</t>
  </si>
  <si>
    <t>R204</t>
  </si>
  <si>
    <t>R208</t>
  </si>
  <si>
    <t>R209</t>
  </si>
  <si>
    <t>R210</t>
  </si>
  <si>
    <t>R211</t>
  </si>
  <si>
    <t>R212</t>
  </si>
  <si>
    <t>R214</t>
  </si>
  <si>
    <t>R213</t>
  </si>
  <si>
    <t>R215</t>
  </si>
  <si>
    <t>R216</t>
  </si>
  <si>
    <t>R217</t>
  </si>
  <si>
    <t>Moorella_thermoautotrophica_strain_JW_701/3_(NR_029144.1)</t>
  </si>
  <si>
    <t>R218</t>
  </si>
  <si>
    <t>R220</t>
  </si>
  <si>
    <t>R221</t>
  </si>
  <si>
    <t>R219</t>
  </si>
  <si>
    <t>R222</t>
  </si>
  <si>
    <t>R224</t>
  </si>
  <si>
    <t>R223</t>
  </si>
  <si>
    <t>R225</t>
  </si>
  <si>
    <t>R226</t>
  </si>
  <si>
    <t>R228</t>
  </si>
  <si>
    <t>R229</t>
  </si>
  <si>
    <t>R227</t>
  </si>
  <si>
    <t>R230</t>
  </si>
  <si>
    <t>R232</t>
  </si>
  <si>
    <t>R231</t>
  </si>
  <si>
    <t>R233</t>
  </si>
  <si>
    <t>R234</t>
  </si>
  <si>
    <t>R235</t>
  </si>
  <si>
    <t>R236</t>
  </si>
  <si>
    <t>R238</t>
  </si>
  <si>
    <t>R237</t>
  </si>
  <si>
    <t>R240</t>
  </si>
  <si>
    <t>R239</t>
  </si>
  <si>
    <t>R241</t>
  </si>
  <si>
    <t>R242</t>
  </si>
  <si>
    <t>R243</t>
  </si>
  <si>
    <t>R244</t>
  </si>
  <si>
    <t>R245</t>
  </si>
  <si>
    <t>R246</t>
  </si>
  <si>
    <t>R247</t>
  </si>
  <si>
    <t>R248</t>
  </si>
  <si>
    <t>R250</t>
  </si>
  <si>
    <t>R249</t>
  </si>
  <si>
    <t>R251</t>
  </si>
  <si>
    <t>R252</t>
  </si>
  <si>
    <t>R253</t>
  </si>
  <si>
    <t>R254</t>
  </si>
  <si>
    <t>R255</t>
  </si>
  <si>
    <t>R257</t>
  </si>
  <si>
    <t>R256</t>
  </si>
  <si>
    <t>R258</t>
  </si>
  <si>
    <t>R261</t>
  </si>
  <si>
    <t>R259</t>
  </si>
  <si>
    <t>R260</t>
  </si>
  <si>
    <t>R262</t>
  </si>
  <si>
    <t>R265</t>
  </si>
  <si>
    <t>R263</t>
  </si>
  <si>
    <t>R264</t>
  </si>
  <si>
    <t>R266</t>
  </si>
  <si>
    <t>R268</t>
  </si>
  <si>
    <t>R269</t>
  </si>
  <si>
    <t>R267</t>
  </si>
  <si>
    <t>R270</t>
  </si>
  <si>
    <t>R272</t>
  </si>
  <si>
    <t>R273</t>
  </si>
  <si>
    <t>R271</t>
  </si>
  <si>
    <t>R274</t>
  </si>
  <si>
    <t>R275</t>
  </si>
  <si>
    <t>R277</t>
  </si>
  <si>
    <t>R278</t>
  </si>
  <si>
    <t>R276</t>
  </si>
  <si>
    <t>R280</t>
  </si>
  <si>
    <t>R279</t>
  </si>
  <si>
    <t>R281</t>
  </si>
  <si>
    <t>R282</t>
  </si>
  <si>
    <t>R283</t>
  </si>
  <si>
    <t>R284</t>
  </si>
  <si>
    <t>R285</t>
  </si>
  <si>
    <t>R286</t>
  </si>
  <si>
    <t>R287</t>
  </si>
  <si>
    <t>R288</t>
  </si>
  <si>
    <t>R289</t>
  </si>
  <si>
    <t>R291</t>
  </si>
  <si>
    <t>R290</t>
  </si>
  <si>
    <t>R292</t>
  </si>
  <si>
    <t>R293</t>
  </si>
  <si>
    <t>R295</t>
  </si>
  <si>
    <t>R296</t>
  </si>
  <si>
    <t>R297</t>
  </si>
  <si>
    <t>R294</t>
  </si>
  <si>
    <t>R298</t>
  </si>
  <si>
    <t>R299</t>
  </si>
  <si>
    <t>R300</t>
  </si>
  <si>
    <t>R301</t>
  </si>
  <si>
    <t>R302</t>
  </si>
  <si>
    <t>R303</t>
  </si>
  <si>
    <t>R305</t>
  </si>
  <si>
    <t>R304</t>
  </si>
  <si>
    <t>R306</t>
  </si>
  <si>
    <t>R307</t>
  </si>
  <si>
    <t>R308</t>
  </si>
  <si>
    <t>R309</t>
  </si>
  <si>
    <t>R310</t>
  </si>
  <si>
    <t>R312</t>
  </si>
  <si>
    <t>R311</t>
  </si>
  <si>
    <t>R314</t>
  </si>
  <si>
    <t>R313</t>
  </si>
  <si>
    <t>R316</t>
  </si>
  <si>
    <t>R317</t>
  </si>
  <si>
    <t>R318</t>
  </si>
  <si>
    <t>R315</t>
  </si>
  <si>
    <t>R319</t>
  </si>
  <si>
    <t>R320</t>
  </si>
  <si>
    <t>R322</t>
  </si>
  <si>
    <t>R321</t>
  </si>
  <si>
    <t>R323</t>
  </si>
  <si>
    <t>R324</t>
  </si>
  <si>
    <t>R326</t>
  </si>
  <si>
    <t>R325</t>
  </si>
  <si>
    <t>R327</t>
  </si>
  <si>
    <t>R328</t>
  </si>
  <si>
    <t>R329</t>
  </si>
  <si>
    <t>R330</t>
  </si>
  <si>
    <t>R331</t>
  </si>
  <si>
    <t>R333</t>
  </si>
  <si>
    <t>R332</t>
  </si>
  <si>
    <t>R334</t>
  </si>
  <si>
    <t>R335</t>
  </si>
  <si>
    <t>R336</t>
  </si>
  <si>
    <t>R337</t>
  </si>
  <si>
    <t>R338</t>
  </si>
  <si>
    <t>R341</t>
  </si>
  <si>
    <t>R339</t>
  </si>
  <si>
    <t>R340</t>
  </si>
  <si>
    <t>R342</t>
  </si>
  <si>
    <t>R345</t>
  </si>
  <si>
    <t>R344</t>
  </si>
  <si>
    <t>R343</t>
  </si>
  <si>
    <t>R346</t>
  </si>
  <si>
    <t>R349</t>
  </si>
  <si>
    <t>R348</t>
  </si>
  <si>
    <t>R347</t>
  </si>
  <si>
    <t>R350</t>
  </si>
  <si>
    <t>R352</t>
  </si>
  <si>
    <t>R353</t>
  </si>
  <si>
    <t>R351</t>
  </si>
  <si>
    <t>R354</t>
  </si>
  <si>
    <t>R355</t>
  </si>
  <si>
    <t>R356</t>
  </si>
  <si>
    <t>R357</t>
  </si>
  <si>
    <t>R358</t>
  </si>
  <si>
    <t>R360</t>
  </si>
  <si>
    <t>R359</t>
  </si>
  <si>
    <t>R361</t>
  </si>
  <si>
    <t>R362</t>
  </si>
  <si>
    <t>R363</t>
  </si>
  <si>
    <t>R364</t>
  </si>
  <si>
    <t>R365</t>
  </si>
  <si>
    <t>R366</t>
  </si>
  <si>
    <t>R367</t>
  </si>
  <si>
    <t>R368</t>
  </si>
  <si>
    <t>R369</t>
  </si>
  <si>
    <t>R370</t>
  </si>
  <si>
    <t>R371</t>
  </si>
  <si>
    <t>R372</t>
  </si>
  <si>
    <t>R373</t>
  </si>
  <si>
    <t>R374</t>
  </si>
  <si>
    <t>R375</t>
  </si>
  <si>
    <t>R376</t>
  </si>
  <si>
    <t>R377</t>
  </si>
  <si>
    <t>R378</t>
  </si>
  <si>
    <t>R380</t>
  </si>
  <si>
    <t>R379</t>
  </si>
  <si>
    <t>R381</t>
  </si>
  <si>
    <t>R382</t>
  </si>
  <si>
    <t>R383</t>
  </si>
  <si>
    <t>R384</t>
  </si>
  <si>
    <t>R385</t>
  </si>
  <si>
    <t>R386</t>
  </si>
  <si>
    <t>R388</t>
  </si>
  <si>
    <t>R387</t>
  </si>
  <si>
    <t>R389</t>
  </si>
  <si>
    <t>R390</t>
  </si>
  <si>
    <t>R391</t>
  </si>
  <si>
    <t>R392</t>
  </si>
  <si>
    <t>R393</t>
  </si>
  <si>
    <t>R394</t>
  </si>
  <si>
    <t>R395</t>
  </si>
  <si>
    <t>R396</t>
  </si>
  <si>
    <t>R397</t>
  </si>
  <si>
    <t>R399</t>
  </si>
  <si>
    <t>R398</t>
  </si>
  <si>
    <t>R400</t>
  </si>
  <si>
    <t>R401</t>
  </si>
  <si>
    <t>R403</t>
  </si>
  <si>
    <t>R402</t>
  </si>
  <si>
    <t>R404</t>
  </si>
  <si>
    <t>R405</t>
  </si>
  <si>
    <t>R406</t>
  </si>
  <si>
    <t>R407</t>
  </si>
  <si>
    <t>R408</t>
  </si>
  <si>
    <t>R409</t>
  </si>
  <si>
    <t>R411</t>
  </si>
  <si>
    <t>R410</t>
  </si>
  <si>
    <t>R413</t>
  </si>
  <si>
    <t>R412</t>
  </si>
  <si>
    <t>R414</t>
  </si>
  <si>
    <t>R415</t>
  </si>
  <si>
    <t>R417</t>
  </si>
  <si>
    <t>R416</t>
  </si>
  <si>
    <t>R419</t>
  </si>
  <si>
    <t>R418</t>
  </si>
  <si>
    <t>R420</t>
  </si>
  <si>
    <t>R421</t>
  </si>
  <si>
    <t>R422</t>
  </si>
  <si>
    <t>R423</t>
  </si>
  <si>
    <t>R424</t>
  </si>
  <si>
    <t>R425</t>
  </si>
  <si>
    <t>R427</t>
  </si>
  <si>
    <t>R426</t>
  </si>
  <si>
    <t>R428</t>
  </si>
  <si>
    <t>R429</t>
  </si>
  <si>
    <t>R430</t>
  </si>
  <si>
    <t>R431</t>
  </si>
  <si>
    <t>R432</t>
  </si>
  <si>
    <t>R433</t>
  </si>
  <si>
    <t>R434</t>
  </si>
  <si>
    <t>R435</t>
  </si>
  <si>
    <t>R436</t>
  </si>
  <si>
    <t>R437</t>
  </si>
  <si>
    <t>R439</t>
  </si>
  <si>
    <t>R438</t>
  </si>
  <si>
    <t>R440</t>
  </si>
  <si>
    <t>R441</t>
  </si>
  <si>
    <t>R443</t>
  </si>
  <si>
    <t>R442</t>
  </si>
  <si>
    <t>R444</t>
  </si>
  <si>
    <t>R445</t>
  </si>
  <si>
    <t>R446</t>
  </si>
  <si>
    <t>R447</t>
  </si>
  <si>
    <t>R449</t>
  </si>
  <si>
    <t>R448</t>
  </si>
  <si>
    <t>R451</t>
  </si>
  <si>
    <t>R450</t>
  </si>
  <si>
    <t>R453</t>
  </si>
  <si>
    <t>R452</t>
  </si>
  <si>
    <t>R455</t>
  </si>
  <si>
    <t>R454</t>
  </si>
  <si>
    <t>R456</t>
  </si>
  <si>
    <t>R457</t>
  </si>
  <si>
    <t>R458</t>
  </si>
  <si>
    <t>R459</t>
  </si>
  <si>
    <t>R461</t>
  </si>
  <si>
    <t>R460</t>
  </si>
  <si>
    <t>R462</t>
  </si>
  <si>
    <t>R463</t>
  </si>
  <si>
    <t>R464</t>
  </si>
  <si>
    <t>R465</t>
  </si>
  <si>
    <t>R466</t>
  </si>
  <si>
    <t>R467</t>
  </si>
  <si>
    <t>R468</t>
  </si>
  <si>
    <t>R469</t>
  </si>
  <si>
    <t>R471</t>
  </si>
  <si>
    <t>R470</t>
  </si>
  <si>
    <t>R472</t>
  </si>
  <si>
    <t>R473</t>
  </si>
  <si>
    <t>R474</t>
  </si>
  <si>
    <t>R475</t>
  </si>
  <si>
    <t>R476</t>
  </si>
  <si>
    <t>R477</t>
  </si>
  <si>
    <t>R478</t>
  </si>
  <si>
    <t>R479</t>
  </si>
  <si>
    <t>R480</t>
  </si>
  <si>
    <t>R481</t>
  </si>
  <si>
    <t>R482</t>
  </si>
  <si>
    <t>R483</t>
  </si>
  <si>
    <t>R484</t>
  </si>
  <si>
    <t>R485</t>
  </si>
  <si>
    <t>R486</t>
  </si>
  <si>
    <t>R487</t>
  </si>
  <si>
    <t>R488</t>
  </si>
  <si>
    <t>R490</t>
  </si>
  <si>
    <t>R489</t>
  </si>
  <si>
    <t>R491</t>
  </si>
  <si>
    <t>R493</t>
  </si>
  <si>
    <t>R494</t>
  </si>
  <si>
    <t>R495</t>
  </si>
  <si>
    <t>R492</t>
  </si>
  <si>
    <t>R497</t>
  </si>
  <si>
    <t>R496</t>
  </si>
  <si>
    <t>R498</t>
  </si>
  <si>
    <t>R499</t>
  </si>
  <si>
    <t>R500</t>
  </si>
  <si>
    <t>R501</t>
  </si>
  <si>
    <t>R502</t>
  </si>
  <si>
    <t>R503</t>
  </si>
  <si>
    <t>R504</t>
  </si>
  <si>
    <t>R505</t>
  </si>
  <si>
    <t>R506</t>
  </si>
  <si>
    <t>R507</t>
  </si>
  <si>
    <t>R508</t>
  </si>
  <si>
    <t>R509</t>
  </si>
  <si>
    <t>R510</t>
  </si>
  <si>
    <t>R511</t>
  </si>
  <si>
    <t>R512</t>
  </si>
  <si>
    <t>R515</t>
  </si>
  <si>
    <t>R514</t>
  </si>
  <si>
    <t>R513</t>
  </si>
  <si>
    <t>R516</t>
  </si>
  <si>
    <t>R517</t>
  </si>
  <si>
    <t>R518</t>
  </si>
  <si>
    <t>R519</t>
  </si>
  <si>
    <t>R520</t>
  </si>
  <si>
    <t>R522</t>
  </si>
  <si>
    <t>Olleya_aquimaris_strain_L-4_(NR_104531.1)</t>
  </si>
  <si>
    <t>R521</t>
  </si>
  <si>
    <t>R523</t>
  </si>
  <si>
    <t>R524</t>
  </si>
  <si>
    <t>R525</t>
  </si>
  <si>
    <t>R526</t>
  </si>
  <si>
    <t>R527</t>
  </si>
  <si>
    <t>R530</t>
  </si>
  <si>
    <t>R529</t>
  </si>
  <si>
    <t>R528</t>
  </si>
  <si>
    <t>R531</t>
  </si>
  <si>
    <t>R532</t>
  </si>
  <si>
    <t>R533</t>
  </si>
  <si>
    <t>R534</t>
  </si>
  <si>
    <t>R535</t>
  </si>
  <si>
    <t>R538</t>
  </si>
  <si>
    <t>R536</t>
  </si>
  <si>
    <t>R537</t>
  </si>
  <si>
    <t>R539</t>
  </si>
  <si>
    <t>R541</t>
  </si>
  <si>
    <t>R540</t>
  </si>
  <si>
    <t>R542</t>
  </si>
  <si>
    <t>R543</t>
  </si>
  <si>
    <t>R545</t>
  </si>
  <si>
    <t>R546</t>
  </si>
  <si>
    <t>R544</t>
  </si>
  <si>
    <t>R547</t>
  </si>
  <si>
    <t>R548</t>
  </si>
  <si>
    <t>R550</t>
  </si>
  <si>
    <t>R549</t>
  </si>
  <si>
    <t>R551</t>
  </si>
  <si>
    <t>R553</t>
  </si>
  <si>
    <t>R552</t>
  </si>
  <si>
    <t>R554</t>
  </si>
  <si>
    <t>R557</t>
  </si>
  <si>
    <t>R558</t>
  </si>
  <si>
    <t>R555</t>
  </si>
  <si>
    <t>R556</t>
  </si>
  <si>
    <t>R560</t>
  </si>
  <si>
    <t>R559</t>
  </si>
  <si>
    <t>R561</t>
  </si>
  <si>
    <t>R562</t>
  </si>
  <si>
    <t>R563</t>
  </si>
  <si>
    <t>R564</t>
  </si>
  <si>
    <t>R565</t>
  </si>
  <si>
    <t>R566</t>
  </si>
  <si>
    <t>R567</t>
  </si>
  <si>
    <t>R568</t>
  </si>
  <si>
    <t>R569</t>
  </si>
  <si>
    <t>R570</t>
  </si>
  <si>
    <t>R571</t>
  </si>
  <si>
    <t>R572</t>
  </si>
  <si>
    <t>R573</t>
  </si>
  <si>
    <t>R574</t>
  </si>
  <si>
    <t>R575</t>
  </si>
  <si>
    <t>R577</t>
  </si>
  <si>
    <t>R576</t>
  </si>
  <si>
    <t>R578</t>
  </si>
  <si>
    <t>R580</t>
  </si>
  <si>
    <t>R581</t>
  </si>
  <si>
    <t>R579</t>
  </si>
  <si>
    <t>R582</t>
  </si>
  <si>
    <t>R583</t>
  </si>
  <si>
    <t>R584</t>
  </si>
  <si>
    <t>R585</t>
  </si>
  <si>
    <t>R586</t>
  </si>
  <si>
    <t>R587</t>
  </si>
  <si>
    <t>R589</t>
  </si>
  <si>
    <t>R588</t>
  </si>
  <si>
    <t>R590</t>
  </si>
  <si>
    <t>R591</t>
  </si>
  <si>
    <t>R592</t>
  </si>
  <si>
    <t>R593</t>
  </si>
  <si>
    <t>R594</t>
  </si>
  <si>
    <t>R595</t>
  </si>
  <si>
    <t>R597</t>
  </si>
  <si>
    <t>R596</t>
  </si>
  <si>
    <t>R599</t>
  </si>
  <si>
    <t>R598</t>
  </si>
  <si>
    <t>R600</t>
  </si>
  <si>
    <t>R601</t>
  </si>
  <si>
    <t>R602</t>
  </si>
  <si>
    <t>R603</t>
  </si>
  <si>
    <t>R604</t>
  </si>
  <si>
    <t>R605</t>
  </si>
  <si>
    <t>R606</t>
  </si>
  <si>
    <t>R608</t>
  </si>
  <si>
    <t>R607</t>
  </si>
  <si>
    <t>R609</t>
  </si>
  <si>
    <t>R610</t>
  </si>
  <si>
    <t>R612</t>
  </si>
  <si>
    <t>R611</t>
  </si>
  <si>
    <t>R613</t>
  </si>
  <si>
    <t>R614</t>
  </si>
  <si>
    <t>R615</t>
  </si>
  <si>
    <t>R616</t>
  </si>
  <si>
    <t>R617</t>
  </si>
  <si>
    <t>R618</t>
  </si>
  <si>
    <t>R620</t>
  </si>
  <si>
    <t>R619</t>
  </si>
  <si>
    <t>R621</t>
  </si>
  <si>
    <t>R624</t>
  </si>
  <si>
    <t>R622</t>
  </si>
  <si>
    <t>R623</t>
  </si>
  <si>
    <t>R625</t>
  </si>
  <si>
    <t>R627</t>
  </si>
  <si>
    <t>R628</t>
  </si>
  <si>
    <t>R626</t>
  </si>
  <si>
    <t>R629</t>
  </si>
  <si>
    <t>R632</t>
  </si>
  <si>
    <t>R631</t>
  </si>
  <si>
    <t>R630</t>
  </si>
  <si>
    <t>R633</t>
  </si>
  <si>
    <t>R634</t>
  </si>
  <si>
    <t>R635</t>
  </si>
  <si>
    <t>R636</t>
  </si>
  <si>
    <t>R637</t>
  </si>
  <si>
    <t>R639</t>
  </si>
  <si>
    <t>R640</t>
  </si>
  <si>
    <t>R638</t>
  </si>
  <si>
    <t>R641</t>
  </si>
  <si>
    <t>R643</t>
  </si>
  <si>
    <t>R642</t>
  </si>
  <si>
    <t>R644</t>
  </si>
  <si>
    <t>R645</t>
  </si>
  <si>
    <t>R646</t>
  </si>
  <si>
    <t>R647</t>
  </si>
  <si>
    <t>R648</t>
  </si>
  <si>
    <t>R649</t>
  </si>
  <si>
    <t>R650</t>
  </si>
  <si>
    <t>R651</t>
  </si>
  <si>
    <t>R652</t>
  </si>
  <si>
    <t>R653</t>
  </si>
  <si>
    <t>R654</t>
  </si>
  <si>
    <t>R656</t>
  </si>
  <si>
    <t>R655</t>
  </si>
  <si>
    <t>R657</t>
  </si>
  <si>
    <t>R658</t>
  </si>
  <si>
    <t>R660</t>
  </si>
  <si>
    <t>R659</t>
  </si>
  <si>
    <t>R661</t>
  </si>
  <si>
    <t>R662</t>
  </si>
  <si>
    <t>R664</t>
  </si>
  <si>
    <t>R663</t>
  </si>
  <si>
    <t>R665</t>
  </si>
  <si>
    <t>R666</t>
  </si>
  <si>
    <t>R668</t>
  </si>
  <si>
    <t>R667</t>
  </si>
  <si>
    <t>R669</t>
  </si>
  <si>
    <t>R670</t>
  </si>
  <si>
    <t>R671</t>
  </si>
  <si>
    <t>R672</t>
  </si>
  <si>
    <t>R673</t>
  </si>
  <si>
    <t>R675</t>
  </si>
  <si>
    <t>R674</t>
  </si>
  <si>
    <t>R676</t>
  </si>
  <si>
    <t>R677</t>
  </si>
  <si>
    <t>R678</t>
  </si>
  <si>
    <t>R679</t>
  </si>
  <si>
    <t>R680</t>
  </si>
  <si>
    <t>R681</t>
  </si>
  <si>
    <t>R682</t>
  </si>
  <si>
    <t>R683</t>
  </si>
  <si>
    <t>R684</t>
  </si>
  <si>
    <t>R685</t>
  </si>
  <si>
    <t>R686</t>
  </si>
  <si>
    <t>R687</t>
  </si>
  <si>
    <t>R689</t>
  </si>
  <si>
    <t>R688</t>
  </si>
  <si>
    <t>R690</t>
  </si>
  <si>
    <t>R691</t>
  </si>
  <si>
    <t>R692</t>
  </si>
  <si>
    <t>R693</t>
  </si>
  <si>
    <t>R694</t>
  </si>
  <si>
    <t>R696</t>
  </si>
  <si>
    <t>R697</t>
  </si>
  <si>
    <t>R695</t>
  </si>
  <si>
    <t>R698</t>
  </si>
  <si>
    <t>R700</t>
  </si>
  <si>
    <t>R701</t>
  </si>
  <si>
    <t>R702</t>
  </si>
  <si>
    <t>R699</t>
  </si>
  <si>
    <t>R703</t>
  </si>
  <si>
    <t>R705</t>
  </si>
  <si>
    <t>R706</t>
  </si>
  <si>
    <t>R704</t>
  </si>
  <si>
    <t>R707</t>
  </si>
  <si>
    <t>R710</t>
  </si>
  <si>
    <t>Janibacter_indicus_strain_0704P10-1_(NR_134061.1)</t>
  </si>
  <si>
    <t>R708</t>
  </si>
  <si>
    <t>R709</t>
  </si>
  <si>
    <t>R713</t>
  </si>
  <si>
    <t>R712</t>
  </si>
  <si>
    <t>R711</t>
  </si>
  <si>
    <t>R714</t>
  </si>
  <si>
    <t>R717</t>
  </si>
  <si>
    <t>R715</t>
  </si>
  <si>
    <t>R716</t>
  </si>
  <si>
    <t>R718</t>
  </si>
  <si>
    <t>R720</t>
  </si>
  <si>
    <t>R719</t>
  </si>
  <si>
    <t>R721</t>
  </si>
  <si>
    <t>R722</t>
  </si>
  <si>
    <t>R723</t>
  </si>
  <si>
    <t>R724</t>
  </si>
  <si>
    <t>R726</t>
  </si>
  <si>
    <t>R725</t>
  </si>
  <si>
    <t>R727</t>
  </si>
  <si>
    <t>R728</t>
  </si>
  <si>
    <t>R729</t>
  </si>
  <si>
    <t>R730</t>
  </si>
  <si>
    <t>R731</t>
  </si>
  <si>
    <t>R732</t>
  </si>
  <si>
    <t>R733</t>
  </si>
  <si>
    <t>R734</t>
  </si>
  <si>
    <t>R735</t>
  </si>
  <si>
    <t>R737</t>
  </si>
  <si>
    <t>R736</t>
  </si>
  <si>
    <t>R738</t>
  </si>
  <si>
    <t>R739</t>
  </si>
  <si>
    <t>R741</t>
  </si>
  <si>
    <t>R740</t>
  </si>
  <si>
    <t>R742</t>
  </si>
  <si>
    <t>R743</t>
  </si>
  <si>
    <t>R744</t>
  </si>
  <si>
    <t>R745</t>
  </si>
  <si>
    <t>R746</t>
  </si>
  <si>
    <t>Limnohabitans_parvus_strain_II-B4_(NR_125542.1)</t>
  </si>
  <si>
    <t>R747</t>
  </si>
  <si>
    <t>R748</t>
  </si>
  <si>
    <t>R749</t>
  </si>
  <si>
    <t>R750</t>
  </si>
  <si>
    <t>R751</t>
  </si>
  <si>
    <t>R752</t>
  </si>
  <si>
    <t>R753</t>
  </si>
  <si>
    <t>R754</t>
  </si>
  <si>
    <t>R755</t>
  </si>
  <si>
    <t>R756</t>
  </si>
  <si>
    <t>R757</t>
  </si>
  <si>
    <t>R758</t>
  </si>
  <si>
    <t>R759</t>
  </si>
  <si>
    <t>R760</t>
  </si>
  <si>
    <t>R762</t>
  </si>
  <si>
    <t>R761</t>
  </si>
  <si>
    <t>R763</t>
  </si>
  <si>
    <t>R764</t>
  </si>
  <si>
    <t>R766</t>
  </si>
  <si>
    <t>R765</t>
  </si>
  <si>
    <t>R768</t>
  </si>
  <si>
    <t>R767</t>
  </si>
  <si>
    <t>R769</t>
  </si>
  <si>
    <t>R770</t>
  </si>
  <si>
    <t>R771</t>
  </si>
  <si>
    <t>R772</t>
  </si>
  <si>
    <t>R773</t>
  </si>
  <si>
    <t>R774</t>
  </si>
  <si>
    <t>R776</t>
  </si>
  <si>
    <t>R777</t>
  </si>
  <si>
    <t>R778</t>
  </si>
  <si>
    <t>R775</t>
  </si>
  <si>
    <t>R779</t>
  </si>
  <si>
    <t>R780</t>
  </si>
  <si>
    <t>R782</t>
  </si>
  <si>
    <t>R781</t>
  </si>
  <si>
    <t>R783</t>
  </si>
  <si>
    <t>R785</t>
  </si>
  <si>
    <t>R784</t>
  </si>
  <si>
    <t>R786</t>
  </si>
  <si>
    <t>R787</t>
  </si>
  <si>
    <t>R789</t>
  </si>
  <si>
    <t>R788</t>
  </si>
  <si>
    <t>R790</t>
  </si>
  <si>
    <t>R792</t>
  </si>
  <si>
    <t>R793</t>
  </si>
  <si>
    <t>R794</t>
  </si>
  <si>
    <t>R791</t>
  </si>
  <si>
    <t>R795</t>
  </si>
  <si>
    <t>R796</t>
  </si>
  <si>
    <t>R798</t>
  </si>
  <si>
    <t>R799</t>
  </si>
  <si>
    <t>R797</t>
  </si>
  <si>
    <t>R800</t>
  </si>
  <si>
    <t>R801</t>
  </si>
  <si>
    <t>R803</t>
  </si>
  <si>
    <t>R802</t>
  </si>
  <si>
    <t>R804</t>
  </si>
  <si>
    <t>R805</t>
  </si>
  <si>
    <t>R808</t>
  </si>
  <si>
    <t>R807</t>
  </si>
  <si>
    <t>R806</t>
  </si>
  <si>
    <t>R809</t>
  </si>
  <si>
    <t>R812</t>
  </si>
  <si>
    <t>R810</t>
  </si>
  <si>
    <t>R811</t>
  </si>
  <si>
    <t>R813</t>
  </si>
  <si>
    <t>R815</t>
  </si>
  <si>
    <t>R816</t>
  </si>
  <si>
    <t>R817</t>
  </si>
  <si>
    <t>R814</t>
  </si>
  <si>
    <t>R818</t>
  </si>
  <si>
    <t>R819</t>
  </si>
  <si>
    <t>R821</t>
  </si>
  <si>
    <t>R820</t>
  </si>
  <si>
    <t>R822</t>
  </si>
  <si>
    <t>R823</t>
  </si>
  <si>
    <t>R825</t>
  </si>
  <si>
    <t>R824</t>
  </si>
  <si>
    <t>R827</t>
  </si>
  <si>
    <t>R826</t>
  </si>
  <si>
    <t>R828</t>
  </si>
  <si>
    <t>R829</t>
  </si>
  <si>
    <t>R831</t>
  </si>
  <si>
    <t>R830</t>
  </si>
  <si>
    <t>R832</t>
  </si>
  <si>
    <t>R833</t>
  </si>
  <si>
    <t>R835</t>
  </si>
  <si>
    <t>R834</t>
  </si>
  <si>
    <t>R836</t>
  </si>
  <si>
    <t>R837</t>
  </si>
  <si>
    <t>R839</t>
  </si>
  <si>
    <t>R838</t>
  </si>
  <si>
    <t>R840</t>
  </si>
  <si>
    <t>R841</t>
  </si>
  <si>
    <t>R842</t>
  </si>
  <si>
    <t>R843</t>
  </si>
  <si>
    <t>R844</t>
  </si>
  <si>
    <t>R845</t>
  </si>
  <si>
    <t>R846</t>
  </si>
  <si>
    <t>R848</t>
  </si>
  <si>
    <t>R849</t>
  </si>
  <si>
    <t>R847</t>
  </si>
  <si>
    <t>R850</t>
  </si>
  <si>
    <t>R851</t>
  </si>
  <si>
    <t>R852</t>
  </si>
  <si>
    <t>R853</t>
  </si>
  <si>
    <t>R854</t>
  </si>
  <si>
    <t>R855</t>
  </si>
  <si>
    <t>R856</t>
  </si>
  <si>
    <t>R857</t>
  </si>
  <si>
    <t>R858</t>
  </si>
  <si>
    <t>R859</t>
  </si>
  <si>
    <t>R860</t>
  </si>
  <si>
    <t>R861</t>
  </si>
  <si>
    <t>R862</t>
  </si>
  <si>
    <t>R863</t>
  </si>
  <si>
    <t>R864</t>
  </si>
  <si>
    <t>R865</t>
  </si>
  <si>
    <t>R866</t>
  </si>
  <si>
    <t>R867</t>
  </si>
  <si>
    <t>R868</t>
  </si>
  <si>
    <t>R869</t>
  </si>
  <si>
    <t>R870</t>
  </si>
  <si>
    <t>R871</t>
  </si>
  <si>
    <t>R872</t>
  </si>
  <si>
    <t>R873</t>
  </si>
  <si>
    <t>R874</t>
  </si>
  <si>
    <t>R876</t>
  </si>
  <si>
    <t>R875</t>
  </si>
  <si>
    <t>R877</t>
  </si>
  <si>
    <t>R878</t>
  </si>
  <si>
    <t>R880</t>
  </si>
  <si>
    <t>R879</t>
  </si>
  <si>
    <t>R882</t>
  </si>
  <si>
    <t>R881</t>
  </si>
  <si>
    <t>R883</t>
  </si>
  <si>
    <t>R884</t>
  </si>
  <si>
    <t>R886</t>
  </si>
  <si>
    <t>R887</t>
  </si>
  <si>
    <t>R885</t>
  </si>
  <si>
    <t>R888</t>
  </si>
  <si>
    <t>R890</t>
  </si>
  <si>
    <t>R889</t>
  </si>
  <si>
    <t>R892</t>
  </si>
  <si>
    <t>R891</t>
  </si>
  <si>
    <t>R893</t>
  </si>
  <si>
    <t>R894</t>
  </si>
  <si>
    <t>R895</t>
  </si>
  <si>
    <t>R896</t>
  </si>
  <si>
    <t>R897</t>
  </si>
  <si>
    <t>R898</t>
  </si>
  <si>
    <t>R899</t>
  </si>
  <si>
    <t>R900</t>
  </si>
  <si>
    <t>R901</t>
  </si>
  <si>
    <t>R902</t>
  </si>
  <si>
    <t>R903</t>
  </si>
  <si>
    <t>R904</t>
  </si>
  <si>
    <t>R906</t>
  </si>
  <si>
    <t>R908</t>
  </si>
  <si>
    <t>R907</t>
  </si>
  <si>
    <t>R905</t>
  </si>
  <si>
    <t>R909</t>
  </si>
  <si>
    <t>R911</t>
  </si>
  <si>
    <t>R912</t>
  </si>
  <si>
    <t>R910</t>
  </si>
  <si>
    <t>R914</t>
  </si>
  <si>
    <t>R915</t>
  </si>
  <si>
    <t>R916</t>
  </si>
  <si>
    <t>R913</t>
  </si>
  <si>
    <t>R920</t>
  </si>
  <si>
    <t>R919</t>
  </si>
  <si>
    <t>R918</t>
  </si>
  <si>
    <t>R917</t>
  </si>
  <si>
    <t>R921</t>
  </si>
  <si>
    <t>R923</t>
  </si>
  <si>
    <t>R922</t>
  </si>
  <si>
    <t>R924</t>
  </si>
  <si>
    <t>R925</t>
  </si>
  <si>
    <t>R926</t>
  </si>
  <si>
    <t>R927</t>
  </si>
  <si>
    <t>R928</t>
  </si>
  <si>
    <t>R929</t>
  </si>
  <si>
    <t>R930</t>
  </si>
  <si>
    <t>R932</t>
  </si>
  <si>
    <t>R931</t>
  </si>
  <si>
    <t>R933</t>
  </si>
  <si>
    <t>R934</t>
  </si>
  <si>
    <t>R936</t>
  </si>
  <si>
    <t>R935</t>
  </si>
  <si>
    <t>R938</t>
  </si>
  <si>
    <t>R937</t>
  </si>
  <si>
    <t>R939</t>
  </si>
  <si>
    <t>R940</t>
  </si>
  <si>
    <t>R941</t>
  </si>
  <si>
    <t>R942</t>
  </si>
  <si>
    <t>R943</t>
  </si>
  <si>
    <t>R944</t>
  </si>
  <si>
    <t>R946</t>
  </si>
  <si>
    <t>R945</t>
  </si>
  <si>
    <t>R947</t>
  </si>
  <si>
    <t>R948</t>
  </si>
  <si>
    <t>R949</t>
  </si>
  <si>
    <t>R950</t>
  </si>
  <si>
    <t>R951</t>
  </si>
  <si>
    <t>R952</t>
  </si>
  <si>
    <t>R953</t>
  </si>
  <si>
    <t>R954</t>
  </si>
  <si>
    <t>R955</t>
  </si>
  <si>
    <t>R956</t>
  </si>
  <si>
    <t>R957</t>
  </si>
  <si>
    <t>R959</t>
  </si>
  <si>
    <t>R958</t>
  </si>
  <si>
    <t>R960</t>
  </si>
  <si>
    <t>R961</t>
  </si>
  <si>
    <t>R963</t>
  </si>
  <si>
    <t>R962</t>
  </si>
  <si>
    <t>R964</t>
  </si>
  <si>
    <t>R965</t>
  </si>
  <si>
    <t>R966</t>
  </si>
  <si>
    <t>R967</t>
  </si>
  <si>
    <t>R968</t>
  </si>
  <si>
    <t>R970</t>
  </si>
  <si>
    <t>R971</t>
  </si>
  <si>
    <t>R969</t>
  </si>
  <si>
    <t>R972</t>
  </si>
  <si>
    <t>R973</t>
  </si>
  <si>
    <t>R975</t>
  </si>
  <si>
    <t>R974</t>
  </si>
  <si>
    <t>R976</t>
  </si>
  <si>
    <t>R977</t>
  </si>
  <si>
    <t>R978</t>
  </si>
  <si>
    <t>R979</t>
  </si>
  <si>
    <t>R980</t>
  </si>
  <si>
    <t>R982</t>
  </si>
  <si>
    <t>R981</t>
  </si>
  <si>
    <t>R983</t>
  </si>
  <si>
    <t>R984</t>
  </si>
  <si>
    <t>R985</t>
  </si>
  <si>
    <t>R987</t>
  </si>
  <si>
    <t>R986</t>
  </si>
  <si>
    <t>R988</t>
  </si>
  <si>
    <t>R989</t>
  </si>
  <si>
    <t>R990</t>
  </si>
  <si>
    <t>R991</t>
  </si>
  <si>
    <t>R992</t>
  </si>
  <si>
    <t>R993</t>
  </si>
  <si>
    <t>R994</t>
  </si>
  <si>
    <t>R995</t>
  </si>
  <si>
    <t>R996</t>
  </si>
  <si>
    <t>R998</t>
  </si>
  <si>
    <t>R997</t>
  </si>
  <si>
    <t>R999</t>
  </si>
  <si>
    <t>R1000</t>
  </si>
  <si>
    <t>R1001</t>
  </si>
  <si>
    <t>R1003</t>
  </si>
  <si>
    <t>R1002</t>
  </si>
  <si>
    <t>R1004</t>
  </si>
  <si>
    <t>R1005</t>
  </si>
  <si>
    <t>R1007</t>
  </si>
  <si>
    <t>R1006</t>
  </si>
  <si>
    <t>R1008</t>
  </si>
  <si>
    <t>R1009</t>
  </si>
  <si>
    <t>R1011</t>
  </si>
  <si>
    <t>R1010</t>
  </si>
  <si>
    <t>R1013</t>
  </si>
  <si>
    <t>R1012</t>
  </si>
  <si>
    <t>R1015</t>
  </si>
  <si>
    <t>R1014</t>
  </si>
  <si>
    <t>R1016</t>
  </si>
  <si>
    <t>R1017</t>
  </si>
  <si>
    <t>R1019</t>
  </si>
  <si>
    <t>R1018</t>
  </si>
  <si>
    <t>R1020</t>
  </si>
  <si>
    <t>R1021</t>
  </si>
  <si>
    <t>R1022</t>
  </si>
  <si>
    <t>R1023</t>
  </si>
  <si>
    <t>R1024</t>
  </si>
  <si>
    <t>R1025</t>
  </si>
  <si>
    <t>R1026</t>
  </si>
  <si>
    <t>R1027</t>
  </si>
  <si>
    <t>R1028</t>
  </si>
  <si>
    <t>R1029</t>
  </si>
  <si>
    <t>R1030</t>
  </si>
  <si>
    <t>R1031</t>
  </si>
  <si>
    <t>R1032</t>
  </si>
  <si>
    <t>R1033</t>
  </si>
  <si>
    <t>R1034</t>
  </si>
  <si>
    <t>R1035</t>
  </si>
  <si>
    <t>R1037</t>
  </si>
  <si>
    <t>R1036</t>
  </si>
  <si>
    <t>R1038</t>
  </si>
  <si>
    <t>R1039</t>
  </si>
  <si>
    <t>R1040</t>
  </si>
  <si>
    <t>R1041</t>
  </si>
  <si>
    <t>R1042</t>
  </si>
  <si>
    <t>R1043</t>
  </si>
  <si>
    <t>R1045</t>
  </si>
  <si>
    <t>R1044</t>
  </si>
  <si>
    <t>R1046</t>
  </si>
  <si>
    <t>R1047</t>
  </si>
  <si>
    <t>R1048</t>
  </si>
  <si>
    <t>R1049</t>
  </si>
  <si>
    <t>R1050</t>
  </si>
  <si>
    <t>R1051</t>
  </si>
  <si>
    <t>R1053</t>
  </si>
  <si>
    <t>R1055</t>
  </si>
  <si>
    <t>R1054</t>
  </si>
  <si>
    <t>R1052</t>
  </si>
  <si>
    <t>R1056</t>
  </si>
  <si>
    <t>R1057</t>
  </si>
  <si>
    <t>R1059</t>
  </si>
  <si>
    <t>R1058</t>
  </si>
  <si>
    <t>R1060</t>
  </si>
  <si>
    <t>R1061</t>
  </si>
  <si>
    <t>R1062</t>
  </si>
  <si>
    <t>R1063</t>
  </si>
  <si>
    <t>R1064</t>
  </si>
  <si>
    <t>R1065</t>
  </si>
  <si>
    <t>R1066</t>
  </si>
  <si>
    <t>R1067</t>
  </si>
  <si>
    <t>R1068</t>
  </si>
  <si>
    <t>R1070</t>
  </si>
  <si>
    <t>R1071</t>
  </si>
  <si>
    <t>R1069</t>
  </si>
  <si>
    <t>R1072</t>
  </si>
  <si>
    <t>R1073</t>
  </si>
  <si>
    <t>R1075</t>
  </si>
  <si>
    <t>R1074</t>
  </si>
  <si>
    <t>R1076</t>
  </si>
  <si>
    <t>R1077</t>
  </si>
  <si>
    <t>R1078</t>
  </si>
  <si>
    <t>R1079</t>
  </si>
  <si>
    <t>R1080</t>
  </si>
  <si>
    <t>R1081</t>
  </si>
  <si>
    <t>R1083</t>
  </si>
  <si>
    <t>R1082</t>
  </si>
  <si>
    <t>R1084</t>
  </si>
  <si>
    <t>R1085</t>
  </si>
  <si>
    <t>R1086</t>
  </si>
  <si>
    <t>R1087</t>
  </si>
  <si>
    <t>R1088</t>
  </si>
  <si>
    <t>R1089</t>
  </si>
  <si>
    <t>R1091</t>
  </si>
  <si>
    <t>R1090</t>
  </si>
  <si>
    <t>R1092</t>
  </si>
  <si>
    <t>R1095</t>
  </si>
  <si>
    <t>R1093</t>
  </si>
  <si>
    <t>R1094</t>
  </si>
  <si>
    <t>R1097</t>
  </si>
  <si>
    <t>R1098</t>
  </si>
  <si>
    <t>R1096</t>
  </si>
  <si>
    <t>R1099</t>
  </si>
  <si>
    <t>R1102</t>
  </si>
  <si>
    <t>R1100</t>
  </si>
  <si>
    <t>R1101</t>
  </si>
  <si>
    <t>R1103</t>
  </si>
  <si>
    <t>R1105</t>
  </si>
  <si>
    <t>R1106</t>
  </si>
  <si>
    <t>R1104</t>
  </si>
  <si>
    <t>R1107</t>
  </si>
  <si>
    <t>R1108</t>
  </si>
  <si>
    <t>R1110</t>
  </si>
  <si>
    <t>R1111</t>
  </si>
  <si>
    <t>R1109</t>
  </si>
  <si>
    <t>R1112</t>
  </si>
  <si>
    <t>R1115</t>
  </si>
  <si>
    <t>R1113</t>
  </si>
  <si>
    <t>R1114</t>
  </si>
  <si>
    <t>R1116</t>
  </si>
  <si>
    <t>R1117</t>
  </si>
  <si>
    <t>R1119</t>
  </si>
  <si>
    <t>R1118</t>
  </si>
  <si>
    <t>R1120</t>
  </si>
  <si>
    <t>R1121</t>
  </si>
  <si>
    <t>R1122</t>
  </si>
  <si>
    <t>R1123</t>
  </si>
  <si>
    <t>R1124</t>
  </si>
  <si>
    <t>R1125</t>
  </si>
  <si>
    <t>R1126</t>
  </si>
  <si>
    <t>R1127</t>
  </si>
  <si>
    <t>R1128</t>
  </si>
  <si>
    <t>R1129</t>
  </si>
  <si>
    <t>R1131</t>
  </si>
  <si>
    <t>R1130</t>
  </si>
  <si>
    <t>R1132</t>
  </si>
  <si>
    <t>R1133</t>
  </si>
  <si>
    <t>R1134</t>
  </si>
  <si>
    <t>R1135</t>
  </si>
  <si>
    <t>R1136</t>
  </si>
  <si>
    <t>R1137</t>
  </si>
  <si>
    <t>R1138</t>
  </si>
  <si>
    <t>R1139</t>
  </si>
  <si>
    <t>R1140</t>
  </si>
  <si>
    <t>R1142</t>
  </si>
  <si>
    <t>R1141</t>
  </si>
  <si>
    <t>R1143</t>
  </si>
  <si>
    <t>R1144</t>
  </si>
  <si>
    <t>R1145</t>
  </si>
  <si>
    <t>R1146</t>
  </si>
  <si>
    <t>R1147</t>
  </si>
  <si>
    <t>R1148</t>
  </si>
  <si>
    <t>R1149</t>
  </si>
  <si>
    <t>R1150</t>
  </si>
  <si>
    <t>R1151</t>
  </si>
  <si>
    <t>R1152</t>
  </si>
  <si>
    <t>R1154</t>
  </si>
  <si>
    <t>R1153</t>
  </si>
  <si>
    <t>R1155</t>
  </si>
  <si>
    <t>R1156</t>
  </si>
  <si>
    <t>R1157</t>
  </si>
  <si>
    <t>R1158</t>
  </si>
  <si>
    <t>R1159</t>
  </si>
  <si>
    <t>R1160</t>
  </si>
  <si>
    <t>R1162</t>
  </si>
  <si>
    <t>R1161</t>
  </si>
  <si>
    <t>R1163</t>
  </si>
  <si>
    <t>R1164</t>
  </si>
  <si>
    <t>R1165</t>
  </si>
  <si>
    <t>R1166</t>
  </si>
  <si>
    <t>R1168</t>
  </si>
  <si>
    <t>R1169</t>
  </si>
  <si>
    <t>R1170</t>
  </si>
  <si>
    <t>R1167</t>
  </si>
  <si>
    <t>R1171</t>
  </si>
  <si>
    <t>R1173</t>
  </si>
  <si>
    <t>R1174</t>
  </si>
  <si>
    <t>R1172</t>
  </si>
  <si>
    <t>R1175</t>
  </si>
  <si>
    <t>R1177</t>
  </si>
  <si>
    <t>R1178</t>
  </si>
  <si>
    <t>R1176</t>
  </si>
  <si>
    <t>R1179</t>
  </si>
  <si>
    <t>R1180</t>
  </si>
  <si>
    <t>R1181</t>
  </si>
  <si>
    <t>R1182</t>
  </si>
  <si>
    <t>R1183</t>
  </si>
  <si>
    <t>R1186</t>
  </si>
  <si>
    <t>R1184</t>
  </si>
  <si>
    <t>R1185</t>
  </si>
  <si>
    <t>R1188</t>
  </si>
  <si>
    <t>R1189</t>
  </si>
  <si>
    <t>R1187</t>
  </si>
  <si>
    <t>R1190</t>
  </si>
  <si>
    <t>R1191</t>
  </si>
  <si>
    <t>R1193</t>
  </si>
  <si>
    <t>R1195</t>
  </si>
  <si>
    <t>R1192</t>
  </si>
  <si>
    <t>R1194</t>
  </si>
  <si>
    <t>R1197</t>
  </si>
  <si>
    <t>R1198</t>
  </si>
  <si>
    <t>R1196</t>
  </si>
  <si>
    <t>R1199</t>
  </si>
  <si>
    <t>R1202</t>
  </si>
  <si>
    <t>R1200</t>
  </si>
  <si>
    <t>R1203</t>
  </si>
  <si>
    <t>R1201</t>
  </si>
  <si>
    <t>R1206</t>
  </si>
  <si>
    <t>R1207</t>
  </si>
  <si>
    <t>R1204</t>
  </si>
  <si>
    <t>R1205</t>
  </si>
  <si>
    <t>R1209</t>
  </si>
  <si>
    <t>R1210</t>
  </si>
  <si>
    <t>R1208</t>
  </si>
  <si>
    <t>R1211</t>
  </si>
  <si>
    <t>R1214</t>
  </si>
  <si>
    <t>R1213</t>
  </si>
  <si>
    <t>R1212</t>
  </si>
  <si>
    <t>R1215</t>
  </si>
  <si>
    <t>R1217</t>
  </si>
  <si>
    <t>R1218</t>
  </si>
  <si>
    <t>R1219</t>
  </si>
  <si>
    <t>R1216</t>
  </si>
  <si>
    <t>R1220</t>
  </si>
  <si>
    <t>R1223</t>
  </si>
  <si>
    <t>R1222</t>
  </si>
  <si>
    <t>R1221</t>
  </si>
  <si>
    <t>R1224</t>
  </si>
  <si>
    <t>R1227</t>
  </si>
  <si>
    <t>R1226</t>
  </si>
  <si>
    <t>R1225</t>
  </si>
  <si>
    <t>R1230</t>
  </si>
  <si>
    <t>R1231</t>
  </si>
  <si>
    <t>R1228</t>
  </si>
  <si>
    <t>R1229</t>
  </si>
  <si>
    <t>R1232</t>
  </si>
  <si>
    <t>R1233</t>
  </si>
  <si>
    <t>R1234</t>
  </si>
  <si>
    <t>R1235</t>
  </si>
  <si>
    <t>R1236</t>
  </si>
  <si>
    <t>R1237</t>
  </si>
  <si>
    <t>R1238</t>
  </si>
  <si>
    <t>R1241</t>
  </si>
  <si>
    <t>R1239</t>
  </si>
  <si>
    <t>R1242</t>
  </si>
  <si>
    <t>R1240</t>
  </si>
  <si>
    <t>R1244</t>
  </si>
  <si>
    <t>R1243</t>
  </si>
  <si>
    <t>R1245</t>
  </si>
  <si>
    <t>R1247</t>
  </si>
  <si>
    <t>R1248</t>
  </si>
  <si>
    <t>R1249</t>
  </si>
  <si>
    <t>R1250</t>
  </si>
  <si>
    <t>R1251</t>
  </si>
  <si>
    <t>R1252</t>
  </si>
  <si>
    <t>R1253</t>
  </si>
  <si>
    <t>R1255</t>
  </si>
  <si>
    <t>R1254</t>
  </si>
  <si>
    <t>R1256</t>
  </si>
  <si>
    <t>R1257</t>
  </si>
  <si>
    <t>R1246</t>
  </si>
  <si>
    <t>R1258</t>
  </si>
  <si>
    <t>R1259</t>
  </si>
  <si>
    <t>R1260</t>
  </si>
  <si>
    <t>R1261</t>
  </si>
  <si>
    <t>R1262</t>
  </si>
  <si>
    <t>R1264</t>
  </si>
  <si>
    <t>R1265</t>
  </si>
  <si>
    <t>R1263</t>
  </si>
  <si>
    <t>R1267</t>
  </si>
  <si>
    <t>R1266</t>
  </si>
  <si>
    <t>R1269</t>
  </si>
  <si>
    <t>R1268</t>
  </si>
  <si>
    <t>R1271</t>
  </si>
  <si>
    <t>R1270</t>
  </si>
  <si>
    <t>R1272</t>
  </si>
  <si>
    <t>R1273</t>
  </si>
  <si>
    <t>R1274</t>
  </si>
  <si>
    <t>R1277</t>
  </si>
  <si>
    <t>Sphingomonas_starnbergensis_strain_382_(NR_109485.1)</t>
  </si>
  <si>
    <t>R1275</t>
  </si>
  <si>
    <t>Bosea_vaviloviae_strain_Vaf-18_(NR_136423.1)</t>
  </si>
  <si>
    <t>R1276</t>
  </si>
  <si>
    <t>R1278</t>
  </si>
  <si>
    <t>R1279</t>
  </si>
  <si>
    <t>R1280</t>
  </si>
  <si>
    <t>R1281</t>
  </si>
  <si>
    <t>R1282</t>
  </si>
  <si>
    <t>R1283</t>
  </si>
  <si>
    <t>R1284</t>
  </si>
  <si>
    <t>R1285</t>
  </si>
  <si>
    <t>R1286</t>
  </si>
  <si>
    <t>R1288</t>
  </si>
  <si>
    <t>R1287</t>
  </si>
  <si>
    <t>R1289</t>
  </si>
  <si>
    <t>R1291</t>
  </si>
  <si>
    <t>R1290</t>
  </si>
  <si>
    <t>R1292</t>
  </si>
  <si>
    <t>R1293</t>
  </si>
  <si>
    <t>R1294</t>
  </si>
  <si>
    <t>R1296</t>
  </si>
  <si>
    <t>R1295</t>
  </si>
  <si>
    <t>R1297</t>
  </si>
  <si>
    <t>R1299</t>
  </si>
  <si>
    <t>R1298</t>
  </si>
  <si>
    <t>R1300</t>
  </si>
  <si>
    <t>Massilia_niabensis_strain_5420S-26_(NR_044571.1)</t>
  </si>
  <si>
    <t>R1301</t>
  </si>
  <si>
    <t>R1302</t>
  </si>
  <si>
    <t>R1303</t>
  </si>
  <si>
    <t>R1304</t>
  </si>
  <si>
    <t>R1305</t>
  </si>
  <si>
    <t>R1306</t>
  </si>
  <si>
    <t>R1307</t>
  </si>
  <si>
    <t>R1308</t>
  </si>
  <si>
    <t>R1309</t>
  </si>
  <si>
    <t>R1310</t>
  </si>
  <si>
    <t>R1312</t>
  </si>
  <si>
    <t>R1311</t>
  </si>
  <si>
    <t>R1313</t>
  </si>
  <si>
    <t>R1314</t>
  </si>
  <si>
    <t>R1315</t>
  </si>
  <si>
    <t>R1316</t>
  </si>
  <si>
    <t>R1317</t>
  </si>
  <si>
    <t>R1318</t>
  </si>
  <si>
    <t>R1319</t>
  </si>
  <si>
    <t>R1320</t>
  </si>
  <si>
    <t>R1321</t>
  </si>
  <si>
    <t>R1322</t>
  </si>
  <si>
    <t>R1324</t>
  </si>
  <si>
    <t>R1323</t>
  </si>
  <si>
    <t>R1325</t>
  </si>
  <si>
    <t>R1326</t>
  </si>
  <si>
    <t>R1328</t>
  </si>
  <si>
    <t>R1327</t>
  </si>
  <si>
    <t>R1329</t>
  </si>
  <si>
    <t>R1330</t>
  </si>
  <si>
    <t>R1331</t>
  </si>
  <si>
    <t>R1332</t>
  </si>
  <si>
    <t>R1333</t>
  </si>
  <si>
    <t>R1334</t>
  </si>
  <si>
    <t>R1335</t>
  </si>
  <si>
    <t>R1336</t>
  </si>
  <si>
    <t>R1337</t>
  </si>
  <si>
    <t>R1338</t>
  </si>
  <si>
    <t>R1339</t>
  </si>
  <si>
    <t>Sinorhizobium_meliloti_strain_LMG_6133_(NR_118988.1)</t>
  </si>
  <si>
    <t>R1340</t>
  </si>
  <si>
    <t>Kibdelosporangium_aridum_subsp._largum_strain_SKF-AAD-609_(NR_025571.1)</t>
  </si>
  <si>
    <t>R1341</t>
  </si>
  <si>
    <t>R1342</t>
  </si>
  <si>
    <t>R1344</t>
  </si>
  <si>
    <t>R1343</t>
  </si>
  <si>
    <t>R1345</t>
  </si>
  <si>
    <t>R1346</t>
  </si>
  <si>
    <t>R1348</t>
  </si>
  <si>
    <t>R1347</t>
  </si>
  <si>
    <t>R1349</t>
  </si>
  <si>
    <t>R1350</t>
  </si>
  <si>
    <t>R1351</t>
  </si>
  <si>
    <t>R1352</t>
  </si>
  <si>
    <t>R1353</t>
  </si>
  <si>
    <t>R1354</t>
  </si>
  <si>
    <t>Aeromicrobium_ponti_strain_HSW-1_(NR_042659.1)</t>
  </si>
  <si>
    <t>R1355</t>
  </si>
  <si>
    <t>R1356</t>
  </si>
  <si>
    <t>R1357</t>
  </si>
  <si>
    <t>R1358</t>
  </si>
  <si>
    <t>R1359</t>
  </si>
  <si>
    <t>R1360</t>
  </si>
  <si>
    <t>R1361</t>
  </si>
  <si>
    <t>R1362</t>
  </si>
  <si>
    <t>R1363</t>
  </si>
  <si>
    <t>R1364</t>
  </si>
  <si>
    <t>R1365</t>
  </si>
  <si>
    <t>R1366</t>
  </si>
  <si>
    <t>R1367</t>
  </si>
  <si>
    <t>R1368</t>
  </si>
  <si>
    <t>R1369</t>
  </si>
  <si>
    <t>R1370</t>
  </si>
  <si>
    <t>R1371</t>
  </si>
  <si>
    <t>R1372</t>
  </si>
  <si>
    <t>R1373</t>
  </si>
  <si>
    <t>R1374</t>
  </si>
  <si>
    <t>R1375</t>
  </si>
  <si>
    <t>R1376</t>
  </si>
  <si>
    <t>R1377</t>
  </si>
  <si>
    <t>R1378</t>
  </si>
  <si>
    <t>R1379</t>
  </si>
  <si>
    <t>R1380</t>
  </si>
  <si>
    <t>R1381</t>
  </si>
  <si>
    <t>R1383</t>
  </si>
  <si>
    <t>R1382</t>
  </si>
  <si>
    <t>R1384</t>
  </si>
  <si>
    <t>R1385</t>
  </si>
  <si>
    <t>R1386</t>
  </si>
  <si>
    <t>R1387</t>
  </si>
  <si>
    <t>R1388</t>
  </si>
  <si>
    <t>R1389</t>
  </si>
  <si>
    <t>R1390</t>
  </si>
  <si>
    <t>R1391</t>
  </si>
  <si>
    <t>R1392</t>
  </si>
  <si>
    <t>R1393</t>
  </si>
  <si>
    <t>R1395</t>
  </si>
  <si>
    <t>R1394</t>
  </si>
  <si>
    <t>R1396</t>
  </si>
  <si>
    <t>R1397</t>
  </si>
  <si>
    <t>R1398</t>
  </si>
  <si>
    <t>R1399</t>
  </si>
  <si>
    <t>R1400</t>
  </si>
  <si>
    <t>R1401</t>
  </si>
  <si>
    <t>R1402</t>
  </si>
  <si>
    <t>R1404</t>
  </si>
  <si>
    <t>R1403</t>
  </si>
  <si>
    <t>R1405</t>
  </si>
  <si>
    <t>R1406</t>
  </si>
  <si>
    <t>R1407</t>
  </si>
  <si>
    <t>R1408</t>
  </si>
  <si>
    <t>R1409</t>
  </si>
  <si>
    <t>R1410</t>
  </si>
  <si>
    <t>R1411</t>
  </si>
  <si>
    <t>R1412</t>
  </si>
  <si>
    <t>R1413</t>
  </si>
  <si>
    <t>R1414</t>
  </si>
  <si>
    <t>R1415</t>
  </si>
  <si>
    <t>R1416</t>
  </si>
  <si>
    <t>R1417</t>
  </si>
  <si>
    <t>R1418</t>
  </si>
  <si>
    <t>R1419</t>
  </si>
  <si>
    <t>R1420</t>
  </si>
  <si>
    <t>R1421</t>
  </si>
  <si>
    <t>R1422</t>
  </si>
  <si>
    <t>R1423</t>
  </si>
  <si>
    <t>R1425</t>
  </si>
  <si>
    <t>R1424</t>
  </si>
  <si>
    <t>R1427</t>
  </si>
  <si>
    <t>R1426</t>
  </si>
  <si>
    <t>R1429</t>
  </si>
  <si>
    <t>R1428</t>
  </si>
  <si>
    <t>R1430</t>
  </si>
  <si>
    <t>R1431</t>
  </si>
  <si>
    <t>R1432</t>
  </si>
  <si>
    <t>R1433</t>
  </si>
  <si>
    <t>R1434</t>
  </si>
  <si>
    <t>R1436</t>
  </si>
  <si>
    <t>R1435</t>
  </si>
  <si>
    <t>R1437</t>
  </si>
  <si>
    <t>R1438</t>
  </si>
  <si>
    <t>R1439</t>
  </si>
  <si>
    <t>R1440</t>
  </si>
  <si>
    <t>R1441</t>
  </si>
  <si>
    <t>R1442</t>
  </si>
  <si>
    <t>R1443</t>
  </si>
  <si>
    <t>R1444</t>
  </si>
  <si>
    <t>R1445</t>
  </si>
  <si>
    <t>R1447</t>
  </si>
  <si>
    <t>R1446</t>
  </si>
  <si>
    <t>R1448</t>
  </si>
  <si>
    <t>R1449</t>
  </si>
  <si>
    <t>R1450</t>
  </si>
  <si>
    <t>R1451</t>
  </si>
  <si>
    <t>R1452</t>
  </si>
  <si>
    <t>R1453</t>
  </si>
  <si>
    <t>R1456</t>
  </si>
  <si>
    <t>R1454</t>
  </si>
  <si>
    <t>R1455</t>
  </si>
  <si>
    <t>R1457</t>
  </si>
  <si>
    <t>R1458</t>
  </si>
  <si>
    <t>R1459</t>
  </si>
  <si>
    <t>R1460</t>
  </si>
  <si>
    <t>R1461</t>
  </si>
  <si>
    <t>R1463</t>
  </si>
  <si>
    <t>R1464</t>
  </si>
  <si>
    <t>R1462</t>
  </si>
  <si>
    <t>R1465</t>
  </si>
  <si>
    <t>R1466</t>
  </si>
  <si>
    <t>R1467</t>
  </si>
  <si>
    <t>R1469</t>
  </si>
  <si>
    <t>R1468</t>
  </si>
  <si>
    <t>R1470</t>
  </si>
  <si>
    <t>R1471</t>
  </si>
  <si>
    <t>Phaeospirillum_molischianum_strain_DSM_120_(NR_104755.1)</t>
  </si>
  <si>
    <t>R1472</t>
  </si>
  <si>
    <t>R1473</t>
  </si>
  <si>
    <t>R1474</t>
  </si>
  <si>
    <t>R1475</t>
  </si>
  <si>
    <t>R1477</t>
  </si>
  <si>
    <t>R1476</t>
  </si>
  <si>
    <t>R1478</t>
  </si>
  <si>
    <t>R1479</t>
  </si>
  <si>
    <t>R1481</t>
  </si>
  <si>
    <t>R1480</t>
  </si>
  <si>
    <t>R1482</t>
  </si>
  <si>
    <t>R1483</t>
  </si>
  <si>
    <t>R1484</t>
  </si>
  <si>
    <t>R1486</t>
  </si>
  <si>
    <t>R1487</t>
  </si>
  <si>
    <t>R1485</t>
  </si>
  <si>
    <t>R1488</t>
  </si>
  <si>
    <t>R1489</t>
  </si>
  <si>
    <t>R1490</t>
  </si>
  <si>
    <t>R1491</t>
  </si>
  <si>
    <t>R1493</t>
  </si>
  <si>
    <t>R1492</t>
  </si>
  <si>
    <t>R1494</t>
  </si>
  <si>
    <t>R1495</t>
  </si>
  <si>
    <t>R1496</t>
  </si>
  <si>
    <t>R1497</t>
  </si>
  <si>
    <t>R1498</t>
  </si>
  <si>
    <t>R1499</t>
  </si>
  <si>
    <t>R1501</t>
  </si>
  <si>
    <t>R1500</t>
  </si>
  <si>
    <t>R1502</t>
  </si>
  <si>
    <t>R1503</t>
  </si>
  <si>
    <t>R1505</t>
  </si>
  <si>
    <t>R1506</t>
  </si>
  <si>
    <t>R1504</t>
  </si>
  <si>
    <t>R1507</t>
  </si>
  <si>
    <t>R1509</t>
  </si>
  <si>
    <t>R1510</t>
  </si>
  <si>
    <t>R1508</t>
  </si>
  <si>
    <t>R1511</t>
  </si>
  <si>
    <t>Propionispora_hippei_strain_KS_(NR_036875.1)</t>
  </si>
  <si>
    <t>R1512</t>
  </si>
  <si>
    <t>R1514</t>
  </si>
  <si>
    <t>R1513</t>
  </si>
  <si>
    <t>R1515</t>
  </si>
  <si>
    <t>R1516</t>
  </si>
  <si>
    <t>R1518</t>
  </si>
  <si>
    <t>R1517</t>
  </si>
  <si>
    <t>R1519</t>
  </si>
  <si>
    <t>R1520</t>
  </si>
  <si>
    <t>R1521</t>
  </si>
  <si>
    <t>R1522</t>
  </si>
  <si>
    <t>R1523</t>
  </si>
  <si>
    <t>R1524</t>
  </si>
  <si>
    <t>R1526</t>
  </si>
  <si>
    <t>R1525</t>
  </si>
  <si>
    <t>R1527</t>
  </si>
  <si>
    <t>R1530</t>
  </si>
  <si>
    <t>Promicromonospora_vindobonensis_strain_V-45_(NR_042146.1)</t>
  </si>
  <si>
    <t>R1528</t>
  </si>
  <si>
    <t>R1529</t>
  </si>
  <si>
    <t>R1531</t>
  </si>
  <si>
    <t>R1532</t>
  </si>
  <si>
    <t>R1533</t>
  </si>
  <si>
    <t>R1534</t>
  </si>
  <si>
    <t>R1536</t>
  </si>
  <si>
    <t>R1535</t>
  </si>
  <si>
    <t>R1537</t>
  </si>
  <si>
    <t>R1538</t>
  </si>
  <si>
    <t>Streptomyces_lunaelactis_strain_MM109_(NR_134822.1)</t>
  </si>
  <si>
    <t>R1539</t>
  </si>
  <si>
    <t>R1540</t>
  </si>
  <si>
    <t>R1542</t>
  </si>
  <si>
    <t>R1541</t>
  </si>
  <si>
    <t>R1543</t>
  </si>
  <si>
    <t>R1545</t>
  </si>
  <si>
    <t>R1546</t>
  </si>
  <si>
    <t>R1544</t>
  </si>
  <si>
    <t>R1547</t>
  </si>
  <si>
    <t>R1548</t>
  </si>
  <si>
    <t>R1550</t>
  </si>
  <si>
    <t>R1549</t>
  </si>
  <si>
    <t>R1551</t>
  </si>
  <si>
    <t>R1552</t>
  </si>
  <si>
    <t>R1553</t>
  </si>
  <si>
    <t>R1554</t>
  </si>
  <si>
    <t>R1555</t>
  </si>
  <si>
    <t>R1557</t>
  </si>
  <si>
    <t>R1556</t>
  </si>
  <si>
    <t>R1558</t>
  </si>
  <si>
    <t>R1559</t>
  </si>
  <si>
    <t>Exiguobacterium_acetylicum_strain_DSM_20416_(NR_043479.1)</t>
  </si>
  <si>
    <t>R1561</t>
  </si>
  <si>
    <t>R1560</t>
  </si>
  <si>
    <t>R1562</t>
  </si>
  <si>
    <t>R1563</t>
  </si>
  <si>
    <t>R1564</t>
  </si>
  <si>
    <t>R1565</t>
  </si>
  <si>
    <t>R1566</t>
  </si>
  <si>
    <t>R1567</t>
  </si>
  <si>
    <t>R1568</t>
  </si>
  <si>
    <t>R1569</t>
  </si>
  <si>
    <t>R1570</t>
  </si>
  <si>
    <t>R1571</t>
  </si>
  <si>
    <t>R1572</t>
  </si>
  <si>
    <t>R1573</t>
  </si>
  <si>
    <t>R1574</t>
  </si>
  <si>
    <t>R1576</t>
  </si>
  <si>
    <t>R1575</t>
  </si>
  <si>
    <t>R1577</t>
  </si>
  <si>
    <t>R1578</t>
  </si>
  <si>
    <t>R1579</t>
  </si>
  <si>
    <t>R1580</t>
  </si>
  <si>
    <t>R1581</t>
  </si>
  <si>
    <t>R1582</t>
  </si>
  <si>
    <t>R1583</t>
  </si>
  <si>
    <t>R1584</t>
  </si>
  <si>
    <t>R1586</t>
  </si>
  <si>
    <t>R1587</t>
  </si>
  <si>
    <t>R1585</t>
  </si>
  <si>
    <t>R1588</t>
  </si>
  <si>
    <t>R1589</t>
  </si>
  <si>
    <t>Desulfovibrio_alkalitolerans_strain_RT2_(NR_043069.1)</t>
  </si>
  <si>
    <t>R1590</t>
  </si>
  <si>
    <t>R1591</t>
  </si>
  <si>
    <t>R1592</t>
  </si>
  <si>
    <t>R1593</t>
  </si>
  <si>
    <t>R1594</t>
  </si>
  <si>
    <t>R1595</t>
  </si>
  <si>
    <t>R1596</t>
  </si>
  <si>
    <t>R1598</t>
  </si>
  <si>
    <t>R1597</t>
  </si>
  <si>
    <t>R1600</t>
  </si>
  <si>
    <t>R1599</t>
  </si>
  <si>
    <t>R1602</t>
  </si>
  <si>
    <t>R1601</t>
  </si>
  <si>
    <t>R1603</t>
  </si>
  <si>
    <t>R1604</t>
  </si>
  <si>
    <t>R1605</t>
  </si>
  <si>
    <t>R1607</t>
  </si>
  <si>
    <t>R1606</t>
  </si>
  <si>
    <t>R1608</t>
  </si>
  <si>
    <t>R1609</t>
  </si>
  <si>
    <t>R1610</t>
  </si>
  <si>
    <t>R1611</t>
  </si>
  <si>
    <t>R1612</t>
  </si>
  <si>
    <t>R1613</t>
  </si>
  <si>
    <t>R1614</t>
  </si>
  <si>
    <t>R1615</t>
  </si>
  <si>
    <t>R1616</t>
  </si>
  <si>
    <t>R1617</t>
  </si>
  <si>
    <t>R1618</t>
  </si>
  <si>
    <t>R1619</t>
  </si>
  <si>
    <t>R1620</t>
  </si>
  <si>
    <t>R1621</t>
  </si>
  <si>
    <t>R1622</t>
  </si>
  <si>
    <t>R1623</t>
  </si>
  <si>
    <t>R1624</t>
  </si>
  <si>
    <t>Tepidibacter_thalassicus_strain_SC_562_(NR_025678.1)</t>
  </si>
  <si>
    <t>R1625</t>
  </si>
  <si>
    <t>Variovorax_boronicumulans_strain_BAM-48_(NR_041588.1)</t>
  </si>
  <si>
    <t>R1627</t>
  </si>
  <si>
    <t>R1626</t>
  </si>
  <si>
    <t>R1629</t>
  </si>
  <si>
    <t>R1628</t>
  </si>
  <si>
    <t>R1630</t>
  </si>
  <si>
    <t>R1631</t>
  </si>
  <si>
    <t>R1632</t>
  </si>
  <si>
    <t>R1633</t>
  </si>
  <si>
    <t>R1634</t>
  </si>
  <si>
    <t>R1635</t>
  </si>
  <si>
    <t>R1636</t>
  </si>
  <si>
    <t>R1637</t>
  </si>
  <si>
    <t>R1638</t>
  </si>
  <si>
    <t>R1639</t>
  </si>
  <si>
    <t>R1641</t>
  </si>
  <si>
    <t>R1640</t>
  </si>
  <si>
    <t>R1642</t>
  </si>
  <si>
    <t>R1643</t>
  </si>
  <si>
    <t>R1645</t>
  </si>
  <si>
    <t>R1644</t>
  </si>
  <si>
    <t>R1646</t>
  </si>
  <si>
    <t>R1647</t>
  </si>
  <si>
    <t>Methylophilus_flavus_strain_Ship_(NR_104519.1)</t>
  </si>
  <si>
    <t>R1649</t>
  </si>
  <si>
    <t>R1648</t>
  </si>
  <si>
    <t>R1650</t>
  </si>
  <si>
    <t>R1651</t>
  </si>
  <si>
    <t>R1653</t>
  </si>
  <si>
    <t>R1652</t>
  </si>
  <si>
    <t>R1654</t>
  </si>
  <si>
    <t>R1655</t>
  </si>
  <si>
    <t>R1656</t>
  </si>
  <si>
    <t>R1657</t>
  </si>
  <si>
    <t>R1658</t>
  </si>
  <si>
    <t>R1659</t>
  </si>
  <si>
    <t>R1660</t>
  </si>
  <si>
    <t>R1662</t>
  </si>
  <si>
    <t>R1661</t>
  </si>
  <si>
    <t>R1663</t>
  </si>
  <si>
    <t>R1664</t>
  </si>
  <si>
    <t>R1666</t>
  </si>
  <si>
    <t>R1665</t>
  </si>
  <si>
    <t>R1667</t>
  </si>
  <si>
    <t>R1668</t>
  </si>
  <si>
    <t>R1670</t>
  </si>
  <si>
    <t>R1669</t>
  </si>
  <si>
    <t>R1671</t>
  </si>
  <si>
    <t>R1672</t>
  </si>
  <si>
    <t>R1674</t>
  </si>
  <si>
    <t>R1673</t>
  </si>
  <si>
    <t>R1675</t>
  </si>
  <si>
    <t>R1676</t>
  </si>
  <si>
    <t>R1678</t>
  </si>
  <si>
    <t>R1677</t>
  </si>
  <si>
    <t>R1679</t>
  </si>
  <si>
    <t>R1681</t>
  </si>
  <si>
    <t>R1680</t>
  </si>
  <si>
    <t>R1682</t>
  </si>
  <si>
    <t>R1683</t>
  </si>
  <si>
    <t>R1686</t>
  </si>
  <si>
    <t>R1684</t>
  </si>
  <si>
    <t>R1685</t>
  </si>
  <si>
    <t>R1687</t>
  </si>
  <si>
    <t>R1688</t>
  </si>
  <si>
    <t>R1689</t>
  </si>
  <si>
    <t>R1690</t>
  </si>
  <si>
    <t>R1691</t>
  </si>
  <si>
    <t>R1692</t>
  </si>
  <si>
    <t>R1693</t>
  </si>
  <si>
    <t>R1694</t>
  </si>
  <si>
    <t>R1695</t>
  </si>
  <si>
    <t>R1697</t>
  </si>
  <si>
    <t>Piscinibacter_aquaticus_strain_IMCC1728_(NR_043921.1)</t>
  </si>
  <si>
    <t>R1696</t>
  </si>
  <si>
    <t>R1698</t>
  </si>
  <si>
    <t>R1699</t>
  </si>
  <si>
    <t>R1700</t>
  </si>
  <si>
    <t>R1701</t>
  </si>
  <si>
    <t>R1702</t>
  </si>
  <si>
    <t>R1703</t>
  </si>
  <si>
    <t>Desulfovibrio_bizertensis_strain_MB3_(NR_043808.1)</t>
  </si>
  <si>
    <t>R1704</t>
  </si>
  <si>
    <t>R1705</t>
  </si>
  <si>
    <t>R1706</t>
  </si>
  <si>
    <t>R1707</t>
  </si>
  <si>
    <t>R1708</t>
  </si>
  <si>
    <t>R1709</t>
  </si>
  <si>
    <t>R1710</t>
  </si>
  <si>
    <t>R1711</t>
  </si>
  <si>
    <t>R1713</t>
  </si>
  <si>
    <t>R1712</t>
  </si>
  <si>
    <t>R1714</t>
  </si>
  <si>
    <t>R1715</t>
  </si>
  <si>
    <t>R1716</t>
  </si>
  <si>
    <t>R1717</t>
  </si>
  <si>
    <t>R1718</t>
  </si>
  <si>
    <t>R1719</t>
  </si>
  <si>
    <t>R1720</t>
  </si>
  <si>
    <t>R1721</t>
  </si>
  <si>
    <t>R1722</t>
  </si>
  <si>
    <t>R1723</t>
  </si>
  <si>
    <t>R1725</t>
  </si>
  <si>
    <t>R1726</t>
  </si>
  <si>
    <t>R1724</t>
  </si>
  <si>
    <t>R1727</t>
  </si>
  <si>
    <t>R1728</t>
  </si>
  <si>
    <t>R1729</t>
  </si>
  <si>
    <t>R1730</t>
  </si>
  <si>
    <t>R1731</t>
  </si>
  <si>
    <t>R1732</t>
  </si>
  <si>
    <t>R1733</t>
  </si>
  <si>
    <t>R1734</t>
  </si>
  <si>
    <t>R1735</t>
  </si>
  <si>
    <t>Phycicoccus_dokdonensis_strain_DS-8_(NR_044286.1)</t>
  </si>
  <si>
    <t>R1736</t>
  </si>
  <si>
    <t>R1737</t>
  </si>
  <si>
    <t>R1738</t>
  </si>
  <si>
    <t>R1739</t>
  </si>
  <si>
    <t>R1740</t>
  </si>
  <si>
    <t>R1741</t>
  </si>
  <si>
    <t>Xanthobacter_autotrophicus_strain_7c_(NR_026308.1)</t>
  </si>
  <si>
    <t>R1743</t>
  </si>
  <si>
    <t>R1744</t>
  </si>
  <si>
    <t>Sanguibacter_marinus_strain_1-19_(NR_042311.1)</t>
  </si>
  <si>
    <t>R1742</t>
  </si>
  <si>
    <t>R1745</t>
  </si>
  <si>
    <t>R1746</t>
  </si>
  <si>
    <t>R1747</t>
  </si>
  <si>
    <t>R1748</t>
  </si>
  <si>
    <t>R1749</t>
  </si>
  <si>
    <t>R1750</t>
  </si>
  <si>
    <t>R1751</t>
  </si>
  <si>
    <t>R1753</t>
  </si>
  <si>
    <t>R1752</t>
  </si>
  <si>
    <t>R1754</t>
  </si>
  <si>
    <t>R1755</t>
  </si>
  <si>
    <t>R1756</t>
  </si>
  <si>
    <t>R1757</t>
  </si>
  <si>
    <t>R1758</t>
  </si>
  <si>
    <t>R1759</t>
  </si>
  <si>
    <t>R1760</t>
  </si>
  <si>
    <t>R1761</t>
  </si>
  <si>
    <t>R1762</t>
  </si>
  <si>
    <t>R1763</t>
  </si>
  <si>
    <t>R1764</t>
  </si>
  <si>
    <t>R1766</t>
  </si>
  <si>
    <t>R1765</t>
  </si>
  <si>
    <t>R1767</t>
  </si>
  <si>
    <t>R1768</t>
  </si>
  <si>
    <t>R1769</t>
  </si>
  <si>
    <t>R1770</t>
  </si>
  <si>
    <t>R1771</t>
  </si>
  <si>
    <t>R1772</t>
  </si>
  <si>
    <t>R1773</t>
  </si>
  <si>
    <t>R1774</t>
  </si>
  <si>
    <t>R1775</t>
  </si>
  <si>
    <t>R1776</t>
  </si>
  <si>
    <t>R1777</t>
  </si>
  <si>
    <t>R1778</t>
  </si>
  <si>
    <t>R1779</t>
  </si>
  <si>
    <t>R1780</t>
  </si>
  <si>
    <t>R1782</t>
  </si>
  <si>
    <t>R1781</t>
  </si>
  <si>
    <t>R1783</t>
  </si>
  <si>
    <t>R1784</t>
  </si>
  <si>
    <t>R1785</t>
  </si>
  <si>
    <t>R1786</t>
  </si>
  <si>
    <t>R1787</t>
  </si>
  <si>
    <t>Rhodococcus_yunnanensis_strain_YIM_70056_(NR_043009.1)</t>
  </si>
  <si>
    <t>R1788</t>
  </si>
  <si>
    <t>R1790</t>
  </si>
  <si>
    <t>R1789</t>
  </si>
  <si>
    <t>R1791</t>
  </si>
  <si>
    <t>R1792</t>
  </si>
  <si>
    <t>R1793</t>
  </si>
  <si>
    <t>R1794</t>
  </si>
  <si>
    <t>R1795</t>
  </si>
  <si>
    <t>R1796</t>
  </si>
  <si>
    <t>R1797</t>
  </si>
  <si>
    <t>R1798</t>
  </si>
  <si>
    <t>R1799</t>
  </si>
  <si>
    <t>R1800</t>
  </si>
  <si>
    <t>R1801</t>
  </si>
  <si>
    <t>R1802</t>
  </si>
  <si>
    <t>R1803</t>
  </si>
  <si>
    <t>R1804</t>
  </si>
  <si>
    <t>R1805</t>
  </si>
  <si>
    <t>R1806</t>
  </si>
  <si>
    <t>R1807</t>
  </si>
  <si>
    <t>R1808</t>
  </si>
  <si>
    <t>R1809</t>
  </si>
  <si>
    <t>R1810</t>
  </si>
  <si>
    <t>R1811</t>
  </si>
  <si>
    <t>R1812</t>
  </si>
  <si>
    <t>R1813</t>
  </si>
  <si>
    <t>R1814</t>
  </si>
  <si>
    <t>R1815</t>
  </si>
  <si>
    <t>R1816</t>
  </si>
  <si>
    <t>R1818</t>
  </si>
  <si>
    <t>R1817</t>
  </si>
  <si>
    <t>R1819</t>
  </si>
  <si>
    <t>R1820</t>
  </si>
  <si>
    <t>R1821</t>
  </si>
  <si>
    <t>R1822</t>
  </si>
  <si>
    <t>R1823</t>
  </si>
  <si>
    <t>R1825</t>
  </si>
  <si>
    <t>R1824</t>
  </si>
  <si>
    <t>R1826</t>
  </si>
  <si>
    <t>R1827</t>
  </si>
  <si>
    <t>R1828</t>
  </si>
  <si>
    <t>R1829</t>
  </si>
  <si>
    <t>R1830</t>
  </si>
  <si>
    <t>R1831</t>
  </si>
  <si>
    <t>R1832</t>
  </si>
  <si>
    <t>R1833</t>
  </si>
  <si>
    <t>R1834</t>
  </si>
  <si>
    <t>R1835</t>
  </si>
  <si>
    <t>R1836</t>
  </si>
  <si>
    <t>R1837</t>
  </si>
  <si>
    <t>R1838</t>
  </si>
  <si>
    <t>R1839</t>
  </si>
  <si>
    <t>R1841</t>
  </si>
  <si>
    <t>R1840</t>
  </si>
  <si>
    <t>R1842</t>
  </si>
  <si>
    <t>R1843</t>
  </si>
  <si>
    <t>R1846</t>
  </si>
  <si>
    <t>R1844</t>
  </si>
  <si>
    <t>R1845</t>
  </si>
  <si>
    <t>R1847</t>
  </si>
  <si>
    <t>R1849</t>
  </si>
  <si>
    <t>R1850</t>
  </si>
  <si>
    <t>R1848</t>
  </si>
  <si>
    <t>R1851</t>
  </si>
  <si>
    <t>R1854</t>
  </si>
  <si>
    <t>R1852</t>
  </si>
  <si>
    <t>R1853</t>
  </si>
  <si>
    <t>R1855</t>
  </si>
  <si>
    <t>R1856</t>
  </si>
  <si>
    <t>R1858</t>
  </si>
  <si>
    <t>R1857</t>
  </si>
  <si>
    <t>R1859</t>
  </si>
  <si>
    <t>R1860</t>
  </si>
  <si>
    <t>R1861</t>
  </si>
  <si>
    <t>R1862</t>
  </si>
  <si>
    <t>R1863</t>
  </si>
  <si>
    <t>R1864</t>
  </si>
  <si>
    <t>R1865</t>
  </si>
  <si>
    <t>R1866</t>
  </si>
  <si>
    <t>R1867</t>
  </si>
  <si>
    <t>R1869</t>
  </si>
  <si>
    <t>R1868</t>
  </si>
  <si>
    <t>R1870</t>
  </si>
  <si>
    <t>R1872</t>
  </si>
  <si>
    <t>R1871</t>
  </si>
  <si>
    <t>R1873</t>
  </si>
  <si>
    <t>R1874</t>
  </si>
  <si>
    <t>R1876</t>
  </si>
  <si>
    <t>R1875</t>
  </si>
  <si>
    <t>R1877</t>
  </si>
  <si>
    <t>R1878</t>
  </si>
  <si>
    <t>R1879</t>
  </si>
  <si>
    <t>R1880</t>
  </si>
  <si>
    <t>R1881</t>
  </si>
  <si>
    <t>R1882</t>
  </si>
  <si>
    <t>R1883</t>
  </si>
  <si>
    <t>R1885</t>
  </si>
  <si>
    <t>R1884</t>
  </si>
  <si>
    <t>R1886</t>
  </si>
  <si>
    <t>R1887</t>
  </si>
  <si>
    <t>R1888</t>
  </si>
  <si>
    <t>R1889</t>
  </si>
  <si>
    <t>R1890</t>
  </si>
  <si>
    <t>R1892</t>
  </si>
  <si>
    <t>R1891</t>
  </si>
  <si>
    <t>R1893</t>
  </si>
  <si>
    <t>R1894</t>
  </si>
  <si>
    <t>R1895</t>
  </si>
  <si>
    <t>R1896</t>
  </si>
  <si>
    <t>R1897</t>
  </si>
  <si>
    <t>R1898</t>
  </si>
  <si>
    <t>R1900</t>
  </si>
  <si>
    <t>R1899</t>
  </si>
  <si>
    <t>R1901</t>
  </si>
  <si>
    <t>R1902</t>
  </si>
  <si>
    <t>R1903</t>
  </si>
  <si>
    <t>R1904</t>
  </si>
  <si>
    <t>R1905</t>
  </si>
  <si>
    <t>R1907</t>
  </si>
  <si>
    <t>R1906</t>
  </si>
  <si>
    <t>R1908</t>
  </si>
  <si>
    <t>R1909</t>
  </si>
  <si>
    <t>R1910</t>
  </si>
  <si>
    <t>Ichthyenterobacterium_magnum_strain_Th6_(NR_134750.1)</t>
  </si>
  <si>
    <t>R1911</t>
  </si>
  <si>
    <t>R1912</t>
  </si>
  <si>
    <t>R1913</t>
  </si>
  <si>
    <t>R1914</t>
  </si>
  <si>
    <t>R1915</t>
  </si>
  <si>
    <t>R1916</t>
  </si>
  <si>
    <t>R1917</t>
  </si>
  <si>
    <t>R1918</t>
  </si>
  <si>
    <t>R1919</t>
  </si>
  <si>
    <t>R1920</t>
  </si>
  <si>
    <t>R1921</t>
  </si>
  <si>
    <t>R1922</t>
  </si>
  <si>
    <t>R1923</t>
  </si>
  <si>
    <t>R1924</t>
  </si>
  <si>
    <t>R1925</t>
  </si>
  <si>
    <t>R1926</t>
  </si>
  <si>
    <t>R1927</t>
  </si>
  <si>
    <t>R1929</t>
  </si>
  <si>
    <t>R1928</t>
  </si>
  <si>
    <t>R1931</t>
  </si>
  <si>
    <t>R1930</t>
  </si>
  <si>
    <t>R1933</t>
  </si>
  <si>
    <t>R1932</t>
  </si>
  <si>
    <t>R1934</t>
  </si>
  <si>
    <t>R1935</t>
  </si>
  <si>
    <t>R1937</t>
  </si>
  <si>
    <t>R1936</t>
  </si>
  <si>
    <t>R1939</t>
  </si>
  <si>
    <t>R1938</t>
  </si>
  <si>
    <t>Aureimonas_ureilytica_strain_5715S-12_(NR_043995.1)</t>
  </si>
  <si>
    <t>R1940</t>
  </si>
  <si>
    <t>R1941</t>
  </si>
  <si>
    <t>R1942</t>
  </si>
  <si>
    <t>R1943</t>
  </si>
  <si>
    <t>R1944</t>
  </si>
  <si>
    <t>R1945</t>
  </si>
  <si>
    <t>R1947</t>
  </si>
  <si>
    <t>R1946</t>
  </si>
  <si>
    <t>R1948</t>
  </si>
  <si>
    <t>R1949</t>
  </si>
  <si>
    <t>R1950</t>
  </si>
  <si>
    <t>R1951</t>
  </si>
  <si>
    <t>R1952</t>
  </si>
  <si>
    <t>R1953</t>
  </si>
  <si>
    <t>R1955</t>
  </si>
  <si>
    <t>R1954</t>
  </si>
  <si>
    <t>R1956</t>
  </si>
  <si>
    <t>R1957</t>
  </si>
  <si>
    <t>R1958</t>
  </si>
  <si>
    <t>R1959</t>
  </si>
  <si>
    <t>R1960</t>
  </si>
  <si>
    <t>R1961</t>
  </si>
  <si>
    <t>R1962</t>
  </si>
  <si>
    <t>R1963</t>
  </si>
  <si>
    <t>R1964</t>
  </si>
  <si>
    <t>R1965</t>
  </si>
  <si>
    <t>R1966</t>
  </si>
  <si>
    <t>R1967</t>
  </si>
  <si>
    <t>R1968</t>
  </si>
  <si>
    <t>R1969</t>
  </si>
  <si>
    <t>R1971</t>
  </si>
  <si>
    <t>R1970</t>
  </si>
  <si>
    <t>R1972</t>
  </si>
  <si>
    <t>R1973</t>
  </si>
  <si>
    <t>R1974</t>
  </si>
  <si>
    <t>R1975</t>
  </si>
  <si>
    <t>R1977</t>
  </si>
  <si>
    <t>R1976</t>
  </si>
  <si>
    <t>R1979</t>
  </si>
  <si>
    <t>R1978</t>
  </si>
  <si>
    <t>R1980</t>
  </si>
  <si>
    <t>R1982</t>
  </si>
  <si>
    <t>Nitrosomonas_europaea_strain_C-31_(NR_040879.1)</t>
  </si>
  <si>
    <t>R1984</t>
  </si>
  <si>
    <t>R1983</t>
  </si>
  <si>
    <t>R1981</t>
  </si>
  <si>
    <t>R1985</t>
  </si>
  <si>
    <t>R1986</t>
  </si>
  <si>
    <t>R1987</t>
  </si>
  <si>
    <t>R1988</t>
  </si>
  <si>
    <t>R1989</t>
  </si>
  <si>
    <t>R1990</t>
  </si>
  <si>
    <t>R1992</t>
  </si>
  <si>
    <t>R1991</t>
  </si>
  <si>
    <t>R1993</t>
  </si>
  <si>
    <t>R1995</t>
  </si>
  <si>
    <t>R1994</t>
  </si>
  <si>
    <t>R1996</t>
  </si>
  <si>
    <t>R1997</t>
  </si>
  <si>
    <t>R1998</t>
  </si>
  <si>
    <t>R1999</t>
  </si>
  <si>
    <t>Butyrivibrio_hungatei_strain_JK_615_(NR_025525.1)</t>
  </si>
  <si>
    <t>R2000</t>
  </si>
  <si>
    <t>R2001</t>
  </si>
  <si>
    <t>R2003</t>
  </si>
  <si>
    <t>R2002</t>
  </si>
  <si>
    <t>R2004</t>
  </si>
  <si>
    <t>R2006</t>
  </si>
  <si>
    <t>R2005</t>
  </si>
  <si>
    <t>R2009</t>
  </si>
  <si>
    <t>R2007</t>
  </si>
  <si>
    <t>R2008</t>
  </si>
  <si>
    <t>R2010</t>
  </si>
  <si>
    <t>R2011</t>
  </si>
  <si>
    <t>R2012</t>
  </si>
  <si>
    <t>R2014</t>
  </si>
  <si>
    <t>R2013</t>
  </si>
  <si>
    <t>R2015</t>
  </si>
  <si>
    <t>R2016</t>
  </si>
  <si>
    <t>R2017</t>
  </si>
  <si>
    <t>R2018</t>
  </si>
  <si>
    <t>R2020</t>
  </si>
  <si>
    <t>Diaphorobacter_oryzae_strain_RF3_(NR_044472.1)</t>
  </si>
  <si>
    <t>R2019</t>
  </si>
  <si>
    <t>R2021</t>
  </si>
  <si>
    <t>R2022</t>
  </si>
  <si>
    <t>R2023</t>
  </si>
  <si>
    <t>R2024</t>
  </si>
  <si>
    <t>R2025</t>
  </si>
  <si>
    <t>R2026</t>
  </si>
  <si>
    <t>R2027</t>
  </si>
  <si>
    <t>R2028</t>
  </si>
  <si>
    <t>R2029</t>
  </si>
  <si>
    <t>R2030</t>
  </si>
  <si>
    <t>R2032</t>
  </si>
  <si>
    <t>R2031</t>
  </si>
  <si>
    <t>R2033</t>
  </si>
  <si>
    <t>R2034</t>
  </si>
  <si>
    <t>R2035</t>
  </si>
  <si>
    <t>R2036</t>
  </si>
  <si>
    <t>R2037</t>
  </si>
  <si>
    <t>R2038</t>
  </si>
  <si>
    <t>R2040</t>
  </si>
  <si>
    <t>R2039</t>
  </si>
  <si>
    <t>R2041</t>
  </si>
  <si>
    <t>R2042</t>
  </si>
  <si>
    <t>R2043</t>
  </si>
  <si>
    <t>R2044</t>
  </si>
  <si>
    <t>R2046</t>
  </si>
  <si>
    <t>R2045</t>
  </si>
  <si>
    <t>R2048</t>
  </si>
  <si>
    <t>Sphingomonas_phyllosphaerae_strain_FA2_(NR_029111.1)</t>
  </si>
  <si>
    <t>R2047</t>
  </si>
  <si>
    <t>R2049</t>
  </si>
  <si>
    <t>R2050</t>
  </si>
  <si>
    <t>R2051</t>
  </si>
  <si>
    <t>R2052</t>
  </si>
  <si>
    <t>R2053</t>
  </si>
  <si>
    <t>R2055</t>
  </si>
  <si>
    <t>R2054</t>
  </si>
  <si>
    <t>R2056</t>
  </si>
  <si>
    <t>R2059</t>
  </si>
  <si>
    <t>R2060</t>
  </si>
  <si>
    <t>Variovorax_paradoxus_strain_13-0-1D_(NR_036930.1)</t>
  </si>
  <si>
    <t>R2057</t>
  </si>
  <si>
    <t>R2058</t>
  </si>
  <si>
    <t>R2061</t>
  </si>
  <si>
    <t>R2063</t>
  </si>
  <si>
    <t>R2064</t>
  </si>
  <si>
    <t>R2062</t>
  </si>
  <si>
    <t>R2065</t>
  </si>
  <si>
    <t>R2067</t>
  </si>
  <si>
    <t>R2068</t>
  </si>
  <si>
    <t>R2066</t>
  </si>
  <si>
    <t>R2069</t>
  </si>
  <si>
    <t>R2070</t>
  </si>
  <si>
    <t>R2071</t>
  </si>
  <si>
    <t>R2072</t>
  </si>
  <si>
    <t>R2073</t>
  </si>
  <si>
    <t>R2075</t>
  </si>
  <si>
    <t>R2074</t>
  </si>
  <si>
    <t>R2077</t>
  </si>
  <si>
    <t>R2076</t>
  </si>
  <si>
    <t>R2078</t>
  </si>
  <si>
    <t>R2079</t>
  </si>
  <si>
    <t>R2080</t>
  </si>
  <si>
    <t>R2081</t>
  </si>
  <si>
    <t>R2082</t>
  </si>
  <si>
    <t>R2083</t>
  </si>
  <si>
    <t>R2084</t>
  </si>
  <si>
    <t>R2085</t>
  </si>
  <si>
    <t>R2087</t>
  </si>
  <si>
    <t>R2086</t>
  </si>
  <si>
    <t>R2088</t>
  </si>
  <si>
    <t>R2089</t>
  </si>
  <si>
    <t>R2090</t>
  </si>
  <si>
    <t>R2091</t>
  </si>
  <si>
    <t>R2092</t>
  </si>
  <si>
    <t>R2093</t>
  </si>
  <si>
    <t>R2094</t>
  </si>
  <si>
    <t>R2095</t>
  </si>
  <si>
    <t>R2096</t>
  </si>
  <si>
    <t>R2097</t>
  </si>
  <si>
    <t>R2098</t>
  </si>
  <si>
    <t>R2099</t>
  </si>
  <si>
    <t>R2100</t>
  </si>
  <si>
    <t>R2101</t>
  </si>
  <si>
    <t>R2102</t>
  </si>
  <si>
    <t>R2103</t>
  </si>
  <si>
    <t>R2105</t>
  </si>
  <si>
    <t>R2104</t>
  </si>
  <si>
    <t>R2106</t>
  </si>
  <si>
    <t>R2108</t>
  </si>
  <si>
    <t>R2107</t>
  </si>
  <si>
    <t>R2109</t>
  </si>
  <si>
    <t>R2110</t>
  </si>
  <si>
    <t>R2112</t>
  </si>
  <si>
    <t>Butyrivibrio_fibrisolvens_strain_ATCC_19171_(NR_025981.1)</t>
  </si>
  <si>
    <t>R2111</t>
  </si>
  <si>
    <t>R2113</t>
  </si>
  <si>
    <t>R2114</t>
  </si>
  <si>
    <t>R2115</t>
  </si>
  <si>
    <t>R2116</t>
  </si>
  <si>
    <t>R2117</t>
  </si>
  <si>
    <t>R2118</t>
  </si>
  <si>
    <t>R2119</t>
  </si>
  <si>
    <t>R2120</t>
  </si>
  <si>
    <t>R2121</t>
  </si>
  <si>
    <t>R2122</t>
  </si>
  <si>
    <t>R2123</t>
  </si>
  <si>
    <t>R2124</t>
  </si>
  <si>
    <t>R2126</t>
  </si>
  <si>
    <t>R2127</t>
  </si>
  <si>
    <t>R2125</t>
  </si>
  <si>
    <t>R2128</t>
  </si>
  <si>
    <t>Picrophilus_torridus_strain_DSM_9790_(NR_074187.1)</t>
  </si>
  <si>
    <t>R2129</t>
  </si>
  <si>
    <t>R2130</t>
  </si>
  <si>
    <t>R2131</t>
  </si>
  <si>
    <t>R2132</t>
  </si>
  <si>
    <t>R2133</t>
  </si>
  <si>
    <t>R2134</t>
  </si>
  <si>
    <t>R2135</t>
  </si>
  <si>
    <t>R2136</t>
  </si>
  <si>
    <t>R2137</t>
  </si>
  <si>
    <t>R2138</t>
  </si>
  <si>
    <t>R2139</t>
  </si>
  <si>
    <t>R2140</t>
  </si>
  <si>
    <t>R2141</t>
  </si>
  <si>
    <t>R2142</t>
  </si>
  <si>
    <t>Halobacterium_salinarum_strain_91-R6_(NR_025555.1)</t>
  </si>
  <si>
    <t>R2143</t>
  </si>
  <si>
    <t>R2144</t>
  </si>
  <si>
    <t>R2145</t>
  </si>
  <si>
    <t>R2146</t>
  </si>
  <si>
    <t>R2147</t>
  </si>
  <si>
    <t>R2148</t>
  </si>
  <si>
    <t>R2149</t>
  </si>
  <si>
    <t>R2150</t>
  </si>
  <si>
    <t>R2151</t>
  </si>
  <si>
    <t>R2152</t>
  </si>
  <si>
    <t>R2153</t>
  </si>
  <si>
    <t>R2155</t>
  </si>
  <si>
    <t>R2154</t>
  </si>
  <si>
    <t>R2158</t>
  </si>
  <si>
    <t>R2159</t>
  </si>
  <si>
    <t>R2156</t>
  </si>
  <si>
    <t>R2157</t>
  </si>
  <si>
    <t>R2160</t>
  </si>
  <si>
    <t>R2161</t>
  </si>
  <si>
    <t>R2162</t>
  </si>
  <si>
    <t>R2163</t>
  </si>
  <si>
    <t>R2164</t>
  </si>
  <si>
    <t>R2165</t>
  </si>
  <si>
    <t>R2166</t>
  </si>
  <si>
    <t>R2167</t>
  </si>
  <si>
    <t>R2169</t>
  </si>
  <si>
    <t>R2170</t>
  </si>
  <si>
    <t>R2168</t>
  </si>
  <si>
    <t>R2171</t>
  </si>
  <si>
    <t>R2172</t>
  </si>
  <si>
    <t>R2173</t>
  </si>
  <si>
    <t>R2175</t>
  </si>
  <si>
    <t>R2174</t>
  </si>
  <si>
    <t>R2177</t>
  </si>
  <si>
    <t>R2178</t>
  </si>
  <si>
    <t>R2179</t>
  </si>
  <si>
    <t>R2176</t>
  </si>
  <si>
    <t>[Eubacterium]_yurii_strain_SM14_(NR_104843.1)</t>
  </si>
  <si>
    <t>R2181</t>
  </si>
  <si>
    <t>R2182</t>
  </si>
  <si>
    <t>R2183</t>
  </si>
  <si>
    <t>R2185</t>
  </si>
  <si>
    <t>R2184</t>
  </si>
  <si>
    <t>R2186</t>
  </si>
  <si>
    <t>Legionella_maceachernii_strain_ATCC_35300_(NR_041790.1)</t>
  </si>
  <si>
    <t>R2187</t>
  </si>
  <si>
    <t>R2188</t>
  </si>
  <si>
    <t>R2180</t>
  </si>
  <si>
    <t>R2189</t>
  </si>
  <si>
    <t>R2190</t>
  </si>
  <si>
    <t>R2191</t>
  </si>
  <si>
    <t>R2193</t>
  </si>
  <si>
    <t>Pedobacter_ginsenosidimutans_strain_THG-45_(NR_108685.1)</t>
  </si>
  <si>
    <t>R2192</t>
  </si>
  <si>
    <t>R2194</t>
  </si>
  <si>
    <t>R2195</t>
  </si>
  <si>
    <t>R2198</t>
  </si>
  <si>
    <t>Bacillus_coagulans_strain_NBRC_12583_(NR_041523.1)</t>
  </si>
  <si>
    <t>R2197</t>
  </si>
  <si>
    <t>R2196</t>
  </si>
  <si>
    <t>R2200</t>
  </si>
  <si>
    <t>R2199</t>
  </si>
  <si>
    <t>R2201</t>
  </si>
  <si>
    <t>R2203</t>
  </si>
  <si>
    <t>R2204</t>
  </si>
  <si>
    <t>R2202</t>
  </si>
  <si>
    <t>R2205</t>
  </si>
  <si>
    <t>R2206</t>
  </si>
  <si>
    <t>R2207</t>
  </si>
  <si>
    <t>R2209</t>
  </si>
  <si>
    <t>R2208</t>
  </si>
  <si>
    <t>R2210</t>
  </si>
  <si>
    <t>R2211</t>
  </si>
  <si>
    <t>R2212</t>
  </si>
  <si>
    <t>R2213</t>
  </si>
  <si>
    <t>R2214</t>
  </si>
  <si>
    <t>R2215</t>
  </si>
  <si>
    <t>R2216</t>
  </si>
  <si>
    <t>R2217</t>
  </si>
  <si>
    <t>R2218</t>
  </si>
  <si>
    <t>R2219</t>
  </si>
  <si>
    <t>Ohtaekwangia_kribbensis_strain_10AO_(NR_117436.1)</t>
  </si>
  <si>
    <t>R2220</t>
  </si>
  <si>
    <t>R2221</t>
  </si>
  <si>
    <t>R2223</t>
  </si>
  <si>
    <t>R2222</t>
  </si>
  <si>
    <t>R2224</t>
  </si>
  <si>
    <t>R2225</t>
  </si>
  <si>
    <t>R2227</t>
  </si>
  <si>
    <t>R2229</t>
  </si>
  <si>
    <t>R2230</t>
  </si>
  <si>
    <t>R2228</t>
  </si>
  <si>
    <t>R2231</t>
  </si>
  <si>
    <t>R2232</t>
  </si>
  <si>
    <t>R2226</t>
  </si>
  <si>
    <t>R2233</t>
  </si>
  <si>
    <t>R2234</t>
  </si>
  <si>
    <t>R2235</t>
  </si>
  <si>
    <t>R2237</t>
  </si>
  <si>
    <t>R2236</t>
  </si>
  <si>
    <t>R2239</t>
  </si>
  <si>
    <t>R2238</t>
  </si>
  <si>
    <t>R2240</t>
  </si>
  <si>
    <t>R2241</t>
  </si>
  <si>
    <t>R2243</t>
  </si>
  <si>
    <t>R2242</t>
  </si>
  <si>
    <t>R2244</t>
  </si>
  <si>
    <t>R2245</t>
  </si>
  <si>
    <t>Albidiferax_ferrireducens_strain_T118_(NR_074760.1)</t>
  </si>
  <si>
    <t>R2247</t>
  </si>
  <si>
    <t>R2246</t>
  </si>
  <si>
    <t>R2249</t>
  </si>
  <si>
    <t>R2248</t>
  </si>
  <si>
    <t>R2250</t>
  </si>
  <si>
    <t>R2251</t>
  </si>
  <si>
    <t>R2253</t>
  </si>
  <si>
    <t>R2252</t>
  </si>
  <si>
    <t>R2254</t>
  </si>
  <si>
    <t>R2257</t>
  </si>
  <si>
    <t>R2255</t>
  </si>
  <si>
    <t>R2256</t>
  </si>
  <si>
    <t>R2259</t>
  </si>
  <si>
    <t>R2260</t>
  </si>
  <si>
    <t>R2261</t>
  </si>
  <si>
    <t>R2258</t>
  </si>
  <si>
    <t>R2262</t>
  </si>
  <si>
    <t>R2263</t>
  </si>
  <si>
    <t>R2264</t>
  </si>
  <si>
    <t>R2265</t>
  </si>
  <si>
    <t>R2266</t>
  </si>
  <si>
    <t>R2267</t>
  </si>
  <si>
    <t>R2269</t>
  </si>
  <si>
    <t>R2268</t>
  </si>
  <si>
    <t>R2270</t>
  </si>
  <si>
    <t>R2271</t>
  </si>
  <si>
    <t>R2272</t>
  </si>
  <si>
    <t>R2275</t>
  </si>
  <si>
    <t>Cellulomonas_chitinilytica_strain_X.bu-b_(NR_041511.1)</t>
  </si>
  <si>
    <t>R2274</t>
  </si>
  <si>
    <t>R2276</t>
  </si>
  <si>
    <t>R2277</t>
  </si>
  <si>
    <t>R2273</t>
  </si>
  <si>
    <t>R2278</t>
  </si>
  <si>
    <t>R2280</t>
  </si>
  <si>
    <t>R2279</t>
  </si>
  <si>
    <t>R2281</t>
  </si>
  <si>
    <t>R2282</t>
  </si>
  <si>
    <t>R2283</t>
  </si>
  <si>
    <t>R2285</t>
  </si>
  <si>
    <t>R2284</t>
  </si>
  <si>
    <t>R2286</t>
  </si>
  <si>
    <t>R2287</t>
  </si>
  <si>
    <t>R2288</t>
  </si>
  <si>
    <t>R2289</t>
  </si>
  <si>
    <t>R2290</t>
  </si>
  <si>
    <t>R2291</t>
  </si>
  <si>
    <t>R2292</t>
  </si>
  <si>
    <t>R2294</t>
  </si>
  <si>
    <t>R2293</t>
  </si>
  <si>
    <t>R2295</t>
  </si>
  <si>
    <t>R2296</t>
  </si>
  <si>
    <t>R2298</t>
  </si>
  <si>
    <t>R2297</t>
  </si>
  <si>
    <t>R2300</t>
  </si>
  <si>
    <t>R2299</t>
  </si>
  <si>
    <t>R2302</t>
  </si>
  <si>
    <t>R2303</t>
  </si>
  <si>
    <t>R2301</t>
  </si>
  <si>
    <t>R2304</t>
  </si>
  <si>
    <t>R2305</t>
  </si>
  <si>
    <t>R2306</t>
  </si>
  <si>
    <t>R2308</t>
  </si>
  <si>
    <t>R2307</t>
  </si>
  <si>
    <t>R2309</t>
  </si>
  <si>
    <t>R2310</t>
  </si>
  <si>
    <t>R2311</t>
  </si>
  <si>
    <t>R2313</t>
  </si>
  <si>
    <t>R2314</t>
  </si>
  <si>
    <t>R2315</t>
  </si>
  <si>
    <t>R2312</t>
  </si>
  <si>
    <t>R2316</t>
  </si>
  <si>
    <t>R2317</t>
  </si>
  <si>
    <t>R2319</t>
  </si>
  <si>
    <t>Clostridium_grantii_strain_A1_(NR_026131.1)</t>
  </si>
  <si>
    <t>R2318</t>
  </si>
  <si>
    <t>R2320</t>
  </si>
  <si>
    <t>R2321</t>
  </si>
  <si>
    <t>R2324</t>
  </si>
  <si>
    <t>R2325</t>
  </si>
  <si>
    <t>R2322</t>
  </si>
  <si>
    <t>R2327</t>
  </si>
  <si>
    <t>R2328</t>
  </si>
  <si>
    <t>R2326</t>
  </si>
  <si>
    <t>R2323</t>
  </si>
  <si>
    <t>R2330</t>
  </si>
  <si>
    <t>R2331</t>
  </si>
  <si>
    <t>R2329</t>
  </si>
  <si>
    <t>R2332</t>
  </si>
  <si>
    <t>R2334</t>
  </si>
  <si>
    <t>R2335</t>
  </si>
  <si>
    <t>R2333</t>
  </si>
  <si>
    <t>R2339</t>
  </si>
  <si>
    <t>R2337</t>
  </si>
  <si>
    <t>Phenylobacterium_zucineum_strain_HLK1_(NR_074119.1)</t>
  </si>
  <si>
    <t>R2338</t>
  </si>
  <si>
    <t>R2336</t>
  </si>
  <si>
    <t>R2342</t>
  </si>
  <si>
    <t>R2341</t>
  </si>
  <si>
    <t>R2343</t>
  </si>
  <si>
    <t>R2344</t>
  </si>
  <si>
    <t>R2340</t>
  </si>
  <si>
    <t>R2346</t>
  </si>
  <si>
    <t>R2345</t>
  </si>
  <si>
    <t>R2347</t>
  </si>
  <si>
    <t>R2349</t>
  </si>
  <si>
    <t>Nocardia_coubleae_strain_OFN_N12_(NR_104567.1)</t>
  </si>
  <si>
    <t>R2348</t>
  </si>
  <si>
    <t>R2350</t>
  </si>
  <si>
    <t>R2352</t>
  </si>
  <si>
    <t>R2351</t>
  </si>
  <si>
    <t>R2353</t>
  </si>
  <si>
    <t>R2355</t>
  </si>
  <si>
    <t>R2354</t>
  </si>
  <si>
    <t>R2356</t>
  </si>
  <si>
    <t>R2357</t>
  </si>
  <si>
    <t>R2359</t>
  </si>
  <si>
    <t>R2358</t>
  </si>
  <si>
    <t>R2360</t>
  </si>
  <si>
    <t>R2363</t>
  </si>
  <si>
    <t>R2362</t>
  </si>
  <si>
    <t>R2364</t>
  </si>
  <si>
    <t>R2365</t>
  </si>
  <si>
    <t>R2366</t>
  </si>
  <si>
    <t>R2367</t>
  </si>
  <si>
    <t>R2368</t>
  </si>
  <si>
    <t>R2369</t>
  </si>
  <si>
    <t>R2361</t>
  </si>
  <si>
    <t>R2371</t>
  </si>
  <si>
    <t>R2370</t>
  </si>
  <si>
    <t>R2372</t>
  </si>
  <si>
    <t>R2373</t>
  </si>
  <si>
    <t>R2374</t>
  </si>
  <si>
    <t>R2375</t>
  </si>
  <si>
    <t>R2376</t>
  </si>
  <si>
    <t>R2377</t>
  </si>
  <si>
    <t>R2378</t>
  </si>
  <si>
    <t>R2379</t>
  </si>
  <si>
    <t>R2380</t>
  </si>
  <si>
    <t>R2381</t>
  </si>
  <si>
    <t>R2382</t>
  </si>
  <si>
    <t>R2383</t>
  </si>
  <si>
    <t>R2385</t>
  </si>
  <si>
    <t>R2386</t>
  </si>
  <si>
    <t>R2384</t>
  </si>
  <si>
    <t>R2388</t>
  </si>
  <si>
    <t>R2387</t>
  </si>
  <si>
    <t>R2389</t>
  </si>
  <si>
    <t>R2390</t>
  </si>
  <si>
    <t>R2392</t>
  </si>
  <si>
    <t>R2393</t>
  </si>
  <si>
    <t>R2391</t>
  </si>
  <si>
    <t>R2396</t>
  </si>
  <si>
    <t>R2394</t>
  </si>
  <si>
    <t>R2397</t>
  </si>
  <si>
    <t>R2395</t>
  </si>
  <si>
    <t>R2399</t>
  </si>
  <si>
    <t>R2401</t>
  </si>
  <si>
    <t>R2400</t>
  </si>
  <si>
    <t>R2398</t>
  </si>
  <si>
    <t>R2402</t>
  </si>
  <si>
    <t>R2404</t>
  </si>
  <si>
    <t>R2403</t>
  </si>
  <si>
    <t>R2406</t>
  </si>
  <si>
    <t>R2407</t>
  </si>
  <si>
    <t>Tessaracoccus_flavescens_strain_SST-39_(NR_042550.1)</t>
  </si>
  <si>
    <t>R2408</t>
  </si>
  <si>
    <t>R2409</t>
  </si>
  <si>
    <t>R2410</t>
  </si>
  <si>
    <t>R2411</t>
  </si>
  <si>
    <t>R2413</t>
  </si>
  <si>
    <t>R2412</t>
  </si>
  <si>
    <t>R2414</t>
  </si>
  <si>
    <t>R2415</t>
  </si>
  <si>
    <t>R2416</t>
  </si>
  <si>
    <t>R2417</t>
  </si>
  <si>
    <t>R2418</t>
  </si>
  <si>
    <t>R2419</t>
  </si>
  <si>
    <t>R2421</t>
  </si>
  <si>
    <t>R2420</t>
  </si>
  <si>
    <t>R2422</t>
  </si>
  <si>
    <t>R2423</t>
  </si>
  <si>
    <t>R2424</t>
  </si>
  <si>
    <t>R2425</t>
  </si>
  <si>
    <t>R2426</t>
  </si>
  <si>
    <t>R2427</t>
  </si>
  <si>
    <t>R2428</t>
  </si>
  <si>
    <t>R2429</t>
  </si>
  <si>
    <t>R2430</t>
  </si>
  <si>
    <t>R2431</t>
  </si>
  <si>
    <t>R2433</t>
  </si>
  <si>
    <t>R2432</t>
  </si>
  <si>
    <t>R2435</t>
  </si>
  <si>
    <t>R2434</t>
  </si>
  <si>
    <t>R2436</t>
  </si>
  <si>
    <t>R2438</t>
  </si>
  <si>
    <t>R2437</t>
  </si>
  <si>
    <t>R2439</t>
  </si>
  <si>
    <t>R2440</t>
  </si>
  <si>
    <t>R2441</t>
  </si>
  <si>
    <t>R2442</t>
  </si>
  <si>
    <t>R2444</t>
  </si>
  <si>
    <t>R2405</t>
  </si>
  <si>
    <t>R2445</t>
  </si>
  <si>
    <t>R2446</t>
  </si>
  <si>
    <t>R2447</t>
  </si>
  <si>
    <t>R2448</t>
  </si>
  <si>
    <t>R2449</t>
  </si>
  <si>
    <t>R2443</t>
  </si>
  <si>
    <t>R2450</t>
  </si>
  <si>
    <t>R2451</t>
  </si>
  <si>
    <t>R2454</t>
  </si>
  <si>
    <t>R2455</t>
  </si>
  <si>
    <t>R2453</t>
  </si>
  <si>
    <t>R2452</t>
  </si>
  <si>
    <t>R2458</t>
  </si>
  <si>
    <t>R2456</t>
  </si>
  <si>
    <t>R2457</t>
  </si>
  <si>
    <t>R2459</t>
  </si>
  <si>
    <t>R2460</t>
  </si>
  <si>
    <t>R2462</t>
  </si>
  <si>
    <t>R2463</t>
  </si>
  <si>
    <t>R2461</t>
  </si>
  <si>
    <t>R2464</t>
  </si>
  <si>
    <t>R2465</t>
  </si>
  <si>
    <t>R2466</t>
  </si>
  <si>
    <t>R2467</t>
  </si>
  <si>
    <t>R2468</t>
  </si>
  <si>
    <t>R2469</t>
  </si>
  <si>
    <t>R2470</t>
  </si>
  <si>
    <t>R2471</t>
  </si>
  <si>
    <t>R2473</t>
  </si>
  <si>
    <t>R2472</t>
  </si>
  <si>
    <t>R2474</t>
  </si>
  <si>
    <t>R2476</t>
  </si>
  <si>
    <t>R2477</t>
  </si>
  <si>
    <t>R2475</t>
  </si>
  <si>
    <t>R2480</t>
  </si>
  <si>
    <t>R2479</t>
  </si>
  <si>
    <t>R2478</t>
  </si>
  <si>
    <t>R2481</t>
  </si>
  <si>
    <t>R2483</t>
  </si>
  <si>
    <t>R2484</t>
  </si>
  <si>
    <t>R2482</t>
  </si>
  <si>
    <t>R2485</t>
  </si>
  <si>
    <t>R2486</t>
  </si>
  <si>
    <t>R2487</t>
  </si>
  <si>
    <t>R2488</t>
  </si>
  <si>
    <t>R2489</t>
  </si>
  <si>
    <t>Paracoccus_versutus_strain_ATCC_25364_(NR_042713.1)</t>
  </si>
  <si>
    <t>R2491</t>
  </si>
  <si>
    <t>R2490</t>
  </si>
  <si>
    <t>R2492</t>
  </si>
  <si>
    <t>R2493</t>
  </si>
  <si>
    <t>R2494</t>
  </si>
  <si>
    <t>R2495</t>
  </si>
  <si>
    <t>R2496</t>
  </si>
  <si>
    <t>R2498</t>
  </si>
  <si>
    <t>R2500</t>
  </si>
  <si>
    <t>R2499</t>
  </si>
  <si>
    <t>R2502</t>
  </si>
  <si>
    <t>R2497</t>
  </si>
  <si>
    <t>R2503</t>
  </si>
  <si>
    <t>R2501</t>
  </si>
  <si>
    <t>R2507</t>
  </si>
  <si>
    <t>R2506</t>
  </si>
  <si>
    <t>R2505</t>
  </si>
  <si>
    <t>R2504</t>
  </si>
  <si>
    <t>R2508</t>
  </si>
  <si>
    <t>R2509</t>
  </si>
  <si>
    <t>R2510</t>
  </si>
  <si>
    <t>R2513</t>
  </si>
  <si>
    <t>R2511</t>
  </si>
  <si>
    <t>R2512</t>
  </si>
  <si>
    <t>R2514</t>
  </si>
  <si>
    <t>R2515</t>
  </si>
  <si>
    <t>Pedobacter_jejuensis_strain_THG-DR3_(NR_133810.1)</t>
  </si>
  <si>
    <t>R2516</t>
  </si>
  <si>
    <t>R2518</t>
  </si>
  <si>
    <t>R2517</t>
  </si>
  <si>
    <t>R2519</t>
  </si>
  <si>
    <t>R2520</t>
  </si>
  <si>
    <t>R2522</t>
  </si>
  <si>
    <t>R2521</t>
  </si>
  <si>
    <t>R2523</t>
  </si>
  <si>
    <t>R2524</t>
  </si>
  <si>
    <t>R2525</t>
  </si>
  <si>
    <t>R2526</t>
  </si>
  <si>
    <t>R2527</t>
  </si>
  <si>
    <t>R2528</t>
  </si>
  <si>
    <t>R2529</t>
  </si>
  <si>
    <t>R2530</t>
  </si>
  <si>
    <t>R2531</t>
  </si>
  <si>
    <t>R2532</t>
  </si>
  <si>
    <t>R2533</t>
  </si>
  <si>
    <t>R2534</t>
  </si>
  <si>
    <t>R2536</t>
  </si>
  <si>
    <t>R2535</t>
  </si>
  <si>
    <t>R2538</t>
  </si>
  <si>
    <t>R2537</t>
  </si>
  <si>
    <t>R2541</t>
  </si>
  <si>
    <t>R2539</t>
  </si>
  <si>
    <t>R2543</t>
  </si>
  <si>
    <t>R2540</t>
  </si>
  <si>
    <t>R2542</t>
  </si>
  <si>
    <t>R2544</t>
  </si>
  <si>
    <t>R2546</t>
  </si>
  <si>
    <t>R2545</t>
  </si>
  <si>
    <t>R2548</t>
  </si>
  <si>
    <t>R2550</t>
  </si>
  <si>
    <t>R2549</t>
  </si>
  <si>
    <t>R2547</t>
  </si>
  <si>
    <t>R2551</t>
  </si>
  <si>
    <t>R2552</t>
  </si>
  <si>
    <t>R2555</t>
  </si>
  <si>
    <t>R2556</t>
  </si>
  <si>
    <t>R2554</t>
  </si>
  <si>
    <t>R2553</t>
  </si>
  <si>
    <t>R2558</t>
  </si>
  <si>
    <t>R2559</t>
  </si>
  <si>
    <t>R2560</t>
  </si>
  <si>
    <t>R2561</t>
  </si>
  <si>
    <t>R2564</t>
  </si>
  <si>
    <t>R2562</t>
  </si>
  <si>
    <t>R2557</t>
  </si>
  <si>
    <t>R2563</t>
  </si>
  <si>
    <t>R2567</t>
  </si>
  <si>
    <t>R2568</t>
  </si>
  <si>
    <t>R2565</t>
  </si>
  <si>
    <t>R2566</t>
  </si>
  <si>
    <t>R2571</t>
  </si>
  <si>
    <t>R2570</t>
  </si>
  <si>
    <t>R2569</t>
  </si>
  <si>
    <t>R2572</t>
  </si>
  <si>
    <t>R2573</t>
  </si>
  <si>
    <t>R2574</t>
  </si>
  <si>
    <t>R2577</t>
  </si>
  <si>
    <t>R2576</t>
  </si>
  <si>
    <t>R2578</t>
  </si>
  <si>
    <t>R2575</t>
  </si>
  <si>
    <t>R2579</t>
  </si>
  <si>
    <t>R2580</t>
  </si>
  <si>
    <t>R2582</t>
  </si>
  <si>
    <t>R2581</t>
  </si>
  <si>
    <t>R2586</t>
  </si>
  <si>
    <t>R2585</t>
  </si>
  <si>
    <t>R2584</t>
  </si>
  <si>
    <t>R2587</t>
  </si>
  <si>
    <t>R2588</t>
  </si>
  <si>
    <t>R2589</t>
  </si>
  <si>
    <t>R2591</t>
  </si>
  <si>
    <t>R2590</t>
  </si>
  <si>
    <t>R2592</t>
  </si>
  <si>
    <t>R2593</t>
  </si>
  <si>
    <t>R2595</t>
  </si>
  <si>
    <t>R2597</t>
  </si>
  <si>
    <t>R2596</t>
  </si>
  <si>
    <t>R2594</t>
  </si>
  <si>
    <t>R2598</t>
  </si>
  <si>
    <t>R2599</t>
  </si>
  <si>
    <t>R2600</t>
  </si>
  <si>
    <t>R2601</t>
  </si>
  <si>
    <t>R2602</t>
  </si>
  <si>
    <t>R2604</t>
  </si>
  <si>
    <t>R2603</t>
  </si>
  <si>
    <t>R2605</t>
  </si>
  <si>
    <t>R2607</t>
  </si>
  <si>
    <t>R2608</t>
  </si>
  <si>
    <t>R2606</t>
  </si>
  <si>
    <t>R2609</t>
  </si>
  <si>
    <t>R2583</t>
  </si>
  <si>
    <t>R2610</t>
  </si>
  <si>
    <t>R2612</t>
  </si>
  <si>
    <t>R2611</t>
  </si>
  <si>
    <t>R2613</t>
  </si>
  <si>
    <t>R2614</t>
  </si>
  <si>
    <t>R2616</t>
  </si>
  <si>
    <t>R2617</t>
  </si>
  <si>
    <t>R2618</t>
  </si>
  <si>
    <t>R2615</t>
  </si>
  <si>
    <t>R2621</t>
  </si>
  <si>
    <t>R2620</t>
  </si>
  <si>
    <t>R2619</t>
  </si>
  <si>
    <t>R2622</t>
  </si>
  <si>
    <t>R2623</t>
  </si>
  <si>
    <t>R2624</t>
  </si>
  <si>
    <t>R2625</t>
  </si>
  <si>
    <t>R2626</t>
  </si>
  <si>
    <t>R2629</t>
  </si>
  <si>
    <t>R2627</t>
  </si>
  <si>
    <t>R2628</t>
  </si>
  <si>
    <t>R2630</t>
  </si>
  <si>
    <t>R2631</t>
  </si>
  <si>
    <t>R2632</t>
  </si>
  <si>
    <t>R2633</t>
  </si>
  <si>
    <t>R2634</t>
  </si>
  <si>
    <t>R2635</t>
  </si>
  <si>
    <t>R2636</t>
  </si>
  <si>
    <t>425I253M713I</t>
  </si>
  <si>
    <t>454I253M680I</t>
  </si>
  <si>
    <t>400I253M691I</t>
  </si>
  <si>
    <t>543I253M757I</t>
  </si>
  <si>
    <t>498I253M692I</t>
  </si>
  <si>
    <t>504I253M727I</t>
  </si>
  <si>
    <t>474I253M756I</t>
  </si>
  <si>
    <t>430I253M677I</t>
  </si>
  <si>
    <t>432I253M720I</t>
  </si>
  <si>
    <t>470I253M733I</t>
  </si>
  <si>
    <t>471I253M674I</t>
  </si>
  <si>
    <t>447I253M737I</t>
  </si>
  <si>
    <t>488I253M733I</t>
  </si>
  <si>
    <t>458I253M685I</t>
  </si>
  <si>
    <t>426I253M686I</t>
  </si>
  <si>
    <t>Mesorhizobium_caraganae_strain_CCBAU_11299_(NR_044118.1)</t>
  </si>
  <si>
    <t>465I253M755I</t>
  </si>
  <si>
    <t>536I252M759I</t>
  </si>
  <si>
    <t>428I253M661I</t>
  </si>
  <si>
    <t>454I253M713I</t>
  </si>
  <si>
    <t>542I253M755I</t>
  </si>
  <si>
    <t>537I210MI43M726I</t>
  </si>
  <si>
    <t>466I102MI150M685I</t>
  </si>
  <si>
    <t>498I253M724I</t>
  </si>
  <si>
    <t>479I253M698I</t>
  </si>
  <si>
    <t>483I253M741I</t>
  </si>
  <si>
    <t>Curtobacterium_flaccumfaciens_strain_LMG_3645_(NR_025467.1)</t>
  </si>
  <si>
    <t>495I253M685I</t>
  </si>
  <si>
    <t>Frondihabitans_australicus_strain_E1HC-02_(NR_043897.1)</t>
  </si>
  <si>
    <t>506I253M711I</t>
  </si>
  <si>
    <t>532I253M727I</t>
  </si>
  <si>
    <t>486I253M742I</t>
  </si>
  <si>
    <t>440I253M719I</t>
  </si>
  <si>
    <t>505I253M728I</t>
  </si>
  <si>
    <t>475I253M738I</t>
  </si>
  <si>
    <t>524I253M711I</t>
  </si>
  <si>
    <t>Aureimonas_phyllosphaerae_strain_L9-753_(NR_118389.1)</t>
  </si>
  <si>
    <t>488I253M632I</t>
  </si>
  <si>
    <t>515I253M711I</t>
  </si>
  <si>
    <t>471I253M677I</t>
  </si>
  <si>
    <t>470I253M739I</t>
  </si>
  <si>
    <t>490I253M740I</t>
  </si>
  <si>
    <t>502I253M722I</t>
  </si>
  <si>
    <t>487I253M714I</t>
  </si>
  <si>
    <t>Serratia_aquatilis_strain_2015-2462-01_(NR_147771.1)</t>
  </si>
  <si>
    <t>478I253M738I</t>
  </si>
  <si>
    <t>450I254M730I</t>
  </si>
  <si>
    <t>506I254M714I</t>
  </si>
  <si>
    <t>497I253M693I</t>
  </si>
  <si>
    <t>499I6MD246M724I</t>
  </si>
  <si>
    <t>522I253M756I</t>
  </si>
  <si>
    <t>482I253M740I</t>
  </si>
  <si>
    <t>Luteimicrobium_album_strain_RI148-Li105_(NR_108122.1)</t>
  </si>
  <si>
    <t>492I253M749I</t>
  </si>
  <si>
    <t>467I253M754I</t>
  </si>
  <si>
    <t>460I253M609I</t>
  </si>
  <si>
    <t>470I253M734I</t>
  </si>
  <si>
    <t>504I253M664I</t>
  </si>
  <si>
    <t>usearch_global to RefSeq</t>
  </si>
  <si>
    <t>Species (USG)</t>
  </si>
  <si>
    <t>RANK</t>
  </si>
  <si>
    <t>TAXPATHSN</t>
  </si>
  <si>
    <t>PERCENTAGE</t>
  </si>
  <si>
    <t>superkingdom</t>
  </si>
  <si>
    <t>Archaea</t>
  </si>
  <si>
    <t>Viruses</t>
  </si>
  <si>
    <t>Bacteria</t>
  </si>
  <si>
    <t>phylum</t>
  </si>
  <si>
    <t>class</t>
  </si>
  <si>
    <t>order</t>
  </si>
  <si>
    <t>family</t>
  </si>
  <si>
    <t>genus</t>
  </si>
  <si>
    <t>species</t>
  </si>
  <si>
    <t>strain</t>
  </si>
  <si>
    <t>Bacteroidetes</t>
  </si>
  <si>
    <t>Proteobacteria</t>
  </si>
  <si>
    <t>Tenericutes</t>
  </si>
  <si>
    <t>Firmicutes</t>
  </si>
  <si>
    <t>Actinobacteria</t>
  </si>
  <si>
    <t>Euryarchaeota</t>
  </si>
  <si>
    <t>Thermoplasmata</t>
  </si>
  <si>
    <t>Clostridia</t>
  </si>
  <si>
    <t>Cytophagia</t>
  </si>
  <si>
    <t>Halobacteria</t>
  </si>
  <si>
    <t>Negativicutes</t>
  </si>
  <si>
    <t>Gammaproteobacteria</t>
  </si>
  <si>
    <t>Flavobacteriia</t>
  </si>
  <si>
    <t>Bacilli</t>
  </si>
  <si>
    <t>Mollicutes</t>
  </si>
  <si>
    <t>Bacteroidia</t>
  </si>
  <si>
    <t>Betaproteobacteria</t>
  </si>
  <si>
    <t>Sphingobacteriia</t>
  </si>
  <si>
    <t>Deltaproteobacteria</t>
  </si>
  <si>
    <t>Alphaproteobacteria</t>
  </si>
  <si>
    <t>Sphingobacteriales</t>
  </si>
  <si>
    <t>Pseudomonadales</t>
  </si>
  <si>
    <t>Acidimicrobiales</t>
  </si>
  <si>
    <t>Vibrionales</t>
  </si>
  <si>
    <t>Alteromonadales</t>
  </si>
  <si>
    <t>Thermoanaerobacterales</t>
  </si>
  <si>
    <t>Burkholderiales</t>
  </si>
  <si>
    <t>Neisseriales</t>
  </si>
  <si>
    <t>Flavobacteriales</t>
  </si>
  <si>
    <t>Rhodospirillales</t>
  </si>
  <si>
    <t>Thermoplasmatales</t>
  </si>
  <si>
    <t>Selenomonadales</t>
  </si>
  <si>
    <t>Methylophilales</t>
  </si>
  <si>
    <t>Acholeplasmatales</t>
  </si>
  <si>
    <t>Actinomycetales</t>
  </si>
  <si>
    <t>Enterobacteriales</t>
  </si>
  <si>
    <t>Clostridiales</t>
  </si>
  <si>
    <t>Cytophagales</t>
  </si>
  <si>
    <t>Bacteroidales</t>
  </si>
  <si>
    <t>Nitrosomonadales</t>
  </si>
  <si>
    <t>Legionellales</t>
  </si>
  <si>
    <t>Sphingomonadales</t>
  </si>
  <si>
    <t>Rhodobacterales</t>
  </si>
  <si>
    <t>Lactobacillales</t>
  </si>
  <si>
    <t>Caulobacterales</t>
  </si>
  <si>
    <t>Halobacteriales</t>
  </si>
  <si>
    <t>Rhizobiales</t>
  </si>
  <si>
    <t>Bacillales</t>
  </si>
  <si>
    <t>Desulfovibrionales</t>
  </si>
  <si>
    <t>Thermoanaerobacteraceae</t>
  </si>
  <si>
    <t>Lachnospiraceae</t>
  </si>
  <si>
    <t>Comamonadaceae</t>
  </si>
  <si>
    <t>Prevotellaceae</t>
  </si>
  <si>
    <t>Oxalobacteraceae</t>
  </si>
  <si>
    <t>Acidimicrobiaceae</t>
  </si>
  <si>
    <t>Sphingobacteriaceae</t>
  </si>
  <si>
    <t>Rhodobacteraceae</t>
  </si>
  <si>
    <t>Porphyromonadaceae</t>
  </si>
  <si>
    <t>Xanthobacteraceae</t>
  </si>
  <si>
    <t>Methylophilaceae</t>
  </si>
  <si>
    <t>Cytophagaceae</t>
  </si>
  <si>
    <t>Rhizobiaceae</t>
  </si>
  <si>
    <t>Staphylococcaceae</t>
  </si>
  <si>
    <t>Ferrimonadaceae</t>
  </si>
  <si>
    <t>Clostridiales Family XVI. Incertae Sedis</t>
  </si>
  <si>
    <t>Nitrosomonadaceae</t>
  </si>
  <si>
    <t>Bacillaceae</t>
  </si>
  <si>
    <t>Enterobacteriaceae</t>
  </si>
  <si>
    <t>Picrophilaceae</t>
  </si>
  <si>
    <t>Aurantimonadaceae</t>
  </si>
  <si>
    <t>Pseudonocardiaceae</t>
  </si>
  <si>
    <t>Nocardioidaceae</t>
  </si>
  <si>
    <t>Promicromonosporaceae</t>
  </si>
  <si>
    <t>Cellulomonadaceae</t>
  </si>
  <si>
    <t>Sphingomonadaceae</t>
  </si>
  <si>
    <t>Rhodospirillaceae</t>
  </si>
  <si>
    <t>Bradyrhizobiaceae</t>
  </si>
  <si>
    <t>Peptococcaceae</t>
  </si>
  <si>
    <t>Eubacteriaceae</t>
  </si>
  <si>
    <t>Peptostreptococcaceae</t>
  </si>
  <si>
    <t>Planococcaceae</t>
  </si>
  <si>
    <t>Legionellaceae</t>
  </si>
  <si>
    <t>Propionibacteriaceae</t>
  </si>
  <si>
    <t>Mycobacteriaceae</t>
  </si>
  <si>
    <t>Caulobacteraceae</t>
  </si>
  <si>
    <t>Paenibacillaceae</t>
  </si>
  <si>
    <t>Flavobacteriaceae</t>
  </si>
  <si>
    <t>Neisseriaceae</t>
  </si>
  <si>
    <t>Clostridiaceae</t>
  </si>
  <si>
    <t>Intrasporangiaceae</t>
  </si>
  <si>
    <t>Microbacteriaceae</t>
  </si>
  <si>
    <t>Nocardiaceae</t>
  </si>
  <si>
    <t>Desulfovibrionaceae</t>
  </si>
  <si>
    <t>Phyllobacteriaceae</t>
  </si>
  <si>
    <t>Veillonellaceae</t>
  </si>
  <si>
    <t>Halobacteriaceae</t>
  </si>
  <si>
    <t>Vibrionaceae</t>
  </si>
  <si>
    <t>Acholeplasmataceae</t>
  </si>
  <si>
    <t>Pseudomonadaceae</t>
  </si>
  <si>
    <t>Enterococcaceae</t>
  </si>
  <si>
    <t>Clostridiales Family XIX. Incertae Sedis</t>
  </si>
  <si>
    <t>Streptomycetaceae</t>
  </si>
  <si>
    <t>Sinorhizobium</t>
  </si>
  <si>
    <t>Paenibacillus</t>
  </si>
  <si>
    <t>Tessaracoccus</t>
  </si>
  <si>
    <t>Caloranaerobacter</t>
  </si>
  <si>
    <t>Porphyromonas</t>
  </si>
  <si>
    <t>Propionispora</t>
  </si>
  <si>
    <t>Vibrio</t>
  </si>
  <si>
    <t>Azospirillum</t>
  </si>
  <si>
    <t>Pedobacter</t>
  </si>
  <si>
    <t>Salinicoccus</t>
  </si>
  <si>
    <t>Massilia</t>
  </si>
  <si>
    <t>Clostridium</t>
  </si>
  <si>
    <t>Intestinibacter</t>
  </si>
  <si>
    <t>Xanthobacter</t>
  </si>
  <si>
    <t>Acetoanaerobium</t>
  </si>
  <si>
    <t>Acholeplasma</t>
  </si>
  <si>
    <t>Butyrivibrio</t>
  </si>
  <si>
    <t>Nocardia</t>
  </si>
  <si>
    <t>Phenylobacterium</t>
  </si>
  <si>
    <t>Tepidibacter</t>
  </si>
  <si>
    <t>Prevotella</t>
  </si>
  <si>
    <t>Olleya</t>
  </si>
  <si>
    <t>Desulfovibrio</t>
  </si>
  <si>
    <t>Caminicella</t>
  </si>
  <si>
    <t>Rahnella</t>
  </si>
  <si>
    <t>Sporosarcina</t>
  </si>
  <si>
    <t>Curtobacterium</t>
  </si>
  <si>
    <t>Picrophilus</t>
  </si>
  <si>
    <t>Ohtaekwangia</t>
  </si>
  <si>
    <t>Lutispora</t>
  </si>
  <si>
    <t>Nitrosomonas</t>
  </si>
  <si>
    <t>Desulfotomaculum</t>
  </si>
  <si>
    <t>Phaeospirillum</t>
  </si>
  <si>
    <t>Roseinatronobacter</t>
  </si>
  <si>
    <t>Butyricicoccus</t>
  </si>
  <si>
    <t>Pseudoxanthobacter</t>
  </si>
  <si>
    <t>Chryseobacterium</t>
  </si>
  <si>
    <t>Promicromonospora</t>
  </si>
  <si>
    <t>Ferrithrix</t>
  </si>
  <si>
    <t>Tatlockia</t>
  </si>
  <si>
    <t>Oerskovia</t>
  </si>
  <si>
    <t>Moorella</t>
  </si>
  <si>
    <t>Lechevalieria</t>
  </si>
  <si>
    <t>Ferrimonas</t>
  </si>
  <si>
    <t>Rhodobaca</t>
  </si>
  <si>
    <t>Paracoccus</t>
  </si>
  <si>
    <t>Phycicoccus</t>
  </si>
  <si>
    <t>Diaphorobacter</t>
  </si>
  <si>
    <t>Sphingobacterium</t>
  </si>
  <si>
    <t>Sphingomonas</t>
  </si>
  <si>
    <t>Janibacter</t>
  </si>
  <si>
    <t>Garciella</t>
  </si>
  <si>
    <t>Halobacterium</t>
  </si>
  <si>
    <t>Carboxydocella</t>
  </si>
  <si>
    <t>Peptoclostridium</t>
  </si>
  <si>
    <t>Thermoanaerobacter</t>
  </si>
  <si>
    <t>Aeromicrobium</t>
  </si>
  <si>
    <t>Cellulomonas</t>
  </si>
  <si>
    <t>Rhodobacter</t>
  </si>
  <si>
    <t>Rhodococcus</t>
  </si>
  <si>
    <t>Aquamicrobium</t>
  </si>
  <si>
    <t>Alysiella</t>
  </si>
  <si>
    <t>Rhizobium</t>
  </si>
  <si>
    <t>Methylophilus</t>
  </si>
  <si>
    <t>Azotobacter</t>
  </si>
  <si>
    <t>Mycobacterium</t>
  </si>
  <si>
    <t>Bacillus</t>
  </si>
  <si>
    <t>Tetragenococcus</t>
  </si>
  <si>
    <t>Kibdelosporangium</t>
  </si>
  <si>
    <t>Bosea</t>
  </si>
  <si>
    <t>Formosa</t>
  </si>
  <si>
    <t>Acetoanaerobium noterae</t>
  </si>
  <si>
    <t>unidentified</t>
  </si>
  <si>
    <t>Phaeospirillum fulvum</t>
  </si>
  <si>
    <t>Lutispora thermophila</t>
  </si>
  <si>
    <t>Carboxydocella sporoproducens</t>
  </si>
  <si>
    <t>Propionispora hippei</t>
  </si>
  <si>
    <t>Ferrimonas marina</t>
  </si>
  <si>
    <t>Azospirillum brasilense</t>
  </si>
  <si>
    <t>Alysiella filiformis</t>
  </si>
  <si>
    <t>Olleya aquimaris</t>
  </si>
  <si>
    <t>Curtobacterium sp. B20</t>
  </si>
  <si>
    <t>Desulfotomaculum hydrothermale</t>
  </si>
  <si>
    <t>Ohtaekwangia koreensis</t>
  </si>
  <si>
    <t>Acholeplasma oculi</t>
  </si>
  <si>
    <t>Clostridium grantii</t>
  </si>
  <si>
    <t>Desulfovibrio bizertensis</t>
  </si>
  <si>
    <t>Sphingomonas phyllosphaerae</t>
  </si>
  <si>
    <t>Pedobacter agri</t>
  </si>
  <si>
    <t>Butyrivibrio hungatei</t>
  </si>
  <si>
    <t>Butyrivibrio fibrisolvens</t>
  </si>
  <si>
    <t>Kibdelosporangium aridum</t>
  </si>
  <si>
    <t>Tessaracoccus bendigoensis</t>
  </si>
  <si>
    <t>Tepidibacter thalassicus</t>
  </si>
  <si>
    <t>Lechevalieria aerocolonigenes</t>
  </si>
  <si>
    <t>Bacillus coagulans</t>
  </si>
  <si>
    <t>Promicromonospora umidemergens</t>
  </si>
  <si>
    <t>Moorella thermoacetica</t>
  </si>
  <si>
    <t>Garciella nitratireducens</t>
  </si>
  <si>
    <t>unidentified plasmid</t>
  </si>
  <si>
    <t>Desulfovibrio alkalitolerans</t>
  </si>
  <si>
    <t>Nitrosomonas europaea</t>
  </si>
  <si>
    <t>Xanthobacter autotrophicus</t>
  </si>
  <si>
    <t>Lechevalieria flava</t>
  </si>
  <si>
    <t>Halobacterium salinarum</t>
  </si>
  <si>
    <t>Rahnella aquatilis</t>
  </si>
  <si>
    <t>Sphingobacterium nematocida</t>
  </si>
  <si>
    <t>Sphingobacterium psychroaquaticum</t>
  </si>
  <si>
    <t>Picrophilus oshimae</t>
  </si>
  <si>
    <t>Aeromicrobium ponti</t>
  </si>
  <si>
    <t>Porphyromonas crevioricanis</t>
  </si>
  <si>
    <t>Sinorhizobium meliloti</t>
  </si>
  <si>
    <t>Roseinatronobacter thiooxidans</t>
  </si>
  <si>
    <t>Legionella maceachernii</t>
  </si>
  <si>
    <t>Sphingomonas aestuarii</t>
  </si>
  <si>
    <t>Intestinibacter bartlettii</t>
  </si>
  <si>
    <t>Janibacter limosus</t>
  </si>
  <si>
    <t>Cellulomonas terrae</t>
  </si>
  <si>
    <t>Vibrio cincinnatiensis</t>
  </si>
  <si>
    <t>Caloranaerobacter azorensis</t>
  </si>
  <si>
    <t>Rhodobaca barguzinensis</t>
  </si>
  <si>
    <t>Pseudoxanthobacter soli</t>
  </si>
  <si>
    <t>Vibrio gazogenes</t>
  </si>
  <si>
    <t>Sporosarcina newyorkensis</t>
  </si>
  <si>
    <t>uncultured Massilia sp.</t>
  </si>
  <si>
    <t>Rhodobacter capsulatus</t>
  </si>
  <si>
    <t>Diaphorobacter oryzae</t>
  </si>
  <si>
    <t>Butyricicoccus pullicaecorum</t>
  </si>
  <si>
    <t>Ferrithrix thermotolerans</t>
  </si>
  <si>
    <t>Phenylobacterium composti</t>
  </si>
  <si>
    <t>Salinicoccus kunmingensis</t>
  </si>
  <si>
    <t>Paracoccus pantotrophus</t>
  </si>
  <si>
    <t>[Eubacterium] yurii</t>
  </si>
  <si>
    <t>Azotobacter vinelandii</t>
  </si>
  <si>
    <t>Prevotella oulorum</t>
  </si>
  <si>
    <t>Formosa spongicola</t>
  </si>
  <si>
    <t>Clostridium tetani</t>
  </si>
  <si>
    <t>Tetragenococcus halophilus</t>
  </si>
  <si>
    <t>Thermoanaerobacter thermohydrosulfuricus</t>
  </si>
  <si>
    <t>Caminicella sporogenes</t>
  </si>
  <si>
    <t>Paenibacillus frigoriresistens</t>
  </si>
  <si>
    <t>Desulfovibrio vietnamensis</t>
  </si>
  <si>
    <t>Ohtaekwangia kribbensis</t>
  </si>
  <si>
    <t>unidentified plasmid strain</t>
  </si>
  <si>
    <t>Comamonadaceae strain</t>
  </si>
  <si>
    <t>unidentified strain</t>
  </si>
  <si>
    <t>Sphingomonas aestuarii DSM 19475 strain</t>
  </si>
  <si>
    <t>Sphingobacterium psychroaquaticum strain</t>
  </si>
  <si>
    <t>Desulfovibrio vietnamensis DSM 10520 strain</t>
  </si>
  <si>
    <t>Sphingomonas strain</t>
  </si>
  <si>
    <t>Lutispora thermophila DSM 19022 strain</t>
  </si>
  <si>
    <t>Bosea strain</t>
  </si>
  <si>
    <t>Azospirillum brasilense strain</t>
  </si>
  <si>
    <t>Intestinibacter bartlettii DSM 16795 strain</t>
  </si>
  <si>
    <t>Rhodobacter capsulatus strain</t>
  </si>
  <si>
    <t>Methylophilus strain</t>
  </si>
  <si>
    <t>Pseudoxanthobacter soli DSM 19599 strain</t>
  </si>
  <si>
    <t>Vibrio gazogenes DSM 21264 strain</t>
  </si>
  <si>
    <t>Bacillales strain</t>
  </si>
  <si>
    <t>Paracoccus pantotrophus strain</t>
  </si>
  <si>
    <t>Roseinatronobacter thiooxidans strain</t>
  </si>
  <si>
    <t>Halobacterium salinarum strain</t>
  </si>
  <si>
    <t>Desulfovibrio bizertensis DSM 18034 strain</t>
  </si>
  <si>
    <t>Rhizobium strain</t>
  </si>
  <si>
    <t>[Eubacterium] yurii strain</t>
  </si>
  <si>
    <t>Lechevalieria aerocolonigenes strain</t>
  </si>
  <si>
    <t>Phaeospirillum fulvum strain</t>
  </si>
  <si>
    <t>Porphyromonas crevioricanis strain</t>
  </si>
  <si>
    <t>Nitrosomonas europaea strain</t>
  </si>
  <si>
    <t>Salinicoccus kunmingensis DSM 17847 strain</t>
  </si>
  <si>
    <t>Diaphorobacter oryzae DSM 22780 strain</t>
  </si>
  <si>
    <t>Clostridium tetani strain</t>
  </si>
  <si>
    <t>Paenibacillus frigoriresistens strain</t>
  </si>
  <si>
    <t>Aurantimonadaceae strain</t>
  </si>
  <si>
    <t>Phenylobacterium composti DSM 19425 strain</t>
  </si>
  <si>
    <t>Caloranaerobacter azorensis DSM 13643 strain</t>
  </si>
  <si>
    <t>Ferrimonas marina strain</t>
  </si>
  <si>
    <t>Oerskovia strain</t>
  </si>
  <si>
    <t>Moorella thermoacetica strain</t>
  </si>
  <si>
    <t>Nocardia strain</t>
  </si>
  <si>
    <t>Desulfovibrio alkalitolerans DSM 16529 strain</t>
  </si>
  <si>
    <t>Pedobacter agri strain</t>
  </si>
  <si>
    <t>Bacillus coagulans DSM 1 = ATCC 7050 strain</t>
  </si>
  <si>
    <t>Tepidibacter thalassicus DSM 15285 strain</t>
  </si>
  <si>
    <t>Alysiella filiformis DSM 16848 strain</t>
  </si>
  <si>
    <t>Janibacter limosus strain</t>
  </si>
  <si>
    <t>Lechevalieria flava strain</t>
  </si>
  <si>
    <t>Cellulomonas strain</t>
  </si>
  <si>
    <t>Garciella nitratireducens DSM 15102 strain</t>
  </si>
  <si>
    <t>Acetoanaerobium noterae strain</t>
  </si>
  <si>
    <t>Propionispora hippei DSM 15287 strain</t>
  </si>
  <si>
    <t>Thermoanaerobacter thermohydrosulfuricus strain</t>
  </si>
  <si>
    <t>Desulfotomaculum hydrothermale Lam5 = DSM 18033 strain</t>
  </si>
  <si>
    <t>Viruses strain</t>
  </si>
  <si>
    <t>Aeromicrobium ponti strain</t>
  </si>
  <si>
    <t>Clostridium grantii DSM 8605 strain</t>
  </si>
  <si>
    <t>Vibrio cincinnatiensis DSM 19608 strain</t>
  </si>
  <si>
    <t>Tetragenococcus halophilus subsp. halophilus DSM 20339 strain</t>
  </si>
  <si>
    <t>Curtobacterium sp. B20 strain</t>
  </si>
  <si>
    <t>Caminicella sporogenes DSM 14501 strain</t>
  </si>
  <si>
    <t>Ohtaekwangia kribbensis strain</t>
  </si>
  <si>
    <t>Sinorhizobium meliloti strain</t>
  </si>
  <si>
    <t>Ferrithrix thermotolerans DSM 19514 strain</t>
  </si>
  <si>
    <t>Cellulomonas terrae strain</t>
  </si>
  <si>
    <t>Aquamicrobium strain</t>
  </si>
  <si>
    <t>Carboxydocella sporoproducens DSM 16521 strain</t>
  </si>
  <si>
    <t>Streptomycetaceae strain</t>
  </si>
  <si>
    <t>Rhodobaca barguzinensis strain</t>
  </si>
  <si>
    <t>Azotobacter vinelandii strain</t>
  </si>
  <si>
    <t>Legionella maceachernii strain</t>
  </si>
  <si>
    <t>Sporosarcina newyorkensis strain</t>
  </si>
  <si>
    <t>Ohtaekwangia koreensis strain</t>
  </si>
  <si>
    <t>Microbacteriaceae strain</t>
  </si>
  <si>
    <t>Acholeplasma oculi strain</t>
  </si>
  <si>
    <t>Olleya aquimaris strain</t>
  </si>
  <si>
    <t>Phycicoccus strain</t>
  </si>
  <si>
    <t>Kibdelosporangium aridum strain</t>
  </si>
  <si>
    <t>Pedobacter strain</t>
  </si>
  <si>
    <t>Sphingomonas phyllosphaerae strain</t>
  </si>
  <si>
    <t>uncultured Massilia sp. strain</t>
  </si>
  <si>
    <t>Rhodococcus strain</t>
  </si>
  <si>
    <t>Butyrivibrio fibrisolvens DSM 3071 strain</t>
  </si>
  <si>
    <t>Rahnella aquatilis strain</t>
  </si>
  <si>
    <t>Mycobacterium strain</t>
  </si>
  <si>
    <t>Butyricicoccus pullicaecorum DSM 23266 strain</t>
  </si>
  <si>
    <t>Chryseobacterium strain</t>
  </si>
  <si>
    <t>Butyrivibrio hungatei DSM 14810 strain</t>
  </si>
  <si>
    <t>Promicromonospora umidemergens strain</t>
  </si>
  <si>
    <t>Sphingobacterium nematocida strain</t>
  </si>
  <si>
    <t>Prevotella oulorum strain</t>
  </si>
  <si>
    <t>Formosa spongicola strain</t>
  </si>
  <si>
    <t>Tessaracoccus bendigoensis DSM 12906 strain</t>
  </si>
  <si>
    <t>Picrophilus oshimae DSM 9789 strain</t>
  </si>
  <si>
    <t>Xanthobacter autotrophicus strain</t>
  </si>
  <si>
    <t>Bacillales_f</t>
  </si>
  <si>
    <t>Aurantimonadaceae_g</t>
  </si>
  <si>
    <t>Cellulomonas_sp</t>
  </si>
  <si>
    <t>Oerskovia_sp</t>
  </si>
  <si>
    <t>Mycobacterium_sp</t>
  </si>
  <si>
    <t>Nocardia_g</t>
  </si>
  <si>
    <t>Rhodococcus_sp</t>
  </si>
  <si>
    <t>Microbacteriaceae_g</t>
  </si>
  <si>
    <t>Streptomycetaceae_g</t>
  </si>
  <si>
    <t>Chryseobacterium_sp</t>
  </si>
  <si>
    <t>Pedobacter_sp</t>
  </si>
  <si>
    <t>Bosea_sp</t>
  </si>
  <si>
    <t>Aquamicrobium_sp</t>
  </si>
  <si>
    <t>Rhizobium_sp</t>
  </si>
  <si>
    <t>Methylophilus_sp</t>
  </si>
  <si>
    <t>Limnohabitans</t>
  </si>
  <si>
    <t>Sanguibacter</t>
  </si>
  <si>
    <t>Aureimonas</t>
  </si>
  <si>
    <t>Variovorax</t>
  </si>
  <si>
    <t>Ichthyenterobacterium</t>
  </si>
  <si>
    <t>Streptomyces</t>
  </si>
  <si>
    <t>Exiguobacterium</t>
  </si>
  <si>
    <t>Serratia</t>
  </si>
  <si>
    <t>Ensifer</t>
  </si>
  <si>
    <t>Legionella</t>
  </si>
  <si>
    <t>Piscinibacter</t>
  </si>
  <si>
    <t>Telluria</t>
  </si>
  <si>
    <t>Polaromonas</t>
  </si>
  <si>
    <t>Acidovorax</t>
  </si>
  <si>
    <t>Mesorhizobium</t>
  </si>
  <si>
    <t>Frondihabitans</t>
  </si>
  <si>
    <t>Luteimicrobium</t>
  </si>
  <si>
    <t>Phyllobacterium</t>
  </si>
  <si>
    <t>Knoellia</t>
  </si>
  <si>
    <t>Eubacterium</t>
  </si>
  <si>
    <t>Rhodoferax</t>
  </si>
  <si>
    <t>K</t>
  </si>
  <si>
    <t>P</t>
  </si>
  <si>
    <t>C</t>
  </si>
  <si>
    <t>O</t>
  </si>
  <si>
    <t>F</t>
  </si>
  <si>
    <t>G</t>
  </si>
  <si>
    <t>Acholeplasma_oculi_strain_19L_(NR_025960.1)</t>
  </si>
  <si>
    <t>Sphingobacterium_nematocida_strain_M-SX103_(NR_122101.1)</t>
  </si>
  <si>
    <t>Ohtaekwangia_koreensis_strain_3B-2_(NR_117435.1)</t>
  </si>
  <si>
    <t>Paenibacillus_frigoriresistens_strain_YIM_016_(NR_109546.1)</t>
  </si>
  <si>
    <t>Knoellia_locipacati_strain_DMZ1_(NR_109064.1)</t>
  </si>
  <si>
    <t>Porphyromonas_crevioricanis_strain_NUM_402_(NR_104834.1)</t>
  </si>
  <si>
    <t>Clostridium_cochlearium_strain_ATCC_17787_(NR_044717.2)</t>
  </si>
  <si>
    <t>Rhodobaca_barguzinensis_strain_VKM_B-2406_(NR_044285.1)</t>
  </si>
  <si>
    <t>Pseudoxanthobacter_soli_strain_CC4_(NR_044225.1)</t>
  </si>
  <si>
    <t>Ferrithrix_thermotolerans_strain_Y005_(NR_042751.1)</t>
  </si>
  <si>
    <t>Lutispora_thermophila_strain_EBR46_(NR_041236.1)</t>
  </si>
  <si>
    <t>Alysiella_crassa_strain_IAM_14969_(NR_040932.1)</t>
  </si>
  <si>
    <t>Prevotella_oulorum_strain_WPH_179_(NR_029147.1)</t>
  </si>
  <si>
    <t>Caloranaerobacter_azorensis_strain_MV1087_(NR_028919.1)</t>
  </si>
  <si>
    <t>Caminicella_sporogenes_strain_AM1114_(NR_025485.1)</t>
  </si>
  <si>
    <t>Corynebacteriales</t>
  </si>
  <si>
    <t>Micrococcales</t>
  </si>
  <si>
    <t>Propionibacteriales</t>
  </si>
  <si>
    <t>Pseudonocardiales</t>
  </si>
  <si>
    <t>Streptomycetales</t>
  </si>
  <si>
    <t>Enterobacterales</t>
  </si>
  <si>
    <t>Yersiniaceae</t>
  </si>
  <si>
    <t>Sporomusaceae</t>
  </si>
  <si>
    <t>Sanguibacteraceae</t>
  </si>
  <si>
    <t>452I292M657I</t>
  </si>
  <si>
    <t>508I292M692I</t>
  </si>
  <si>
    <t>435I292M660I</t>
  </si>
  <si>
    <t>513I292M707I</t>
  </si>
  <si>
    <t>459I292M718I</t>
  </si>
  <si>
    <t>448I292M734I</t>
  </si>
  <si>
    <t>381I292M671I</t>
  </si>
  <si>
    <t>518I229MI63M706I</t>
  </si>
  <si>
    <t>492I291M707I</t>
  </si>
  <si>
    <t>495I291M667I</t>
  </si>
  <si>
    <t>469I292M612I</t>
  </si>
  <si>
    <t>489I292M679I</t>
  </si>
  <si>
    <t>486I292M676I</t>
  </si>
  <si>
    <t>487I293M694I</t>
  </si>
  <si>
    <t>512I292M706I</t>
  </si>
  <si>
    <t>496I292M691I</t>
  </si>
  <si>
    <t>470I292M676I</t>
  </si>
  <si>
    <t>484I293M554I</t>
  </si>
  <si>
    <t>473I292M729I</t>
  </si>
  <si>
    <t>446I291M706I</t>
  </si>
  <si>
    <t>483I292M702I</t>
  </si>
  <si>
    <t>480I25MD266M704I</t>
  </si>
  <si>
    <t>517I291M739I</t>
  </si>
  <si>
    <t>447I121MI170M665I</t>
  </si>
  <si>
    <t>489I291M676I</t>
  </si>
  <si>
    <t>444I292M672I</t>
  </si>
  <si>
    <t>434I292M710I</t>
  </si>
  <si>
    <t>469I292M713I</t>
  </si>
  <si>
    <t>479I292M672I</t>
  </si>
  <si>
    <t>479I292M673I</t>
  </si>
  <si>
    <t>406I292M693I</t>
  </si>
  <si>
    <t>420I292M655I</t>
  </si>
  <si>
    <t>505I292M691I</t>
  </si>
  <si>
    <t>453I292M645I</t>
  </si>
  <si>
    <t>451I292M714I</t>
  </si>
  <si>
    <t>428I292M717I</t>
  </si>
  <si>
    <t>446I292M735I</t>
  </si>
  <si>
    <t>524I292M737I</t>
  </si>
  <si>
    <t>421I292M699I</t>
  </si>
  <si>
    <t>409I292M641I</t>
  </si>
  <si>
    <t>413I292M700I</t>
  </si>
  <si>
    <t>451I292M713I</t>
  </si>
  <si>
    <t>471I292M720I</t>
  </si>
  <si>
    <t>490I291M703I</t>
  </si>
  <si>
    <t>467I292M722I</t>
  </si>
  <si>
    <t>452I292M654I</t>
  </si>
  <si>
    <t>407I292M666I</t>
  </si>
  <si>
    <t>469I292M687I</t>
  </si>
  <si>
    <t>439I292M665I</t>
  </si>
  <si>
    <t>460I292M678I</t>
  </si>
  <si>
    <t>464I292M721I</t>
  </si>
  <si>
    <t>411I292M657I</t>
  </si>
  <si>
    <t>478I292M673I</t>
  </si>
  <si>
    <t>487I292M691I</t>
  </si>
  <si>
    <t>Comamonas_granuli_strain_Ko03_(NR_112533.1)</t>
  </si>
  <si>
    <t>Comamonas_granuli_strain_NBRC_101663_(NR_114013.1)</t>
  </si>
  <si>
    <t>Acidovorax_facilis_strain_LMG_2193_(NR_116132.1)</t>
  </si>
  <si>
    <t>Acidovorax_radicis_strain_N35_(NR_117776.1)</t>
  </si>
  <si>
    <t>Bacillus_badius_strain_ATCC_14574_(NR_115577.1)</t>
  </si>
  <si>
    <t>Bacillus_coagulans_strain_ATCC_7050_(NR_115727.1)</t>
  </si>
  <si>
    <t>Bacillus_coagulans_strain_JCM_2257_(NR_115580.1)</t>
  </si>
  <si>
    <t>Bosea_eneae_strain_34614_(NR_028798.1)</t>
  </si>
  <si>
    <t>Bosea_lathyri_strain_R-46060_(NR_108515.1)</t>
  </si>
  <si>
    <t>Bosea_lupini_strain_R-45681_(NR_108514.1)</t>
  </si>
  <si>
    <t>Bosea_massiliensis_strain_63287_(NR_025118.1)</t>
  </si>
  <si>
    <t>Bosea_vestrisii_strain_34635_(NR_028799.1)</t>
  </si>
  <si>
    <t>Catellibacterium_nectariphilum_strain_AST4_(NR_112202.1)</t>
  </si>
  <si>
    <t>Catellibacterium_nectariphilum_strain_NBRC_100046_(NR_113876.1)</t>
  </si>
  <si>
    <t>Rhodobacter_capsulatus_strain_KC2137_(NR_115744.1)</t>
  </si>
  <si>
    <t>Cellulomonas_humilata_strain_ATCC_25174_(NR_026226.1)</t>
  </si>
  <si>
    <t>Cellulomonas_soli_strain_Kc1_(NR_113283.1)</t>
  </si>
  <si>
    <t>Cellulomonas_terrae_strain_DB5_(NR_043257.1)</t>
  </si>
  <si>
    <t>Cellulomonas_xylanilytica_strain_XIL11_(NR_029095.1)</t>
  </si>
  <si>
    <t>Cellulomonas_cellasea_strain_DSM_20118_(NR_119096.1)</t>
  </si>
  <si>
    <t>Cellulomonas_cellasea_strain_NRS-124_(NR_037077.1)</t>
  </si>
  <si>
    <t>Cellulomonas_composti_strain_TR7-06_(NR_041020.1)</t>
  </si>
  <si>
    <t>Cellulomonas_massiliensis_strain_JC225_(NR_125601.1)</t>
  </si>
  <si>
    <t>Luteimicrobium_xylanilyticum_strain_W-15_(NR_126237.1)</t>
  </si>
  <si>
    <t>Curtobacterium_herbarum_strain_DSM_14013_(NR_115036.1)</t>
  </si>
  <si>
    <t>Curtobacterium_herbarum_strain_P_420/07_(NR_025461.1)</t>
  </si>
  <si>
    <t>Ewingella_americana_strain_CIP_81.94_(NR_104925.1)</t>
  </si>
  <si>
    <t>Hafnia_paralvei_strain_ATCC_29927_(NR_116898.1)</t>
  </si>
  <si>
    <t>Hafnia_psychrotolerans_strain_DJC1-1_(NR_134741.1)</t>
  </si>
  <si>
    <t>Nissabacter_archeti_strain_2134_(NR_147393.1)</t>
  </si>
  <si>
    <t>Rahnella_bruchi_strain_FRB_226_(NR_146845.1)</t>
  </si>
  <si>
    <t>Rahnella_genomosp._1_strain_CIP_105588_(NR_146849.1)</t>
  </si>
  <si>
    <t>Rahnella_inusitata_strain_DSM_30078_(NR_146846.1)</t>
  </si>
  <si>
    <t>Rahnella_victoriana_strain_FRB_225_(NR_146847.1)</t>
  </si>
  <si>
    <t>Rahnella_woolbedingensis_strain_FRB_227_(NR_146848.1)</t>
  </si>
  <si>
    <t>Rouxiella_chamberiensis_(NR_135871.1)</t>
  </si>
  <si>
    <t>Serratia_fonticola_strain_DSM_4576_(NR_025339.1)</t>
  </si>
  <si>
    <t>Serratia_fonticola_strain_LMG_7882_(NR_114577.1)</t>
  </si>
  <si>
    <t>Serratia_fonticola_strain_NBRC_102597_(NR_114156.1)</t>
  </si>
  <si>
    <t>Serratia_glossinae_strain_C1_(NR_116808.1)</t>
  </si>
  <si>
    <t>Yersinia_entomophaga_strain_MH-1_(NR_115759.1)</t>
  </si>
  <si>
    <t>Yersinia_nurmii_strain_APN3a-c_(NR_116782.1)</t>
  </si>
  <si>
    <t>Exiguobacterium_acetylicum_strain_IFO12146_(NR_115570.1)</t>
  </si>
  <si>
    <t>Exiguobacterium_acetylicum_strain_NBRC_12146_(NR_113585.1)</t>
  </si>
  <si>
    <t>Exiguobacterium_indicum_strain_HHS_31_(NR_042347.1)</t>
  </si>
  <si>
    <t>Formosa_spongicola_strain_A2_(NR_116612.1)</t>
  </si>
  <si>
    <t>Olleya_namhaensis_strain_WT-MY15_(NR_109551.1)</t>
  </si>
  <si>
    <t>Frigoribacterium_faeni_strain_801_(NR_026511.1)</t>
  </si>
  <si>
    <t>Frigoribacterium_faeni_strain_DSM_10309_(NR_115033.1)</t>
  </si>
  <si>
    <t>Frondihabitans_peucedani_strain_RS-15_(NR_116933.1)</t>
  </si>
  <si>
    <t>Microterricola_viridarii_strain_KV-677_(NR_041548.1)</t>
  </si>
  <si>
    <t>Phycicola_gilvus_strain_SSWW-21_(NR_042536.1)</t>
  </si>
  <si>
    <t>Phycicola_gilvus_strain_SSWW-21_(NR_115867.1)</t>
  </si>
  <si>
    <t>Halobacterium_piscisalsi_strain_JCM_14661_(NR_113057.1)</t>
  </si>
  <si>
    <t>Halobacterium_piscisalsi_strain_JCM_14661_(NR_113427.1)</t>
  </si>
  <si>
    <t>Halobacterium_salinarum_strain_JCM_8978_(NR_113428.1)</t>
  </si>
  <si>
    <t>Janibacter_anophelis_strain_H2.16B_(NR_043218.1)</t>
  </si>
  <si>
    <t>Janibacter_hoylei_strain_PVAS-1_(NR_104794.1)</t>
  </si>
  <si>
    <t>Janibacter_limosus_strain_DSM_11140_(NR_026362.1)</t>
  </si>
  <si>
    <t>Janibacter_melonis_strain_CM2104_(NR_025805.1)</t>
  </si>
  <si>
    <t>Knoellia_sinensis_strain_HKI_0119_(NR_028931.1)</t>
  </si>
  <si>
    <t>Knoellia_subterranea_strain_HKI_0120_(NR_028932.1)</t>
  </si>
  <si>
    <t>Phycicoccus_badiiscoriae_strain_Sco-B23_(NR_108472.1)</t>
  </si>
  <si>
    <t>Phycicoccus_ochangensis_strain_L1b-b9_(NR_132688.1)</t>
  </si>
  <si>
    <t>Tetrasphaera_remsis_strain_3-M5-R-4_(NR_104693.1)</t>
  </si>
  <si>
    <t>Kibdelosporangium_aridum_strain_DSM_43828_(NR_025464.1)</t>
  </si>
  <si>
    <t>Kibdelosporangium_phytohabitans_strain_KLBMP_1111_(NR_117800.1)</t>
  </si>
  <si>
    <t>Massilia_alkalitolerans_strain_YIM_31775_(NR_043094.1)</t>
  </si>
  <si>
    <t>Massilia_brevitalea_strain_byr23-80_(NR_044274.1)</t>
  </si>
  <si>
    <t>Massilia_jejuensis_strain_5317J-18_(NR_116871.1)</t>
  </si>
  <si>
    <t>Massilia_suwonensis_strain_5414S-25_(NR_116872.1)</t>
  </si>
  <si>
    <t>Massilia_varians_strain_CCUG_35299_(NR_042652.1)</t>
  </si>
  <si>
    <t>Mesorhizobium_gobiense_strain_CCBAU_83330_(NR_044052.1)</t>
  </si>
  <si>
    <t>Mesorhizobium_mediterraneum_strain_LMG_17148_(NR_042483.1)</t>
  </si>
  <si>
    <t>Mesorhizobium_metallidurans_strain_STM_2683_(NR_042685.1)</t>
  </si>
  <si>
    <t>Mesorhizobium_tarimense_strain_CCBAU_83306_(NR_044051.1)</t>
  </si>
  <si>
    <t>Mesorhizobium_temperatum_strain_SDW_018_(NR_025253.1)</t>
  </si>
  <si>
    <t>Methylibium_petroleiphilum_strain_PM1_(NR_041768.1)</t>
  </si>
  <si>
    <t>Methylophilus_leisingeri_strain_DSM_6813_(NR_041258.1)</t>
  </si>
  <si>
    <t>Methylophilus_luteus_strain_Mim_(NR_116847.1)</t>
  </si>
  <si>
    <t>Methylophilus_rhizosphaerae_strain_CBMB127_(NR_116239.1)</t>
  </si>
  <si>
    <t>Moorella_thermoacetica_strain_JCM_9319_(NR_113196.1)</t>
  </si>
  <si>
    <t>Nitrosomonas_europaea_strain_ATCC_25978_(NR_114606.1)</t>
  </si>
  <si>
    <t>Nitrosomonas_europaea_strain_ATCC_25978_(NR_117368.1)</t>
  </si>
  <si>
    <t>Nitrosomonas_europaea_strain_ATCC_25978_(NR_117649.1)</t>
  </si>
  <si>
    <t>Nocardia_cummidelens_strain_DSM_44490_(NR_041871.1)</t>
  </si>
  <si>
    <t>Nocardia_cummidelens_strain_R89_(NR_114570.1)</t>
  </si>
  <si>
    <t>Nocardia_fluminea_(NR_117325.1)</t>
  </si>
  <si>
    <t>Nocardia_fluminea_strain_DSM_44489_(NR_114644.1)</t>
  </si>
  <si>
    <t>Nocardia_ignorata_(NR_117326.1)</t>
  </si>
  <si>
    <t>Nocardia_ignorata_strain_DSM_44496_(NR_115166.1)</t>
  </si>
  <si>
    <t>Nocardia_ignorata_strain_DSM_44496_(NR_115832.1)</t>
  </si>
  <si>
    <t>Nocardia_ignorata_strain_IMMIB_R-1434_(NR_028006.1)</t>
  </si>
  <si>
    <t>Nocardia_salmonicida_strain_DSM_40472_(NR_041869.1)</t>
  </si>
  <si>
    <t>Nocardia_soli_strain_DSM_44488_(NR_041870.1)</t>
  </si>
  <si>
    <t>Nocardia_soli_strain_W30_(NR_114571.1)</t>
  </si>
  <si>
    <t>Oerskovia_enterophila_strain_DSM_43852_(NR_026239.1)</t>
  </si>
  <si>
    <t>Oerskovia_jenensis_strain_DSM_46000_(NR_025470.1)</t>
  </si>
  <si>
    <t>Oerskovia_paurometabola_strain_DSM_14281_(NR_025471.1)</t>
  </si>
  <si>
    <t>Oerskovia_turbata_strain_27_(NR_029279.1)</t>
  </si>
  <si>
    <t>Oerskovia_turbata_strain_DSM_20577_(NR_119161.1)</t>
  </si>
  <si>
    <t>Sanguibacter_antarcticus_strain_KOPRI_21702_(NR_044173.1)</t>
  </si>
  <si>
    <t>Sediminihabitans_luteus_strain_H97-3_(NR_114322.1)</t>
  </si>
  <si>
    <t>Paracoccus_bengalensis_strain_JJJ_(NR_042359.1)</t>
  </si>
  <si>
    <t>Paracoccus_ferrooxidans_strain_BDN-1_(NR_115343.1)</t>
  </si>
  <si>
    <t>Paracoccus_pantotrophus_strain_ATCC_35512_(NR_026457.1)</t>
  </si>
  <si>
    <t>Paracoccus_pantotrophus_strain_NBRC_102493_(NR_114120.1)</t>
  </si>
  <si>
    <t>Paracoccus_versutus_strain_ATCC_25364_(NR_119266.1)</t>
  </si>
  <si>
    <t>Paracoccus_versutus_strain_DSM_582_(NR_119265.1)</t>
  </si>
  <si>
    <t>Paracoccus_versutus_strain_IAM_12814_(NR_115555.1)</t>
  </si>
  <si>
    <t>Paracoccus_versutus_strain_NBRC_14567_(NR_113662.1)</t>
  </si>
  <si>
    <t>Pedobacter_agri_strain_PB92_(NR_044339.1)</t>
  </si>
  <si>
    <t>Pedobacter_alluvionis_strain_NWER-II11_(NR_044382.1)</t>
  </si>
  <si>
    <t>Pedobacter_borealis_strain_G-1_(NR_044381.1)</t>
  </si>
  <si>
    <t>Pedobacter_jeongneungensis_strain_BH45_(NR_132685.1)</t>
  </si>
  <si>
    <t>Pedobacter_kyungheensis_strain_THG-T17_(NR_132668.1)</t>
  </si>
  <si>
    <t>Pedobacter_roseus_strain_CL-GP80_(NR_043555.1)</t>
  </si>
  <si>
    <t>Pedobacter_sandarakinus_strain_DS-27_(NR_043665.1)</t>
  </si>
  <si>
    <t>Pedobacter_soli_strain_15-51_(NR_115008.1)</t>
  </si>
  <si>
    <t>Pedobacter_suwonensis_strain_15-52_(NR_043543.1)</t>
  </si>
  <si>
    <t>Pedobacter_terrae_strain_DS-57_(NR_044005.1)</t>
  </si>
  <si>
    <t>Phenylobacterium_lituiforme_strain_FaiI3_(NR_029117.1)</t>
  </si>
  <si>
    <t>Phenylobacterium_zucineum_strain_HLK1_(NR_115292.1)</t>
  </si>
  <si>
    <t>Variovorax_boronicumulans_strain_NBRC_103145_(NR_114214.1)</t>
  </si>
  <si>
    <t>Variovorax_ginsengisoli_strain_Gsoil_3165_(NR_112562.1)</t>
  </si>
  <si>
    <t>Prauserella_marina_strain_Ms498_(NR_104535.1)</t>
  </si>
  <si>
    <t>Streptomyces_acrimycini_strain_CSSP430_(NR_115449.1)</t>
  </si>
  <si>
    <t>Streptomyces_albolongus_strain_NBRC_13465_(NR_041144.1)</t>
  </si>
  <si>
    <t>Streptomyces_albovinaceus_strain_CSSP418_(NR_115373.1)</t>
  </si>
  <si>
    <t>Streptomyces_alboviridis_strain_CSSP419_(NR_115374.1)</t>
  </si>
  <si>
    <t>Streptomyces_anulatus_strain_NBRC_12755_(NR_041062.1)</t>
  </si>
  <si>
    <t>Streptomyces_anulatus_strain_NBRC_13369_(NR_112527.1)</t>
  </si>
  <si>
    <t>Streptomyces_anulatus_strain_NRRL_B-2000_(NR_043489.1)</t>
  </si>
  <si>
    <t>Streptomyces_baarnensis_strain_NRRL_B-1902_(NR_115964.1)</t>
  </si>
  <si>
    <t>Streptomyces_bacillaris_strain_NBRC_13487_(NR_041146.1)</t>
  </si>
  <si>
    <t>Streptomyces_badius_strain_CSSP536_(NR_043350.1)</t>
  </si>
  <si>
    <t>Streptomyces_californicus_strain_CSSP711_(NR_115432.1)</t>
  </si>
  <si>
    <t>Streptomyces_californicus_strain_NBRC_3386_(NR_112486.1)</t>
  </si>
  <si>
    <t>Streptomyces_caviscabies_strain_ATCC_51928_(NR_114493.1)</t>
  </si>
  <si>
    <t>Streptomyces_cavourensis_strain_NRRL_2740_(NR_043851.1)</t>
  </si>
  <si>
    <t>Streptomyces_cinereorectus_strain_NBRC_15395_(NR_041173.1)</t>
  </si>
  <si>
    <t>Streptomyces_crystallinus_strain_CSSP421_(NR_115376.1)</t>
  </si>
  <si>
    <t>Streptomyces_crystallinus_strain_NBRC_15401_(NR_041177.1)</t>
  </si>
  <si>
    <t>Streptomyces_cyaneofuscatus_strain_CSSP436_(NR_115383.1)</t>
  </si>
  <si>
    <t>Streptomyces_cyaneofuscatus_strain_NBRC_13190_(NR_041226.1)</t>
  </si>
  <si>
    <t>Streptomyces_cyaneus_strain_ISP_5108_(NR_114820.1)</t>
  </si>
  <si>
    <t>Streptomyces_fimicarius_strain_CSSP537_(NR_043351.1)</t>
  </si>
  <si>
    <t>Streptomyces_flavofuscus_strain_NBRC_100768_(NR_112591.1)</t>
  </si>
  <si>
    <t>Streptomyces_flavofuscus_strain_NRRL_B-2594_(NR_115965.1)</t>
  </si>
  <si>
    <t>Streptomyces_flavogriseus_strain_CBS_101.34_(NR_028988.1)</t>
  </si>
  <si>
    <t>Streptomyces_flavovirens_strain_NBRC_3412_(NR_112508.1)</t>
  </si>
  <si>
    <t>Streptomyces_flavovirens_strain_NBRC_3716_(NR_112509.1)</t>
  </si>
  <si>
    <t>Streptomyces_flavovirens_strain_NRRL_B-2685_(NR_043487.1)</t>
  </si>
  <si>
    <t>Streptomyces_floridae_strain_NRRL_2423_(NR_115457.1)</t>
  </si>
  <si>
    <t>Streptomyces_fulvissimus_strain_DSM_40593_(NR_103947.1)</t>
  </si>
  <si>
    <t>Streptomyces_fulvorobeus_strain_NBRC_15897_(NR_041196.1)</t>
  </si>
  <si>
    <t>Streptomyces_globisporus_strain_KCTC_9026_(NR_118107.1)</t>
  </si>
  <si>
    <t>Streptomyces_griseobrunneus_strain_CSSP424_(NR_115448.1)</t>
  </si>
  <si>
    <t>Streptomyces_griseobrunneus_strain_NBRC_12775_(NR_112577.1)</t>
  </si>
  <si>
    <t>Streptomyces_griseolus_strain_AS_4.1864_(NR_116631.1)</t>
  </si>
  <si>
    <t>Streptomyces_griseolus_strain_CSSP403_(NR_115447.1)</t>
  </si>
  <si>
    <t>Streptomyces_griseolus_strain_NBRC_3415_(NR_041207.1)</t>
  </si>
  <si>
    <t>Streptomyces_griseolus_strain_NBRC_3719_(NR_112493.1)</t>
  </si>
  <si>
    <t>Streptomyces_halstedii_strain_NRRL_B-1238_(NR_044148.1)</t>
  </si>
  <si>
    <t>Streptomyces_longispororuber_strain_NRRL_B-3736_(NR_115780.1)</t>
  </si>
  <si>
    <t>Streptomyces_mauvecolor_strain_NBRC_13854_(NR_041154.1)</t>
  </si>
  <si>
    <t>Streptomyces_melanogenes_strain_NBRC_12890_(NR_041089.1)</t>
  </si>
  <si>
    <t>Streptomyces_melanogenes_strain_NRRL_B-2072_(NR_115783.1)</t>
  </si>
  <si>
    <t>Streptomyces_michiganensis_strain_CSSP181_(NR_115360.1)</t>
  </si>
  <si>
    <t>Streptomyces_michiganensis_strain_NBRC_12797_(NR_041071.1)</t>
  </si>
  <si>
    <t>Streptomyces_microflavus_strain_NRRL_B-2156_(NR_043854.1)</t>
  </si>
  <si>
    <t>Streptomyces_nitrosporeus_strain_NBRC_3362_(NR_112485.1)</t>
  </si>
  <si>
    <t>Streptomyces_nitrosporeus_strain_NRRL_B-1316_(NR_044140.1)</t>
  </si>
  <si>
    <t>Streptomyces_noboritoensis_strain_NBRC_13065_(NR_041107.1)</t>
  </si>
  <si>
    <t>Streptomyces_phaeofaciens_strain_NRRL_B-1516_(NR_115789.1)</t>
  </si>
  <si>
    <t>Streptomyces_pluricolorescens_strain_NRRL_B-2121_(NR_043834.1)</t>
  </si>
  <si>
    <t>Streptomyces_polyantibioticus_strain_SPR_(NR_043573.1)</t>
  </si>
  <si>
    <t>Streptomyces_praecox_strain_CSSP720_(NR_115437.1)</t>
  </si>
  <si>
    <t>Streptomyces_pratensis_strain_ch24_(NR_125616.1)</t>
  </si>
  <si>
    <t>Streptomyces_pratensis_strain_ch24_(NR_125618.1)</t>
  </si>
  <si>
    <t>Streptomyces_pratensis_strain_ch24_(NR_125619.1)</t>
  </si>
  <si>
    <t>Streptomyces_pratensis_strain_ch24_(NR_125621.1)</t>
  </si>
  <si>
    <t>Streptomyces_rubiginosohelvolus_strain_NBRC_12912_(NR_041093.1)</t>
  </si>
  <si>
    <t>Streptomyces_sindenensis_strain_CSSP727_(NR_115441.1)</t>
  </si>
  <si>
    <t>Streptomyces_sindenensis_strain_NBRC_3399_(NR_041205.1)</t>
  </si>
  <si>
    <t>Streptomyces_tanashiensis_strain_CSSP723_(NR_043369.1)</t>
  </si>
  <si>
    <t>Streptomyces_xanthochromogenes_strain_NRRL_B-5410_(NR_043847.1)</t>
  </si>
  <si>
    <t>Promicromonospora_aerolata_strain_V-54A_(NR_027202.1)</t>
  </si>
  <si>
    <t>Promicromonospora_umidemergens_strain_09-Be-007_(NR_116951.1)</t>
  </si>
  <si>
    <t>Promicromonospora_umidemergens_strain_09-Be-007_(NR_117534.1)</t>
  </si>
  <si>
    <t>Promicromonospora_xylanilytica_strain_YIM_61515_(NR_116577.1)</t>
  </si>
  <si>
    <t>Propionispora_hippei_strain_KS_(NR_114884.1)</t>
  </si>
  <si>
    <t>Rhodococcus_cerastii_strain_C5_(NR_117103.1)</t>
  </si>
  <si>
    <t>Rhodococcus_cercidiphylli_strain_YIM_65003_(NR_116275.1)</t>
  </si>
  <si>
    <t>Rhodococcus_fascians_strain_ATCC_12974_(NR_119126.1)</t>
  </si>
  <si>
    <t>Rhodococcus_fascians_strain_CF17_(NR_037021.1)</t>
  </si>
  <si>
    <t>Rhodococcus_kyotonensis_strain_DS472_(NR_041512.1)</t>
  </si>
  <si>
    <t>Sinorhizobium_kummerowiae_strain_CCBAU_71714_(NR_114614.1)</t>
  </si>
  <si>
    <t>Sinorhizobium_meliloti_strain_IAM_12611_(NR_115485.1)</t>
  </si>
  <si>
    <t>Sinorhizobium_meliloti_strain_NBRC_14782_(NR_113670.1)</t>
  </si>
  <si>
    <t>Sphingomonas_endophytica_strain_YIM_65583_(NR_117869.1)</t>
  </si>
  <si>
    <t>Sphingomonas_histidinilytica_strain_UM2_(NR_116043.1)</t>
  </si>
  <si>
    <t>Sphingomonas_starnbergensis_strain_382_(NR_118124.1)</t>
  </si>
  <si>
    <t>Sphingomonas_wittichii_RW1_(NR_074268.1)</t>
  </si>
  <si>
    <t>Sphingomonas_wittichii_strain_RW1_(NR_027525.1)</t>
  </si>
  <si>
    <t>Variovorax_paradoxus_strain_DSM_30034_(NR_113329.1)</t>
  </si>
  <si>
    <t>Variovorax_paradoxus_strain_NBRC_15149_(NR_113736.1)</t>
  </si>
  <si>
    <t>Xanthobacter_autotrophicus_strain_NBRC_102463_(NR_114104.1)</t>
  </si>
  <si>
    <t>Rhodoferax_ferrireducens_T118_(NR_114646.1)</t>
  </si>
  <si>
    <t>Rhodoferax_saidenbachensis_strain_ED16_(NR_125536.1)</t>
  </si>
  <si>
    <t>Mesorhizobium_mediterraneum_strain_NBRC_102497_(NR_114123.1)</t>
  </si>
  <si>
    <t>Mesorhizobium_robiniae_strain_CCNWYC_115_(NR_116467.1)</t>
  </si>
  <si>
    <t>Mesorhizobium_tamadayense_strain_Ala-3_(NR_115048.1)</t>
  </si>
  <si>
    <t>Mesorhizobium_tianshanense_strain_A-1BS_(NR_024880.1)</t>
  </si>
  <si>
    <t>Mesorhizobium_tianshanense_strain_NBRC_102499_(NR_114125.1)</t>
  </si>
  <si>
    <t>Alysiella_crassa_strain_NBRC_102455_(NR_114099.1)</t>
  </si>
  <si>
    <t>Alysiella_filiformis_strain_A1_(NR_028844.1)</t>
  </si>
  <si>
    <t>Alysiella_filiformis_strain_NBRC_102454_(NR_114098.1)</t>
  </si>
  <si>
    <t>Clostridium_cochlearium_strain_JCM_1396_(NR_113026.1)</t>
  </si>
  <si>
    <t>Paenibacillus_alginolyticus_strain_DSM_5050_(NR_040893.1)</t>
  </si>
  <si>
    <t>Paenibacillus_alginolyticus_strain_DSM_5050_(NR_115595.1)</t>
  </si>
  <si>
    <t>Paenibacillus_alginolyticus_strain_NBRC_15375_(NR_113750.1)</t>
  </si>
  <si>
    <t>Porphyromonas_cansulci_strain_JCM_13913_(NR_113081.1)</t>
  </si>
  <si>
    <t>Porphyromonas_cansulci_strain_VPB_4875_(NR_026137.1)</t>
  </si>
  <si>
    <t>Porphyromonas_crevioricanis_strain_ATCC_55563_(NR_115856.1)</t>
  </si>
  <si>
    <t>Porphyromonas_crevioricanis_strain_JCM_15906_(NR_113084.1)</t>
  </si>
  <si>
    <t>Prevotella_oulorum_strain_JCM_14966_(NR_113120.1)</t>
  </si>
  <si>
    <t>Rhodobaca_bogoriensis_strain_LBB1_(NR_025089.1)</t>
  </si>
  <si>
    <t>Roseinatronobacter_monicus_strain_ROS_35_(NR_043914.1)</t>
  </si>
  <si>
    <t>Lacinutrix</t>
  </si>
  <si>
    <t>scaffold1.1_32#0</t>
  </si>
  <si>
    <t>scaffold1.1_33#0</t>
  </si>
  <si>
    <t>435I292M693I</t>
  </si>
  <si>
    <t>scaffold1.1_36#0</t>
  </si>
  <si>
    <t>485I292M681I</t>
  </si>
  <si>
    <t>scaffold10.1_23#0</t>
  </si>
  <si>
    <t>Mycobacterium_obuense_strain_47001_(NR_029218.1)</t>
  </si>
  <si>
    <t>scaffold00026_38#0</t>
  </si>
  <si>
    <t>scaffold00048_4#0</t>
  </si>
  <si>
    <t>scaffold2.1_35#0</t>
  </si>
  <si>
    <t>scaffold00025_11#0</t>
  </si>
  <si>
    <t>scaffold00001_42#0</t>
  </si>
  <si>
    <t>scaffold00003_27#0</t>
  </si>
  <si>
    <t>scaffold00006_3#0</t>
  </si>
  <si>
    <t>NODE_2_length_1634_cov_86.146881#0</t>
  </si>
  <si>
    <t>scaffold00020_11#0</t>
  </si>
  <si>
    <t>scaffold00012_3#0</t>
  </si>
  <si>
    <t>scaffold00001_61#0</t>
  </si>
  <si>
    <t>scaffold00025_13#0</t>
  </si>
  <si>
    <t>NODE_1_length_1627_cov_58.757221#0</t>
  </si>
  <si>
    <t>scaffold00001_4#0</t>
  </si>
  <si>
    <t>NODE_2_length_1542_cov_74.731514#0</t>
  </si>
  <si>
    <t>scaffold00056_13#0</t>
  </si>
  <si>
    <t>NODE_1_length_1097_cov_82.064720#0</t>
  </si>
  <si>
    <t>NODE_2_length_1420_cov_67.210564#0</t>
  </si>
  <si>
    <t>scaffold00064_1#0</t>
  </si>
  <si>
    <t>scaffold00082_12#0</t>
  </si>
  <si>
    <t>NODE_3_length_998_cov_71.539078#0</t>
  </si>
  <si>
    <t>scaffold00080_13#0</t>
  </si>
  <si>
    <t>NODE_1_length_1115_cov_77.946190#0</t>
  </si>
  <si>
    <t>NODE_2_length_1481_cov_83.598244#0</t>
  </si>
  <si>
    <t>NODE_4_length_1108_cov_67.821297#0</t>
  </si>
  <si>
    <t>NODE_2_length_1430_cov_88.053146#0</t>
  </si>
  <si>
    <t>NODE_2_length_1381_cov_76.975380#0</t>
  </si>
  <si>
    <t>scaffold00047_27#0</t>
  </si>
  <si>
    <t>scaffold00127_4#0</t>
  </si>
  <si>
    <t>scaffold00020_50#0</t>
  </si>
  <si>
    <t>scaffold00039_11#0</t>
  </si>
  <si>
    <t>scaffold00006_12#0</t>
  </si>
  <si>
    <t>scaffold00008_11#0</t>
  </si>
  <si>
    <t>scaffold00011_11#0</t>
  </si>
  <si>
    <t>scaffold00003_8#0</t>
  </si>
  <si>
    <t>scaffold00004_8#0</t>
  </si>
  <si>
    <t>scaffold00006_8#0</t>
  </si>
  <si>
    <t>scaffold00001_7#0</t>
  </si>
  <si>
    <t>scaffold00005_7#0</t>
  </si>
  <si>
    <t>scaffold00002_7#0</t>
  </si>
  <si>
    <t>scaffold00020_23#0</t>
  </si>
  <si>
    <t>scaffold00047_20#0</t>
  </si>
  <si>
    <t>NODE_1_length_1568_cov_73.441330#0</t>
  </si>
  <si>
    <t>scaffold00002_69#0</t>
  </si>
  <si>
    <t>scaffold00098_8#0</t>
  </si>
  <si>
    <t>scaffold00038_3#0</t>
  </si>
  <si>
    <t>scaffold00043_25#0</t>
  </si>
  <si>
    <t>431I293M710I</t>
  </si>
  <si>
    <t>scaffold00003_38#0</t>
  </si>
  <si>
    <t>scaffold00001_23#0</t>
  </si>
  <si>
    <t>scaffold00007_23#0</t>
  </si>
  <si>
    <t>scaffold00121_0#0</t>
  </si>
  <si>
    <t>scaffold00094_3#0</t>
  </si>
  <si>
    <t>scaffold00022_25#0</t>
  </si>
  <si>
    <t>scaffold00016_14#0</t>
  </si>
  <si>
    <t>scaffold00028_0#0</t>
  </si>
  <si>
    <t>scaffold00032_1#0</t>
  </si>
  <si>
    <t>scaffold00023_2#0</t>
  </si>
  <si>
    <t>scaffold00026_45#0</t>
  </si>
  <si>
    <t>scaffold00064_15#0</t>
  </si>
  <si>
    <t>scaffold00036_25#0</t>
  </si>
  <si>
    <t>scaffold13.1_3#0</t>
  </si>
  <si>
    <t>scaffold7.1_8#0</t>
  </si>
  <si>
    <t>434I292M695I</t>
  </si>
  <si>
    <t>scaffold1.1_9#0</t>
  </si>
  <si>
    <t>Rhizobium_daejeonense_strain_L61_(NR_042851.1)</t>
  </si>
  <si>
    <t>scaffold7.1_6#0</t>
  </si>
  <si>
    <t>486I292M708I</t>
  </si>
  <si>
    <t>scaffold2.1_39#0</t>
  </si>
  <si>
    <t>479I292M704I</t>
  </si>
  <si>
    <t>scaffold3.1_17#0</t>
  </si>
  <si>
    <t>scaffold2.1_41#0</t>
  </si>
  <si>
    <t>scaffold1.1_38#0</t>
  </si>
  <si>
    <t>scaffold9.1_31#0</t>
  </si>
  <si>
    <t>scaffold9.1_33#0</t>
  </si>
  <si>
    <t>scaffold1.1_43#0</t>
  </si>
  <si>
    <t>scaffold2.1_5#0</t>
  </si>
  <si>
    <t>scaffold8.1_17#0</t>
  </si>
  <si>
    <t>scaffold1.1_37#0</t>
  </si>
  <si>
    <t>scaffold1.1_23#0</t>
  </si>
  <si>
    <t>scaffold8.1_9#0</t>
  </si>
  <si>
    <t>scaffold1.1_1#0</t>
  </si>
  <si>
    <t>scaffold2.1_11#0</t>
  </si>
  <si>
    <t>441I292M589I</t>
  </si>
  <si>
    <t>scaffold2.1#0</t>
  </si>
  <si>
    <t>scaffold1.1_4#0</t>
  </si>
  <si>
    <t>scaffold1.1_29#0</t>
  </si>
  <si>
    <t>scaffold3.1_22#0</t>
  </si>
  <si>
    <t>456I292M718I</t>
  </si>
  <si>
    <t>scaffold1.1_44#0</t>
  </si>
  <si>
    <t>476I292M694I</t>
  </si>
  <si>
    <t>scaffold1.1_3#0</t>
  </si>
  <si>
    <t>Chryseobacterium_gregarium_strain_P_461/12_(NR_042647.1)</t>
  </si>
  <si>
    <t>scaffold2.1_2#0</t>
  </si>
  <si>
    <t>scaffold2.1_24#0</t>
  </si>
  <si>
    <t>scaffold1.1_21#0</t>
  </si>
  <si>
    <t>scaffold1.1_14#0</t>
  </si>
  <si>
    <t>451I292M719I</t>
  </si>
  <si>
    <t>scaffold1.1_13#0</t>
  </si>
  <si>
    <t>scaffold1.1_10#0</t>
  </si>
  <si>
    <t>scaffold5.1_26#0</t>
  </si>
  <si>
    <t>scaffold3.1_26#0</t>
  </si>
  <si>
    <t>scaffold2.1_18#0</t>
  </si>
  <si>
    <t>scaffold2.1_16#0</t>
  </si>
  <si>
    <t>scaffold4.1_15#0</t>
  </si>
  <si>
    <t>523I292M735I</t>
  </si>
  <si>
    <t>scaffold1.1_19#0</t>
  </si>
  <si>
    <t>scaffold3.1_31#0</t>
  </si>
  <si>
    <t>scaffold1.1_30#0</t>
  </si>
  <si>
    <t>scaffold6.1_0#0</t>
  </si>
  <si>
    <t>485I292M644I</t>
  </si>
  <si>
    <t>scaffold1.1_28#0</t>
  </si>
  <si>
    <t>468I292M694I</t>
  </si>
  <si>
    <t>scaffold2.1_25#0</t>
  </si>
  <si>
    <t>scaffold1.1_45#0</t>
  </si>
  <si>
    <t>scaffold13.1_29#0</t>
  </si>
  <si>
    <t>contig_2_8#0</t>
  </si>
  <si>
    <t>contig_1_4#0</t>
  </si>
  <si>
    <t>Species</t>
  </si>
  <si>
    <t>Count</t>
  </si>
  <si>
    <t>Albidiferax</t>
  </si>
  <si>
    <t>Rhizorhabdus</t>
  </si>
  <si>
    <t>Burkholderiales_f</t>
  </si>
  <si>
    <t>CAMI gold profile</t>
  </si>
  <si>
    <t>Streptomyces_alboviridis_strain_NBRC_13013_(NR_112340.1)</t>
  </si>
  <si>
    <t>Streptomyces_argenteolus_strain_JCM_4623_(NR_112120.1)</t>
  </si>
  <si>
    <t>Streptomyces_argenteolus_strain_NBRC_12841_(NR_112300.1)</t>
  </si>
  <si>
    <t>Streptomyces_baarnensis_strain_NBRC_14727_(NR_112440.1)</t>
  </si>
  <si>
    <t>Streptomyces_badius_strain_NBRC_12745_(NR_112256.1)</t>
  </si>
  <si>
    <t>Streptomyces_californicus_strain_NBRC_12750_(NR_112257.1)</t>
  </si>
  <si>
    <t>Streptomyces_cavourensis_strain_NBRC_13026_(NR_112345.1)</t>
  </si>
  <si>
    <t>Streptomyces_erumpens_strain_NBRC_15403_(NR_112455.1)</t>
  </si>
  <si>
    <t>Streptomyces_fimicarius_strain_NBRC_13037_(NR_112347.1)</t>
  </si>
  <si>
    <t>Streptomyces_flavogriseus_strain_NBRC_13040_(NR_112348.1)</t>
  </si>
  <si>
    <t>Streptomyces_flavovirens_strain_NBRC_12771_(NR_112269.1)</t>
  </si>
  <si>
    <t>Streptomyces_floridae_strain_NBRC_15405_(NR_112456.1)</t>
  </si>
  <si>
    <t>Streptomyces_globisporus_strain_NBRC_12867_(NR_112309.1)</t>
  </si>
  <si>
    <t>Streptomyces_griseinus_strain_NBRC_12869_(NR_112311.1)</t>
  </si>
  <si>
    <t>Streptomyces_griseolus_strain_NBRC_12777_(NR_112272.1)</t>
  </si>
  <si>
    <t>Streptomyces_griseus_strain_NBRC_12875_(NR_112314.1)</t>
  </si>
  <si>
    <t>Streptomyces_griseus_strain_NBRC_15744_(NR_112475.1)</t>
  </si>
  <si>
    <t>Streptomyces_halstedii_strain_NBRC_12783_(NR_112275.1)</t>
  </si>
  <si>
    <t>Streptomyces_mediolani_strain_NBRC_15427_(NR_112465.1)</t>
  </si>
  <si>
    <t>Streptomyces_microflavus_strain_NBRC_13062_(NR_112354.1)</t>
  </si>
  <si>
    <t>Streptomyces_nitrosporeus_strain_NBRC_12803_(NR_112283.1)</t>
  </si>
  <si>
    <t>Streptomyces_parvus_strain_NBRC_14599_(NR_112437.1)</t>
  </si>
  <si>
    <t>Streptomyces_pluricolorescens_strain_NBRC_12808_(NR_112284.1)</t>
  </si>
  <si>
    <t>Streptomyces_praecox_strain_NBRC_13073_(NR_112358.1)</t>
  </si>
  <si>
    <t>Streptomyces_puniceus_strain_NBRC_12811_(NR_112285.1)</t>
  </si>
  <si>
    <t>Streptomyces_sindenensis_strain_NBRC_12915_(NR_112334.1)</t>
  </si>
  <si>
    <t>Streptomyces_tanashiensis_strain_NBRC_12919_(NR_112335.1)</t>
  </si>
  <si>
    <t>Streptomyces_violascens_strain_NBRC_12920_(NR_112336.1)</t>
  </si>
  <si>
    <t>Streptomyces_xanthochromogenes_strain_NBRC_12828_(NR_112293.1)</t>
  </si>
  <si>
    <t>[Eubacterium]_yurii_subsp._margaretiae_strain_ATCC_43715_(NR_115259.1)</t>
  </si>
  <si>
    <t>[Eubacterium]_yurii_subsp._schtitka_strain_ATCC_43716_(NR_115260.1)</t>
  </si>
  <si>
    <t>Mesorhizobium_chacoense_strain_PR5_(NR_025411.1)</t>
  </si>
  <si>
    <t>Agrobacterium_tumefaciens_strain_IAM_12048_(NR_041396.1)</t>
  </si>
  <si>
    <t>Agrobacterium_tumefaciens_strain_NCPPB2437_(NR_115516.1)</t>
  </si>
  <si>
    <t>Beijerinckia_fluminensis_strain_UQM_1685_(NR_116306.1)</t>
  </si>
  <si>
    <t>Rhizobium_daejeonense_strain_NBRC_102495_(NR_114121.1)</t>
  </si>
  <si>
    <t>Rhizobium_naphthalenivorans_strain_TSY03b_(NR_132669.1)</t>
  </si>
  <si>
    <t>Rhizobium_nepotum_strain_39/7_(NR_117203.1)</t>
  </si>
  <si>
    <t>455I292M736I</t>
  </si>
  <si>
    <t>442I292M732I</t>
  </si>
  <si>
    <t>476I292M665I</t>
  </si>
  <si>
    <t>Micrococcales_f</t>
  </si>
  <si>
    <t>Coverage</t>
  </si>
  <si>
    <t>Depth</t>
  </si>
  <si>
    <t>V4 coverage</t>
  </si>
  <si>
    <t>Strain</t>
  </si>
  <si>
    <t>Phycicoccus_sp</t>
  </si>
  <si>
    <t>Comamonadaceae_sp</t>
  </si>
  <si>
    <t>Comamonadaceae_g</t>
  </si>
  <si>
    <t>Sphingomonas_sp</t>
  </si>
  <si>
    <t>Microbacteriaceae_sp</t>
  </si>
  <si>
    <t>Aurantimonadaceae_sp</t>
  </si>
  <si>
    <t>Bacillales_g</t>
  </si>
  <si>
    <t>Bacillales_sp</t>
  </si>
  <si>
    <t>Streptomycetaceae_sp</t>
  </si>
  <si>
    <t>Abundance</t>
  </si>
  <si>
    <t>#strains</t>
  </si>
  <si>
    <t>v4 region not present/complete in contigs</t>
  </si>
  <si>
    <t>no WGS reads</t>
  </si>
  <si>
    <t>incomplete WGS coverage of region</t>
  </si>
  <si>
    <t>Total Kelpie read counts</t>
  </si>
  <si>
    <t>Total GOLD proportions</t>
  </si>
  <si>
    <t>[Eubacterium]</t>
  </si>
  <si>
    <t xml:space="preserve">Extracted v4 region from contigs </t>
  </si>
  <si>
    <t>Kelpie profile</t>
  </si>
  <si>
    <t>Species/strain</t>
  </si>
  <si>
    <t>Cumulative</t>
  </si>
  <si>
    <t>synonym</t>
  </si>
  <si>
    <t>Only includes species/strains found in assemblies</t>
  </si>
  <si>
    <t>Present</t>
  </si>
  <si>
    <t>Possible</t>
  </si>
  <si>
    <t>both (TP)</t>
  </si>
  <si>
    <t>added(FP)</t>
  </si>
  <si>
    <t>missing(FN)</t>
  </si>
  <si>
    <t>Precision</t>
  </si>
  <si>
    <t>Recall</t>
  </si>
  <si>
    <t>species/strain</t>
  </si>
  <si>
    <t>Matched</t>
  </si>
  <si>
    <t>16S reads</t>
  </si>
  <si>
    <t>Missed</t>
  </si>
  <si>
    <t>158I134M16D</t>
  </si>
  <si>
    <t>RM2|S1|R44514838/2</t>
  </si>
  <si>
    <t>72I150M70I</t>
  </si>
  <si>
    <t>RM2|S2|R18020093/2</t>
  </si>
  <si>
    <t>-</t>
  </si>
  <si>
    <t>73I150M69I</t>
  </si>
  <si>
    <t>RM2|S2|R24884448/2</t>
  </si>
  <si>
    <t>176I116M34D</t>
  </si>
  <si>
    <t>RM2|S2|R40531435/1</t>
  </si>
  <si>
    <t>212I80M70D</t>
  </si>
  <si>
    <t>RM2|S1|R8116623/2</t>
  </si>
  <si>
    <t>53D97M195I</t>
  </si>
  <si>
    <t>RM2|S2|R38588487/2</t>
  </si>
  <si>
    <t>31I150M111I</t>
  </si>
  <si>
    <t>RM2|S2|R36391418/2</t>
  </si>
  <si>
    <t>41D109M183I</t>
  </si>
  <si>
    <t>RM2|S1|R22077027/1</t>
  </si>
  <si>
    <t>81I150M61I</t>
  </si>
  <si>
    <t>RM2|S1|R22077027/2</t>
  </si>
  <si>
    <t>94I150M48I</t>
  </si>
  <si>
    <t>RM2|S2|R38588487/1</t>
  </si>
  <si>
    <t>202I90M60D</t>
  </si>
  <si>
    <t>RM2|S1|R37379187/1</t>
  </si>
  <si>
    <t>RM2|S2|R28529116/2</t>
  </si>
  <si>
    <t>56D94M198I</t>
  </si>
  <si>
    <t>RM2|S2|R30947229/1</t>
  </si>
  <si>
    <t>112I150M30I</t>
  </si>
  <si>
    <t>RM2|S1|R37314033/1</t>
  </si>
  <si>
    <t>116I150M26I</t>
  </si>
  <si>
    <t>RM2|S1|R23210886/1</t>
  </si>
  <si>
    <t>146I146M4D</t>
  </si>
  <si>
    <t>RM2|S1|R34917426/2</t>
  </si>
  <si>
    <t>159I133M17D</t>
  </si>
  <si>
    <t>RM2|S1|R6846846/1</t>
  </si>
  <si>
    <t>170I122M28D</t>
  </si>
  <si>
    <t>RM2|S2|R7715353/1</t>
  </si>
  <si>
    <t>180I112M38D</t>
  </si>
  <si>
    <t>RM2|S1|R4535103/1</t>
  </si>
  <si>
    <t>181I111M39D</t>
  </si>
  <si>
    <t>RM2|S1|R16024161/1</t>
  </si>
  <si>
    <t>203I89M61D</t>
  </si>
  <si>
    <t>RM2|S1|R49647872/1</t>
  </si>
  <si>
    <t>207I85M65D</t>
  </si>
  <si>
    <t>RM2|S1|R23654366/1</t>
  </si>
  <si>
    <t>213I79M71D</t>
  </si>
  <si>
    <t>RM2|S1|R22004733/1</t>
  </si>
  <si>
    <t>27D123M169I</t>
  </si>
  <si>
    <t>RM2|S1|R14702726/1</t>
  </si>
  <si>
    <t>45I150M97I</t>
  </si>
  <si>
    <t>RM2|S2|R14250103/1</t>
  </si>
  <si>
    <t>RM2|S1|R34300643/2</t>
  </si>
  <si>
    <t>RM2|S2|R11742708/1</t>
  </si>
  <si>
    <t>129I150M13I</t>
  </si>
  <si>
    <t>RM2|S1|R16367628/1</t>
  </si>
  <si>
    <t>164I128M22D</t>
  </si>
  <si>
    <t>RM2|S2|R2243229/2</t>
  </si>
  <si>
    <t>165I127M23D</t>
  </si>
  <si>
    <t>RM2|S2|R9462955/1</t>
  </si>
  <si>
    <t>196I96M54D</t>
  </si>
  <si>
    <t>RM2|S1|R4571473/1</t>
  </si>
  <si>
    <t>198I94M56D</t>
  </si>
  <si>
    <t>RM2|S1|R5288531/1</t>
  </si>
  <si>
    <t>205I87M63D</t>
  </si>
  <si>
    <t>RM2|S1|R39445450/2</t>
  </si>
  <si>
    <t>RM2|S1|R34300643/1</t>
  </si>
  <si>
    <t>RM2|S2|R43741340/1</t>
  </si>
  <si>
    <t>30D120M172I</t>
  </si>
  <si>
    <t>RM2|S2|R15198884/1</t>
  </si>
  <si>
    <t>31D119M173I</t>
  </si>
  <si>
    <t>RM2|S1|R8477130/1</t>
  </si>
  <si>
    <t>6I150M136I</t>
  </si>
  <si>
    <t>RM2|S2|R9762520/1</t>
  </si>
  <si>
    <t>71D79M213I</t>
  </si>
  <si>
    <t>RM2|S1|R7122365/2</t>
  </si>
  <si>
    <t>74D76M216I</t>
  </si>
  <si>
    <t>RM2|S2|R35334020/1</t>
  </si>
  <si>
    <t>192I100M50D</t>
  </si>
  <si>
    <t>RM2|S1|R11365464/2</t>
  </si>
  <si>
    <t>11D139M153I</t>
  </si>
  <si>
    <t>RM2|S1|R48401989/1</t>
  </si>
  <si>
    <t>154I138M12D</t>
  </si>
  <si>
    <t>RM2|S1|R38682247/2</t>
  </si>
  <si>
    <t>156I136M14D</t>
  </si>
  <si>
    <t>RM2|S1|R31278767/1</t>
  </si>
  <si>
    <t>153I139M11D</t>
  </si>
  <si>
    <t>RM2|S1|R25117572/2</t>
  </si>
  <si>
    <t>RM2|S1|R22350392/1</t>
  </si>
  <si>
    <t>44D106M186I</t>
  </si>
  <si>
    <t>RM2|S1|R8722150/1</t>
  </si>
  <si>
    <t>183I109M41D</t>
  </si>
  <si>
    <t>RM2|S1|R28248322/2</t>
  </si>
  <si>
    <t>108I150M34I</t>
  </si>
  <si>
    <t>RM2|S1|R49677329/2</t>
  </si>
  <si>
    <t>10I150M132I</t>
  </si>
  <si>
    <t>RM2|S1|R36195301/1</t>
  </si>
  <si>
    <t>139I150M3I</t>
  </si>
  <si>
    <t>RM2|S1|R17405401/1</t>
  </si>
  <si>
    <t>RM2|S2|R4242272/2</t>
  </si>
  <si>
    <t>13I150M129I</t>
  </si>
  <si>
    <t>RM2|S2|R48744456/2</t>
  </si>
  <si>
    <t>140I150M2I</t>
  </si>
  <si>
    <t>RM2|S1|R47415146/1</t>
  </si>
  <si>
    <t>141I150MI</t>
  </si>
  <si>
    <t>RM2|S1|R34440215/1</t>
  </si>
  <si>
    <t>15I150M127I</t>
  </si>
  <si>
    <t>RM2|S1|R34112998/1</t>
  </si>
  <si>
    <t>2D148M144I</t>
  </si>
  <si>
    <t>RM2|S1|R39184108/2</t>
  </si>
  <si>
    <t>35I150M107I</t>
  </si>
  <si>
    <t>RM2|S1|R26916701/2</t>
  </si>
  <si>
    <t>39I150M103I</t>
  </si>
  <si>
    <t>RM2|S2|R11892816/1</t>
  </si>
  <si>
    <t>40I150M102I</t>
  </si>
  <si>
    <t>RM2|S1|R26588511/2</t>
  </si>
  <si>
    <t>RM2|S1|R27880945/2</t>
  </si>
  <si>
    <t>48I150M94I</t>
  </si>
  <si>
    <t>RM2|S2|R9462955/2</t>
  </si>
  <si>
    <t>65I150M77I</t>
  </si>
  <si>
    <t>RM2|S1|R2493574/1</t>
  </si>
  <si>
    <t>RM2|S1|R4571473/2</t>
  </si>
  <si>
    <t>90I150M52I</t>
  </si>
  <si>
    <t>RM2|S1|R19944171/2</t>
  </si>
  <si>
    <t>93I150M49I</t>
  </si>
  <si>
    <t>RM2|S1|R38372140/2</t>
  </si>
  <si>
    <t>98I150M44I</t>
  </si>
  <si>
    <t>RM2|S1|R30246762/1</t>
  </si>
  <si>
    <t>100I150M42I</t>
  </si>
  <si>
    <t>RM2|S1|R14702726/2</t>
  </si>
  <si>
    <t>101I150M41I</t>
  </si>
  <si>
    <t>RM2|S1|R38461073/2</t>
  </si>
  <si>
    <t>123I150M19I</t>
  </si>
  <si>
    <t>RM2|S1|R26132456/1</t>
  </si>
  <si>
    <t>137I150M5I</t>
  </si>
  <si>
    <t>RM2|S1|R49542993/2</t>
  </si>
  <si>
    <t>150M142I</t>
  </si>
  <si>
    <t>RM2|S1|R30424124/1</t>
  </si>
  <si>
    <t>RM2|S1|R1605684/2</t>
  </si>
  <si>
    <t>179I113M37D</t>
  </si>
  <si>
    <t>RM2|S1|R3303723/1</t>
  </si>
  <si>
    <t>182I110M40D</t>
  </si>
  <si>
    <t>RM2|S1|R15954263/2</t>
  </si>
  <si>
    <t>217I75M75D</t>
  </si>
  <si>
    <t>RM2|S1|R10932222/2</t>
  </si>
  <si>
    <t>RM2|S1|R24575643/1</t>
  </si>
  <si>
    <t>21I150M121I</t>
  </si>
  <si>
    <t>RM2|S1|R41279745/2</t>
  </si>
  <si>
    <t>24I150M118I</t>
  </si>
  <si>
    <t>RM2|S2|R16429765/2</t>
  </si>
  <si>
    <t>27I150M115I</t>
  </si>
  <si>
    <t>RM2|S2|R12521941/1</t>
  </si>
  <si>
    <t>38D112M180I</t>
  </si>
  <si>
    <t>RM2|S1|R6969254/1</t>
  </si>
  <si>
    <t>51I150M91I</t>
  </si>
  <si>
    <t>RM2|S1|R34554385/2</t>
  </si>
  <si>
    <t>63I150M79I</t>
  </si>
  <si>
    <t>RM2|S2|R16314378/1</t>
  </si>
  <si>
    <t>83I150M59I</t>
  </si>
  <si>
    <t>RM2|S1|R4104325/1</t>
  </si>
  <si>
    <t>RM2|S1|R2544531/2</t>
  </si>
  <si>
    <t>RM2|S1|R29907025/2</t>
  </si>
  <si>
    <t>215I77M73D</t>
  </si>
  <si>
    <t>RM2|S1|R42609816/1</t>
  </si>
  <si>
    <t>72D78M214I</t>
  </si>
  <si>
    <t>RM2|S1|R3356988/2</t>
  </si>
  <si>
    <t>RM2|S1|R42115391/1</t>
  </si>
  <si>
    <t>35D115M177I</t>
  </si>
  <si>
    <t>RM2|S1|R30417111/1</t>
  </si>
  <si>
    <t>RM2|S1|R1873473/2</t>
  </si>
  <si>
    <t>171I121M29D</t>
  </si>
  <si>
    <t>RM2|S1|R39042431/1</t>
  </si>
  <si>
    <t>174I118M32D</t>
  </si>
  <si>
    <t>RM2|S1|R1430052/1</t>
  </si>
  <si>
    <t>RM2|S1|R1399122/2</t>
  </si>
  <si>
    <t>172I120M30D</t>
  </si>
  <si>
    <t>RM2|S1|R36672193/1</t>
  </si>
  <si>
    <t>RM2|S1|R5688653/1</t>
  </si>
  <si>
    <t>RM2|S2|R29346819/2</t>
  </si>
  <si>
    <t>69D81M211I</t>
  </si>
  <si>
    <t>RM2|S2|R5219055/2</t>
  </si>
  <si>
    <t>168I124M26D</t>
  </si>
  <si>
    <t>RM2|S2|R31803976/1</t>
  </si>
  <si>
    <t>RM2|S1|R30448812/2</t>
  </si>
  <si>
    <t>24D126M166I</t>
  </si>
  <si>
    <t>RM2|S1|R26512028/2</t>
  </si>
  <si>
    <t>68D29MD52M211I</t>
  </si>
  <si>
    <t>RM2|S1|R38461073/1</t>
  </si>
  <si>
    <t>26D124M168I</t>
  </si>
  <si>
    <t>RM2|S1|R24340663/2</t>
  </si>
  <si>
    <t>RM2|S1|R14639038/2</t>
  </si>
  <si>
    <t>19D131M161I</t>
  </si>
  <si>
    <t>RM2|S2|R16314378/2</t>
  </si>
  <si>
    <t>206I86M64D</t>
  </si>
  <si>
    <t>RM2|S1|R181366/2</t>
  </si>
  <si>
    <t>62D88M204I</t>
  </si>
  <si>
    <t>RM2|S1|R6860287/2</t>
  </si>
  <si>
    <t>63D87M205I</t>
  </si>
  <si>
    <t>RM2|S2|R4732569/1</t>
  </si>
  <si>
    <t>17D133M159I</t>
  </si>
  <si>
    <t>RM2|S1|R48309079/2</t>
  </si>
  <si>
    <t>20D130M162I</t>
  </si>
  <si>
    <t>RM2|S2|R13077688/1</t>
  </si>
  <si>
    <t>64D86M206I</t>
  </si>
  <si>
    <t>RM2|S2|R41640768/2</t>
  </si>
  <si>
    <t>RM2|S2|R9101354/2</t>
  </si>
  <si>
    <t>RM2|S1|R45220853/1</t>
  </si>
  <si>
    <t>RM2|S1|R37656369/2</t>
  </si>
  <si>
    <t>RM2|S2|R21822048/1</t>
  </si>
  <si>
    <t>16D134M158I</t>
  </si>
  <si>
    <t>RM2|S1|R22122297/2</t>
  </si>
  <si>
    <t>199I93M57D</t>
  </si>
  <si>
    <t>RM2|S1|R13190051/2</t>
  </si>
  <si>
    <t>201I91M59D</t>
  </si>
  <si>
    <t>RM2|S1|R25563500/1</t>
  </si>
  <si>
    <t>57D93M199I</t>
  </si>
  <si>
    <t>RM2|S1|R20794892/1</t>
  </si>
  <si>
    <t>15D135M157I</t>
  </si>
  <si>
    <t>RM2|S2|R42646408/2</t>
  </si>
  <si>
    <t>60D90M202I</t>
  </si>
  <si>
    <t>RM2|S1|R32922573/2</t>
  </si>
  <si>
    <t>150I142M8D</t>
  </si>
  <si>
    <t>RM2|S1|R913301/1</t>
  </si>
  <si>
    <t>195I97M53D</t>
  </si>
  <si>
    <t>RM2|S1|R2887792/1</t>
  </si>
  <si>
    <t>197I95M55D</t>
  </si>
  <si>
    <t>RM2|S2|R3029425/1</t>
  </si>
  <si>
    <t>RM2|S1|R15895553/1</t>
  </si>
  <si>
    <t>7D143M149I</t>
  </si>
  <si>
    <t>RM2|S1|R48112539/2</t>
  </si>
  <si>
    <t>RM2|S1|R26581622/2</t>
  </si>
  <si>
    <t>125I150M17I</t>
  </si>
  <si>
    <t>RM2|S1|R19625886/1</t>
  </si>
  <si>
    <t>126I150M16I</t>
  </si>
  <si>
    <t>RM2|S1|R10489432/1</t>
  </si>
  <si>
    <t>128I150M14I</t>
  </si>
  <si>
    <t>RM2|S2|R18864761/1</t>
  </si>
  <si>
    <t>131I150M11I</t>
  </si>
  <si>
    <t>RM2|S1|R32911297/1</t>
  </si>
  <si>
    <t>134I150M8I</t>
  </si>
  <si>
    <t>RM2|S1|R7091050/2</t>
  </si>
  <si>
    <t>143I149MD</t>
  </si>
  <si>
    <t>RM2|S2|R34663643/1</t>
  </si>
  <si>
    <t>14I150M128I</t>
  </si>
  <si>
    <t>RM2|S2|R36673955/2</t>
  </si>
  <si>
    <t>191I101M49D</t>
  </si>
  <si>
    <t>RM2|S1|R30872319/1</t>
  </si>
  <si>
    <t>RM2|S1|R30993451/1</t>
  </si>
  <si>
    <t>49I150M93I</t>
  </si>
  <si>
    <t>RM2|S2|R42731927/2</t>
  </si>
  <si>
    <t>55I150M87I</t>
  </si>
  <si>
    <t>RM2|S2|R28050481/2</t>
  </si>
  <si>
    <t>57I150M85I</t>
  </si>
  <si>
    <t>RM2|S1|R27608157/1</t>
  </si>
  <si>
    <t>58I150M84I</t>
  </si>
  <si>
    <t>RM2|S1|R32520138/1</t>
  </si>
  <si>
    <t>RM2|S1|R779568/2</t>
  </si>
  <si>
    <t>91I150M51I</t>
  </si>
  <si>
    <t>RM2|S2|R29346819/1</t>
  </si>
  <si>
    <t>RM2|S1|R3040580/2</t>
  </si>
  <si>
    <t>110I150M32I</t>
  </si>
  <si>
    <t>RM2|S1|R39184108/1</t>
  </si>
  <si>
    <t>117I150M25I</t>
  </si>
  <si>
    <t>RM2|S1|R26370686/2</t>
  </si>
  <si>
    <t>118I150M24I</t>
  </si>
  <si>
    <t>RM2|S1|R29651367/1</t>
  </si>
  <si>
    <t>RM2|S2|R36673955/1</t>
  </si>
  <si>
    <t>135I150M7I</t>
  </si>
  <si>
    <t>RM2|S1|R40417154/1</t>
  </si>
  <si>
    <t>RM2|S1|R8192405/1</t>
  </si>
  <si>
    <t>18I150M124I</t>
  </si>
  <si>
    <t>RM2|S1|R34620103/2</t>
  </si>
  <si>
    <t>RM2|S2|R38099823/1</t>
  </si>
  <si>
    <t>RM2|S2|R26291039/1</t>
  </si>
  <si>
    <t>36I150M106I</t>
  </si>
  <si>
    <t>RM2|S1|R19899251/1</t>
  </si>
  <si>
    <t>3D147M145I</t>
  </si>
  <si>
    <t>RM2|S2|R19716233/1</t>
  </si>
  <si>
    <t>48D102M190I</t>
  </si>
  <si>
    <t>RM2|S1|R30410851/1</t>
  </si>
  <si>
    <t>49D101M191I</t>
  </si>
  <si>
    <t>RM2|S2|R20591614/2</t>
  </si>
  <si>
    <t>52D98M194I</t>
  </si>
  <si>
    <t>RM2|S1|R32226119/2</t>
  </si>
  <si>
    <t>54I150M88I</t>
  </si>
  <si>
    <t>RM2|S1|R1223180/1</t>
  </si>
  <si>
    <t>56I150M86I</t>
  </si>
  <si>
    <t>RM2|S1|R8432734/1</t>
  </si>
  <si>
    <t>RM2|S1|R39175056/2</t>
  </si>
  <si>
    <t>80I150M62I</t>
  </si>
  <si>
    <t>RM2|S1|R31496690/1</t>
  </si>
  <si>
    <t>82I150M60I</t>
  </si>
  <si>
    <t>RM2|S1|R8275821/2</t>
  </si>
  <si>
    <t>RM2|S1|R2741262/1</t>
  </si>
  <si>
    <t>88I150M54I</t>
  </si>
  <si>
    <t>RM2|S1|R47601129/1</t>
  </si>
  <si>
    <t>RM2|S1|R32398511/2</t>
  </si>
  <si>
    <t>RM2|S2|R12792842/2</t>
  </si>
  <si>
    <t>D149M143I</t>
  </si>
  <si>
    <t>RM2|S2|R20260415/2</t>
  </si>
  <si>
    <t>189I103M47D</t>
  </si>
  <si>
    <t>RM2|S1|R48756492/2</t>
  </si>
  <si>
    <t>186I106M44D</t>
  </si>
  <si>
    <t>RM2|S1|R44191443/1</t>
  </si>
  <si>
    <t>188I104M46D</t>
  </si>
  <si>
    <t>RM2|S1|R4688639/1</t>
  </si>
  <si>
    <t>42D108M184I</t>
  </si>
  <si>
    <t>RM2|S2|R22078448/2</t>
  </si>
  <si>
    <t>RM2|S1|R789998/2</t>
  </si>
  <si>
    <t>36D114M178I</t>
  </si>
  <si>
    <t>RM2|S1|R44845995/1</t>
  </si>
  <si>
    <t>RM2|S2|R12792842/1</t>
  </si>
  <si>
    <t>RM2|S1|R8275821/1</t>
  </si>
  <si>
    <t>RM2|S2|R1613831/1</t>
  </si>
  <si>
    <t>RM2|S1|R20243284/2</t>
  </si>
  <si>
    <t>173I119M31D</t>
  </si>
  <si>
    <t>RM2|S1|R25703991/1</t>
  </si>
  <si>
    <t>32D118M174I</t>
  </si>
  <si>
    <t>RM2|S1|R19461880/1</t>
  </si>
  <si>
    <t>175I117M33D</t>
  </si>
  <si>
    <t>RM2|S1|R36825454/1</t>
  </si>
  <si>
    <t>29D121M171I</t>
  </si>
  <si>
    <t>RM2|S1|R20668344/2</t>
  </si>
  <si>
    <t>33D117M175I</t>
  </si>
  <si>
    <t>RM2|S1|R33871775/2</t>
  </si>
  <si>
    <t>RM2|S1|R40809315/2</t>
  </si>
  <si>
    <t>RM2|S1|R7180694/1</t>
  </si>
  <si>
    <t>22D128M164I</t>
  </si>
  <si>
    <t>RM2|S2|R37616330/2</t>
  </si>
  <si>
    <t>RM2|S2|R20956870/1</t>
  </si>
  <si>
    <t>163I129M21D</t>
  </si>
  <si>
    <t>RM2|S2|R18103847/1</t>
  </si>
  <si>
    <t>RM2|S2|R43546425/2</t>
  </si>
  <si>
    <t>RM2|S1|R30993451/2</t>
  </si>
  <si>
    <t>21D129M163I</t>
  </si>
  <si>
    <t>RM2|S1|R12755547/1</t>
  </si>
  <si>
    <t>25D125M167I</t>
  </si>
  <si>
    <t>RM2|S1|R43108464/2</t>
  </si>
  <si>
    <t>RM2|S1|R19136853/1</t>
  </si>
  <si>
    <t>160I132M18D</t>
  </si>
  <si>
    <t>RM2|S2|R28050481/1</t>
  </si>
  <si>
    <t>152I140M10D</t>
  </si>
  <si>
    <t>RM2|S1|R12762053/1</t>
  </si>
  <si>
    <t>RM2|S1|R29962793/1</t>
  </si>
  <si>
    <t>RM2|S2|R46701681/1</t>
  </si>
  <si>
    <t>9D141M151I</t>
  </si>
  <si>
    <t>RM2|S1|R45638275/1</t>
  </si>
  <si>
    <t>12D138M154I</t>
  </si>
  <si>
    <t>RM2|S1|R2775707/1</t>
  </si>
  <si>
    <t>RM2|S1|R14022085/2</t>
  </si>
  <si>
    <t>RM2|S2|R11892816/2</t>
  </si>
  <si>
    <t>149I143M7D</t>
  </si>
  <si>
    <t>RM2|S2|R48744456/1</t>
  </si>
  <si>
    <t>RM2|S2|R10213025/1</t>
  </si>
  <si>
    <t>RM2|S1|R43679115/1</t>
  </si>
  <si>
    <t>114I150M28I</t>
  </si>
  <si>
    <t>RM2|S2|R15130743/1</t>
  </si>
  <si>
    <t>115I150M27I</t>
  </si>
  <si>
    <t>RM2|S2|R3029425/2</t>
  </si>
  <si>
    <t>121I150M21I</t>
  </si>
  <si>
    <t>RM2|S1|R22407828/2</t>
  </si>
  <si>
    <t>124I150M18I</t>
  </si>
  <si>
    <t>RM2|S2|R9542145/1</t>
  </si>
  <si>
    <t>RM2|S2|R36609320/1</t>
  </si>
  <si>
    <t>RM2|S1|R8224497/1</t>
  </si>
  <si>
    <t>RM2|S2|R8834998/1</t>
  </si>
  <si>
    <t>20I150M122I</t>
  </si>
  <si>
    <t>RM2|S1|R22949526/1</t>
  </si>
  <si>
    <t>28I150M114I</t>
  </si>
  <si>
    <t>RM2|S2|R48021635/1</t>
  </si>
  <si>
    <t>RM2|S1|R23488801/1</t>
  </si>
  <si>
    <t>RM2|S2|R17254305/1</t>
  </si>
  <si>
    <t>46I150M96I</t>
  </si>
  <si>
    <t>RM2|S2|R1613831/2</t>
  </si>
  <si>
    <t>52I150M90I</t>
  </si>
  <si>
    <t>RM2|S1|R3303723/2</t>
  </si>
  <si>
    <t>RM2|S1|R37712804/1</t>
  </si>
  <si>
    <t>59I150M83I</t>
  </si>
  <si>
    <t>RM2|S1|R8609190/1</t>
  </si>
  <si>
    <t>RM2|S1|R9683621/1</t>
  </si>
  <si>
    <t>75D75M217I</t>
  </si>
  <si>
    <t>RM2|S1|R4104325/2</t>
  </si>
  <si>
    <t>86I150M56I</t>
  </si>
  <si>
    <t>RM2|S1|R35760749/2</t>
  </si>
  <si>
    <t>RM2|S1|R34963900/2</t>
  </si>
  <si>
    <t>RM2|S1|R35440315/1</t>
  </si>
  <si>
    <t>RM2|S1|R32398511/1</t>
  </si>
  <si>
    <t>RM2|S2|R7455436/1</t>
  </si>
  <si>
    <t>113I150M29I</t>
  </si>
  <si>
    <t>RM2|S1|R6294710/1</t>
  </si>
  <si>
    <t>RM2|S1|R29255799/1</t>
  </si>
  <si>
    <t>RM2|S1|R29299986/1</t>
  </si>
  <si>
    <t>RM2|S1|R32786277/2</t>
  </si>
  <si>
    <t>RM2|S2|R17038686/2</t>
  </si>
  <si>
    <t>RM2|S1|R37982715/1</t>
  </si>
  <si>
    <t>16I150M126I</t>
  </si>
  <si>
    <t>RM2|S1|R17005995/1</t>
  </si>
  <si>
    <t>RM2|S2|R14410767/1</t>
  </si>
  <si>
    <t>30I150M112I</t>
  </si>
  <si>
    <t>RM2|S2|R19323704/2</t>
  </si>
  <si>
    <t>38I150M104I</t>
  </si>
  <si>
    <t>RM2|S1|R7793502/1</t>
  </si>
  <si>
    <t>41I150M101I</t>
  </si>
  <si>
    <t>RM2|S1|R28488054/1</t>
  </si>
  <si>
    <t>43I150M99I</t>
  </si>
  <si>
    <t>RM2|S2|R33204774/1</t>
  </si>
  <si>
    <t>RM2|S1|R44845995/2</t>
  </si>
  <si>
    <t>RM2|S2|R45064443/2</t>
  </si>
  <si>
    <t>70I150M72I</t>
  </si>
  <si>
    <t>RM2|S1|R11393757/1</t>
  </si>
  <si>
    <t>RM2|S1|R3275739/1</t>
  </si>
  <si>
    <t>RM2|S1|R23319856/2</t>
  </si>
  <si>
    <t>RM2|S2|R27171842/1</t>
  </si>
  <si>
    <t>76I150M66I</t>
  </si>
  <si>
    <t>RM2|S2|R13952005/1</t>
  </si>
  <si>
    <t>77I150M65I</t>
  </si>
  <si>
    <t>RM2|S1|R41126983/1</t>
  </si>
  <si>
    <t>85I150M57I</t>
  </si>
  <si>
    <t>RM2|S2|R21495292/1</t>
  </si>
  <si>
    <t>97I150M45I</t>
  </si>
  <si>
    <t>RM2|S1|R17731374/2</t>
  </si>
  <si>
    <t>209I83M67D</t>
  </si>
  <si>
    <t>RM2|S1|R47217799/2</t>
  </si>
  <si>
    <t>65D85M207I</t>
  </si>
  <si>
    <t>RM2|S1|R15662306/2</t>
  </si>
  <si>
    <t>RM2|S1|R15105794/1</t>
  </si>
  <si>
    <t>RM2|S1|R24372880/2</t>
  </si>
  <si>
    <t>RM2|S1|R39175056/1</t>
  </si>
  <si>
    <t>RM2|S1|R27880945/1</t>
  </si>
  <si>
    <t>59D91M201I</t>
  </si>
  <si>
    <t>RM2|S1|R18207253/2</t>
  </si>
  <si>
    <t>RM2|S1|R15363314/1</t>
  </si>
  <si>
    <t>RM2|S2|R48196561/2</t>
  </si>
  <si>
    <t>187I105M45D</t>
  </si>
  <si>
    <t>RM2|S1|R18872711/1</t>
  </si>
  <si>
    <t>RM2|S1|R48935293/1</t>
  </si>
  <si>
    <t>193I99M51D</t>
  </si>
  <si>
    <t>RM2|S1|R26321394/1</t>
  </si>
  <si>
    <t>194I98M52D</t>
  </si>
  <si>
    <t>RM2|S1|R49252739/1</t>
  </si>
  <si>
    <t>RM2|S1|R2583519/2</t>
  </si>
  <si>
    <t>RM2|S1|R24093345/1</t>
  </si>
  <si>
    <t>RM2|S2|R42731927/1</t>
  </si>
  <si>
    <t>RM2|S1|R39410692/1</t>
  </si>
  <si>
    <t>54D96M196I</t>
  </si>
  <si>
    <t>RM2|S1|R9193079/2</t>
  </si>
  <si>
    <t>RM2|S1|R21141108/1</t>
  </si>
  <si>
    <t>RM2|S1|R20861005/2</t>
  </si>
  <si>
    <t>39D111M181I</t>
  </si>
  <si>
    <t>RM2|S1|R34554385/1</t>
  </si>
  <si>
    <t>40D110M182I</t>
  </si>
  <si>
    <t>RM2|S2|R7455436/2</t>
  </si>
  <si>
    <t>177I115M35D</t>
  </si>
  <si>
    <t>RM2|S1|R21803602/1</t>
  </si>
  <si>
    <t>RM2|S1|R22993630/1</t>
  </si>
  <si>
    <t>37D113M179I</t>
  </si>
  <si>
    <t>RM2|S1|R40355612/1</t>
  </si>
  <si>
    <t>RM2|S1|R22344366/2</t>
  </si>
  <si>
    <t>RM2|S1|R17726725/1</t>
  </si>
  <si>
    <t>RM2|S1|R18144262/1</t>
  </si>
  <si>
    <t>RM2|S1|R18411642/1</t>
  </si>
  <si>
    <t>RM2|S1|R23213960/2</t>
  </si>
  <si>
    <t>RM2|S1|R8530818/1</t>
  </si>
  <si>
    <t>28D122M170I</t>
  </si>
  <si>
    <t>RM2|S1|R32786277/1</t>
  </si>
  <si>
    <t>RM2|S1|R7772924/1</t>
  </si>
  <si>
    <t>RM2|S1|R8985642/2</t>
  </si>
  <si>
    <t>161I131M19D</t>
  </si>
  <si>
    <t>RM2|S1|R38127011/2</t>
  </si>
  <si>
    <t>RM2|S1|R33989437/2</t>
  </si>
  <si>
    <t>23D127M165I</t>
  </si>
  <si>
    <t>RM2|S2|R10538375/1</t>
  </si>
  <si>
    <t>RM2|S1|R1183751/2</t>
  </si>
  <si>
    <t>RM2|S1|R29819139/1</t>
  </si>
  <si>
    <t>11I150M131I</t>
  </si>
  <si>
    <t>RM2|S1|R32192037/1</t>
  </si>
  <si>
    <t>RM2|S2|R31206748/1</t>
  </si>
  <si>
    <t>151I141M9D</t>
  </si>
  <si>
    <t>RM2|S1|R21950545/1</t>
  </si>
  <si>
    <t>RM2|S1|R22386426/1</t>
  </si>
  <si>
    <t>RM2|S1|R26370686/1</t>
  </si>
  <si>
    <t>RM2|S1|R29299986/2</t>
  </si>
  <si>
    <t>25I150M117I</t>
  </si>
  <si>
    <t>RM2|S1|R26537589/1</t>
  </si>
  <si>
    <t>RM2|S2|R17038686/1</t>
  </si>
  <si>
    <t>RM2|S1|R25117572/1</t>
  </si>
  <si>
    <t>RM2|S1|R29942482/1</t>
  </si>
  <si>
    <t>RM2|S1|R12947639/1</t>
  </si>
  <si>
    <t>RM2|S2|R18528229/1</t>
  </si>
  <si>
    <t>RM2|S1|R10932222/1</t>
  </si>
  <si>
    <t>96I150M46I</t>
  </si>
  <si>
    <t>RM2|S1|R37254323/1</t>
  </si>
  <si>
    <t>RM2|S1|R31375450/2</t>
  </si>
  <si>
    <t>10D140M152I</t>
  </si>
  <si>
    <t>RM2|S1|R31511504/1</t>
  </si>
  <si>
    <t>127I150M15I</t>
  </si>
  <si>
    <t>RM2|S2|R37616330/1</t>
  </si>
  <si>
    <t>RM2|S1|R26512028/1</t>
  </si>
  <si>
    <t>13D137M155I</t>
  </si>
  <si>
    <t>RM2|S1|R44808910/2</t>
  </si>
  <si>
    <t>RM2|S1|R26916701/1</t>
  </si>
  <si>
    <t>RM2|S1|R43712599/2</t>
  </si>
  <si>
    <t>RM2|S1|R6860287/1</t>
  </si>
  <si>
    <t>155I137M13D</t>
  </si>
  <si>
    <t>RM2|S2|R13437355/1</t>
  </si>
  <si>
    <t>RM2|S1|R48448436/1</t>
  </si>
  <si>
    <t>RM2|S1|R19706858/2</t>
  </si>
  <si>
    <t>5I150M137I</t>
  </si>
  <si>
    <t>RM2|S1|R27822348/1</t>
  </si>
  <si>
    <t>6D144M148I</t>
  </si>
  <si>
    <t>RM2|S2|R11710149/1</t>
  </si>
  <si>
    <t>74I150M68I</t>
  </si>
  <si>
    <t>RM2|S1|R36195301/2</t>
  </si>
  <si>
    <t>75I150M67I</t>
  </si>
  <si>
    <t>RM2|S2|R15646647/1</t>
  </si>
  <si>
    <t>RM2|S1|R42080024/2</t>
  </si>
  <si>
    <t>8I150M134I</t>
  </si>
  <si>
    <t>RM2|S1|R8254311/2</t>
  </si>
  <si>
    <t>RM2|S1|R26130264/2</t>
  </si>
  <si>
    <t>105I150M37I</t>
  </si>
  <si>
    <t>RM2|S1|R32187591/2</t>
  </si>
  <si>
    <t>166I126M24D</t>
  </si>
  <si>
    <t>RM2|S1|R12089594/2</t>
  </si>
  <si>
    <t>167I125M25D</t>
  </si>
  <si>
    <t>RM2|S1|R44696900/1</t>
  </si>
  <si>
    <t>RM2|S1|R44656214/1</t>
  </si>
  <si>
    <t>RM2|S1|R40071761/1</t>
  </si>
  <si>
    <t>RM2|S1|R17423329/1</t>
  </si>
  <si>
    <t>RM2|S1|R26300620/1</t>
  </si>
  <si>
    <t>RM2|S1|R10360558/1</t>
  </si>
  <si>
    <t>RM2|S2|R6736246/1</t>
  </si>
  <si>
    <t>RM2|S1|R15647831/1</t>
  </si>
  <si>
    <t>RM2|S2|R12080699/2</t>
  </si>
  <si>
    <t>RM2|S1|R40292296/1</t>
  </si>
  <si>
    <t>RM2|S1|R45859888/2</t>
  </si>
  <si>
    <t>190I102M48D</t>
  </si>
  <si>
    <t>RM2|S1|R11836670/1</t>
  </si>
  <si>
    <t>RM2|S1|R44743760/1</t>
  </si>
  <si>
    <t>RM2|S1|R9869949/1</t>
  </si>
  <si>
    <t>RM2|S1|R427336/1</t>
  </si>
  <si>
    <t>RM2|S1|R46511381/2</t>
  </si>
  <si>
    <t>RM2|S1|R28730371/1</t>
  </si>
  <si>
    <t>208I84M66D</t>
  </si>
  <si>
    <t>RM2|S1|R18227624/1</t>
  </si>
  <si>
    <t>RM2|S1|R29381163/1</t>
  </si>
  <si>
    <t>211I81M69D</t>
  </si>
  <si>
    <t>RM2|S1|R39664987/1</t>
  </si>
  <si>
    <t>RM2|S1|R31842252/1</t>
  </si>
  <si>
    <t>RM2|S1|R3589526/1</t>
  </si>
  <si>
    <t>RM2|S1|R13206338/1</t>
  </si>
  <si>
    <t>RM2|S1|R37753150/2</t>
  </si>
  <si>
    <t>RM2|S2|R9819941/2</t>
  </si>
  <si>
    <t>RM2|S1|R25434196/1</t>
  </si>
  <si>
    <t>RM2|S1|R142407/1</t>
  </si>
  <si>
    <t>RM2|S1|R27073764/1</t>
  </si>
  <si>
    <t>42I150M100I</t>
  </si>
  <si>
    <t>RM2|S1|R28810528/1</t>
  </si>
  <si>
    <t>4I150M138I</t>
  </si>
  <si>
    <t>RM2|S1|R10307388/1</t>
  </si>
  <si>
    <t>51D99M193I</t>
  </si>
  <si>
    <t>RM2|S1|R44307847/2</t>
  </si>
  <si>
    <t>RM2|S1|R24972290/1</t>
  </si>
  <si>
    <t>RM2|S1|R10756486/1</t>
  </si>
  <si>
    <t>RM2|S1|R7678443/2</t>
  </si>
  <si>
    <t>RM2|S1|R30801647/1</t>
  </si>
  <si>
    <t>RM2|S1|R36993765/1</t>
  </si>
  <si>
    <t>RM2|S1|R10100841/1</t>
  </si>
  <si>
    <t>RM2|S1|R41329565/1</t>
  </si>
  <si>
    <t>RM2|S1|R32755677/1</t>
  </si>
  <si>
    <t>145I147M3D</t>
  </si>
  <si>
    <t>RM2|S1|R25434196/2</t>
  </si>
  <si>
    <t>RM2|S1|R48551375/1</t>
  </si>
  <si>
    <t>RM2|S1|R8537850/2</t>
  </si>
  <si>
    <t>RM2|S1|R11904591/1</t>
  </si>
  <si>
    <t>RM2|S1|R3662459/1</t>
  </si>
  <si>
    <t>RM2|S1|R6369917/1</t>
  </si>
  <si>
    <t>RM2|S1|R4777905/2</t>
  </si>
  <si>
    <t>RM2|S1|R27495084/1</t>
  </si>
  <si>
    <t>RM2|S1|R1565236/1</t>
  </si>
  <si>
    <t>RM2|S1|R38940964/1</t>
  </si>
  <si>
    <t>214I78M72D</t>
  </si>
  <si>
    <t>RM2|S1|R340121/1</t>
  </si>
  <si>
    <t>216I76M74D</t>
  </si>
  <si>
    <t>RM2|S1|R186205/1</t>
  </si>
  <si>
    <t>RM2|S1|R14809820/2</t>
  </si>
  <si>
    <t>RM2|S1|R32962669/1</t>
  </si>
  <si>
    <t>RM2|S1|R40600990/1</t>
  </si>
  <si>
    <t>RM2|S1|R47350796/1</t>
  </si>
  <si>
    <t>46D104M188I</t>
  </si>
  <si>
    <t>RM2|S1|R47130658/1</t>
  </si>
  <si>
    <t>RM2|S1|R25817590/1</t>
  </si>
  <si>
    <t>RM2|S2|R26206091/1</t>
  </si>
  <si>
    <t>4D146M146I</t>
  </si>
  <si>
    <t>RM2|S1|R8243736/2</t>
  </si>
  <si>
    <t>50I150M92I</t>
  </si>
  <si>
    <t>RM2|S1|R30123187/1</t>
  </si>
  <si>
    <t>RM2|S1|R29927187/1</t>
  </si>
  <si>
    <t>RM2|S1|R31844520/2</t>
  </si>
  <si>
    <t>RM2|S2|R45342498/2</t>
  </si>
  <si>
    <t>RM2|S1|R40716221/1</t>
  </si>
  <si>
    <t>RM2|S1|R11616529/1</t>
  </si>
  <si>
    <t>RM2|S1|R49691226/1</t>
  </si>
  <si>
    <t>67D83M209I</t>
  </si>
  <si>
    <t>RM2|S1|R31082832/1</t>
  </si>
  <si>
    <t>RM2|S1|R14332738/1</t>
  </si>
  <si>
    <t>RM2|S1|R18594552/1</t>
  </si>
  <si>
    <t>RM2|S1|R23921097/1</t>
  </si>
  <si>
    <t>73D77M215I</t>
  </si>
  <si>
    <t>RM2|S1|R38819397/1</t>
  </si>
  <si>
    <t>RM2|S1|R33367459/1</t>
  </si>
  <si>
    <t>RM2|S1|R13531442/2</t>
  </si>
  <si>
    <t>RM2|S1|R1475287/1</t>
  </si>
  <si>
    <t>RM2|S1|R42111711/1</t>
  </si>
  <si>
    <t>RM2|S1|R26719979/2</t>
  </si>
  <si>
    <t>50D100M192I</t>
  </si>
  <si>
    <t>RM2|S1|R27824518/2</t>
  </si>
  <si>
    <t>RM2|S2|R35796267/2</t>
  </si>
  <si>
    <t>RM2|S1|R45935351/2</t>
  </si>
  <si>
    <t>RM2|S1|R12578741/1</t>
  </si>
  <si>
    <t>RM2|S1|R36127093/1</t>
  </si>
  <si>
    <t>RM2|S1|R15647831/2</t>
  </si>
  <si>
    <t>RM2|S1|R43888393/1</t>
  </si>
  <si>
    <t>RM2|S1|R19087207/2</t>
  </si>
  <si>
    <t>147I145M5D</t>
  </si>
  <si>
    <t>RM2|S1|R27695144/2</t>
  </si>
  <si>
    <t>RM2|S1|R5848549/2</t>
  </si>
  <si>
    <t>RM2|S1|R16469324/1</t>
  </si>
  <si>
    <t>RM2|S1|R27632411/2</t>
  </si>
  <si>
    <t>184I108M42D</t>
  </si>
  <si>
    <t>RM2|S1|R26105167/2</t>
  </si>
  <si>
    <t>RM2|S1|R25709412/1</t>
  </si>
  <si>
    <t>RM2|S1|R37805429/1</t>
  </si>
  <si>
    <t>RM2|S1|R3095452/1</t>
  </si>
  <si>
    <t>RM2|S1|R13706145/2</t>
  </si>
  <si>
    <t>RM2|S1|R45548783/2</t>
  </si>
  <si>
    <t>RM2|S1|R26127652/2</t>
  </si>
  <si>
    <t>5D145M147I</t>
  </si>
  <si>
    <t>RM2|S1|R1545685/2</t>
  </si>
  <si>
    <t>RM2|S1|R23612582/2</t>
  </si>
  <si>
    <t>RM2|S1|R26573344/2</t>
  </si>
  <si>
    <t>RM2|S1|R45453315/2</t>
  </si>
  <si>
    <t>RM2|S1|R33028957/2</t>
  </si>
  <si>
    <t>107I150M35I</t>
  </si>
  <si>
    <t>RM2|S1|R12158568/1</t>
  </si>
  <si>
    <t>RM2|S1|R31194251/2</t>
  </si>
  <si>
    <t>RM2|S1|R1796955/2</t>
  </si>
  <si>
    <t>120I150M22I</t>
  </si>
  <si>
    <t>RM2|S1|R24489719/2</t>
  </si>
  <si>
    <t>RM2|S1|R20976643/1</t>
  </si>
  <si>
    <t>RM2|S1|R29042830/1</t>
  </si>
  <si>
    <t>RM2|S1|R12607981/2</t>
  </si>
  <si>
    <t>RM2|S1|R1519067/2</t>
  </si>
  <si>
    <t>RM2|S1|R33726304/2</t>
  </si>
  <si>
    <t>RM2|S1|R11663481/2</t>
  </si>
  <si>
    <t>RM2|S1|R9207907/2</t>
  </si>
  <si>
    <t>17I150M125I</t>
  </si>
  <si>
    <t>RM2|S1|R12720447/2</t>
  </si>
  <si>
    <t>RM2|S1|R535359/1</t>
  </si>
  <si>
    <t>RM2|S1|R18672281/2</t>
  </si>
  <si>
    <t>RM2|S1|R44179780/2</t>
  </si>
  <si>
    <t>RM2|S1|R6392132/2</t>
  </si>
  <si>
    <t>44I150M98I</t>
  </si>
  <si>
    <t>RM2|S1|R32755677/2</t>
  </si>
  <si>
    <t>47I150M95I</t>
  </si>
  <si>
    <t>RM2|S1|R42671453/2</t>
  </si>
  <si>
    <t>RM2|S1|R1386914/2</t>
  </si>
  <si>
    <t>RM2|S1|R39247367/2</t>
  </si>
  <si>
    <t>RM2|S1|R9283508/1</t>
  </si>
  <si>
    <t>RM2|S1|R22133892/2</t>
  </si>
  <si>
    <t>RM2|S1|R48551375/2</t>
  </si>
  <si>
    <t>RM2|S1|R21566188/2</t>
  </si>
  <si>
    <t>RM2|S1|R4783128/1</t>
  </si>
  <si>
    <t>68I150M74I</t>
  </si>
  <si>
    <t>RM2|S1|R32214141/1</t>
  </si>
  <si>
    <t>69I150M73I</t>
  </si>
  <si>
    <t>RM2|S1|R39910812/2</t>
  </si>
  <si>
    <t>RM2|S1|R44192680/1</t>
  </si>
  <si>
    <t>RM2|S1|R46806415/2</t>
  </si>
  <si>
    <t>RM2|S1|R33151686/2</t>
  </si>
  <si>
    <t>RM2|S1|R26779819/2</t>
  </si>
  <si>
    <t>RM2|S1|R1985854/1</t>
  </si>
  <si>
    <t>84I150M58I</t>
  </si>
  <si>
    <t>RM2|S1|R24147895/1</t>
  </si>
  <si>
    <t>RM2|S1|R46753610/2</t>
  </si>
  <si>
    <t>RM2|S1|R238301/1</t>
  </si>
  <si>
    <t>RM2|S1|R7094830/1</t>
  </si>
  <si>
    <t>RM2|S1|R1246680/2</t>
  </si>
  <si>
    <t>103I150M39I</t>
  </si>
  <si>
    <t>RM2|S1|R7804366/2</t>
  </si>
  <si>
    <t>RM2|S1|R15739421/1</t>
  </si>
  <si>
    <t>RM2|S1|R25629891/2</t>
  </si>
  <si>
    <t>RM2|S1|R46313062/2</t>
  </si>
  <si>
    <t>119I150M23I</t>
  </si>
  <si>
    <t>RM2|S1|R25787314/2</t>
  </si>
  <si>
    <t>122I150M20I</t>
  </si>
  <si>
    <t>RM2|S1|R39327840/1</t>
  </si>
  <si>
    <t>138I150M4I</t>
  </si>
  <si>
    <t>RM2|S1|R1366385/1</t>
  </si>
  <si>
    <t>RM2|S1|R33151686/1</t>
  </si>
  <si>
    <t>RM2|S1|R27010656/1</t>
  </si>
  <si>
    <t>RM2|S1|R15880955/1</t>
  </si>
  <si>
    <t>RM2|S1|R33868327/2</t>
  </si>
  <si>
    <t>RM2|S1|R40089276/1</t>
  </si>
  <si>
    <t>RM2|S1|R7371790/2</t>
  </si>
  <si>
    <t>RM2|S1|R28170540/2</t>
  </si>
  <si>
    <t>32I150M110I</t>
  </si>
  <si>
    <t>RM2|S1|R42073811/2</t>
  </si>
  <si>
    <t>34I150M108I</t>
  </si>
  <si>
    <t>RM2|S1|R35973961/1</t>
  </si>
  <si>
    <t>RM2|S1|R1753956/1</t>
  </si>
  <si>
    <t>RM2|S1|R18352198/2</t>
  </si>
  <si>
    <t>RM2|S1|R16102142/1</t>
  </si>
  <si>
    <t>RM2|S1|R36919757/2</t>
  </si>
  <si>
    <t>RM2|S1|R32941077/1</t>
  </si>
  <si>
    <t>RM2|S1|R3354579/2</t>
  </si>
  <si>
    <t>RM2|S1|R17828871/2</t>
  </si>
  <si>
    <t>53I150M89I</t>
  </si>
  <si>
    <t>RM2|S1|R142407/2</t>
  </si>
  <si>
    <t>RM2|S1|R11634328/2</t>
  </si>
  <si>
    <t>60I150M82I</t>
  </si>
  <si>
    <t>RM2|S1|R45534942/2</t>
  </si>
  <si>
    <t>61I150M81I</t>
  </si>
  <si>
    <t>RM2|S1|R2985322/1</t>
  </si>
  <si>
    <t>66I150M76I</t>
  </si>
  <si>
    <t>RM2|S1|R41073823/2</t>
  </si>
  <si>
    <t>67I150M75I</t>
  </si>
  <si>
    <t>RM2|S1|R44307847/1</t>
  </si>
  <si>
    <t>RM2|S1|R33048899/2</t>
  </si>
  <si>
    <t>RM2|S1|R6392132/1</t>
  </si>
  <si>
    <t>RM2|S1|R46697959/2</t>
  </si>
  <si>
    <t>RM2|S1|R41312918/1</t>
  </si>
  <si>
    <t>RM2|S1|R24972290/2</t>
  </si>
  <si>
    <t>RM2|S1|R22643694/1</t>
  </si>
  <si>
    <t>RM2|S1|R49120853/2</t>
  </si>
  <si>
    <t>RM2|S2|R34069546/2</t>
  </si>
  <si>
    <t>RM2|S1|R38066150/1</t>
  </si>
  <si>
    <t>RM2|S1|R23224911/1</t>
  </si>
  <si>
    <t>RM2|S1|R7804366/1</t>
  </si>
  <si>
    <t>RM2|S1|R25629891/1</t>
  </si>
  <si>
    <t>RM2|S1|R4832491/1</t>
  </si>
  <si>
    <t>RM2|S1|R41542427/1</t>
  </si>
  <si>
    <t>RM2|S1|R25909096/2</t>
  </si>
  <si>
    <t>RM2|S1|R2957341/2</t>
  </si>
  <si>
    <t>RM2|S1|R29805896/1</t>
  </si>
  <si>
    <t>70D80M212I</t>
  </si>
  <si>
    <t>RM2|S1|R17828871/1</t>
  </si>
  <si>
    <t>RM2|S1|R47673024/2</t>
  </si>
  <si>
    <t>RM2|S1|R36143955/2</t>
  </si>
  <si>
    <t>RM2|S1|R7083596/1</t>
  </si>
  <si>
    <t>RM2|S1|R41651771/2</t>
  </si>
  <si>
    <t>RM2|S1|R12168098/2</t>
  </si>
  <si>
    <t>210I82M68D</t>
  </si>
  <si>
    <t>RM2|S1|R33583563/2</t>
  </si>
  <si>
    <t>RM2|S1|R7932284/2</t>
  </si>
  <si>
    <t>RM2|S1|R23741997/2</t>
  </si>
  <si>
    <t>RM2|S1|R29995153/2</t>
  </si>
  <si>
    <t>RM2|S1|R24522477/1</t>
  </si>
  <si>
    <t>RM2|S1|R48685602/2</t>
  </si>
  <si>
    <t>RM2|S1|R49374234/1</t>
  </si>
  <si>
    <t>RM2|S1|R12839647/2</t>
  </si>
  <si>
    <t>RM2|S1|R15572324/1</t>
  </si>
  <si>
    <t>162I130M20D</t>
  </si>
  <si>
    <t>RM2|S1|R27401734/2</t>
  </si>
  <si>
    <t>RM2|S1|R32684677/1</t>
  </si>
  <si>
    <t>RM2|S1|R4159576/2</t>
  </si>
  <si>
    <t>RM2|S1|R48673403/1</t>
  </si>
  <si>
    <t>RM2|S1|R24201206/1</t>
  </si>
  <si>
    <t>RM2|S1|R37353306/2</t>
  </si>
  <si>
    <t>204I88M62D</t>
  </si>
  <si>
    <t>RM2|S1|R42671453/1</t>
  </si>
  <si>
    <t>RM2|S1|R33672297/2</t>
  </si>
  <si>
    <t>RM2|S1|R37859559/2</t>
  </si>
  <si>
    <t>RM2|S1|R10543778/2</t>
  </si>
  <si>
    <t>14D136M156I</t>
  </si>
  <si>
    <t>RM2|S1|R49405215/1</t>
  </si>
  <si>
    <t>RM2|S1|R7244026/2</t>
  </si>
  <si>
    <t>RM2|S1|R2011490/1</t>
  </si>
  <si>
    <t>RM2|S1|R3739108/2</t>
  </si>
  <si>
    <t>RM2|S1|R4322402/2</t>
  </si>
  <si>
    <t>RM2|S1|R1386914/1</t>
  </si>
  <si>
    <t>RM2|S1|R10673326/1</t>
  </si>
  <si>
    <t>RM2|S1|R33125165/1</t>
  </si>
  <si>
    <t>RM2|S1|R46957823/2</t>
  </si>
  <si>
    <t>RM2|S1|R39629908/2</t>
  </si>
  <si>
    <t>RM2|S1|R28507602/2</t>
  </si>
  <si>
    <t>RM2|S1|R13000665/2</t>
  </si>
  <si>
    <t>RM2|S1|R22286214/2</t>
  </si>
  <si>
    <t>RM2|S1|R2262332/2</t>
  </si>
  <si>
    <t>148I144M6D</t>
  </si>
  <si>
    <t>RM2|S1|R7270477/1</t>
  </si>
  <si>
    <t>RM2|S1|R21706958/1</t>
  </si>
  <si>
    <t>RM2|S1|R1225032/1</t>
  </si>
  <si>
    <t>RM2|S1|R30801647/2</t>
  </si>
  <si>
    <t>RM2|S1|R15790946/1</t>
  </si>
  <si>
    <t>RM2|S1|R39503853/2</t>
  </si>
  <si>
    <t>8D142M150I</t>
  </si>
  <si>
    <t>RM2|S1|R26759072/1</t>
  </si>
  <si>
    <t>RM2|S1|R340121/2</t>
  </si>
  <si>
    <t>RM2|S1|R11580417/1</t>
  </si>
  <si>
    <t>RM2|S1|R15730001/2</t>
  </si>
  <si>
    <t>RM2|S1|R43489971/1</t>
  </si>
  <si>
    <t>RM2|S1|R21206109/1</t>
  </si>
  <si>
    <t>RM2|S1|R47203261/1</t>
  </si>
  <si>
    <t>12I150M130I</t>
  </si>
  <si>
    <t>RM2|S1|R37358014/2</t>
  </si>
  <si>
    <t>130I150M12I</t>
  </si>
  <si>
    <t>RM2|S1|R49365928/2</t>
  </si>
  <si>
    <t>RM2|S1|R5479115/1</t>
  </si>
  <si>
    <t>RM2|S1|R12556151/1</t>
  </si>
  <si>
    <t>RM2|S1|R48770494/2</t>
  </si>
  <si>
    <t>RM2|S1|R49480749/2</t>
  </si>
  <si>
    <t>142I150M</t>
  </si>
  <si>
    <t>RM2|S1|R4389591/2</t>
  </si>
  <si>
    <t>RM2|S1|R18918027/2</t>
  </si>
  <si>
    <t>RM2|S1|R23294157/1</t>
  </si>
  <si>
    <t>RM2|S1|R31049266/2</t>
  </si>
  <si>
    <t>23I150M119I</t>
  </si>
  <si>
    <t>RM2|S1|R25787314/1</t>
  </si>
  <si>
    <t>RM2|S1|R41329565/2</t>
  </si>
  <si>
    <t>3I150M139I</t>
  </si>
  <si>
    <t>RM2|S1|R7863244/2</t>
  </si>
  <si>
    <t>RM2|S1|R24522477/2</t>
  </si>
  <si>
    <t>RM2|S1|R25653249/2</t>
  </si>
  <si>
    <t>RM2|S1|R27178154/1</t>
  </si>
  <si>
    <t>RM2|S1|R10100841/2</t>
  </si>
  <si>
    <t>RM2|S1|R795081/1</t>
  </si>
  <si>
    <t>RM2|S1|R23986669/1</t>
  </si>
  <si>
    <t>RM2|S1|R1475287/2</t>
  </si>
  <si>
    <t>RM2|S1|R18718397/2</t>
  </si>
  <si>
    <t>RM2|S1|R24837768/2</t>
  </si>
  <si>
    <t>RM2|S1|R44332228/1</t>
  </si>
  <si>
    <t>RM2|S1|R32211290/2</t>
  </si>
  <si>
    <t>RM2|S1|R41690356/1</t>
  </si>
  <si>
    <t>78I150M64I</t>
  </si>
  <si>
    <t>RM2|S1|R15129703/2</t>
  </si>
  <si>
    <t>RM2|S1|R26042190/2</t>
  </si>
  <si>
    <t>7I150M135I</t>
  </si>
  <si>
    <t>RM2|S1|R28345817/1</t>
  </si>
  <si>
    <t>RM2|S1|R4832491/2</t>
  </si>
  <si>
    <t>89I150M53I</t>
  </si>
  <si>
    <t>RM2|S1|R12537128/2</t>
  </si>
  <si>
    <t>92I150M50I</t>
  </si>
  <si>
    <t>RM2|S1|R38116042/2</t>
  </si>
  <si>
    <t>RM2|S1|R7083596/2</t>
  </si>
  <si>
    <t>RM2|S1|R33868327/1</t>
  </si>
  <si>
    <t>95I150M47I</t>
  </si>
  <si>
    <t>RM2|S1|R45401849/1</t>
  </si>
  <si>
    <t>RM2|S1|R22902701/2</t>
  </si>
  <si>
    <t>9I150M133I</t>
  </si>
  <si>
    <t>RM2|S1|R45201648/1</t>
  </si>
  <si>
    <t>RM2|S1|R5453687/1</t>
  </si>
  <si>
    <t>104I150M38I</t>
  </si>
  <si>
    <t>RM2|S1|R26884937/2</t>
  </si>
  <si>
    <t>RM2|S1|R19687288/2</t>
  </si>
  <si>
    <t>RM2|S1|R45201648/2</t>
  </si>
  <si>
    <t>RM2|S1|R13706145/1</t>
  </si>
  <si>
    <t>RM2|S1|R37648565/1</t>
  </si>
  <si>
    <t>RM2|S1|R3280062/1</t>
  </si>
  <si>
    <t>RM2|S1|R26126130/1</t>
  </si>
  <si>
    <t>RM2|S1|R37358014/1</t>
  </si>
  <si>
    <t>RM2|S1|R21716195/2</t>
  </si>
  <si>
    <t>RM2|S2|R35796267/1</t>
  </si>
  <si>
    <t>RM2|S1|R3852042/2</t>
  </si>
  <si>
    <t>136I150M6I</t>
  </si>
  <si>
    <t>RM2|S1|R1519119/2</t>
  </si>
  <si>
    <t>RM2|S1|R5453687/2</t>
  </si>
  <si>
    <t>RM2|S1|R11541564/1</t>
  </si>
  <si>
    <t>144I148M2D</t>
  </si>
  <si>
    <t>RM2|S1|R5120285/2</t>
  </si>
  <si>
    <t>RM2|S1|R46496835/2</t>
  </si>
  <si>
    <t>RM2|S1|R35391567/1</t>
  </si>
  <si>
    <t>RM2|S1|R32684677/2</t>
  </si>
  <si>
    <t>RM2|S1|R34414901/1</t>
  </si>
  <si>
    <t>26I150M116I</t>
  </si>
  <si>
    <t>RM2|S1|R46187705/2</t>
  </si>
  <si>
    <t>29I150M113I</t>
  </si>
  <si>
    <t>RM2|S1|R8818842/1</t>
  </si>
  <si>
    <t>RM2|S1|R354639/1</t>
  </si>
  <si>
    <t>RM2|S1|R42148889/1</t>
  </si>
  <si>
    <t>RM2|S1|R37063329/2</t>
  </si>
  <si>
    <t>RM2|S1|R42111034/1</t>
  </si>
  <si>
    <t>RM2|S1|R48673403/2</t>
  </si>
  <si>
    <t>RM2|S1|R31107458/1</t>
  </si>
  <si>
    <t>RM2|S1|R17500832/2</t>
  </si>
  <si>
    <t>RM2|S1|R10911450/2</t>
  </si>
  <si>
    <t>RM2|S1|R40773172/1</t>
  </si>
  <si>
    <t>62I150M80I</t>
  </si>
  <si>
    <t>RM2|S1|R13003572/2</t>
  </si>
  <si>
    <t>RM2|S1|R13088344/1</t>
  </si>
  <si>
    <t>RM2|S1|R20995990/1</t>
  </si>
  <si>
    <t>RM2|S1|R2228531/1</t>
  </si>
  <si>
    <t>RM2|S1|R23986669/2</t>
  </si>
  <si>
    <t>71I150M71I</t>
  </si>
  <si>
    <t>RM2|S1|R27825249/1</t>
  </si>
  <si>
    <t>RM2|S1|R6464022/1</t>
  </si>
  <si>
    <t>RM2|S1|R9506697/1</t>
  </si>
  <si>
    <t>RM2|S1|R10795921/1</t>
  </si>
  <si>
    <t>RM2|S1|R5492995/1</t>
  </si>
  <si>
    <t>RM2|S1|R31060948/1</t>
  </si>
  <si>
    <t>RM2|S1|R1126079/1</t>
  </si>
  <si>
    <t>RM2|S1|R345822/1</t>
  </si>
  <si>
    <t>RM2|S1|R4159576/1</t>
  </si>
  <si>
    <t>I150M141I</t>
  </si>
  <si>
    <t>RM2|S1|R19196261/1</t>
  </si>
  <si>
    <t>RM2|S1|R26042190/1</t>
  </si>
  <si>
    <t>RM2|S1|R33506531/1</t>
  </si>
  <si>
    <t>RM2|S1|R3451897/2</t>
  </si>
  <si>
    <t>45D105M187I</t>
  </si>
  <si>
    <t>RM2|S1|R28164681/1</t>
  </si>
  <si>
    <t>47D103M189I</t>
  </si>
  <si>
    <t>RM2|S1|R37556515/2</t>
  </si>
  <si>
    <t>RM2|S1|R5444211/1</t>
  </si>
  <si>
    <t>RM2|S1|R13967041/2</t>
  </si>
  <si>
    <t>RM2|S1|R45730561/1</t>
  </si>
  <si>
    <t>RM2|S1|R46496835/1</t>
  </si>
  <si>
    <t>RM2|S1|R36637610/2</t>
  </si>
  <si>
    <t>RM2|S1|R22405096/1</t>
  </si>
  <si>
    <t>RM2|S1|R46213567/1</t>
  </si>
  <si>
    <t>RM2|S2|R27377496/1</t>
  </si>
  <si>
    <t>RM2|S1|R21716195/1</t>
  </si>
  <si>
    <t>RM2|S1|R43973645/1</t>
  </si>
  <si>
    <t>RM2|S1|R17476466/1</t>
  </si>
  <si>
    <t>RM2|S1|R2555432/1</t>
  </si>
  <si>
    <t>RM2|S1|R27442355/2</t>
  </si>
  <si>
    <t>RM2|S2|R41308665/2</t>
  </si>
  <si>
    <t>RM2|S1|R2092728/2</t>
  </si>
  <si>
    <t>RM2|S1|R49120853/1</t>
  </si>
  <si>
    <t>RM2|S1|R3487097/1</t>
  </si>
  <si>
    <t>RM2|S1|R8573349/2</t>
  </si>
  <si>
    <t>RM2|S1|R3927513/1</t>
  </si>
  <si>
    <t>RM2|S1|R26884937/1</t>
  </si>
  <si>
    <t>RM2|S1|R10536237/1</t>
  </si>
  <si>
    <t>RM2|S1|R3930696/2</t>
  </si>
  <si>
    <t>RM2|S1|R48596203/1</t>
  </si>
  <si>
    <t>RM2|S1|R23928056/1</t>
  </si>
  <si>
    <t>RM2|S1|R20876979/1</t>
  </si>
  <si>
    <t>RM2|S1|R41366769/1</t>
  </si>
  <si>
    <t>RM2|S1|R38482314/1</t>
  </si>
  <si>
    <t>18D132M160I</t>
  </si>
  <si>
    <t>RM2|S1|R36447372/1</t>
  </si>
  <si>
    <t>RM2|S1|R37772578/2</t>
  </si>
  <si>
    <t>RM2|S1|R27979783/1</t>
  </si>
  <si>
    <t>RM2|S1|R27137241/1</t>
  </si>
  <si>
    <t>RM2|S1|R45129778/1</t>
  </si>
  <si>
    <t>RM2|S1|R1322889/1</t>
  </si>
  <si>
    <t>RM2|S1|R24837768/1</t>
  </si>
  <si>
    <t>RM2|S1|R18722641/1</t>
  </si>
  <si>
    <t>RM2|S1|R12126818/2</t>
  </si>
  <si>
    <t>RM2|S1|R4990806/2</t>
  </si>
  <si>
    <t>RM2|S1|R18929628/2</t>
  </si>
  <si>
    <t>RM2|S1|R698023/1</t>
  </si>
  <si>
    <t>RM2|S1|R28025030/1</t>
  </si>
  <si>
    <t>RM2|S1|R8041435/1</t>
  </si>
  <si>
    <t>RM2|S1|R21829815/2</t>
  </si>
  <si>
    <t>RM2|S1|R31054471/1</t>
  </si>
  <si>
    <t>RM2|S1|R31197386/1</t>
  </si>
  <si>
    <t>RM2|S1|R37403241/1</t>
  </si>
  <si>
    <t>RM2|S1|R33009190/1</t>
  </si>
  <si>
    <t>RM2|S1|R48946347/2</t>
  </si>
  <si>
    <t>RM2|S1|R8332218/2</t>
  </si>
  <si>
    <t>132I150M10I</t>
  </si>
  <si>
    <t>RM2|S1|R27692244/2</t>
  </si>
  <si>
    <t>RM2|S1|R46762679/2</t>
  </si>
  <si>
    <t>RM2|S1|R21077334/1</t>
  </si>
  <si>
    <t>RM2|S2|R48220135/1</t>
  </si>
  <si>
    <t>RM2|S1|R46175279/2</t>
  </si>
  <si>
    <t>RM2|S1|R42487392/2</t>
  </si>
  <si>
    <t>RM2|S1|R35841105/1</t>
  </si>
  <si>
    <t>RM2|S1|R21706958/2</t>
  </si>
  <si>
    <t>RM2|S1|R16028187/1</t>
  </si>
  <si>
    <t>RM2|S1|R27223920/1</t>
  </si>
  <si>
    <t>RM2|S1|R38482314/2</t>
  </si>
  <si>
    <t>RM2|S1|R8573349/1</t>
  </si>
  <si>
    <t>RM2|S1|R1519119/1</t>
  </si>
  <si>
    <t>RM2|S1|R37353432/2</t>
  </si>
  <si>
    <t>RM2|S2|R31858043/1</t>
  </si>
  <si>
    <t>RM2|S1|R4777905/1</t>
  </si>
  <si>
    <t>RM2|S1|R36143955/1</t>
  </si>
  <si>
    <t>RM2|S1|R19087207/1</t>
  </si>
  <si>
    <t>RM2|S1|R20995990/2</t>
  </si>
  <si>
    <t>RM2|S1|R48685602/1</t>
  </si>
  <si>
    <t>RM2|S1|R37353306/1</t>
  </si>
  <si>
    <t>RM2|S1|R47239788/1</t>
  </si>
  <si>
    <t>RM2|S1|R27495084/2</t>
  </si>
  <si>
    <t>RM2|S1|R19889927/2</t>
  </si>
  <si>
    <t>RM2|S1|R39888125/1</t>
  </si>
  <si>
    <t>RM2|S1|R14711336/1</t>
  </si>
  <si>
    <t>RM2|S1|R25080282/1</t>
  </si>
  <si>
    <t>RM2|S1|R45548783/1</t>
  </si>
  <si>
    <t>RM2|S1|R45892973/1</t>
  </si>
  <si>
    <t>RM2|S1|R46313062/1</t>
  </si>
  <si>
    <t>102I150M40I</t>
  </si>
  <si>
    <t>RM2|S1|R14803474/1</t>
  </si>
  <si>
    <t>RM2|S1|R36354682/1</t>
  </si>
  <si>
    <t>RM2|S1|R26640749/2</t>
  </si>
  <si>
    <t>RM2|S1|R7863244/1</t>
  </si>
  <si>
    <t>RM2|S1|R10543778/1</t>
  </si>
  <si>
    <t>RM2|S1|R16233234/1</t>
  </si>
  <si>
    <t>RM2|S1|R12720447/1</t>
  </si>
  <si>
    <t>RM2|S2|R7683194/2</t>
  </si>
  <si>
    <t>RM2|S1|R44192680/2</t>
  </si>
  <si>
    <t>RM2|S1|R18718397/1</t>
  </si>
  <si>
    <t>RM2|S1|R43581890/2</t>
  </si>
  <si>
    <t>RM2|S1|R17767916/1</t>
  </si>
  <si>
    <t>RM2|S1|R24721029/1</t>
  </si>
  <si>
    <t>RM2|S1|R38426931/1</t>
  </si>
  <si>
    <t>RM2|S1|R39247367/1</t>
  </si>
  <si>
    <t>RM2|S1|R12820007/2</t>
  </si>
  <si>
    <t>RM2|S1|R8041435/2</t>
  </si>
  <si>
    <t>RM2|S1|R27141725/2</t>
  </si>
  <si>
    <t>RM2|S1|R16485409/2</t>
  </si>
  <si>
    <t>RM2|S1|R42455643/1</t>
  </si>
  <si>
    <t>RM2|S1|R27073764/2</t>
  </si>
  <si>
    <t>RM2|S1|R10956123/2</t>
  </si>
  <si>
    <t>RM2|S1|R22228233/1</t>
  </si>
  <si>
    <t>RM2|S1|R39731118/2</t>
  </si>
  <si>
    <t>RM2|S1|R22286214/1</t>
  </si>
  <si>
    <t>RM2|S1|R7678443/1</t>
  </si>
  <si>
    <t>RM2|S1|R10307388/2</t>
  </si>
  <si>
    <t>64I150M78I</t>
  </si>
  <si>
    <t>RM2|S1|R24670081/1</t>
  </si>
  <si>
    <t>RM2|S1|R33324492/1</t>
  </si>
  <si>
    <t>RM2|S1|R30012506/1</t>
  </si>
  <si>
    <t>RM2|S1|R41909039/1</t>
  </si>
  <si>
    <t>RM2|S1|R34274778/1</t>
  </si>
  <si>
    <t>RM2|S1|R35597319/1</t>
  </si>
  <si>
    <t>RM2|S1|R33433173/1</t>
  </si>
  <si>
    <t>79I150M63I</t>
  </si>
  <si>
    <t>RM2|S2|R14871025/1</t>
  </si>
  <si>
    <t>RM2|S1|R12735517/1</t>
  </si>
  <si>
    <t>RM2|S1|R11318543/1</t>
  </si>
  <si>
    <t>RM2|S1|R19038014/2</t>
  </si>
  <si>
    <t>RM2|S1|R5475247/1</t>
  </si>
  <si>
    <t>RM2|S1|R36979412/2</t>
  </si>
  <si>
    <t>RM2|S1|R14687680/2</t>
  </si>
  <si>
    <t>RM2|S1|R37853824/1</t>
  </si>
  <si>
    <t>RM2|S1|R8745719/1</t>
  </si>
  <si>
    <t>RM2|S1|R3354579/1</t>
  </si>
  <si>
    <t>RM2|S1|R45534942/1</t>
  </si>
  <si>
    <t>66D84M208I</t>
  </si>
  <si>
    <t>RM2|S1|R10911450/1</t>
  </si>
  <si>
    <t>68D82M210I</t>
  </si>
  <si>
    <t>RM2|S1|R5375238/1</t>
  </si>
  <si>
    <t>RM2|S1|R32163077/2</t>
  </si>
  <si>
    <t>RM2|S1|R7094830/2</t>
  </si>
  <si>
    <t>RM2|S1|R44332228/2</t>
  </si>
  <si>
    <t>RM2|S1|R32211290/1</t>
  </si>
  <si>
    <t>RM2|S1|R36993765/2</t>
  </si>
  <si>
    <t>RM2|S1|R1985854/2</t>
  </si>
  <si>
    <t>RM2|S1|R614007/2</t>
  </si>
  <si>
    <t>RM2|S1|R18697878/2</t>
  </si>
  <si>
    <t>RM2|S1|R16596466/1</t>
  </si>
  <si>
    <t>RM2|S1|R39205296/2</t>
  </si>
  <si>
    <t>RM2|S1|R30505351/2</t>
  </si>
  <si>
    <t>RM2|S1|R17173444/2</t>
  </si>
  <si>
    <t>RM2|S1|R43907018/1</t>
  </si>
  <si>
    <t>RM2|S1|R1246680/1</t>
  </si>
  <si>
    <t>RM2|S1|R11318543/2</t>
  </si>
  <si>
    <t>RM2|S1|R6489857/1</t>
  </si>
  <si>
    <t>RM2|S1|R7371790/1</t>
  </si>
  <si>
    <t>RM2|S1|R47657629/1</t>
  </si>
  <si>
    <t>RM2|S1|R15730001/1</t>
  </si>
  <si>
    <t>RM2|S1|R25653249/1</t>
  </si>
  <si>
    <t>61D89M203I</t>
  </si>
  <si>
    <t>RM2|S1|R19640121/2</t>
  </si>
  <si>
    <t>RM2|S1|R1154589/1</t>
  </si>
  <si>
    <t>RM2|S1|R27975603/2</t>
  </si>
  <si>
    <t>RM2|S1|R38069197/1</t>
  </si>
  <si>
    <t>RM2|S1|R5599581/1</t>
  </si>
  <si>
    <t>RM2|S1|R3191207/1</t>
  </si>
  <si>
    <t>RM2|S1|R47192749/2</t>
  </si>
  <si>
    <t>RM2|S1|R31194251/1</t>
  </si>
  <si>
    <t>RM2|S1|R21566188/1</t>
  </si>
  <si>
    <t>RM2|S1|R39910812/1</t>
  </si>
  <si>
    <t>RM2|S1|R45934166/2</t>
  </si>
  <si>
    <t>RM2|S1|R22266549/2</t>
  </si>
  <si>
    <t>RM2|S1|R25368997/1</t>
  </si>
  <si>
    <t>RM2|S1|R14245506/1</t>
  </si>
  <si>
    <t>185I107M43D</t>
  </si>
  <si>
    <t>RM2|S1|R49683890/2</t>
  </si>
  <si>
    <t>RM2|S1|R13003572/1</t>
  </si>
  <si>
    <t>RM2|S1|R41073823/1</t>
  </si>
  <si>
    <t>RM2|S1|R19687288/1</t>
  </si>
  <si>
    <t>RM2|S1|R46753610/1</t>
  </si>
  <si>
    <t>178I114M36D</t>
  </si>
  <si>
    <t>RM2|S1|R39888125/2</t>
  </si>
  <si>
    <t>RM2|S1|R5540568/2</t>
  </si>
  <si>
    <t>RM2|S1|R46264331/1</t>
  </si>
  <si>
    <t>RM2|S1|R47863549/1</t>
  </si>
  <si>
    <t>43D107M185I</t>
  </si>
  <si>
    <t>RM2|S1|R1264716/1</t>
  </si>
  <si>
    <t>RM2|S1|R265326/1</t>
  </si>
  <si>
    <t>RM2|S1|R6011411/2</t>
  </si>
  <si>
    <t>RM2|S1|R154196/1</t>
  </si>
  <si>
    <t>RM2|S1|R5120285/1</t>
  </si>
  <si>
    <t>RM2|S1|R19117702/1</t>
  </si>
  <si>
    <t>RM2|S1|R41705676/1</t>
  </si>
  <si>
    <t>RM2|S1|R49815111/1</t>
  </si>
  <si>
    <t>RM2|S1|R21382442/1</t>
  </si>
  <si>
    <t>RM2|S1|R18835497/1</t>
  </si>
  <si>
    <t>RM2|S1|R29599633/2</t>
  </si>
  <si>
    <t>106I150M36I</t>
  </si>
  <si>
    <t>RM2|S1|R35811485/1</t>
  </si>
  <si>
    <t>RM2|S1|R11718262/1</t>
  </si>
  <si>
    <t>RM2|S1|R3662459/2</t>
  </si>
  <si>
    <t>RM2|S1|R21425459/1</t>
  </si>
  <si>
    <t>RM2|S1|R29996592/1</t>
  </si>
  <si>
    <t>RM2|S1|R43676249/1</t>
  </si>
  <si>
    <t>RM2|S1|R6646178/2</t>
  </si>
  <si>
    <t>RM2|S1|R16741446/1</t>
  </si>
  <si>
    <t>RM2|S1|R12608429/1</t>
  </si>
  <si>
    <t>RM2|S1|R39630731/1</t>
  </si>
  <si>
    <t>157I135M15D</t>
  </si>
  <si>
    <t>RM2|S1|R12820007/1</t>
  </si>
  <si>
    <t>RM2|S2|R7683194/1</t>
  </si>
  <si>
    <t>RM2|S1|R26127652/1</t>
  </si>
  <si>
    <t>RM2|S1|R34414901/2</t>
  </si>
  <si>
    <t>RM2|S1|R7998472/2</t>
  </si>
  <si>
    <t>RM2|S1|R49817610/1</t>
  </si>
  <si>
    <t>RM2|S2|R49505122/1</t>
  </si>
  <si>
    <t>RM2|S1|R47673024/1</t>
  </si>
  <si>
    <t>RM2|S1|R27010656/2</t>
  </si>
  <si>
    <t>RM2|S1|R12982422/1</t>
  </si>
  <si>
    <t>RM2|S1|R22219227/1</t>
  </si>
  <si>
    <t>99I150M43I</t>
  </si>
  <si>
    <t>RM2|S1|R22921219/1</t>
  </si>
  <si>
    <t>RM2|S1|R16604432/1</t>
  </si>
  <si>
    <t>111I150M31I</t>
  </si>
  <si>
    <t>RM2|S1|R12049686/1</t>
  </si>
  <si>
    <t>RM2|S1|R13930780/1</t>
  </si>
  <si>
    <t>RM2|S1|R45310184/1</t>
  </si>
  <si>
    <t>RM2|S1|R18918027/1</t>
  </si>
  <si>
    <t>RM2|S1|R5522991/1</t>
  </si>
  <si>
    <t>RM2|S1|R6011411/1</t>
  </si>
  <si>
    <t>RM2|S1|R9207907/1</t>
  </si>
  <si>
    <t>RM2|S1|R18463885/1</t>
  </si>
  <si>
    <t>RM2|S1|R18672281/1</t>
  </si>
  <si>
    <t>RM2|S1|R49817610/2</t>
  </si>
  <si>
    <t>RM2|S1|R26378157/1</t>
  </si>
  <si>
    <t>RM2|S1|R9549720/1</t>
  </si>
  <si>
    <t>RM2|S1|R19889927/1</t>
  </si>
  <si>
    <t>RM2|S1|R37432821/1</t>
  </si>
  <si>
    <t>RM2|S1|R44179780/1</t>
  </si>
  <si>
    <t>RM2|S1|R10682611/1</t>
  </si>
  <si>
    <t>RM2|S1|R2823035/1</t>
  </si>
  <si>
    <t>RM2|S1|R6624146/1</t>
  </si>
  <si>
    <t>RM2|S1|R7619019/1</t>
  </si>
  <si>
    <t>RM2|S1|R46770496/1</t>
  </si>
  <si>
    <t>RM2|S1|R31435687/1</t>
  </si>
  <si>
    <t>RM2|S1|R14495347/1</t>
  </si>
  <si>
    <t>RM2|S1|R29995153/1</t>
  </si>
  <si>
    <t>RM2|S1|R32163077/1</t>
  </si>
  <si>
    <t>RM2|S1|R18220911/1</t>
  </si>
  <si>
    <t>RM2|S1|R25662713/2</t>
  </si>
  <si>
    <t>RM2|S1|R34433952/1</t>
  </si>
  <si>
    <t>RM2|S1|R23741997/1</t>
  </si>
  <si>
    <t>RM2|S1|R12604803/1</t>
  </si>
  <si>
    <t>RM2|S1|R19967160/1</t>
  </si>
  <si>
    <t>RM2|S1|R26118060/1</t>
  </si>
  <si>
    <t>RM2|S1|R14672111/1</t>
  </si>
  <si>
    <t>RM2|S1|R37974577/1</t>
  </si>
  <si>
    <t>RM2|S2|R20867944/2</t>
  </si>
  <si>
    <t>RM2|S2|R46255232/2</t>
  </si>
  <si>
    <t>RM2|S1|R5495535/1</t>
  </si>
  <si>
    <t>RM2|S2|R21085204/2</t>
  </si>
  <si>
    <t>RM2|S2|R47130467/1</t>
  </si>
  <si>
    <t>RM2|S2|R18811694/2</t>
  </si>
  <si>
    <t>RM2|S2|R46255232/1</t>
  </si>
  <si>
    <t>RM2|S2|R13834161/1</t>
  </si>
  <si>
    <t>RM2|S2|R32110932/1</t>
  </si>
  <si>
    <t>RM2|S2|R14236521/1</t>
  </si>
  <si>
    <t>RM2|S2|R34693387/1</t>
  </si>
  <si>
    <t>RM2|S2|R15208786/1</t>
  </si>
  <si>
    <t>RM2|S2|R31004695/2</t>
  </si>
  <si>
    <t>RM2|S2|R42814148/1</t>
  </si>
  <si>
    <t>RM2|S2|R13493229/2</t>
  </si>
  <si>
    <t>RM2|S2|R5633571/2</t>
  </si>
  <si>
    <t>RM2|S2|R35042907/1</t>
  </si>
  <si>
    <t>RM2|S2|R14029846/2</t>
  </si>
  <si>
    <t>RM2|S2|R23924413/2</t>
  </si>
  <si>
    <t>RM2|S2|R35042907/2</t>
  </si>
  <si>
    <t>RM2|S2|R37637058/1</t>
  </si>
  <si>
    <t>RM2|S2|R28213853/2</t>
  </si>
  <si>
    <t>RM2|S2|R31386566/2</t>
  </si>
  <si>
    <t>RM2|S2|R10503155/1</t>
  </si>
  <si>
    <t>RM2|S2|R23180678/1</t>
  </si>
  <si>
    <t>RM2|S2|R30918357/1</t>
  </si>
  <si>
    <t>RM2|S2|R32127928/1</t>
  </si>
  <si>
    <t>RM2|S2|R21920919/1</t>
  </si>
  <si>
    <t>RM2|S2|R18811694/1</t>
  </si>
  <si>
    <t>RM2|S2|R31004695/1</t>
  </si>
  <si>
    <t>RM2|S2|R36880570/1</t>
  </si>
  <si>
    <t>RM2|S2|R36468737/2</t>
  </si>
  <si>
    <t>RM2|S2|R46121479/2</t>
  </si>
  <si>
    <t>RM2|S2|R12911609/2</t>
  </si>
  <si>
    <t>RM2|S2|R20379756/1</t>
  </si>
  <si>
    <t>RM2|S2|R14379658/2</t>
  </si>
  <si>
    <t>RM2|S2|R798090/1</t>
  </si>
  <si>
    <t>RM2|S2|R13493229/1</t>
  </si>
  <si>
    <t>RM2|S2|R42512360/1</t>
  </si>
  <si>
    <t>RM2|S2|R10393932/1</t>
  </si>
  <si>
    <t>RM2|S2|R28650519/1</t>
  </si>
  <si>
    <t>RM2|S2|R15184120/2</t>
  </si>
  <si>
    <t>34D116M176I</t>
  </si>
  <si>
    <t>RM2|S2|R45458604/1</t>
  </si>
  <si>
    <t>RM2|S2|R21477867/1</t>
  </si>
  <si>
    <t>RM2|S2|R1536200/1</t>
  </si>
  <si>
    <t>RM2|S2|R49882970/1</t>
  </si>
  <si>
    <t>RM2|S2|R23783445/2</t>
  </si>
  <si>
    <t>RM2|S2|R20696621/1</t>
  </si>
  <si>
    <t>RM2|S2|R28250669/2</t>
  </si>
  <si>
    <t>RM2|S2|R34268385/1</t>
  </si>
  <si>
    <t>RM2|S2|R29788707/2</t>
  </si>
  <si>
    <t>109I150M33I</t>
  </si>
  <si>
    <t>RM2|S2|R6319588/1</t>
  </si>
  <si>
    <t>RM2|S2|R21095657/2</t>
  </si>
  <si>
    <t>RM2|S2|R16949089/2</t>
  </si>
  <si>
    <t>RM2|S2|R1543256/2</t>
  </si>
  <si>
    <t>RM2|S2|R1536200/2</t>
  </si>
  <si>
    <t>RM2|S2|R38176274/2</t>
  </si>
  <si>
    <t>RM2|S2|R5781041/2</t>
  </si>
  <si>
    <t>RM2|S2|R33724352/1</t>
  </si>
  <si>
    <t>RM2|S2|R49222045/1</t>
  </si>
  <si>
    <t>RM2|S2|R38176274/1</t>
  </si>
  <si>
    <t>RM2|S2|R45315638/2</t>
  </si>
  <si>
    <t>RM2|S2|R6539516/2</t>
  </si>
  <si>
    <t>RM2|S2|R27230793/2</t>
  </si>
  <si>
    <t>RM2|S2|R44263353/2</t>
  </si>
  <si>
    <t>RM2|S2|R33730709/1</t>
  </si>
  <si>
    <t>RM2|S2|R40514177/2</t>
  </si>
  <si>
    <t>RM2|S2|R30012245/2</t>
  </si>
  <si>
    <t>RM2|S2|R12881891/2</t>
  </si>
  <si>
    <t>RM2|S2|R24208988/2</t>
  </si>
  <si>
    <t>RM2|S2|R3423360/2</t>
  </si>
  <si>
    <t>RM2|S2|R32413551/2</t>
  </si>
  <si>
    <t>RM2|S2|R20801649/2</t>
  </si>
  <si>
    <t>RM2|S2|R34431961/1</t>
  </si>
  <si>
    <t>RM2|S2|R30495988/1</t>
  </si>
  <si>
    <t>RM2|S2|R4762947/2</t>
  </si>
  <si>
    <t>RM2|S2|R46326989/2</t>
  </si>
  <si>
    <t>RM2|S2|R15614099/1</t>
  </si>
  <si>
    <t>RM2|S2|R38216290/2</t>
  </si>
  <si>
    <t>RM2|S2|R28250669/1</t>
  </si>
  <si>
    <t>RM2|S2|R8734273/1</t>
  </si>
  <si>
    <t>87I150M55I</t>
  </si>
  <si>
    <t>RM2|S2|R44263353/1</t>
  </si>
  <si>
    <t>RM2|S2|R30495988/2</t>
  </si>
  <si>
    <t>RM2|S2|R4762947/1</t>
  </si>
  <si>
    <t>RM2|S2|R45222806/1</t>
  </si>
  <si>
    <t>RM2|S2|R46326989/1</t>
  </si>
  <si>
    <t>RM2|S2|R29981140/1</t>
  </si>
  <si>
    <t>RM2|S2|R27814620/1</t>
  </si>
  <si>
    <t>RM2|S2|R7089489/1</t>
  </si>
  <si>
    <t>RM2|S2|R22031030/2</t>
  </si>
  <si>
    <t>RM2|S2|R9038303/2</t>
  </si>
  <si>
    <t>RM2|S2|R49341517/1</t>
  </si>
  <si>
    <t>RM2|S2|R7698169/1</t>
  </si>
  <si>
    <t>RM2|S2|R5781041/1</t>
  </si>
  <si>
    <t>RM2|S2|R3105248/2</t>
  </si>
  <si>
    <t>RM2|S2|R46200084/2</t>
  </si>
  <si>
    <t>RM2|S2|R11639510/2</t>
  </si>
  <si>
    <t>RM2|S2|R40868023/1</t>
  </si>
  <si>
    <t>RM2|S2|R29836259/1</t>
  </si>
  <si>
    <t>RM2|S2|R39437941/2</t>
  </si>
  <si>
    <t>RM2|S2|R4980560/1</t>
  </si>
  <si>
    <t>RM2|S2|R12982095/1</t>
  </si>
  <si>
    <t>RM2|S2|R18862638/1</t>
  </si>
  <si>
    <t>RM2|S2|R39216491/1</t>
  </si>
  <si>
    <t>RM2|S2|R40063712/1</t>
  </si>
  <si>
    <t>RM2|S2|R7614129/2</t>
  </si>
  <si>
    <t>RM2|S2|R3105248/1</t>
  </si>
  <si>
    <t>RM2|S2|R17335447/1</t>
  </si>
  <si>
    <t>RM2|S2|R1543256/1</t>
  </si>
  <si>
    <t>RM2|S2|R4980560/2</t>
  </si>
  <si>
    <t>RM2|S2|R36329128/1</t>
  </si>
  <si>
    <t>RM2|S2|R29440597/1</t>
  </si>
  <si>
    <t>RM2|S2|R10400538/1</t>
  </si>
  <si>
    <t>RM2|S2|R32413551/1</t>
  </si>
  <si>
    <t>RM2|S2|R21095657/1</t>
  </si>
  <si>
    <t>RM2|S2|R20801649/1</t>
  </si>
  <si>
    <t>RM2|S2|R6377259/1</t>
  </si>
  <si>
    <t>RM2|S2|R27230793/1</t>
  </si>
  <si>
    <t>RM2|S2|R12255953/1</t>
  </si>
  <si>
    <t>RM2|S2|R30025215/1</t>
  </si>
  <si>
    <t>RM2|S2|R3423360/1</t>
  </si>
  <si>
    <t>RM2|S2|R22031030/1</t>
  </si>
  <si>
    <t>RM2|S2|R9295649/1</t>
  </si>
  <si>
    <t>RM2|S2|R16949089/1</t>
  </si>
  <si>
    <t>RM2|S2|R29181451/1</t>
  </si>
  <si>
    <t>RM2|S2|R41061494/1</t>
  </si>
  <si>
    <t>RM2|S1|R38492541/1</t>
  </si>
  <si>
    <t>RM2|S1|R29783797/1</t>
  </si>
  <si>
    <t>RM2|S1|R11237860/1</t>
  </si>
  <si>
    <t>RM2|S1|R12010349/1</t>
  </si>
  <si>
    <t>19I150M123I</t>
  </si>
  <si>
    <t>RM2|S1|R15599324/2</t>
  </si>
  <si>
    <t>RM2|S1|R14960968/1</t>
  </si>
  <si>
    <t>RM2|S1|R22592092/2</t>
  </si>
  <si>
    <t>RM2|S1|R39655394/2</t>
  </si>
  <si>
    <t>RM2|S1|R18632038/1</t>
  </si>
  <si>
    <t>RM2|S1|R33720732/1</t>
  </si>
  <si>
    <t>RM2|S1|R31189756/2</t>
  </si>
  <si>
    <t>RM2|S1|R41368295/2</t>
  </si>
  <si>
    <t>RM2|S1|R45413540/1</t>
  </si>
  <si>
    <t>RM2|S1|R35187851/2</t>
  </si>
  <si>
    <t>RM2|S1|R22143593/2</t>
  </si>
  <si>
    <t>RM2|S1|R16433451/1</t>
  </si>
  <si>
    <t>RM2|S1|R9322906/2</t>
  </si>
  <si>
    <t>RM2|S1|R14351025/2</t>
  </si>
  <si>
    <t>RM2|S1|R43154080/1</t>
  </si>
  <si>
    <t>RM2|S1|R39655394/1</t>
  </si>
  <si>
    <t>RM2|S1|R15599324/1</t>
  </si>
  <si>
    <t>RM2|S1|R5657352/2</t>
  </si>
  <si>
    <t>RM2|S1|R41347247/2</t>
  </si>
  <si>
    <t>RM2|S1|R9726828/1</t>
  </si>
  <si>
    <t>RM2|S1|R20566700/2</t>
  </si>
  <si>
    <t>RM2|S1|R27709432/1</t>
  </si>
  <si>
    <t>RM2|S1|R25530340/1</t>
  </si>
  <si>
    <t>RM2|S1|R28313412/1</t>
  </si>
  <si>
    <t>RM2|S2|R44605264/2</t>
  </si>
  <si>
    <t>RM2|S2|R8589720/2</t>
  </si>
  <si>
    <t>RM2|S2|R30990123/1</t>
  </si>
  <si>
    <t>RM2|S2|R9773734/1</t>
  </si>
  <si>
    <t>RM2|S1|R37492495/1</t>
  </si>
  <si>
    <t>RM2|S1|R37492495/2</t>
  </si>
  <si>
    <t>RM2|S2|R17781398/1</t>
  </si>
  <si>
    <t>RM2|S2|R9773734/2</t>
  </si>
  <si>
    <t>RM2|S2|R47752608/2</t>
  </si>
  <si>
    <t>RM2|S2|R34576601/1</t>
  </si>
  <si>
    <t>RM2|S1|R17453769/1</t>
  </si>
  <si>
    <t>RM2|S1|R22417301/1</t>
  </si>
  <si>
    <t>RM2|S1|R17453769/2</t>
  </si>
  <si>
    <t>RM2|S2|R24947137/2</t>
  </si>
  <si>
    <t>RM2|S1|R23196601/1</t>
  </si>
  <si>
    <t>RM2|S1|R15389797/1</t>
  </si>
  <si>
    <t>RM2|S1|R42555705/1</t>
  </si>
  <si>
    <t>RM2|S2|R35836785/1</t>
  </si>
  <si>
    <t>RM2|S1|R15846737/1</t>
  </si>
  <si>
    <t>RM2|S1|R22614912/2</t>
  </si>
  <si>
    <t>RM2|S1|R36721548/1</t>
  </si>
  <si>
    <t>RM2|S2|R9300814/1</t>
  </si>
  <si>
    <t>RM2|S2|R4263206/1</t>
  </si>
  <si>
    <t>RM2|S2|R45565864/1</t>
  </si>
  <si>
    <t>RM2|S1|R8555707/1</t>
  </si>
  <si>
    <t>RM2|S2|R10957068/2</t>
  </si>
  <si>
    <t>RM2|S2|R34577762/1</t>
  </si>
  <si>
    <t>RM2|S2|R48625118/1</t>
  </si>
  <si>
    <t>RM2|S1|R5879760/1</t>
  </si>
  <si>
    <t>RM2|S1|R3969618/2</t>
  </si>
  <si>
    <t>RM2|S1|R29679722/1</t>
  </si>
  <si>
    <t>RM2|S2|R26096399/1</t>
  </si>
  <si>
    <t>RM2|S2|R45675260/1</t>
  </si>
  <si>
    <t>RM2|S2|R42942019/1</t>
  </si>
  <si>
    <t>58D92M200I</t>
  </si>
  <si>
    <t>RM2|S2|R14990869/2</t>
  </si>
  <si>
    <t>RM2|S1|R7959890/1</t>
  </si>
  <si>
    <t>RM2|S1|R12950514/2</t>
  </si>
  <si>
    <t>RM2|S1|R40381835/1</t>
  </si>
  <si>
    <t>RM2|S1|R48540361/1</t>
  </si>
  <si>
    <t>RM2|S1|R29116910/1</t>
  </si>
  <si>
    <t>RM2|S1|R17698419/1</t>
  </si>
  <si>
    <t>RM2|S2|R44839794/1</t>
  </si>
  <si>
    <t>RM2|S1|R18819155/2</t>
  </si>
  <si>
    <t>RM2|S1|R13745597/2</t>
  </si>
  <si>
    <t>RM2|S1|R48540361/2</t>
  </si>
  <si>
    <t>RM2|S1|R46567678/1</t>
  </si>
  <si>
    <t>RM2|S2|R9462925/1</t>
  </si>
  <si>
    <t>RM2|S2|R12980118/2</t>
  </si>
  <si>
    <t>RM2|S1|R1839311/2</t>
  </si>
  <si>
    <t>RM2|S2|R49746705/2</t>
  </si>
  <si>
    <t>133I150M9I</t>
  </si>
  <si>
    <t>RM2|S2|R47491412/1</t>
  </si>
  <si>
    <t>RM2|S2|R23017880/2</t>
  </si>
  <si>
    <t>RM2|S2|R40565349/1</t>
  </si>
  <si>
    <t>RM2|S1|R2406979/2</t>
  </si>
  <si>
    <t>RM2|S1|R48292030/2</t>
  </si>
  <si>
    <t>RM2|S2|R32984661/1</t>
  </si>
  <si>
    <t>RM2|S2|R20035841/2</t>
  </si>
  <si>
    <t>RM2|S2|R25620993/1</t>
  </si>
  <si>
    <t>RM2|S1|R48275109/2</t>
  </si>
  <si>
    <t>RM2|S2|R16353003/2</t>
  </si>
  <si>
    <t>RM2|S2|R40626038/1</t>
  </si>
  <si>
    <t>RM2|S1|R17334981/2</t>
  </si>
  <si>
    <t>RM2|S2|R23584657/1</t>
  </si>
  <si>
    <t>RM2|S1|R16798848/1</t>
  </si>
  <si>
    <t>RM2|S1|R31080796/1</t>
  </si>
  <si>
    <t>RM2|S2|R4686140/1</t>
  </si>
  <si>
    <t>RM2|S2|R35437082/2</t>
  </si>
  <si>
    <t>RM2|S1|R45061914/2</t>
  </si>
  <si>
    <t>RM2|S2|R44839794/2</t>
  </si>
  <si>
    <t>RM2|S1|R31767378/1</t>
  </si>
  <si>
    <t>RM2|S1|R21573128/2</t>
  </si>
  <si>
    <t>RM2|S2|R9423388/2</t>
  </si>
  <si>
    <t>RM2|S1|R37399922/1</t>
  </si>
  <si>
    <t>RM2|S2|R32335104/2</t>
  </si>
  <si>
    <t>RM2|S2|R18879111/2</t>
  </si>
  <si>
    <t>RM2|S1|R45048228/1</t>
  </si>
  <si>
    <t>RM2|S2|R3028761/1</t>
  </si>
  <si>
    <t>RM2|S1|R40044067/1</t>
  </si>
  <si>
    <t>RM2|S1|R10785073/2</t>
  </si>
  <si>
    <t>RM2|S2|R45621043/2</t>
  </si>
  <si>
    <t>RM2|S2|R24139690/1</t>
  </si>
  <si>
    <t>RM2|S2|R3770635/1</t>
  </si>
  <si>
    <t>RM2|S2|R28202305/1</t>
  </si>
  <si>
    <t>RM2|S2|R12102272/2</t>
  </si>
  <si>
    <t>RM2|S2|R20035841/1</t>
  </si>
  <si>
    <t>RM2|S1|R12552412/1</t>
  </si>
  <si>
    <t>RM2|S1|R17334981/1</t>
  </si>
  <si>
    <t>RM2|S1|R28572001/2</t>
  </si>
  <si>
    <t>RM2|S2|R8364601/1</t>
  </si>
  <si>
    <t>RM2|S1|R49085472/2</t>
  </si>
  <si>
    <t>RM2|S2|R39459535/1</t>
  </si>
  <si>
    <t>RM2|S2|R29510807/2</t>
  </si>
  <si>
    <t>RM2|S2|R41536968/2</t>
  </si>
  <si>
    <t>RM2|S2|R15263949/2</t>
  </si>
  <si>
    <t>RM2|S2|R40556730/1</t>
  </si>
  <si>
    <t>RM2|S2|R38420138/1</t>
  </si>
  <si>
    <t>RM2|S1|R16798848/2</t>
  </si>
  <si>
    <t>RM2|S2|R22015840/1</t>
  </si>
  <si>
    <t>RM2|S2|R4009573/2</t>
  </si>
  <si>
    <t>RM2|S1|R13888056/1</t>
  </si>
  <si>
    <t>RM2|S1|R40044067/2</t>
  </si>
  <si>
    <t>RM2|S2|R3592203/2</t>
  </si>
  <si>
    <t>RM2|S2|R32335104/1</t>
  </si>
  <si>
    <t>RM2|S1|R25290571/1</t>
  </si>
  <si>
    <t>RM2|S2|R12980118/1</t>
  </si>
  <si>
    <t>RM2|S2|R5827150/1</t>
  </si>
  <si>
    <t>RM2|S2|R12102272/1</t>
  </si>
  <si>
    <t>RM2|S1|R10282589/2</t>
  </si>
  <si>
    <t>RM2|S2|R38072666/1</t>
  </si>
  <si>
    <t>RM2|S2|R11153390/2</t>
  </si>
  <si>
    <t>2I150M140I</t>
  </si>
  <si>
    <t>RM2|S2|R28039611/2</t>
  </si>
  <si>
    <t>RM2|S2|R4348875/2</t>
  </si>
  <si>
    <t>RM2|S2|R12872272/1</t>
  </si>
  <si>
    <t>RM2|S2|R38653550/1</t>
  </si>
  <si>
    <t>RM2|S1|R28106947/2</t>
  </si>
  <si>
    <t>RM2|S1|R42209151/1</t>
  </si>
  <si>
    <t>RM2|S2|R19439867/2</t>
  </si>
  <si>
    <t>RM2|S1|R5879760/2</t>
  </si>
  <si>
    <t>RM2|S2|R3375151/1</t>
  </si>
  <si>
    <t>RM2|S2|R33110708/1</t>
  </si>
  <si>
    <t>RM2|S1|R21294434/2</t>
  </si>
  <si>
    <t>RM2|S2|R19439867/1</t>
  </si>
  <si>
    <t>RM2|S2|R18151594/2</t>
  </si>
  <si>
    <t>RM2|S2|R8413038/1</t>
  </si>
  <si>
    <t>RM2|S1|R19492720/2</t>
  </si>
  <si>
    <t>RM2|S1|R4170976/1</t>
  </si>
  <si>
    <t>RM2|S1|R18985203/1</t>
  </si>
  <si>
    <t>RM2|S2|R14003056/1</t>
  </si>
  <si>
    <t>RM2|S2|R16032079/2</t>
  </si>
  <si>
    <t>RM2|S2|R39969744/1</t>
  </si>
  <si>
    <t>RM2|S2|R2687253/1</t>
  </si>
  <si>
    <t>RM2|S2|R12717934/1</t>
  </si>
  <si>
    <t>RM2|S2|R6351561/2</t>
  </si>
  <si>
    <t>RM2|S2|R40863412/1</t>
  </si>
  <si>
    <t>RM2|S1|R13888056/2</t>
  </si>
  <si>
    <t>RM2|S1|R6726258/1</t>
  </si>
  <si>
    <t>RM2|S2|R11216653/2</t>
  </si>
  <si>
    <t>RM2|S1|R2821457/2</t>
  </si>
  <si>
    <t>RM2|S2|R33441910/1</t>
  </si>
  <si>
    <t>RM2|S2|R48260255/1</t>
  </si>
  <si>
    <t>RM2|S1|R43534199/1</t>
  </si>
  <si>
    <t>RM2|S1|R8806654/2</t>
  </si>
  <si>
    <t>RM2|S1|R3220802/1</t>
  </si>
  <si>
    <t>RM2|S1|R10093243/1</t>
  </si>
  <si>
    <t>RM2|S1|R2544540/1</t>
  </si>
  <si>
    <t>RM2|S1|R37798801/1</t>
  </si>
  <si>
    <t>RM2|S2|R18151594/1</t>
  </si>
  <si>
    <t>RM2|S1|R45883591/1</t>
  </si>
  <si>
    <t>RM2|S1|R10050476/1</t>
  </si>
  <si>
    <t>RM2|S2|R26096399/2</t>
  </si>
  <si>
    <t>RM2|S1|R14261479/1</t>
  </si>
  <si>
    <t>RM2|S2|R17640541/1</t>
  </si>
  <si>
    <t>RM2|S2|R40587504/2</t>
  </si>
  <si>
    <t>RM2|S1|R25397668/1</t>
  </si>
  <si>
    <t>RM2|S2|R26140863/1</t>
  </si>
  <si>
    <t>RM2|S2|R4143307/1</t>
  </si>
  <si>
    <t>RM2|S1|R16564361/2</t>
  </si>
  <si>
    <t>RM2|S2|R3592203/1</t>
  </si>
  <si>
    <t>RM2|S1|R35750968/2</t>
  </si>
  <si>
    <t>RM2|S2|R4009573/1</t>
  </si>
  <si>
    <t>RM2|S2|R32984661/2</t>
  </si>
  <si>
    <t>RM2|S2|R44513129/1</t>
  </si>
  <si>
    <t>RM2|S2|R2832555/1</t>
  </si>
  <si>
    <t>RM2|S1|R36234819/2</t>
  </si>
  <si>
    <t>RM2|S1|R3969618/1</t>
  </si>
  <si>
    <t>RM2|S2|R35670178/2</t>
  </si>
  <si>
    <t>RM2|S1|R29800103/2</t>
  </si>
  <si>
    <t>RM2|S2|R47527025/2</t>
  </si>
  <si>
    <t>RM2|S2|R5176167/2</t>
  </si>
  <si>
    <t>RM2|S2|R6505427/2</t>
  </si>
  <si>
    <t>RM2|S2|R19872435/1</t>
  </si>
  <si>
    <t>RM2|S2|R1281987/1</t>
  </si>
  <si>
    <t>RM2|S2|R34395321/2</t>
  </si>
  <si>
    <t>RM2|S1|R8269737/2</t>
  </si>
  <si>
    <t>RM2|S1|R38985059/1</t>
  </si>
  <si>
    <t>RM2|S1|R36424806/2</t>
  </si>
  <si>
    <t>RM2|S2|R20415162/1</t>
  </si>
  <si>
    <t>RM2|S2|R37838279/1</t>
  </si>
  <si>
    <t>RM2|S1|R9591359/1</t>
  </si>
  <si>
    <t>RM2|S2|R15955542/1</t>
  </si>
  <si>
    <t>RM2|S2|R15085271/2</t>
  </si>
  <si>
    <t>RM2|S2|R25448540/1</t>
  </si>
  <si>
    <t>RM2|S2|R49159406/1</t>
  </si>
  <si>
    <t>RM2|S2|R25095331/2</t>
  </si>
  <si>
    <t>RM2|S1|R26534986/1</t>
  </si>
  <si>
    <t>RM2|S2|R10406916/2</t>
  </si>
  <si>
    <t>RM2|S2|R39920695/1</t>
  </si>
  <si>
    <t>RM2|S2|R41112404/1</t>
  </si>
  <si>
    <t>RM2|S2|R25389970/1</t>
  </si>
  <si>
    <t>RM2|S2|R35670178/1</t>
  </si>
  <si>
    <t>RM2|S1|R6546755/1</t>
  </si>
  <si>
    <t>RM2|S1|R37035559/1</t>
  </si>
  <si>
    <t>RM2|S2|R23427063/1</t>
  </si>
  <si>
    <t>RM2|S1|R44622783/1</t>
  </si>
  <si>
    <t>RM2|S1|R5599682/1</t>
  </si>
  <si>
    <t>RM2|S2|R25772666/1</t>
  </si>
  <si>
    <t>RM2|S2|R13099354/1</t>
  </si>
  <si>
    <t>RM2|S2|R12361618/1</t>
  </si>
  <si>
    <t>RM2|S1|R2821457/1</t>
  </si>
  <si>
    <t>RM2|S1|R19492720/1</t>
  </si>
  <si>
    <t>RM2|S2|R34395321/1</t>
  </si>
  <si>
    <t>RM2|S1|R19706522/1</t>
  </si>
  <si>
    <t>RM2|S1|R35750968/1</t>
  </si>
  <si>
    <t>RM2|S2|R29418345/1</t>
  </si>
  <si>
    <t>RM2|S2|R38378722/1</t>
  </si>
  <si>
    <t>RM2|S2|R28202305/2</t>
  </si>
  <si>
    <t>RM2|S2|R15845148/1</t>
  </si>
  <si>
    <t>RM2|S2|R6351561/1</t>
  </si>
  <si>
    <t>RM2|S2|R49159406/2</t>
  </si>
  <si>
    <t>RM2|S2|R14500622/1</t>
  </si>
  <si>
    <t>RM2|S1|R22599661/1</t>
  </si>
  <si>
    <t>RM2|S1|R4642361/1</t>
  </si>
  <si>
    <t>RM2|S2|R11919543/1</t>
  </si>
  <si>
    <t>RM2|S2|R24582101/1</t>
  </si>
  <si>
    <t>135I150M6I</t>
  </si>
  <si>
    <t>RM2|S1|R48601188/1</t>
  </si>
  <si>
    <t>208I83M67D</t>
  </si>
  <si>
    <t>RM2|S2|R10837235/2</t>
  </si>
  <si>
    <t>215I76M74D</t>
  </si>
  <si>
    <t>RM2|S2|R31318251/1</t>
  </si>
  <si>
    <t>150I141M9D</t>
  </si>
  <si>
    <t>RM2|S2|R43348155/1</t>
  </si>
  <si>
    <t>83I150M58I</t>
  </si>
  <si>
    <t>RM2|S2|R20358934/1</t>
  </si>
  <si>
    <t>33D117M174I</t>
  </si>
  <si>
    <t>RM2|S2|R20358934/2</t>
  </si>
  <si>
    <t>110I150M31I</t>
  </si>
  <si>
    <t>RM2|S2|R44869166/2</t>
  </si>
  <si>
    <t>78I150M63I</t>
  </si>
  <si>
    <t>RM2|S2|R37406106/1</t>
  </si>
  <si>
    <t>152I139M11D</t>
  </si>
  <si>
    <t>RM2|S2|R25147467/1</t>
  </si>
  <si>
    <t>26I150M115I</t>
  </si>
  <si>
    <t>RM2|S2|R25147467/2</t>
  </si>
  <si>
    <t>58I150M83I</t>
  </si>
  <si>
    <t>RM2|S2|R41737317/1</t>
  </si>
  <si>
    <t>28I150M113I</t>
  </si>
  <si>
    <t>RM2|S2|R24762941/2</t>
  </si>
  <si>
    <t>205I86M64D</t>
  </si>
  <si>
    <t>RM2|S2|R44869166/1</t>
  </si>
  <si>
    <t>196I95M55D</t>
  </si>
  <si>
    <t>RM2|S1|R19943297/1</t>
  </si>
  <si>
    <t>50D100M191I</t>
  </si>
  <si>
    <t>RM2|S2|R24762941/1</t>
  </si>
  <si>
    <t>36D114M177I</t>
  </si>
  <si>
    <t>RM2|S2|R3807735/2</t>
  </si>
  <si>
    <t>10D140M151I</t>
  </si>
  <si>
    <t>RM2|S2|R5535723/1</t>
  </si>
  <si>
    <t>115I150M26I</t>
  </si>
  <si>
    <t>RM2|S2|R42965417/1</t>
  </si>
  <si>
    <t>13D137M154I</t>
  </si>
  <si>
    <t>RM2|S2|R320283/1</t>
  </si>
  <si>
    <t>35D115M176I</t>
  </si>
  <si>
    <t>RM2|S2|R10169674/1</t>
  </si>
  <si>
    <t>155I136M14D</t>
  </si>
  <si>
    <t>RM2|S2|R233773/1</t>
  </si>
  <si>
    <t>7D143M148I</t>
  </si>
  <si>
    <t>RM2|S2|R25126905/1</t>
  </si>
  <si>
    <t>RM2|S2|R37162087/2</t>
  </si>
  <si>
    <t>144I147M3D</t>
  </si>
  <si>
    <t>RM2|S2|R40461093/2</t>
  </si>
  <si>
    <t>79I150M62I</t>
  </si>
  <si>
    <t>RM2|S2|R233773/2</t>
  </si>
  <si>
    <t>3D147M144I</t>
  </si>
  <si>
    <t>RM2|S2|R21762257/1</t>
  </si>
  <si>
    <t>139I150M2I</t>
  </si>
  <si>
    <t>RM2|S2|R24686045/1</t>
  </si>
  <si>
    <t>60I150M81I</t>
  </si>
  <si>
    <t>RM2|S2|R3077698/1</t>
  </si>
  <si>
    <t>62I150M79I</t>
  </si>
  <si>
    <t>RM2|S2|R33694939/1</t>
  </si>
  <si>
    <t>91I150M50I</t>
  </si>
  <si>
    <t>RM2|S2|R33546387/1</t>
  </si>
  <si>
    <t>177I114M36D</t>
  </si>
  <si>
    <t>RM2|S2|R33546387/2</t>
  </si>
  <si>
    <t>RM2|S2|R14413273/2</t>
  </si>
  <si>
    <t>43D107M184I</t>
  </si>
  <si>
    <t>RM2|S2|R19538015/2</t>
  </si>
  <si>
    <t>171I120M30D</t>
  </si>
  <si>
    <t>RM2|S2|R9107512/1</t>
  </si>
  <si>
    <t>148I143M7D</t>
  </si>
  <si>
    <t>RM2|S2|R8240388/1</t>
  </si>
  <si>
    <t>14I150M127I</t>
  </si>
  <si>
    <t>RM2|S2|R5103402/1</t>
  </si>
  <si>
    <t>33I150M108I</t>
  </si>
  <si>
    <t>RM2|S2|R28103892/2</t>
  </si>
  <si>
    <t>RM2|S2|R20936518/1</t>
  </si>
  <si>
    <t>RM2|S2|R1406504/1</t>
  </si>
  <si>
    <t>RM2|S2|R37424454/1</t>
  </si>
  <si>
    <t>RM2|S2|R199692/1</t>
  </si>
  <si>
    <t>RM2|S2|R21273561/2</t>
  </si>
  <si>
    <t>RM2|S2|R34017977/2</t>
  </si>
  <si>
    <t>RM2|S2|R35506738/1</t>
  </si>
  <si>
    <t>RM2|S2|R45601822/1</t>
  </si>
  <si>
    <t>RM2|S2|R4881119/1</t>
  </si>
  <si>
    <t>RM2|S2|R21273561/1</t>
  </si>
  <si>
    <t>RM2|S2|R17852661/2</t>
  </si>
  <si>
    <t>200I92M58D</t>
  </si>
  <si>
    <t>RM2|S2|R28000320/1</t>
  </si>
  <si>
    <t>RM2|S2|R49498857/1</t>
  </si>
  <si>
    <t>RM2|S2|R44811723/1</t>
  </si>
  <si>
    <t>RM2|S2|R12198580/1</t>
  </si>
  <si>
    <t>RM2|S2|R13917133/1</t>
  </si>
  <si>
    <t>RM2|S2|R12198580/2</t>
  </si>
  <si>
    <t>RM2|S2|R5921977/2</t>
  </si>
  <si>
    <t>RM2|S2|R4881119/2</t>
  </si>
  <si>
    <t>RM2|S2|R28211956/1</t>
  </si>
  <si>
    <t>RM2|S2|R18298533/1</t>
  </si>
  <si>
    <t>RM2|S2|R49624487/2</t>
  </si>
  <si>
    <t>RM2|S2|R11365877/1</t>
  </si>
  <si>
    <t>RM2|S2|R33709332/1</t>
  </si>
  <si>
    <t>RM2|S2|R32978721/2</t>
  </si>
  <si>
    <t>RM2|S2|R1795819/1</t>
  </si>
  <si>
    <t>RM2|S2|R49624487/1</t>
  </si>
  <si>
    <t>RM2|S2|R21507992/1</t>
  </si>
  <si>
    <t>RM2|S2|R35083938/1</t>
  </si>
  <si>
    <t>214I79M71D</t>
  </si>
  <si>
    <t>RM2|S2|R31528662/2</t>
  </si>
  <si>
    <t>216I77M73D</t>
  </si>
  <si>
    <t>RM2|S1|R9284927/1</t>
  </si>
  <si>
    <t>73D77M216I</t>
  </si>
  <si>
    <t>RM2|S2|R35951670/1</t>
  </si>
  <si>
    <t>15I150M128I</t>
  </si>
  <si>
    <t>RM2|S2|R10249309/1</t>
  </si>
  <si>
    <t>40D110M183I</t>
  </si>
  <si>
    <t>RM2|S2|R40942988/1</t>
  </si>
  <si>
    <t>71D79M214I</t>
  </si>
  <si>
    <t>RM2|S1|R48486884/1</t>
  </si>
  <si>
    <t>45D105M188I</t>
  </si>
  <si>
    <t>RM2|S1|R42795887/2</t>
  </si>
  <si>
    <t>10I150M133I</t>
  </si>
  <si>
    <t>RM2|S2|R6972050/2</t>
  </si>
  <si>
    <t>146I147M3D</t>
  </si>
  <si>
    <t>RM2|S2|R42941502/1</t>
  </si>
  <si>
    <t>17I150M126I</t>
  </si>
  <si>
    <t>RM2|S2|R47005504/1</t>
  </si>
  <si>
    <t>38I150M105I</t>
  </si>
  <si>
    <t>RM2|S2|R13653625/1</t>
  </si>
  <si>
    <t>39D111M182I</t>
  </si>
  <si>
    <t>RM2|S2|R30045161/1</t>
  </si>
  <si>
    <t>62D88M205I</t>
  </si>
  <si>
    <t>RM2|S2|R44069543/1</t>
  </si>
  <si>
    <t>197I96M54D</t>
  </si>
  <si>
    <t>RM2|S1|R15896671/2</t>
  </si>
  <si>
    <t>123I150M20I</t>
  </si>
  <si>
    <t>RM2|S2|R44068239/1</t>
  </si>
  <si>
    <t>48D102M191I</t>
  </si>
  <si>
    <t>RM2|S1|R11603469/1</t>
  </si>
  <si>
    <t>63I150M80I</t>
  </si>
  <si>
    <t>RM2|S1|R46092595/2</t>
  </si>
  <si>
    <t>105I150M38I</t>
  </si>
  <si>
    <t>RM2|S1|R3478094/2</t>
  </si>
  <si>
    <t>142I150MI</t>
  </si>
  <si>
    <t>RM2|S2|R15583241/1</t>
  </si>
  <si>
    <t>48I150M95I</t>
  </si>
  <si>
    <t>RM2|S1|R11603469/2</t>
  </si>
  <si>
    <t>44D106M187I</t>
  </si>
  <si>
    <t>RM2|S2|R33126619/1</t>
  </si>
  <si>
    <t>180I113M37D</t>
  </si>
  <si>
    <t>RM2|S2|R28163103/1</t>
  </si>
  <si>
    <t>22D128M165I</t>
  </si>
  <si>
    <t>RM2|S2|R33622662/1</t>
  </si>
  <si>
    <t>159I134M16D</t>
  </si>
  <si>
    <t>RM2|S2|R39680853/2</t>
  </si>
  <si>
    <t>160I133M17D</t>
  </si>
  <si>
    <t>RM2|S2|R40954088/2</t>
  </si>
  <si>
    <t>17D133M160I</t>
  </si>
  <si>
    <t>RM2|S1|R3478094/1</t>
  </si>
  <si>
    <t>16D134M159I</t>
  </si>
  <si>
    <t>RM2|S2|R10140248/1</t>
  </si>
  <si>
    <t>121I150M22I</t>
  </si>
  <si>
    <t>RM2|S2|R24729293/1</t>
  </si>
  <si>
    <t>136I150M7I</t>
  </si>
  <si>
    <t>RM2|S2|R49509949/1</t>
  </si>
  <si>
    <t>20I150M123I</t>
  </si>
  <si>
    <t>RM2|S2|R37731276/1</t>
  </si>
  <si>
    <t>26I150M117I</t>
  </si>
  <si>
    <t>RM2|S2|R23215888/2</t>
  </si>
  <si>
    <t>93I150M50I</t>
  </si>
  <si>
    <t>RM2|S2|R26167611/1</t>
  </si>
  <si>
    <t>RM2|S2|R49449438/1</t>
  </si>
  <si>
    <t>23I150M120I</t>
  </si>
  <si>
    <t>RM2|S1|R9597304/1</t>
  </si>
  <si>
    <t>90I150M53I</t>
  </si>
  <si>
    <t>RM2|S2|R37786021/1</t>
  </si>
  <si>
    <t>190I103M47D</t>
  </si>
  <si>
    <t>RM2|S2|R28559678/1</t>
  </si>
  <si>
    <t>RM2|S2|R6972050/1</t>
  </si>
  <si>
    <t>194I99M51D</t>
  </si>
  <si>
    <t>RM2|S1|R46092595/1</t>
  </si>
  <si>
    <t>RM2|S2|R43030853/1</t>
  </si>
  <si>
    <t>33D117M176I</t>
  </si>
  <si>
    <t>RM2|S1|R41850611/1</t>
  </si>
  <si>
    <t>31D119M174I</t>
  </si>
  <si>
    <t>RM2|S2|R22354905/1</t>
  </si>
  <si>
    <t>15D135M158I</t>
  </si>
  <si>
    <t>RM2|S2|R28173989/1</t>
  </si>
  <si>
    <t>29I150M114I</t>
  </si>
  <si>
    <t>RM2|S2|R14557816/1</t>
  </si>
  <si>
    <t>60I150M83I</t>
  </si>
  <si>
    <t>RM2|S2|R21006270/1</t>
  </si>
  <si>
    <t>RM2|S2|R37461566/1</t>
  </si>
  <si>
    <t>RM2|S2|R26516897/1</t>
  </si>
  <si>
    <t>RM2|S2|R46643114/1</t>
  </si>
  <si>
    <t>RM2|S2|R5315208/2</t>
  </si>
  <si>
    <t>RM2|S2|R44098091/2</t>
  </si>
  <si>
    <t>RM2|S2|R10993600/1</t>
  </si>
  <si>
    <t>RM2|S2|R31385578/1</t>
  </si>
  <si>
    <t>RM2|S2|R30963432/2</t>
  </si>
  <si>
    <t>RM2|S2|R11907022/1</t>
  </si>
  <si>
    <t>RM2|S2|R34257320/2</t>
  </si>
  <si>
    <t>RM2|S2|R17604065/1</t>
  </si>
  <si>
    <t>RM2|S2|R8645293/1</t>
  </si>
  <si>
    <t>RM2|S2|R32772558/2</t>
  </si>
  <si>
    <t>RM2|S2|R44098091/1</t>
  </si>
  <si>
    <t>RM2|S2|R12215516/1</t>
  </si>
  <si>
    <t>RM2|S2|R2399975/1</t>
  </si>
  <si>
    <t>RM2|S1|R24038690/1</t>
  </si>
  <si>
    <t>RM2|S1|R40907315/1</t>
  </si>
  <si>
    <t>RM2|S1|R29443930/1</t>
  </si>
  <si>
    <t>RM2|S1|R46100420/2</t>
  </si>
  <si>
    <t>RM2|S1|R23323332/1</t>
  </si>
  <si>
    <t>RM2|S1|R10133787/2</t>
  </si>
  <si>
    <t>RM2|S1|R29969831/1</t>
  </si>
  <si>
    <t>RM2|S2|R8605050/1</t>
  </si>
  <si>
    <t>RM2|S1|R2575245/1</t>
  </si>
  <si>
    <t>RM2|S1|R49018001/2</t>
  </si>
  <si>
    <t>RM2|S1|R18588124/2</t>
  </si>
  <si>
    <t>RM2|S1|R38303842/1</t>
  </si>
  <si>
    <t>RM2|S1|R7271711/1</t>
  </si>
  <si>
    <t>RM2|S1|R23323332/2</t>
  </si>
  <si>
    <t>RM2|S1|R40382781/1</t>
  </si>
  <si>
    <t>RM2|S1|R49145792/1</t>
  </si>
  <si>
    <t>RM2|S1|R49018001/1</t>
  </si>
  <si>
    <t>RM2|S1|R29443930/2</t>
  </si>
  <si>
    <t>RM2|S1|R37364780/2</t>
  </si>
  <si>
    <t>RM2|S1|R27764523/1</t>
  </si>
  <si>
    <t>RM2|S1|R38303842/2</t>
  </si>
  <si>
    <t>RM2|S1|R29426121/1</t>
  </si>
  <si>
    <t>RM2|S1|R7271711/2</t>
  </si>
  <si>
    <t>RM2|S2|R36440949/1</t>
  </si>
  <si>
    <t>RM2|S2|R40588444/1</t>
  </si>
  <si>
    <t>RM2|S2|R48053324/1</t>
  </si>
  <si>
    <t>RM2|S2|R39690345/1</t>
  </si>
  <si>
    <t>RM2|S2|R5761523/1</t>
  </si>
  <si>
    <t>RM2|S2|R40796069/2</t>
  </si>
  <si>
    <t>RM2|S2|R20101669/2</t>
  </si>
  <si>
    <t>RM2|S2|R8052645/1</t>
  </si>
  <si>
    <t>RM2|S2|R35952184/1</t>
  </si>
  <si>
    <t>RM2|S2|R16793406/1</t>
  </si>
  <si>
    <t>RM2|S2|R8443908/1</t>
  </si>
  <si>
    <t>RM2|S2|R106640/2</t>
  </si>
  <si>
    <t>RM2|S2|R48872908/1</t>
  </si>
  <si>
    <t>RM2|S2|R11829656/2</t>
  </si>
  <si>
    <t>55D95M197I</t>
  </si>
  <si>
    <t>RM2|S2|R106640/1</t>
  </si>
  <si>
    <t>RM2|S2|R18250640/2</t>
  </si>
  <si>
    <t>RM2|S2|R48872908/2</t>
  </si>
  <si>
    <t>RM2|S2|R7203692/2</t>
  </si>
  <si>
    <t>RM2|S2|R16793406/2</t>
  </si>
  <si>
    <t>RM2|S2|R3824675/2</t>
  </si>
  <si>
    <t>RM2|S2|R4639975/2</t>
  </si>
  <si>
    <t>RM2|S2|R25770361/1</t>
  </si>
  <si>
    <t>RM2|S2|R17341127/1</t>
  </si>
  <si>
    <t>RM2|S2|R6242776/1</t>
  </si>
  <si>
    <t>RM2|S2|R17315717/1</t>
  </si>
  <si>
    <t>RM2|S2|R47667626/1</t>
  </si>
  <si>
    <t>RM2|S2|R8052645/2</t>
  </si>
  <si>
    <t>RM2|S2|R12984655/1</t>
  </si>
  <si>
    <t>RM2|S2|R8443908/2</t>
  </si>
  <si>
    <t>RM2|S2|R36424622/2</t>
  </si>
  <si>
    <t>RM2|S2|R48397730/2</t>
  </si>
  <si>
    <t>RM2|S2|R20630939/1</t>
  </si>
  <si>
    <t>RM2|S2|R30854679/2</t>
  </si>
  <si>
    <t>RM2|S2|R37538998/1</t>
  </si>
  <si>
    <t>RM2|S2|R7582213/1</t>
  </si>
  <si>
    <t>RM2|S2|R15775866/1</t>
  </si>
  <si>
    <t>RM2|S2|R8794221/1</t>
  </si>
  <si>
    <t>RM2|S2|R22393524/2</t>
  </si>
  <si>
    <t>RM2|S2|R24423224/2</t>
  </si>
  <si>
    <t>RM2|S2|R27421019/1</t>
  </si>
  <si>
    <t>RM2|S2|R18978084/2</t>
  </si>
  <si>
    <t>RM2|S2|R46404150/1</t>
  </si>
  <si>
    <t>RM2|S2|R36424622/1</t>
  </si>
  <si>
    <t>22I150M120I</t>
  </si>
  <si>
    <t>RM2|S2|R20554500/1</t>
  </si>
  <si>
    <t>RM2|S2|R37414949/1</t>
  </si>
  <si>
    <t>RM2|S2|R12984655/2</t>
  </si>
  <si>
    <t>RM2|S2|R46747109/1</t>
  </si>
  <si>
    <t>100I150M43I</t>
  </si>
  <si>
    <t>RM2|S1|R40687399/1</t>
  </si>
  <si>
    <t>25I150M118I</t>
  </si>
  <si>
    <t>RM2|S1|R29343266/1</t>
  </si>
  <si>
    <t>34I150M109I</t>
  </si>
  <si>
    <t>RM2|S2|R5294245/2</t>
  </si>
  <si>
    <t>RM2|S1|R45538175/2</t>
  </si>
  <si>
    <t>RM2|S2|R13817302/2</t>
  </si>
  <si>
    <t>24I150M119I</t>
  </si>
  <si>
    <t>RM2|S1|R40687399/2</t>
  </si>
  <si>
    <t>62I150M81I</t>
  </si>
  <si>
    <t>RM2|S1|R41203241/2</t>
  </si>
  <si>
    <t>187I106M44D</t>
  </si>
  <si>
    <t>RM2|S1|R3827562/2</t>
  </si>
  <si>
    <t>42D108M185I</t>
  </si>
  <si>
    <t>RM2|S1|R21615339/1</t>
  </si>
  <si>
    <t>179I114M36D</t>
  </si>
  <si>
    <t>RM2|S2|R48944460/2</t>
  </si>
  <si>
    <t>170I123M27D</t>
  </si>
  <si>
    <t>RM2|S1|R8432466/2</t>
  </si>
  <si>
    <t>RM2|S1|R33643357/1</t>
  </si>
  <si>
    <t>RM2|S2|R25650746/1</t>
  </si>
  <si>
    <t>RM2|S2|R34202036/2</t>
  </si>
  <si>
    <t>74I150M69I</t>
  </si>
  <si>
    <t>RM2|S2|R5233592/2</t>
  </si>
  <si>
    <t>211I82M68D</t>
  </si>
  <si>
    <t>RM2|S2|R39382714/1</t>
  </si>
  <si>
    <t>RM2|S1|R20532227/1</t>
  </si>
  <si>
    <t>68D82M211I</t>
  </si>
  <si>
    <t>RM2|S2|R19119022/2</t>
  </si>
  <si>
    <t>206I87M63D</t>
  </si>
  <si>
    <t>RM2|S1|R17013717/1</t>
  </si>
  <si>
    <t>47D103M190I</t>
  </si>
  <si>
    <t>RM2|S1|R41203241/1</t>
  </si>
  <si>
    <t>177I116M34D</t>
  </si>
  <si>
    <t>RM2|S1|R38919467/2</t>
  </si>
  <si>
    <t>165I128M22D</t>
  </si>
  <si>
    <t>RM2|S1|R13453038/1</t>
  </si>
  <si>
    <t>150I143M7D</t>
  </si>
  <si>
    <t>RM2|S2|R4849911/1</t>
  </si>
  <si>
    <t>114I150M29I</t>
  </si>
  <si>
    <t>RM2|S1|R37054437/1</t>
  </si>
  <si>
    <t>184I107M43D</t>
  </si>
  <si>
    <t>RM2|S1|R8469489/2</t>
  </si>
  <si>
    <t>RM2|S1|R1090783/2</t>
  </si>
  <si>
    <t>51I150M90I</t>
  </si>
  <si>
    <t>RM2|S1|R6329735/1</t>
  </si>
  <si>
    <t>154I137M13D</t>
  </si>
  <si>
    <t>RM2|S1|R43181133/1</t>
  </si>
  <si>
    <t>RM2|S1|R33163978/2</t>
  </si>
  <si>
    <t>112I150M29I</t>
  </si>
  <si>
    <t>RM2|S1|R12669192/1</t>
  </si>
  <si>
    <t>117I150M24I</t>
  </si>
  <si>
    <t>RM2|S1|R23679288/1</t>
  </si>
  <si>
    <t>42I150M99I</t>
  </si>
  <si>
    <t>RM2|S1|R14787941/2</t>
  </si>
  <si>
    <t>76I150M65I</t>
  </si>
  <si>
    <t>RM2|S1|R22152542/2</t>
  </si>
  <si>
    <t>8I150M133I</t>
  </si>
  <si>
    <t>RM2|S1|R7125666/1</t>
  </si>
  <si>
    <t>RM2|S1|R33064696/2</t>
  </si>
  <si>
    <t>182I109M41D</t>
  </si>
  <si>
    <t>RM2|S1|R18329219/2</t>
  </si>
  <si>
    <t>178I113M37D</t>
  </si>
  <si>
    <t>RM2|S1|R22152542/1</t>
  </si>
  <si>
    <t>175I116M34D</t>
  </si>
  <si>
    <t>RM2|S1|R14787941/1</t>
  </si>
  <si>
    <t>161I130M20D</t>
  </si>
  <si>
    <t>RM2|S1|R49891234/1</t>
  </si>
  <si>
    <t>41I150M100I</t>
  </si>
  <si>
    <t>RM2|S1|R41892683/1</t>
  </si>
  <si>
    <t>57I150M84I</t>
  </si>
  <si>
    <t>RM2|S1|R21507661/1</t>
  </si>
  <si>
    <t>RM2|S1|R13243951/2</t>
  </si>
  <si>
    <t>192I99M51D</t>
  </si>
  <si>
    <t>RM2|S1|R28046615/2</t>
  </si>
  <si>
    <t>150M141I</t>
  </si>
  <si>
    <t>RM2|S1|R13243951/1</t>
  </si>
  <si>
    <t>20I150M121I</t>
  </si>
  <si>
    <t>RM2|S1|R42746441/1</t>
  </si>
  <si>
    <t>157I134M16D</t>
  </si>
  <si>
    <t>RM2|S1|R42746441/2</t>
  </si>
  <si>
    <t>RM2|S2|R26035084/1</t>
  </si>
  <si>
    <t>RM2|S2|R34435640/1</t>
  </si>
  <si>
    <t>RM2|S2|R15432576/1</t>
  </si>
  <si>
    <t>RM2|S2|R4847704/1</t>
  </si>
  <si>
    <t>RM2|S2|R28573826/1</t>
  </si>
  <si>
    <t>RM2|S2|R37196005/1</t>
  </si>
  <si>
    <t>RM2|S2|R49710168/2</t>
  </si>
  <si>
    <t>RM2|S2|R43538540/1</t>
  </si>
  <si>
    <t>RM2|S2|R7497210/2</t>
  </si>
  <si>
    <t>RM2|S2|R49710168/1</t>
  </si>
  <si>
    <t>RM2|S2|R49547485/2</t>
  </si>
  <si>
    <t>RM2|S2|R41505909/1</t>
  </si>
  <si>
    <t>RM2|S2|R24141794/1</t>
  </si>
  <si>
    <t>RM2|S2|R5395918/1</t>
  </si>
  <si>
    <t>RM2|S2|R11543615/1</t>
  </si>
  <si>
    <t>RM2|S2|R11543615/2</t>
  </si>
  <si>
    <t>RM2|S2|R40709316/1</t>
  </si>
  <si>
    <t>RM2|S2|R34280441/1</t>
  </si>
  <si>
    <t>RM2|S2|R48430435/1</t>
  </si>
  <si>
    <t>RM2|S2|R2837398/1</t>
  </si>
  <si>
    <t>RM2|S2|R41484343/1</t>
  </si>
  <si>
    <t>RM2|S2|R44783108/1</t>
  </si>
  <si>
    <t>RM2|S2|R28223813/2</t>
  </si>
  <si>
    <t>RM2|S2|R27613995/1</t>
  </si>
  <si>
    <t>RM2|S2|R121806/1</t>
  </si>
  <si>
    <t>RM2|S2|R29750304/1</t>
  </si>
  <si>
    <t>RM2|S2|R25726215/1</t>
  </si>
  <si>
    <t>RM2|S2|R23306549/2</t>
  </si>
  <si>
    <t>RM2|S2|R20022871/1</t>
  </si>
  <si>
    <t>RM2|S2|R30102360/1</t>
  </si>
  <si>
    <t>RM2|S2|R919897/1</t>
  </si>
  <si>
    <t>RM2|S1|R45589153/2</t>
  </si>
  <si>
    <t>RM2|S2|R4865513/1</t>
  </si>
  <si>
    <t>RM2|S2|R17214731/1</t>
  </si>
  <si>
    <t>RM2|S2|R24747150/1</t>
  </si>
  <si>
    <t>RM2|S2|R40613664/1</t>
  </si>
  <si>
    <t>RM2|S2|R36156655/1</t>
  </si>
  <si>
    <t>RM2|S2|R6434227/2</t>
  </si>
  <si>
    <t>RM2|S2|R11036136/1</t>
  </si>
  <si>
    <t>RM2|S2|R12859659/2</t>
  </si>
  <si>
    <t>RM2|S2|R41605332/2</t>
  </si>
  <si>
    <t>RM2|S2|R36156655/2</t>
  </si>
  <si>
    <t>RM2|S1|R14918243/2</t>
  </si>
  <si>
    <t>RM2|S2|R11090719/2</t>
  </si>
  <si>
    <t>RM2|S2|R1660006/1</t>
  </si>
  <si>
    <t>RM2|S2|R471646/2</t>
  </si>
  <si>
    <t>RM2|S2|R40613664/2</t>
  </si>
  <si>
    <t>RM2|S2|R21199347/1</t>
  </si>
  <si>
    <t>RM2|S2|R20787174/2</t>
  </si>
  <si>
    <t>RM2|S2|R3890056/1</t>
  </si>
  <si>
    <t>RM2|S2|R41605332/1</t>
  </si>
  <si>
    <t>RM2|S2|R10746009/2</t>
  </si>
  <si>
    <t>RM2|S2|R471646/1</t>
  </si>
  <si>
    <t>RM2|S2|R44830992/2</t>
  </si>
  <si>
    <t>RM2|S2|R8477844/1</t>
  </si>
  <si>
    <t>RM2|S1|R14918243/1</t>
  </si>
  <si>
    <t>RM2|S2|R11090719/1</t>
  </si>
  <si>
    <t>RM2|S2|R11049480/2</t>
  </si>
  <si>
    <t>RM2|S2|R19344245/1</t>
  </si>
  <si>
    <t>RM2|S2|R22503270/2</t>
  </si>
  <si>
    <t>RM2|S2|R14537383/1</t>
  </si>
  <si>
    <t>RM2|S2|R2262871/1</t>
  </si>
  <si>
    <t>RM2|S2|R13729572/2</t>
  </si>
  <si>
    <t>RM2|S2|R25387848/1</t>
  </si>
  <si>
    <t>RM2|S2|R19312246/1</t>
  </si>
  <si>
    <t>RM2|S2|R33051327/1</t>
  </si>
  <si>
    <t>RM2|S2|R13729572/1</t>
  </si>
  <si>
    <t>RM2|S2|R12859659/1</t>
  </si>
  <si>
    <t>RM2|S2|R666296/2</t>
  </si>
  <si>
    <t>RM2|S2|R31377413/1</t>
  </si>
  <si>
    <t>RM2|S2|R16419166/1</t>
  </si>
  <si>
    <t>RM2|S2|R40624216/2</t>
  </si>
  <si>
    <t>RM2|S2|R6458539/1</t>
  </si>
  <si>
    <t>RM2|S2|R6505002/1</t>
  </si>
  <si>
    <t>RM2|S2|R15762977/1</t>
  </si>
  <si>
    <t>RM2|S2|R23733159/1</t>
  </si>
  <si>
    <t>RM2|S2|R34119813/1</t>
  </si>
  <si>
    <t>RM2|S2|R6434227/1</t>
  </si>
  <si>
    <t>RM2|S2|R32582699/1</t>
  </si>
  <si>
    <t>RM2|S2|R19965061/1</t>
  </si>
  <si>
    <t>RM2|S1|R16741746/1</t>
  </si>
  <si>
    <t>RM2|S1|R25221404/1</t>
  </si>
  <si>
    <t>RM2|S2|R13985833/2</t>
  </si>
  <si>
    <t>RM2|S1|R44697937/1</t>
  </si>
  <si>
    <t>169I123M27D</t>
  </si>
  <si>
    <t>RM2|S1|R22618864/2</t>
  </si>
  <si>
    <t>RM2|S2|R25576743/1</t>
  </si>
  <si>
    <t>RM2|S1|R35018387/2</t>
  </si>
  <si>
    <t>RM2|S2|R36009507/2</t>
  </si>
  <si>
    <t>RM2|S1|R3416519/2</t>
  </si>
  <si>
    <t>RM2|S2|R8074231/1</t>
  </si>
  <si>
    <t>RM2|S2|R43913611/1</t>
  </si>
  <si>
    <t>RM2|S1|R44697937/2</t>
  </si>
  <si>
    <t>RM2|S2|R25015437/1</t>
  </si>
  <si>
    <t>RM2|S2|R8964815/1</t>
  </si>
  <si>
    <t>RM2|S2|R8094265/2</t>
  </si>
  <si>
    <t>RM2|S2|R26812096/1</t>
  </si>
  <si>
    <t>RM2|S1|R3416519/1</t>
  </si>
  <si>
    <t>RM2|S2|R22274794/1</t>
  </si>
  <si>
    <t>RM2|S1|R5644601/1</t>
  </si>
  <si>
    <t>RM2|S1|R22618864/1</t>
  </si>
  <si>
    <t>RM2|S2|R1772201/1</t>
  </si>
  <si>
    <t>RM2|S1|R26927506/1</t>
  </si>
  <si>
    <t>RM2|S2|R48707016/1</t>
  </si>
  <si>
    <t>RM2|S2|R6849180/2</t>
  </si>
  <si>
    <t>RM2|S2|R41620991/2</t>
  </si>
  <si>
    <t>RM2|S2|R8094265/1</t>
  </si>
  <si>
    <t>RM2|S1|R6203918/1</t>
  </si>
  <si>
    <t>149I142M8D</t>
  </si>
  <si>
    <t>RM2|S2|R37787238/1</t>
  </si>
  <si>
    <t>151I140M10D</t>
  </si>
  <si>
    <t>RM2|S2|R13160766/1</t>
  </si>
  <si>
    <t>159I132M18D</t>
  </si>
  <si>
    <t>RM2|S2|R16872828/1</t>
  </si>
  <si>
    <t>168I123M27D</t>
  </si>
  <si>
    <t>RM2|S1|R45197740/2</t>
  </si>
  <si>
    <t>187I104M46D</t>
  </si>
  <si>
    <t>RM2|S2|R11012463/1</t>
  </si>
  <si>
    <t>195I96M54D</t>
  </si>
  <si>
    <t>RM2|S2|R961066/2</t>
  </si>
  <si>
    <t>211I80M70D</t>
  </si>
  <si>
    <t>RM2|S2|R49822688/1</t>
  </si>
  <si>
    <t>RM2|S2|R9570660/1</t>
  </si>
  <si>
    <t>44D106M185I</t>
  </si>
  <si>
    <t>RM2|S2|R42403585/2</t>
  </si>
  <si>
    <t>45D105M186I</t>
  </si>
  <si>
    <t>RM2|S2|R38617360/1</t>
  </si>
  <si>
    <t>59D91M200I</t>
  </si>
  <si>
    <t>RM2|S2|R36941931/1</t>
  </si>
  <si>
    <t>65I150M76I</t>
  </si>
  <si>
    <t>RM2|S2|R14816579/1</t>
  </si>
  <si>
    <t>69D81M210I</t>
  </si>
  <si>
    <t>RM2|S2|R28526278/1</t>
  </si>
  <si>
    <t>RM2|S2|R14816579/2</t>
  </si>
  <si>
    <t>RM2|S1|R31375995/2</t>
  </si>
  <si>
    <t>186I105M45D</t>
  </si>
  <si>
    <t>RM2|S2|R8887766/1</t>
  </si>
  <si>
    <t>153I138M12D</t>
  </si>
  <si>
    <t>RM2|S2|R41559482/2</t>
  </si>
  <si>
    <t>RM2|S2|R8725198/2</t>
  </si>
  <si>
    <t>42D108M183I</t>
  </si>
  <si>
    <t>RM2|S2|R19919532/1</t>
  </si>
  <si>
    <t>RM2|S2|R16473476/2</t>
  </si>
  <si>
    <t>RM2|S2|R16457967/2</t>
  </si>
  <si>
    <t>101I150M40I</t>
  </si>
  <si>
    <t>RM2|S2|R29681828/1</t>
  </si>
  <si>
    <t>120I150M21I</t>
  </si>
  <si>
    <t>RM2|S2|R16473476/1</t>
  </si>
  <si>
    <t>RM2|S2|R13146065/1</t>
  </si>
  <si>
    <t>32D118M173I</t>
  </si>
  <si>
    <t>RM2|S1|R7576154/2</t>
  </si>
  <si>
    <t>19D131M160I</t>
  </si>
  <si>
    <t>RM2|S2|R30423842/1</t>
  </si>
  <si>
    <t>163I128M22D</t>
  </si>
  <si>
    <t>RM2|S2|R23461485/1</t>
  </si>
  <si>
    <t>RM2|S2|R13786785/1</t>
  </si>
  <si>
    <t>RM2|S2|R16457967/1</t>
  </si>
  <si>
    <t>61D89M202I</t>
  </si>
  <si>
    <t>RM2|S2|R8811535/1</t>
  </si>
  <si>
    <t>4D146M145I</t>
  </si>
  <si>
    <t>RM2|S1|R5985164/1</t>
  </si>
  <si>
    <t>RM2|S2|R6217825/1</t>
  </si>
  <si>
    <t>56D94M197I</t>
  </si>
  <si>
    <t>RM2|S2|R16598679/1</t>
  </si>
  <si>
    <t>5D145M146I</t>
  </si>
  <si>
    <t>RM2|S2|R25390062/1</t>
  </si>
  <si>
    <t>RM2|S2|R16129560/1</t>
  </si>
  <si>
    <t>11I150M130I</t>
  </si>
  <si>
    <t>RM2|S2|R24332528/2</t>
  </si>
  <si>
    <t>123I150M18I</t>
  </si>
  <si>
    <t>RM2|S2|R31954327/1</t>
  </si>
  <si>
    <t>130I150M11I</t>
  </si>
  <si>
    <t>RM2|S2|R31050140/1</t>
  </si>
  <si>
    <t>75I150M66I</t>
  </si>
  <si>
    <t>RM2|S2|R40869657/2</t>
  </si>
  <si>
    <t>116I150M25I</t>
  </si>
  <si>
    <t>RM2|S1|R38016513/1</t>
  </si>
  <si>
    <t>131I150M10I</t>
  </si>
  <si>
    <t>RM2|S2|R29319587/1</t>
  </si>
  <si>
    <t>3I150M138I</t>
  </si>
  <si>
    <t>RM2|S2|R1282716/1</t>
  </si>
  <si>
    <t>RM2|S2|R24752851/1</t>
  </si>
  <si>
    <t>77I150M64I</t>
  </si>
  <si>
    <t>RM2|S2|R15060606/2</t>
  </si>
  <si>
    <t>88I150M53I</t>
  </si>
  <si>
    <t>RM2|S2|R4551237/1</t>
  </si>
  <si>
    <t>90I150M51I</t>
  </si>
  <si>
    <t>RM2|S2|R19919532/2</t>
  </si>
  <si>
    <t>RM2|S1|R32777239/1</t>
  </si>
  <si>
    <t>RM2|S2|R48916542/2</t>
  </si>
  <si>
    <t>22D128M163I</t>
  </si>
  <si>
    <t>RM2|S2|R7972223/1</t>
  </si>
  <si>
    <t>RM2|S2|R36165189/1</t>
  </si>
  <si>
    <t>RM2|S2|R6191913/1</t>
  </si>
  <si>
    <t>RM2|S1|R44353633/1</t>
  </si>
  <si>
    <t>RM2|S1|R8878699/1</t>
  </si>
  <si>
    <t>113I150M28I</t>
  </si>
  <si>
    <t>RM2|S2|R6390167/1</t>
  </si>
  <si>
    <t>RM2|S2|R41250699/1</t>
  </si>
  <si>
    <t>15I150M126I</t>
  </si>
  <si>
    <t>RM2|S2|R38939017/1</t>
  </si>
  <si>
    <t>16I150M125I</t>
  </si>
  <si>
    <t>RM2|S2|R8826749/2</t>
  </si>
  <si>
    <t>RM2|S2|R23461485/2</t>
  </si>
  <si>
    <t>63I150M78I</t>
  </si>
  <si>
    <t>RM2|S1|R32777239/2</t>
  </si>
  <si>
    <t>72D78M213I</t>
  </si>
  <si>
    <t>RM2|S2|R26470875/1</t>
  </si>
  <si>
    <t>RM2|S2|R31821147/1</t>
  </si>
  <si>
    <t>I150M140I</t>
  </si>
  <si>
    <t>RM2|S2|R41559482/1</t>
  </si>
  <si>
    <t>104I150M37I</t>
  </si>
  <si>
    <t>RM2|S2|R24332528/1</t>
  </si>
  <si>
    <t>106I150M35I</t>
  </si>
  <si>
    <t>RM2|S2|R9143578/1</t>
  </si>
  <si>
    <t>RM2|S1|R7576154/1</t>
  </si>
  <si>
    <t>82I150M59I</t>
  </si>
  <si>
    <t>RM2|S1|R38824634/1</t>
  </si>
  <si>
    <t>RM2|S2|R16306099/1</t>
  </si>
  <si>
    <t>209I82M68D</t>
  </si>
  <si>
    <t>RM2|S2|R44003378/1</t>
  </si>
  <si>
    <t>201I90M60D</t>
  </si>
  <si>
    <t>RM2|S2|R17308509/2</t>
  </si>
  <si>
    <t>202I89M61D</t>
  </si>
  <si>
    <t>RM2|S2|R47875666/1</t>
  </si>
  <si>
    <t>51D99M192I</t>
  </si>
  <si>
    <t>RM2|S2|R9634043/1</t>
  </si>
  <si>
    <t>RM2|S2|R40869657/1</t>
  </si>
  <si>
    <t>RM2|S2|R40842371/1</t>
  </si>
  <si>
    <t>185I106M44D</t>
  </si>
  <si>
    <t>RM2|S2|R43643787/1</t>
  </si>
  <si>
    <t>162I129M21D</t>
  </si>
  <si>
    <t>RM2|S1|R48738676/1</t>
  </si>
  <si>
    <t>12I150M129I</t>
  </si>
  <si>
    <t>RM2|S2|R29319587/2</t>
  </si>
  <si>
    <t>RM2|S2|R10798721/1</t>
  </si>
  <si>
    <t>27I150M114I</t>
  </si>
  <si>
    <t>RM2|S1|R38016513/2</t>
  </si>
  <si>
    <t>35I150M106I</t>
  </si>
  <si>
    <t>RM2|S2|R45012521/1</t>
  </si>
  <si>
    <t>RM2|S2|R36175542/1</t>
  </si>
  <si>
    <t>RM2|S1|R49583762/1</t>
  </si>
  <si>
    <t>84I150M57I</t>
  </si>
  <si>
    <t>RM2|S2|R23106550/1</t>
  </si>
  <si>
    <t>125I150M16I</t>
  </si>
  <si>
    <t>RM2|S1|R44353633/2</t>
  </si>
  <si>
    <t>128I150M13I</t>
  </si>
  <si>
    <t>RM2|S2|R12109287/2</t>
  </si>
  <si>
    <t>13I150M128I</t>
  </si>
  <si>
    <t>RM2|S2|R35172462/1</t>
  </si>
  <si>
    <t>22I150M119I</t>
  </si>
  <si>
    <t>RM2|S2|R35096029/1</t>
  </si>
  <si>
    <t>RM2|S2|R36352977/1</t>
  </si>
  <si>
    <t>56I150M85I</t>
  </si>
  <si>
    <t>RM2|S1|R19175748/2</t>
  </si>
  <si>
    <t>59I150M82I</t>
  </si>
  <si>
    <t>RM2|S2|R39769597/1</t>
  </si>
  <si>
    <t>81I150M60I</t>
  </si>
  <si>
    <t>RM2|S2|R15425710/1</t>
  </si>
  <si>
    <t>RM2|S1|R32892208/1</t>
  </si>
  <si>
    <t>118I150M23I</t>
  </si>
  <si>
    <t>RM2|S1|R41574936/1</t>
  </si>
  <si>
    <t>RM2|S1|R19993114/1</t>
  </si>
  <si>
    <t>158I133M17D</t>
  </si>
  <si>
    <t>RM2|S1|R2020994/1</t>
  </si>
  <si>
    <t>169I122M28D</t>
  </si>
  <si>
    <t>RM2|S1|R11868736/1</t>
  </si>
  <si>
    <t>174I117M33D</t>
  </si>
  <si>
    <t>RM2|S2|R17636103/1</t>
  </si>
  <si>
    <t>RM2|S1|R14945587/1</t>
  </si>
  <si>
    <t>197I94M56D</t>
  </si>
  <si>
    <t>RM2|S1|R6011403/2</t>
  </si>
  <si>
    <t>199I92M58D</t>
  </si>
  <si>
    <t>RM2|S1|R9633093/1</t>
  </si>
  <si>
    <t>RM2|S1|R31446413/1</t>
  </si>
  <si>
    <t>RM2|S1|R44952127/1</t>
  </si>
  <si>
    <t>RM2|S1|R39697028/1</t>
  </si>
  <si>
    <t>55I150M86I</t>
  </si>
  <si>
    <t>RM2|S1|R25514830/2</t>
  </si>
  <si>
    <t>8D142M149I</t>
  </si>
  <si>
    <t>RM2|S1|R16397707/1</t>
  </si>
  <si>
    <t>97I150M44I</t>
  </si>
  <si>
    <t>RM2|S1|R14902345/1</t>
  </si>
  <si>
    <t>133I150M8I</t>
  </si>
  <si>
    <t>RM2|S1|R26494098/1</t>
  </si>
  <si>
    <t>RM2|S1|R17741341/1</t>
  </si>
  <si>
    <t>188I103M47D</t>
  </si>
  <si>
    <t>RM2|S1|R49401085/1</t>
  </si>
  <si>
    <t>RM2|S2|R41051201/1</t>
  </si>
  <si>
    <t>RM2|S1|R43632448/1</t>
  </si>
  <si>
    <t>RM2|S1|R35536831/1</t>
  </si>
  <si>
    <t>47D103M188I</t>
  </si>
  <si>
    <t>RM2|S1|R4231964/2</t>
  </si>
  <si>
    <t>49D101M190I</t>
  </si>
  <si>
    <t>RM2|S1|R14180276/2</t>
  </si>
  <si>
    <t>53D97M194I</t>
  </si>
  <si>
    <t>RM2|S1|R5808683/2</t>
  </si>
  <si>
    <t>53I150M88I</t>
  </si>
  <si>
    <t>RM2|S1|R43536739/1</t>
  </si>
  <si>
    <t>RM2|S1|R4663579/1</t>
  </si>
  <si>
    <t>RM2|S1|R11808976/1</t>
  </si>
  <si>
    <t>156I135M15D</t>
  </si>
  <si>
    <t>RM2|S2|R19066529/1</t>
  </si>
  <si>
    <t>RM2|S1|R39189723/1</t>
  </si>
  <si>
    <t>48D102M189I</t>
  </si>
  <si>
    <t>RM2|S1|R42054554/2</t>
  </si>
  <si>
    <t>RM2|S2|R33749936/1</t>
  </si>
  <si>
    <t>RM2|S1|R30080892/1</t>
  </si>
  <si>
    <t>RM2|S1|R43836932/2</t>
  </si>
  <si>
    <t>146I145M5D</t>
  </si>
  <si>
    <t>RM2|S1|R17355969/1</t>
  </si>
  <si>
    <t>RM2|S1|R27023702/2</t>
  </si>
  <si>
    <t>RM2|S1|R13980410/2</t>
  </si>
  <si>
    <t>RM2|S1|R16578410/2</t>
  </si>
  <si>
    <t>103I150M38I</t>
  </si>
  <si>
    <t>RM2|S1|R48853336/2</t>
  </si>
  <si>
    <t>10I150M131I</t>
  </si>
  <si>
    <t>RM2|S1|R11808976/2</t>
  </si>
  <si>
    <t>126I150M15I</t>
  </si>
  <si>
    <t>RM2|S1|R34707448/2</t>
  </si>
  <si>
    <t>RM2|S1|R46813852/1</t>
  </si>
  <si>
    <t>RM2|S1|R31541139/1</t>
  </si>
  <si>
    <t>2I150M139I</t>
  </si>
  <si>
    <t>RM2|S1|R21284718/2</t>
  </si>
  <si>
    <t>RM2|S2|R10881666/1</t>
  </si>
  <si>
    <t>37I150M104I</t>
  </si>
  <si>
    <t>RM2|S1|R45728527/2</t>
  </si>
  <si>
    <t>RM2|S1|R27023702/1</t>
  </si>
  <si>
    <t>50I150M91I</t>
  </si>
  <si>
    <t>RM2|S1|R28411007/2</t>
  </si>
  <si>
    <t>64I150M77I</t>
  </si>
  <si>
    <t>RM2|S1|R4601207/1</t>
  </si>
  <si>
    <t>RM2|S1|R41161840/1</t>
  </si>
  <si>
    <t>129I150M12I</t>
  </si>
  <si>
    <t>RM2|S1|R29734986/1</t>
  </si>
  <si>
    <t>RM2|S1|R43691840/2</t>
  </si>
  <si>
    <t>140I150MI</t>
  </si>
  <si>
    <t>RM2|S1|R33092068/1</t>
  </si>
  <si>
    <t>17I150M124I</t>
  </si>
  <si>
    <t>RM2|S2|R22594518/2</t>
  </si>
  <si>
    <t>30I150M111I</t>
  </si>
  <si>
    <t>RM2|S1|R19290174/2</t>
  </si>
  <si>
    <t>34I150M107I</t>
  </si>
  <si>
    <t>RM2|S1|R17007154/1</t>
  </si>
  <si>
    <t>4I150M137I</t>
  </si>
  <si>
    <t>RM2|S1|R3208736/2</t>
  </si>
  <si>
    <t>72I150M69I</t>
  </si>
  <si>
    <t>RM2|S1|R26294714/1</t>
  </si>
  <si>
    <t>73I150M68I</t>
  </si>
  <si>
    <t>RM2|S1|R42572179/2</t>
  </si>
  <si>
    <t>74I150M67I</t>
  </si>
  <si>
    <t>RM2|S1|R41197815/2</t>
  </si>
  <si>
    <t>RM2|S1|R33062688/1</t>
  </si>
  <si>
    <t>92I150M49I</t>
  </si>
  <si>
    <t>RM2|S1|R41606198/2</t>
  </si>
  <si>
    <t>176I115M35D</t>
  </si>
  <si>
    <t>RM2|S2|R10881666/2</t>
  </si>
  <si>
    <t>212I79M71D</t>
  </si>
  <si>
    <t>RM2|S1|R30925288/1</t>
  </si>
  <si>
    <t>RM2|S1|R4601207/2</t>
  </si>
  <si>
    <t>27D123M168I</t>
  </si>
  <si>
    <t>RM2|S2|R36004225/2</t>
  </si>
  <si>
    <t>167I124M26D</t>
  </si>
  <si>
    <t>RM2|S1|R17705753/1</t>
  </si>
  <si>
    <t>207I84M66D</t>
  </si>
  <si>
    <t>RM2|S2|R12867806/2</t>
  </si>
  <si>
    <t>RM2|S1|R20855725/2</t>
  </si>
  <si>
    <t>RM2|S1|R23175655/2</t>
  </si>
  <si>
    <t>21D129M162I</t>
  </si>
  <si>
    <t>RM2|S1|R19596301/2</t>
  </si>
  <si>
    <t>62D88M203I</t>
  </si>
  <si>
    <t>RM2|S1|R27906063/1</t>
  </si>
  <si>
    <t>11D139M152I</t>
  </si>
  <si>
    <t>RM2|S1|R34465848/1</t>
  </si>
  <si>
    <t>15D135M156I</t>
  </si>
  <si>
    <t>RM2|S1|R33990906/2</t>
  </si>
  <si>
    <t>RM2|S1|R41388579/2</t>
  </si>
  <si>
    <t>RM2|S1|R20274489/1</t>
  </si>
  <si>
    <t>55D95M196I</t>
  </si>
  <si>
    <t>RM2|S1|R11833159/2</t>
  </si>
  <si>
    <t>102I150M39I</t>
  </si>
  <si>
    <t>RM2|S1|R18986627/2</t>
  </si>
  <si>
    <t>RM2|S1|R29256745/1</t>
  </si>
  <si>
    <t>RM2|S1|R29734986/2</t>
  </si>
  <si>
    <t>19I150M122I</t>
  </si>
  <si>
    <t>RM2|S1|R46198747/2</t>
  </si>
  <si>
    <t>45I150M96I</t>
  </si>
  <si>
    <t>RM2|S1|R35490762/1</t>
  </si>
  <si>
    <t>RM2|S2|R33749936/2</t>
  </si>
  <si>
    <t>RM2|S1|R27844503/2</t>
  </si>
  <si>
    <t>RM2|S1|R38646322/1</t>
  </si>
  <si>
    <t>7I150M134I</t>
  </si>
  <si>
    <t>RM2|S1|R7671695/1</t>
  </si>
  <si>
    <t>85I150M56I</t>
  </si>
  <si>
    <t>RM2|S1|R48029395/1</t>
  </si>
  <si>
    <t>RM2|S1|R4271672/2</t>
  </si>
  <si>
    <t>96I150M45I</t>
  </si>
  <si>
    <t>RM2|S1|R14103368/2</t>
  </si>
  <si>
    <t>105I150M36I</t>
  </si>
  <si>
    <t>RM2|S1|R21284718/1</t>
  </si>
  <si>
    <t>RM2|S1|R28652812/1</t>
  </si>
  <si>
    <t>122I150M19I</t>
  </si>
  <si>
    <t>RM2|S1|R41388579/1</t>
  </si>
  <si>
    <t>141I150M</t>
  </si>
  <si>
    <t>RM2|S1|R43038791/1</t>
  </si>
  <si>
    <t>RM2|S2|R23885081/1</t>
  </si>
  <si>
    <t>RM2|S1|R23564302/1</t>
  </si>
  <si>
    <t>24I150M117I</t>
  </si>
  <si>
    <t>RM2|S1|R29512356/1</t>
  </si>
  <si>
    <t>RM2|S2|R15222817/1</t>
  </si>
  <si>
    <t>RM2|S1|R12394354/2</t>
  </si>
  <si>
    <t>RM2|S2|R36004225/1</t>
  </si>
  <si>
    <t>RM2|S1|R1691241/1</t>
  </si>
  <si>
    <t>RM2|S1|R7700014/1</t>
  </si>
  <si>
    <t>RM2|S1|R42980629/1</t>
  </si>
  <si>
    <t>41D109M182I</t>
  </si>
  <si>
    <t>RM2|S1|R24376126/1</t>
  </si>
  <si>
    <t>172I119M31D</t>
  </si>
  <si>
    <t>RM2|S1|R40282378/2</t>
  </si>
  <si>
    <t>164I127M23D</t>
  </si>
  <si>
    <t>RM2|S1|R29118922/1</t>
  </si>
  <si>
    <t>23D127M164I</t>
  </si>
  <si>
    <t>RM2|S2|R10163367/2</t>
  </si>
  <si>
    <t>RM2|S1|R10929224/2</t>
  </si>
  <si>
    <t>RM2|S1|R9545698/1</t>
  </si>
  <si>
    <t>20D130M161I</t>
  </si>
  <si>
    <t>RM2|S1|R40840634/2</t>
  </si>
  <si>
    <t>RM2|S1|R25308331/2</t>
  </si>
  <si>
    <t>12D138M153I</t>
  </si>
  <si>
    <t>RM2|S1|R46625199/1</t>
  </si>
  <si>
    <t>RM2|S1|R45456126/1</t>
  </si>
  <si>
    <t>RM2|S1|R1361554/1</t>
  </si>
  <si>
    <t>RM2|S1|R22629196/1</t>
  </si>
  <si>
    <t>124I150M17I</t>
  </si>
  <si>
    <t>RM2|S1|R3455185/1</t>
  </si>
  <si>
    <t>RM2|S1|R3302809/1</t>
  </si>
  <si>
    <t>RM2|S1|R31810449/1</t>
  </si>
  <si>
    <t>138I150M3I</t>
  </si>
  <si>
    <t>RM2|S1|R48924769/1</t>
  </si>
  <si>
    <t>RM2|S1|R43691840/1</t>
  </si>
  <si>
    <t>213I78M72D</t>
  </si>
  <si>
    <t>RM2|S1|R31414876/2</t>
  </si>
  <si>
    <t>21I150M120I</t>
  </si>
  <si>
    <t>RM2|S1|R17355969/2</t>
  </si>
  <si>
    <t>RM2|S1|R17113392/1</t>
  </si>
  <si>
    <t>RM2|S1|R23852312/1</t>
  </si>
  <si>
    <t>121I150M20I</t>
  </si>
  <si>
    <t>RM2|S1|R34796160/1</t>
  </si>
  <si>
    <t>132I150M9I</t>
  </si>
  <si>
    <t>RM2|S1|R4271672/1</t>
  </si>
  <si>
    <t>RM2|S1|R45728527/1</t>
  </si>
  <si>
    <t>RM2|S1|R7424144/1</t>
  </si>
  <si>
    <t>RM2|S1|R14103368/1</t>
  </si>
  <si>
    <t>RM2|S1|R15062242/1</t>
  </si>
  <si>
    <t>46I150M95I</t>
  </si>
  <si>
    <t>RM2|S1|R8656510/1</t>
  </si>
  <si>
    <t>RM2|S1|R46808966/1</t>
  </si>
  <si>
    <t>RM2|S1|R21771211/1</t>
  </si>
  <si>
    <t>74D76M215I</t>
  </si>
  <si>
    <t>RM2|S1|R24308876/1</t>
  </si>
  <si>
    <t>RM2|S1|R8138008/1</t>
  </si>
  <si>
    <t>80I150M61I</t>
  </si>
  <si>
    <t>RM2|S1|R16412592/2</t>
  </si>
  <si>
    <t>87I150M54I</t>
  </si>
  <si>
    <t>RM2|S1|R8574782/1</t>
  </si>
  <si>
    <t>RM2|S1|R33990906/1</t>
  </si>
  <si>
    <t>RM2|S2|R1614776/1</t>
  </si>
  <si>
    <t>9I150M132I</t>
  </si>
  <si>
    <t>RM2|S1|R22092556/1</t>
  </si>
  <si>
    <t>206I85M65D</t>
  </si>
  <si>
    <t>RM2|S1|R33779007/1</t>
  </si>
  <si>
    <t>RM2|S2|R36470540/2</t>
  </si>
  <si>
    <t>64D86M205I</t>
  </si>
  <si>
    <t>RM2|S2|R22594518/1</t>
  </si>
  <si>
    <t>70D80M211I</t>
  </si>
  <si>
    <t>RM2|S1|R41606198/1</t>
  </si>
  <si>
    <t>RM2|S2|R39066834/1</t>
  </si>
  <si>
    <t>RM2|S1|R4440939/2</t>
  </si>
  <si>
    <t>RM2|S1|R48006536/2</t>
  </si>
  <si>
    <t>203I88M62D</t>
  </si>
  <si>
    <t>RM2|S1|R32892208/2</t>
  </si>
  <si>
    <t>204I87M63D</t>
  </si>
  <si>
    <t>RM2|S1|R28411007/1</t>
  </si>
  <si>
    <t>RM2|S1|R14902345/2</t>
  </si>
  <si>
    <t>RM2|S1|R35013595/1</t>
  </si>
  <si>
    <t>46D104M187I</t>
  </si>
  <si>
    <t>RM2|S1|R33689862/1</t>
  </si>
  <si>
    <t>RM2|S1|R37089656/1</t>
  </si>
  <si>
    <t>52D98M193I</t>
  </si>
  <si>
    <t>RM2|S1|R44650691/1</t>
  </si>
  <si>
    <t>RM2|S1|R32252590/1</t>
  </si>
  <si>
    <t>181I110M40D</t>
  </si>
  <si>
    <t>RM2|S1|R12248236/1</t>
  </si>
  <si>
    <t>39D111M180I</t>
  </si>
  <si>
    <t>RM2|S1|R16445439/2</t>
  </si>
  <si>
    <t>RM2|S1|R48713804/2</t>
  </si>
  <si>
    <t>RM2|S2|R48134952/2</t>
  </si>
  <si>
    <t>RM2|S1|R6585916/1</t>
  </si>
  <si>
    <t>RM2|S1|R29941166/1</t>
  </si>
  <si>
    <t>RM2|S1|R16412592/1</t>
  </si>
  <si>
    <t>RM2|S1|R8412614/2</t>
  </si>
  <si>
    <t>RM2|S1|R1691241/2</t>
  </si>
  <si>
    <t>67I150M74I</t>
  </si>
  <si>
    <t>RM2|S2|R2893308/1</t>
  </si>
  <si>
    <t>RM2|S1|R42900623/1</t>
  </si>
  <si>
    <t>95I150M46I</t>
  </si>
  <si>
    <t>RM2|S1|R44653663/1</t>
  </si>
  <si>
    <t>RM2|S1|R16785670/1</t>
  </si>
  <si>
    <t>RM2|S1|R25766447/1</t>
  </si>
  <si>
    <t>RM2|S1|R4973537/1</t>
  </si>
  <si>
    <t>RM2|S1|R42426075/1</t>
  </si>
  <si>
    <t>RM2|S1|R42054554/1</t>
  </si>
  <si>
    <t>RM2|S1|R29060494/2</t>
  </si>
  <si>
    <t>RM2|S1|R16108901/1</t>
  </si>
  <si>
    <t>RM2|S1|R37802438/1</t>
  </si>
  <si>
    <t>RM2|S1|R17864623/2</t>
  </si>
  <si>
    <t>RM2|S2|R15188524/1</t>
  </si>
  <si>
    <t>RM2|S2|R13198894/1</t>
  </si>
  <si>
    <t>RM2|S1|R39084714/1</t>
  </si>
  <si>
    <t>RM2|S1|R23838753/2</t>
  </si>
  <si>
    <t>RM2|S1|R4833467/2</t>
  </si>
  <si>
    <t>RM2|S2|R11052749/1</t>
  </si>
  <si>
    <t>RM2|S1|R44017147/1</t>
  </si>
  <si>
    <t>RM2|S1|R17586056/2</t>
  </si>
  <si>
    <t>RM2|S1|R27863273/1</t>
  </si>
  <si>
    <t>RM2|S2|R38301669/1</t>
  </si>
  <si>
    <t>RM2|S2|R3598104/2</t>
  </si>
  <si>
    <t>RM2|S1|R22959030/2</t>
  </si>
  <si>
    <t>33I150M109I</t>
  </si>
  <si>
    <t>RM2|S1|R3316791/2</t>
  </si>
  <si>
    <t>RM2|S1|R5946810/2</t>
  </si>
  <si>
    <t>RM2|S1|R29251412/1</t>
  </si>
  <si>
    <t>RM2|S1|R32828009/2</t>
  </si>
  <si>
    <t>RM2|S2|R15758813/2</t>
  </si>
  <si>
    <t>RM2|S1|R34637353/1</t>
  </si>
  <si>
    <t>RM2|S1|R1236196/2</t>
  </si>
  <si>
    <t>RM2|S1|R48858451/2</t>
  </si>
  <si>
    <t>RM2|S1|R42320076/1</t>
  </si>
  <si>
    <t>RM2|S1|R40920877/1</t>
  </si>
  <si>
    <t>RM2|S2|R10613457/2</t>
  </si>
  <si>
    <t>RM2|S2|R6952117/1</t>
  </si>
  <si>
    <t>RM2|S1|R34637353/2</t>
  </si>
  <si>
    <t>RM2|S2|R33209586/1</t>
  </si>
  <si>
    <t>RM2|S1|R8567443/2</t>
  </si>
  <si>
    <t>RM2|S1|R28041835/2</t>
  </si>
  <si>
    <t>RM2|S2|R47951258/1</t>
  </si>
  <si>
    <t>RM2|S2|R796029/1</t>
  </si>
  <si>
    <t>RM2|S1|R22295548/1</t>
  </si>
  <si>
    <t>RM2|S1|R16091648/2</t>
  </si>
  <si>
    <t>RM2|S2|R10613457/1</t>
  </si>
  <si>
    <t>RM2|S2|R45805675/2</t>
  </si>
  <si>
    <t>RM2|S1|R10777362/1</t>
  </si>
  <si>
    <t>RM2|S1|R32466923/2</t>
  </si>
  <si>
    <t>RM2|S1|R25070933/1</t>
  </si>
  <si>
    <t>RM2|S1|R27056391/1</t>
  </si>
  <si>
    <t>RM2|S1|R37319686/1</t>
  </si>
  <si>
    <t>RM2|S1|R21756840/2</t>
  </si>
  <si>
    <t>RM2|S1|R45867123/1</t>
  </si>
  <si>
    <t>RM2|S1|R7211500/1</t>
  </si>
  <si>
    <t>RM2|S1|R20496254/1</t>
  </si>
  <si>
    <t>RM2|S1|R925480/2</t>
  </si>
  <si>
    <t>RM2|S1|R23359060/2</t>
  </si>
  <si>
    <t>RM2|S1|R22207590/2</t>
  </si>
  <si>
    <t>RM2|S1|R13662084/2</t>
  </si>
  <si>
    <t>RM2|S1|R49017055/2</t>
  </si>
  <si>
    <t>RM2|S2|R35939066/2</t>
  </si>
  <si>
    <t>RM2|S1|R23216762/1</t>
  </si>
  <si>
    <t>RM2|S2|R23102811/1</t>
  </si>
  <si>
    <t>RM2|S1|R47581643/2</t>
  </si>
  <si>
    <t>RM2|S1|R15067054/1</t>
  </si>
  <si>
    <t>RM2|S1|R10627991/1</t>
  </si>
  <si>
    <t>RM2|S1|R2612050/1</t>
  </si>
  <si>
    <t>37I150M105I</t>
  </si>
  <si>
    <t>RM2|S1|R19190103/2</t>
  </si>
  <si>
    <t>RM2|S1|R28040952/1</t>
  </si>
  <si>
    <t>RM2|S1|R8993202/2</t>
  </si>
  <si>
    <t>RM2|S2|R15188524/2</t>
  </si>
  <si>
    <t>RM2|S1|R43105255/2</t>
  </si>
  <si>
    <t>RM2|S1|R38946100/2</t>
  </si>
  <si>
    <t>RM2|S1|R42394259/2</t>
  </si>
  <si>
    <t>RM2|S2|R12157682/1</t>
  </si>
  <si>
    <t>RM2|S1|R6668763/2</t>
  </si>
  <si>
    <t>RM2|S1|R20716817/1</t>
  </si>
  <si>
    <t>RM2|S1|R27834402/2</t>
  </si>
  <si>
    <t>RM2|S1|R26238441/2</t>
  </si>
  <si>
    <t>RM2|S1|R23070252/2</t>
  </si>
  <si>
    <t>RM2|S1|R24145513/1</t>
  </si>
  <si>
    <t>RM2|S2|R35939066/1</t>
  </si>
  <si>
    <t>RM2|S1|R13662084/1</t>
  </si>
  <si>
    <t>RM2|S1|R24088343/2</t>
  </si>
  <si>
    <t>RM2|S1|R21893558/1</t>
  </si>
  <si>
    <t>RM2|S1|R23359060/1</t>
  </si>
  <si>
    <t>RM2|S1|R45650394/1</t>
  </si>
  <si>
    <t>RM2|S2|R44580025/2</t>
  </si>
  <si>
    <t>RM2|S2|R11052749/2</t>
  </si>
  <si>
    <t>RM2|S1|R10518209/2</t>
  </si>
  <si>
    <t>RM2|S1|R3982873/1</t>
  </si>
  <si>
    <t>RM2|S2|R17472072/2</t>
  </si>
  <si>
    <t>RM2|S1|R8795328/2</t>
  </si>
  <si>
    <t>RM2|S1|R21455238/1</t>
  </si>
  <si>
    <t>RM2|S1|R21047878/1</t>
  </si>
  <si>
    <t>RM2|S1|R17586056/1</t>
  </si>
  <si>
    <t>RM2|S1|R35409351/2</t>
  </si>
  <si>
    <t>RM2|S1|R33894468/1</t>
  </si>
  <si>
    <t>RM2|S1|R47581643/1</t>
  </si>
  <si>
    <t>RM2|S1|R26238441/1</t>
  </si>
  <si>
    <t>RM2|S2|R33093442/2</t>
  </si>
  <si>
    <t>RM2|S1|R3316791/1</t>
  </si>
  <si>
    <t>RM2|S1|R14901484/1</t>
  </si>
  <si>
    <t>RM2|S1|R3765430/1</t>
  </si>
  <si>
    <t>RM2|S1|R8795328/1</t>
  </si>
  <si>
    <t>RM2|S2|R32081761/2</t>
  </si>
  <si>
    <t>RM2|S1|R8567443/1</t>
  </si>
  <si>
    <t>RM2|S1|R31322881/2</t>
  </si>
  <si>
    <t>RM2|S1|R16091648/1</t>
  </si>
  <si>
    <t>RM2|S1|R18400610/1</t>
  </si>
  <si>
    <t>RM2|S2|R15358595/1</t>
  </si>
  <si>
    <t>RM2|S2|R32208460/1</t>
  </si>
  <si>
    <t>RM2|S1|R13027446/1</t>
  </si>
  <si>
    <t>RM2|S2|R41168665/2</t>
  </si>
  <si>
    <t>RM2|S2|R21239049/2</t>
  </si>
  <si>
    <t>RM2|S1|R45589062/2</t>
  </si>
  <si>
    <t>RM2|S2|R8146812/2</t>
  </si>
  <si>
    <t>RM2|S2|R15758813/1</t>
  </si>
  <si>
    <t>RM2|S1|R12976653/1</t>
  </si>
  <si>
    <t>RM2|S1|R4833467/1</t>
  </si>
  <si>
    <t>RM2|S1|R1898210/2</t>
  </si>
  <si>
    <t>RM2|S1|R2009725/2</t>
  </si>
  <si>
    <t>RM2|S1|R16823993/1</t>
  </si>
  <si>
    <t>RM2|S1|R6668763/1</t>
  </si>
  <si>
    <t>RM2|S2|R36597656/1</t>
  </si>
  <si>
    <t>RM2|S1|R34120474/1</t>
  </si>
  <si>
    <t>RM2|S1|R11154090/1</t>
  </si>
  <si>
    <t>RM2|S1|R44143851/1</t>
  </si>
  <si>
    <t>RM2|S1|R27056391/2</t>
  </si>
  <si>
    <t>RM2|S1|R35409351/1</t>
  </si>
  <si>
    <t>RM2|S1|R11536572/1</t>
  </si>
  <si>
    <t>RM2|S1|R49017055/1</t>
  </si>
  <si>
    <t>RM2|S1|R13004371/1</t>
  </si>
  <si>
    <t>RM2|S2|R44542862/1</t>
  </si>
  <si>
    <t>RM2|S1|R5260031/2</t>
  </si>
  <si>
    <t>170I121M29D</t>
  </si>
  <si>
    <t>RM2|S1|R33346480/2</t>
  </si>
  <si>
    <t>RM2|S1|R28954830/1</t>
  </si>
  <si>
    <t>RM2|S2|R15761310/1</t>
  </si>
  <si>
    <t>183I108M42D</t>
  </si>
  <si>
    <t>RM2|S2|R7259329/1</t>
  </si>
  <si>
    <t>RM2|S1|R33118845/2</t>
  </si>
  <si>
    <t>54I150M87I</t>
  </si>
  <si>
    <t>RM2|S1|R1013289/1</t>
  </si>
  <si>
    <t>RM2|S2|R31862371/2</t>
  </si>
  <si>
    <t>RM2|S2|R7259329/2</t>
  </si>
  <si>
    <t>RM2|S1|R28954830/2</t>
  </si>
  <si>
    <t>RM2|S2|R15761310/2</t>
  </si>
  <si>
    <t>190I101M49D</t>
  </si>
  <si>
    <t>RM2|S1|R1013289/2</t>
  </si>
  <si>
    <t>191I100M50D</t>
  </si>
  <si>
    <t>RM2|S1|R33118845/1</t>
  </si>
  <si>
    <t>RM2|S1|R8779844/1</t>
  </si>
  <si>
    <t>RM2|S2|R4515823/2</t>
  </si>
  <si>
    <t>6I150M135I</t>
  </si>
  <si>
    <t>RM2|S2|R47550871/1</t>
  </si>
  <si>
    <t>210I81M69D</t>
  </si>
  <si>
    <t>RM2|S1|R7634913/1</t>
  </si>
  <si>
    <t>RM2|S2|R31862371/1</t>
  </si>
  <si>
    <t>69I150M72I</t>
  </si>
  <si>
    <t>RM2|S1|R26997988/1</t>
  </si>
  <si>
    <t>RM2|S1|R10524822/1</t>
  </si>
  <si>
    <t>RM2|S1|R43341225/2</t>
  </si>
  <si>
    <t>RM2|S1|R6843641/1</t>
  </si>
  <si>
    <t>RM2|S1|R33221737/2</t>
  </si>
  <si>
    <t>RM2|S1|R24526764/1</t>
  </si>
  <si>
    <t>RM2|S1|R38024301/2</t>
  </si>
  <si>
    <t>RM2|S2|R21739923/1</t>
  </si>
  <si>
    <t>RM2|S1|R14104504/1</t>
  </si>
  <si>
    <t>RM2|S1|R3210998/2</t>
  </si>
  <si>
    <t>RM2|S1|R10627739/1</t>
  </si>
  <si>
    <t>RM2|S1|R24094875/1</t>
  </si>
  <si>
    <t>RM2|S1|R24315976/1</t>
  </si>
  <si>
    <t>RM2|S1|R398055/2</t>
  </si>
  <si>
    <t>RM2|S1|R33221737/1</t>
  </si>
  <si>
    <t>RM2|S1|R19385403/2</t>
  </si>
  <si>
    <t>RM2|S1|R10504896/1</t>
  </si>
  <si>
    <t>RM2|S1|R9311163/1</t>
  </si>
  <si>
    <t>RM2|S1|R39337922/1</t>
  </si>
  <si>
    <t>RM2|S1|R5209781/1</t>
  </si>
  <si>
    <t>RM2|S1|R398055/1</t>
  </si>
  <si>
    <t>RM2|S1|R47969699/1</t>
  </si>
  <si>
    <t>RM2|S1|R44264012/1</t>
  </si>
  <si>
    <t>RM2|S1|R6843641/2</t>
  </si>
  <si>
    <t>RM2|S1|R3690218/1</t>
  </si>
  <si>
    <t>RM2|S1|R23403066/1</t>
  </si>
  <si>
    <t>RM2|S1|R41521500/1</t>
  </si>
  <si>
    <t>RM2|S1|R43341225/1</t>
  </si>
  <si>
    <t>RM2|S1|R43028135/1</t>
  </si>
  <si>
    <t>RM2|S1|R36519175/1</t>
  </si>
  <si>
    <t>RM2|S1|R29353798/2</t>
  </si>
  <si>
    <t>RM2|S1|R23062313/1</t>
  </si>
  <si>
    <t>RM2|S2|R22860330/2</t>
  </si>
  <si>
    <t>RM2|S1|R28653735/2</t>
  </si>
  <si>
    <t>RM2|S2|R29813803/2</t>
  </si>
  <si>
    <t>RM2|S1|R32594846/2</t>
  </si>
  <si>
    <t>RM2|S1|R48180773/1</t>
  </si>
  <si>
    <t>RM2|S2|R13373371/2</t>
  </si>
  <si>
    <t>RM2|S1|R34359757/1</t>
  </si>
  <si>
    <t>RM2|S2|R13373371/1</t>
  </si>
  <si>
    <t>RM2|S2|R17699370/1</t>
  </si>
  <si>
    <t>RM2|S1|R16741198/1</t>
  </si>
  <si>
    <t>RM2|S1|R41126462/2</t>
  </si>
  <si>
    <t>RM2|S1|R12076669/1</t>
  </si>
  <si>
    <t>RM2|S1|R32480059/1</t>
  </si>
  <si>
    <t>RM2|S1|R29757746/1</t>
  </si>
  <si>
    <t>RM2|S1|R1535908/2</t>
  </si>
  <si>
    <t>RM2|S1|R2033970/1</t>
  </si>
  <si>
    <t>RM2|S1|R37106897/1</t>
  </si>
  <si>
    <t>RM2|S1|R42640278/2</t>
  </si>
  <si>
    <t>RM2|S1|R14970989/1</t>
  </si>
  <si>
    <t>RM2|S1|R33888067/1</t>
  </si>
  <si>
    <t>RM2|S1|R20057666/1</t>
  </si>
  <si>
    <t>RM2|S1|R2033970/2</t>
  </si>
  <si>
    <t>RM2|S1|R21205184/1</t>
  </si>
  <si>
    <t>RM2|S2|R26756240/2</t>
  </si>
  <si>
    <t>RM2|S1|R11035298/2</t>
  </si>
  <si>
    <t>RM2|S1|R42597021/2</t>
  </si>
  <si>
    <t>RM2|S1|R20057666/2</t>
  </si>
  <si>
    <t>RM2|S1|R30646865/2</t>
  </si>
  <si>
    <t>RM2|S1|R47953470/2</t>
  </si>
  <si>
    <t>RM2|S1|R12840905/1</t>
  </si>
  <si>
    <t>RM2|S1|R44342030/1</t>
  </si>
  <si>
    <t>RM2|S1|R25132143/2</t>
  </si>
  <si>
    <t>RM2|S1|R24509128/2</t>
  </si>
  <si>
    <t>RM2|S1|R22503804/2</t>
  </si>
  <si>
    <t>RM2|S1|R21212726/1</t>
  </si>
  <si>
    <t>RM2|S2|R26756240/1</t>
  </si>
  <si>
    <t>RM2|S2|R31633674/1</t>
  </si>
  <si>
    <t>RM2|S1|R4643924/1</t>
  </si>
  <si>
    <t>RM2|S1|R17981534/1</t>
  </si>
  <si>
    <t>RM2|S1|R34819725/1</t>
  </si>
  <si>
    <t>RM2|S1|R49872175/1</t>
  </si>
  <si>
    <t>RM2|S1|R14256029/1</t>
  </si>
  <si>
    <t>RM2|S1|R27956312/2</t>
  </si>
  <si>
    <t>RM2|S1|R17239356/1</t>
  </si>
  <si>
    <t>RM2|S2|R43974391/1</t>
  </si>
  <si>
    <t>RM2|S2|R14182442/1</t>
  </si>
  <si>
    <t>RM2|S2|R14802653/1</t>
  </si>
  <si>
    <t>RM2|S2|R10738619/1</t>
  </si>
  <si>
    <t>RM2|S2|R17131418/2</t>
  </si>
  <si>
    <t>RM2|S2|R28001988/1</t>
  </si>
  <si>
    <t>RM2|S2|R22627357/1</t>
  </si>
  <si>
    <t>RM2|S2|R11609141/1</t>
  </si>
  <si>
    <t>RM2|S2|R40437419/1</t>
  </si>
  <si>
    <t>RM2|S2|R35371849/1</t>
  </si>
  <si>
    <t>RM2|S2|R725387/1</t>
  </si>
  <si>
    <t>RM2|S2|R2131315/1</t>
  </si>
  <si>
    <t>RM2|S2|R10767668/2</t>
  </si>
  <si>
    <t>RM2|S2|R48651650/1</t>
  </si>
  <si>
    <t>RM2|S2|R10733891/1</t>
  </si>
  <si>
    <t>RM2|S2|R28500607/1</t>
  </si>
  <si>
    <t>RM2|S2|R45140634/1</t>
  </si>
  <si>
    <t>RM2|S2|R46320373/1</t>
  </si>
  <si>
    <t>RM2|S2|R28485897/1</t>
  </si>
  <si>
    <t>RM2|S2|R13119933/1</t>
  </si>
  <si>
    <t>RM2|S2|R14780812/1</t>
  </si>
  <si>
    <t>RM2|S2|R8694808/1</t>
  </si>
  <si>
    <t>RM2|S2|R23587278/1</t>
  </si>
  <si>
    <t>RM2|S2|R8985341/1</t>
  </si>
  <si>
    <t>RM2|S2|R7278649/1</t>
  </si>
  <si>
    <t>RM2|S2|R269307/1</t>
  </si>
  <si>
    <t>RM2|S2|R23502887/1</t>
  </si>
  <si>
    <t>RM2|S2|R2316408/2</t>
  </si>
  <si>
    <t>RM2|S2|R12700572/1</t>
  </si>
  <si>
    <t>RM2|S2|R32861570/1</t>
  </si>
  <si>
    <t>RM2|S2|R47292997/1</t>
  </si>
  <si>
    <t>RM2|S2|R7250683/1</t>
  </si>
  <si>
    <t>RM2|S2|R517622/1</t>
  </si>
  <si>
    <t>RM2|S2|R23048432/2</t>
  </si>
  <si>
    <t>RM2|S2|R63925/1</t>
  </si>
  <si>
    <t>RM2|S2|R43163791/1</t>
  </si>
  <si>
    <t>RM2|S2|R44260875/1</t>
  </si>
  <si>
    <t>RM2|S2|R20522724/1</t>
  </si>
  <si>
    <t>RM2|S2|R17628385/2</t>
  </si>
  <si>
    <t>RM2|S2|R1323955/1</t>
  </si>
  <si>
    <t>RM2|S2|R27477533/1</t>
  </si>
  <si>
    <t>RM2|S2|R6502391/1</t>
  </si>
  <si>
    <t>RM2|S2|R28624945/1</t>
  </si>
  <si>
    <t>RM2|S2|R13996734/1</t>
  </si>
  <si>
    <t>RM2|S2|R46708062/1</t>
  </si>
  <si>
    <t>RM2|S2|R48726801/1</t>
  </si>
  <si>
    <t>RM2|S2|R1101254/1</t>
  </si>
  <si>
    <t>RM2|S2|R20521556/1</t>
  </si>
  <si>
    <t>RM2|S2|R39050737/1</t>
  </si>
  <si>
    <t>RM2|S2|R19763503/1</t>
  </si>
  <si>
    <t>RM2|S2|R35950245/1</t>
  </si>
  <si>
    <t>RM2|S2|R17438528/1</t>
  </si>
  <si>
    <t>RM2|S2|R23710587/2</t>
  </si>
  <si>
    <t>RM2|S2|R42127789/1</t>
  </si>
  <si>
    <t>RM2|S2|R23772796/1</t>
  </si>
  <si>
    <t>RM2|S2|R43886884/1</t>
  </si>
  <si>
    <t>RM2|S2|R13503733/1</t>
  </si>
  <si>
    <t>RM2|S1|R389742/1</t>
  </si>
  <si>
    <t>RM2|S2|R21738398/1</t>
  </si>
  <si>
    <t>RM2|S2|R48271212/1</t>
  </si>
  <si>
    <t>RM2|S2|R32957221/1</t>
  </si>
  <si>
    <t>RM2|S2|R49723768/2</t>
  </si>
  <si>
    <t>RM2|S1|R28929246/1</t>
  </si>
  <si>
    <t>RM2|S2|R40800560/2</t>
  </si>
  <si>
    <t>RM2|S2|R5066964/2</t>
  </si>
  <si>
    <t>RM2|S2|R41641762/1</t>
  </si>
  <si>
    <t>RM2|S2|R8854297/1</t>
  </si>
  <si>
    <t>RM2|S2|R13624119/1</t>
  </si>
  <si>
    <t>RM2|S2|R22758100/2</t>
  </si>
  <si>
    <t>RM2|S2|R4332790/1</t>
  </si>
  <si>
    <t>RM2|S2|R42550937/2</t>
  </si>
  <si>
    <t>RM2|S2|R10589805/2</t>
  </si>
  <si>
    <t>RM2|S2|R46644594/1</t>
  </si>
  <si>
    <t>RM2|S2|R4544769/2</t>
  </si>
  <si>
    <t>RM2|S2|R39138676/2</t>
  </si>
  <si>
    <t>RM2|S2|R47916720/2</t>
  </si>
  <si>
    <t>RM2|S2|R38904680/2</t>
  </si>
  <si>
    <t>RM2|S2|R2685057/2</t>
  </si>
  <si>
    <t>RM2|S2|R35878471/2</t>
  </si>
  <si>
    <t>RM2|S2|R16612808/1</t>
  </si>
  <si>
    <t>RM2|S2|R8591792/2</t>
  </si>
  <si>
    <t>RM2|S2|R18963333/2</t>
  </si>
  <si>
    <t>RM2|S2|R20344874/1</t>
  </si>
  <si>
    <t>RM2|S2|R31054194/2</t>
  </si>
  <si>
    <t>RM2|S2|R27023407/1</t>
  </si>
  <si>
    <t>RM2|S2|R9656809/2</t>
  </si>
  <si>
    <t>RM2|S2|R42934516/2</t>
  </si>
  <si>
    <t>RM2|S2|R35354428/2</t>
  </si>
  <si>
    <t>RM2|S2|R11448879/2</t>
  </si>
  <si>
    <t>RM2|S2|R11424962/1</t>
  </si>
  <si>
    <t>RM2|S2|R29993421/2</t>
  </si>
  <si>
    <t>RM2|S2|R672789/1</t>
  </si>
  <si>
    <t>RM2|S1|R35686970/2</t>
  </si>
  <si>
    <t>RM2|S2|R23340955/1</t>
  </si>
  <si>
    <t>RM2|S2|R27440097/1</t>
  </si>
  <si>
    <t>RM2|S2|R30673943/2</t>
  </si>
  <si>
    <t>RM2|S2|R34179043/2</t>
  </si>
  <si>
    <t>RM2|S2|R10688772/2</t>
  </si>
  <si>
    <t>RM2|S2|R40494670/2</t>
  </si>
  <si>
    <t>RM2|S2|R30396133/1</t>
  </si>
  <si>
    <t>RM2|S2|R605595/2</t>
  </si>
  <si>
    <t>RM2|S2|R26113866/1</t>
  </si>
  <si>
    <t>RM2|S2|R6398037/2</t>
  </si>
  <si>
    <t>RM2|S2|R6014029/1</t>
  </si>
  <si>
    <t>RM2|S2|R42723371/1</t>
  </si>
  <si>
    <t>RM2|S2|R21239635/2</t>
  </si>
  <si>
    <t>RM2|S2|R47015841/1</t>
  </si>
  <si>
    <t>RM2|S2|R43788107/1</t>
  </si>
  <si>
    <t>RM2|S2|R18905975/1</t>
  </si>
  <si>
    <t>RM2|S2|R23413287/1</t>
  </si>
  <si>
    <t>RM2|S2|R35568198/2</t>
  </si>
  <si>
    <t>RM2|S2|R1323955/2</t>
  </si>
  <si>
    <t>RM2|S2|R33030294/1</t>
  </si>
  <si>
    <t>RM2|S2|R11941061/2</t>
  </si>
  <si>
    <t>RM2|S2|R13707422/2</t>
  </si>
  <si>
    <t>RM2|S2|R16548212/1</t>
  </si>
  <si>
    <t>RM2|S2|R9563880/2</t>
  </si>
  <si>
    <t>RM2|S2|R8358233/2</t>
  </si>
  <si>
    <t>RM2|S2|R30703937/2</t>
  </si>
  <si>
    <t>RM2|S2|R9374179/2</t>
  </si>
  <si>
    <t>RM2|S2|R18975955/2</t>
  </si>
  <si>
    <t>RM2|S2|R29638552/1</t>
  </si>
  <si>
    <t>RM2|S2|R37310524/1</t>
  </si>
  <si>
    <t>RM2|S2|R2201804/2</t>
  </si>
  <si>
    <t>RM2|S2|R9027610/1</t>
  </si>
  <si>
    <t>RM2|S2|R18653414/1</t>
  </si>
  <si>
    <t>RM2|S2|R19902206/2</t>
  </si>
  <si>
    <t>RM2|S1|R31224404/2</t>
  </si>
  <si>
    <t>RM2|S2|R24586148/2</t>
  </si>
  <si>
    <t>RM2|S2|R26113866/2</t>
  </si>
  <si>
    <t>RM2|S2|R29329132/1</t>
  </si>
  <si>
    <t>RM2|S2|R36359717/2</t>
  </si>
  <si>
    <t>RM2|S2|R5226482/2</t>
  </si>
  <si>
    <t>RM2|S2|R30127540/1</t>
  </si>
  <si>
    <t>RM2|S2|R12926144/2</t>
  </si>
  <si>
    <t>RM2|S2|R6014029/2</t>
  </si>
  <si>
    <t>RM2|S2|R26555796/1</t>
  </si>
  <si>
    <t>RM2|S2|R42592980/1</t>
  </si>
  <si>
    <t>RM2|S2|R553623/1</t>
  </si>
  <si>
    <t>RM2|S2|R33117960/1</t>
  </si>
  <si>
    <t>RM2|S2|R32184657/2</t>
  </si>
  <si>
    <t>RM2|S2|R28597570/2</t>
  </si>
  <si>
    <t>RM2|S2|R38650709/1</t>
  </si>
  <si>
    <t>RM2|S2|R47619268/2</t>
  </si>
  <si>
    <t>RM2|S2|R1606538/1</t>
  </si>
  <si>
    <t>RM2|S2|R18007959/1</t>
  </si>
  <si>
    <t>RM2|S2|R49052833/2</t>
  </si>
  <si>
    <t>RM2|S2|R6937451/1</t>
  </si>
  <si>
    <t>RM2|S2|R34497762/1</t>
  </si>
  <si>
    <t>RM2|S2|R46644594/2</t>
  </si>
  <si>
    <t>RM2|S2|R13281801/1</t>
  </si>
  <si>
    <t>RM2|S2|R11933324/1</t>
  </si>
  <si>
    <t>RM2|S2|R33241613/2</t>
  </si>
  <si>
    <t>RM2|S2|R11969371/2</t>
  </si>
  <si>
    <t>RM2|S2|R3360923/1</t>
  </si>
  <si>
    <t>RM2|S2|R7306842/2</t>
  </si>
  <si>
    <t>RM2|S2|R31109858/2</t>
  </si>
  <si>
    <t>RM2|S1|R25101756/1</t>
  </si>
  <si>
    <t>RM2|S2|R11298554/1</t>
  </si>
  <si>
    <t>RM2|S2|R44928070/1</t>
  </si>
  <si>
    <t>RM2|S2|R22359090/2</t>
  </si>
  <si>
    <t>RM2|S2|R4041069/2</t>
  </si>
  <si>
    <t>RM2|S2|R1606538/2</t>
  </si>
  <si>
    <t>RM2|S2|R32076532/1</t>
  </si>
  <si>
    <t>RM2|S1|R30644434/2</t>
  </si>
  <si>
    <t>RM2|S2|R24559570/2</t>
  </si>
  <si>
    <t>RM2|S1|R740182/2</t>
  </si>
  <si>
    <t>RM2|S2|R21944358/2</t>
  </si>
  <si>
    <t>RM2|S2|R9422735/2</t>
  </si>
  <si>
    <t>RM2|S1|R14906069/1</t>
  </si>
  <si>
    <t>RM2|S2|R7396281/1</t>
  </si>
  <si>
    <t>RM2|S2|R16964461/1</t>
  </si>
  <si>
    <t>RM2|S2|R26072144/2</t>
  </si>
  <si>
    <t>RM2|S2|R43163791/2</t>
  </si>
  <si>
    <t>RM2|S2|R22499751/2</t>
  </si>
  <si>
    <t>RM2|S2|R6837075/2</t>
  </si>
  <si>
    <t>RM2|S2|R6044470/1</t>
  </si>
  <si>
    <t>RM2|S2|R49568517/2</t>
  </si>
  <si>
    <t>RM2|S2|R4851167/2</t>
  </si>
  <si>
    <t>RM2|S2|R22135142/1</t>
  </si>
  <si>
    <t>RM2|S2|R49021054/1</t>
  </si>
  <si>
    <t>RM2|S2|R33995105/1</t>
  </si>
  <si>
    <t>RM2|S2|R6810500/2</t>
  </si>
  <si>
    <t>RM2|S2|R41255218/1</t>
  </si>
  <si>
    <t>RM2|S2|R777172/2</t>
  </si>
  <si>
    <t>RM2|S2|R23624940/2</t>
  </si>
  <si>
    <t>RM2|S2|R41996015/2</t>
  </si>
  <si>
    <t>RM2|S2|R8681467/2</t>
  </si>
  <si>
    <t>RM2|S2|R17131925/1</t>
  </si>
  <si>
    <t>RM2|S2|R14857366/1</t>
  </si>
  <si>
    <t>RM2|S2|R11683475/1</t>
  </si>
  <si>
    <t>RM2|S2|R13499608/1</t>
  </si>
  <si>
    <t>RM2|S1|R32664125/1</t>
  </si>
  <si>
    <t>RM2|S2|R2037063/2</t>
  </si>
  <si>
    <t>RM2|S2|R7232915/1</t>
  </si>
  <si>
    <t>RM2|S2|R40368646/2</t>
  </si>
  <si>
    <t>RM2|S2|R28740903/2</t>
  </si>
  <si>
    <t>RM2|S2|R35283408/1</t>
  </si>
  <si>
    <t>RM2|S2|R6867398/1</t>
  </si>
  <si>
    <t>RM2|S2|R11804811/2</t>
  </si>
  <si>
    <t>RM2|S2|R34316426/1</t>
  </si>
  <si>
    <t>RM2|S2|R42336910/2</t>
  </si>
  <si>
    <t>RM2|S2|R22414333/2</t>
  </si>
  <si>
    <t>RM2|S2|R48812151/2</t>
  </si>
  <si>
    <t>RM2|S2|R15337203/1</t>
  </si>
  <si>
    <t>RM2|S2|R17982652/2</t>
  </si>
  <si>
    <t>RM2|S2|R27119207/2</t>
  </si>
  <si>
    <t>RM2|S2|R27340722/1</t>
  </si>
  <si>
    <t>RM2|S2|R1687092/1</t>
  </si>
  <si>
    <t>RM2|S2|R48315587/1</t>
  </si>
  <si>
    <t>RM2|S2|R14519856/1</t>
  </si>
  <si>
    <t>RM2|S2|R34221642/2</t>
  </si>
  <si>
    <t>RM2|S2|R49793362/1</t>
  </si>
  <si>
    <t>RM2|S2|R15914775/2</t>
  </si>
  <si>
    <t>RM2|S2|R44726414/1</t>
  </si>
  <si>
    <t>RM2|S2|R34334733/2</t>
  </si>
  <si>
    <t>RM2|S2|R24999400/2</t>
  </si>
  <si>
    <t>RM2|S2|R29470361/1</t>
  </si>
  <si>
    <t>RM2|S2|R47908120/1</t>
  </si>
  <si>
    <t>RM2|S2|R35566071/1</t>
  </si>
  <si>
    <t>RM2|S2|R1730035/1</t>
  </si>
  <si>
    <t>RM2|S2|R6398037/1</t>
  </si>
  <si>
    <t>RM2|S2|R8184024/2</t>
  </si>
  <si>
    <t>RM2|S2|R3274947/2</t>
  </si>
  <si>
    <t>RM2|S2|R14802653/2</t>
  </si>
  <si>
    <t>RM2|S2|R36787022/2</t>
  </si>
  <si>
    <t>RM2|S2|R20859692/2</t>
  </si>
  <si>
    <t>RM2|S2|R26830327/2</t>
  </si>
  <si>
    <t>RM2|S2|R31721645/2</t>
  </si>
  <si>
    <t>RM2|S2|R26068887/2</t>
  </si>
  <si>
    <t>RM2|S2|R7183807/1</t>
  </si>
  <si>
    <t>RM2|S2|R42577513/2</t>
  </si>
  <si>
    <t>RM2|S2|R34622199/2</t>
  </si>
  <si>
    <t>RM2|S2|R20291293/1</t>
  </si>
  <si>
    <t>RM2|S2|R28426008/1</t>
  </si>
  <si>
    <t>RM2|S2|R48212885/2</t>
  </si>
  <si>
    <t>RM2|S2|R32959952/2</t>
  </si>
  <si>
    <t>RM2|S2|R32218909/2</t>
  </si>
  <si>
    <t>RM2|S2|R36196291/2</t>
  </si>
  <si>
    <t>RM2|S2|R4763341/1</t>
  </si>
  <si>
    <t>RM2|S2|R30743310/2</t>
  </si>
  <si>
    <t>RM2|S2|R36787022/1</t>
  </si>
  <si>
    <t>RM2|S2|R47916720/1</t>
  </si>
  <si>
    <t>RM2|S2|R899853/2</t>
  </si>
  <si>
    <t>RM2|S2|R6312578/2</t>
  </si>
  <si>
    <t>RM2|S2|R23547971/1</t>
  </si>
  <si>
    <t>RM2|S2|R45895807/1</t>
  </si>
  <si>
    <t>RM2|S2|R44656202/1</t>
  </si>
  <si>
    <t>RM2|S2|R48315587/2</t>
  </si>
  <si>
    <t>RM2|S2|R8184024/1</t>
  </si>
  <si>
    <t>RM2|S2|R22758100/1</t>
  </si>
  <si>
    <t>RM2|S2|R15242820/2</t>
  </si>
  <si>
    <t>RM2|S2|R23269854/1</t>
  </si>
  <si>
    <t>RM2|S2|R43434286/1</t>
  </si>
  <si>
    <t>RM2|S2|R44477859/2</t>
  </si>
  <si>
    <t>RM2|S2|R48492545/1</t>
  </si>
  <si>
    <t>RM2|S2|R910096/2</t>
  </si>
  <si>
    <t>RM2|S2|R23861332/1</t>
  </si>
  <si>
    <t>RM2|S2|R10352657/2</t>
  </si>
  <si>
    <t>RM2|S2|R15647604/1</t>
  </si>
  <si>
    <t>RM2|S2|R26735185/2</t>
  </si>
  <si>
    <t>RM2|S2|R2685057/1</t>
  </si>
  <si>
    <t>RM2|S2|R21721685/2</t>
  </si>
  <si>
    <t>RM2|S2|R28924093/2</t>
  </si>
  <si>
    <t>RM2|S2|R43628555/1</t>
  </si>
  <si>
    <t>RM2|S2|R21759354/2</t>
  </si>
  <si>
    <t>RM2|S2|R20117067/1</t>
  </si>
  <si>
    <t>RM2|S2|R32104552/1</t>
  </si>
  <si>
    <t>RM2|S2|R45518135/1</t>
  </si>
  <si>
    <t>RM2|S2|R34179043/1</t>
  </si>
  <si>
    <t>RM2|S2|R6312578/1</t>
  </si>
  <si>
    <t>RM2|S2|R47085891/2</t>
  </si>
  <si>
    <t>RM2|S2|R23142629/1</t>
  </si>
  <si>
    <t>RM2|S2|R42904226/1</t>
  </si>
  <si>
    <t>RM2|S2|R46960294/2</t>
  </si>
  <si>
    <t>RM2|S2|R11529266/1</t>
  </si>
  <si>
    <t>RM2|S2|R40494670/1</t>
  </si>
  <si>
    <t>RM2|S2|R43992430/2</t>
  </si>
  <si>
    <t>RM2|S2|R23861332/2</t>
  </si>
  <si>
    <t>RM2|S2|R48492545/2</t>
  </si>
  <si>
    <t>RM2|S2|R34470438/2</t>
  </si>
  <si>
    <t>RM2|S2|R42040946/1</t>
  </si>
  <si>
    <t>RM2|S2|R5887472/1</t>
  </si>
  <si>
    <t>RM2|S2|R26205890/1</t>
  </si>
  <si>
    <t>RM2|S2|R33080867/2</t>
  </si>
  <si>
    <t>RM2|S2|R3991492/1</t>
  </si>
  <si>
    <t>RM2|S2|R28784140/2</t>
  </si>
  <si>
    <t>RM2|S2|R11616882/2</t>
  </si>
  <si>
    <t>RM2|S2|R23339290/1</t>
  </si>
  <si>
    <t>RM2|S2|R9612412/2</t>
  </si>
  <si>
    <t>RM2|S2|R32811976/1</t>
  </si>
  <si>
    <t>RM2|S2|R11104064/2</t>
  </si>
  <si>
    <t>RM2|S2|R32861570/2</t>
  </si>
  <si>
    <t>RM2|S2|R12827853/1</t>
  </si>
  <si>
    <t>RM2|S2|R2697514/2</t>
  </si>
  <si>
    <t>RM2|S2|R45962427/2</t>
  </si>
  <si>
    <t>RM2|S2|R1578443/2</t>
  </si>
  <si>
    <t>RM2|S2|R17840797/2</t>
  </si>
  <si>
    <t>RM2|S2|R25138607/1</t>
  </si>
  <si>
    <t>RM2|S2|R32889244/1</t>
  </si>
  <si>
    <t>RM2|S2|R32700896/2</t>
  </si>
  <si>
    <t>RM2|S2|R23997767/1</t>
  </si>
  <si>
    <t>RM2|S2|R31580066/2</t>
  </si>
  <si>
    <t>RM2|S2|R44656202/2</t>
  </si>
  <si>
    <t>RM2|S2|R23851628/1</t>
  </si>
  <si>
    <t>RM2|S2|R3387334/1</t>
  </si>
  <si>
    <t>RM2|S2|R13499608/2</t>
  </si>
  <si>
    <t>RM2|S2|R9563880/1</t>
  </si>
  <si>
    <t>RM2|S2|R29486233/2</t>
  </si>
  <si>
    <t>RM2|S2|R32430731/2</t>
  </si>
  <si>
    <t>RM2|S2|R32676332/2</t>
  </si>
  <si>
    <t>RM2|S1|R1082414/1</t>
  </si>
  <si>
    <t>RM2|S2|R17840797/1</t>
  </si>
  <si>
    <t>RM2|S2|R13707422/1</t>
  </si>
  <si>
    <t>RM2|S2|R13225126/1</t>
  </si>
  <si>
    <t>RM2|S2|R31406554/2</t>
  </si>
  <si>
    <t>RM2|S2|R2680881/2</t>
  </si>
  <si>
    <t>RM2|S2|R2846727/1</t>
  </si>
  <si>
    <t>RM2|S2|R10352657/1</t>
  </si>
  <si>
    <t>RM2|S2|R517622/2</t>
  </si>
  <si>
    <t>RM2|S2|R35208740/1</t>
  </si>
  <si>
    <t>RM2|S2|R10385431/2</t>
  </si>
  <si>
    <t>RM2|S2|R39857049/1</t>
  </si>
  <si>
    <t>RM2|S2|R44519566/2</t>
  </si>
  <si>
    <t>RM2|S2|R49794835/1</t>
  </si>
  <si>
    <t>RM2|S2|R42927106/2</t>
  </si>
  <si>
    <t>RM2|S2|R16654331/2</t>
  </si>
  <si>
    <t>RM2|S2|R20484448/1</t>
  </si>
  <si>
    <t>RM2|S2|R14619360/1</t>
  </si>
  <si>
    <t>RM2|S2|R899853/1</t>
  </si>
  <si>
    <t>RM2|S2|R29565230/1</t>
  </si>
  <si>
    <t>RM2|S2|R44267603/1</t>
  </si>
  <si>
    <t>RM2|S2|R26417536/1</t>
  </si>
  <si>
    <t>RM2|S2|R49743758/1</t>
  </si>
  <si>
    <t>RM2|S2|R11583466/1</t>
  </si>
  <si>
    <t>RM2|S2|R30673943/1</t>
  </si>
  <si>
    <t>RM2|S2|R43788107/2</t>
  </si>
  <si>
    <t>RM2|S2|R910096/1</t>
  </si>
  <si>
    <t>RM2|S2|R13793907/1</t>
  </si>
  <si>
    <t>RM2|S2|R7749536/1</t>
  </si>
  <si>
    <t>RM2|S2|R5055489/2</t>
  </si>
  <si>
    <t>RM2|S2|R31109858/1</t>
  </si>
  <si>
    <t>RM2|S2|R29367750/1</t>
  </si>
  <si>
    <t>RM2|S2|R26564155/1</t>
  </si>
  <si>
    <t>RM2|S2|R2705835/2</t>
  </si>
  <si>
    <t>RM2|S2|R2201804/1</t>
  </si>
  <si>
    <t>RM2|S2|R10688772/1</t>
  </si>
  <si>
    <t>RM2|S2|R800303/1</t>
  </si>
  <si>
    <t>RM2|S2|R24708880/2</t>
  </si>
  <si>
    <t>RM2|S2|R26688593/2</t>
  </si>
  <si>
    <t>RM2|S2|R23837637/1</t>
  </si>
  <si>
    <t>RM2|S2|R44281491/1</t>
  </si>
  <si>
    <t>RM2|S2|R10688594/1</t>
  </si>
  <si>
    <t>RM2|S2|R33906749/2</t>
  </si>
  <si>
    <t>RM2|S2|R41007602/1</t>
  </si>
  <si>
    <t>RM2|S2|R26916521/1</t>
  </si>
  <si>
    <t>RM2|S2|R39994120/1</t>
  </si>
  <si>
    <t>RM2|S2|R37756450/1</t>
  </si>
  <si>
    <t>RM2|S2|R5428156/1</t>
  </si>
  <si>
    <t>RM2|S2|R22904727/1</t>
  </si>
  <si>
    <t>RM2|S2|R39748964/1</t>
  </si>
  <si>
    <t>RM2|S2|R47625561/2</t>
  </si>
  <si>
    <t>RM2|S2|R41032508/1</t>
  </si>
  <si>
    <t>RM2|S2|R3991492/2</t>
  </si>
  <si>
    <t>RM2|S2|R3274947/1</t>
  </si>
  <si>
    <t>RM2|S2|R20117067/2</t>
  </si>
  <si>
    <t>RM2|S2|R29329132/2</t>
  </si>
  <si>
    <t>RM2|S2|R27340722/2</t>
  </si>
  <si>
    <t>RM2|S2|R29716183/1</t>
  </si>
  <si>
    <t>RM2|S2|R38892346/1</t>
  </si>
  <si>
    <t>RM2|S2|R16847504/1</t>
  </si>
  <si>
    <t>RM2|S2|R46455741/2</t>
  </si>
  <si>
    <t>RM2|S2|R24559570/1</t>
  </si>
  <si>
    <t>RM2|S2|R4635086/1</t>
  </si>
  <si>
    <t>RM2|S2|R17056751/1</t>
  </si>
  <si>
    <t>RM2|S2|R15199944/2</t>
  </si>
  <si>
    <t>RM2|S2|R28077531/1</t>
  </si>
  <si>
    <t>RM2|S2|R42154416/2</t>
  </si>
  <si>
    <t>RM2|S2|R11703805/2</t>
  </si>
  <si>
    <t>RM2|S2|R6810500/1</t>
  </si>
  <si>
    <t>RM2|S2|R13825453/1</t>
  </si>
  <si>
    <t>RM2|S2|R39706529/1</t>
  </si>
  <si>
    <t>RM2|S2|R29386172/1</t>
  </si>
  <si>
    <t>RM2|S2|R25192106/2</t>
  </si>
  <si>
    <t>RM2|S2|R38802836/1</t>
  </si>
  <si>
    <t>RM2|S2|R28740903/1</t>
  </si>
  <si>
    <t>RM2|S2|R47085891/1</t>
  </si>
  <si>
    <t>RM2|S2|R32393933/1</t>
  </si>
  <si>
    <t>RM2|S2|R44126106/2</t>
  </si>
  <si>
    <t>RM2|S2|R4990462/1</t>
  </si>
  <si>
    <t>RM2|S2|R18913126/2</t>
  </si>
  <si>
    <t>RM2|S2|R19902206/1</t>
  </si>
  <si>
    <t>RM2|S2|R16956989/1</t>
  </si>
  <si>
    <t>RM2|S2|R31191123/1</t>
  </si>
  <si>
    <t>RM2|S2|R41059048/1</t>
  </si>
  <si>
    <t>RM2|S2|R49255836/1</t>
  </si>
  <si>
    <t>RM2|S2|R42154416/1</t>
  </si>
  <si>
    <t>RM2|S2|R21066503/1</t>
  </si>
  <si>
    <t>RM2|S2|R20958489/1</t>
  </si>
  <si>
    <t>RM2|S2|R32250149/1</t>
  </si>
  <si>
    <t>RM2|S2|R6252835/1</t>
  </si>
  <si>
    <t>RM2|S2|R8591792/1</t>
  </si>
  <si>
    <t>RM2|S2|R43949760/2</t>
  </si>
  <si>
    <t>RM2|S2|R6785871/2</t>
  </si>
  <si>
    <t>RM2|S2|R15658040/1</t>
  </si>
  <si>
    <t>RM2|S2|R38691683/1</t>
  </si>
  <si>
    <t>RM2|S2|R9592031/1</t>
  </si>
  <si>
    <t>RM2|S2|R33691193/1</t>
  </si>
  <si>
    <t>RM2|S2|R6955957/2</t>
  </si>
  <si>
    <t>RM2|S2|R24903220/1</t>
  </si>
  <si>
    <t>RM2|S2|R29539355/1</t>
  </si>
  <si>
    <t>RM2|S2|R23762620/1</t>
  </si>
  <si>
    <t>RM2|S2|R15647604/2</t>
  </si>
  <si>
    <t>RM2|S2|R9328129/1</t>
  </si>
  <si>
    <t>RM2|S2|R35451835/1</t>
  </si>
  <si>
    <t>RM2|S2|R24375345/1</t>
  </si>
  <si>
    <t>RM2|S2|R43422989/1</t>
  </si>
  <si>
    <t>RM2|S2|R12241058/1</t>
  </si>
  <si>
    <t>RM2|S2|R23048432/1</t>
  </si>
  <si>
    <t>RM2|S2|R25004754/2</t>
  </si>
  <si>
    <t>RM2|S2|R25221125/1</t>
  </si>
  <si>
    <t>RM2|S2|R14724278/2</t>
  </si>
  <si>
    <t>RM2|S2|R9638084/2</t>
  </si>
  <si>
    <t>RM2|S2|R25752560/1</t>
  </si>
  <si>
    <t>RM2|S2|R6259527/1</t>
  </si>
  <si>
    <t>RM2|S2|R27941375/1</t>
  </si>
  <si>
    <t>RM2|S2|R24566816/1</t>
  </si>
  <si>
    <t>RM2|S2|R27283879/1</t>
  </si>
  <si>
    <t>RM2|S2|R36444848/2</t>
  </si>
  <si>
    <t>RM2|S2|R30459648/1</t>
  </si>
  <si>
    <t>RM2|S2|R32276666/1</t>
  </si>
  <si>
    <t>RM2|S2|R38068193/2</t>
  </si>
  <si>
    <t>RM2|S2|R20575162/1</t>
  </si>
  <si>
    <t>RM2|S2|R48156307/2</t>
  </si>
  <si>
    <t>RM2|S2|R21254969/1</t>
  </si>
  <si>
    <t>RM2|S2|R33534123/2</t>
  </si>
  <si>
    <t>RM2|S2|R34432610/1</t>
  </si>
  <si>
    <t>RM2|S2|R32044800/1</t>
  </si>
  <si>
    <t>RM2|S2|R9245475/1</t>
  </si>
  <si>
    <t>RM2|S2|R34622199/1</t>
  </si>
  <si>
    <t>RM2|S2|R37263345/2</t>
  </si>
  <si>
    <t>RM2|S2|R32959952/1</t>
  </si>
  <si>
    <t>RM2|S2|R11703805/1</t>
  </si>
  <si>
    <t>RM2|S2|R27120511/1</t>
  </si>
  <si>
    <t>RM2|S2|R48495728/1</t>
  </si>
  <si>
    <t>RM2|S2|R25566101/2</t>
  </si>
  <si>
    <t>RM2|S2|R19757972/1</t>
  </si>
  <si>
    <t>RM2|S2|R46961468/1</t>
  </si>
  <si>
    <t>RM2|S1|R17058173/1</t>
  </si>
  <si>
    <t>RM2|S2|R5223912/1</t>
  </si>
  <si>
    <t>RM2|S2|R13281801/2</t>
  </si>
  <si>
    <t>RM2|S2|R44477859/1</t>
  </si>
  <si>
    <t>RM2|S2|R7471009/2</t>
  </si>
  <si>
    <t>RM2|S2|R12331267/2</t>
  </si>
  <si>
    <t>RM2|S2|R15199944/1</t>
  </si>
  <si>
    <t>RM2|S2|R28924093/1</t>
  </si>
  <si>
    <t>RM2|S2|R47783710/1</t>
  </si>
  <si>
    <t>RM2|S2|R12652169/2</t>
  </si>
  <si>
    <t>RM2|S2|R9889199/1</t>
  </si>
  <si>
    <t>RM2|S2|R25189121/2</t>
  </si>
  <si>
    <t>RM2|S1|R26666436/1</t>
  </si>
  <si>
    <t>RM2|S2|R35255443/1</t>
  </si>
  <si>
    <t>RM2|S2|R49350174/1</t>
  </si>
  <si>
    <t>RM2|S2|R4520821/2</t>
  </si>
  <si>
    <t>RM2|S2|R17557733/1</t>
  </si>
  <si>
    <t>RM2|S2|R23634568/1</t>
  </si>
  <si>
    <t>RM2|S2|R12241058/2</t>
  </si>
  <si>
    <t>RM2|S2|R31649060/1</t>
  </si>
  <si>
    <t>RM2|S2|R21239635/1</t>
  </si>
  <si>
    <t>RM2|S2|R2919590/2</t>
  </si>
  <si>
    <t>RM2|S2|R39275856/1</t>
  </si>
  <si>
    <t>RM2|S2|R11941061/1</t>
  </si>
  <si>
    <t>RM2|S2|R20481937/1</t>
  </si>
  <si>
    <t>RM2|S2|R37715486/1</t>
  </si>
  <si>
    <t>RM2|S2|R16078362/2</t>
  </si>
  <si>
    <t>RM2|S2|R41444802/1</t>
  </si>
  <si>
    <t>RM2|S2|R40755358/1</t>
  </si>
  <si>
    <t>RM2|S2|R47165447/1</t>
  </si>
  <si>
    <t>RM2|S2|R43694302/1</t>
  </si>
  <si>
    <t>RM2|S2|R26695463/1</t>
  </si>
  <si>
    <t>RM2|S2|R21759354/1</t>
  </si>
  <si>
    <t>RM2|S2|R26830327/1</t>
  </si>
  <si>
    <t>RM2|S2|R46455741/1</t>
  </si>
  <si>
    <t>RM2|S2|R4635086/2</t>
  </si>
  <si>
    <t>RM2|S2|R10375205/1</t>
  </si>
  <si>
    <t>RM2|S2|R24017553/1</t>
  </si>
  <si>
    <t>RM2|S2|R1989316/1</t>
  </si>
  <si>
    <t>RM2|S2|R41449418/1</t>
  </si>
  <si>
    <t>RM2|S2|R14026313/2</t>
  </si>
  <si>
    <t>RM2|S2|R19431043/1</t>
  </si>
  <si>
    <t>RM2|S2|R29638552/2</t>
  </si>
  <si>
    <t>RM2|S2|R11969371/1</t>
  </si>
  <si>
    <t>RM2|S2|R11616882/1</t>
  </si>
  <si>
    <t>RM2|S2|R47449188/1</t>
  </si>
  <si>
    <t>RM2|S1|R47437983/1</t>
  </si>
  <si>
    <t>RM2|S2|R35568198/1</t>
  </si>
  <si>
    <t>RM2|S2|R32089902/1</t>
  </si>
  <si>
    <t>RM2|S2|R1137997/2</t>
  </si>
  <si>
    <t>RM2|S2|R40952304/1</t>
  </si>
  <si>
    <t>RM2|S2|R22420504/1</t>
  </si>
  <si>
    <t>RM2|S1|R40295282/1</t>
  </si>
  <si>
    <t>RM2|S2|R1687092/2</t>
  </si>
  <si>
    <t>RM2|S2|R46356036/1</t>
  </si>
  <si>
    <t>RM2|S2|R15563273/1</t>
  </si>
  <si>
    <t>RM2|S2|R19972519/1</t>
  </si>
  <si>
    <t>RM2|S2|R49816019/1</t>
  </si>
  <si>
    <t>RM2|S2|R17427290/1</t>
  </si>
  <si>
    <t>RM2|S2|R47730713/1</t>
  </si>
  <si>
    <t>RM2|S2|R34416381/1</t>
  </si>
  <si>
    <t>RM2|S2|R35626031/1</t>
  </si>
  <si>
    <t>RM2|S2|R37334569/1</t>
  </si>
  <si>
    <t>RM2|S2|R29251974/1</t>
  </si>
  <si>
    <t>RM2|S2|R35803598/2</t>
  </si>
  <si>
    <t>RM2|S2|R38436427/2</t>
  </si>
  <si>
    <t>RM2|S2|R22359090/1</t>
  </si>
  <si>
    <t>RM2|S2|R7232915/2</t>
  </si>
  <si>
    <t>RM2|S2|R42904226/2</t>
  </si>
  <si>
    <t>RM2|S2|R469456/1</t>
  </si>
  <si>
    <t>RM2|S2|R46960294/1</t>
  </si>
  <si>
    <t>RM2|S2|R38068193/1</t>
  </si>
  <si>
    <t>RM2|S2|R12926144/1</t>
  </si>
  <si>
    <t>RM2|S1|R31224404/1</t>
  </si>
  <si>
    <t>RM2|S2|R43949760/1</t>
  </si>
  <si>
    <t>RM2|S2|R41001392/1</t>
  </si>
  <si>
    <t>RM2|S2|R427480/1</t>
  </si>
  <si>
    <t>RM2|S2|R7471009/1</t>
  </si>
  <si>
    <t>RM2|S2|R46431699/1</t>
  </si>
  <si>
    <t>RM2|S2|R47772889/2</t>
  </si>
  <si>
    <t>RM2|S2|R13729377/1</t>
  </si>
  <si>
    <t>RM2|S2|R30099895/1</t>
  </si>
  <si>
    <t>RM2|S2|R6955957/1</t>
  </si>
  <si>
    <t>RM2|S2|R22904727/2</t>
  </si>
  <si>
    <t>RM2|S2|R44518427/1</t>
  </si>
  <si>
    <t>RM2|S2|R47383727/1</t>
  </si>
  <si>
    <t>RM2|S2|R271729/1</t>
  </si>
  <si>
    <t>RM2|S2|R8841816/2</t>
  </si>
  <si>
    <t>RM2|S2|R30396133/2</t>
  </si>
  <si>
    <t>RM2|S2|R1908099/1</t>
  </si>
  <si>
    <t>RM2|S2|R13729377/2</t>
  </si>
  <si>
    <t>RM2|S2|R10688594/2</t>
  </si>
  <si>
    <t>RM2|S2|R49858586/2</t>
  </si>
  <si>
    <t>RM2|S2|R39773970/1</t>
  </si>
  <si>
    <t>RM2|S2|R32540836/1</t>
  </si>
  <si>
    <t>RM2|S2|R27490126/1</t>
  </si>
  <si>
    <t>RM2|S2|R41558886/1</t>
  </si>
  <si>
    <t>RM2|S2|R32379919/1</t>
  </si>
  <si>
    <t>RM2|S2|R4851167/1</t>
  </si>
  <si>
    <t>RM2|S2|R3678566/1</t>
  </si>
  <si>
    <t>RM2|S2|R15142350/1</t>
  </si>
  <si>
    <t>RM2|S2|R47292997/2</t>
  </si>
  <si>
    <t>RM2|S2|R33189223/2</t>
  </si>
  <si>
    <t>RM2|S2|R26573138/1</t>
  </si>
  <si>
    <t>RM2|S2|R44632769/1</t>
  </si>
  <si>
    <t>RM2|S2|R28199183/1</t>
  </si>
  <si>
    <t>RM2|S2|R30035284/1</t>
  </si>
  <si>
    <t>RM2|S2|R5349746/1</t>
  </si>
  <si>
    <t>RM2|S2|R24463284/1</t>
  </si>
  <si>
    <t>RM2|S2|R6887937/1</t>
  </si>
  <si>
    <t>RM2|S2|R18839050/1</t>
  </si>
  <si>
    <t>RM2|S2|R27573128/2</t>
  </si>
  <si>
    <t>RM2|S2|R45164710/1</t>
  </si>
  <si>
    <t>RM2|S2|R6874792/1</t>
  </si>
  <si>
    <t>RM2|S1|R45932850/1</t>
  </si>
  <si>
    <t>RM2|S2|R33320079/2</t>
  </si>
  <si>
    <t>RM2|S2|R30506987/1</t>
  </si>
  <si>
    <t>RM2|S2|R13472109/1</t>
  </si>
  <si>
    <t>RM2|S2|R6874792/2</t>
  </si>
  <si>
    <t>RM2|S2|R44463328/1</t>
  </si>
  <si>
    <t>RM2|S2|R11664156/2</t>
  </si>
  <si>
    <t>RM2|S2|R33320079/1</t>
  </si>
  <si>
    <t>RM2|S2|R41948546/2</t>
  </si>
  <si>
    <t>RM2|S2|R11664156/1</t>
  </si>
  <si>
    <t>RM2|S2|R39018922/1</t>
  </si>
  <si>
    <t>RM2|S1|R45088305/1</t>
  </si>
  <si>
    <t>RM2|S2|R22641288/2</t>
  </si>
  <si>
    <t>RM2|S2|R3893722/1</t>
  </si>
  <si>
    <t>RM2|S2|R25370149/1</t>
  </si>
  <si>
    <t>RM2|S2|R5307748/1</t>
  </si>
  <si>
    <t>RM2|S2|R20836828/1</t>
  </si>
  <si>
    <t>RM2|S2|R20905020/1</t>
  </si>
  <si>
    <t>RM2|S2|R20527311/1</t>
  </si>
  <si>
    <t>RM2|S1|R29163251/2</t>
  </si>
  <si>
    <t>RM2|S2|R10361768/1</t>
  </si>
  <si>
    <t>RM2|S1|R41546588/1</t>
  </si>
  <si>
    <t>RM2|S2|R25325630/1</t>
  </si>
  <si>
    <t>RM2|S1|R23705558/1</t>
  </si>
  <si>
    <t>RM2|S2|R39340916/1</t>
  </si>
  <si>
    <t>RM2|S2|R364780/1</t>
  </si>
  <si>
    <t>RM2|S1|R39296264/2</t>
  </si>
  <si>
    <t>RM2|S2|R12796767/1</t>
  </si>
  <si>
    <t>RM2|S2|R10464962/1</t>
  </si>
  <si>
    <t>RM2|S1|R6149424/2</t>
  </si>
  <si>
    <t>RM2|S1|R13856878/1</t>
  </si>
  <si>
    <t>RM2|S2|R22056571/1</t>
  </si>
  <si>
    <t>RM2|S2|R4239296/1</t>
  </si>
  <si>
    <t>RM2|S2|R922631/1</t>
  </si>
  <si>
    <t>RM2|S2|R559627/1</t>
  </si>
  <si>
    <t>RM2|S2|R40439243/2</t>
  </si>
  <si>
    <t>RM2|S2|R24990485/1</t>
  </si>
  <si>
    <t>RM2|S2|R22830333/1</t>
  </si>
  <si>
    <t>RM2|S2|R49819444/1</t>
  </si>
  <si>
    <t>RM2|S2|R26103848/1</t>
  </si>
  <si>
    <t>RM2|S1|R36779095/2</t>
  </si>
  <si>
    <t>RM2|S1|R2286140/1</t>
  </si>
  <si>
    <t>RM2|S2|R49103751/1</t>
  </si>
  <si>
    <t>RM2|S1|R29545875/2</t>
  </si>
  <si>
    <t>RM2|S1|R26170556/1</t>
  </si>
  <si>
    <t>RM2|S2|R32751990/1</t>
  </si>
  <si>
    <t>RM2|S2|R44784543/1</t>
  </si>
  <si>
    <t>RM2|S1|R16693606/1</t>
  </si>
  <si>
    <t>RM2|S1|R42179019/1</t>
  </si>
  <si>
    <t>RM2|S2|R31835973/1</t>
  </si>
  <si>
    <t>RM2|S2|R5655428/1</t>
  </si>
  <si>
    <t>RM2|S2|R47963436/1</t>
  </si>
  <si>
    <t>RM2|S1|R1963749/1</t>
  </si>
  <si>
    <t>RM2|S1|R20203708/1</t>
  </si>
  <si>
    <t>RM2|S1|R38539979/1</t>
  </si>
  <si>
    <t>RM2|S2|R21226454/1</t>
  </si>
  <si>
    <t>RM2|S2|R10337797/1</t>
  </si>
  <si>
    <t>RM2|S2|R13681900/1</t>
  </si>
  <si>
    <t>RM2|S1|R49011204/1</t>
  </si>
  <si>
    <t>RM2|S2|R24111741/1</t>
  </si>
  <si>
    <t>RM2|S1|R42347224/2</t>
  </si>
  <si>
    <t>RM2|S2|R8252090/1</t>
  </si>
  <si>
    <t>RM2|S2|R38744996/1</t>
  </si>
  <si>
    <t>RM2|S1|R2129134/1</t>
  </si>
  <si>
    <t>RM2|S1|R26585685/1</t>
  </si>
  <si>
    <t>RM2|S1|R38147393/1</t>
  </si>
  <si>
    <t>RM2|S2|R40074388/2</t>
  </si>
  <si>
    <t>RM2|S2|R17266522/1</t>
  </si>
  <si>
    <t>RM2|S1|R38215427/1</t>
  </si>
  <si>
    <t>RM2|S2|R22931698/1</t>
  </si>
  <si>
    <t>RM2|S2|R46782767/2</t>
  </si>
  <si>
    <t>RM2|S1|R19770094/1</t>
  </si>
  <si>
    <t>RM2|S1|R21318519/2</t>
  </si>
  <si>
    <t>RM2|S2|R3926377/1</t>
  </si>
  <si>
    <t>RM2|S2|R23556221/1</t>
  </si>
  <si>
    <t>RM2|S2|R46928948/1</t>
  </si>
  <si>
    <t>RM2|S2|R34471992/1</t>
  </si>
  <si>
    <t>RM2|S2|R16508742/2</t>
  </si>
  <si>
    <t>RM2|S2|R41506198/1</t>
  </si>
  <si>
    <t>RM2|S2|R9145726/1</t>
  </si>
  <si>
    <t>RM2|S1|R26998306/1</t>
  </si>
  <si>
    <t>RM2|S2|R44997755/1</t>
  </si>
  <si>
    <t>RM2|S2|R23680088/2</t>
  </si>
  <si>
    <t>RM2|S2|R29584905/1</t>
  </si>
  <si>
    <t>RM2|S1|R46761506/1</t>
  </si>
  <si>
    <t>RM2|S2|R1272015/2</t>
  </si>
  <si>
    <t>RM2|S1|R398014/1</t>
  </si>
  <si>
    <t>RM2|S1|R37252436/1</t>
  </si>
  <si>
    <t>RM2|S2|R35203640/2</t>
  </si>
  <si>
    <t>RM2|S2|R23856165/1</t>
  </si>
  <si>
    <t>RM2|S1|R16165539/2</t>
  </si>
  <si>
    <t>RM2|S1|R28912943/2</t>
  </si>
  <si>
    <t>RM2|S2|R7705232/1</t>
  </si>
  <si>
    <t>RM2|S2|R42850297/1</t>
  </si>
  <si>
    <t>RM2|S2|R42184010/1</t>
  </si>
  <si>
    <t>RM2|S2|R26684790/2</t>
  </si>
  <si>
    <t>RM2|S1|R38133759/2</t>
  </si>
  <si>
    <t>RM2|S1|R49011204/2</t>
  </si>
  <si>
    <t>RM2|S1|R45338386/2</t>
  </si>
  <si>
    <t>RM2|S2|R46802613/2</t>
  </si>
  <si>
    <t>RM2|S2|R23292209/2</t>
  </si>
  <si>
    <t>RM2|S2|R17269832/1</t>
  </si>
  <si>
    <t>RM2|S2|R19180919/1</t>
  </si>
  <si>
    <t>RM2|S1|R43056664/2</t>
  </si>
  <si>
    <t>RM2|S2|R46485794/1</t>
  </si>
  <si>
    <t>RM2|S1|R28791288/2</t>
  </si>
  <si>
    <t>RM2|S1|R13542811/1</t>
  </si>
  <si>
    <t>RM2|S1|R8859209/2</t>
  </si>
  <si>
    <t>RM2|S1|R3776600/2</t>
  </si>
  <si>
    <t>RM2|S1|R42179019/2</t>
  </si>
  <si>
    <t>RM2|S1|R6508495/2</t>
  </si>
  <si>
    <t>RM2|S2|R42205435/1</t>
  </si>
  <si>
    <t>RM2|S1|R36686731/2</t>
  </si>
  <si>
    <t>RM2|S1|R20203708/2</t>
  </si>
  <si>
    <t>RM2|S1|R4110546/2</t>
  </si>
  <si>
    <t>RM2|S2|R11532971/2</t>
  </si>
  <si>
    <t>RM2|S1|R38006494/1</t>
  </si>
  <si>
    <t>RM2|S2|R45584632/1</t>
  </si>
  <si>
    <t>RM2|S2|R4902012/1</t>
  </si>
  <si>
    <t>RM2|S1|R10618947/1</t>
  </si>
  <si>
    <t>RM2|S1|R31832011/1</t>
  </si>
  <si>
    <t>RM2|S2|R22060495/2</t>
  </si>
  <si>
    <t>RM2|S1|R20458996/2</t>
  </si>
  <si>
    <t>RM2|S2|R45141300/1</t>
  </si>
  <si>
    <t>RM2|S2|R24704530/1</t>
  </si>
  <si>
    <t>RM2|S1|R3247177/2</t>
  </si>
  <si>
    <t>RM2|S2|R28355032/2</t>
  </si>
  <si>
    <t>RM2|S2|R29752463/1</t>
  </si>
  <si>
    <t>RM2|S2|R26970941/1</t>
  </si>
  <si>
    <t>RM2|S1|R10618947/2</t>
  </si>
  <si>
    <t>RM2|S1|R28791288/1</t>
  </si>
  <si>
    <t>RM2|S1|R31400251/2</t>
  </si>
  <si>
    <t>RM2|S2|R42207296/2</t>
  </si>
  <si>
    <t>RM2|S2|R24933219/2</t>
  </si>
  <si>
    <t>RM2|S1|R2303220/2</t>
  </si>
  <si>
    <t>RM2|S2|R41062948/1</t>
  </si>
  <si>
    <t>RM2|S2|R37571725/1</t>
  </si>
  <si>
    <t>RM2|S2|R27319991/2</t>
  </si>
  <si>
    <t>RM2|S2|R37579013/2</t>
  </si>
  <si>
    <t>RM2|S2|R46802613/1</t>
  </si>
  <si>
    <t>RM2|S2|R25049232/1</t>
  </si>
  <si>
    <t>RM2|S2|R27287670/2</t>
  </si>
  <si>
    <t>RM2|S1|R44534057/1</t>
  </si>
  <si>
    <t>RM2|S2|R34143308/2</t>
  </si>
  <si>
    <t>RM2|S2|R6770985/1</t>
  </si>
  <si>
    <t>RM2|S2|R41146812/2</t>
  </si>
  <si>
    <t>RM2|S2|R29952704/2</t>
  </si>
  <si>
    <t>RM2|S1|R10301460/1</t>
  </si>
  <si>
    <t>RM2|S2|R12818632/1</t>
  </si>
  <si>
    <t>RM2|S2|R22001929/1</t>
  </si>
  <si>
    <t>RM2|S2|R44784543/2</t>
  </si>
  <si>
    <t>RM2|S2|R15430573/2</t>
  </si>
  <si>
    <t>RM2|S1|R732634/2</t>
  </si>
  <si>
    <t>RM2|S2|R34181096/1</t>
  </si>
  <si>
    <t>RM2|S2|R32585656/2</t>
  </si>
  <si>
    <t>RM2|S1|R25204608/1</t>
  </si>
  <si>
    <t>RM2|S2|R3210087/2</t>
  </si>
  <si>
    <t>RM2|S2|R10936698/2</t>
  </si>
  <si>
    <t>RM2|S2|R10222349/2</t>
  </si>
  <si>
    <t>RM2|S2|R5083755/1</t>
  </si>
  <si>
    <t>RM2|S2|R39426987/2</t>
  </si>
  <si>
    <t>RM2|S2|R13854512/2</t>
  </si>
  <si>
    <t>RM2|S2|R34181096/2</t>
  </si>
  <si>
    <t>RM2|S2|R15430573/1</t>
  </si>
  <si>
    <t>RM2|S2|R2606006/1</t>
  </si>
  <si>
    <t>RM2|S2|R41181393/2</t>
  </si>
  <si>
    <t>RM2|S2|R11492002/1</t>
  </si>
  <si>
    <t>RM2|S2|R16858171/2</t>
  </si>
  <si>
    <t>RM2|S1|R33575904/1</t>
  </si>
  <si>
    <t>RM2|S2|R41202758/2</t>
  </si>
  <si>
    <t>RM2|S1|R14410804/1</t>
  </si>
  <si>
    <t>RM2|S2|R25558337/1</t>
  </si>
  <si>
    <t>RM2|S2|R26150855/1</t>
  </si>
  <si>
    <t>RM2|S2|R29296334/2</t>
  </si>
  <si>
    <t>RM2|S2|R5441207/1</t>
  </si>
  <si>
    <t>RM2|S2|R46431643/2</t>
  </si>
  <si>
    <t>RM2|S1|R22146036/1</t>
  </si>
  <si>
    <t>RM2|S1|R35027286/2</t>
  </si>
  <si>
    <t>RM2|S2|R24197394/2</t>
  </si>
  <si>
    <t>RM2|S2|R34114654/2</t>
  </si>
  <si>
    <t>RM2|S2|R20218303/1</t>
  </si>
  <si>
    <t>RM2|S2|R6656062/1</t>
  </si>
  <si>
    <t>RM2|S2|R11014236/1</t>
  </si>
  <si>
    <t>RM2|S2|R36531804/2</t>
  </si>
  <si>
    <t>RM2|S2|R5213413/2</t>
  </si>
  <si>
    <t>RM2|S2|R12736058/1</t>
  </si>
  <si>
    <t>RM2|S2|R32835113/2</t>
  </si>
  <si>
    <t>RM2|S2|R13036562/1</t>
  </si>
  <si>
    <t>RM2|S2|R8598127/1</t>
  </si>
  <si>
    <t>RM2|S2|R29480521/1</t>
  </si>
  <si>
    <t>RM2|S2|R22060495/1</t>
  </si>
  <si>
    <t>RM2|S2|R26540205/2</t>
  </si>
  <si>
    <t>RM2|S2|R35842188/1</t>
  </si>
  <si>
    <t>RM2|S1|R18936689/2</t>
  </si>
  <si>
    <t>RM2|S2|R21972058/2</t>
  </si>
  <si>
    <t>RM2|S1|R40826170/2</t>
  </si>
  <si>
    <t>RM2|S1|R9247281/1</t>
  </si>
  <si>
    <t>RM2|S2|R580612/2</t>
  </si>
  <si>
    <t>RM2|S1|R4612752/1</t>
  </si>
  <si>
    <t>RM2|S2|R19541592/1</t>
  </si>
  <si>
    <t>RM2|S2|R21591644/2</t>
  </si>
  <si>
    <t>RM2|S1|R5434870/2</t>
  </si>
  <si>
    <t>RM2|S1|R5484048/1</t>
  </si>
  <si>
    <t>RM2|S2|R46831406/2</t>
  </si>
  <si>
    <t>RM2|S1|R36779095/1</t>
  </si>
  <si>
    <t>RM2|S2|R26417832/1</t>
  </si>
  <si>
    <t>RM2|S2|R18864702/1</t>
  </si>
  <si>
    <t>RM2|S1|R25938115/2</t>
  </si>
  <si>
    <t>RM2|S1|R40662398/2</t>
  </si>
  <si>
    <t>RM2|S2|R9172364/1</t>
  </si>
  <si>
    <t>RM2|S2|R5331141/2</t>
  </si>
  <si>
    <t>RM2|S2|R20751789/1</t>
  </si>
  <si>
    <t>RM2|S2|R10589454/2</t>
  </si>
  <si>
    <t>RM2|S2|R6729879/1</t>
  </si>
  <si>
    <t>RM2|S2|R44718658/2</t>
  </si>
  <si>
    <t>RM2|S2|R2221393/1</t>
  </si>
  <si>
    <t>RM2|S2|R6523941/2</t>
  </si>
  <si>
    <t>RM2|S1|R42793714/2</t>
  </si>
  <si>
    <t>RM2|S2|R46537988/1</t>
  </si>
  <si>
    <t>RM2|S1|R15661601/2</t>
  </si>
  <si>
    <t>RM2|S1|R4032567/1</t>
  </si>
  <si>
    <t>RM2|S2|R9456771/1</t>
  </si>
  <si>
    <t>RM2|S2|R36773056/1</t>
  </si>
  <si>
    <t>RM2|S2|R37258543/2</t>
  </si>
  <si>
    <t>RM2|S2|R18968764/1</t>
  </si>
  <si>
    <t>RM2|S2|R22830773/2</t>
  </si>
  <si>
    <t>RM2|S1|R11866209/1</t>
  </si>
  <si>
    <t>RM2|S2|R46745087/1</t>
  </si>
  <si>
    <t>RM2|S1|R30554774/1</t>
  </si>
  <si>
    <t>RM2|S2|R17466838/1</t>
  </si>
  <si>
    <t>RM2|S2|R16965332/2</t>
  </si>
  <si>
    <t>RM2|S2|R33254740/1</t>
  </si>
  <si>
    <t>RM2|S1|R23498506/2</t>
  </si>
  <si>
    <t>RM2|S2|R47576964/1</t>
  </si>
  <si>
    <t>RM2|S1|R31400251/1</t>
  </si>
  <si>
    <t>RM2|S2|R22139197/1</t>
  </si>
  <si>
    <t>RM2|S1|R11607191/2</t>
  </si>
  <si>
    <t>RM2|S1|R22602061/2</t>
  </si>
  <si>
    <t>RM2|S1|R35328708/1</t>
  </si>
  <si>
    <t>RM2|S2|R37474756/1</t>
  </si>
  <si>
    <t>RM2|S2|R6729879/2</t>
  </si>
  <si>
    <t>RM2|S1|R1270552/1</t>
  </si>
  <si>
    <t>RM2|S2|R32567268/1</t>
  </si>
  <si>
    <t>RM2|S2|R22490229/1</t>
  </si>
  <si>
    <t>RM2|S1|R398014/2</t>
  </si>
  <si>
    <t>RM2|S2|R48052889/1</t>
  </si>
  <si>
    <t>RM2|S2|R48718010/1</t>
  </si>
  <si>
    <t>RM2|S2|R2658913/1</t>
  </si>
  <si>
    <t>RM2|S2|R46953298/1</t>
  </si>
  <si>
    <t>RM2|S2|R1186990/2</t>
  </si>
  <si>
    <t>RM2|S2|R17351450/1</t>
  </si>
  <si>
    <t>RM2|S2|R36451537/2</t>
  </si>
  <si>
    <t>RM2|S2|R49103751/2</t>
  </si>
  <si>
    <t>RM2|S1|R2357930/1</t>
  </si>
  <si>
    <t>RM2|S1|R29737552/1</t>
  </si>
  <si>
    <t>RM2|S2|R11080946/2</t>
  </si>
  <si>
    <t>RM2|S1|R6508495/1</t>
  </si>
  <si>
    <t>RM2|S2|R46099210/2</t>
  </si>
  <si>
    <t>RM2|S1|R9718193/1</t>
  </si>
  <si>
    <t>RM2|S2|R34986393/2</t>
  </si>
  <si>
    <t>RM2|S2|R21309269/2</t>
  </si>
  <si>
    <t>RM2|S1|R20458996/1</t>
  </si>
  <si>
    <t>RM2|S1|R7101110/1</t>
  </si>
  <si>
    <t>RM2|S2|R28355032/1</t>
  </si>
  <si>
    <t>RM2|S2|R5091191/1</t>
  </si>
  <si>
    <t>RM2|S2|R25042604/1</t>
  </si>
  <si>
    <t>RM2|S1|R24270031/1</t>
  </si>
  <si>
    <t>RM2|S1|R5509197/2</t>
  </si>
  <si>
    <t>RM2|S2|R22234487/1</t>
  </si>
  <si>
    <t>RM2|S2|R6040587/2</t>
  </si>
  <si>
    <t>RM2|S2|R33558595/1</t>
  </si>
  <si>
    <t>RM2|S2|R39639972/1</t>
  </si>
  <si>
    <t>RM2|S2|R11027280/1</t>
  </si>
  <si>
    <t>RM2|S1|R5434870/1</t>
  </si>
  <si>
    <t>RM2|S2|R9172364/2</t>
  </si>
  <si>
    <t>RM2|S1|R88353/2</t>
  </si>
  <si>
    <t>RM2|S2|R32835113/1</t>
  </si>
  <si>
    <t>RM2|S2|R35918231/1</t>
  </si>
  <si>
    <t>RM2|S1|R4110546/1</t>
  </si>
  <si>
    <t>RM2|S2|R32751990/2</t>
  </si>
  <si>
    <t>RM2|S2|R31149280/2</t>
  </si>
  <si>
    <t>RM2|S2|R44665384/1</t>
  </si>
  <si>
    <t>RM2|S2|R34175488/1</t>
  </si>
  <si>
    <t>RM2|S2|R1635945/2</t>
  </si>
  <si>
    <t>RM2|S2|R41770312/2</t>
  </si>
  <si>
    <t>RM2|S1|R24140066/1</t>
  </si>
  <si>
    <t>RM2|S2|R35841870/1</t>
  </si>
  <si>
    <t>RM2|S2|R20787384/1</t>
  </si>
  <si>
    <t>RM2|S2|R45141300/2</t>
  </si>
  <si>
    <t>RM2|S1|R44610050/2</t>
  </si>
  <si>
    <t>RM2|S2|R47021250/1</t>
  </si>
  <si>
    <t>RM2|S2|R3427437/1</t>
  </si>
  <si>
    <t>RM2|S1|R12499699/1</t>
  </si>
  <si>
    <t>RM2|S2|R6887817/1</t>
  </si>
  <si>
    <t>RM2|S1|R4946155/1</t>
  </si>
  <si>
    <t>RM2|S2|R40462794/1</t>
  </si>
  <si>
    <t>RM2|S2|R4415971/2</t>
  </si>
  <si>
    <t>RM2|S2|R20926683/1</t>
  </si>
  <si>
    <t>RM2|S2|R5083755/2</t>
  </si>
  <si>
    <t>RM2|S2|R42839457/2</t>
  </si>
  <si>
    <t>RM2|S2|R11532971/1</t>
  </si>
  <si>
    <t>RM2|S1|R49683020/2</t>
  </si>
  <si>
    <t>RM2|S2|R7123434/1</t>
  </si>
  <si>
    <t>RM2|S2|R30617524/1</t>
  </si>
  <si>
    <t>RM2|S2|R40366492/1</t>
  </si>
  <si>
    <t>RM2|S2|R10464962/2</t>
  </si>
  <si>
    <t>RM2|S2|R42879606/2</t>
  </si>
  <si>
    <t>RM2|S2|R13338325/1</t>
  </si>
  <si>
    <t>RM2|S1|R16689882/2</t>
  </si>
  <si>
    <t>RM2|S2|R19018958/1</t>
  </si>
  <si>
    <t>RM2|S2|R31772316/2</t>
  </si>
  <si>
    <t>RM2|S2|R41338245/1</t>
  </si>
  <si>
    <t>RM2|S2|R21700352/2</t>
  </si>
  <si>
    <t>RM2|S2|R30479295/1</t>
  </si>
  <si>
    <t>RM2|S1|R12247881/2</t>
  </si>
  <si>
    <t>RM2|S2|R747765/1</t>
  </si>
  <si>
    <t>RM2|S2|R2329643/1</t>
  </si>
  <si>
    <t>RM2|S1|R30343646/1</t>
  </si>
  <si>
    <t>RM2|S1|R36686731/1</t>
  </si>
  <si>
    <t>RM2|S2|R35381041/1</t>
  </si>
  <si>
    <t>RM2|S2|R24056776/1</t>
  </si>
  <si>
    <t>RM2|S1|R48438321/1</t>
  </si>
  <si>
    <t>RM2|S2|R5655428/2</t>
  </si>
  <si>
    <t>RM2|S1|R36935817/1</t>
  </si>
  <si>
    <t>RM2|S1|R27540498/1</t>
  </si>
  <si>
    <t>RM2|S1|R8660379/1</t>
  </si>
  <si>
    <t>RM2|S2|R31164534/1</t>
  </si>
  <si>
    <t>RM2|S2|R27145006/1</t>
  </si>
  <si>
    <t>RM2|S2|R1510053/1</t>
  </si>
  <si>
    <t>RM2|S1|R7742845/1</t>
  </si>
  <si>
    <t>RM2|S1|R32904548/1</t>
  </si>
  <si>
    <t>RM2|S1|R10285098/1</t>
  </si>
  <si>
    <t>RM2|S2|R6519811/1</t>
  </si>
  <si>
    <t>RM2|S2|R24564368/1</t>
  </si>
  <si>
    <t>RM2|S2|R31929693/1</t>
  </si>
  <si>
    <t>RM2|S2|R24931513/2</t>
  </si>
  <si>
    <t>RM2|S2|R1179366/1</t>
  </si>
  <si>
    <t>RM2|S1|R2303220/1</t>
  </si>
  <si>
    <t>RM2|S2|R41442529/1</t>
  </si>
  <si>
    <t>RM2|S1|R18936689/1</t>
  </si>
  <si>
    <t>RM2|S2|R12426719/1</t>
  </si>
  <si>
    <t>RM2|S2|R46197405/1</t>
  </si>
  <si>
    <t>RM2|S2|R40249474/1</t>
  </si>
  <si>
    <t>RM2|S2|R48428772/2</t>
  </si>
  <si>
    <t>RM2|S2|R42879606/1</t>
  </si>
  <si>
    <t>RM2|S2|R18823543/1</t>
  </si>
  <si>
    <t>RM2|S1|R9530858/2</t>
  </si>
  <si>
    <t>RM2|S2|R8075345/1</t>
  </si>
  <si>
    <t>RM2|S2|R11643401/1</t>
  </si>
  <si>
    <t>RM2|S2|R30461897/1</t>
  </si>
  <si>
    <t>RM2|S1|R11763416/1</t>
  </si>
  <si>
    <t>RM2|S1|R43762394/1</t>
  </si>
  <si>
    <t>RM2|S1|R6044307/1</t>
  </si>
  <si>
    <t>RM2|S2|R47805377/1</t>
  </si>
  <si>
    <t>RM2|S2|R21700352/1</t>
  </si>
  <si>
    <t>RM2|S1|R29808803/1</t>
  </si>
  <si>
    <t>RM2|S2|R41405736/2</t>
  </si>
  <si>
    <t>RM2|S2|R38643377/1</t>
  </si>
  <si>
    <t>RM2|S2|R11789939/2</t>
  </si>
  <si>
    <t>RM2|S2|R16438054/1</t>
  </si>
  <si>
    <t>RM2|S2|R20751789/2</t>
  </si>
  <si>
    <t>RM2|S2|R1257645/2</t>
  </si>
  <si>
    <t>RM2|S1|R22602061/1</t>
  </si>
  <si>
    <t>RM2|S2|R7486161/1</t>
  </si>
  <si>
    <t>RM2|S1|R3698945/2</t>
  </si>
  <si>
    <t>RM2|S1|R39597646/1</t>
  </si>
  <si>
    <t>RM2|S1|R35027286/1</t>
  </si>
  <si>
    <t>RM2|S1|R49746001/1</t>
  </si>
  <si>
    <t>RM2|S2|R44822105/1</t>
  </si>
  <si>
    <t>RM2|S2|R8975028/1</t>
  </si>
  <si>
    <t>RM2|S1|R2419850/1</t>
  </si>
  <si>
    <t>RM2|S2|R10736151/1</t>
  </si>
  <si>
    <t>RM2|S2|R35351725/1</t>
  </si>
  <si>
    <t>RM2|S2|R36894061/2</t>
  </si>
  <si>
    <t>RM2|S1|R11607191/1</t>
  </si>
  <si>
    <t>RM2|S1|R12279565/1</t>
  </si>
  <si>
    <t>RM2|S2|R32493003/2</t>
  </si>
  <si>
    <t>RM2|S1|R16165539/1</t>
  </si>
  <si>
    <t>RM2|S2|R1473417/2</t>
  </si>
  <si>
    <t>RM2|S2|R40663423/2</t>
  </si>
  <si>
    <t>RM2|S1|R29825761/2</t>
  </si>
  <si>
    <t>RM2|S2|R10370163/1</t>
  </si>
  <si>
    <t>RM2|S2|R17466838/2</t>
  </si>
  <si>
    <t>RM2|S2|R9640852/2</t>
  </si>
  <si>
    <t>RM2|S1|R28738518/2</t>
  </si>
  <si>
    <t>RM2|S2|R23570359/2</t>
  </si>
  <si>
    <t>RM2|S2|R2435069/1</t>
  </si>
  <si>
    <t>RM2|S2|R47769999/2</t>
  </si>
  <si>
    <t>RM2|S2|R47867772/2</t>
  </si>
  <si>
    <t>RM2|S2|R49232259/2</t>
  </si>
  <si>
    <t>RM2|S2|R49709014/1</t>
  </si>
  <si>
    <t>RM2|S2|R49776057/1</t>
  </si>
  <si>
    <t>RM2|S2|R32493003/1</t>
  </si>
  <si>
    <t>RM2|S2|R46732674/2</t>
  </si>
  <si>
    <t>RM2|S2|R45909268/2</t>
  </si>
  <si>
    <t>RM2|S2|R43363694/1</t>
  </si>
  <si>
    <t>RM2|S2|R48594796/2</t>
  </si>
  <si>
    <t>RM2|S1|R26444336/1</t>
  </si>
  <si>
    <t>RM2|S1|R49105260/2</t>
  </si>
  <si>
    <t>RM2|S2|R1101802/2</t>
  </si>
  <si>
    <t>RM2|S1|R44326163/2</t>
  </si>
  <si>
    <t>RM2|S1|R16422819/1</t>
  </si>
  <si>
    <t>RM2|S2|R41866321/2</t>
  </si>
  <si>
    <t>RM2|S2|R23574106/1</t>
  </si>
  <si>
    <t>RM2|S2|R42801856/2</t>
  </si>
  <si>
    <t>RM2|S2|R9494119/2</t>
  </si>
  <si>
    <t>RM2|S2|R30927220/1</t>
  </si>
  <si>
    <t>RM2|S2|R3210087/1</t>
  </si>
  <si>
    <t>RM2|S1|R732634/1</t>
  </si>
  <si>
    <t>RM2|S2|R32248116/1</t>
  </si>
  <si>
    <t>RM2|S2|R17545087/1</t>
  </si>
  <si>
    <t>RM2|S1|R2659102/1</t>
  </si>
  <si>
    <t>RM2|S2|R27775913/2</t>
  </si>
  <si>
    <t>RM2|S2|R34381459/1</t>
  </si>
  <si>
    <t>RM2|S2|R4003775/2</t>
  </si>
  <si>
    <t>RM2|S2|R43875306/2</t>
  </si>
  <si>
    <t>RM2|S1|R48756973/1</t>
  </si>
  <si>
    <t>RM2|S1|R39109181/2</t>
  </si>
  <si>
    <t>RM2|S1|R38133759/1</t>
  </si>
  <si>
    <t>RM2|S2|R13768174/2</t>
  </si>
  <si>
    <t>RM2|S2|R18823543/2</t>
  </si>
  <si>
    <t>RM2|S2|R44221039/1</t>
  </si>
  <si>
    <t>RM2|S2|R13343666/1</t>
  </si>
  <si>
    <t>RM2|S2|R34291046/1</t>
  </si>
  <si>
    <t>RM2|S2|R34284836/1</t>
  </si>
  <si>
    <t>RM2|S2|R40407800/2</t>
  </si>
  <si>
    <t>RM2|S2|R11513846/1</t>
  </si>
  <si>
    <t>RM2|S2|R30840714/2</t>
  </si>
  <si>
    <t>RM2|S2|R32105020/1</t>
  </si>
  <si>
    <t>RM2|S1|R88353/1</t>
  </si>
  <si>
    <t>RM2|S1|R21524830/1</t>
  </si>
  <si>
    <t>RM2|S1|R29825761/1</t>
  </si>
  <si>
    <t>RM2|S2|R46706354/1</t>
  </si>
  <si>
    <t>RM2|S2|R38509658/1</t>
  </si>
  <si>
    <t>RM2|S2|R32021203/1</t>
  </si>
  <si>
    <t>RM2|S2|R24298714/1</t>
  </si>
  <si>
    <t>RM2|S2|R40375831/1</t>
  </si>
  <si>
    <t>RM2|S2|R36326002/1</t>
  </si>
  <si>
    <t>RM2|S2|R35155028/1</t>
  </si>
  <si>
    <t>RM2|S2|R17465619/1</t>
  </si>
  <si>
    <t>RM2|S2|R12382784/2</t>
  </si>
  <si>
    <t>RM2|S2|R26130302/2</t>
  </si>
  <si>
    <t>RM2|S2|R9098279/2</t>
  </si>
  <si>
    <t>RM2|S2|R36537954/2</t>
  </si>
  <si>
    <t>RM2|S2|R45417198/2</t>
  </si>
  <si>
    <t>RM2|S2|R30420878/1</t>
  </si>
  <si>
    <t>RM2|S2|R3570936/1</t>
  </si>
  <si>
    <t>RM2|S1|R8859209/1</t>
  </si>
  <si>
    <t>RM2|S2|R1059478/2</t>
  </si>
  <si>
    <t>RM2|S2|R3034661/1</t>
  </si>
  <si>
    <t>RM2|S2|R33581708/1</t>
  </si>
  <si>
    <t>RM2|S1|R10514847/1</t>
  </si>
  <si>
    <t>RM2|S2|R49730425/1</t>
  </si>
  <si>
    <t>RM2|S1|R29689189/2</t>
  </si>
  <si>
    <t>RM2|S2|R8669539/1</t>
  </si>
  <si>
    <t>RM2|S2|R30147937/1</t>
  </si>
  <si>
    <t>RM2|S2|R26082311/1</t>
  </si>
  <si>
    <t>RM2|S1|R303365/1</t>
  </si>
  <si>
    <t>RM2|S2|R6447619/1</t>
  </si>
  <si>
    <t>RM2|S2|R34012293/1</t>
  </si>
  <si>
    <t>RM2|S2|R15914672/1</t>
  </si>
  <si>
    <t>RM2|S1|R16689882/1</t>
  </si>
  <si>
    <t>RM2|S2|R28492661/1</t>
  </si>
  <si>
    <t>RM2|S2|R7967286/2</t>
  </si>
  <si>
    <t>RM2|S2|R26677600/1</t>
  </si>
  <si>
    <t>RM2|S2|R42068942/1</t>
  </si>
  <si>
    <t>RM2|S2|R42207296/1</t>
  </si>
  <si>
    <t>RM2|S2|R34202248/1</t>
  </si>
  <si>
    <t>RM2|S2|R31149280/1</t>
  </si>
  <si>
    <t>RM2|S2|R14647842/1</t>
  </si>
  <si>
    <t>RM2|S2|R3261826/1</t>
  </si>
  <si>
    <t>RM2|S2|R34134726/2</t>
  </si>
  <si>
    <t>RM2|S2|R25597834/1</t>
  </si>
  <si>
    <t>RM2|S2|R21816351/1</t>
  </si>
  <si>
    <t>RM2|S2|R33404008/1</t>
  </si>
  <si>
    <t>RM2|S2|R19747524/1</t>
  </si>
  <si>
    <t>RM2|S2|R19687982/1</t>
  </si>
  <si>
    <t>RM2|S2|R976359/1</t>
  </si>
  <si>
    <t>RM2|S2|R18296726/1</t>
  </si>
  <si>
    <t>RM2|S1|R13542811/2</t>
  </si>
  <si>
    <t>RM2|S1|R19881519/1</t>
  </si>
  <si>
    <t>RM2|S1|R28912943/1</t>
  </si>
  <si>
    <t>RM2|S2|R1179366/2</t>
  </si>
  <si>
    <t>RM2|S2|R7967286/1</t>
  </si>
  <si>
    <t>RM2|S1|R3776600/1</t>
  </si>
  <si>
    <t>RM2|S1|R6044307/2</t>
  </si>
  <si>
    <t>RM2|S1|R10285098/2</t>
  </si>
  <si>
    <t>RM2|S2|R37672645/1</t>
  </si>
  <si>
    <t>RM2|S2|R1245568/1</t>
  </si>
  <si>
    <t>RM2|S2|R35165654/1</t>
  </si>
  <si>
    <t>RM2|S1|R22353837/1</t>
  </si>
  <si>
    <t>RM2|S2|R38868475/2</t>
  </si>
  <si>
    <t>RM2|S2|R24931513/1</t>
  </si>
  <si>
    <t>RM2|S2|R23858452/1</t>
  </si>
  <si>
    <t>RM2|S2|R5331141/1</t>
  </si>
  <si>
    <t>RM2|S2|R41202758/1</t>
  </si>
  <si>
    <t>RM2|S2|R10477020/2</t>
  </si>
  <si>
    <t>RM2|S2|R47519249/1</t>
  </si>
  <si>
    <t>RM2|S1|R37315333/1</t>
  </si>
  <si>
    <t>RM2|S2|R33421163/1</t>
  </si>
  <si>
    <t>RM2|S1|R27733038/2</t>
  </si>
  <si>
    <t>RM2|S2|R9475148/1</t>
  </si>
  <si>
    <t>RM2|S2|R9067043/1</t>
  </si>
  <si>
    <t>RM2|S2|R44458721/1</t>
  </si>
  <si>
    <t>RM2|S2|R41265151/1</t>
  </si>
  <si>
    <t>RM2|S2|R16949386/1</t>
  </si>
  <si>
    <t>RM2|S2|R35702810/1</t>
  </si>
  <si>
    <t>RM2|S2|R7704636/1</t>
  </si>
  <si>
    <t>RM2|S2|R34562518/1</t>
  </si>
  <si>
    <t>RM2|S1|R6501176/1</t>
  </si>
  <si>
    <t>RM2|S2|R20584689/1</t>
  </si>
  <si>
    <t>RM2|S2|R23452031/2</t>
  </si>
  <si>
    <t>RM2|S2|R37063787/1</t>
  </si>
  <si>
    <t>RM2|S2|R15704051/1</t>
  </si>
  <si>
    <t>RM2|S1|R31917846/1</t>
  </si>
  <si>
    <t>RM2|S1|R4486164/1</t>
  </si>
  <si>
    <t>RM2|S2|R374708/1</t>
  </si>
  <si>
    <t>RM2|S2|R34782597/1</t>
  </si>
  <si>
    <t>RM2|S2|R32542938/2</t>
  </si>
  <si>
    <t>RM2|S2|R18878765/1</t>
  </si>
  <si>
    <t>RM2|S2|R15358798/1</t>
  </si>
  <si>
    <t>RM2|S1|R24351215/1</t>
  </si>
  <si>
    <t>RM2|S2|R2033931/2</t>
  </si>
  <si>
    <t>RM2|S1|R7755243/1</t>
  </si>
  <si>
    <t>RM2|S2|R13904792/1</t>
  </si>
  <si>
    <t>RM2|S1|R30946353/2</t>
  </si>
  <si>
    <t>RM2|S1|R43270632/1</t>
  </si>
  <si>
    <t>RM2|S1|R29784511/2</t>
  </si>
  <si>
    <t>RM2|S1|R40350717/2</t>
  </si>
  <si>
    <t>RM2|S2|R32107650/1</t>
  </si>
  <si>
    <t>RM2|S2|R19134497/2</t>
  </si>
  <si>
    <t>RM2|S1|R42494659/1</t>
  </si>
  <si>
    <t>RM2|S2|R1290536/1</t>
  </si>
  <si>
    <t>RM2|S2|R35129182/1</t>
  </si>
  <si>
    <t>RM2|S2|R9391433/1</t>
  </si>
  <si>
    <t>RM2|S1|R47425252/1</t>
  </si>
  <si>
    <t>RM2|S2|R42309429/2</t>
  </si>
  <si>
    <t>RM2|S2|R11285826/1</t>
  </si>
  <si>
    <t>RM2|S2|R20830543/1</t>
  </si>
  <si>
    <t>RM2|S2|R7502967/1</t>
  </si>
  <si>
    <t>RM2|S2|R22689099/2</t>
  </si>
  <si>
    <t>RM2|S1|R18605369/1</t>
  </si>
  <si>
    <t>RM2|S2|R8980440/1</t>
  </si>
  <si>
    <t>RM2|S2|R40703281/1</t>
  </si>
  <si>
    <t>RM2|S2|R34418151/2</t>
  </si>
  <si>
    <t>RM2|S2|R33585721/1</t>
  </si>
  <si>
    <t>RM2|S2|R13223711/2</t>
  </si>
  <si>
    <t>RM2|S2|R46349332/1</t>
  </si>
  <si>
    <t>RM2|S2|R30066260/2</t>
  </si>
  <si>
    <t>RM2|S2|R8810744/2</t>
  </si>
  <si>
    <t>RM2|S1|R5583270/1</t>
  </si>
  <si>
    <t>RM2|S2|R9098498/1</t>
  </si>
  <si>
    <t>RM2|S1|R16300706/2</t>
  </si>
  <si>
    <t>RM2|S2|R10728915/1</t>
  </si>
  <si>
    <t>RM2|S1|R30971840/2</t>
  </si>
  <si>
    <t>RM2|S2|R3375328/1</t>
  </si>
  <si>
    <t>RM2|S1|R11559838/2</t>
  </si>
  <si>
    <t>RM2|S2|R49806366/1</t>
  </si>
  <si>
    <t>RM2|S2|R15398221/2</t>
  </si>
  <si>
    <t>RM2|S2|R22182127/2</t>
  </si>
  <si>
    <t>RM2|S2|R39855318/2</t>
  </si>
  <si>
    <t>RM2|S2|R8964643/2</t>
  </si>
  <si>
    <t>RM2|S2|R9132607/2</t>
  </si>
  <si>
    <t>RM2|S1|R10597130/2</t>
  </si>
  <si>
    <t>RM2|S1|R33702434/2</t>
  </si>
  <si>
    <t>RM2|S2|R8980440/2</t>
  </si>
  <si>
    <t>RM2|S2|R14632050/1</t>
  </si>
  <si>
    <t>RM2|S1|R35497767/2</t>
  </si>
  <si>
    <t>RM2|S2|R45265942/2</t>
  </si>
  <si>
    <t>RM2|S1|R44111495/1</t>
  </si>
  <si>
    <t>RM2|S2|R4665208/2</t>
  </si>
  <si>
    <t>RM2|S2|R30669279/2</t>
  </si>
  <si>
    <t>RM2|S2|R24549349/1</t>
  </si>
  <si>
    <t>RM2|S2|R41624346/2</t>
  </si>
  <si>
    <t>RM2|S1|R47211513/2</t>
  </si>
  <si>
    <t>RM2|S1|R42452455/1</t>
  </si>
  <si>
    <t>RM2|S2|R45627227/1</t>
  </si>
  <si>
    <t>RM2|S2|R27774519/2</t>
  </si>
  <si>
    <t>RM2|S2|R36807809/2</t>
  </si>
  <si>
    <t>RM2|S1|R11587006/1</t>
  </si>
  <si>
    <t>RM2|S1|R42057042/1</t>
  </si>
  <si>
    <t>RM2|S1|R43862625/1</t>
  </si>
  <si>
    <t>RM2|S1|R13203436/2</t>
  </si>
  <si>
    <t>RM2|S2|R44774315/2</t>
  </si>
  <si>
    <t>RM2|S2|R37345866/1</t>
  </si>
  <si>
    <t>RM2|S1|R481120/1</t>
  </si>
  <si>
    <t>RM2|S2|R16760605/2</t>
  </si>
  <si>
    <t>RM2|S2|R7502967/2</t>
  </si>
  <si>
    <t>RM2|S1|R18912493/1</t>
  </si>
  <si>
    <t>RM2|S1|R29034272/1</t>
  </si>
  <si>
    <t>RM2|S2|R11595473/2</t>
  </si>
  <si>
    <t>RM2|S2|R35141531/2</t>
  </si>
  <si>
    <t>RM2|S2|R12322416/1</t>
  </si>
  <si>
    <t>RM2|S1|R38889219/2</t>
  </si>
  <si>
    <t>RM2|S2|R23844532/1</t>
  </si>
  <si>
    <t>RM2|S2|R41754553/2</t>
  </si>
  <si>
    <t>RM2|S1|R16393350/1</t>
  </si>
  <si>
    <t>RM2|S1|R40800610/1</t>
  </si>
  <si>
    <t>RM2|S2|R8105198/2</t>
  </si>
  <si>
    <t>RM2|S1|R20984306/1</t>
  </si>
  <si>
    <t>RM2|S2|R12707491/2</t>
  </si>
  <si>
    <t>RM2|S2|R47690623/1</t>
  </si>
  <si>
    <t>RM2|S2|R6689727/1</t>
  </si>
  <si>
    <t>RM2|S2|R2741252/2</t>
  </si>
  <si>
    <t>RM2|S1|R6192613/2</t>
  </si>
  <si>
    <t>RM2|S1|R15253247/1</t>
  </si>
  <si>
    <t>RM2|S1|R45687976/1</t>
  </si>
  <si>
    <t>RM2|S2|R25314730/1</t>
  </si>
  <si>
    <t>RM2|S2|R13796707/2</t>
  </si>
  <si>
    <t>RM2|S2|R19042126/1</t>
  </si>
  <si>
    <t>RM2|S2|R33351737/1</t>
  </si>
  <si>
    <t>RM2|S2|R29539924/1</t>
  </si>
  <si>
    <t>RM2|S2|R27261231/1</t>
  </si>
  <si>
    <t>RM2|S2|R18932362/1</t>
  </si>
  <si>
    <t>RM2|S1|R28943039/1</t>
  </si>
  <si>
    <t>RM2|S2|R3615465/1</t>
  </si>
  <si>
    <t>RM2|S2|R16760605/1</t>
  </si>
  <si>
    <t>RM2|S2|R30230407/1</t>
  </si>
  <si>
    <t>RM2|S1|R41436604/1</t>
  </si>
  <si>
    <t>RM2|S1|R16481245/2</t>
  </si>
  <si>
    <t>RM2|S1|R1215881/2</t>
  </si>
  <si>
    <t>RM2|S1|R47489047/2</t>
  </si>
  <si>
    <t>RM2|S2|R31214480/1</t>
  </si>
  <si>
    <t>RM2|S1|R12564189/1</t>
  </si>
  <si>
    <t>RM2|S1|R43978356/1</t>
  </si>
  <si>
    <t>RM2|S1|R6192613/1</t>
  </si>
  <si>
    <t>RM2|S2|R20555120/2</t>
  </si>
  <si>
    <t>RM2|S2|R4577163/2</t>
  </si>
  <si>
    <t>RM2|S2|R25516753/1</t>
  </si>
  <si>
    <t>RM2|S1|R8418423/2</t>
  </si>
  <si>
    <t>RM2|S2|R24916232/1</t>
  </si>
  <si>
    <t>RM2|S1|R29817442/1</t>
  </si>
  <si>
    <t>RM2|S2|R35192405/1</t>
  </si>
  <si>
    <t>RM2|S1|R31247696/2</t>
  </si>
  <si>
    <t>RM2|S2|R25283282/2</t>
  </si>
  <si>
    <t>RM2|S2|R43175923/1</t>
  </si>
  <si>
    <t>RM2|S2|R20731750/1</t>
  </si>
  <si>
    <t>RM2|S1|R7217219/2</t>
  </si>
  <si>
    <t>RM2|S2|R26093938/1</t>
  </si>
  <si>
    <t>RM2|S2|R15325494/2</t>
  </si>
  <si>
    <t>RM2|S1|R13720968/2</t>
  </si>
  <si>
    <t>RM2|S1|R41129523/1</t>
  </si>
  <si>
    <t>RM2|S1|R5224/1</t>
  </si>
  <si>
    <t>RM2|S2|R29064858/2</t>
  </si>
  <si>
    <t>RM2|S2|R30669279/1</t>
  </si>
  <si>
    <t>RM2|S1|R13720968/1</t>
  </si>
  <si>
    <t>RM2|S2|R35141531/1</t>
  </si>
  <si>
    <t>RM2|S2|R4143396/1</t>
  </si>
  <si>
    <t>RM2|S2|R45627227/2</t>
  </si>
  <si>
    <t>RM2|S2|R12462843/1</t>
  </si>
  <si>
    <t>RM2|S2|R31214480/2</t>
  </si>
  <si>
    <t>RM2|S1|R15208894/2</t>
  </si>
  <si>
    <t>RM2|S1|R481120/2</t>
  </si>
  <si>
    <t>RM2|S1|R33702434/1</t>
  </si>
  <si>
    <t>RM2|S2|R7037830/2</t>
  </si>
  <si>
    <t>RM2|S2|R25283282/1</t>
  </si>
  <si>
    <t>RM2|S1|R46169333/1</t>
  </si>
  <si>
    <t>RM2|S1|R43029985/2</t>
  </si>
  <si>
    <t>RM2|S1|R45381431/1</t>
  </si>
  <si>
    <t>RM2|S2|R35272787/1</t>
  </si>
  <si>
    <t>RM2|S1|R45956955/1</t>
  </si>
  <si>
    <t>RM2|S1|R40348835/2</t>
  </si>
  <si>
    <t>RM2|S2|R20731750/2</t>
  </si>
  <si>
    <t>RM2|S2|R37327467/1</t>
  </si>
  <si>
    <t>RM2|S1|R2955362/1</t>
  </si>
  <si>
    <t>RM2|S1|R42076308/2</t>
  </si>
  <si>
    <t>RM2|S2|R39855318/1</t>
  </si>
  <si>
    <t>RM2|S2|R17060139/2</t>
  </si>
  <si>
    <t>RM2|S2|R47727568/1</t>
  </si>
  <si>
    <t>RM2|S1|R9296239/1</t>
  </si>
  <si>
    <t>RM2|S1|R46396103/1</t>
  </si>
  <si>
    <t>RM2|S2|R15481282/2</t>
  </si>
  <si>
    <t>RM2|S2|R12374793/1</t>
  </si>
  <si>
    <t>RM2|S2|R48201718/1</t>
  </si>
  <si>
    <t>RM2|S1|R18874603/1</t>
  </si>
  <si>
    <t>RM2|S1|R33630128/1</t>
  </si>
  <si>
    <t>RM2|S2|R38665523/1</t>
  </si>
  <si>
    <t>RM2|S1|R13543571/1</t>
  </si>
  <si>
    <t>RM2|S2|R36148604/1</t>
  </si>
  <si>
    <t>RM2|S2|R3312193/2</t>
  </si>
  <si>
    <t>RM2|S1|R35769049/2</t>
  </si>
  <si>
    <t>RM2|S2|R22602933/1</t>
  </si>
  <si>
    <t>RM2|S1|R44111495/2</t>
  </si>
  <si>
    <t>RM2|S2|R13231616/1</t>
  </si>
  <si>
    <t>RM2|S2|R25570292/1</t>
  </si>
  <si>
    <t>RM2|S2|R33351737/2</t>
  </si>
  <si>
    <t>RM2|S2|R4665208/1</t>
  </si>
  <si>
    <t>RM2|S2|R29300458/1</t>
  </si>
  <si>
    <t>RM2|S2|R34418151/1</t>
  </si>
  <si>
    <t>RM2|S2|R39595652/1</t>
  </si>
  <si>
    <t>RM2|S2|R758370/1</t>
  </si>
  <si>
    <t>RM2|S1|R33132599/2</t>
  </si>
  <si>
    <t>RM2|S2|R6689727/2</t>
  </si>
  <si>
    <t>RM2|S2|R5257486/1</t>
  </si>
  <si>
    <t>RM2|S2|R36678913/1</t>
  </si>
  <si>
    <t>RM2|S2|R1641983/1</t>
  </si>
  <si>
    <t>RM2|S2|R49559384/1</t>
  </si>
  <si>
    <t>RM2|S2|R2581461/1</t>
  </si>
  <si>
    <t>RM2|S1|R28701006/1</t>
  </si>
  <si>
    <t>RM2|S2|R43147128/1</t>
  </si>
  <si>
    <t>RM2|S2|R42221207/1</t>
  </si>
  <si>
    <t>RM2|S2|R42221207/2</t>
  </si>
  <si>
    <t>RM2|S1|R5045725/2</t>
  </si>
  <si>
    <t>RM2|S1|R42178028/1</t>
  </si>
  <si>
    <t>RM2|S2|R2206239/2</t>
  </si>
  <si>
    <t>RM2|S1|R44608951/2</t>
  </si>
  <si>
    <t>RM2|S1|R12835194/1</t>
  </si>
  <si>
    <t>RM2|S1|R42178028/2</t>
  </si>
  <si>
    <t>RM2|S2|R24792505/2</t>
  </si>
  <si>
    <t>RM2|S1|R46877370/1</t>
  </si>
  <si>
    <t>RM2|S2|R2206239/1</t>
  </si>
  <si>
    <t>RM2|S2|R34327161/1</t>
  </si>
  <si>
    <t>RM2|S2|R25392037/1</t>
  </si>
  <si>
    <t>RM2|S2|R32053414/1</t>
  </si>
  <si>
    <t>RM2|S1|R35278742/1</t>
  </si>
  <si>
    <t>RM2|S1|R21139072/1</t>
  </si>
  <si>
    <t>RM2|S2|R45483176/1</t>
  </si>
  <si>
    <t>RM2|S2|R31384094/1</t>
  </si>
  <si>
    <t>RM2|S1|R15739473/1</t>
  </si>
  <si>
    <t>RM2|S2|R48420436/2</t>
  </si>
  <si>
    <t>RM2|S2|R6466257/1</t>
  </si>
  <si>
    <t>RM2|S1|R23585192/1</t>
  </si>
  <si>
    <t>RM2|S2|R21812901/2</t>
  </si>
  <si>
    <t>RM2|S2|R13252158/2</t>
  </si>
  <si>
    <t>RM2|S2|R5725796/2</t>
  </si>
  <si>
    <t>RM2|S1|R39466488/2</t>
  </si>
  <si>
    <t>RM2|S2|R32250149/2</t>
  </si>
  <si>
    <t>RM2|S2|R800303/2</t>
  </si>
  <si>
    <t>RM2|S2|R15658040/2</t>
  </si>
  <si>
    <t>RM2|S2|R11529266/2</t>
  </si>
  <si>
    <t>RM2|S1|R40859831/2</t>
  </si>
  <si>
    <t>RM2|S2|R31191123/2</t>
  </si>
  <si>
    <t>RM2|S2|R46066699/2</t>
  </si>
  <si>
    <t>RM2|S2|R46746109/2</t>
  </si>
  <si>
    <t>RM2|S2|R2919590/1</t>
  </si>
  <si>
    <t>RM2|S2|R20481937/2</t>
  </si>
  <si>
    <t>RM2|S2|R49021054/2</t>
  </si>
  <si>
    <t>RM2|S2|R34975613/2</t>
  </si>
  <si>
    <t>RM2|S2|R1841253/1</t>
  </si>
  <si>
    <t>RM2|S2|R43986549/2</t>
  </si>
  <si>
    <t>RM2|S2|R25392037/2</t>
  </si>
  <si>
    <t>RM2|S1|R23559029/2</t>
  </si>
  <si>
    <t>RM2|S2|R41287260/2</t>
  </si>
  <si>
    <t>RM2|S2|R24476752/1</t>
  </si>
  <si>
    <t>RM2|S2|R28175157/1</t>
  </si>
  <si>
    <t>RM2|S2|R12892231/2</t>
  </si>
  <si>
    <t>RM2|S1|R26411570/1</t>
  </si>
  <si>
    <t>RM2|S1|R20214079/2</t>
  </si>
  <si>
    <t>RM2|S2|R20958489/2</t>
  </si>
  <si>
    <t>RM2|S2|R49255836/2</t>
  </si>
  <si>
    <t>RM2|S2|R6785871/1</t>
  </si>
  <si>
    <t>RM2|S2|R49793362/2</t>
  </si>
  <si>
    <t>RM2|S1|R48525796/2</t>
  </si>
  <si>
    <t>RM2|S1|R47437983/2</t>
  </si>
  <si>
    <t>RM2|S2|R39188525/1</t>
  </si>
  <si>
    <t>RM2|S2|R23004389/1</t>
  </si>
  <si>
    <t>RM2|S2|R9245475/2</t>
  </si>
  <si>
    <t>RM2|S2|R17982652/1</t>
  </si>
  <si>
    <t>RM2|S2|R13829357/1</t>
  </si>
  <si>
    <t>RM2|S2|R48321906/2</t>
  </si>
  <si>
    <t>RM2|S1|R24533022/1</t>
  </si>
  <si>
    <t>RM2|S1|R32664125/2</t>
  </si>
  <si>
    <t>RM2|S2|R38904680/1</t>
  </si>
  <si>
    <t>RM2|S2|R414367/1</t>
  </si>
  <si>
    <t>RM2|S1|R21077376/1</t>
  </si>
  <si>
    <t>RM2|S1|R37266686/1</t>
  </si>
  <si>
    <t>RM2|S2|R34053575/1</t>
  </si>
  <si>
    <t>RM2|S2|R15249257/1</t>
  </si>
  <si>
    <t>RM2|S2|R34435433/1</t>
  </si>
  <si>
    <t>RM2|S2|R4544769/1</t>
  </si>
  <si>
    <t>RM2|S2|R17410605/1</t>
  </si>
  <si>
    <t>RM2|S2|R23624521/1</t>
  </si>
  <si>
    <t>RM2|S2|R10589805/1</t>
  </si>
  <si>
    <t>RM2|S2|R5725796/1</t>
  </si>
  <si>
    <t>RM2|S1|R25125027/1</t>
  </si>
  <si>
    <t>RM2|S2|R41287260/1</t>
  </si>
  <si>
    <t>RM2|S2|R12833823/1</t>
  </si>
  <si>
    <t>RM2|S2|R33536613/1</t>
  </si>
  <si>
    <t>RM2|S2|R5170268/1</t>
  </si>
  <si>
    <t>RM2|S2|R47191166/1</t>
  </si>
  <si>
    <t>RM2|S2|R43687228/1</t>
  </si>
  <si>
    <t>RM2|S2|R11785809/1</t>
  </si>
  <si>
    <t>RM2|S2|R12331267/1</t>
  </si>
  <si>
    <t>RM2|S1|R740182/1</t>
  </si>
  <si>
    <t>RM2|S1|R31059588/1</t>
  </si>
  <si>
    <t>RM2|S2|R43992430/1</t>
  </si>
  <si>
    <t>RM2|S2|R29271398/1</t>
  </si>
  <si>
    <t>RM2|S1|R30644434/1</t>
  </si>
  <si>
    <t>RM2|S2|R12833823/2</t>
  </si>
  <si>
    <t>RM2|S2|R22183785/1</t>
  </si>
  <si>
    <t>RM2|S1|R13551366/1</t>
  </si>
  <si>
    <t>RM2|S2|R16209364/1</t>
  </si>
  <si>
    <t>RM2|S2|R40415438/1</t>
  </si>
  <si>
    <t>RM2|S2|R34975613/1</t>
  </si>
  <si>
    <t>RM2|S1|R2210475/2</t>
  </si>
  <si>
    <t>RM2|S1|R2210475/1</t>
  </si>
  <si>
    <t>RM2|S2|R34136905/1</t>
  </si>
  <si>
    <t>RM2|S2|R26750518/1</t>
  </si>
  <si>
    <t>RM2|S2|R26395459/2</t>
  </si>
  <si>
    <t>RM2|S1|R2370910/2</t>
  </si>
  <si>
    <t>RM2|S2|R33794981/2</t>
  </si>
  <si>
    <t>RM2|S2|R26358112/2</t>
  </si>
  <si>
    <t>RM2|S2|R41871614/2</t>
  </si>
  <si>
    <t>RM2|S2|R11803570/1</t>
  </si>
  <si>
    <t>RM2|S2|R42185353/2</t>
  </si>
  <si>
    <t>RM2|S1|R6595225/1</t>
  </si>
  <si>
    <t>RM2|S2|R27449976/1</t>
  </si>
  <si>
    <t>RM2|S2|R23874785/1</t>
  </si>
  <si>
    <t>RM2|S2|R7305526/1</t>
  </si>
  <si>
    <t>RM2|S1|R23848898/1</t>
  </si>
  <si>
    <t>RM2|S2|R8027601/1</t>
  </si>
  <si>
    <t>RM2|S2|R15565077/1</t>
  </si>
  <si>
    <t>RM2|S2|R15293358/1</t>
  </si>
  <si>
    <t>RM2|S2|R32893017/1</t>
  </si>
  <si>
    <t>RM2|S2|R33018757/1</t>
  </si>
  <si>
    <t>RM2|S2|R43004288/1</t>
  </si>
  <si>
    <t>RM2|S2|R2685484/1</t>
  </si>
  <si>
    <t>RM2|S2|R16603908/1</t>
  </si>
  <si>
    <t>RM2|S2|R8626949/1</t>
  </si>
  <si>
    <t>RM2|S2|R14913320/1</t>
  </si>
  <si>
    <t>RM2|S2|R31387586/1</t>
  </si>
  <si>
    <t>RM2|S2|R36529101/2</t>
  </si>
  <si>
    <t>RM2|S2|R34776577/2</t>
  </si>
  <si>
    <t>RM2|S2|R47205934/1</t>
  </si>
  <si>
    <t>RM2|S2|R41553441/1</t>
  </si>
  <si>
    <t>RM2|S2|R22289853/1</t>
  </si>
  <si>
    <t>RM2|S2|R6369643/1</t>
  </si>
  <si>
    <t>RM2|S2|R13699719/1</t>
  </si>
  <si>
    <t>RM2|S2|R1427699/2</t>
  </si>
  <si>
    <t>RM2|S2|R39852608/1</t>
  </si>
  <si>
    <t>RM2|S2|R47821456/1</t>
  </si>
  <si>
    <t>RM2|S2|R19323742/1</t>
  </si>
  <si>
    <t>RM2|S2|R24763098/1</t>
  </si>
  <si>
    <t>RM2|S2|R27185775/1</t>
  </si>
  <si>
    <t>RM2|S2|R22889103/1</t>
  </si>
  <si>
    <t>RM2|S2|R38982875/1</t>
  </si>
  <si>
    <t>RM2|S2|R42549399/1</t>
  </si>
  <si>
    <t>RM2|S2|R32386628/1</t>
  </si>
  <si>
    <t>RM2|S2|R18983217/1</t>
  </si>
  <si>
    <t>RM2|S2|R5714138/1</t>
  </si>
  <si>
    <t>RM2|S2|R32446494/1</t>
  </si>
  <si>
    <t>RM2|S2|R28265217/1</t>
  </si>
  <si>
    <t>RM2|S1|R11609878/1</t>
  </si>
  <si>
    <t>RM2|S2|R41207740/1</t>
  </si>
  <si>
    <t>RM2|S2|R29792459/1</t>
  </si>
  <si>
    <t>RM2|S2|R9101365/1</t>
  </si>
  <si>
    <t>RM2|S2|R4576525/1</t>
  </si>
  <si>
    <t>RM2|S2|R36110083/1</t>
  </si>
  <si>
    <t>RM2|S2|R2113401/2</t>
  </si>
  <si>
    <t>RM2|S2|R23996391/1</t>
  </si>
  <si>
    <t>RM2|S2|R47727529/1</t>
  </si>
  <si>
    <t>RM2|S2|R13926787/1</t>
  </si>
  <si>
    <t>RM2|S2|R17484265/1</t>
  </si>
  <si>
    <t>RM2|S2|R49538736/1</t>
  </si>
  <si>
    <t>RM2|S2|R24618910/2</t>
  </si>
  <si>
    <t>RM2|S2|R26320633/1</t>
  </si>
  <si>
    <t>RM2|S2|R26566347/1</t>
  </si>
  <si>
    <t>RM2|S2|R21952922/1</t>
  </si>
  <si>
    <t>RM2|S2|R943597/1</t>
  </si>
  <si>
    <t>RM2|S2|R14606740/2</t>
  </si>
  <si>
    <t>RM2|S2|R2037339/1</t>
  </si>
  <si>
    <t>RM2|S2|R24433910/1</t>
  </si>
  <si>
    <t>RM2|S2|R9579038/2</t>
  </si>
  <si>
    <t>RM2|S2|R41401450/2</t>
  </si>
  <si>
    <t>RM2|S2|R39140631/1</t>
  </si>
  <si>
    <t>RM2|S2|R33786262/1</t>
  </si>
  <si>
    <t>RM2|S2|R32048244/1</t>
  </si>
  <si>
    <t>RM2|S2|R8427827/2</t>
  </si>
  <si>
    <t>RM2|S2|R37990340/2</t>
  </si>
  <si>
    <t>RM2|S2|R9285015/2</t>
  </si>
  <si>
    <t>RM2|S2|R20901444/1</t>
  </si>
  <si>
    <t>RM2|S2|R8768796/1</t>
  </si>
  <si>
    <t>RM2|S2|R2300044/2</t>
  </si>
  <si>
    <t>RM2|S2|R726754/1</t>
  </si>
  <si>
    <t>RM2|S2|R21281679/2</t>
  </si>
  <si>
    <t>RM2|S2|R43164307/2</t>
  </si>
  <si>
    <t>RM2|S2|R13280720/1</t>
  </si>
  <si>
    <t>RM2|S2|R9468375/2</t>
  </si>
  <si>
    <t>RM2|S2|R41576260/1</t>
  </si>
  <si>
    <t>RM2|S2|R13952372/1</t>
  </si>
  <si>
    <t>RM2|S2|R24443292/2</t>
  </si>
  <si>
    <t>RM2|S2|R41764817/1</t>
  </si>
  <si>
    <t>RM2|S2|R44633268/2</t>
  </si>
  <si>
    <t>RM2|S2|R29460561/2</t>
  </si>
  <si>
    <t>RM2|S2|R39213482/1</t>
  </si>
  <si>
    <t>RM2|S2|R15947354/2</t>
  </si>
  <si>
    <t>RM2|S2|R9989177/2</t>
  </si>
  <si>
    <t>RM2|S2|R21194549/2</t>
  </si>
  <si>
    <t>RM2|S2|R34951918/2</t>
  </si>
  <si>
    <t>RM2|S2|R29273186/1</t>
  </si>
  <si>
    <t>RM2|S2|R943597/2</t>
  </si>
  <si>
    <t>RM2|S2|R28402387/1</t>
  </si>
  <si>
    <t>RM2|S2|R32588397/2</t>
  </si>
  <si>
    <t>RM2|S2|R37181144/2</t>
  </si>
  <si>
    <t>RM2|S2|R13161127/2</t>
  </si>
  <si>
    <t>RM2|S2|R27515699/1</t>
  </si>
  <si>
    <t>RM2|S2|R7166253/1</t>
  </si>
  <si>
    <t>RM2|S2|R15662174/1</t>
  </si>
  <si>
    <t>RM2|S2|R38215747/2</t>
  </si>
  <si>
    <t>RM2|S2|R726754/2</t>
  </si>
  <si>
    <t>RM2|S2|R31394651/2</t>
  </si>
  <si>
    <t>RM2|S2|R43278339/2</t>
  </si>
  <si>
    <t>RM2|S2|R10869390/2</t>
  </si>
  <si>
    <t>RM2|S2|R11777256/2</t>
  </si>
  <si>
    <t>RM2|S2|R27087570/2</t>
  </si>
  <si>
    <t>RM2|S2|R4589098/1</t>
  </si>
  <si>
    <t>RM2|S2|R31227885/1</t>
  </si>
  <si>
    <t>RM2|S2|R10281395/1</t>
  </si>
  <si>
    <t>RM2|S2|R29732638/2</t>
  </si>
  <si>
    <t>RM2|S2|R16132314/2</t>
  </si>
  <si>
    <t>RM2|S2|R33786262/2</t>
  </si>
  <si>
    <t>RM2|S2|R31386580/2</t>
  </si>
  <si>
    <t>RM2|S2|R16395550/2</t>
  </si>
  <si>
    <t>RM2|S2|R44816643/2</t>
  </si>
  <si>
    <t>RM2|S2|R18114782/1</t>
  </si>
  <si>
    <t>RM2|S2|R9318003/1</t>
  </si>
  <si>
    <t>RM2|S2|R48181730/1</t>
  </si>
  <si>
    <t>RM2|S2|R18025037/2</t>
  </si>
  <si>
    <t>RM2|S2|R4576525/2</t>
  </si>
  <si>
    <t>RM2|S2|R10472225/2</t>
  </si>
  <si>
    <t>RM2|S2|R37990340/1</t>
  </si>
  <si>
    <t>RM2|S2|R1436048/1</t>
  </si>
  <si>
    <t>RM2|S2|R31394651/1</t>
  </si>
  <si>
    <t>RM2|S2|R25226129/2</t>
  </si>
  <si>
    <t>RM2|S2|R31056873/2</t>
  </si>
  <si>
    <t>RM2|S2|R13161127/1</t>
  </si>
  <si>
    <t>RM2|S2|R20901444/2</t>
  </si>
  <si>
    <t>RM2|S2|R15377647/1</t>
  </si>
  <si>
    <t>RM2|S2|R49570639/1</t>
  </si>
  <si>
    <t>RM2|S2|R39364316/2</t>
  </si>
  <si>
    <t>RM2|S2|R44127518/1</t>
  </si>
  <si>
    <t>RM2|S2|R21897598/2</t>
  </si>
  <si>
    <t>RM2|S2|R11214166/2</t>
  </si>
  <si>
    <t>RM2|S2|R31227885/2</t>
  </si>
  <si>
    <t>RM2|S2|R16076467/2</t>
  </si>
  <si>
    <t>RM2|S2|R46758642/2</t>
  </si>
  <si>
    <t>RM2|S2|R19442151/1</t>
  </si>
  <si>
    <t>RM2|S2|R39645117/1</t>
  </si>
  <si>
    <t>RM2|S2|R29460561/1</t>
  </si>
  <si>
    <t>RM2|S2|R9989177/1</t>
  </si>
  <si>
    <t>RM2|S2|R24035311/1</t>
  </si>
  <si>
    <t>RM2|S2|R30439366/2</t>
  </si>
  <si>
    <t>RM2|S2|R22173804/2</t>
  </si>
  <si>
    <t>RM2|S2|R43164307/1</t>
  </si>
  <si>
    <t>RM2|S2|R20908196/2</t>
  </si>
  <si>
    <t>RM2|S2|R41042005/2</t>
  </si>
  <si>
    <t>RM2|S2|R15649758/2</t>
  </si>
  <si>
    <t>RM2|S2|R34888713/1</t>
  </si>
  <si>
    <t>RM2|S2|R3770786/1</t>
  </si>
  <si>
    <t>RM2|S2|R32588397/1</t>
  </si>
  <si>
    <t>RM2|S2|R48973442/2</t>
  </si>
  <si>
    <t>RM2|S2|R18457513/2</t>
  </si>
  <si>
    <t>RM2|S2|R34435582/1</t>
  </si>
  <si>
    <t>RM2|S2|R48933680/1</t>
  </si>
  <si>
    <t>RM2|S2|R32388255/1</t>
  </si>
  <si>
    <t>RM2|S2|R23958196/2</t>
  </si>
  <si>
    <t>RM2|S2|R32383645/2</t>
  </si>
  <si>
    <t>RM2|S2|R43278339/1</t>
  </si>
  <si>
    <t>RM2|S2|R48403243/1</t>
  </si>
  <si>
    <t>RM2|S2|R43099096/2</t>
  </si>
  <si>
    <t>RM2|S2|R32893017/2</t>
  </si>
  <si>
    <t>RM2|S2|R19795719/2</t>
  </si>
  <si>
    <t>RM2|S2|R45920413/2</t>
  </si>
  <si>
    <t>RM2|S2|R20412860/2</t>
  </si>
  <si>
    <t>RM2|S2|R48487101/2</t>
  </si>
  <si>
    <t>RM2|S2|R4054721/2</t>
  </si>
  <si>
    <t>RM2|S2|R17817538/1</t>
  </si>
  <si>
    <t>RM2|S2|R39734138/1</t>
  </si>
  <si>
    <t>RM2|S2|R31706605/2</t>
  </si>
  <si>
    <t>RM2|S2|R37523678/1</t>
  </si>
  <si>
    <t>RM2|S2|R7485797/1</t>
  </si>
  <si>
    <t>RM2|S2|R36777150/1</t>
  </si>
  <si>
    <t>RM2|S2|R42837589/2</t>
  </si>
  <si>
    <t>RM2|S2|R13818523/2</t>
  </si>
  <si>
    <t>RM2|S2|R16023920/2</t>
  </si>
  <si>
    <t>RM2|S2|R46909362/2</t>
  </si>
  <si>
    <t>RM2|S2|R20087890/2</t>
  </si>
  <si>
    <t>RM2|S2|R20361123/1</t>
  </si>
  <si>
    <t>RM2|S2|R44412249/1</t>
  </si>
  <si>
    <t>RM2|S2|R41657906/2</t>
  </si>
  <si>
    <t>RM2|S2|R18943562/1</t>
  </si>
  <si>
    <t>RM2|S2|R35079600/1</t>
  </si>
  <si>
    <t>RM2|S2|R18645653/2</t>
  </si>
  <si>
    <t>RM2|S2|R42872595/1</t>
  </si>
  <si>
    <t>RM2|S2|R47159834/1</t>
  </si>
  <si>
    <t>RM2|S2|R32370643/1</t>
  </si>
  <si>
    <t>RM2|S2|R2303903/1</t>
  </si>
  <si>
    <t>RM2|S2|R36844367/2</t>
  </si>
  <si>
    <t>RM2|S2|R4735803/1</t>
  </si>
  <si>
    <t>RM2|S2|R46490106/2</t>
  </si>
  <si>
    <t>RM2|S2|R36110083/2</t>
  </si>
  <si>
    <t>RM2|S2|R30310061/2</t>
  </si>
  <si>
    <t>RM2|S2|R8316116/1</t>
  </si>
  <si>
    <t>RM2|S2|R2759045/1</t>
  </si>
  <si>
    <t>RM2|S2|R38074002/1</t>
  </si>
  <si>
    <t>RM2|S2|R35767437/2</t>
  </si>
  <si>
    <t>RM2|S2|R41925096/2</t>
  </si>
  <si>
    <t>RM2|S2|R16772074/1</t>
  </si>
  <si>
    <t>RM2|S2|R6157503/1</t>
  </si>
  <si>
    <t>RM2|S2|R31915247/1</t>
  </si>
  <si>
    <t>RM2|S2|R44529821/1</t>
  </si>
  <si>
    <t>RM2|S2|R47225798/1</t>
  </si>
  <si>
    <t>RM2|S2|R2300044/1</t>
  </si>
  <si>
    <t>RM2|S2|R40722011/2</t>
  </si>
  <si>
    <t>RM2|S2|R17550174/2</t>
  </si>
  <si>
    <t>RM2|S2|R26684622/1</t>
  </si>
  <si>
    <t>RM2|S2|R34463900/1</t>
  </si>
  <si>
    <t>RM2|S2|R23054242/1</t>
  </si>
  <si>
    <t>RM2|S2|R44850173/1</t>
  </si>
  <si>
    <t>RM2|S2|R49539286/1</t>
  </si>
  <si>
    <t>RM2|S2|R31743260/2</t>
  </si>
  <si>
    <t>RM2|S2|R46909362/1</t>
  </si>
  <si>
    <t>RM2|S2|R16188062/2</t>
  </si>
  <si>
    <t>RM2|S2|R19911368/2</t>
  </si>
  <si>
    <t>RM2|S2|R22248007/1</t>
  </si>
  <si>
    <t>RM2|S2|R44655154/1</t>
  </si>
  <si>
    <t>RM2|S2|R13199480/1</t>
  </si>
  <si>
    <t>RM2|S2|R23285263/1</t>
  </si>
  <si>
    <t>RM2|S2|R31762359/1</t>
  </si>
  <si>
    <t>RM2|S2|R35332877/2</t>
  </si>
  <si>
    <t>RM2|S2|R17817538/2</t>
  </si>
  <si>
    <t>RM2|S2|R47889248/1</t>
  </si>
  <si>
    <t>RM2|S2|R22113690/1</t>
  </si>
  <si>
    <t>RM2|S2|R6201951/2</t>
  </si>
  <si>
    <t>RM2|S2|R1013110/1</t>
  </si>
  <si>
    <t>RM2|S2|R14913320/2</t>
  </si>
  <si>
    <t>RM2|S2|R22711173/1</t>
  </si>
  <si>
    <t>RM2|S2|R28047430/1</t>
  </si>
  <si>
    <t>RM2|S2|R47603430/2</t>
  </si>
  <si>
    <t>RM2|S2|R28489833/1</t>
  </si>
  <si>
    <t>RM2|S2|R34732841/1</t>
  </si>
  <si>
    <t>RM2|S2|R8768796/2</t>
  </si>
  <si>
    <t>RM2|S2|R12371993/2</t>
  </si>
  <si>
    <t>RM2|S2|R43482594/1</t>
  </si>
  <si>
    <t>RM2|S2|R21461544/2</t>
  </si>
  <si>
    <t>RM2|S2|R26361719/1</t>
  </si>
  <si>
    <t>RM2|S2|R6497820/1</t>
  </si>
  <si>
    <t>RM2|S1|R11609878/2</t>
  </si>
  <si>
    <t>RM2|S2|R3770786/2</t>
  </si>
  <si>
    <t>RM2|S2|R42538165/1</t>
  </si>
  <si>
    <t>RM2|S2|R20215623/1</t>
  </si>
  <si>
    <t>RM2|S2|R39725160/1</t>
  </si>
  <si>
    <t>RM2|S2|R28081655/1</t>
  </si>
  <si>
    <t>RM2|S2|R27071345/2</t>
  </si>
  <si>
    <t>RM2|S2|R11272875/1</t>
  </si>
  <si>
    <t>RM2|S2|R6669017/2</t>
  </si>
  <si>
    <t>RM2|S2|R6201951/1</t>
  </si>
  <si>
    <t>RM2|S2|R297653/1</t>
  </si>
  <si>
    <t>RM2|S2|R41925096/1</t>
  </si>
  <si>
    <t>RM2|S2|R26861455/1</t>
  </si>
  <si>
    <t>RM2|S2|R15288731/2</t>
  </si>
  <si>
    <t>RM2|S2|R47666940/1</t>
  </si>
  <si>
    <t>RM2|S2|R7988056/1</t>
  </si>
  <si>
    <t>RM2|S2|R31587801/1</t>
  </si>
  <si>
    <t>RM2|S2|R31056873/1</t>
  </si>
  <si>
    <t>RM2|S2|R24586347/1</t>
  </si>
  <si>
    <t>RM2|S2|R2113401/1</t>
  </si>
  <si>
    <t>RM2|S2|R21897598/1</t>
  </si>
  <si>
    <t>RM2|S2|R21715980/1</t>
  </si>
  <si>
    <t>RM2|S2|R32388255/2</t>
  </si>
  <si>
    <t>RM2|S2|R42290907/1</t>
  </si>
  <si>
    <t>RM2|S2|R31915247/2</t>
  </si>
  <si>
    <t>RM2|S2|R32297471/1</t>
  </si>
  <si>
    <t>RM2|S2|R14421559/1</t>
  </si>
  <si>
    <t>RM2|S2|R28084064/1</t>
  </si>
  <si>
    <t>RM2|S2|R29447338/1</t>
  </si>
  <si>
    <t>RM2|S2|R48274617/1</t>
  </si>
  <si>
    <t>RM2|S2|R28398331/1</t>
  </si>
  <si>
    <t>RM2|S2|R25226129/1</t>
  </si>
  <si>
    <t>RM2|S2|R16076467/1</t>
  </si>
  <si>
    <t>RM2|S2|R23726180/1</t>
  </si>
  <si>
    <t>RM2|S2|R37517885/1</t>
  </si>
  <si>
    <t>RM2|S2|R21824562/2</t>
  </si>
  <si>
    <t>RM2|S2|R47603430/1</t>
  </si>
  <si>
    <t>RM2|S2|R34109914/1</t>
  </si>
  <si>
    <t>RM2|S2|R13157373/1</t>
  </si>
  <si>
    <t>RM2|S2|R23054242/2</t>
  </si>
  <si>
    <t>RM2|S2|R38319999/1</t>
  </si>
  <si>
    <t>RM2|S2|R38215747/1</t>
  </si>
  <si>
    <t>RM2|S2|R5222745/1</t>
  </si>
  <si>
    <t>RM2|S2|R1300357/1</t>
  </si>
  <si>
    <t>RM2|S2|R15293358/2</t>
  </si>
  <si>
    <t>RM2|S2|R39069609/1</t>
  </si>
  <si>
    <t>RM2|S2|R35682342/2</t>
  </si>
  <si>
    <t>RM2|S2|R35922643/2</t>
  </si>
  <si>
    <t>RM2|S2|R1349097/1</t>
  </si>
  <si>
    <t>RM2|S2|R46221458/1</t>
  </si>
  <si>
    <t>RM2|S2|R36868060/1</t>
  </si>
  <si>
    <t>RM2|S2|R368570/1</t>
  </si>
  <si>
    <t>RM2|S2|R22855591/2</t>
  </si>
  <si>
    <t>RM2|S2|R42090003/2</t>
  </si>
  <si>
    <t>RM2|S2|R15145657/1</t>
  </si>
  <si>
    <t>RM2|S2|R47125571/1</t>
  </si>
  <si>
    <t>RM2|S2|R25878268/1</t>
  </si>
  <si>
    <t>RM2|S2|R36186952/2</t>
  </si>
  <si>
    <t>RM2|S2|R2315412/2</t>
  </si>
  <si>
    <t>RM2|S2|R1300357/2</t>
  </si>
  <si>
    <t>RM2|S2|R34817707/1</t>
  </si>
  <si>
    <t>RM2|S2|R35043798/1</t>
  </si>
  <si>
    <t>RM2|S2|R43099096/1</t>
  </si>
  <si>
    <t>RM2|S2|R44672818/1</t>
  </si>
  <si>
    <t>RM2|S2|R4230675/1</t>
  </si>
  <si>
    <t>RM2|S2|R42574869/2</t>
  </si>
  <si>
    <t>RM2|S2|R28130906/2</t>
  </si>
  <si>
    <t>RM2|S2|R42038711/2</t>
  </si>
  <si>
    <t>RM2|S2|R10243585/1</t>
  </si>
  <si>
    <t>RM2|S2|R41548219/2</t>
  </si>
  <si>
    <t>RM2|S2|R16753818/1</t>
  </si>
  <si>
    <t>RM2|S2|R45920413/1</t>
  </si>
  <si>
    <t>RM2|S2|R4786751/1</t>
  </si>
  <si>
    <t>RM2|S2|R11912544/1</t>
  </si>
  <si>
    <t>RM2|S2|R37517885/2</t>
  </si>
  <si>
    <t>RM2|S2|R14571452/1</t>
  </si>
  <si>
    <t>RM2|S2|R20862429/1</t>
  </si>
  <si>
    <t>RM2|S2|R42290907/2</t>
  </si>
  <si>
    <t>RM2|S2|R48973442/1</t>
  </si>
  <si>
    <t>RM2|S2|R8818689/2</t>
  </si>
  <si>
    <t>RM2|S2|R43541241/1</t>
  </si>
  <si>
    <t>RM2|S2|R24618910/1</t>
  </si>
  <si>
    <t>RM2|S2|R17208735/1</t>
  </si>
  <si>
    <t>RM2|S2|R22173804/1</t>
  </si>
  <si>
    <t>RM2|S2|R26320633/2</t>
  </si>
  <si>
    <t>RM2|S2|R5133509/1</t>
  </si>
  <si>
    <t>RM2|S2|R35812407/1</t>
  </si>
  <si>
    <t>RM2|S2|R61679/1</t>
  </si>
  <si>
    <t>RM2|S2|R22704283/1</t>
  </si>
  <si>
    <t>RM2|S2|R37917226/1</t>
  </si>
  <si>
    <t>RM2|S2|R21461544/1</t>
  </si>
  <si>
    <t>RM2|S2|R26923486/1</t>
  </si>
  <si>
    <t>RM2|S2|R22762399/1</t>
  </si>
  <si>
    <t>RM2|S2|R16084825/1</t>
  </si>
  <si>
    <t>RM2|S2|R12617295/1</t>
  </si>
  <si>
    <t>RM2|S2|R40722011/1</t>
  </si>
  <si>
    <t>RM2|S2|R8847245/1</t>
  </si>
  <si>
    <t>RM2|S2|R21010293/1</t>
  </si>
  <si>
    <t>RM2|S2|R31078817/1</t>
  </si>
  <si>
    <t>RM2|S2|R8316116/2</t>
  </si>
  <si>
    <t>RM2|S2|R9285015/1</t>
  </si>
  <si>
    <t>RM2|S2|R28402387/2</t>
  </si>
  <si>
    <t>RM2|S2|R25635936/1</t>
  </si>
  <si>
    <t>RM2|S2|R20087890/1</t>
  </si>
  <si>
    <t>RM2|S2|R39592831/1</t>
  </si>
  <si>
    <t>RM2|S2|R44816643/1</t>
  </si>
  <si>
    <t>RM2|S2|R21310731/2</t>
  </si>
  <si>
    <t>RM2|S2|R368570/2</t>
  </si>
  <si>
    <t>RM2|S2|R20673557/1</t>
  </si>
  <si>
    <t>RM2|S2|R22100288/1</t>
  </si>
  <si>
    <t>RM2|S2|R46571136/1</t>
  </si>
  <si>
    <t>RM2|S2|R34888713/2</t>
  </si>
  <si>
    <t>RM2|S2|R15288731/1</t>
  </si>
  <si>
    <t>RM2|S2|R15630195/1</t>
  </si>
  <si>
    <t>RM2|S2|R38434810/2</t>
  </si>
  <si>
    <t>RM2|S2|R31630703/2</t>
  </si>
  <si>
    <t>RM2|S2|R10281395/2</t>
  </si>
  <si>
    <t>RM2|S2|R35995966/2</t>
  </si>
  <si>
    <t>RM2|S2|R12548367/2</t>
  </si>
  <si>
    <t>RM2|S2|R22590338/1</t>
  </si>
  <si>
    <t>RM2|S2|R23961915/1</t>
  </si>
  <si>
    <t>RM2|S2|R37295894/1</t>
  </si>
  <si>
    <t>RM2|S2|R9360201/1</t>
  </si>
  <si>
    <t>RM2|S2|R6782684/1</t>
  </si>
  <si>
    <t>RM2|S2|R24320442/1</t>
  </si>
  <si>
    <t>RM2|S2|R16132314/1</t>
  </si>
  <si>
    <t>RM2|S2|R41214785/1</t>
  </si>
  <si>
    <t>RM2|S2|R44864404/1</t>
  </si>
  <si>
    <t>RM2|S2|R22678135/2</t>
  </si>
  <si>
    <t>RM2|S2|R471119/2</t>
  </si>
  <si>
    <t>RM2|S2|R2371026/2</t>
  </si>
  <si>
    <t>RM2|S2|R26652091/2</t>
  </si>
  <si>
    <t>RM2|S2|R39646503/2</t>
  </si>
  <si>
    <t>RM2|S2|R42388525/2</t>
  </si>
  <si>
    <t>RM2|S2|R7998822/1</t>
  </si>
  <si>
    <t>RM2|S2|R37882180/2</t>
  </si>
  <si>
    <t>RM2|S2|R16188062/1</t>
  </si>
  <si>
    <t>RM2|S2|R17550174/1</t>
  </si>
  <si>
    <t>RM2|S2|R27087570/1</t>
  </si>
  <si>
    <t>RM2|S2|R36515306/1</t>
  </si>
  <si>
    <t>RM2|S2|R11189473/2</t>
  </si>
  <si>
    <t>RM2|S2|R44629200/1</t>
  </si>
  <si>
    <t>RM2|S2|R15869842/2</t>
  </si>
  <si>
    <t>RM2|S2|R39568185/1</t>
  </si>
  <si>
    <t>RM2|S2|R45603931/1</t>
  </si>
  <si>
    <t>RM2|S2|R11214166/1</t>
  </si>
  <si>
    <t>RM2|S2|R2073794/1</t>
  </si>
  <si>
    <t>RM2|S2|R44613154/1</t>
  </si>
  <si>
    <t>RM2|S2|R29732638/1</t>
  </si>
  <si>
    <t>RM2|S2|R37181144/1</t>
  </si>
  <si>
    <t>RM2|S2|R30310061/1</t>
  </si>
  <si>
    <t>RM2|S2|R14238252/1</t>
  </si>
  <si>
    <t>RM2|S2|R23403190/1</t>
  </si>
  <si>
    <t>RM2|S2|R2769125/1</t>
  </si>
  <si>
    <t>RM2|S2|R26110031/1</t>
  </si>
  <si>
    <t>RM2|S2|R11857778/1</t>
  </si>
  <si>
    <t>RM2|S2|R48804488/1</t>
  </si>
  <si>
    <t>RM2|S2|R26544446/1</t>
  </si>
  <si>
    <t>RM2|S2|R10889965/2</t>
  </si>
  <si>
    <t>RM2|S2|R37882180/1</t>
  </si>
  <si>
    <t>RM2|S2|R18249448/2</t>
  </si>
  <si>
    <t>RM2|S2|R39799411/1</t>
  </si>
  <si>
    <t>RM2|S2|R34429003/1</t>
  </si>
  <si>
    <t>RM2|S2|R18025037/1</t>
  </si>
  <si>
    <t>RM2|S2|R48594839/1</t>
  </si>
  <si>
    <t>RM2|S2|R15017893/1</t>
  </si>
  <si>
    <t>RM2|S2|R11414303/1</t>
  </si>
  <si>
    <t>RM2|S2|R21310731/1</t>
  </si>
  <si>
    <t>RM2|S2|R8444172/1</t>
  </si>
  <si>
    <t>RM2|S2|R42996040/1</t>
  </si>
  <si>
    <t>RM2|S2|R47878360/1</t>
  </si>
  <si>
    <t>RM2|S2|R21485068/1</t>
  </si>
  <si>
    <t>RM2|S2|R1959736/1</t>
  </si>
  <si>
    <t>RM2|S2|R41611578/1</t>
  </si>
  <si>
    <t>RM2|S2|R1474316/1</t>
  </si>
  <si>
    <t>RM2|S2|R18860020/1</t>
  </si>
  <si>
    <t>RM2|S2|R10472225/1</t>
  </si>
  <si>
    <t>RM2|S2|R44754458/1</t>
  </si>
  <si>
    <t>RM2|S2|R16023920/1</t>
  </si>
  <si>
    <t>RM2|S2|R32165582/1</t>
  </si>
  <si>
    <t>RM2|S2|R34246408/1</t>
  </si>
  <si>
    <t>RM2|S2|R4054721/1</t>
  </si>
  <si>
    <t>RM2|S2|R39364316/1</t>
  </si>
  <si>
    <t>RM2|S2|R12715549/1</t>
  </si>
  <si>
    <t>RM2|S2|R16084825/2</t>
  </si>
  <si>
    <t>RM2|S2|R29980112/1</t>
  </si>
  <si>
    <t>RM2|S2|R23461077/1</t>
  </si>
  <si>
    <t>RM2|S2|R39208418/1</t>
  </si>
  <si>
    <t>RM2|S2|R7989654/1</t>
  </si>
  <si>
    <t>RM2|S2|R49006192/1</t>
  </si>
  <si>
    <t>RM2|S2|R17484265/2</t>
  </si>
  <si>
    <t>RM2|S2|R21010293/2</t>
  </si>
  <si>
    <t>RM2|S2|R32859006/1</t>
  </si>
  <si>
    <t>RM2|S2|R14214093/1</t>
  </si>
  <si>
    <t>RM2|S2|R12548367/1</t>
  </si>
  <si>
    <t>RM2|S2|R29266136/1</t>
  </si>
  <si>
    <t>RM2|S2|R33107293/1</t>
  </si>
  <si>
    <t>RM2|S2|R25897404/1</t>
  </si>
  <si>
    <t>RM2|S2|R49702606/1</t>
  </si>
  <si>
    <t>RM2|S2|R35994047/1</t>
  </si>
  <si>
    <t>RM2|S2|R35922643/1</t>
  </si>
  <si>
    <t>RM2|S2|R4297491/1</t>
  </si>
  <si>
    <t>RM2|S2|R31065758/1</t>
  </si>
  <si>
    <t>RM2|S2|R41548219/1</t>
  </si>
  <si>
    <t>RM2|S2|R44652178/1</t>
  </si>
  <si>
    <t>RM2|S2|R28941778/1</t>
  </si>
  <si>
    <t>RM2|S2|R11777256/1</t>
  </si>
  <si>
    <t>RM2|S2|R4786751/2</t>
  </si>
  <si>
    <t>RM2|S2|R35332877/1</t>
  </si>
  <si>
    <t>RM2|S2|R8818689/1</t>
  </si>
  <si>
    <t>RM2|S2|R44552098/1</t>
  </si>
  <si>
    <t>RM2|S2|R40245445/1</t>
  </si>
  <si>
    <t>184I109M41D</t>
  </si>
  <si>
    <t>RM2|S2|R16608045/1</t>
  </si>
  <si>
    <t>199I94M56D</t>
  </si>
  <si>
    <t>RM2|S2|R17245942/1</t>
  </si>
  <si>
    <t>217I76M74D</t>
  </si>
  <si>
    <t>RM2|S2|R41222691/1</t>
  </si>
  <si>
    <t>RM2|S2|R49869481/1</t>
  </si>
  <si>
    <t>9I150M134I</t>
  </si>
  <si>
    <t>RM2|S2|R6072821/1</t>
  </si>
  <si>
    <t>103I150M40I</t>
  </si>
  <si>
    <t>RM2|S2|R35749941/1</t>
  </si>
  <si>
    <t>141I150M2I</t>
  </si>
  <si>
    <t>RM2|S2|R31365074/1</t>
  </si>
  <si>
    <t>14D136M157I</t>
  </si>
  <si>
    <t>RM2|S2|R39230616/1</t>
  </si>
  <si>
    <t>188I105M45D</t>
  </si>
  <si>
    <t>RM2|S2|R4695213/1</t>
  </si>
  <si>
    <t>198I95M55D</t>
  </si>
  <si>
    <t>RM2|S2|R32611385/1</t>
  </si>
  <si>
    <t>RM2|S2|R28819992/1</t>
  </si>
  <si>
    <t>24D126M167I</t>
  </si>
  <si>
    <t>RM2|S2|R21315569/1</t>
  </si>
  <si>
    <t>59I150M84I</t>
  </si>
  <si>
    <t>RM2|S2|R40636505/1</t>
  </si>
  <si>
    <t>RM2|S2|R8505407/1</t>
  </si>
  <si>
    <t>50D100M193I</t>
  </si>
  <si>
    <t>RM2|S2|R20649974/2</t>
  </si>
  <si>
    <t>192I101M49D</t>
  </si>
  <si>
    <t>RM2|S2|R2531738/1</t>
  </si>
  <si>
    <t>156I137M13D</t>
  </si>
  <si>
    <t>RM2|S2|R25813202/1</t>
  </si>
  <si>
    <t>157I136M14D</t>
  </si>
  <si>
    <t>RM2|S2|R34100642/2</t>
  </si>
  <si>
    <t>186I107M43D</t>
  </si>
  <si>
    <t>RM2|S2|R45648569/2</t>
  </si>
  <si>
    <t>5D145M148I</t>
  </si>
  <si>
    <t>RM2|S2|R10958873/1</t>
  </si>
  <si>
    <t>126I150M17I</t>
  </si>
  <si>
    <t>RM2|S2|R18337345/1</t>
  </si>
  <si>
    <t>21I150M122I</t>
  </si>
  <si>
    <t>RM2|S2|R24784069/1</t>
  </si>
  <si>
    <t>RM2|S2|R28819992/2</t>
  </si>
  <si>
    <t>30I150M113I</t>
  </si>
  <si>
    <t>RM2|S2|R19382460/1</t>
  </si>
  <si>
    <t>RM2|S2|R28871982/2</t>
  </si>
  <si>
    <t>77I150M66I</t>
  </si>
  <si>
    <t>RM2|S2|R17738321/1</t>
  </si>
  <si>
    <t>82I150M61I</t>
  </si>
  <si>
    <t>RM2|S2|R23049120/2</t>
  </si>
  <si>
    <t>98I150M45I</t>
  </si>
  <si>
    <t>RM2|S2|R7751546/2</t>
  </si>
  <si>
    <t>RM2|S2|R40906350/1</t>
  </si>
  <si>
    <t>119I150M24I</t>
  </si>
  <si>
    <t>RM2|S2|R24784069/2</t>
  </si>
  <si>
    <t>127I150M16I</t>
  </si>
  <si>
    <t>RM2|S2|R16893207/1</t>
  </si>
  <si>
    <t>RM2|S2|R38898018/2</t>
  </si>
  <si>
    <t>RM2|S2|R33480252/1</t>
  </si>
  <si>
    <t>78I150M65I</t>
  </si>
  <si>
    <t>RM2|S2|R25103685/1</t>
  </si>
  <si>
    <t>83I150M60I</t>
  </si>
  <si>
    <t>RM2|S2|R13161051/2</t>
  </si>
  <si>
    <t>87I150M56I</t>
  </si>
  <si>
    <t>RM2|S2|R30488116/2</t>
  </si>
  <si>
    <t>91I150M52I</t>
  </si>
  <si>
    <t>RM2|S2|R26379091/2</t>
  </si>
  <si>
    <t>97I150M46I</t>
  </si>
  <si>
    <t>RM2|S2|R36803829/1</t>
  </si>
  <si>
    <t>176I117M33D</t>
  </si>
  <si>
    <t>RM2|S2|R20673274/2</t>
  </si>
  <si>
    <t>RM2|S2|R30719128/2</t>
  </si>
  <si>
    <t>72D78M215I</t>
  </si>
  <si>
    <t>RM2|S2|R34044559/1</t>
  </si>
  <si>
    <t>RM2|S2|R218458/2</t>
  </si>
  <si>
    <t>171I122M28D</t>
  </si>
  <si>
    <t>RM2|S2|R43123738/2</t>
  </si>
  <si>
    <t>RM2|S2|R30488116/1</t>
  </si>
  <si>
    <t>212I81M69D</t>
  </si>
  <si>
    <t>RM2|S2|R49392608/2</t>
  </si>
  <si>
    <t>RM2|S2|R5134590/1</t>
  </si>
  <si>
    <t>65D85M208I</t>
  </si>
  <si>
    <t>RM2|S2|R16155894/2</t>
  </si>
  <si>
    <t>67D83M210I</t>
  </si>
  <si>
    <t>RM2|S2|R37990828/2</t>
  </si>
  <si>
    <t>RM2|S2|R34057213/1</t>
  </si>
  <si>
    <t>18D132M161I</t>
  </si>
  <si>
    <t>RM2|S2|R23811327/1</t>
  </si>
  <si>
    <t>21D129M164I</t>
  </si>
  <si>
    <t>RM2|S2|R13874015/1</t>
  </si>
  <si>
    <t>RM2|S2|R31365074/2</t>
  </si>
  <si>
    <t>203I90M60D</t>
  </si>
  <si>
    <t>RM2|S2|R22000484/2</t>
  </si>
  <si>
    <t>204I89M61D</t>
  </si>
  <si>
    <t>RM2|S2|R11901142/1</t>
  </si>
  <si>
    <t>59D91M202I</t>
  </si>
  <si>
    <t>RM2|S2|R46415109/1</t>
  </si>
  <si>
    <t>RM2|S2|R40385307/1</t>
  </si>
  <si>
    <t>8D142M151I</t>
  </si>
  <si>
    <t>RM2|S2|R48159142/1</t>
  </si>
  <si>
    <t>9D141M152I</t>
  </si>
  <si>
    <t>RM2|S2|R29005767/2</t>
  </si>
  <si>
    <t>54D96M197I</t>
  </si>
  <si>
    <t>RM2|S2|R25978171/2</t>
  </si>
  <si>
    <t>110I150M33I</t>
  </si>
  <si>
    <t>RM2|S2|R33376714/1</t>
  </si>
  <si>
    <t>112I150M31I</t>
  </si>
  <si>
    <t>RM2|S2|R48707039/1</t>
  </si>
  <si>
    <t>120I150M23I</t>
  </si>
  <si>
    <t>RM2|S2|R9856005/1</t>
  </si>
  <si>
    <t>RM2|S2|R1498740/2</t>
  </si>
  <si>
    <t>RM2|S2|R4497416/1</t>
  </si>
  <si>
    <t>133I150M10I</t>
  </si>
  <si>
    <t>RM2|S2|R3493762/2</t>
  </si>
  <si>
    <t>145I148M2D</t>
  </si>
  <si>
    <t>RM2|S2|R7124676/2</t>
  </si>
  <si>
    <t>RM2|S2|R16893207/2</t>
  </si>
  <si>
    <t>RM2|S2|R34071127/1</t>
  </si>
  <si>
    <t>191I102M48D</t>
  </si>
  <si>
    <t>RM2|S2|R20333580/2</t>
  </si>
  <si>
    <t>22I150M121I</t>
  </si>
  <si>
    <t>RM2|S2|R11281347/1</t>
  </si>
  <si>
    <t>32I150M111I</t>
  </si>
  <si>
    <t>RM2|S2|R15109626/1</t>
  </si>
  <si>
    <t>52D98M195I</t>
  </si>
  <si>
    <t>RM2|S2|R26379091/1</t>
  </si>
  <si>
    <t>RM2|S2|R32611385/2</t>
  </si>
  <si>
    <t>65I150M78I</t>
  </si>
  <si>
    <t>RM2|S2|R33362484/1</t>
  </si>
  <si>
    <t>85I150M58I</t>
  </si>
  <si>
    <t>RM2|S2|R14230590/2</t>
  </si>
  <si>
    <t>RM2|S2|R40906350/2</t>
  </si>
  <si>
    <t>RM2|S2|R34071127/2</t>
  </si>
  <si>
    <t>13I150M130I</t>
  </si>
  <si>
    <t>RM2|S2|R37299811/1</t>
  </si>
  <si>
    <t>44I150M99I</t>
  </si>
  <si>
    <t>RM2|S2|R45915861/1</t>
  </si>
  <si>
    <t>69I150M74I</t>
  </si>
  <si>
    <t>RM2|S2|R49254383/1</t>
  </si>
  <si>
    <t>7I150M136I</t>
  </si>
  <si>
    <t>RM2|S2|R10425330/1</t>
  </si>
  <si>
    <t>86I150M57I</t>
  </si>
  <si>
    <t>RM2|S2|R16484859/1</t>
  </si>
  <si>
    <t>96I150M47I</t>
  </si>
  <si>
    <t>RM2|S2|R16905859/1</t>
  </si>
  <si>
    <t>46D104M189I</t>
  </si>
  <si>
    <t>RM2|S2|R3853061/2</t>
  </si>
  <si>
    <t>41D109M184I</t>
  </si>
  <si>
    <t>RM2|S2|R9784328/1</t>
  </si>
  <si>
    <t>168I125M25D</t>
  </si>
  <si>
    <t>RM2|S2|R33057591/1</t>
  </si>
  <si>
    <t>169I124M26D</t>
  </si>
  <si>
    <t>RM2|S2|R27015480/1</t>
  </si>
  <si>
    <t>RM2|S2|R38300464/1</t>
  </si>
  <si>
    <t>RM2|S2|R30505007/1</t>
  </si>
  <si>
    <t>27D123M170I</t>
  </si>
  <si>
    <t>RM2|S2|R40959879/2</t>
  </si>
  <si>
    <t>RM2|S2|R31790854/1</t>
  </si>
  <si>
    <t>RM2|S2|R38691234/1</t>
  </si>
  <si>
    <t>162I131M19D</t>
  </si>
  <si>
    <t>RM2|S2|R44074517/2</t>
  </si>
  <si>
    <t>10D140M153I</t>
  </si>
  <si>
    <t>RM2|S2|R12141028/1</t>
  </si>
  <si>
    <t>134I150M9I</t>
  </si>
  <si>
    <t>RM2|S2|R25418725/1</t>
  </si>
  <si>
    <t>RM2|S2|R47580777/1</t>
  </si>
  <si>
    <t>215I78M72D</t>
  </si>
  <si>
    <t>RM2|S2|R4402063/1</t>
  </si>
  <si>
    <t>RM2|S2|R48487772/2</t>
  </si>
  <si>
    <t>72I150M71I</t>
  </si>
  <si>
    <t>RM2|S2|R26067993/2</t>
  </si>
  <si>
    <t>RM2|S2|R38300464/2</t>
  </si>
  <si>
    <t>RM2|S2|R49392608/1</t>
  </si>
  <si>
    <t>95I150M48I</t>
  </si>
  <si>
    <t>RM2|S2|R27145758/1</t>
  </si>
  <si>
    <t>D149M144I</t>
  </si>
  <si>
    <t>RM2|S2|R25003813/2</t>
  </si>
  <si>
    <t>101I150M42I</t>
  </si>
  <si>
    <t>RM2|S2|R4302262/1</t>
  </si>
  <si>
    <t>RM2|S2|R28871982/1</t>
  </si>
  <si>
    <t>RM2|S2|R48487772/1</t>
  </si>
  <si>
    <t>130I150M13I</t>
  </si>
  <si>
    <t>RM2|S2|R29005767/1</t>
  </si>
  <si>
    <t>RM2|S2|R31519904/1</t>
  </si>
  <si>
    <t>RM2|S2|R7751546/1</t>
  </si>
  <si>
    <t>RM2|S2|R36906095/1</t>
  </si>
  <si>
    <t>39I150M104I</t>
  </si>
  <si>
    <t>RM2|S2|R19669647/1</t>
  </si>
  <si>
    <t>4I150M139I</t>
  </si>
  <si>
    <t>RM2|S2|R26653916/1</t>
  </si>
  <si>
    <t>56I150M87I</t>
  </si>
  <si>
    <t>RM2|S2|R34044559/2</t>
  </si>
  <si>
    <t>73I150M70I</t>
  </si>
  <si>
    <t>RM2|S2|R9784328/2</t>
  </si>
  <si>
    <t>RM2|S2|R16155894/1</t>
  </si>
  <si>
    <t>75D75M218I</t>
  </si>
  <si>
    <t>RM2|S2|R29611849/1</t>
  </si>
  <si>
    <t>81I150M62I</t>
  </si>
  <si>
    <t>RM2|S2|R34057213/2</t>
  </si>
  <si>
    <t>RM2|S2|R49869481/2</t>
  </si>
  <si>
    <t>88I150M55I</t>
  </si>
  <si>
    <t>RM2|S2|R25003813/1</t>
  </si>
  <si>
    <t>RM2|S2|R31943541/1</t>
  </si>
  <si>
    <t>58D92M201I</t>
  </si>
  <si>
    <t>RM2|S2|R35399630/1</t>
  </si>
  <si>
    <t>RM2|S2|R25418725/2</t>
  </si>
  <si>
    <t>RM2|S2|R26831359/1</t>
  </si>
  <si>
    <t>51D99M194I</t>
  </si>
  <si>
    <t>RM2|S2|R8743492/1</t>
  </si>
  <si>
    <t>RM2|S2|R27145758/2</t>
  </si>
  <si>
    <t>RM2|S2|R13669683/1</t>
  </si>
  <si>
    <t>RM2|S2|R17858472/1</t>
  </si>
  <si>
    <t>RM2|S2|R24709472/1</t>
  </si>
  <si>
    <t>RM2|S2|R26067993/1</t>
  </si>
  <si>
    <t>185I108M42D</t>
  </si>
  <si>
    <t>RM2|S2|R14230590/1</t>
  </si>
  <si>
    <t>RM2|S2|R16319498/1</t>
  </si>
  <si>
    <t>RM2|S2|R36081334/1</t>
  </si>
  <si>
    <t>RM2|S2|R178532/2</t>
  </si>
  <si>
    <t>RM2|S2|R7178266/1</t>
  </si>
  <si>
    <t>104I150M39I</t>
  </si>
  <si>
    <t>RM2|S2|R37140368/1</t>
  </si>
  <si>
    <t>106I150M37I</t>
  </si>
  <si>
    <t>RM2|S2|R26709485/1</t>
  </si>
  <si>
    <t>129I150M14I</t>
  </si>
  <si>
    <t>RM2|S2|R39646038/1</t>
  </si>
  <si>
    <t>RM2|S2|R42477304/1</t>
  </si>
  <si>
    <t>RM2|S2|R31560159/1</t>
  </si>
  <si>
    <t>40I150M103I</t>
  </si>
  <si>
    <t>RM2|S2|R34100642/1</t>
  </si>
  <si>
    <t>46I150M97I</t>
  </si>
  <si>
    <t>RM2|S2|R1259410/1</t>
  </si>
  <si>
    <t>RM2|S2|R38898018/1</t>
  </si>
  <si>
    <t>RM2|S2|R4695213/2</t>
  </si>
  <si>
    <t>RM2|S2|R5743159/1</t>
  </si>
  <si>
    <t>RM2|S2|R7227991/1</t>
  </si>
  <si>
    <t>11I150M132I</t>
  </si>
  <si>
    <t>RM2|S2|R48463170/1</t>
  </si>
  <si>
    <t>53I150M90I</t>
  </si>
  <si>
    <t>RM2|S2|R20649974/1</t>
  </si>
  <si>
    <t>RM2|S2|R3073269/1</t>
  </si>
  <si>
    <t>84I150M59I</t>
  </si>
  <si>
    <t>RM2|S2|R10958873/2</t>
  </si>
  <si>
    <t>RM2|S2|R178532/1</t>
  </si>
  <si>
    <t>RM2|S2|R26150338/1</t>
  </si>
  <si>
    <t>RM2|S2|R35392556/1</t>
  </si>
  <si>
    <t>RM2|S1|R45547167/1</t>
  </si>
  <si>
    <t>RM2|S1|R28095234/1</t>
  </si>
  <si>
    <t>RM2|S2|R11726533/1</t>
  </si>
  <si>
    <t>RM2|S1|R5199604/1</t>
  </si>
  <si>
    <t>RM2|S1|R14924295/1</t>
  </si>
  <si>
    <t>RM2|S1|R45618744/1</t>
  </si>
  <si>
    <t>RM2|S1|R35650632/1</t>
  </si>
  <si>
    <t>RM2|S1|R40135466/1</t>
  </si>
  <si>
    <t>RM2|S1|R37906739/1</t>
  </si>
  <si>
    <t>RM2|S1|R30294396/2</t>
  </si>
  <si>
    <t>RM2|S1|R17195486/1</t>
  </si>
  <si>
    <t>RM2|S1|R40603001/1</t>
  </si>
  <si>
    <t>RM2|S1|R36998505/1</t>
  </si>
  <si>
    <t>RM2|S1|R22617261/1</t>
  </si>
  <si>
    <t>RM2|S1|R45411210/1</t>
  </si>
  <si>
    <t>RM2|S1|R10294229/1</t>
  </si>
  <si>
    <t>RM2|S2|R15876215/1</t>
  </si>
  <si>
    <t>RM2|S1|R36638838/1</t>
  </si>
  <si>
    <t>RM2|S1|R47004536/1</t>
  </si>
  <si>
    <t>RM2|S1|R33059210/1</t>
  </si>
  <si>
    <t>RM2|S1|R4970430/2</t>
  </si>
  <si>
    <t>RM2|S1|R7204743/1</t>
  </si>
  <si>
    <t>RM2|S1|R32759210/1</t>
  </si>
  <si>
    <t>RM2|S1|R11231034/1</t>
  </si>
  <si>
    <t>RM2|S1|R7832642/1</t>
  </si>
  <si>
    <t>RM2|S1|R45993577/1</t>
  </si>
  <si>
    <t>RM2|S1|R29081580/1</t>
  </si>
  <si>
    <t>RM2|S2|R13756510/1</t>
  </si>
  <si>
    <t>RM2|S1|R19605212/1</t>
  </si>
  <si>
    <t>RM2|S1|R41026593/1</t>
  </si>
  <si>
    <t>RM2|S1|R35430096/1</t>
  </si>
  <si>
    <t>RM2|S1|R3782460/1</t>
  </si>
  <si>
    <t>RM2|S1|R7321511/2</t>
  </si>
  <si>
    <t>RM2|S1|R2649046/2</t>
  </si>
  <si>
    <t>RM2|S1|R43508931/2</t>
  </si>
  <si>
    <t>RM2|S1|R42242296/1</t>
  </si>
  <si>
    <t>RM2|S1|R5923483/1</t>
  </si>
  <si>
    <t>RM2|S1|R17498919/2</t>
  </si>
  <si>
    <t>RM2|S1|R16376616/1</t>
  </si>
  <si>
    <t>RM2|S2|R43988858/1</t>
  </si>
  <si>
    <t>RM2|S1|R20514742/1</t>
  </si>
  <si>
    <t>RM2|S1|R30232251/1</t>
  </si>
  <si>
    <t>RM2|S1|R12069255/1</t>
  </si>
  <si>
    <t>RM2|S2|R34862171/1</t>
  </si>
  <si>
    <t>RM2|S1|R19599608/1</t>
  </si>
  <si>
    <t>RM2|S1|R12354449/1</t>
  </si>
  <si>
    <t>RM2|S1|R4414242/1</t>
  </si>
  <si>
    <t>RM2|S1|R9050720/1</t>
  </si>
  <si>
    <t>RM2|S2|R21883869/2</t>
  </si>
  <si>
    <t>RM2|S1|R33009679/1</t>
  </si>
  <si>
    <t>RM2|S1|R46201176/2</t>
  </si>
  <si>
    <t>RM2|S1|R11415613/1</t>
  </si>
  <si>
    <t>RM2|S1|R13262782/1</t>
  </si>
  <si>
    <t>RM2|S1|R9300835/2</t>
  </si>
  <si>
    <t>RM2|S2|R6042274/1</t>
  </si>
  <si>
    <t>RM2|S1|R40983724/1</t>
  </si>
  <si>
    <t>RM2|S1|R44111416/1</t>
  </si>
  <si>
    <t>RM2|S1|R22612825/1</t>
  </si>
  <si>
    <t>RM2|S2|R19356196/2</t>
  </si>
  <si>
    <t>RM2|S2|R34862171/2</t>
  </si>
  <si>
    <t>RM2|S1|R43631047/1</t>
  </si>
  <si>
    <t>RM2|S1|R19585094/2</t>
  </si>
  <si>
    <t>RM2|S1|R45048014/2</t>
  </si>
  <si>
    <t>RM2|S2|R29692651/2</t>
  </si>
  <si>
    <t>RM2|S1|R29459252/2</t>
  </si>
  <si>
    <t>RM2|S2|R18177633/1</t>
  </si>
  <si>
    <t>RM2|S1|R32484424/1</t>
  </si>
  <si>
    <t>RM2|S1|R40145164/2</t>
  </si>
  <si>
    <t>RM2|S1|R28280930/2</t>
  </si>
  <si>
    <t>RM2|S1|R37421880/1</t>
  </si>
  <si>
    <t>RM2|S1|R21266252/2</t>
  </si>
  <si>
    <t>RM2|S1|R28866480/1</t>
  </si>
  <si>
    <t>RM2|S1|R21765792/1</t>
  </si>
  <si>
    <t>RM2|S1|R41492920/1</t>
  </si>
  <si>
    <t>RM2|S1|R5018183/1</t>
  </si>
  <si>
    <t>RM2|S1|R32274148/2</t>
  </si>
  <si>
    <t>RM2|S1|R1312352/2</t>
  </si>
  <si>
    <t>RM2|S1|R18744298/2</t>
  </si>
  <si>
    <t>RM2|S2|R18974422/2</t>
  </si>
  <si>
    <t>RM2|S2|R23411449/2</t>
  </si>
  <si>
    <t>RM2|S1|R3332183/2</t>
  </si>
  <si>
    <t>RM2|S1|R43723543/2</t>
  </si>
  <si>
    <t>RM2|S1|R8644853/2</t>
  </si>
  <si>
    <t>RM2|S1|R25462573/2</t>
  </si>
  <si>
    <t>RM2|S1|R9972318/2</t>
  </si>
  <si>
    <t>RM2|S1|R4745416/1</t>
  </si>
  <si>
    <t>RM2|S1|R19800962/2</t>
  </si>
  <si>
    <t>RM2|S1|R25728202/2</t>
  </si>
  <si>
    <t>RM2|S1|R9202305/1</t>
  </si>
  <si>
    <t>RM2|S1|R45508703/2</t>
  </si>
  <si>
    <t>RM2|S1|R32922042/2</t>
  </si>
  <si>
    <t>RM2|S1|R8400140/1</t>
  </si>
  <si>
    <t>RM2|S1|R3782460/2</t>
  </si>
  <si>
    <t>RM2|S1|R26129207/2</t>
  </si>
  <si>
    <t>RM2|S1|R38520284/2</t>
  </si>
  <si>
    <t>RM2|S1|R11206314/2</t>
  </si>
  <si>
    <t>RM2|S1|R34294927/2</t>
  </si>
  <si>
    <t>RM2|S2|R28981/2</t>
  </si>
  <si>
    <t>RM2|S1|R7204743/2</t>
  </si>
  <si>
    <t>RM2|S1|R47004536/2</t>
  </si>
  <si>
    <t>RM2|S1|R5018183/2</t>
  </si>
  <si>
    <t>RM2|S2|R11726533/2</t>
  </si>
  <si>
    <t>RM2|S1|R4970430/1</t>
  </si>
  <si>
    <t>RM2|S1|R10582908/1</t>
  </si>
  <si>
    <t>RM2|S1|R6324412/2</t>
  </si>
  <si>
    <t>RM2|S1|R980432/2</t>
  </si>
  <si>
    <t>143I128MI20M2D</t>
  </si>
  <si>
    <t>RM2|S1|R1673158/1</t>
  </si>
  <si>
    <t>RM2|S1|R38142605/2</t>
  </si>
  <si>
    <t>RM2|S1|R1312352/1</t>
  </si>
  <si>
    <t>RM2|S1|R14818743/2</t>
  </si>
  <si>
    <t>RM2|S1|R38894854/1</t>
  </si>
  <si>
    <t>RM2|S1|R16395580/1</t>
  </si>
  <si>
    <t>RM2|S1|R48628127/2</t>
  </si>
  <si>
    <t>RM2|S1|R24012263/2</t>
  </si>
  <si>
    <t>RM2|S1|R23862555/2</t>
  </si>
  <si>
    <t>RM2|S1|R11855930/2</t>
  </si>
  <si>
    <t>RM2|S1|R39325486/1</t>
  </si>
  <si>
    <t>RM2|S2|R38329956/2</t>
  </si>
  <si>
    <t>RM2|S2|R9200806/1</t>
  </si>
  <si>
    <t>RM2|S1|R19881567/2</t>
  </si>
  <si>
    <t>RM2|S1|R21030187/2</t>
  </si>
  <si>
    <t>RM2|S1|R23373505/2</t>
  </si>
  <si>
    <t>RM2|S1|R29654257/1</t>
  </si>
  <si>
    <t>RM2|S1|R6037518/2</t>
  </si>
  <si>
    <t>RM2|S1|R48545122/2</t>
  </si>
  <si>
    <t>RM2|S1|R17593391/2</t>
  </si>
  <si>
    <t>RM2|S1|R20671080/1</t>
  </si>
  <si>
    <t>RM2|S1|R4123273/1</t>
  </si>
  <si>
    <t>RM2|S1|R1707292/1</t>
  </si>
  <si>
    <t>RM2|S1|R27630832/1</t>
  </si>
  <si>
    <t>RM2|S1|R40785666/2</t>
  </si>
  <si>
    <t>RM2|S1|R9641711/1</t>
  </si>
  <si>
    <t>RM2|S1|R41569221/2</t>
  </si>
  <si>
    <t>RM2|S2|R35816056/2</t>
  </si>
  <si>
    <t>RM2|S2|R18974422/1</t>
  </si>
  <si>
    <t>RM2|S1|R33059210/2</t>
  </si>
  <si>
    <t>RM2|S1|R8498398/2</t>
  </si>
  <si>
    <t>RM2|S2|R29650697/2</t>
  </si>
  <si>
    <t>RM2|S1|R18869181/2</t>
  </si>
  <si>
    <t>RM2|S1|R26029401/2</t>
  </si>
  <si>
    <t>RM2|S1|R18867113/2</t>
  </si>
  <si>
    <t>RM2|S1|R6279522/1</t>
  </si>
  <si>
    <t>RM2|S1|R683083/2</t>
  </si>
  <si>
    <t>RM2|S1|R29654257/2</t>
  </si>
  <si>
    <t>RM2|S1|R33350473/2</t>
  </si>
  <si>
    <t>RM2|S1|R38894854/2</t>
  </si>
  <si>
    <t>RM2|S1|R7233168/1</t>
  </si>
  <si>
    <t>RM2|S2|R38329956/1</t>
  </si>
  <si>
    <t>RM2|S1|R32179319/1</t>
  </si>
  <si>
    <t>RM2|S2|R44538435/1</t>
  </si>
  <si>
    <t>RM2|S2|R2437587/2</t>
  </si>
  <si>
    <t>RM2|S1|R31701535/1</t>
  </si>
  <si>
    <t>RM2|S1|R34947778/2</t>
  </si>
  <si>
    <t>RM2|S2|R3199382/2</t>
  </si>
  <si>
    <t>RM2|S1|R18069500/2</t>
  </si>
  <si>
    <t>RM2|S1|R21172192/2</t>
  </si>
  <si>
    <t>RM2|S1|R32083929/2</t>
  </si>
  <si>
    <t>RM2|S2|R29650697/1</t>
  </si>
  <si>
    <t>RM2|S1|R26437813/1</t>
  </si>
  <si>
    <t>RM2|S1|R17531270/2</t>
  </si>
  <si>
    <t>RM2|S2|R4507023/2</t>
  </si>
  <si>
    <t>RM2|S1|R34490131/1</t>
  </si>
  <si>
    <t>RM2|S1|R8769774/1</t>
  </si>
  <si>
    <t>RM2|S1|R46173181/2</t>
  </si>
  <si>
    <t>RM2|S1|R18061589/2</t>
  </si>
  <si>
    <t>RM2|S1|R29731036/2</t>
  </si>
  <si>
    <t>RM2|S1|R19672834/2</t>
  </si>
  <si>
    <t>RM2|S1|R2117901/2</t>
  </si>
  <si>
    <t>RM2|S1|R41492920/2</t>
  </si>
  <si>
    <t>RM2|S1|R30935768/2</t>
  </si>
  <si>
    <t>RM2|S2|R28981/1</t>
  </si>
  <si>
    <t>RM2|S1|R22564093/2</t>
  </si>
  <si>
    <t>RM2|S1|R23616859/2</t>
  </si>
  <si>
    <t>RM2|S1|R35389893/1</t>
  </si>
  <si>
    <t>RM2|S1|R18185591/2</t>
  </si>
  <si>
    <t>RM2|S1|R17868903/2</t>
  </si>
  <si>
    <t>RM2|S1|R44506133/2</t>
  </si>
  <si>
    <t>RM2|S1|R47480272/2</t>
  </si>
  <si>
    <t>RM2|S1|R34251726/2</t>
  </si>
  <si>
    <t>RM2|S1|R4470924/1</t>
  </si>
  <si>
    <t>RM2|S1|R16291235/2</t>
  </si>
  <si>
    <t>RM2|S2|R23160931/2</t>
  </si>
  <si>
    <t>RM2|S1|R30152301/1</t>
  </si>
  <si>
    <t>RM2|S1|R47158934/1</t>
  </si>
  <si>
    <t>RM2|S1|R48712318/2</t>
  </si>
  <si>
    <t>RM2|S1|R8716311/1</t>
  </si>
  <si>
    <t>RM2|S1|R23862555/1</t>
  </si>
  <si>
    <t>RM2|S1|R48545122/1</t>
  </si>
  <si>
    <t>RM2|S1|R49086841/1</t>
  </si>
  <si>
    <t>RM2|S1|R23462026/1</t>
  </si>
  <si>
    <t>RM2|S2|R7611932/1</t>
  </si>
  <si>
    <t>RM2|S2|R39740610/1</t>
  </si>
  <si>
    <t>RM2|S1|R42356118/1</t>
  </si>
  <si>
    <t>RM2|S1|R19305095/1</t>
  </si>
  <si>
    <t>RM2|S1|R37467234/2</t>
  </si>
  <si>
    <t>RM2|S1|R1042737/2</t>
  </si>
  <si>
    <t>RM2|S1|R11304778/2</t>
  </si>
  <si>
    <t>RM2|S1|R25283143/1</t>
  </si>
  <si>
    <t>RM2|S2|R42641218/2</t>
  </si>
  <si>
    <t>RM2|S2|R21883869/1</t>
  </si>
  <si>
    <t>RM2|S2|R5038017/2</t>
  </si>
  <si>
    <t>RM2|S1|R43723543/1</t>
  </si>
  <si>
    <t>RM2|S1|R46232818/1</t>
  </si>
  <si>
    <t>RM2|S1|R17188321/1</t>
  </si>
  <si>
    <t>RM2|S1|R17188321/2</t>
  </si>
  <si>
    <t>RM2|S1|R34782134/2</t>
  </si>
  <si>
    <t>RM2|S1|R48451476/1</t>
  </si>
  <si>
    <t>RM2|S2|R36361990/2</t>
  </si>
  <si>
    <t>RM2|S1|R18799617/2</t>
  </si>
  <si>
    <t>RM2|S1|R17500632/1</t>
  </si>
  <si>
    <t>RM2|S2|R49777602/2</t>
  </si>
  <si>
    <t>RM2|S2|R2241376/1</t>
  </si>
  <si>
    <t>RM2|S1|R3144777/1</t>
  </si>
  <si>
    <t>RM2|S1|R31701535/2</t>
  </si>
  <si>
    <t>RM2|S1|R30981920/1</t>
  </si>
  <si>
    <t>RM2|S1|R29711516/2</t>
  </si>
  <si>
    <t>RM2|S2|R38655337/2</t>
  </si>
  <si>
    <t>RM2|S1|R25296402/1</t>
  </si>
  <si>
    <t>RM2|S1|R11243272/1</t>
  </si>
  <si>
    <t>RM2|S1|R17868903/1</t>
  </si>
  <si>
    <t>RM2|S1|R30587207/2</t>
  </si>
  <si>
    <t>RM2|S1|R5398082/1</t>
  </si>
  <si>
    <t>RM2|S2|R30817759/2</t>
  </si>
  <si>
    <t>RM2|S1|R8769774/2</t>
  </si>
  <si>
    <t>RM2|S1|R8152055/2</t>
  </si>
  <si>
    <t>RM2|S2|R4875922/1</t>
  </si>
  <si>
    <t>RM2|S1|R22033697/1</t>
  </si>
  <si>
    <t>RM2|S1|R22969987/1</t>
  </si>
  <si>
    <t>RM2|S1|R5683760/1</t>
  </si>
  <si>
    <t>RM2|S1|R5857291/1</t>
  </si>
  <si>
    <t>RM2|S1|R46232818/2</t>
  </si>
  <si>
    <t>RM2|S1|R26643146/2</t>
  </si>
  <si>
    <t>RM2|S1|R11187741/1</t>
  </si>
  <si>
    <t>RM2|S1|R24715625/2</t>
  </si>
  <si>
    <t>RM2|S1|R38621175/1</t>
  </si>
  <si>
    <t>RM2|S2|R41831459/2</t>
  </si>
  <si>
    <t>RM2|S1|R39562668/1</t>
  </si>
  <si>
    <t>RM2|S1|R46481859/2</t>
  </si>
  <si>
    <t>RM2|S2|R38254307/1</t>
  </si>
  <si>
    <t>RM2|S1|R46173181/1</t>
  </si>
  <si>
    <t>RM2|S2|R30817759/1</t>
  </si>
  <si>
    <t>RM2|S1|R27309799/1</t>
  </si>
  <si>
    <t>RM2|S1|R30152301/2</t>
  </si>
  <si>
    <t>RM2|S2|R4875922/2</t>
  </si>
  <si>
    <t>RM2|S1|R47938750/1</t>
  </si>
  <si>
    <t>RM2|S1|R25992468/2</t>
  </si>
  <si>
    <t>RM2|S1|R32896535/2</t>
  </si>
  <si>
    <t>RM2|S1|R4745416/2</t>
  </si>
  <si>
    <t>RM2|S1|R10356050/1</t>
  </si>
  <si>
    <t>RM2|S1|R49446715/1</t>
  </si>
  <si>
    <t>RM2|S1|R5398082/2</t>
  </si>
  <si>
    <t>RM2|S1|R12175254/1</t>
  </si>
  <si>
    <t>RM2|S1|R8536577/2</t>
  </si>
  <si>
    <t>RM2|S1|R36835420/2</t>
  </si>
  <si>
    <t>RM2|S1|R32757587/1</t>
  </si>
  <si>
    <t>RM2|S1|R41145551/1</t>
  </si>
  <si>
    <t>RM2|S1|R24348180/1</t>
  </si>
  <si>
    <t>RM2|S1|R18285613/2</t>
  </si>
  <si>
    <t>RM2|S1|R30527245/1</t>
  </si>
  <si>
    <t>RM2|S1|R42476693/1</t>
  </si>
  <si>
    <t>RM2|S2|R14595990/1</t>
  </si>
  <si>
    <t>RM2|S1|R36995788/1</t>
  </si>
  <si>
    <t>RM2|S2|R15892629/1</t>
  </si>
  <si>
    <t>RM2|S1|R9007472/1</t>
  </si>
  <si>
    <t>RM2|S1|R48307573/1</t>
  </si>
  <si>
    <t>RM2|S1|R2662180/2</t>
  </si>
  <si>
    <t>RM2|S1|R9237755/1</t>
  </si>
  <si>
    <t>RM2|S1|R32041620/2</t>
  </si>
  <si>
    <t>RM2|S1|R9856189/2</t>
  </si>
  <si>
    <t>RM2|S1|R49181890/1</t>
  </si>
  <si>
    <t>RM2|S2|R23160931/1</t>
  </si>
  <si>
    <t>RM2|S1|R21756420/1</t>
  </si>
  <si>
    <t>RM2|S1|R38465656/2</t>
  </si>
  <si>
    <t>RM2|S1|R39562668/2</t>
  </si>
  <si>
    <t>RM2|S1|R8172466/1</t>
  </si>
  <si>
    <t>RM2|S1|R20008678/1</t>
  </si>
  <si>
    <t>RM2|S1|R27253635/2</t>
  </si>
  <si>
    <t>RM2|S1|R29112979/1</t>
  </si>
  <si>
    <t>RM2|S1|R17669064/2</t>
  </si>
  <si>
    <t>RM2|S1|R1554936/2</t>
  </si>
  <si>
    <t>RM2|S1|R25164198/1</t>
  </si>
  <si>
    <t>RM2|S1|R26319369/2</t>
  </si>
  <si>
    <t>RM2|S1|R103859/1</t>
  </si>
  <si>
    <t>RM2|S2|R34146777/2</t>
  </si>
  <si>
    <t>RM2|S1|R9514764/2</t>
  </si>
  <si>
    <t>RM2|S2|R15805674/1</t>
  </si>
  <si>
    <t>RM2|S1|R2994305/2</t>
  </si>
  <si>
    <t>RM2|S1|R44452559/2</t>
  </si>
  <si>
    <t>RM2|S1|R5383101/1</t>
  </si>
  <si>
    <t>RM2|S1|R38936962/1</t>
  </si>
  <si>
    <t>RM2|S1|R14253462/1</t>
  </si>
  <si>
    <t>RM2|S2|R7082113/2</t>
  </si>
  <si>
    <t>RM2|S1|R25462573/1</t>
  </si>
  <si>
    <t>RM2|S1|R26443259/2</t>
  </si>
  <si>
    <t>RM2|S2|R33683910/2</t>
  </si>
  <si>
    <t>RM2|S2|R27817311/2</t>
  </si>
  <si>
    <t>RM2|S1|R18224858/2</t>
  </si>
  <si>
    <t>RM2|S1|R49181890/2</t>
  </si>
  <si>
    <t>RM2|S1|R36995788/2</t>
  </si>
  <si>
    <t>RM2|S1|R41116710/1</t>
  </si>
  <si>
    <t>RM2|S2|R40087077/1</t>
  </si>
  <si>
    <t>RM2|S1|R47386493/2</t>
  </si>
  <si>
    <t>RM2|S1|R8152055/1</t>
  </si>
  <si>
    <t>RM2|S1|R16885216/1</t>
  </si>
  <si>
    <t>RM2|S1|R11174730/2</t>
  </si>
  <si>
    <t>RM2|S1|R12201292/1</t>
  </si>
  <si>
    <t>RM2|S1|R26246568/1</t>
  </si>
  <si>
    <t>RM2|S2|R35816056/1</t>
  </si>
  <si>
    <t>RM2|S1|R1359397/2</t>
  </si>
  <si>
    <t>RM2|S1|R4359253/1</t>
  </si>
  <si>
    <t>RM2|S1|R27743471/2</t>
  </si>
  <si>
    <t>RM2|S1|R29710975/1</t>
  </si>
  <si>
    <t>RM2|S1|R31516962/2</t>
  </si>
  <si>
    <t>RM2|S1|R10679444/1</t>
  </si>
  <si>
    <t>RM2|S1|R48386561/1</t>
  </si>
  <si>
    <t>RM2|S1|R9529913/2</t>
  </si>
  <si>
    <t>RM2|S2|R40430726/1</t>
  </si>
  <si>
    <t>RM2|S1|R42150734/1</t>
  </si>
  <si>
    <t>RM2|S1|R38465656/1</t>
  </si>
  <si>
    <t>RM2|S1|R9972318/1</t>
  </si>
  <si>
    <t>RM2|S1|R2889929/2</t>
  </si>
  <si>
    <t>RM2|S2|R23411449/1</t>
  </si>
  <si>
    <t>RM2|S1|R17531270/1</t>
  </si>
  <si>
    <t>RM2|S2|R24743546/1</t>
  </si>
  <si>
    <t>RM2|S1|R42906967/1</t>
  </si>
  <si>
    <t>RM2|S2|R2437587/1</t>
  </si>
  <si>
    <t>RM2|S1|R44506133/1</t>
  </si>
  <si>
    <t>RM2|S1|R21949096/1</t>
  </si>
  <si>
    <t>RM2|S1|R30927492/1</t>
  </si>
  <si>
    <t>RM2|S2|R19023524/2</t>
  </si>
  <si>
    <t>RM2|S1|R48231682/1</t>
  </si>
  <si>
    <t>RM2|S1|R21589970/1</t>
  </si>
  <si>
    <t>RM2|S1|R35662637/2</t>
  </si>
  <si>
    <t>RM2|S1|R35771932/1</t>
  </si>
  <si>
    <t>RM2|S1|R7425774/2</t>
  </si>
  <si>
    <t>RM2|S2|R32312423/2</t>
  </si>
  <si>
    <t>RM2|S2|R21216279/1</t>
  </si>
  <si>
    <t>RM2|S1|R1851010/1</t>
  </si>
  <si>
    <t>RM2|S1|R40226066/1</t>
  </si>
  <si>
    <t>RM2|S1|R10214352/1</t>
  </si>
  <si>
    <t>RM2|S1|R6324412/1</t>
  </si>
  <si>
    <t>RM2|S1|R49731374/1</t>
  </si>
  <si>
    <t>RM2|S1|R25992468/1</t>
  </si>
  <si>
    <t>RM2|S1|R10580511/1</t>
  </si>
  <si>
    <t>RM2|S1|R41863483/1</t>
  </si>
  <si>
    <t>RM2|S2|R5038017/1</t>
  </si>
  <si>
    <t>RM2|S1|R49478688/1</t>
  </si>
  <si>
    <t>RM2|S1|R2649046/1</t>
  </si>
  <si>
    <t>RM2|S1|R45480809/1</t>
  </si>
  <si>
    <t>RM2|S1|R49705240/1</t>
  </si>
  <si>
    <t>RM2|S1|R24083610/1</t>
  </si>
  <si>
    <t>RM2|S1|R8613028/1</t>
  </si>
  <si>
    <t>RM2|S1|R41026593/2</t>
  </si>
  <si>
    <t>RM2|S2|R7611932/2</t>
  </si>
  <si>
    <t>RM2|S1|R40929496/2</t>
  </si>
  <si>
    <t>RM2|S1|R19585094/1</t>
  </si>
  <si>
    <t>RM2|S1|R9300835/1</t>
  </si>
  <si>
    <t>RM2|S1|R32677369/1</t>
  </si>
  <si>
    <t>RM2|S1|R2889929/1</t>
  </si>
  <si>
    <t>RM2|S2|R24410776/1</t>
  </si>
  <si>
    <t>RM2|S1|R3068666/1</t>
  </si>
  <si>
    <t>RM2|S1|R16843341/1</t>
  </si>
  <si>
    <t>RM2|S1|R8558555/1</t>
  </si>
  <si>
    <t>RM2|S1|R1554936/1</t>
  </si>
  <si>
    <t>RM2|S1|R17896811/2</t>
  </si>
  <si>
    <t>RM2|S2|R1968458/2</t>
  </si>
  <si>
    <t>RM2|S2|R17584971/1</t>
  </si>
  <si>
    <t>RM2|S1|R11243272/2</t>
  </si>
  <si>
    <t>RM2|S1|R26643146/1</t>
  </si>
  <si>
    <t>RM2|S2|R29575410/1</t>
  </si>
  <si>
    <t>RM2|S1|R26077873/1</t>
  </si>
  <si>
    <t>RM2|S1|R49731374/2</t>
  </si>
  <si>
    <t>RM2|S1|R26246568/2</t>
  </si>
  <si>
    <t>RM2|S1|R4577151/1</t>
  </si>
  <si>
    <t>RM2|S2|R40430726/2</t>
  </si>
  <si>
    <t>RM2|S1|R40501302/1</t>
  </si>
  <si>
    <t>RM2|S1|R30587207/1</t>
  </si>
  <si>
    <t>RM2|S1|R31070017/1</t>
  </si>
  <si>
    <t>RM2|S1|R3755456/1</t>
  </si>
  <si>
    <t>RM2|S1|R11884364/1</t>
  </si>
  <si>
    <t>RM2|S1|R22467576/2</t>
  </si>
  <si>
    <t>RM2|S1|R21409430/1</t>
  </si>
  <si>
    <t>RM2|S1|R19800962/1</t>
  </si>
  <si>
    <t>RM2|S2|R29692651/1</t>
  </si>
  <si>
    <t>RM2|S1|R45547167/2</t>
  </si>
  <si>
    <t>RM2|S1|R17653497/1</t>
  </si>
  <si>
    <t>RM2|S1|R23616859/1</t>
  </si>
  <si>
    <t>RM2|S1|R23732956/1</t>
  </si>
  <si>
    <t>RM2|S1|R8681002/2</t>
  </si>
  <si>
    <t>RM2|S1|R26509086/2</t>
  </si>
  <si>
    <t>RM2|S1|R35929586/1</t>
  </si>
  <si>
    <t>RM2|S1|R14253462/2</t>
  </si>
  <si>
    <t>RM2|S1|R32759210/2</t>
  </si>
  <si>
    <t>RM2|S1|R24121190/1</t>
  </si>
  <si>
    <t>RM2|S1|R7233168/2</t>
  </si>
  <si>
    <t>RM2|S1|R3532721/1</t>
  </si>
  <si>
    <t>RM2|S1|R38936962/2</t>
  </si>
  <si>
    <t>RM2|S2|R1084424/2</t>
  </si>
  <si>
    <t>RM2|S2|R7082113/1</t>
  </si>
  <si>
    <t>RM2|S1|R1020334/1</t>
  </si>
  <si>
    <t>RM2|S1|R23821557/2</t>
  </si>
  <si>
    <t>RM2|S1|R12717819/2</t>
  </si>
  <si>
    <t>RM2|S1|R47386493/1</t>
  </si>
  <si>
    <t>RM2|S2|R33425980/2</t>
  </si>
  <si>
    <t>RM2|S2|R10486395/2</t>
  </si>
  <si>
    <t>RM2|S1|R22754160/2</t>
  </si>
  <si>
    <t>RM2|S1|R25282669/1</t>
  </si>
  <si>
    <t>RM2|S1|R22778610/1</t>
  </si>
  <si>
    <t>RM2|S2|R28924531/2</t>
  </si>
  <si>
    <t>RM2|S2|R43897673/1</t>
  </si>
  <si>
    <t>RM2|S1|R17423603/1</t>
  </si>
  <si>
    <t>RM2|S1|R20760482/2</t>
  </si>
  <si>
    <t>RM2|S1|R23404326/1</t>
  </si>
  <si>
    <t>RM2|S1|R34314890/1</t>
  </si>
  <si>
    <t>RM2|S2|R20350469/1</t>
  </si>
  <si>
    <t>RM2|S1|R20093079/1</t>
  </si>
  <si>
    <t>RM2|S1|R47275745/2</t>
  </si>
  <si>
    <t>RM2|S1|R49129415/2</t>
  </si>
  <si>
    <t>RM2|S2|R6614225/2</t>
  </si>
  <si>
    <t>RM2|S1|R19774275/1</t>
  </si>
  <si>
    <t>RM2|S1|R41569221/1</t>
  </si>
  <si>
    <t>RM2|S1|R22826126/2</t>
  </si>
  <si>
    <t>RM2|S1|R46481859/1</t>
  </si>
  <si>
    <t>RM2|S1|R21871761/1</t>
  </si>
  <si>
    <t>RM2|S1|R7843888/1</t>
  </si>
  <si>
    <t>RM2|S1|R45183869/1</t>
  </si>
  <si>
    <t>RM2|S1|R3271811/1</t>
  </si>
  <si>
    <t>RM2|S1|R40530198/1</t>
  </si>
  <si>
    <t>RM2|S1|R36132402/1</t>
  </si>
  <si>
    <t>RM2|S1|R30338418/1</t>
  </si>
  <si>
    <t>RM2|S1|R38091881/1</t>
  </si>
  <si>
    <t>RM2|S1|R25087767/2</t>
  </si>
  <si>
    <t>RM2|S1|R33776880/1</t>
  </si>
  <si>
    <t>RM2|S1|R39693078/1</t>
  </si>
  <si>
    <t>RM2|S1|R47938750/2</t>
  </si>
  <si>
    <t>RM2|S1|R24348180/2</t>
  </si>
  <si>
    <t>RM2|S1|R8681002/1</t>
  </si>
  <si>
    <t>RM2|S1|R19601101/1</t>
  </si>
  <si>
    <t>RM2|S1|R28636177/2</t>
  </si>
  <si>
    <t>RM2|S2|R41889139/2</t>
  </si>
  <si>
    <t>RM2|S1|R24715625/1</t>
  </si>
  <si>
    <t>RM2|S1|R3799801/1</t>
  </si>
  <si>
    <t>RM2|S1|R36434459/2</t>
  </si>
  <si>
    <t>RM2|S1|R20683576/1</t>
  </si>
  <si>
    <t>RM2|S1|R49179593/2</t>
  </si>
  <si>
    <t>RM2|S1|R8257302/2</t>
  </si>
  <si>
    <t>RM2|S2|R29033703/1</t>
  </si>
  <si>
    <t>RM2|S2|R8871206/2</t>
  </si>
  <si>
    <t>RM2|S1|R568819/1</t>
  </si>
  <si>
    <t>RM2|S1|R26728262/1</t>
  </si>
  <si>
    <t>RM2|S2|R33872462/2</t>
  </si>
  <si>
    <t>RM2|S1|R7651609/1</t>
  </si>
  <si>
    <t>RM2|S1|R26509086/1</t>
  </si>
  <si>
    <t>RM2|S1|R11206314/1</t>
  </si>
  <si>
    <t>RM2|S1|R4899496/1</t>
  </si>
  <si>
    <t>RM2|S1|R10800173/1</t>
  </si>
  <si>
    <t>RM2|S1|R4890412/1</t>
  </si>
  <si>
    <t>RM2|S1|R7687042/2</t>
  </si>
  <si>
    <t>RM2|S1|R5041970/1</t>
  </si>
  <si>
    <t>RM2|S1|R13509283/1</t>
  </si>
  <si>
    <t>RM2|S1|R36532463/1</t>
  </si>
  <si>
    <t>RM2|S1|R17899229/1</t>
  </si>
  <si>
    <t>RM2|S1|R35215563/1</t>
  </si>
  <si>
    <t>RM2|S2|R47157804/1</t>
  </si>
  <si>
    <t>RM2|S1|R32274148/1</t>
  </si>
  <si>
    <t>RM2|S2|R18412718/2</t>
  </si>
  <si>
    <t>RM2|S2|R43550695/1</t>
  </si>
  <si>
    <t>RM2|S1|R47480272/1</t>
  </si>
  <si>
    <t>RM2|S1|R980432/1</t>
  </si>
  <si>
    <t>RM2|S1|R29760227/1</t>
  </si>
  <si>
    <t>RM2|S1|R10237997/1</t>
  </si>
  <si>
    <t>RM2|S2|R20753279/1</t>
  </si>
  <si>
    <t>RM2|S1|R3952766/1</t>
  </si>
  <si>
    <t>RM2|S2|R3705097/2</t>
  </si>
  <si>
    <t>RM2|S1|R7381309/1</t>
  </si>
  <si>
    <t>RM2|S1|R43631047/2</t>
  </si>
  <si>
    <t>RM2|S1|R4961122/1</t>
  </si>
  <si>
    <t>RM2|S2|R42275047/1</t>
  </si>
  <si>
    <t>RM2|S1|R20730277/1</t>
  </si>
  <si>
    <t>RM2|S1|R35389893/2</t>
  </si>
  <si>
    <t>RM2|S1|R20975850/1</t>
  </si>
  <si>
    <t>RM2|S1|R30447352/1</t>
  </si>
  <si>
    <t>RM2|S1|R46649174/1</t>
  </si>
  <si>
    <t>RM2|S1|R17669064/1</t>
  </si>
  <si>
    <t>RM2|S1|R7321511/1</t>
  </si>
  <si>
    <t>RM2|S1|R18098487/2</t>
  </si>
  <si>
    <t>RM2|S1|R21586281/1</t>
  </si>
  <si>
    <t>RM2|S1|R48050713/1</t>
  </si>
  <si>
    <t>RM2|S2|R1968458/1</t>
  </si>
  <si>
    <t>RM2|S1|R7270808/1</t>
  </si>
  <si>
    <t>RM2|S2|R40087077/2</t>
  </si>
  <si>
    <t>RM2|S1|R27637934/1</t>
  </si>
  <si>
    <t>RM2|S1|R22564093/1</t>
  </si>
  <si>
    <t>RM2|S1|R17669271/1</t>
  </si>
  <si>
    <t>RM2|S1|R18938725/1</t>
  </si>
  <si>
    <t>RM2|S1|R47804588/1</t>
  </si>
  <si>
    <t>RM2|S1|R8644853/1</t>
  </si>
  <si>
    <t>RM2|S1|R28636177/1</t>
  </si>
  <si>
    <t>RM2|S1|R18744298/1</t>
  </si>
  <si>
    <t>RM2|S2|R3705097/1</t>
  </si>
  <si>
    <t>RM2|S1|R3332183/1</t>
  </si>
  <si>
    <t>RM2|S1|R41678756/1</t>
  </si>
  <si>
    <t>RM2|S2|R19839052/1</t>
  </si>
  <si>
    <t>RM2|S2|R34203998/2</t>
  </si>
  <si>
    <t>RM2|S1|R42600858/1</t>
  </si>
  <si>
    <t>RM2|S1|R36334068/1</t>
  </si>
  <si>
    <t>RM2|S2|R41889139/1</t>
  </si>
  <si>
    <t>RM2|S1|R42524459/1</t>
  </si>
  <si>
    <t>RM2|S1|R46634472/1</t>
  </si>
  <si>
    <t>RM2|S1|R17906335/1</t>
  </si>
  <si>
    <t>RM2|S1|R21995087/1</t>
  </si>
  <si>
    <t>RM2|S1|R18033095/2</t>
  </si>
  <si>
    <t>RM2|S1|R42862333/1</t>
  </si>
  <si>
    <t>RM2|S1|R19774275/2</t>
  </si>
  <si>
    <t>RM2|S1|R33350473/1</t>
  </si>
  <si>
    <t>RM2|S2|R32565346/2</t>
  </si>
  <si>
    <t>RM2|S1|R46158967/1</t>
  </si>
  <si>
    <t>RM2|S1|R4897119/1</t>
  </si>
  <si>
    <t>RM2|S1|R1894078/1</t>
  </si>
  <si>
    <t>RM2|S1|R7651609/2</t>
  </si>
  <si>
    <t>RM2|S1|R28759086/1</t>
  </si>
  <si>
    <t>RM2|S1|R38790818/1</t>
  </si>
  <si>
    <t>RM2|S1|R1822762/2</t>
  </si>
  <si>
    <t>RM2|S1|R42288720/1</t>
  </si>
  <si>
    <t>RM2|S1|R15089452/2</t>
  </si>
  <si>
    <t>RM2|S2|R38941613/1</t>
  </si>
  <si>
    <t>RM2|S2|R711516/1</t>
  </si>
  <si>
    <t>RM2|S1|R49675664/1</t>
  </si>
  <si>
    <t>RM2|S2|R7985526/1</t>
  </si>
  <si>
    <t>RM2|S2|R38176355/1</t>
  </si>
  <si>
    <t>RM2|S2|R17238961/1</t>
  </si>
  <si>
    <t>RM2|S1|R21100640/1</t>
  </si>
  <si>
    <t>RM2|S2|R20799419/2</t>
  </si>
  <si>
    <t>RM2|S2|R8875027/2</t>
  </si>
  <si>
    <t>RM2|S1|R3927472/1</t>
  </si>
  <si>
    <t>RM2|S2|R42695481/1</t>
  </si>
  <si>
    <t>RM2|S2|R36822474/2</t>
  </si>
  <si>
    <t>RM2|S2|R21143939/1</t>
  </si>
  <si>
    <t>RM2|S2|R10118011/1</t>
  </si>
  <si>
    <t>RM2|S2|R14646391/1</t>
  </si>
  <si>
    <t>RM2|S2|R27787976/1</t>
  </si>
  <si>
    <t>RM2|S2|R46160888/1</t>
  </si>
  <si>
    <t>RM2|S1|R49624859/1</t>
  </si>
  <si>
    <t>RM2|S2|R43267791/2</t>
  </si>
  <si>
    <t>RM2|S2|R32453053/1</t>
  </si>
  <si>
    <t>RM2|S2|R35825/1</t>
  </si>
  <si>
    <t>RM2|S2|R37003228/1</t>
  </si>
  <si>
    <t>RM2|S2|R8202519/1</t>
  </si>
  <si>
    <t>RM2|S2|R30792570/2</t>
  </si>
  <si>
    <t>RM2|S2|R10738383/1</t>
  </si>
  <si>
    <t>RM2|S2|R3470025/1</t>
  </si>
  <si>
    <t>RM2|S2|R1035722/1</t>
  </si>
  <si>
    <t>RM2|S2|R39790152/1</t>
  </si>
  <si>
    <t>RM2|S2|R36383874/1</t>
  </si>
  <si>
    <t>RM2|S2|R14284446/1</t>
  </si>
  <si>
    <t>RM2|S2|R4587209/1</t>
  </si>
  <si>
    <t>RM2|S2|R27299883/1</t>
  </si>
  <si>
    <t>RM2|S2|R34025628/1</t>
  </si>
  <si>
    <t>RM2|S2|R21150243/1</t>
  </si>
  <si>
    <t>RM2|S1|R24920278/1</t>
  </si>
  <si>
    <t>RM2|S2|R33741019/2</t>
  </si>
  <si>
    <t>RM2|S2|R10334510/1</t>
  </si>
  <si>
    <t>RM2|S2|R23688/1</t>
  </si>
  <si>
    <t>RM2|S2|R17102311/1</t>
  </si>
  <si>
    <t>RM2|S2|R44224771/1</t>
  </si>
  <si>
    <t>RM2|S2|R40380405/1</t>
  </si>
  <si>
    <t>RM2|S2|R2116296/2</t>
  </si>
  <si>
    <t>RM2|S2|R39684132/1</t>
  </si>
  <si>
    <t>RM2|S1|R528133/1</t>
  </si>
  <si>
    <t>RM2|S2|R32476456/1</t>
  </si>
  <si>
    <t>RM2|S2|R27926314/1</t>
  </si>
  <si>
    <t>RM2|S2|R7360697/1</t>
  </si>
  <si>
    <t>RM2|S2|R38348117/2</t>
  </si>
  <si>
    <t>RM2|S2|R20476868/1</t>
  </si>
  <si>
    <t>RM2|S2|R43487804/1</t>
  </si>
  <si>
    <t>RM2|S2|R45676866/1</t>
  </si>
  <si>
    <t>RM2|S2|R1699334/1</t>
  </si>
  <si>
    <t>RM2|S2|R6544040/1</t>
  </si>
  <si>
    <t>RM2|S2|R19994202/1</t>
  </si>
  <si>
    <t>RM2|S2|R40528716/1</t>
  </si>
  <si>
    <t>RM2|S2|R11556101/1</t>
  </si>
  <si>
    <t>RM2|S2|R6390984/1</t>
  </si>
  <si>
    <t>RM2|S2|R638347/1</t>
  </si>
  <si>
    <t>RM2|S2|R4002096/1</t>
  </si>
  <si>
    <t>RM2|S2|R2807831/1</t>
  </si>
  <si>
    <t>RM2|S2|R41870730/1</t>
  </si>
  <si>
    <t>RM2|S2|R37282377/1</t>
  </si>
  <si>
    <t>RM2|S1|R5837054/2</t>
  </si>
  <si>
    <t>RM2|S2|R32204165/1</t>
  </si>
  <si>
    <t>RM2|S2|R15789984/2</t>
  </si>
  <si>
    <t>RM2|S1|R21114320/1</t>
  </si>
  <si>
    <t>RM2|S2|R26936602/2</t>
  </si>
  <si>
    <t>RM2|S2|R33323242/1</t>
  </si>
  <si>
    <t>RM2|S1|R17313797/1</t>
  </si>
  <si>
    <t>RM2|S2|R40809355/1</t>
  </si>
  <si>
    <t>RM2|S2|R10304198/1</t>
  </si>
  <si>
    <t>RM2|S1|R39541439/1</t>
  </si>
  <si>
    <t>RM2|S2|R11790245/1</t>
  </si>
  <si>
    <t>RM2|S2|R34923145/1</t>
  </si>
  <si>
    <t>RM2|S2|R20184278/1</t>
  </si>
  <si>
    <t>RM2|S2|R19253248/1</t>
  </si>
  <si>
    <t>RM2|S1|R234661/1</t>
  </si>
  <si>
    <t>RM2|S2|R16852847/1</t>
  </si>
  <si>
    <t>RM2|S2|R44811988/2</t>
  </si>
  <si>
    <t>RM2|S2|R14915084/1</t>
  </si>
  <si>
    <t>RM2|S2|R21363205/1</t>
  </si>
  <si>
    <t>RM2|S2|R21965366/1</t>
  </si>
  <si>
    <t>RM2|S2|R42928199/1</t>
  </si>
  <si>
    <t>RM2|S2|R6732222/1</t>
  </si>
  <si>
    <t>RM2|S2|R758440/2</t>
  </si>
  <si>
    <t>RM2|S2|R49770263/1</t>
  </si>
  <si>
    <t>RM2|S2|R40634093/1</t>
  </si>
  <si>
    <t>RM2|S2|R24151247/1</t>
  </si>
  <si>
    <t>RM2|S2|R22136135/1</t>
  </si>
  <si>
    <t>RM2|S2|R6511792/1</t>
  </si>
  <si>
    <t>RM2|S2|R6667697/2</t>
  </si>
  <si>
    <t>RM2|S1|R25866638/1</t>
  </si>
  <si>
    <t>RM2|S2|R28288956/1</t>
  </si>
  <si>
    <t>RM2|S2|R4070574/1</t>
  </si>
  <si>
    <t>RM2|S2|R19411550/1</t>
  </si>
  <si>
    <t>RM2|S2|R19852352/2</t>
  </si>
  <si>
    <t>RM2|S2|R29212708/1</t>
  </si>
  <si>
    <t>RM2|S1|R47550394/1</t>
  </si>
  <si>
    <t>RM2|S1|R11115791/1</t>
  </si>
  <si>
    <t>RM2|S1|R6879705/2</t>
  </si>
  <si>
    <t>RM2|S1|R14186941/1</t>
  </si>
  <si>
    <t>RM2|S2|R46711341/1</t>
  </si>
  <si>
    <t>RM2|S2|R47359750/1</t>
  </si>
  <si>
    <t>RM2|S2|R2118693/1</t>
  </si>
  <si>
    <t>RM2|S2|R434940/1</t>
  </si>
  <si>
    <t>RM2|S2|R18081200/1</t>
  </si>
  <si>
    <t>RM2|S2|R22970249/1</t>
  </si>
  <si>
    <t>RM2|S1|R12438723/1</t>
  </si>
  <si>
    <t>RM2|S2|R13855447/1</t>
  </si>
  <si>
    <t>RM2|S2|R41412204/2</t>
  </si>
  <si>
    <t>RM2|S2|R2488398/1</t>
  </si>
  <si>
    <t>RM2|S2|R22381989/1</t>
  </si>
  <si>
    <t>RM2|S2|R39192334/1</t>
  </si>
  <si>
    <t>RM2|S1|R39340254/1</t>
  </si>
  <si>
    <t>RM2|S2|R10920941/1</t>
  </si>
  <si>
    <t>RM2|S2|R34788926/1</t>
  </si>
  <si>
    <t>RM2|S2|R19864983/2</t>
  </si>
  <si>
    <t>RM2|S2|R41299179/1</t>
  </si>
  <si>
    <t>RM2|S2|R45326845/1</t>
  </si>
  <si>
    <t>RM2|S2|R48721566/1</t>
  </si>
  <si>
    <t>RM2|S1|R48657110/2</t>
  </si>
  <si>
    <t>RM2|S2|R25981538/2</t>
  </si>
  <si>
    <t>RM2|S1|R1410805/1</t>
  </si>
  <si>
    <t>RM2|S2|R19761595/2</t>
  </si>
  <si>
    <t>RM2|S2|R48732680/1</t>
  </si>
  <si>
    <t>RM2|S2|R33343262/1</t>
  </si>
  <si>
    <t>RM2|S2|R31160645/1</t>
  </si>
  <si>
    <t>RM2|S2|R26378015/2</t>
  </si>
  <si>
    <t>RM2|S2|R42125945/1</t>
  </si>
  <si>
    <t>RM2|S2|R42439917/1</t>
  </si>
  <si>
    <t>RM2|S2|R18152725/2</t>
  </si>
  <si>
    <t>RM2|S1|R35441547/1</t>
  </si>
  <si>
    <t>RM2|S2|R49455416/1</t>
  </si>
  <si>
    <t>RM2|S2|R17536104/1</t>
  </si>
  <si>
    <t>RM2|S2|R48616341/1</t>
  </si>
  <si>
    <t>RM2|S2|R30598035/2</t>
  </si>
  <si>
    <t>RM2|S2|R20063363/2</t>
  </si>
  <si>
    <t>RM2|S2|R24153502/2</t>
  </si>
  <si>
    <t>RM2|S2|R3865167/1</t>
  </si>
  <si>
    <t>RM2|S1|R7852548/1</t>
  </si>
  <si>
    <t>RM2|S2|R5585312/2</t>
  </si>
  <si>
    <t>RM2|S2|R41071755/2</t>
  </si>
  <si>
    <t>RM2|S2|R11144222/2</t>
  </si>
  <si>
    <t>RM2|S2|R22235557/2</t>
  </si>
  <si>
    <t>RM2|S2|R31518322/2</t>
  </si>
  <si>
    <t>RM2|S1|R1878190/2</t>
  </si>
  <si>
    <t>RM2|S2|R29617248/1</t>
  </si>
  <si>
    <t>RM2|S2|R26352668/2</t>
  </si>
  <si>
    <t>RM2|S2|R10947165/2</t>
  </si>
  <si>
    <t>RM2|S2|R6152960/1</t>
  </si>
  <si>
    <t>RM2|S2|R11669635/2</t>
  </si>
  <si>
    <t>RM2|S2|R38365643/1</t>
  </si>
  <si>
    <t>RM2|S1|R29420333/2</t>
  </si>
  <si>
    <t>RM2|S2|R190857/2</t>
  </si>
  <si>
    <t>RM2|S2|R3581969/2</t>
  </si>
  <si>
    <t>RM2|S2|R25655912/2</t>
  </si>
  <si>
    <t>RM2|S2|R40518813/2</t>
  </si>
  <si>
    <t>RM2|S2|R27742736/2</t>
  </si>
  <si>
    <t>RM2|S2|R36787946/2</t>
  </si>
  <si>
    <t>RM2|S2|R42061103/2</t>
  </si>
  <si>
    <t>RM2|S2|R16814016/1</t>
  </si>
  <si>
    <t>RM2|S2|R46513231/1</t>
  </si>
  <si>
    <t>RM2|S2|R32647877/2</t>
  </si>
  <si>
    <t>RM2|S1|R47550394/2</t>
  </si>
  <si>
    <t>RM2|S2|R47359750/2</t>
  </si>
  <si>
    <t>RM2|S1|R528133/2</t>
  </si>
  <si>
    <t>RM2|S1|R5777658/1</t>
  </si>
  <si>
    <t>RM2|S2|R32290583/2</t>
  </si>
  <si>
    <t>RM2|S2|R1095484/2</t>
  </si>
  <si>
    <t>RM2|S1|R23209173/1</t>
  </si>
  <si>
    <t>RM2|S2|R304119/2</t>
  </si>
  <si>
    <t>RM2|S2|R30598035/1</t>
  </si>
  <si>
    <t>RM2|S2|R28996582/1</t>
  </si>
  <si>
    <t>RM2|S2|R3300200/2</t>
  </si>
  <si>
    <t>RM2|S2|R28589964/2</t>
  </si>
  <si>
    <t>RM2|S2|R40343535/2</t>
  </si>
  <si>
    <t>RM2|S2|R11786716/2</t>
  </si>
  <si>
    <t>RM2|S2|R12251199/1</t>
  </si>
  <si>
    <t>RM2|S1|R45269778/2</t>
  </si>
  <si>
    <t>RM2|S2|R42759256/2</t>
  </si>
  <si>
    <t>RM2|S1|R38159323/2</t>
  </si>
  <si>
    <t>RM2|S2|R15424979/1</t>
  </si>
  <si>
    <t>RM2|S2|R7777275/1</t>
  </si>
  <si>
    <t>RM2|S2|R16435492/2</t>
  </si>
  <si>
    <t>RM2|S2|R33271088/2</t>
  </si>
  <si>
    <t>RM2|S2|R37885977/2</t>
  </si>
  <si>
    <t>RM2|S2|R45626759/2</t>
  </si>
  <si>
    <t>RM2|S2|R28824566/2</t>
  </si>
  <si>
    <t>RM2|S2|R40389352/2</t>
  </si>
  <si>
    <t>RM2|S2|R14360956/2</t>
  </si>
  <si>
    <t>RM2|S2|R36914488/2</t>
  </si>
  <si>
    <t>RM2|S2|R21097892/2</t>
  </si>
  <si>
    <t>RM2|S2|R8783919/2</t>
  </si>
  <si>
    <t>RM2|S2|R11753843/1</t>
  </si>
  <si>
    <t>RM2|S2|R49454/2</t>
  </si>
  <si>
    <t>RM2|S2|R36241711/1</t>
  </si>
  <si>
    <t>RM2|S2|R42423127/2</t>
  </si>
  <si>
    <t>RM2|S1|R2712259/1</t>
  </si>
  <si>
    <t>RM2|S2|R44936126/1</t>
  </si>
  <si>
    <t>RM2|S2|R35630737/2</t>
  </si>
  <si>
    <t>RM2|S2|R41255128/1</t>
  </si>
  <si>
    <t>RM2|S2|R44394910/2</t>
  </si>
  <si>
    <t>RM2|S2|R21900593/1</t>
  </si>
  <si>
    <t>RM2|S2|R44739720/2</t>
  </si>
  <si>
    <t>RM2|S2|R29828760/2</t>
  </si>
  <si>
    <t>RM2|S2|R5687770/2</t>
  </si>
  <si>
    <t>RM2|S2|R40528716/2</t>
  </si>
  <si>
    <t>RM2|S2|R33619823/1</t>
  </si>
  <si>
    <t>RM2|S2|R29617248/2</t>
  </si>
  <si>
    <t>RM2|S2|R11556101/2</t>
  </si>
  <si>
    <t>RM2|S2|R27822244/1</t>
  </si>
  <si>
    <t>RM2|S2|R42204923/2</t>
  </si>
  <si>
    <t>RM2|S2|R23704096/2</t>
  </si>
  <si>
    <t>RM2|S2|R47718432/2</t>
  </si>
  <si>
    <t>RM2|S2|R482981/2</t>
  </si>
  <si>
    <t>RM2|S2|R44022946/1</t>
  </si>
  <si>
    <t>RM2|S2|R18856895/2</t>
  </si>
  <si>
    <t>RM2|S1|R19653618/1</t>
  </si>
  <si>
    <t>RM2|S2|R32759621/1</t>
  </si>
  <si>
    <t>RM2|S2|R33350227/1</t>
  </si>
  <si>
    <t>RM2|S2|R35056729/2</t>
  </si>
  <si>
    <t>RM2|S2|R45423867/1</t>
  </si>
  <si>
    <t>RM2|S2|R4284284/2</t>
  </si>
  <si>
    <t>RM2|S2|R16606660/2</t>
  </si>
  <si>
    <t>RM2|S2|R44600645/2</t>
  </si>
  <si>
    <t>RM2|S2|R9780278/1</t>
  </si>
  <si>
    <t>RM2|S2|R48874210/1</t>
  </si>
  <si>
    <t>RM2|S1|R23622945/1</t>
  </si>
  <si>
    <t>RM2|S2|R41097573/2</t>
  </si>
  <si>
    <t>RM2|S2|R4057480/2</t>
  </si>
  <si>
    <t>RM2|S1|R15291941/2</t>
  </si>
  <si>
    <t>RM2|S2|R23515244/2</t>
  </si>
  <si>
    <t>RM2|S2|R39272493/1</t>
  </si>
  <si>
    <t>RM2|S2|R12201231/1</t>
  </si>
  <si>
    <t>RM2|S2|R17636571/2</t>
  </si>
  <si>
    <t>RM2|S2|R8619707/2</t>
  </si>
  <si>
    <t>RM2|S2|R5185919/2</t>
  </si>
  <si>
    <t>RM2|S2|R6544040/2</t>
  </si>
  <si>
    <t>RM2|S2|R6063384/2</t>
  </si>
  <si>
    <t>RM2|S2|R7940045/1</t>
  </si>
  <si>
    <t>RM2|S2|R31144150/2</t>
  </si>
  <si>
    <t>RM2|S2|R45402097/2</t>
  </si>
  <si>
    <t>RM2|S2|R5272853/2</t>
  </si>
  <si>
    <t>RM2|S2|R10572001/2</t>
  </si>
  <si>
    <t>RM2|S2|R36118110/1</t>
  </si>
  <si>
    <t>RM2|S2|R31961178/2</t>
  </si>
  <si>
    <t>RM2|S2|R46067843/2</t>
  </si>
  <si>
    <t>RM2|S2|R1047508/1</t>
  </si>
  <si>
    <t>RM2|S2|R18988406/1</t>
  </si>
  <si>
    <t>RM2|S2|R5140840/1</t>
  </si>
  <si>
    <t>RM2|S2|R2916684/2</t>
  </si>
  <si>
    <t>RM2|S1|R7700290/1</t>
  </si>
  <si>
    <t>RM2|S1|R37784049/1</t>
  </si>
  <si>
    <t>RM2|S2|R30599318/2</t>
  </si>
  <si>
    <t>RM2|S2|R29045688/2</t>
  </si>
  <si>
    <t>RM2|S2|R38289385/2</t>
  </si>
  <si>
    <t>RM2|S2|R45402097/1</t>
  </si>
  <si>
    <t>RM2|S2|R6864677/1</t>
  </si>
  <si>
    <t>RM2|S2|R39677810/2</t>
  </si>
  <si>
    <t>RM2|S2|R48246984/2</t>
  </si>
  <si>
    <t>RM2|S1|R23995587/2</t>
  </si>
  <si>
    <t>RM2|S2|R25502684/2</t>
  </si>
  <si>
    <t>RM2|S2|R28256561/2</t>
  </si>
  <si>
    <t>RM2|S2|R984639/1</t>
  </si>
  <si>
    <t>RM2|S2|R33619823/2</t>
  </si>
  <si>
    <t>RM2|S2|R4126750/1</t>
  </si>
  <si>
    <t>RM2|S2|R26183034/2</t>
  </si>
  <si>
    <t>RM2|S1|R1787042/1</t>
  </si>
  <si>
    <t>RM2|S2|R20595180/2</t>
  </si>
  <si>
    <t>RM2|S2|R33460991/1</t>
  </si>
  <si>
    <t>RM2|S2|R19206560/2</t>
  </si>
  <si>
    <t>RM2|S1|R9066601/1</t>
  </si>
  <si>
    <t>RM2|S1|R23775557/2</t>
  </si>
  <si>
    <t>RM2|S2|R29561651/2</t>
  </si>
  <si>
    <t>RM2|S2|R45774697/1</t>
  </si>
  <si>
    <t>RM2|S1|R9571889/2</t>
  </si>
  <si>
    <t>RM2|S2|R1699334/2</t>
  </si>
  <si>
    <t>RM2|S2|R45911911/2</t>
  </si>
  <si>
    <t>RM2|S1|R25912209/2</t>
  </si>
  <si>
    <t>RM2|S2|R20063363/1</t>
  </si>
  <si>
    <t>RM2|S1|R30407140/1</t>
  </si>
  <si>
    <t>RM2|S1|R36681097/2</t>
  </si>
  <si>
    <t>RM2|S2|R12201231/2</t>
  </si>
  <si>
    <t>RM2|S2|R3673374/2</t>
  </si>
  <si>
    <t>RM2|S2|R17622920/2</t>
  </si>
  <si>
    <t>RM2|S2|R27065327/1</t>
  </si>
  <si>
    <t>RM2|S2|R34368558/2</t>
  </si>
  <si>
    <t>RM2|S1|R37784049/2</t>
  </si>
  <si>
    <t>RM2|S2|R22609911/2</t>
  </si>
  <si>
    <t>RM2|S2|R45653826/2</t>
  </si>
  <si>
    <t>RM2|S1|R14255246/1</t>
  </si>
  <si>
    <t>RM2|S1|R18883125/1</t>
  </si>
  <si>
    <t>RM2|S2|R37067863/2</t>
  </si>
  <si>
    <t>RM2|S2|R46558353/2</t>
  </si>
  <si>
    <t>RM2|S2|R9200161/2</t>
  </si>
  <si>
    <t>RM2|S1|R34566804/2</t>
  </si>
  <si>
    <t>RM2|S2|R36813017/1</t>
  </si>
  <si>
    <t>RM2|S2|R16029375/2</t>
  </si>
  <si>
    <t>RM2|S2|R31064489/2</t>
  </si>
  <si>
    <t>RM2|S2|R20116016/2</t>
  </si>
  <si>
    <t>RM2|S2|R45646196/1</t>
  </si>
  <si>
    <t>RM2|S2|R39817369/1</t>
  </si>
  <si>
    <t>RM2|S2|R233635/2</t>
  </si>
  <si>
    <t>RM2|S2|R15071094/2</t>
  </si>
  <si>
    <t>RM2|S2|R19404751/1</t>
  </si>
  <si>
    <t>RM2|S2|R10736817/2</t>
  </si>
  <si>
    <t>RM2|S2|R14567801/1</t>
  </si>
  <si>
    <t>RM2|S2|R36054764/2</t>
  </si>
  <si>
    <t>RM2|S2|R38418273/1</t>
  </si>
  <si>
    <t>RM2|S2|R44759442/1</t>
  </si>
  <si>
    <t>RM2|S2|R49251935/1</t>
  </si>
  <si>
    <t>RM2|S2|R20476868/2</t>
  </si>
  <si>
    <t>RM2|S2|R29743077/2</t>
  </si>
  <si>
    <t>RM2|S1|R18421304/2</t>
  </si>
  <si>
    <t>RM2|S2|R23772153/2</t>
  </si>
  <si>
    <t>RM2|S2|R4826445/1</t>
  </si>
  <si>
    <t>RM2|S2|R7179713/1</t>
  </si>
  <si>
    <t>RM2|S1|R2655967/2</t>
  </si>
  <si>
    <t>RM2|S2|R27110557/2</t>
  </si>
  <si>
    <t>RM2|S1|R5510497/2</t>
  </si>
  <si>
    <t>RM2|S1|R39001222/1</t>
  </si>
  <si>
    <t>RM2|S2|R27914901/1</t>
  </si>
  <si>
    <t>RM2|S2|R35497531/2</t>
  </si>
  <si>
    <t>RM2|S2|R21696800/1</t>
  </si>
  <si>
    <t>RM2|S2|R34038337/2</t>
  </si>
  <si>
    <t>RM2|S1|R12350172/2</t>
  </si>
  <si>
    <t>RM2|S2|R7283100/2</t>
  </si>
  <si>
    <t>RM2|S2|R5007223/1</t>
  </si>
  <si>
    <t>RM2|S2|R1269950/2</t>
  </si>
  <si>
    <t>RM2|S2|R34987110/2</t>
  </si>
  <si>
    <t>RM2|S2|R44334803/2</t>
  </si>
  <si>
    <t>RM2|S2|R32647877/1</t>
  </si>
  <si>
    <t>RM2|S2|R47213604/1</t>
  </si>
  <si>
    <t>RM2|S1|R5204575/2</t>
  </si>
  <si>
    <t>RM2|S2|R9744357/2</t>
  </si>
  <si>
    <t>RM2|S2|R16564614/2</t>
  </si>
  <si>
    <t>RM2|S2|R34608689/2</t>
  </si>
  <si>
    <t>RM2|S2|R37092933/2</t>
  </si>
  <si>
    <t>RM2|S2|R21621095/1</t>
  </si>
  <si>
    <t>RM2|S2|R4129126/2</t>
  </si>
  <si>
    <t>RM2|S2|R14020130/2</t>
  </si>
  <si>
    <t>RM2|S2|R14695353/1</t>
  </si>
  <si>
    <t>RM2|S2|R11196268/1</t>
  </si>
  <si>
    <t>RM2|S1|R1696317/2</t>
  </si>
  <si>
    <t>RM2|S2|R35051716/1</t>
  </si>
  <si>
    <t>RM2|S2|R19817042/1</t>
  </si>
  <si>
    <t>RM2|S2|R39836331/2</t>
  </si>
  <si>
    <t>RM2|S2|R30977466/2</t>
  </si>
  <si>
    <t>RM2|S2|R20633897/2</t>
  </si>
  <si>
    <t>RM2|S2|R40520782/2</t>
  </si>
  <si>
    <t>RM2|S2|R47818152/2</t>
  </si>
  <si>
    <t>RM2|S2|R34716340/2</t>
  </si>
  <si>
    <t>RM2|S2|R18676215/1</t>
  </si>
  <si>
    <t>RM2|S2|R28106344/2</t>
  </si>
  <si>
    <t>RM2|S2|R5588746/1</t>
  </si>
  <si>
    <t>RM2|S2|R47537345/1</t>
  </si>
  <si>
    <t>RM2|S2|R26378015/1</t>
  </si>
  <si>
    <t>RM2|S2|R21696800/2</t>
  </si>
  <si>
    <t>RM2|S1|R2655967/1</t>
  </si>
  <si>
    <t>RM2|S2|R10264737/2</t>
  </si>
  <si>
    <t>RM2|S2|R36054764/1</t>
  </si>
  <si>
    <t>RM2|S2|R233635/1</t>
  </si>
  <si>
    <t>RM2|S1|R17658782/2</t>
  </si>
  <si>
    <t>RM2|S1|R23622945/2</t>
  </si>
  <si>
    <t>RM2|S2|R1489675/2</t>
  </si>
  <si>
    <t>RM2|S2|R40518813/1</t>
  </si>
  <si>
    <t>RM2|S1|R45544044/2</t>
  </si>
  <si>
    <t>RM2|S2|R36110487/2</t>
  </si>
  <si>
    <t>RM2|S2|R25249177/2</t>
  </si>
  <si>
    <t>RM2|S1|R37896375/2</t>
  </si>
  <si>
    <t>RM2|S2|R22659225/1</t>
  </si>
  <si>
    <t>RM2|S2|R31602062/2</t>
  </si>
  <si>
    <t>RM2|S2|R24520355/2</t>
  </si>
  <si>
    <t>RM2|S2|R20359458/1</t>
  </si>
  <si>
    <t>RM2|S1|R33894932/2</t>
  </si>
  <si>
    <t>RM2|S2|R22345651/1</t>
  </si>
  <si>
    <t>RM2|S2|R3914156/1</t>
  </si>
  <si>
    <t>RM2|S2|R28538190/1</t>
  </si>
  <si>
    <t>RM2|S2|R46717522/2</t>
  </si>
  <si>
    <t>RM2|S2|R3801222/1</t>
  </si>
  <si>
    <t>RM2|S2|R47287562/1</t>
  </si>
  <si>
    <t>RM2|S1|R19768109/2</t>
  </si>
  <si>
    <t>RM2|S2|R40380405/2</t>
  </si>
  <si>
    <t>RM2|S2|R21089801/1</t>
  </si>
  <si>
    <t>RM2|S2|R31830126/1</t>
  </si>
  <si>
    <t>RM2|S2|R29318738/1</t>
  </si>
  <si>
    <t>RM2|S2|R35225891/2</t>
  </si>
  <si>
    <t>RM2|S2|R48466273/2</t>
  </si>
  <si>
    <t>RM2|S2|R15020672/2</t>
  </si>
  <si>
    <t>RM2|S2|R21234214/2</t>
  </si>
  <si>
    <t>RM2|S2|R26096807/1</t>
  </si>
  <si>
    <t>RM2|S2|R6722950/1</t>
  </si>
  <si>
    <t>RM2|S1|R14092562/2</t>
  </si>
  <si>
    <t>RM2|S1|R33280277/1</t>
  </si>
  <si>
    <t>RM2|S2|R49827855/2</t>
  </si>
  <si>
    <t>RM2|S2|R19693038/2</t>
  </si>
  <si>
    <t>RM2|S2|R22199115/1</t>
  </si>
  <si>
    <t>RM2|S2|R41364886/2</t>
  </si>
  <si>
    <t>RM2|S2|R47546588/1</t>
  </si>
  <si>
    <t>RM2|S2|R19795997/1</t>
  </si>
  <si>
    <t>RM2|S2|R39147632/2</t>
  </si>
  <si>
    <t>RM2|S2|R21102279/1</t>
  </si>
  <si>
    <t>RM2|S2|R39272493/2</t>
  </si>
  <si>
    <t>RM2|S2|R48914375/1</t>
  </si>
  <si>
    <t>RM2|S1|R35650302/1</t>
  </si>
  <si>
    <t>RM2|S2|R8769357/1</t>
  </si>
  <si>
    <t>RM2|S1|R23209173/2</t>
  </si>
  <si>
    <t>RM2|S2|R21165902/1</t>
  </si>
  <si>
    <t>RM2|S2|R7602044/1</t>
  </si>
  <si>
    <t>RM2|S2|R33665390/1</t>
  </si>
  <si>
    <t>RM2|S2|R10428259/2</t>
  </si>
  <si>
    <t>RM2|S2|R28887756/1</t>
  </si>
  <si>
    <t>RM2|S2|R33939731/2</t>
  </si>
  <si>
    <t>RM2|S2|R40214295/1</t>
  </si>
  <si>
    <t>RM2|S2|R10259685/1</t>
  </si>
  <si>
    <t>RM2|S2|R4804839/1</t>
  </si>
  <si>
    <t>RM2|S2|R26063362/1</t>
  </si>
  <si>
    <t>RM2|S2|R3201511/1</t>
  </si>
  <si>
    <t>RM2|S2|R37941503/1</t>
  </si>
  <si>
    <t>RM2|S2|R48246984/1</t>
  </si>
  <si>
    <t>RM2|S2|R14317539/1</t>
  </si>
  <si>
    <t>RM2|S2|R6125518/1</t>
  </si>
  <si>
    <t>RM2|S2|R32032086/2</t>
  </si>
  <si>
    <t>RM2|S2|R1928638/1</t>
  </si>
  <si>
    <t>RM2|S1|R22614875/1</t>
  </si>
  <si>
    <t>RM2|S2|R46248569/2</t>
  </si>
  <si>
    <t>RM2|S2|R33939731/1</t>
  </si>
  <si>
    <t>RM2|S2|R38497139/2</t>
  </si>
  <si>
    <t>RM2|S2|R21861112/1</t>
  </si>
  <si>
    <t>RM2|S2|R47319343/1</t>
  </si>
  <si>
    <t>RM2|S2|R16300620/1</t>
  </si>
  <si>
    <t>RM2|S2|R26894973/1</t>
  </si>
  <si>
    <t>RM2|S2|R4322865/2</t>
  </si>
  <si>
    <t>RM2|S2|R4789831/1</t>
  </si>
  <si>
    <t>RM2|S2|R17692410/2</t>
  </si>
  <si>
    <t>RM2|S1|R8843855/1</t>
  </si>
  <si>
    <t>RM2|S2|R4195628/1</t>
  </si>
  <si>
    <t>RM2|S2|R49543950/2</t>
  </si>
  <si>
    <t>RM2|S1|R3298915/2</t>
  </si>
  <si>
    <t>RM2|S2|R18818406/1</t>
  </si>
  <si>
    <t>RM2|S1|R34722449/2</t>
  </si>
  <si>
    <t>RM2|S2|R24850651/2</t>
  </si>
  <si>
    <t>RM2|S2|R25000617/1</t>
  </si>
  <si>
    <t>RM2|S2|R35580142/2</t>
  </si>
  <si>
    <t>RM2|S1|R36799753/2</t>
  </si>
  <si>
    <t>RM2|S2|R17331475/1</t>
  </si>
  <si>
    <t>RM2|S2|R1053703/2</t>
  </si>
  <si>
    <t>RM2|S1|R2174389/1</t>
  </si>
  <si>
    <t>RM2|S1|R3802879/2</t>
  </si>
  <si>
    <t>RM2|S2|R45428050/2</t>
  </si>
  <si>
    <t>RM2|S2|R41097573/1</t>
  </si>
  <si>
    <t>RM2|S2|R1199486/2</t>
  </si>
  <si>
    <t>RM2|S2|R18576992/1</t>
  </si>
  <si>
    <t>RM2|S2|R20296289/2</t>
  </si>
  <si>
    <t>RM2|S2|R23353778/2</t>
  </si>
  <si>
    <t>RM2|S2|R10647922/1</t>
  </si>
  <si>
    <t>RM2|S2|R29789719/2</t>
  </si>
  <si>
    <t>RM2|S2|R40088763/2</t>
  </si>
  <si>
    <t>RM2|S2|R31694546/2</t>
  </si>
  <si>
    <t>RM2|S2|R48654879/2</t>
  </si>
  <si>
    <t>RM2|S2|R45428050/1</t>
  </si>
  <si>
    <t>RM2|S2|R10304198/2</t>
  </si>
  <si>
    <t>RM2|S2|R31801797/1</t>
  </si>
  <si>
    <t>RM2|S1|R42669611/2</t>
  </si>
  <si>
    <t>RM2|S2|R39745696/2</t>
  </si>
  <si>
    <t>RM2|S2|R47012885/1</t>
  </si>
  <si>
    <t>RM2|S2|R19715959/1</t>
  </si>
  <si>
    <t>RM2|S2|R37251969/2</t>
  </si>
  <si>
    <t>RM2|S2|R29437724/1</t>
  </si>
  <si>
    <t>RM2|S2|R6975096/2</t>
  </si>
  <si>
    <t>RM2|S2|R4002096/2</t>
  </si>
  <si>
    <t>RM2|S2|R49401826/1</t>
  </si>
  <si>
    <t>RM2|S2|R27789650/2</t>
  </si>
  <si>
    <t>RM2|S2|R17396917/2</t>
  </si>
  <si>
    <t>RM2|S2|R2910214/1</t>
  </si>
  <si>
    <t>RM2|S2|R42390217/1</t>
  </si>
  <si>
    <t>RM2|S2|R25178776/2</t>
  </si>
  <si>
    <t>RM2|S2|R3673374/1</t>
  </si>
  <si>
    <t>RM2|S2|R21263931/2</t>
  </si>
  <si>
    <t>RM2|S2|R30273257/1</t>
  </si>
  <si>
    <t>RM2|S2|R15431562/2</t>
  </si>
  <si>
    <t>RM2|S2|R20702310/2</t>
  </si>
  <si>
    <t>RM2|S2|R49866362/1</t>
  </si>
  <si>
    <t>RM2|S2|R25535523/2</t>
  </si>
  <si>
    <t>RM2|S2|R3224457/2</t>
  </si>
  <si>
    <t>RM2|S2|R4126750/2</t>
  </si>
  <si>
    <t>RM2|S2|R4646898/1</t>
  </si>
  <si>
    <t>RM2|S1|R1787042/2</t>
  </si>
  <si>
    <t>RM2|S2|R31122306/1</t>
  </si>
  <si>
    <t>RM2|S2|R33336859/2</t>
  </si>
  <si>
    <t>RM2|S2|R44334803/1</t>
  </si>
  <si>
    <t>RM2|S2|R29561651/1</t>
  </si>
  <si>
    <t>RM2|S2|R5687920/2</t>
  </si>
  <si>
    <t>RM2|S2|R6264605/2</t>
  </si>
  <si>
    <t>RM2|S1|R23775557/1</t>
  </si>
  <si>
    <t>RM2|S1|R43488634/1</t>
  </si>
  <si>
    <t>RM2|S2|R20039900/2</t>
  </si>
  <si>
    <t>RM2|S2|R43634399/2</t>
  </si>
  <si>
    <t>RM2|S2|R26068786/1</t>
  </si>
  <si>
    <t>RM2|S2|R18638925/1</t>
  </si>
  <si>
    <t>RM2|S1|R31021026/1</t>
  </si>
  <si>
    <t>RM2|S2|R7924293/1</t>
  </si>
  <si>
    <t>RM2|S2|R20279245/1</t>
  </si>
  <si>
    <t>RM2|S2|R20595180/1</t>
  </si>
  <si>
    <t>RM2|S2|R26352668/1</t>
  </si>
  <si>
    <t>RM2|S2|R48510086/2</t>
  </si>
  <si>
    <t>RM2|S2|R44043306/1</t>
  </si>
  <si>
    <t>RM2|S2|R2382557/2</t>
  </si>
  <si>
    <t>RM2|S2|R17341577/1</t>
  </si>
  <si>
    <t>RM2|S2|R28949162/2</t>
  </si>
  <si>
    <t>RM2|S1|R28060810/2</t>
  </si>
  <si>
    <t>RM2|S2|R13241344/2</t>
  </si>
  <si>
    <t>RM2|S2|R41852588/1</t>
  </si>
  <si>
    <t>RM2|S1|R33682789/1</t>
  </si>
  <si>
    <t>RM2|S2|R8549638/2</t>
  </si>
  <si>
    <t>RM2|S2|R19669427/2</t>
  </si>
  <si>
    <t>RM2|S2|R16760208/1</t>
  </si>
  <si>
    <t>RM2|S2|R6152960/2</t>
  </si>
  <si>
    <t>RM2|S2|R8612361/2</t>
  </si>
  <si>
    <t>RM2|S2|R43890135/2</t>
  </si>
  <si>
    <t>RM2|S2|R35225891/1</t>
  </si>
  <si>
    <t>RM2|S2|R14221292/1</t>
  </si>
  <si>
    <t>RM2|S2|R39195756/2</t>
  </si>
  <si>
    <t>RM2|S1|R17658782/1</t>
  </si>
  <si>
    <t>RM2|S2|R10947165/1</t>
  </si>
  <si>
    <t>RM2|S2|R48466273/1</t>
  </si>
  <si>
    <t>RM2|S2|R8035214/1</t>
  </si>
  <si>
    <t>RM2|S2|R30329811/1</t>
  </si>
  <si>
    <t>RM2|S1|R38280608/1</t>
  </si>
  <si>
    <t>RM2|S1|R10914431/1</t>
  </si>
  <si>
    <t>RM2|S2|R48514048/1</t>
  </si>
  <si>
    <t>RM2|S2|R20184278/2</t>
  </si>
  <si>
    <t>RM2|S2|R28449415/2</t>
  </si>
  <si>
    <t>RM2|S2|R19475448/2</t>
  </si>
  <si>
    <t>RM2|S1|R34253872/1</t>
  </si>
  <si>
    <t>RM2|S2|R27822244/2</t>
  </si>
  <si>
    <t>RM2|S2|R49827855/1</t>
  </si>
  <si>
    <t>RM2|S1|R15291941/1</t>
  </si>
  <si>
    <t>RM2|S2|R48829661/2</t>
  </si>
  <si>
    <t>RM2|S2|R43729744/2</t>
  </si>
  <si>
    <t>RM2|S2|R44394910/1</t>
  </si>
  <si>
    <t>RM2|S2|R26711653/1</t>
  </si>
  <si>
    <t>RM2|S2|R31629482/1</t>
  </si>
  <si>
    <t>RM2|S2|R33563959/2</t>
  </si>
  <si>
    <t>RM2|S2|R6361423/2</t>
  </si>
  <si>
    <t>RM2|S2|R23837315/1</t>
  </si>
  <si>
    <t>RM2|S2|R2535588/1</t>
  </si>
  <si>
    <t>RM2|S2|R4109411/1</t>
  </si>
  <si>
    <t>RM2|S2|R18192757/1</t>
  </si>
  <si>
    <t>RM2|S2|R15456346/1</t>
  </si>
  <si>
    <t>RM2|S1|R47599475/2</t>
  </si>
  <si>
    <t>RM2|S2|R33350227/2</t>
  </si>
  <si>
    <t>RM2|S2|R8657010/2</t>
  </si>
  <si>
    <t>RM2|S2|R14020130/1</t>
  </si>
  <si>
    <t>RM2|S2|R1727864/2</t>
  </si>
  <si>
    <t>RM2|S2|R24034218/1</t>
  </si>
  <si>
    <t>RM2|S2|R16606660/1</t>
  </si>
  <si>
    <t>RM2|S2|R16610498/1</t>
  </si>
  <si>
    <t>RM2|S2|R5185919/1</t>
  </si>
  <si>
    <t>RM2|S2|R15528261/2</t>
  </si>
  <si>
    <t>RM2|S2|R17888100/1</t>
  </si>
  <si>
    <t>RM2|S2|R1734415/1</t>
  </si>
  <si>
    <t>RM2|S2|R4159762/1</t>
  </si>
  <si>
    <t>RM2|S2|R29196365/2</t>
  </si>
  <si>
    <t>RM2|S2|R32906699/1</t>
  </si>
  <si>
    <t>RM2|S2|R40806210/1</t>
  </si>
  <si>
    <t>RM2|S2|R27360930/1</t>
  </si>
  <si>
    <t>RM2|S2|R36063202/1</t>
  </si>
  <si>
    <t>RM2|S2|R21951470/1</t>
  </si>
  <si>
    <t>RM2|S2|R23201724/1</t>
  </si>
  <si>
    <t>RM2|S2|R3199918/1</t>
  </si>
  <si>
    <t>RM2|S2|R24643126/1</t>
  </si>
  <si>
    <t>RM2|S2|R29193857/2</t>
  </si>
  <si>
    <t>RM2|S2|R11359091/2</t>
  </si>
  <si>
    <t>RM2|S2|R19552916/2</t>
  </si>
  <si>
    <t>RM2|S2|R13201302/1</t>
  </si>
  <si>
    <t>RM2|S2|R42143951/2</t>
  </si>
  <si>
    <t>RM2|S2|R5805516/2</t>
  </si>
  <si>
    <t>RM2|S2|R41804722/1</t>
  </si>
  <si>
    <t>RM2|S2|R42448402/2</t>
  </si>
  <si>
    <t>RM2|S1|R31994306/1</t>
  </si>
  <si>
    <t>RM2|S2|R9986482/2</t>
  </si>
  <si>
    <t>RM2|S2|R24449333/1</t>
  </si>
  <si>
    <t>RM2|S2|R33794982/1</t>
  </si>
  <si>
    <t>RM2|S2|R43889982/1</t>
  </si>
  <si>
    <t>RM2|S1|R30352196/2</t>
  </si>
  <si>
    <t>RM2|S2|R32032086/1</t>
  </si>
  <si>
    <t>RM2|S2|R38348117/1</t>
  </si>
  <si>
    <t>RM2|S2|R13066639/1</t>
  </si>
  <si>
    <t>RM2|S2|R41071755/1</t>
  </si>
  <si>
    <t>RM2|S1|R28738455/2</t>
  </si>
  <si>
    <t>RM2|S2|R35163681/2</t>
  </si>
  <si>
    <t>RM2|S2|R46717522/1</t>
  </si>
  <si>
    <t>RM2|S1|R45879365/2</t>
  </si>
  <si>
    <t>RM2|S1|R37882600/2</t>
  </si>
  <si>
    <t>RM2|S1|R24900474/2</t>
  </si>
  <si>
    <t>RM2|S2|R26706771/2</t>
  </si>
  <si>
    <t>RM2|S2|R30844461/2</t>
  </si>
  <si>
    <t>RM2|S2|R33336859/1</t>
  </si>
  <si>
    <t>RM2|S2|R2116296/1</t>
  </si>
  <si>
    <t>RM2|S2|R37116602/1</t>
  </si>
  <si>
    <t>RM2|S2|R7924293/2</t>
  </si>
  <si>
    <t>RM2|S2|R27520339/2</t>
  </si>
  <si>
    <t>RM2|S2|R30879096/1</t>
  </si>
  <si>
    <t>RM2|S2|R48578686/2</t>
  </si>
  <si>
    <t>RM2|S2|R48522043/2</t>
  </si>
  <si>
    <t>RM2|S2|R376811/1</t>
  </si>
  <si>
    <t>RM2|S2|R1269950/1</t>
  </si>
  <si>
    <t>RM2|S2|R48514048/2</t>
  </si>
  <si>
    <t>RM2|S1|R12157067/2</t>
  </si>
  <si>
    <t>RM2|S2|R24122415/1</t>
  </si>
  <si>
    <t>RM2|S2|R34493906/2</t>
  </si>
  <si>
    <t>RM2|S2|R14658999/2</t>
  </si>
  <si>
    <t>RM2|S2|R24314646/1</t>
  </si>
  <si>
    <t>RM2|S2|R38040679/1</t>
  </si>
  <si>
    <t>RM2|S2|R42125945/2</t>
  </si>
  <si>
    <t>RM2|S2|R49743090/1</t>
  </si>
  <si>
    <t>RM2|S2|R16294709/1</t>
  </si>
  <si>
    <t>RM2|S2|R1849164/1</t>
  </si>
  <si>
    <t>RM2|S2|R11103094/1</t>
  </si>
  <si>
    <t>RM2|S1|R28060810/1</t>
  </si>
  <si>
    <t>RM2|S2|R49736297/2</t>
  </si>
  <si>
    <t>RM2|S2|R43634399/1</t>
  </si>
  <si>
    <t>RM2|S1|R18876806/2</t>
  </si>
  <si>
    <t>RM2|S2|R18040085/1</t>
  </si>
  <si>
    <t>RM2|S2|R11470768/1</t>
  </si>
  <si>
    <t>RM2|S2|R13817524/2</t>
  </si>
  <si>
    <t>RM2|S2|R29158766/1</t>
  </si>
  <si>
    <t>RM2|S2|R40109663/1</t>
  </si>
  <si>
    <t>RM2|S2|R35100566/2</t>
  </si>
  <si>
    <t>RM2|S2|R39914275/2</t>
  </si>
  <si>
    <t>RM2|S2|R41260524/1</t>
  </si>
  <si>
    <t>RM2|S2|R8379755/2</t>
  </si>
  <si>
    <t>RM2|S2|R39348216/1</t>
  </si>
  <si>
    <t>RM2|S2|R47332081/2</t>
  </si>
  <si>
    <t>RM2|S2|R15136219/1</t>
  </si>
  <si>
    <t>RM2|S2|R49288383/2</t>
  </si>
  <si>
    <t>RM2|S2|R49396640/1</t>
  </si>
  <si>
    <t>RM2|S2|R29719222/1</t>
  </si>
  <si>
    <t>RM2|S2|R4109411/2</t>
  </si>
  <si>
    <t>RM2|S2|R1964253/1</t>
  </si>
  <si>
    <t>RM2|S2|R23837315/2</t>
  </si>
  <si>
    <t>RM2|S1|R28738455/1</t>
  </si>
  <si>
    <t>RM2|S1|R34566804/1</t>
  </si>
  <si>
    <t>RM2|S2|R19669427/1</t>
  </si>
  <si>
    <t>RM2|S2|R13241344/1</t>
  </si>
  <si>
    <t>RM2|S2|R8619707/1</t>
  </si>
  <si>
    <t>RM2|S2|R12449094/1</t>
  </si>
  <si>
    <t>RM2|S2|R4263125/1</t>
  </si>
  <si>
    <t>RM2|S2|R44450930/2</t>
  </si>
  <si>
    <t>RM2|S2|R45630242/1</t>
  </si>
  <si>
    <t>RM2|S2|R15926815/1</t>
  </si>
  <si>
    <t>RM2|S2|R28104858/2</t>
  </si>
  <si>
    <t>RM2|S2|R45579970/2</t>
  </si>
  <si>
    <t>RM2|S2|R3745732/2</t>
  </si>
  <si>
    <t>RM2|S2|R13983516/1</t>
  </si>
  <si>
    <t>RM2|S2|R30091655/1</t>
  </si>
  <si>
    <t>RM2|S2|R39743219/1</t>
  </si>
  <si>
    <t>RM2|S2|R29153313/2</t>
  </si>
  <si>
    <t>RM2|S2|R31543266/2</t>
  </si>
  <si>
    <t>RM2|S1|R30407140/2</t>
  </si>
  <si>
    <t>RM2|S1|R37882600/1</t>
  </si>
  <si>
    <t>RM2|S2|R16445548/1</t>
  </si>
  <si>
    <t>RM2|S2|R26706771/1</t>
  </si>
  <si>
    <t>RM2|S2|R4646898/2</t>
  </si>
  <si>
    <t>RM2|S1|R42806035/2</t>
  </si>
  <si>
    <t>RM2|S2|R48510086/1</t>
  </si>
  <si>
    <t>RM2|S2|R23515244/1</t>
  </si>
  <si>
    <t>RM2|S2|R15558706/2</t>
  </si>
  <si>
    <t>RM2|S2|R26441945/2</t>
  </si>
  <si>
    <t>RM2|S2|R35056729/1</t>
  </si>
  <si>
    <t>RM2|S2|R36651204/1</t>
  </si>
  <si>
    <t>RM2|S1|R30410527/1</t>
  </si>
  <si>
    <t>RM2|S2|R35146222/1</t>
  </si>
  <si>
    <t>RM2|S2|R45004637/1</t>
  </si>
  <si>
    <t>RM2|S2|R19438967/1</t>
  </si>
  <si>
    <t>RM2|S2|R43889982/2</t>
  </si>
  <si>
    <t>RM2|S2|R6281612/2</t>
  </si>
  <si>
    <t>RM2|S2|R9186437/1</t>
  </si>
  <si>
    <t>RM2|S2|R19428533/2</t>
  </si>
  <si>
    <t>RM2|S2|R31348062/2</t>
  </si>
  <si>
    <t>RM2|S1|R3465966/1</t>
  </si>
  <si>
    <t>RM2|S2|R36303811/1</t>
  </si>
  <si>
    <t>RM2|S1|R632695/1</t>
  </si>
  <si>
    <t>RM2|S2|R46973917/2</t>
  </si>
  <si>
    <t>RM2|S2|R1749790/2</t>
  </si>
  <si>
    <t>RM2|S2|R34828289/1</t>
  </si>
  <si>
    <t>RM2|S2|R7283100/1</t>
  </si>
  <si>
    <t>RM2|S2|R1150063/1</t>
  </si>
  <si>
    <t>RM2|S2|R32780062/2</t>
  </si>
  <si>
    <t>RM2|S2|R28555664/1</t>
  </si>
  <si>
    <t>RM2|S2|R5245703/1</t>
  </si>
  <si>
    <t>RM2|S2|R30273257/2</t>
  </si>
  <si>
    <t>RM2|S2|R31629482/2</t>
  </si>
  <si>
    <t>RM2|S2|R40102013/1</t>
  </si>
  <si>
    <t>RM2|S2|R11830066/1</t>
  </si>
  <si>
    <t>RM2|S2|R34355371/1</t>
  </si>
  <si>
    <t>RM2|S2|R3236686/1</t>
  </si>
  <si>
    <t>RM2|S2|R38497139/1</t>
  </si>
  <si>
    <t>RM2|S2|R24449333/2</t>
  </si>
  <si>
    <t>RM2|S2|R5459273/1</t>
  </si>
  <si>
    <t>RM2|S1|R39975201/1</t>
  </si>
  <si>
    <t>RM2|S2|R15431562/1</t>
  </si>
  <si>
    <t>RM2|S2|R34130556/1</t>
  </si>
  <si>
    <t>RM2|S2|R12953389/2</t>
  </si>
  <si>
    <t>RM2|S2|R20039900/1</t>
  </si>
  <si>
    <t>RM2|S2|R24462952/1</t>
  </si>
  <si>
    <t>RM2|S2|R24445419/2</t>
  </si>
  <si>
    <t>RM2|S2|R13942234/2</t>
  </si>
  <si>
    <t>RM2|S2|R5315620/1</t>
  </si>
  <si>
    <t>RM2|S2|R5271732/1</t>
  </si>
  <si>
    <t>RM2|S2|R42217606/2</t>
  </si>
  <si>
    <t>RM2|S2|R39411933/2</t>
  </si>
  <si>
    <t>RM2|S2|R43785404/1</t>
  </si>
  <si>
    <t>RM2|S2|R950877/1</t>
  </si>
  <si>
    <t>RM2|S1|R41892777/2</t>
  </si>
  <si>
    <t>RM2|S2|R25147697/1</t>
  </si>
  <si>
    <t>RM2|S1|R9381261/1</t>
  </si>
  <si>
    <t>RM2|S2|R26118582/2</t>
  </si>
  <si>
    <t>RM2|S2|R47546681/1</t>
  </si>
  <si>
    <t>RM2|S2|R12486395/2</t>
  </si>
  <si>
    <t>RM2|S2|R12675751/1</t>
  </si>
  <si>
    <t>RM2|S2|R32450423/2</t>
  </si>
  <si>
    <t>RM2|S2|R5425070/1</t>
  </si>
  <si>
    <t>RM2|S2|R175369/2</t>
  </si>
  <si>
    <t>RM2|S2|R37562555/2</t>
  </si>
  <si>
    <t>RM2|S2|R38595047/2</t>
  </si>
  <si>
    <t>RM2|S1|R43688780/1</t>
  </si>
  <si>
    <t>RM2|S2|R34692985/1</t>
  </si>
  <si>
    <t>RM2|S2|R33563959/1</t>
  </si>
  <si>
    <t>RM2|S2|R40573981/1</t>
  </si>
  <si>
    <t>RM2|S2|R27138890/1</t>
  </si>
  <si>
    <t>RM2|S2|R32605374/1</t>
  </si>
  <si>
    <t>RM2|S2|R17462015/2</t>
  </si>
  <si>
    <t>RM2|S2|R38265807/1</t>
  </si>
  <si>
    <t>RM2|S2|R26474010/2</t>
  </si>
  <si>
    <t>RM2|S2|R44991529/1</t>
  </si>
  <si>
    <t>RM2|S2|R7276372/2</t>
  </si>
  <si>
    <t>RM2|S2|R39682321/1</t>
  </si>
  <si>
    <t>RM2|S2|R44208816/1</t>
  </si>
  <si>
    <t>RM2|S2|R15456346/2</t>
  </si>
  <si>
    <t>RM2|S1|R22614875/2</t>
  </si>
  <si>
    <t>RM2|S2|R41796972/1</t>
  </si>
  <si>
    <t>RM2|S2|R30595830/2</t>
  </si>
  <si>
    <t>RM2|S2|R46248569/1</t>
  </si>
  <si>
    <t>RM2|S2|R6361423/1</t>
  </si>
  <si>
    <t>RM2|S2|R45653826/1</t>
  </si>
  <si>
    <t>RM2|S2|R9635379/1</t>
  </si>
  <si>
    <t>RM2|S1|R19768109/1</t>
  </si>
  <si>
    <t>RM2|S2|R8657010/1</t>
  </si>
  <si>
    <t>RM2|S2|R36651204/2</t>
  </si>
  <si>
    <t>RM2|S2|R5245703/2</t>
  </si>
  <si>
    <t>RM2|S2|R28555664/2</t>
  </si>
  <si>
    <t>RM2|S2|R7807575/2</t>
  </si>
  <si>
    <t>RM2|S2|R37213455/1</t>
  </si>
  <si>
    <t>RM2|S2|R1489675/1</t>
  </si>
  <si>
    <t>RM2|S2|R14424904/1</t>
  </si>
  <si>
    <t>RM2|S2|R25303840/2</t>
  </si>
  <si>
    <t>RM2|S1|R1696317/1</t>
  </si>
  <si>
    <t>RM2|S2|R26936602/1</t>
  </si>
  <si>
    <t>RM2|S2|R16410120/2</t>
  </si>
  <si>
    <t>RM2|S2|R3317874/1</t>
  </si>
  <si>
    <t>RM2|S1|R42806035/1</t>
  </si>
  <si>
    <t>RM2|S2|R35051716/2</t>
  </si>
  <si>
    <t>RM2|S1|R5055809/2</t>
  </si>
  <si>
    <t>RM2|S2|R26894973/2</t>
  </si>
  <si>
    <t>RM2|S2|R34621/1</t>
  </si>
  <si>
    <t>RM2|S2|R22609911/1</t>
  </si>
  <si>
    <t>RM2|S2|R7432091/2</t>
  </si>
  <si>
    <t>RM2|S1|R895012/1</t>
  </si>
  <si>
    <t>RM2|S2|R34384654/1</t>
  </si>
  <si>
    <t>RM2|S2|R13574042/1</t>
  </si>
  <si>
    <t>RM2|S2|R18040085/2</t>
  </si>
  <si>
    <t>RM2|S2|R42110933/1</t>
  </si>
  <si>
    <t>RM2|S2|R49487227/1</t>
  </si>
  <si>
    <t>RM2|S1|R49549629/1</t>
  </si>
  <si>
    <t>RM2|S2|R26948868/1</t>
  </si>
  <si>
    <t>RM2|S2|R47730094/1</t>
  </si>
  <si>
    <t>RM2|S2|R44610402/2</t>
  </si>
  <si>
    <t>RM2|S2|R831208/1</t>
  </si>
  <si>
    <t>RM2|S2|R23202340/1</t>
  </si>
  <si>
    <t>RM2|S2|R11519731/2</t>
  </si>
  <si>
    <t>RM2|S2|R18291521/1</t>
  </si>
  <si>
    <t>RM2|S1|R7237468/1</t>
  </si>
  <si>
    <t>RM2|S2|R7719928/1</t>
  </si>
  <si>
    <t>RM2|S2|R28706178/1</t>
  </si>
  <si>
    <t>RM2|S2|R4129126/1</t>
  </si>
  <si>
    <t>RM2|S2|R15762226/1</t>
  </si>
  <si>
    <t>RM2|S1|R29022781/1</t>
  </si>
  <si>
    <t>RM2|S2|R29837690/1</t>
  </si>
  <si>
    <t>RM2|S2|R1053703/1</t>
  </si>
  <si>
    <t>RM2|S2|R19750139/1</t>
  </si>
  <si>
    <t>RM2|S2|R24009887/1</t>
  </si>
  <si>
    <t>RM2|S2|R19475448/1</t>
  </si>
  <si>
    <t>RM2|S2|R16410120/1</t>
  </si>
  <si>
    <t>RM2|S2|R19693038/1</t>
  </si>
  <si>
    <t>RM2|S2|R24153502/1</t>
  </si>
  <si>
    <t>RM2|S2|R24435704/1</t>
  </si>
  <si>
    <t>RM2|S2|R20279245/2</t>
  </si>
  <si>
    <t>RM2|S2|R2382557/1</t>
  </si>
  <si>
    <t>RM2|S2|R6281612/1</t>
  </si>
  <si>
    <t>RM2|S2|R45423867/2</t>
  </si>
  <si>
    <t>RM2|S2|R46371725/1</t>
  </si>
  <si>
    <t>RM2|S2|R32025905/1</t>
  </si>
  <si>
    <t>RM2|S2|R6962960/1</t>
  </si>
  <si>
    <t>RM2|S2|R26201954/1</t>
  </si>
  <si>
    <t>RM2|S1|R7237468/2</t>
  </si>
  <si>
    <t>RM2|S2|R9635379/2</t>
  </si>
  <si>
    <t>RM2|S2|R1150063/2</t>
  </si>
  <si>
    <t>RM2|S2|R6264605/1</t>
  </si>
  <si>
    <t>RM2|S1|R32590450/1</t>
  </si>
  <si>
    <t>RM2|S2|R482981/1</t>
  </si>
  <si>
    <t>RM2|S2|R18447124/2</t>
  </si>
  <si>
    <t>RM2|S2|R22371162/2</t>
  </si>
  <si>
    <t>RM2|S2|R39341359/1</t>
  </si>
  <si>
    <t>RM2|S2|R9697289/2</t>
  </si>
  <si>
    <t>RM2|S2|R12815042/1</t>
  </si>
  <si>
    <t>RM2|S2|R5871985/1</t>
  </si>
  <si>
    <t>RM2|S2|R19981794/1</t>
  </si>
  <si>
    <t>RM2|S2|R17718823/1</t>
  </si>
  <si>
    <t>RM2|S2|R42859208/1</t>
  </si>
  <si>
    <t>RM2|S2|R37207512/1</t>
  </si>
  <si>
    <t>RM2|S1|R46349386/1</t>
  </si>
  <si>
    <t>RM2|S1|R14078195/2</t>
  </si>
  <si>
    <t>RM2|S2|R20032352/2</t>
  </si>
  <si>
    <t>RM2|S1|R5011001/1</t>
  </si>
  <si>
    <t>RM2|S2|R7360697/2</t>
  </si>
  <si>
    <t>RM2|S2|R39433135/1</t>
  </si>
  <si>
    <t>RM2|S2|R25946200/2</t>
  </si>
  <si>
    <t>RM2|S1|R11387854/1</t>
  </si>
  <si>
    <t>RM2|S2|R16098815/1</t>
  </si>
  <si>
    <t>RM2|S2|R48709916/2</t>
  </si>
  <si>
    <t>RM2|S2|R48522043/1</t>
  </si>
  <si>
    <t>RM2|S2|R24442283/1</t>
  </si>
  <si>
    <t>RM2|S1|R42920163/1</t>
  </si>
  <si>
    <t>RM2|S2|R21871396/1</t>
  </si>
  <si>
    <t>RM2|S1|R41105857/1</t>
  </si>
  <si>
    <t>RM2|S2|R39377003/2</t>
  </si>
  <si>
    <t>RM2|S2|R37608526/1</t>
  </si>
  <si>
    <t>RM2|S2|R8256634/1</t>
  </si>
  <si>
    <t>RM2|S2|R3944030/1</t>
  </si>
  <si>
    <t>RM2|S1|R36559934/1</t>
  </si>
  <si>
    <t>RM2|S2|R13071599/1</t>
  </si>
  <si>
    <t>RM2|S2|R13482275/1</t>
  </si>
  <si>
    <t>RM2|S2|R22498924/1</t>
  </si>
  <si>
    <t>RM2|S2|R16188553/1</t>
  </si>
  <si>
    <t>RM2|S2|R12827562/1</t>
  </si>
  <si>
    <t>RM2|S2|R11703965/2</t>
  </si>
  <si>
    <t>RM2|S2|R20834934/1</t>
  </si>
  <si>
    <t>RM2|S2|R24613384/2</t>
  </si>
  <si>
    <t>RM2|S2|R12188613/1</t>
  </si>
  <si>
    <t>RM2|S2|R33993836/1</t>
  </si>
  <si>
    <t>RM2|S1|R31427398/1</t>
  </si>
  <si>
    <t>RM2|S2|R36796023/1</t>
  </si>
  <si>
    <t>RM2|S2|R32780062/1</t>
  </si>
  <si>
    <t>RM2|S2|R40580718/1</t>
  </si>
  <si>
    <t>RM2|S2|R37943428/1</t>
  </si>
  <si>
    <t>RM2|S2|R38438345/1</t>
  </si>
  <si>
    <t>RM2|S2|R21704125/1</t>
  </si>
  <si>
    <t>RM2|S2|R31562074/1</t>
  </si>
  <si>
    <t>RM2|S2|R23688/2</t>
  </si>
  <si>
    <t>RM2|S1|R36799753/1</t>
  </si>
  <si>
    <t>RM2|S2|R24181166/1</t>
  </si>
  <si>
    <t>RM2|S2|R36303811/2</t>
  </si>
  <si>
    <t>RM2|S2|R25178776/1</t>
  </si>
  <si>
    <t>RM2|S2|R35999594/2</t>
  </si>
  <si>
    <t>RM2|S2|R6398845/1</t>
  </si>
  <si>
    <t>RM2|S2|R2610985/1</t>
  </si>
  <si>
    <t>RM2|S1|R23713076/1</t>
  </si>
  <si>
    <t>RM2|S2|R15507503/2</t>
  </si>
  <si>
    <t>RM2|S2|R31485636/1</t>
  </si>
  <si>
    <t>RM2|S2|R38517809/1</t>
  </si>
  <si>
    <t>RM2|S2|R39433135/2</t>
  </si>
  <si>
    <t>RM2|S2|R49677265/1</t>
  </si>
  <si>
    <t>RM2|S2|R5135420/1</t>
  </si>
  <si>
    <t>RM2|S2|R22520777/1</t>
  </si>
  <si>
    <t>RM2|S2|R26870167/1</t>
  </si>
  <si>
    <t>RM2|S2|R40088763/1</t>
  </si>
  <si>
    <t>RM2|S2|R37885977/1</t>
  </si>
  <si>
    <t>RM2|S2|R44860148/1</t>
  </si>
  <si>
    <t>RM2|S2|R14172039/2</t>
  </si>
  <si>
    <t>RM2|S2|R27786438/1</t>
  </si>
  <si>
    <t>RM2|S2|R18907281/2</t>
  </si>
  <si>
    <t>RM2|S2|R8961393/1</t>
  </si>
  <si>
    <t>RM2|S1|R36682488/2</t>
  </si>
  <si>
    <t>RM2|S2|R37629706/2</t>
  </si>
  <si>
    <t>RM2|S2|R47830638/2</t>
  </si>
  <si>
    <t>RM2|S2|R11927786/2</t>
  </si>
  <si>
    <t>RM2|S2|R10612463/1</t>
  </si>
  <si>
    <t>RM2|S2|R6137470/1</t>
  </si>
  <si>
    <t>RM2|S2|R32726043/1</t>
  </si>
  <si>
    <t>RM2|S1|R31999134/1</t>
  </si>
  <si>
    <t>RM2|S2|R5050607/2</t>
  </si>
  <si>
    <t>RM2|S2|R24281531/1</t>
  </si>
  <si>
    <t>RM2|S2|R4337374/1</t>
  </si>
  <si>
    <t>RM2|S2|R5404435/1</t>
  </si>
  <si>
    <t>RM2|S2|R23607583/2</t>
  </si>
  <si>
    <t>RM2|S2|R4998022/2</t>
  </si>
  <si>
    <t>RM2|S1|R31994306/2</t>
  </si>
  <si>
    <t>RM2|S2|R10736817/1</t>
  </si>
  <si>
    <t>RM2|S2|R34289688/1</t>
  </si>
  <si>
    <t>RM2|S2|R11359091/1</t>
  </si>
  <si>
    <t>RM2|S2|R42143951/1</t>
  </si>
  <si>
    <t>RM2|S2|R23053122/1</t>
  </si>
  <si>
    <t>RM2|S2|R34038337/1</t>
  </si>
  <si>
    <t>RM2|S2|R43872450/1</t>
  </si>
  <si>
    <t>RM2|S2|R47937852/1</t>
  </si>
  <si>
    <t>RM2|S2|R5687920/1</t>
  </si>
  <si>
    <t>RM2|S2|R26263137/2</t>
  </si>
  <si>
    <t>RM2|S2|R175369/1</t>
  </si>
  <si>
    <t>RM2|S2|R24123401/2</t>
  </si>
  <si>
    <t>RM2|S2|R4194310/1</t>
  </si>
  <si>
    <t>RM2|S2|R9443709/1</t>
  </si>
  <si>
    <t>RM2|S2|R11283712/2</t>
  </si>
  <si>
    <t>RM2|S1|R17376491/2</t>
  </si>
  <si>
    <t>RM2|S2|R23371177/1</t>
  </si>
  <si>
    <t>RM2|S2|R41771296/2</t>
  </si>
  <si>
    <t>RM2|S2|R3632646/1</t>
  </si>
  <si>
    <t>RM2|S2|R12677930/1</t>
  </si>
  <si>
    <t>RM2|S2|R2906857/1</t>
  </si>
  <si>
    <t>RM2|S2|R16197982/2</t>
  </si>
  <si>
    <t>RM2|S2|R3529889/2</t>
  </si>
  <si>
    <t>RM2|S2|R13460272/2</t>
  </si>
  <si>
    <t>RM2|S2|R38055835/1</t>
  </si>
  <si>
    <t>RM2|S1|R14960234/1</t>
  </si>
  <si>
    <t>RM2|S1|R24900474/1</t>
  </si>
  <si>
    <t>RM2|S2|R12188613/2</t>
  </si>
  <si>
    <t>RM2|S2|R17636571/1</t>
  </si>
  <si>
    <t>RM2|S2|R25652999/1</t>
  </si>
  <si>
    <t>RM2|S2|R16432904/1</t>
  </si>
  <si>
    <t>RM2|S2|R17415240/1</t>
  </si>
  <si>
    <t>RM2|S2|R31402089/2</t>
  </si>
  <si>
    <t>RM2|S1|R27786671/1</t>
  </si>
  <si>
    <t>RM2|S2|R36495713/1</t>
  </si>
  <si>
    <t>RM2|S2|R27726372/1</t>
  </si>
  <si>
    <t>RM2|S2|R22758602/2</t>
  </si>
  <si>
    <t>RM2|S2|R286136/1</t>
  </si>
  <si>
    <t>RM2|S2|R35020456/1</t>
  </si>
  <si>
    <t>RM2|S2|R31442122/1</t>
  </si>
  <si>
    <t>RM2|S1|R19987196/1</t>
  </si>
  <si>
    <t>RM2|S2|R19780380/1</t>
  </si>
  <si>
    <t>RM2|S2|R15507409/1</t>
  </si>
  <si>
    <t>RM2|S2|R39729076/2</t>
  </si>
  <si>
    <t>RM2|S2|R48478629/1</t>
  </si>
  <si>
    <t>RM2|S2|R9761193/1</t>
  </si>
  <si>
    <t>RM2|S2|R39572887/1</t>
  </si>
  <si>
    <t>RM2|S2|R18896317/1</t>
  </si>
  <si>
    <t>RM2|S2|R28212125/1</t>
  </si>
  <si>
    <t>RM2|S2|R30906535/1</t>
  </si>
  <si>
    <t>RM2|S2|R33974433/1</t>
  </si>
  <si>
    <t>RM2|S2|R13534062/2</t>
  </si>
  <si>
    <t>RM2|S2|R40300175/1</t>
  </si>
  <si>
    <t>RM2|S2|R4537940/1</t>
  </si>
  <si>
    <t>RM2|S2|R30844461/1</t>
  </si>
  <si>
    <t>RM2|S2|R4074057/1</t>
  </si>
  <si>
    <t>RM2|S2|R26547968/1</t>
  </si>
  <si>
    <t>RM2|S2|R32408266/1</t>
  </si>
  <si>
    <t>RM2|S1|R45879365/1</t>
  </si>
  <si>
    <t>RM2|S2|R44348507/1</t>
  </si>
  <si>
    <t>RM2|S2|R45333561/1</t>
  </si>
  <si>
    <t>RM2|S2|R9744357/1</t>
  </si>
  <si>
    <t>RM2|S2|R39732363/1</t>
  </si>
  <si>
    <t>RM2|S2|R41852588/2</t>
  </si>
  <si>
    <t>RM2|S2|R44600645/1</t>
  </si>
  <si>
    <t>RM2|S2|R28412642/2</t>
  </si>
  <si>
    <t>RM2|S2|R16728140/1</t>
  </si>
  <si>
    <t>RM2|S2|R24698233/1</t>
  </si>
  <si>
    <t>RM2|S2|R20140386/2</t>
  </si>
  <si>
    <t>RM2|S2|R32110722/1</t>
  </si>
  <si>
    <t>RM2|S2|R24074879/2</t>
  </si>
  <si>
    <t>RM2|S2|R38636041/2</t>
  </si>
  <si>
    <t>RM2|S2|R38837993/1</t>
  </si>
  <si>
    <t>RM2|S2|R41125284/1</t>
  </si>
  <si>
    <t>RM2|S2|R2174159/1</t>
  </si>
  <si>
    <t>RM2|S2|R12203103/1</t>
  </si>
  <si>
    <t>RM2|S1|R29722171/1</t>
  </si>
  <si>
    <t>RM2|S2|R13076354/1</t>
  </si>
  <si>
    <t>RM2|S2|R35271849/1</t>
  </si>
  <si>
    <t>RM2|S2|R19443763/1</t>
  </si>
  <si>
    <t>RM2|S2|R31898632/1</t>
  </si>
  <si>
    <t>RM2|S2|R22772318/1</t>
  </si>
  <si>
    <t>RM2|S2|R22455423/1</t>
  </si>
  <si>
    <t>RM2|S2|R26183034/1</t>
  </si>
  <si>
    <t>RM2|S2|R35497531/1</t>
  </si>
  <si>
    <t>RM2|S2|R25502684/1</t>
  </si>
  <si>
    <t>RM2|S2|R30252175/1</t>
  </si>
  <si>
    <t>RM2|S2|R47003168/1</t>
  </si>
  <si>
    <t>RM2|S2|R7940045/2</t>
  </si>
  <si>
    <t>RM2|S2|R43242069/1</t>
  </si>
  <si>
    <t>RM2|S2|R42269771/1</t>
  </si>
  <si>
    <t>RM2|S2|R46739957/1</t>
  </si>
  <si>
    <t>RM2|S2|R21686501/1</t>
  </si>
  <si>
    <t>RM2|S2|R16695999/1</t>
  </si>
  <si>
    <t>RM2|S2|R44739720/1</t>
  </si>
  <si>
    <t>RM2|S2|R1419672/1</t>
  </si>
  <si>
    <t>RM2|S2|R12225837/1</t>
  </si>
  <si>
    <t>RM2|S2|R21793214/1</t>
  </si>
  <si>
    <t>RM2|S2|R47285358/1</t>
  </si>
  <si>
    <t>RM2|S2|R29193027/1</t>
  </si>
  <si>
    <t>RM2|S1|R21856935/1</t>
  </si>
  <si>
    <t>RM2|S2|R27733565/1</t>
  </si>
  <si>
    <t>RM2|S2|R44844307/2</t>
  </si>
  <si>
    <t>RM2|S2|R23883206/1</t>
  </si>
  <si>
    <t>RM2|S1|R8099762/1</t>
  </si>
  <si>
    <t>RM2|S2|R12953389/1</t>
  </si>
  <si>
    <t>RM2|S2|R1727864/1</t>
  </si>
  <si>
    <t>RM2|S2|R26441945/1</t>
  </si>
  <si>
    <t>RM2|S1|R3802879/1</t>
  </si>
  <si>
    <t>RM2|S1|R45431312/1</t>
  </si>
  <si>
    <t>RM2|S2|R43872450/2</t>
  </si>
  <si>
    <t>RM2|S2|R19865928/1</t>
  </si>
  <si>
    <t>RM2|S2|R373776/1</t>
  </si>
  <si>
    <t>RM2|S2|R42649300/1</t>
  </si>
  <si>
    <t>RM2|S2|R4560705/2</t>
  </si>
  <si>
    <t>RM2|S1|R39597086/2</t>
  </si>
  <si>
    <t>RM2|S2|R6442053/1</t>
  </si>
  <si>
    <t>RM2|S2|R20916508/2</t>
  </si>
  <si>
    <t>RM2|S2|R5903363/2</t>
  </si>
  <si>
    <t>RM2|S1|R5066193/2</t>
  </si>
  <si>
    <t>RM2|S2|R27260783/1</t>
  </si>
  <si>
    <t>RM2|S2|R17923597/1</t>
  </si>
  <si>
    <t>RM2|S2|R8350594/1</t>
  </si>
  <si>
    <t>RM2|S2|R35234588/1</t>
  </si>
  <si>
    <t>RM2|S2|R34245338/1</t>
  </si>
  <si>
    <t>RM2|S2|R29889327/1</t>
  </si>
  <si>
    <t>RM2|S2|R46371725/2</t>
  </si>
  <si>
    <t>RM2|S2|R19206560/1</t>
  </si>
  <si>
    <t>RM2|S2|R36577890/1</t>
  </si>
  <si>
    <t>RM2|S1|R25912209/1</t>
  </si>
  <si>
    <t>RM2|S2|R26260569/1</t>
  </si>
  <si>
    <t>RM2|S2|R36784930/1</t>
  </si>
  <si>
    <t>RM2|S2|R15558706/1</t>
  </si>
  <si>
    <t>RM2|S2|R26971475/2</t>
  </si>
  <si>
    <t>RM2|S2|R49736297/1</t>
  </si>
  <si>
    <t>RM2|S2|R13563049/1</t>
  </si>
  <si>
    <t>RM2|S2|R31966803/1</t>
  </si>
  <si>
    <t>RM2|S2|R47937852/2</t>
  </si>
  <si>
    <t>RM2|S2|R32890909/2</t>
  </si>
  <si>
    <t>RM2|S2|R11276328/1</t>
  </si>
  <si>
    <t>RM2|S2|R15153702/1</t>
  </si>
  <si>
    <t>RM2|S2|R43729744/1</t>
  </si>
  <si>
    <t>RM2|S2|R8131280/1</t>
  </si>
  <si>
    <t>RM2|S2|R19795997/2</t>
  </si>
  <si>
    <t>RM2|S2|R26263137/1</t>
  </si>
  <si>
    <t>RM2|S2|R4819801/1</t>
  </si>
  <si>
    <t>RM2|S2|R44319030/1</t>
  </si>
  <si>
    <t>RM2|S2|R18447124/1</t>
  </si>
  <si>
    <t>RM2|S2|R32025905/2</t>
  </si>
  <si>
    <t>RM2|S2|R25911440/2</t>
  </si>
  <si>
    <t>RM2|S2|R27204856/1</t>
  </si>
  <si>
    <t>RM2|S2|R7915855/1</t>
  </si>
  <si>
    <t>RM2|S2|R15789984/1</t>
  </si>
  <si>
    <t>RM2|S2|R39147632/1</t>
  </si>
  <si>
    <t>RM2|S2|R30733261/1</t>
  </si>
  <si>
    <t>RM2|S1|R47599475/1</t>
  </si>
  <si>
    <t>RM2|S2|R2068622/1</t>
  </si>
  <si>
    <t>RM2|S2|R46325879/1</t>
  </si>
  <si>
    <t>RM2|S2|R19039500/1</t>
  </si>
  <si>
    <t>RM2|S2|R31877241/1</t>
  </si>
  <si>
    <t>RM2|S2|R2359851/1</t>
  </si>
  <si>
    <t>RM2|S2|R9170677/1</t>
  </si>
  <si>
    <t>RM2|S2|R23053122/2</t>
  </si>
  <si>
    <t>RM2|S2|R40214295/2</t>
  </si>
  <si>
    <t>RM2|S2|R41492531/1</t>
  </si>
  <si>
    <t>RM2|S2|R19672997/1</t>
  </si>
  <si>
    <t>RM2|S2|R44610402/1</t>
  </si>
  <si>
    <t>RM2|S2|R10781443/1</t>
  </si>
  <si>
    <t>RM2|S2|R26260569/2</t>
  </si>
  <si>
    <t>RM2|S2|R38548351/1</t>
  </si>
  <si>
    <t>RM2|S2|R42735633/1</t>
  </si>
  <si>
    <t>RM2|S2|R17239496/1</t>
  </si>
  <si>
    <t>RM2|S2|R31966803/2</t>
  </si>
  <si>
    <t>RM2|S2|R29296483/1</t>
  </si>
  <si>
    <t>RM2|S2|R9169417/1</t>
  </si>
  <si>
    <t>RM2|S2|R2355348/1</t>
  </si>
  <si>
    <t>RM2|S2|R25303840/1</t>
  </si>
  <si>
    <t>RM2|S2|R32890909/1</t>
  </si>
  <si>
    <t>RM2|S1|R8873283/2</t>
  </si>
  <si>
    <t>RM2|S2|R42204923/1</t>
  </si>
  <si>
    <t>RM2|S2|R47718432/1</t>
  </si>
  <si>
    <t>RM2|S2|R30595830/1</t>
  </si>
  <si>
    <t>RM2|S2|R31278378/1</t>
  </si>
  <si>
    <t>RM2|S2|R43376287/1</t>
  </si>
  <si>
    <t>RM2|S2|R9966252/1</t>
  </si>
  <si>
    <t>RM2|S2|R19202408/1</t>
  </si>
  <si>
    <t>RM2|S2|R40474769/1</t>
  </si>
  <si>
    <t>RM2|S2|R19136468/1</t>
  </si>
  <si>
    <t>RM2|S2|R8557875/2</t>
  </si>
  <si>
    <t>RM2|S2|R24976776/1</t>
  </si>
  <si>
    <t>RM2|S2|R48883652/1</t>
  </si>
  <si>
    <t>RM2|S2|R21065316/1</t>
  </si>
  <si>
    <t>RM2|S1|R49336990/1</t>
  </si>
  <si>
    <t>RM2|S2|R23960609/1</t>
  </si>
  <si>
    <t>RM2|S2|R38068146/1</t>
  </si>
  <si>
    <t>RM2|S2|R41174805/2</t>
  </si>
  <si>
    <t>RM2|S2|R1011797/1</t>
  </si>
  <si>
    <t>RM2|S1|R2162876/1</t>
  </si>
  <si>
    <t>RM2|S2|R28973394/1</t>
  </si>
  <si>
    <t>RM2|S2|R42185342/1</t>
  </si>
  <si>
    <t>RM2|S2|R15627938/1</t>
  </si>
  <si>
    <t>RM2|S2|R18935836/1</t>
  </si>
  <si>
    <t>RM2|S2|R46180750/1</t>
  </si>
  <si>
    <t>RM2|S2|R10659953/1</t>
  </si>
  <si>
    <t>RM2|S2|R35158317/2</t>
  </si>
  <si>
    <t>RM2|S2|R44554081/1</t>
  </si>
  <si>
    <t>RM2|S2|R28885275/1</t>
  </si>
  <si>
    <t>RM2|S1|R34352884/1</t>
  </si>
  <si>
    <t>RM2|S2|R17513236/1</t>
  </si>
  <si>
    <t>RM2|S2|R1964253/2</t>
  </si>
  <si>
    <t>RM2|S2|R26547968/2</t>
  </si>
  <si>
    <t>RM2|S2|R38101805/1</t>
  </si>
  <si>
    <t>RM2|S2|R48658287/1</t>
  </si>
  <si>
    <t>RM2|S2|R44224771/2</t>
  </si>
  <si>
    <t>RM2|S2|R45333561/2</t>
  </si>
  <si>
    <t>RM2|S1|R12935551/2</t>
  </si>
  <si>
    <t>RM2|S2|R32759621/2</t>
  </si>
  <si>
    <t>RM2|S2|R6768265/2</t>
  </si>
  <si>
    <t>RM2|S1|R26867121/1</t>
  </si>
  <si>
    <t>RM2|S2|R26315754/1</t>
  </si>
  <si>
    <t>RM2|S1|R1850019/1</t>
  </si>
  <si>
    <t>RM2|S1|R19588165/2</t>
  </si>
  <si>
    <t>RM2|S1|R31734510/1</t>
  </si>
  <si>
    <t>RM2|S1|R4440734/1</t>
  </si>
  <si>
    <t>RM2|S2|R8093064/1</t>
  </si>
  <si>
    <t>RM2|S1|R32479330/1</t>
  </si>
  <si>
    <t>RM2|S1|R12863397/2</t>
  </si>
  <si>
    <t>RM2|S1|R19333021/1</t>
  </si>
  <si>
    <t>RM2|S1|R35462868/1</t>
  </si>
  <si>
    <t>RM2|S1|R9901618/1</t>
  </si>
  <si>
    <t>RM2|S1|R5935524/1</t>
  </si>
  <si>
    <t>RM2|S1|R4746368/1</t>
  </si>
  <si>
    <t>RM2|S1|R34203367/1</t>
  </si>
  <si>
    <t>RM2|S1|R38803227/1</t>
  </si>
  <si>
    <t>RM2|S1|R39832265/1</t>
  </si>
  <si>
    <t>RM2|S2|R8584215/1</t>
  </si>
  <si>
    <t>RM2|S2|R24171934/1</t>
  </si>
  <si>
    <t>RM2|S2|R15018575/1</t>
  </si>
  <si>
    <t>RM2|S2|R11614550/1</t>
  </si>
  <si>
    <t>RM2|S2|R32160621/1</t>
  </si>
  <si>
    <t>RM2|S1|R34192706/2</t>
  </si>
  <si>
    <t>RM2|S2|R14106742/2</t>
  </si>
  <si>
    <t>RM2|S1|R4390/2</t>
  </si>
  <si>
    <t>RM2|S1|R8972323/1</t>
  </si>
  <si>
    <t>RM2|S1|R14177177/1</t>
  </si>
  <si>
    <t>RM2|S2|R32887783/1</t>
  </si>
  <si>
    <t>RM2|S1|R6744930/2</t>
  </si>
  <si>
    <t>RM2|S1|R24320858/2</t>
  </si>
  <si>
    <t>RM2|S1|R33662681/2</t>
  </si>
  <si>
    <t>RM2|S2|R38225123/2</t>
  </si>
  <si>
    <t>RM2|S1|R15365330/1</t>
  </si>
  <si>
    <t>RM2|S1|R13304239/2</t>
  </si>
  <si>
    <t>RM2|S1|R31040185/2</t>
  </si>
  <si>
    <t>RM2|S2|R8584215/2</t>
  </si>
  <si>
    <t>RM2|S1|R16157510/2</t>
  </si>
  <si>
    <t>RM2|S1|R34723290/2</t>
  </si>
  <si>
    <t>RM2|S1|R37537759/2</t>
  </si>
  <si>
    <t>RM2|S1|R35899480/1</t>
  </si>
  <si>
    <t>RM2|S2|R32887783/2</t>
  </si>
  <si>
    <t>RM2|S2|R6327055/2</t>
  </si>
  <si>
    <t>RM2|S1|R19881686/2</t>
  </si>
  <si>
    <t>RM2|S1|R39832265/2</t>
  </si>
  <si>
    <t>RM2|S1|R5886124/1</t>
  </si>
  <si>
    <t>RM2|S2|R19267340/2</t>
  </si>
  <si>
    <t>RM2|S1|R28558679/1</t>
  </si>
  <si>
    <t>RM2|S1|R38280789/1</t>
  </si>
  <si>
    <t>RM2|S2|R1551612/1</t>
  </si>
  <si>
    <t>RM2|S1|R43600378/2</t>
  </si>
  <si>
    <t>RM2|S1|R23985887/2</t>
  </si>
  <si>
    <t>RM2|S1|R39349587/1</t>
  </si>
  <si>
    <t>RM2|S1|R26901653/2</t>
  </si>
  <si>
    <t>RM2|S2|R36280218/1</t>
  </si>
  <si>
    <t>RM2|S2|R6495612/1</t>
  </si>
  <si>
    <t>RM2|S2|R25385996/2</t>
  </si>
  <si>
    <t>RM2|S1|R23996750/2</t>
  </si>
  <si>
    <t>RM2|S2|R13205294/1</t>
  </si>
  <si>
    <t>RM2|S1|R29036905/1</t>
  </si>
  <si>
    <t>RM2|S1|R17755462/1</t>
  </si>
  <si>
    <t>RM2|S1|R45402263/2</t>
  </si>
  <si>
    <t>RM2|S1|R36710764/1</t>
  </si>
  <si>
    <t>RM2|S1|R25270672/2</t>
  </si>
  <si>
    <t>RM2|S1|R38853257/1</t>
  </si>
  <si>
    <t>RM2|S1|R6394733/1</t>
  </si>
  <si>
    <t>RM2|S1|R28883904/2</t>
  </si>
  <si>
    <t>RM2|S1|R44894419/2</t>
  </si>
  <si>
    <t>RM2|S1|R36988292/1</t>
  </si>
  <si>
    <t>RM2|S1|R13654105/1</t>
  </si>
  <si>
    <t>RM2|S2|R4853014/2</t>
  </si>
  <si>
    <t>RM2|S2|R45689706/2</t>
  </si>
  <si>
    <t>RM2|S2|R1955155/1</t>
  </si>
  <si>
    <t>RM2|S1|R48091950/2</t>
  </si>
  <si>
    <t>RM2|S2|R12344668/2</t>
  </si>
  <si>
    <t>RM2|S1|R34203367/2</t>
  </si>
  <si>
    <t>RM2|S1|R35035242/2</t>
  </si>
  <si>
    <t>RM2|S1|R2519527/2</t>
  </si>
  <si>
    <t>RM2|S1|R34723290/1</t>
  </si>
  <si>
    <t>RM2|S1|R34951445/2</t>
  </si>
  <si>
    <t>RM2|S1|R17143436/1</t>
  </si>
  <si>
    <t>RM2|S1|R31574298/1</t>
  </si>
  <si>
    <t>RM2|S1|R45197821/1</t>
  </si>
  <si>
    <t>RM2|S1|R25270672/1</t>
  </si>
  <si>
    <t>RM2|S2|R19267340/1</t>
  </si>
  <si>
    <t>RM2|S1|R29628680/1</t>
  </si>
  <si>
    <t>RM2|S1|R15125839/1</t>
  </si>
  <si>
    <t>RM2|S1|R24615553/1</t>
  </si>
  <si>
    <t>RM2|S1|R41484969/2</t>
  </si>
  <si>
    <t>RM2|S1|R38735627/2</t>
  </si>
  <si>
    <t>RM2|S1|R37452063/1</t>
  </si>
  <si>
    <t>RM2|S1|R94821/1</t>
  </si>
  <si>
    <t>RM2|S1|R21878428/2</t>
  </si>
  <si>
    <t>RM2|S1|R6356529/1</t>
  </si>
  <si>
    <t>RM2|S2|R9988332/1</t>
  </si>
  <si>
    <t>RM2|S1|R39896641/1</t>
  </si>
  <si>
    <t>RM2|S1|R4746368/2</t>
  </si>
  <si>
    <t>RM2|S2|R3865783/1</t>
  </si>
  <si>
    <t>RM2|S1|R24361839/1</t>
  </si>
  <si>
    <t>RM2|S1|R15045961/1</t>
  </si>
  <si>
    <t>RM2|S1|R29225527/1</t>
  </si>
  <si>
    <t>RM2|S2|R16753506/1</t>
  </si>
  <si>
    <t>RM2|S1|R36703313/1</t>
  </si>
  <si>
    <t>RM2|S1|R19881686/1</t>
  </si>
  <si>
    <t>RM2|S2|R20709883/2</t>
  </si>
  <si>
    <t>RM2|S2|R9988332/2</t>
  </si>
  <si>
    <t>RM2|S2|R37988760/1</t>
  </si>
  <si>
    <t>RM2|S1|R21216503/1</t>
  </si>
  <si>
    <t>RM2|S1|R24922907/1</t>
  </si>
  <si>
    <t>RM2|S1|R13466278/2</t>
  </si>
  <si>
    <t>RM2|S2|R42254971/1</t>
  </si>
  <si>
    <t>RM2|S1|R14808720/1</t>
  </si>
  <si>
    <t>RM2|S1|R43600378/1</t>
  </si>
  <si>
    <t>RM2|S1|R49354606/1</t>
  </si>
  <si>
    <t>RM2|S1|R21878428/1</t>
  </si>
  <si>
    <t>RM2|S1|R20326746/2</t>
  </si>
  <si>
    <t>RM2|S1|R2555587/2</t>
  </si>
  <si>
    <t>RM2|S1|R24661392/2</t>
  </si>
  <si>
    <t>RM2|S1|R36113907/1</t>
  </si>
  <si>
    <t>RM2|S1|R29152578/2</t>
  </si>
  <si>
    <t>RM2|S1|R24879261/1</t>
  </si>
  <si>
    <t>RM2|S1|R30138804/1</t>
  </si>
  <si>
    <t>RM2|S2|R6616516/1</t>
  </si>
  <si>
    <t>RM2|S1|R5843984/1</t>
  </si>
  <si>
    <t>RM2|S2|R3693428/1</t>
  </si>
  <si>
    <t>RM2|S1|R14883419/1</t>
  </si>
  <si>
    <t>RM2|S1|R33627909/2</t>
  </si>
  <si>
    <t>RM2|S1|R24028502/2</t>
  </si>
  <si>
    <t>RM2|S1|R40554731/1</t>
  </si>
  <si>
    <t>RM2|S1|R8591170/2</t>
  </si>
  <si>
    <t>RM2|S1|R21903203/1</t>
  </si>
  <si>
    <t>RM2|S1|R20326746/1</t>
  </si>
  <si>
    <t>RM2|S2|R24323770/1</t>
  </si>
  <si>
    <t>RM2|S1|R28883904/1</t>
  </si>
  <si>
    <t>RM2|S1|R25974344/1</t>
  </si>
  <si>
    <t>RM2|S1|R22196459/1</t>
  </si>
  <si>
    <t>RM2|S1|R47320349/1</t>
  </si>
  <si>
    <t>RM2|S2|R45689706/1</t>
  </si>
  <si>
    <t>RM2|S1|R22942729/1</t>
  </si>
  <si>
    <t>RM2|S2|R24323770/2</t>
  </si>
  <si>
    <t>RM2|S1|R47030966/2</t>
  </si>
  <si>
    <t>RM2|S1|R5356617/1</t>
  </si>
  <si>
    <t>RM2|S1|R49553498/2</t>
  </si>
  <si>
    <t>RM2|S1|R5886124/2</t>
  </si>
  <si>
    <t>RM2|S1|R32005298/2</t>
  </si>
  <si>
    <t>RM2|S2|R3865783/2</t>
  </si>
  <si>
    <t>RM2|S2|R26108894/1</t>
  </si>
  <si>
    <t>RM2|S1|R44529051/1</t>
  </si>
  <si>
    <t>RM2|S1|R36160341/1</t>
  </si>
  <si>
    <t>RM2|S2|R9947338/1</t>
  </si>
  <si>
    <t>RM2|S2|R3693428/2</t>
  </si>
  <si>
    <t>RM2|S1|R46045506/1</t>
  </si>
  <si>
    <t>RM2|S1|R7339567/2</t>
  </si>
  <si>
    <t>RM2|S1|R46330426/1</t>
  </si>
  <si>
    <t>RM2|S1|R39912693/1</t>
  </si>
  <si>
    <t>RM2|S1|R32905593/1</t>
  </si>
  <si>
    <t>RM2|S2|R41298775/2</t>
  </si>
  <si>
    <t>RM2|S1|R14183781/1</t>
  </si>
  <si>
    <t>RM2|S1|R45402263/1</t>
  </si>
  <si>
    <t>RM2|S1|R24028502/1</t>
  </si>
  <si>
    <t>RM2|S1|R4600176/2</t>
  </si>
  <si>
    <t>RM2|S1|R44965449/1</t>
  </si>
  <si>
    <t>RM2|S1|R6034408/1</t>
  </si>
  <si>
    <t>RM2|S1|R41146535/1</t>
  </si>
  <si>
    <t>RM2|S1|R39896641/2</t>
  </si>
  <si>
    <t>RM2|S1|R14290342/2</t>
  </si>
  <si>
    <t>RM2|S1|R44633527/1</t>
  </si>
  <si>
    <t>RM2|S2|R22994971/1</t>
  </si>
  <si>
    <t>RM2|S1|R34951445/1</t>
  </si>
  <si>
    <t>RM2|S1|R6394733/2</t>
  </si>
  <si>
    <t>RM2|S2|R20709883/1</t>
  </si>
  <si>
    <t>RM2|S1|R22707535/1</t>
  </si>
  <si>
    <t>RM2|S1|R26901653/1</t>
  </si>
  <si>
    <t>RM2|S1|R32813456/1</t>
  </si>
  <si>
    <t>RM2|S1|R46592020/1</t>
  </si>
  <si>
    <t>RM2|S2|R10143124/1</t>
  </si>
  <si>
    <t>RM2|S2|R27228362/1</t>
  </si>
  <si>
    <t>RM2|S1|R18323387/1</t>
  </si>
  <si>
    <t>RM2|S1|R2519527/1</t>
  </si>
  <si>
    <t>RM2|S1|R44652951/1</t>
  </si>
  <si>
    <t>RM2|S2|R38575556/2</t>
  </si>
  <si>
    <t>RM2|S1|R45062559/1</t>
  </si>
  <si>
    <t>RM2|S2|R15126728/1</t>
  </si>
  <si>
    <t>RM2|S1|R49811887/1</t>
  </si>
  <si>
    <t>RM2|S2|R3979808/1</t>
  </si>
  <si>
    <t>RM2|S1|R20619915/2</t>
  </si>
  <si>
    <t>RM2|S1|R13146610/1</t>
  </si>
  <si>
    <t>RM2|S1|R14785201/2</t>
  </si>
  <si>
    <t>RM2|S2|R4271500/1</t>
  </si>
  <si>
    <t>RM2|S1|R13139023/1</t>
  </si>
  <si>
    <t>RM2|S1|R5063316/1</t>
  </si>
  <si>
    <t>RM2|S1|R48424934/1</t>
  </si>
  <si>
    <t>RM2|S2|R25705720/1</t>
  </si>
  <si>
    <t>RM2|S2|R34530198/2</t>
  </si>
  <si>
    <t>RM2|S2|R3883504/1</t>
  </si>
  <si>
    <t>RM2|S1|R41535512/1</t>
  </si>
  <si>
    <t>RM2|S2|R14298486/2</t>
  </si>
  <si>
    <t>RM2|S1|R32814948/1</t>
  </si>
  <si>
    <t>RM2|S1|R18030004/1</t>
  </si>
  <si>
    <t>RM2|S1|R3513646/1</t>
  </si>
  <si>
    <t>RM2|S1|R15697607/2</t>
  </si>
  <si>
    <t>RM2|S1|R30490281/1</t>
  </si>
  <si>
    <t>RM2|S1|R5951012/2</t>
  </si>
  <si>
    <t>RM2|S2|R14298486/1</t>
  </si>
  <si>
    <t>RM2|S1|R36632768/1</t>
  </si>
  <si>
    <t>RM2|S1|R13503725/1</t>
  </si>
  <si>
    <t>RM2|S2|R2201895/1</t>
  </si>
  <si>
    <t>RM2|S1|R15697607/1</t>
  </si>
  <si>
    <t>RM2|S1|R30418792/1</t>
  </si>
  <si>
    <t>RM2|S1|R19042662/1</t>
  </si>
  <si>
    <t>RM2|S1|R4704652/1</t>
  </si>
  <si>
    <t>RM2|S1|R28591212/1</t>
  </si>
  <si>
    <t>RM2|S2|R28321570/1</t>
  </si>
  <si>
    <t>RM2|S1|R13133963/1</t>
  </si>
  <si>
    <t>RM2|S2|R16994980/2</t>
  </si>
  <si>
    <t>RM2|S2|R17872564/1</t>
  </si>
  <si>
    <t>RM2|S2|R41213445/2</t>
  </si>
  <si>
    <t>RM2|S2|R45813084/1</t>
  </si>
  <si>
    <t>RM2|S2|R32438753/1</t>
  </si>
  <si>
    <t>RM2|S2|R30619380/2</t>
  </si>
  <si>
    <t>RM2|S2|R45813084/2</t>
  </si>
  <si>
    <t>RM2|S2|R41213445/1</t>
  </si>
  <si>
    <t>RM2|S1|R7633603/1</t>
  </si>
  <si>
    <t>RM2|S2|R35222036/2</t>
  </si>
  <si>
    <t>RM2|S2|R30542801/2</t>
  </si>
  <si>
    <t>RM2|S1|R27094628/1</t>
  </si>
  <si>
    <t>RM2|S1|R43636320/1</t>
  </si>
  <si>
    <t>RM2|S1|R13492044/1</t>
  </si>
  <si>
    <t>RM2|S2|R2382650/1</t>
  </si>
  <si>
    <t>RM2|S2|R43175923/2</t>
  </si>
  <si>
    <t>RM2|S1|R47711813/1</t>
  </si>
  <si>
    <t>RM2|S1|R38689178/2</t>
  </si>
  <si>
    <t>RM2|S1|R7162692/2</t>
  </si>
  <si>
    <t>RM2|S1|R46000700/1</t>
  </si>
  <si>
    <t>RM2|S1|R26332350/2</t>
  </si>
  <si>
    <t>RM2|S1|R27407175/1</t>
  </si>
  <si>
    <t>RM2|S1|R45210661/1</t>
  </si>
  <si>
    <t>RM2|S1|R42274408/1</t>
  </si>
  <si>
    <t>RM2|S2|R44578962/2</t>
  </si>
  <si>
    <t>RM2|S1|R46928591/2</t>
  </si>
  <si>
    <t>RM2|S1|R33226933/2</t>
  </si>
  <si>
    <t>RM2|S1|R30971071/2</t>
  </si>
  <si>
    <t>RM2|S1|R46318750/2</t>
  </si>
  <si>
    <t>RM2|S1|R36213667/2</t>
  </si>
  <si>
    <t>RM2|S1|R28714873/2</t>
  </si>
  <si>
    <t>RM2|S1|R39401798/2</t>
  </si>
  <si>
    <t>RM2|S1|R31850534/2</t>
  </si>
  <si>
    <t>RM2|S2|R18595877/2</t>
  </si>
  <si>
    <t>RM2|S1|R48172647/2</t>
  </si>
  <si>
    <t>RM2|S1|R3609841/2</t>
  </si>
  <si>
    <t>RM2|S2|R34953191/1</t>
  </si>
  <si>
    <t>RM2|S2|R15747943/2</t>
  </si>
  <si>
    <t>RM2|S1|R20784114/1</t>
  </si>
  <si>
    <t>RM2|S1|R49915105/1</t>
  </si>
  <si>
    <t>RM2|S1|R10168214/1</t>
  </si>
  <si>
    <t>RM2|S1|R6342836/1</t>
  </si>
  <si>
    <t>RM2|S1|R8867633/2</t>
  </si>
  <si>
    <t>RM2|S1|R45317035/1</t>
  </si>
  <si>
    <t>RM2|S1|R32648577/1</t>
  </si>
  <si>
    <t>RM2|S1|R47777948/1</t>
  </si>
  <si>
    <t>RM2|S2|R4778734/2</t>
  </si>
  <si>
    <t>RM2|S2|R29550522/2</t>
  </si>
  <si>
    <t>RM2|S1|R25157596/1</t>
  </si>
  <si>
    <t>RM2|S1|R45210661/2</t>
  </si>
  <si>
    <t>RM2|S2|R29550522/1</t>
  </si>
  <si>
    <t>RM2|S1|R49398268/1</t>
  </si>
  <si>
    <t>RM2|S1|R11899019/2</t>
  </si>
  <si>
    <t>RM2|S2|R29767256/2</t>
  </si>
  <si>
    <t>RM2|S2|R71653/2</t>
  </si>
  <si>
    <t>RM2|S2|R4778734/1</t>
  </si>
  <si>
    <t>RM2|S1|R27981900/1</t>
  </si>
  <si>
    <t>RM2|S2|R32857840/1</t>
  </si>
  <si>
    <t>RM2|S1|R43277304/2</t>
  </si>
  <si>
    <t>RM2|S1|R425145/1</t>
  </si>
  <si>
    <t>RM2|S1|R34224049/1</t>
  </si>
  <si>
    <t>RM2|S2|R35874496/1</t>
  </si>
  <si>
    <t>RM2|S1|R12669108/2</t>
  </si>
  <si>
    <t>RM2|S1|R1009424/1</t>
  </si>
  <si>
    <t>RM2|S2|R22498844/1</t>
  </si>
  <si>
    <t>RM2|S1|R41501366/1</t>
  </si>
  <si>
    <t>RM2|S1|R27974711/1</t>
  </si>
  <si>
    <t>RM2|S1|R6013546/1</t>
  </si>
  <si>
    <t>RM2|S1|R47743439/1</t>
  </si>
  <si>
    <t>RM2|S1|R48354581/2</t>
  </si>
  <si>
    <t>RM2|S1|R24721140/1</t>
  </si>
  <si>
    <t>RM2|S1|R1958788/1</t>
  </si>
  <si>
    <t>RM2|S1|R4479306/1</t>
  </si>
  <si>
    <t>RM2|S1|R22964115/1</t>
  </si>
  <si>
    <t>RM2|S1|R21837340/1</t>
  </si>
  <si>
    <t>RM2|S1|R24369460/1</t>
  </si>
  <si>
    <t>RM2|S1|R24351632/2</t>
  </si>
  <si>
    <t>RM2|S2|R40635291/1</t>
  </si>
  <si>
    <t>RM2|S1|R48568346/1</t>
  </si>
  <si>
    <t>RM2|S1|R6342836/2</t>
  </si>
  <si>
    <t>RM2|S1|R33226933/1</t>
  </si>
  <si>
    <t>RM2|S1|R15850634/1</t>
  </si>
  <si>
    <t>RM2|S1|R37706769/2</t>
  </si>
  <si>
    <t>RM2|S1|R12282611/2</t>
  </si>
  <si>
    <t>RM2|S1|R6957162/1</t>
  </si>
  <si>
    <t>RM2|S1|R1490067/2</t>
  </si>
  <si>
    <t>RM2|S1|R26850831/1</t>
  </si>
  <si>
    <t>RM2|S1|R48500449/1</t>
  </si>
  <si>
    <t>RM2|S2|R17985723/1</t>
  </si>
  <si>
    <t>RM2|S1|R5191248/2</t>
  </si>
  <si>
    <t>RM2|S2|R37409956/1</t>
  </si>
  <si>
    <t>RM2|S1|R20568742/1</t>
  </si>
  <si>
    <t>RM2|S1|R39401798/1</t>
  </si>
  <si>
    <t>RM2|S1|R35815164/2</t>
  </si>
  <si>
    <t>RM2|S2|R18595877/1</t>
  </si>
  <si>
    <t>RM2|S1|R47982015/1</t>
  </si>
  <si>
    <t>RM2|S1|R24240481/1</t>
  </si>
  <si>
    <t>RM2|S1|R4311739/1</t>
  </si>
  <si>
    <t>RM2|S2|R3462583/2</t>
  </si>
  <si>
    <t>RM2|S1|R48091841/1</t>
  </si>
  <si>
    <t>RM2|S1|R1531320/2</t>
  </si>
  <si>
    <t>RM2|S1|R7231339/1</t>
  </si>
  <si>
    <t>RM2|S1|R41281374/1</t>
  </si>
  <si>
    <t>RM2|S1|R26183847/1</t>
  </si>
  <si>
    <t>RM2|S1|R40932626/1</t>
  </si>
  <si>
    <t>RM2|S2|R221877/1</t>
  </si>
  <si>
    <t>RM2|S1|R35282993/2</t>
  </si>
  <si>
    <t>RM2|S2|R33176015/1</t>
  </si>
  <si>
    <t>RM2|S1|R24097611/1</t>
  </si>
  <si>
    <t>RM2|S1|R29322119/1</t>
  </si>
  <si>
    <t>RM2|S1|R29910521/1</t>
  </si>
  <si>
    <t>RM2|S1|R1734434/2</t>
  </si>
  <si>
    <t>RM2|S1|R355049/1</t>
  </si>
  <si>
    <t>RM2|S1|R49634211/2</t>
  </si>
  <si>
    <t>RM2|S1|R24717312/1</t>
  </si>
  <si>
    <t>RM2|S2|R20209366/1</t>
  </si>
  <si>
    <t>RM2|S2|R25046128/1</t>
  </si>
  <si>
    <t>RM2|S1|R39699300/1</t>
  </si>
  <si>
    <t>RM2|S2|R13569367/1</t>
  </si>
  <si>
    <t>RM2|S1|R6571742/1</t>
  </si>
  <si>
    <t>RM2|S2|R25195067/2</t>
  </si>
  <si>
    <t>RM2|S1|R21610010/1</t>
  </si>
  <si>
    <t>RM2|S2|R28926397/1</t>
  </si>
  <si>
    <t>RM2|S1|R46184541/1</t>
  </si>
  <si>
    <t>RM2|S2|R48480172/1</t>
  </si>
  <si>
    <t>RM2|S1|R12447203/1</t>
  </si>
  <si>
    <t>RM2|S2|R27283053/1</t>
  </si>
  <si>
    <t>RM2|S2|R31729120/1</t>
  </si>
  <si>
    <t>RM2|S2|R13437936/1</t>
  </si>
  <si>
    <t>RM2|S2|R2982578/1</t>
  </si>
  <si>
    <t>RM2|S2|R48063515/2</t>
  </si>
  <si>
    <t>RM2|S2|R39237570/1</t>
  </si>
  <si>
    <t>RM2|S2|R47838835/2</t>
  </si>
  <si>
    <t>RM2|S2|R18498530/2</t>
  </si>
  <si>
    <t>RM2|S2|R14768863/1</t>
  </si>
  <si>
    <t>RM2|S2|R14951145/2</t>
  </si>
  <si>
    <t>RM2|S2|R12262263/2</t>
  </si>
  <si>
    <t>RM2|S2|R1596914/1</t>
  </si>
  <si>
    <t>RM2|S2|R9192451/2</t>
  </si>
  <si>
    <t>RM2|S2|R5615771/1</t>
  </si>
  <si>
    <t>RM2|S2|R3838743/2</t>
  </si>
  <si>
    <t>RM2|S2|R48063515/1</t>
  </si>
  <si>
    <t>RM2|S1|R49258850/2</t>
  </si>
  <si>
    <t>RM2|S2|R5615771/2</t>
  </si>
  <si>
    <t>RM2|S2|R44926230/2</t>
  </si>
  <si>
    <t>RM2|S2|R47100964/1</t>
  </si>
  <si>
    <t>RM2|S2|R42844891/2</t>
  </si>
  <si>
    <t>RM2|S1|R39024733/2</t>
  </si>
  <si>
    <t>RM2|S1|R16152704/2</t>
  </si>
  <si>
    <t>RM2|S2|R445816/2</t>
  </si>
  <si>
    <t>RM2|S2|R24353248/2</t>
  </si>
  <si>
    <t>RM2|S2|R6282055/2</t>
  </si>
  <si>
    <t>RM2|S1|R16152704/1</t>
  </si>
  <si>
    <t>RM2|S2|R25092058/2</t>
  </si>
  <si>
    <t>RM2|S1|R39024733/1</t>
  </si>
  <si>
    <t>RM2|S2|R27574402/2</t>
  </si>
  <si>
    <t>RM2|S2|R44325731/1</t>
  </si>
  <si>
    <t>RM2|S2|R25159947/2</t>
  </si>
  <si>
    <t>RM2|S2|R8490820/2</t>
  </si>
  <si>
    <t>RM2|S1|R23131839/1</t>
  </si>
  <si>
    <t>RM2|S1|R27717685/2</t>
  </si>
  <si>
    <t>RM2|S2|R49669288/2</t>
  </si>
  <si>
    <t>RM2|S2|R44253092/1</t>
  </si>
  <si>
    <t>RM2|S1|R39139777/2</t>
  </si>
  <si>
    <t>RM2|S2|R26497530/2</t>
  </si>
  <si>
    <t>RM2|S2|R36424726/1</t>
  </si>
  <si>
    <t>RM2|S2|R31488198/2</t>
  </si>
  <si>
    <t>RM2|S1|R12447203/2</t>
  </si>
  <si>
    <t>RM2|S2|R20209366/2</t>
  </si>
  <si>
    <t>RM2|S2|R5368453/2</t>
  </si>
  <si>
    <t>RM2|S2|R19254143/2</t>
  </si>
  <si>
    <t>RM2|S2|R13774709/2</t>
  </si>
  <si>
    <t>RM2|S2|R47838835/1</t>
  </si>
  <si>
    <t>RM2|S2|R20720728/2</t>
  </si>
  <si>
    <t>RM2|S2|R27574402/1</t>
  </si>
  <si>
    <t>RM2|S2|R39870062/1</t>
  </si>
  <si>
    <t>RM2|S1|R33782888/2</t>
  </si>
  <si>
    <t>RM2|S1|R27717685/1</t>
  </si>
  <si>
    <t>RM2|S2|R16638922/1</t>
  </si>
  <si>
    <t>RM2|S2|R15793770/1</t>
  </si>
  <si>
    <t>RM2|S1|R33782888/1</t>
  </si>
  <si>
    <t>RM2|S2|R47390512/1</t>
  </si>
  <si>
    <t>RM2|S2|R19695433/1</t>
  </si>
  <si>
    <t>RM2|S1|R44163304/2</t>
  </si>
  <si>
    <t>RM2|S2|R17735110/2</t>
  </si>
  <si>
    <t>RM2|S2|R29788859/2</t>
  </si>
  <si>
    <t>RM2|S2|R2182996/2</t>
  </si>
  <si>
    <t>RM2|S2|R13774709/1</t>
  </si>
  <si>
    <t>RM2|S2|R46151267/1</t>
  </si>
  <si>
    <t>RM2|S2|R22371504/1</t>
  </si>
  <si>
    <t>RM2|S2|R46576536/1</t>
  </si>
  <si>
    <t>RM2|S2|R9192451/1</t>
  </si>
  <si>
    <t>RM2|S2|R3838743/1</t>
  </si>
  <si>
    <t>RM2|S2|R34938994/2</t>
  </si>
  <si>
    <t>RM2|S2|R17735110/1</t>
  </si>
  <si>
    <t>RM2|S2|R7081720/2</t>
  </si>
  <si>
    <t>RM2|S2|R15793770/2</t>
  </si>
  <si>
    <t>RM2|S1|R10896487/1</t>
  </si>
  <si>
    <t>RM2|S2|R46576536/2</t>
  </si>
  <si>
    <t>RM2|S2|R1097638/1</t>
  </si>
  <si>
    <t>RM2|S2|R24730087/1</t>
  </si>
  <si>
    <t>RM2|S2|R24353248/1</t>
  </si>
  <si>
    <t>RM2|S1|R3335279/1</t>
  </si>
  <si>
    <t>RM2|S2|R14951145/1</t>
  </si>
  <si>
    <t>RM2|S2|R16740931/1</t>
  </si>
  <si>
    <t>RM2|S1|R21610010/2</t>
  </si>
  <si>
    <t>RM2|S1|R17001448/1</t>
  </si>
  <si>
    <t>RM2|S2|R15791651/1</t>
  </si>
  <si>
    <t>RM2|S2|R26497530/1</t>
  </si>
  <si>
    <t>RM2|S2|R48514977/1</t>
  </si>
  <si>
    <t>RM2|S1|R41109825/1</t>
  </si>
  <si>
    <t>RM2|S1|R35996509/2</t>
  </si>
  <si>
    <t>RM2|S2|R19254143/1</t>
  </si>
  <si>
    <t>RM2|S2|R20720728/1</t>
  </si>
  <si>
    <t>RM2|S2|R28188234/2</t>
  </si>
  <si>
    <t>RM2|S2|R663637/1</t>
  </si>
  <si>
    <t>RM2|S1|R44394663/1</t>
  </si>
  <si>
    <t>RM2|S2|R14718343/2</t>
  </si>
  <si>
    <t>RM2|S2|R19695433/2</t>
  </si>
  <si>
    <t>RM2|S1|R1071332/1</t>
  </si>
  <si>
    <t>RM2|S1|R13641566/1</t>
  </si>
  <si>
    <t>RM2|S2|R29788859/1</t>
  </si>
  <si>
    <t>RM2|S2|R25464572/2</t>
  </si>
  <si>
    <t>RM2|S2|R41059182/2</t>
  </si>
  <si>
    <t>RM2|S1|R49258850/1</t>
  </si>
  <si>
    <t>RM2|S2|R4275323/1</t>
  </si>
  <si>
    <t>RM2|S1|R38214867/1</t>
  </si>
  <si>
    <t>RM2|S1|R31238458/1</t>
  </si>
  <si>
    <t>RM2|S2|R28188234/1</t>
  </si>
  <si>
    <t>RM2|S2|R3132726/1</t>
  </si>
  <si>
    <t>RM2|S2|R45148528/1</t>
  </si>
  <si>
    <t>RM2|S1|R30785605/1</t>
  </si>
  <si>
    <t>RM2|S1|R6239762/1</t>
  </si>
  <si>
    <t>RM2|S2|R28854794/1</t>
  </si>
  <si>
    <t>RM2|S1|R7664957/1</t>
  </si>
  <si>
    <t>RM2|S2|R14686053/1</t>
  </si>
  <si>
    <t>RM2|S2|R16638922/2</t>
  </si>
  <si>
    <t>RM2|S1|R13641566/2</t>
  </si>
  <si>
    <t>RM2|S2|R22347660/2</t>
  </si>
  <si>
    <t>RM2|S2|R5117840/1</t>
  </si>
  <si>
    <t>RM2|S2|R18309444/1</t>
  </si>
  <si>
    <t>RM2|S2|R21991576/1</t>
  </si>
  <si>
    <t>RM2|S2|R21319056/1</t>
  </si>
  <si>
    <t>RM2|S2|R268340/1</t>
  </si>
  <si>
    <t>RM2|S2|R22161762/1</t>
  </si>
  <si>
    <t>RM2|S2|R32457110/2</t>
  </si>
  <si>
    <t>RM2|S2|R35989827/1</t>
  </si>
  <si>
    <t>RM2|S2|R37644933/1</t>
  </si>
  <si>
    <t>RM2|S2|R4914095/1</t>
  </si>
  <si>
    <t>RM2|S2|R43144495/1</t>
  </si>
  <si>
    <t>RM2|S2|R48885086/2</t>
  </si>
  <si>
    <t>RM2|S2|R5921402/2</t>
  </si>
  <si>
    <t>RM2|S2|R44231223/2</t>
  </si>
  <si>
    <t>RM2|S2|R31778377/2</t>
  </si>
  <si>
    <t>RM2|S2|R46831406/1</t>
  </si>
  <si>
    <t>RM2|S2|R12859000/2</t>
  </si>
  <si>
    <t>RM2|S2|R48448044/2</t>
  </si>
  <si>
    <t>RM2|S2|R41062948/2</t>
  </si>
  <si>
    <t>RM2|S2|R2245360/2</t>
  </si>
  <si>
    <t>RM2|S2|R37644933/2</t>
  </si>
  <si>
    <t>RM2|S2|R1059478/1</t>
  </si>
  <si>
    <t>RM2|S2|R35381041/2</t>
  </si>
  <si>
    <t>RM2|S2|R17197407/1</t>
  </si>
  <si>
    <t>RM2|S2|R19740122/2</t>
  </si>
  <si>
    <t>RM2|S2|R13681900/2</t>
  </si>
  <si>
    <t>RM2|S2|R36451537/1</t>
  </si>
  <si>
    <t>RM2|S2|R17901234/1</t>
  </si>
  <si>
    <t>RM2|S1|R34428831/2</t>
  </si>
  <si>
    <t>RM2|S2|R17901234/2</t>
  </si>
  <si>
    <t>RM2|S2|R27291958/2</t>
  </si>
  <si>
    <t>RM2|S2|R40125550/1</t>
  </si>
  <si>
    <t>RM2|S2|R5577074/1</t>
  </si>
  <si>
    <t>RM2|S2|R50305/2</t>
  </si>
  <si>
    <t>RM2|S2|R37137953/1</t>
  </si>
  <si>
    <t>RM2|S1|R5185548/1</t>
  </si>
  <si>
    <t>RM2|S2|R8324382/2</t>
  </si>
  <si>
    <t>RM2|S2|R42279989/2</t>
  </si>
  <si>
    <t>RM2|S2|R876673/1</t>
  </si>
  <si>
    <t>RM2|S2|R40249474/2</t>
  </si>
  <si>
    <t>RM2|S2|R13703690/2</t>
  </si>
  <si>
    <t>RM2|S2|R6516200/1</t>
  </si>
  <si>
    <t>RM2|S2|R34124596/1</t>
  </si>
  <si>
    <t>RM2|S2|R27287670/1</t>
  </si>
  <si>
    <t>RM2|S2|R3875344/2</t>
  </si>
  <si>
    <t>RM2|S2|R9093145/1</t>
  </si>
  <si>
    <t>RM2|S2|R35342657/1</t>
  </si>
  <si>
    <t>RM2|S2|R29286215/1</t>
  </si>
  <si>
    <t>RM2|S1|R41017924/2</t>
  </si>
  <si>
    <t>RM2|S2|R42850297/2</t>
  </si>
  <si>
    <t>RM2|S2|R45243128/1</t>
  </si>
  <si>
    <t>RM2|S2|R48846302/2</t>
  </si>
  <si>
    <t>RM2|S2|R25049232/2</t>
  </si>
  <si>
    <t>RM2|S2|R1128517/1</t>
  </si>
  <si>
    <t>RM2|S2|R38643377/2</t>
  </si>
  <si>
    <t>RM2|S2|R47963436/2</t>
  </si>
  <si>
    <t>RM2|S1|R34428831/1</t>
  </si>
  <si>
    <t>RM2|S1|R29737552/2</t>
  </si>
  <si>
    <t>RM2|S2|R1257645/1</t>
  </si>
  <si>
    <t>RM2|S2|R24111741/2</t>
  </si>
  <si>
    <t>RM2|S2|R35841870/2</t>
  </si>
  <si>
    <t>RM2|S2|R29290331/1</t>
  </si>
  <si>
    <t>RM2|S2|R32248116/2</t>
  </si>
  <si>
    <t>RM2|S2|R1128517/2</t>
  </si>
  <si>
    <t>RM2|S2|R3205467/1</t>
  </si>
  <si>
    <t>RM2|S2|R24467201/1</t>
  </si>
  <si>
    <t>RM2|S2|R3467901/1</t>
  </si>
  <si>
    <t>RM2|S2|R5767870/2</t>
  </si>
  <si>
    <t>RM2|S2|R22726378/1</t>
  </si>
  <si>
    <t>RM2|S2|R24197394/1</t>
  </si>
  <si>
    <t>RM2|S2|R48428772/1</t>
  </si>
  <si>
    <t>RM2|S2|R10371612/1</t>
  </si>
  <si>
    <t>RM2|S2|R34638783/2</t>
  </si>
  <si>
    <t>RM2|S2|R43181472/2</t>
  </si>
  <si>
    <t>RM2|S2|R32036894/2</t>
  </si>
  <si>
    <t>RM2|S2|R19364059/1</t>
  </si>
  <si>
    <t>RM2|S2|R13703690/1</t>
  </si>
  <si>
    <t>RM2|S2|R7331719/1</t>
  </si>
  <si>
    <t>RM2|S2|R8947610/2</t>
  </si>
  <si>
    <t>RM2|S2|R5767870/1</t>
  </si>
  <si>
    <t>RM2|S2|R43181472/1</t>
  </si>
  <si>
    <t>RM2|S2|R11080946/1</t>
  </si>
  <si>
    <t>RM2|S2|R48091742/1</t>
  </si>
  <si>
    <t>RM2|S2|R40456120/2</t>
  </si>
  <si>
    <t>RM2|S2|R31473144/1</t>
  </si>
  <si>
    <t>RM2|S1|R47899601/1</t>
  </si>
  <si>
    <t>RM2|S1|R48331347/2</t>
  </si>
  <si>
    <t>RM2|S2|R38165445/1</t>
  </si>
  <si>
    <t>RM2|S2|R19452554/1</t>
  </si>
  <si>
    <t>RM2|S2|R2194076/1</t>
  </si>
  <si>
    <t>RM2|S2|R24584340/2</t>
  </si>
  <si>
    <t>RM2|S2|R36023392/1</t>
  </si>
  <si>
    <t>RM2|S2|R2999729/1</t>
  </si>
  <si>
    <t>RM2|S2|R3706795/1</t>
  </si>
  <si>
    <t>RM2|S2|R474481/1</t>
  </si>
  <si>
    <t>RM2|S2|R43315715/1</t>
  </si>
  <si>
    <t>RM2|S2|R45118064/1</t>
  </si>
  <si>
    <t>RM2|S2|R42839457/1</t>
  </si>
  <si>
    <t>RM2|S2|R27291958/1</t>
  </si>
  <si>
    <t>RM2|S2|R11789939/1</t>
  </si>
  <si>
    <t>RM2|S2|R48495573/1</t>
  </si>
  <si>
    <t>RM2|S2|R26250191/1</t>
  </si>
  <si>
    <t>RM2|S2|R24298714/2</t>
  </si>
  <si>
    <t>RM2|S2|R32701229/1</t>
  </si>
  <si>
    <t>RM2|S2|R45909268/1</t>
  </si>
  <si>
    <t>RM2|S2|R12839430/1</t>
  </si>
  <si>
    <t>RM2|S2|R34530198/1</t>
  </si>
  <si>
    <t>RM2|S2|R43315715/2</t>
  </si>
  <si>
    <t>RM2|S2|R45809074/1</t>
  </si>
  <si>
    <t>RM2|S2|R30182413/1</t>
  </si>
  <si>
    <t>RM2|S2|R22166498/1</t>
  </si>
  <si>
    <t>RM2|S2|R5402048/1</t>
  </si>
  <si>
    <t>RM2|S2|R14649252/1</t>
  </si>
  <si>
    <t>RM2|S1|R46852553/2</t>
  </si>
  <si>
    <t>RM2|S2|R268340/2</t>
  </si>
  <si>
    <t>RM2|S2|R46732674/1</t>
  </si>
  <si>
    <t>RM2|S2|R6198305/1</t>
  </si>
  <si>
    <t>RM2|S2|R41399138/2</t>
  </si>
  <si>
    <t>RM2|S2|R35910000/2</t>
  </si>
  <si>
    <t>RM2|S2|R10371612/2</t>
  </si>
  <si>
    <t>RM2|S2|R14811253/1</t>
  </si>
  <si>
    <t>RM2|S2|R15312486/2</t>
  </si>
  <si>
    <t>RM2|S2|R27920014/2</t>
  </si>
  <si>
    <t>RM2|S2|R10334661/1</t>
  </si>
  <si>
    <t>RM2|S2|R19642841/2</t>
  </si>
  <si>
    <t>RM2|S2|R26043263/1</t>
  </si>
  <si>
    <t>RM2|S2|R47144901/1</t>
  </si>
  <si>
    <t>RM2|S2|R1377894/1</t>
  </si>
  <si>
    <t>RM2|S2|R29725928/1</t>
  </si>
  <si>
    <t>RM2|S2|R32036894/1</t>
  </si>
  <si>
    <t>RM2|S2|R1186990/1</t>
  </si>
  <si>
    <t>RM2|S2|R24933219/1</t>
  </si>
  <si>
    <t>RM2|S2|R18119853/1</t>
  </si>
  <si>
    <t>RM2|S2|R40916091/1</t>
  </si>
  <si>
    <t>RM2|S2|R16096855/1</t>
  </si>
  <si>
    <t>RM2|S2|R27319991/1</t>
  </si>
  <si>
    <t>RM2|S2|R21309269/1</t>
  </si>
  <si>
    <t>RM2|S2|R36203986/2</t>
  </si>
  <si>
    <t>RM2|S2|R2245360/1</t>
  </si>
  <si>
    <t>RM2|S2|R30822584/1</t>
  </si>
  <si>
    <t>RM2|S2|R21982874/1</t>
  </si>
  <si>
    <t>RM2|S1|R41879458/1</t>
  </si>
  <si>
    <t>RM2|S2|R36531647/1</t>
  </si>
  <si>
    <t>RM2|S2|R20666172/1</t>
  </si>
  <si>
    <t>RM2|S2|R22966143/1</t>
  </si>
  <si>
    <t>RM2|S2|R12426719/2</t>
  </si>
  <si>
    <t>RM2|S1|R6106096/1</t>
  </si>
  <si>
    <t>RM2|S1|R27013102/1</t>
  </si>
  <si>
    <t>RM2|S1|R11061092/1</t>
  </si>
  <si>
    <t>RM2|S1|R15550528/1</t>
  </si>
  <si>
    <t>RM2|S1|R24517290/1</t>
  </si>
  <si>
    <t>RM2|S1|R15994253/2</t>
  </si>
  <si>
    <t>RM2|S2|R44221095/1</t>
  </si>
  <si>
    <t>RM2|S1|R19504597/2</t>
  </si>
  <si>
    <t>RM2|S2|R16888079/1</t>
  </si>
  <si>
    <t>RM2|S1|R49542993/1</t>
  </si>
  <si>
    <t>RM2|S2|R43546425/1</t>
  </si>
  <si>
    <t>RM2|S1|R38082211/1</t>
  </si>
  <si>
    <t>RM2|S1|R24118904/2</t>
  </si>
  <si>
    <t>RM2|S1|R39445450/1</t>
  </si>
  <si>
    <t>RM2|S2|R2243229/1</t>
  </si>
  <si>
    <t>RM2|S1|R27199697/1</t>
  </si>
  <si>
    <t>RM2|S1|R46332787/2</t>
  </si>
  <si>
    <t>RM2|S1|R27305902/2</t>
  </si>
  <si>
    <t>RM2|S1|R24800962/2</t>
  </si>
  <si>
    <t>RM2|S1|R15630073/2</t>
  </si>
  <si>
    <t>RM2|S1|R45549841/1</t>
  </si>
  <si>
    <t>RM2|S1|R15295287/2</t>
  </si>
  <si>
    <t>RM2|S1|R34872263/2</t>
  </si>
  <si>
    <t>RM2|S1|R24800962/1</t>
  </si>
  <si>
    <t>RM2|S1|R37925772/2</t>
  </si>
  <si>
    <t>RM2|S2|R4429079/1</t>
  </si>
  <si>
    <t>RM2|S2|R21168689/2</t>
  </si>
  <si>
    <t>RM2|S1|R15295287/1</t>
  </si>
  <si>
    <t>RM2|S1|R21820757/2</t>
  </si>
  <si>
    <t>RM2|S1|R33947322/1</t>
  </si>
  <si>
    <t>RM2|S1|R23945727/1</t>
  </si>
  <si>
    <t>RM2|S1|R33528958/2</t>
  </si>
  <si>
    <t>RM2|S1|R11597332/1</t>
  </si>
  <si>
    <t>RM2|S1|R45085673/1</t>
  </si>
  <si>
    <t>RM2|S1|R22457338/1</t>
  </si>
  <si>
    <t>RM2|S2|R46300725/1</t>
  </si>
  <si>
    <t>RM2|S1|R24118904/1</t>
  </si>
  <si>
    <t>RM2|S1|R16653631/2</t>
  </si>
  <si>
    <t>RM2|S2|R11049540/1</t>
  </si>
  <si>
    <t>RM2|S1|R45312412/1</t>
  </si>
  <si>
    <t>RM2|S1|R32868788/2</t>
  </si>
  <si>
    <t>RM2|S1|R37925772/1</t>
  </si>
  <si>
    <t>RM2|S1|R9379681/1</t>
  </si>
  <si>
    <t>RM2|S1|R6106096/2</t>
  </si>
  <si>
    <t>RM2|S1|R45441470/2</t>
  </si>
  <si>
    <t>RM2|S1|R46920871/1</t>
  </si>
  <si>
    <t>RM2|S1|R16653631/1</t>
  </si>
  <si>
    <t>RM2|S1|R33302756/2</t>
  </si>
  <si>
    <t>RM2|S1|R19707343/1</t>
  </si>
  <si>
    <t>RM2|S2|R1538581/1</t>
  </si>
  <si>
    <t>RM2|S1|R15954263/1</t>
  </si>
  <si>
    <t>RM2|S1|R38127011/1</t>
  </si>
  <si>
    <t>RM2|S1|R5688653/2</t>
  </si>
  <si>
    <t>RM2|S1|R43712599/1</t>
  </si>
  <si>
    <t>RM2|S1|R44191443/2</t>
  </si>
  <si>
    <t>RM2|S1|R27937885/1</t>
  </si>
  <si>
    <t>RM2|S1|R28248322/1</t>
  </si>
  <si>
    <t>RM2|S1|R33165733/1</t>
  </si>
  <si>
    <t>RM2|S1|R30489544/1</t>
  </si>
  <si>
    <t>RM2|S1|R49583348/1</t>
  </si>
  <si>
    <t>RM2|S1|R41734949/1</t>
  </si>
  <si>
    <t>RM2|S2|R2712/1</t>
  </si>
  <si>
    <t>RM2|S1|R47385255/1</t>
  </si>
  <si>
    <t>RM2|S1|R45441470/1</t>
  </si>
  <si>
    <t>RM2|S1|R6781788/1</t>
  </si>
  <si>
    <t>RM2|S1|R39535015/1</t>
  </si>
  <si>
    <t>RM2|S1|R35858080/1</t>
  </si>
  <si>
    <t>RM2|S1|R49332758/1</t>
  </si>
  <si>
    <t>RM2|S1|R2180390/2</t>
  </si>
  <si>
    <t>RM2|S1|R44526331/2</t>
  </si>
  <si>
    <t>RM2|S1|R12842512/1</t>
  </si>
  <si>
    <t>RM2|S2|R48988337/1</t>
  </si>
  <si>
    <t>RM2|S1|R32348809/1</t>
  </si>
  <si>
    <t>RM2|S2|R16404235/1</t>
  </si>
  <si>
    <t>RM2|S1|R2078395/1</t>
  </si>
  <si>
    <t>RM2|S1|R17731374/1</t>
  </si>
  <si>
    <t>RM2|S1|R44843122/1</t>
  </si>
  <si>
    <t>RM2|S2|R12038223/1</t>
  </si>
  <si>
    <t>RM2|S2|R3696513/1</t>
  </si>
  <si>
    <t>RM2|S1|R39751951/1</t>
  </si>
  <si>
    <t>RM2|S2|R28827677/1</t>
  </si>
  <si>
    <t>RM2|S1|R44843122/2</t>
  </si>
  <si>
    <t>RM2|S1|R7757855/1</t>
  </si>
  <si>
    <t>RM2|S2|R47633541/1</t>
  </si>
  <si>
    <t>RM2|S1|R7662921/2</t>
  </si>
  <si>
    <t>RM2|S1|R3356988/1</t>
  </si>
  <si>
    <t>RM2|S1|R44250318/1</t>
  </si>
  <si>
    <t>RM2|S1|R21820757/1</t>
  </si>
  <si>
    <t>RM2|S1|R19504597/1</t>
  </si>
  <si>
    <t>RM2|S1|R674605/1</t>
  </si>
  <si>
    <t>RM2|S1|R15080636/1</t>
  </si>
  <si>
    <t>RM2|S1|R39491895/1</t>
  </si>
  <si>
    <t>RM2|S1|R23149055/1</t>
  </si>
  <si>
    <t>RM2|S1|R15041839/1</t>
  </si>
  <si>
    <t>RM2|S1|R15109023/1</t>
  </si>
  <si>
    <t>RM2|S2|R37813735/1</t>
  </si>
  <si>
    <t>RM2|S2|R46685291/1</t>
  </si>
  <si>
    <t>RM2|S1|R26793685/1</t>
  </si>
  <si>
    <t>RM2|S2|R20532107/1</t>
  </si>
  <si>
    <t>RM2|S2|R43356224/1</t>
  </si>
  <si>
    <t>RM2|S2|R18642263/1</t>
  </si>
  <si>
    <t>RM2|S2|R1642203/1</t>
  </si>
  <si>
    <t>RM2|S2|R44411977/2</t>
  </si>
  <si>
    <t>RM2|S2|R18445928/1</t>
  </si>
  <si>
    <t>RM2|S1|R16672853/1</t>
  </si>
  <si>
    <t>RM2|S2|R33729043/2</t>
  </si>
  <si>
    <t>RM2|S2|R33150578/1</t>
  </si>
  <si>
    <t>RM2|S2|R21001135/2</t>
  </si>
  <si>
    <t>RM2|S2|R43037570/1</t>
  </si>
  <si>
    <t>RM2|S2|R28505659/2</t>
  </si>
  <si>
    <t>RM2|S2|R2613683/2</t>
  </si>
  <si>
    <t>RM2|S2|R7679558/2</t>
  </si>
  <si>
    <t>RM2|S2|R1642203/2</t>
  </si>
  <si>
    <t>RM2|S2|R17083302/2</t>
  </si>
  <si>
    <t>RM2|S2|R21013653/2</t>
  </si>
  <si>
    <t>RM2|S2|R39887186/2</t>
  </si>
  <si>
    <t>RM2|S2|R3867855/1</t>
  </si>
  <si>
    <t>RM2|S2|R28099352/1</t>
  </si>
  <si>
    <t>RM2|S2|R2156520/2</t>
  </si>
  <si>
    <t>RM2|S2|R32137388/2</t>
  </si>
  <si>
    <t>RM2|S2|R43848677/1</t>
  </si>
  <si>
    <t>RM2|S1|R34197999/1</t>
  </si>
  <si>
    <t>RM2|S1|R15630073/1</t>
  </si>
  <si>
    <t>RM2|S2|R13801043/2</t>
  </si>
  <si>
    <t>RM2|S1|R43658154/1</t>
  </si>
  <si>
    <t>RM2|S2|R26310780/2</t>
  </si>
  <si>
    <t>RM2|S2|R4574634/1</t>
  </si>
  <si>
    <t>RM2|S1|R41368295/1</t>
  </si>
  <si>
    <t>RM2|S2|R43795005/1</t>
  </si>
  <si>
    <t>RM2|S2|R25320289/2</t>
  </si>
  <si>
    <t>RM2|S1|R33720732/2</t>
  </si>
  <si>
    <t>RM2|S2|R37340189/2</t>
  </si>
  <si>
    <t>RM2|S2|R31852323/1</t>
  </si>
  <si>
    <t>RM2|S1|R19216795/1</t>
  </si>
  <si>
    <t>RM2|S2|R8185153/1</t>
  </si>
  <si>
    <t>RM2|S2|R17423998/2</t>
  </si>
  <si>
    <t>RM2|S2|R39104027/2</t>
  </si>
  <si>
    <t>RM2|S2|R34575857/1</t>
  </si>
  <si>
    <t>RM2|S2|R2603049/1</t>
  </si>
  <si>
    <t>RM2|S2|R18648094/2</t>
  </si>
  <si>
    <t>RM2|S2|R2613683/1</t>
  </si>
  <si>
    <t>RM2|S2|R30070594/2</t>
  </si>
  <si>
    <t>RM2|S2|R37994331/1</t>
  </si>
  <si>
    <t>RM2|S2|R10735930/1</t>
  </si>
  <si>
    <t>RM2|S2|R38800638/1</t>
  </si>
  <si>
    <t>RM2|S2|R38601815/2</t>
  </si>
  <si>
    <t>RM2|S2|R5296176/1</t>
  </si>
  <si>
    <t>RM2|S2|R33490262/2</t>
  </si>
  <si>
    <t>RM2|S2|R30070594/1</t>
  </si>
  <si>
    <t>RM2|S2|R35406670/2</t>
  </si>
  <si>
    <t>RM2|S2|R25889671/1</t>
  </si>
  <si>
    <t>RM2|S2|R33729043/1</t>
  </si>
  <si>
    <t>RM2|S2|R17423998/1</t>
  </si>
  <si>
    <t>RM2|S1|R3073592/1</t>
  </si>
  <si>
    <t>RM2|S1|R22346059/1</t>
  </si>
  <si>
    <t>RM2|S2|R20389375/1</t>
  </si>
  <si>
    <t>RM2|S2|R48918186/1</t>
  </si>
  <si>
    <t>RM2|S2|R7092515/1</t>
  </si>
  <si>
    <t>RM2|S2|R30469950/2</t>
  </si>
  <si>
    <t>RM2|S2|R21975730/1</t>
  </si>
  <si>
    <t>RM2|S1|R8905929/1</t>
  </si>
  <si>
    <t>RM2|S2|R10849284/1</t>
  </si>
  <si>
    <t>RM2|S1|R14960968/2</t>
  </si>
  <si>
    <t>RM2|S2|R20532107/2</t>
  </si>
  <si>
    <t>RM2|S1|R22592092/1</t>
  </si>
  <si>
    <t>RM2|S2|R24671645/2</t>
  </si>
  <si>
    <t>RM2|S2|R25450378/2</t>
  </si>
  <si>
    <t>RM2|S2|R39636756/1</t>
  </si>
  <si>
    <t>RM2|S1|R40676422/1</t>
  </si>
  <si>
    <t>RM2|S2|R37340189/1</t>
  </si>
  <si>
    <t>RM2|S2|R18648094/1</t>
  </si>
  <si>
    <t>RM2|S2|R38700177/1</t>
  </si>
  <si>
    <t>RM2|S2|R19894686/1</t>
  </si>
  <si>
    <t>RM2|S2|R4429079/2</t>
  </si>
  <si>
    <t>RM2|S2|R18642263/2</t>
  </si>
  <si>
    <t>RM2|S1|R12703227/2</t>
  </si>
  <si>
    <t>RM2|S2|R21975730/2</t>
  </si>
  <si>
    <t>RM2|S1|R21459669/1</t>
  </si>
  <si>
    <t>RM2|S2|R38829251/2</t>
  </si>
  <si>
    <t>RM2|S1|R31220589/1</t>
  </si>
  <si>
    <t>RM2|S1|R13741164/1</t>
  </si>
  <si>
    <t>RM2|S2|R32137388/1</t>
  </si>
  <si>
    <t>RM2|S1|R40926764/1</t>
  </si>
  <si>
    <t>RM2|S2|R46496651/1</t>
  </si>
  <si>
    <t>RM2|S1|R30268064/2</t>
  </si>
  <si>
    <t>RM2|S2|R17691428/1</t>
  </si>
  <si>
    <t>RM2|S2|R39104027/1</t>
  </si>
  <si>
    <t>RM2|S2|R32768498/1</t>
  </si>
  <si>
    <t>RM2|S2|R47476601/1</t>
  </si>
  <si>
    <t>RM2|S2|R35406670/1</t>
  </si>
  <si>
    <t>RM2|S2|R44411977/1</t>
  </si>
  <si>
    <t>RM2|S2|R16051813/1</t>
  </si>
  <si>
    <t>RM2|S2|R35574134/1</t>
  </si>
  <si>
    <t>RM2|S1|R27802115/1</t>
  </si>
  <si>
    <t>RM2|S2|R7625832/2</t>
  </si>
  <si>
    <t>RM2|S2|R17083302/1</t>
  </si>
  <si>
    <t>RM2|S1|R38427937/1</t>
  </si>
  <si>
    <t>RM2|S1|R21408956/2</t>
  </si>
  <si>
    <t>RM2|S1|R39024075/1</t>
  </si>
  <si>
    <t>RM2|S1|R14022085/1</t>
  </si>
  <si>
    <t>RM2|S1|R28750135/2</t>
  </si>
  <si>
    <t>RM2|S1|R37311537/2</t>
  </si>
  <si>
    <t>RM2|S1|R21408956/1</t>
  </si>
  <si>
    <t>RM2|S1|R37311537/1</t>
  </si>
  <si>
    <t>RM2|S1|R8158369/2</t>
  </si>
  <si>
    <t>RM2|S1|R20030855/2</t>
  </si>
  <si>
    <t>RM2|S1|R20030855/1</t>
  </si>
  <si>
    <t>RM2|S1|R43225288/2</t>
  </si>
  <si>
    <t>RM2|S1|R4992905/2</t>
  </si>
  <si>
    <t>RM2|S1|R43488597/1</t>
  </si>
  <si>
    <t>RM2|S1|R38963087/1</t>
  </si>
  <si>
    <t>RM2|S1|R13099377/2</t>
  </si>
  <si>
    <t>RM2|S1|R4992905/1</t>
  </si>
  <si>
    <t>RM2|S1|R27051273/2</t>
  </si>
  <si>
    <t>RM2|S1|R16011720/1</t>
  </si>
  <si>
    <t>RM2|S1|R10278856/1</t>
  </si>
  <si>
    <t>RM2|S1|R40295530/1</t>
  </si>
  <si>
    <t>RM2|S1|R36266389/1</t>
  </si>
  <si>
    <t>RM2|S1|R745323/2</t>
  </si>
  <si>
    <t>RM2|S1|R15123622/1</t>
  </si>
  <si>
    <t>RM2|S1|R2916314/1</t>
  </si>
  <si>
    <t>RM2|S1|R38643188/2</t>
  </si>
  <si>
    <t>RM2|S1|R43554902/2</t>
  </si>
  <si>
    <t>RM2|S1|R27700498/1</t>
  </si>
  <si>
    <t>RM2|S1|R21723091/1</t>
  </si>
  <si>
    <t>RM2|S1|R850990/2</t>
  </si>
  <si>
    <t>RM2|S1|R10354063/1</t>
  </si>
  <si>
    <t>RM2|S1|R2916314/2</t>
  </si>
  <si>
    <t>RM2|S1|R38094946/2</t>
  </si>
  <si>
    <t>RM2|S1|R21287904/2</t>
  </si>
  <si>
    <t>RM2|S1|R12778845/2</t>
  </si>
  <si>
    <t>RM2|S1|R10061226/1</t>
  </si>
  <si>
    <t>RM2|S2|R11084033/2</t>
  </si>
  <si>
    <t>RM2|S1|R19950401/2</t>
  </si>
  <si>
    <t>RM2|S1|R1192166/2</t>
  </si>
  <si>
    <t>RM2|S1|R40223001/1</t>
  </si>
  <si>
    <t>RM2|S1|R23996847/1</t>
  </si>
  <si>
    <t>RM2|S1|R40912864/2</t>
  </si>
  <si>
    <t>RM2|S1|R1011201/2</t>
  </si>
  <si>
    <t>RM2|S1|R20701566/2</t>
  </si>
  <si>
    <t>RM2|S1|R5820544/1</t>
  </si>
  <si>
    <t>RM2|S1|R24781011/2</t>
  </si>
  <si>
    <t>RM2|S1|R34435087/1</t>
  </si>
  <si>
    <t>RM2|S1|R25356085/1</t>
  </si>
  <si>
    <t>RM2|S1|R28922397/1</t>
  </si>
  <si>
    <t>RM2|S1|R16250272/2</t>
  </si>
  <si>
    <t>RM2|S1|R27785246/2</t>
  </si>
  <si>
    <t>RM2|S1|R31596378/1</t>
  </si>
  <si>
    <t>RM2|S1|R4481987/1</t>
  </si>
  <si>
    <t>RM2|S1|R12130019/2</t>
  </si>
  <si>
    <t>RM2|S1|R37798347/1</t>
  </si>
  <si>
    <t>RM2|S1|R30497835/2</t>
  </si>
  <si>
    <t>RM2|S1|R32616885/2</t>
  </si>
  <si>
    <t>RM2|S1|R15458083/2</t>
  </si>
  <si>
    <t>RM2|S1|R3813010/2</t>
  </si>
  <si>
    <t>RM2|S1|R10278856/2</t>
  </si>
  <si>
    <t>RM2|S1|R25356085/2</t>
  </si>
  <si>
    <t>180I27MI84M39D</t>
  </si>
  <si>
    <t>RM2|S1|R16250272/1</t>
  </si>
  <si>
    <t>RM2|S1|R2045515/1</t>
  </si>
  <si>
    <t>RM2|S1|R15458175/2</t>
  </si>
  <si>
    <t>RM2|S1|R36675899/1</t>
  </si>
  <si>
    <t>RM2|S1|R36266389/2</t>
  </si>
  <si>
    <t>RM2|S1|R41883164/2</t>
  </si>
  <si>
    <t>RM2|S1|R2982780/2</t>
  </si>
  <si>
    <t>RM2|S1|R20701566/1</t>
  </si>
  <si>
    <t>RM2|S1|R47356960/1</t>
  </si>
  <si>
    <t>RM2|S1|R17429579/2</t>
  </si>
  <si>
    <t>RM2|S2|R28200058/1</t>
  </si>
  <si>
    <t>RM2|S1|R9335961/1</t>
  </si>
  <si>
    <t>RM2|S1|R29963969/1</t>
  </si>
  <si>
    <t>RM2|S2|R45802992/1</t>
  </si>
  <si>
    <t>RM2|S1|R28922397/2</t>
  </si>
  <si>
    <t>RM2|S1|R48718069/1</t>
  </si>
  <si>
    <t>RM2|S1|R10416846/1</t>
  </si>
  <si>
    <t>RM2|S1|R43001157/2</t>
  </si>
  <si>
    <t>RM2|S1|R16204801/2</t>
  </si>
  <si>
    <t>RM2|S1|R31596378/2</t>
  </si>
  <si>
    <t>RM2|S1|R33880878/1</t>
  </si>
  <si>
    <t>RM2|S1|R36668075/2</t>
  </si>
  <si>
    <t>RM2|S1|R32616885/1</t>
  </si>
  <si>
    <t>RM2|S1|R42134121/2</t>
  </si>
  <si>
    <t>RM2|S1|R6121554/2</t>
  </si>
  <si>
    <t>RM2|S2|R46993225/2</t>
  </si>
  <si>
    <t>RM2|S1|R482805/2</t>
  </si>
  <si>
    <t>RM2|S1|R11156031/2</t>
  </si>
  <si>
    <t>RM2|S1|R44577374/1</t>
  </si>
  <si>
    <t>RM2|S1|R10852660/1</t>
  </si>
  <si>
    <t>RM2|S1|R14319030/2</t>
  </si>
  <si>
    <t>RM2|S1|R39930894/2</t>
  </si>
  <si>
    <t>RM2|S1|R15456917/2</t>
  </si>
  <si>
    <t>RM2|S1|R10061226/2</t>
  </si>
  <si>
    <t>RM2|S1|R42567038/2</t>
  </si>
  <si>
    <t>RM2|S1|R34127800/2</t>
  </si>
  <si>
    <t>RM2|S1|R8897609/1</t>
  </si>
  <si>
    <t>RM2|S1|R40534544/1</t>
  </si>
  <si>
    <t>RM2|S1|R29963969/2</t>
  </si>
  <si>
    <t>RM2|S1|R9335961/2</t>
  </si>
  <si>
    <t>RM2|S1|R6934825/1</t>
  </si>
  <si>
    <t>RM2|S1|R9518531/1</t>
  </si>
  <si>
    <t>RM2|S1|R23682263/1</t>
  </si>
  <si>
    <t>RM2|S1|R29369600/1</t>
  </si>
  <si>
    <t>RM2|S1|R22136343/1</t>
  </si>
  <si>
    <t>RM2|S1|R2216038/1</t>
  </si>
  <si>
    <t>RM2|S1|R6752610/1</t>
  </si>
  <si>
    <t>RM2|S1|R16416426/2</t>
  </si>
  <si>
    <t>RM2|S1|R5820544/2</t>
  </si>
  <si>
    <t>RM2|S1|R44577374/2</t>
  </si>
  <si>
    <t>RM2|S2|R31100109/1</t>
  </si>
  <si>
    <t>RM2|S1|R14271763/2</t>
  </si>
  <si>
    <t>RM2|S1|R45379496/2</t>
  </si>
  <si>
    <t>RM2|S1|R35112353/2</t>
  </si>
  <si>
    <t>RM2|S1|R850990/1</t>
  </si>
  <si>
    <t>RM2|S1|R745323/1</t>
  </si>
  <si>
    <t>RM2|S1|R40555227/2</t>
  </si>
  <si>
    <t>RM2|S1|R23100901/2</t>
  </si>
  <si>
    <t>RM2|S1|R43658154/2</t>
  </si>
  <si>
    <t>RM2|S1|R5519748/2</t>
  </si>
  <si>
    <t>RM2|S1|R4334284/1</t>
  </si>
  <si>
    <t>RM2|S1|R3813010/1</t>
  </si>
  <si>
    <t>RM2|S1|R40555227/1</t>
  </si>
  <si>
    <t>RM2|S1|R42214867/1</t>
  </si>
  <si>
    <t>RM2|S1|R36745944/1</t>
  </si>
  <si>
    <t>RM2|S1|R3319002/2</t>
  </si>
  <si>
    <t>RM2|S1|R36080057/1</t>
  </si>
  <si>
    <t>RM2|S1|R39091118/1</t>
  </si>
  <si>
    <t>RM2|S1|R18597442/1</t>
  </si>
  <si>
    <t>RM2|S1|R7858371/1</t>
  </si>
  <si>
    <t>RM2|S1|R7661373/2</t>
  </si>
  <si>
    <t>RM2|S1|R45827291/1</t>
  </si>
  <si>
    <t>RM2|S1|R302841/1</t>
  </si>
  <si>
    <t>RM2|S1|R35112353/1</t>
  </si>
  <si>
    <t>RM2|S1|R23100901/1</t>
  </si>
  <si>
    <t>RM2|S1|R39391563/1</t>
  </si>
  <si>
    <t>RM2|S1|R23247547/2</t>
  </si>
  <si>
    <t>RM2|S1|R14279547/1</t>
  </si>
  <si>
    <t>RM2|S1|R18737369/2</t>
  </si>
  <si>
    <t>RM2|S1|R6934825/2</t>
  </si>
  <si>
    <t>RM2|S1|R33925651/2</t>
  </si>
  <si>
    <t>RM2|S1|R9683621/2</t>
  </si>
  <si>
    <t>RM2|S1|R28799016/1</t>
  </si>
  <si>
    <t>RM2|S1|R25959601/1</t>
  </si>
  <si>
    <t>RM2|S1|R40295530/2</t>
  </si>
  <si>
    <t>RM2|S1|R34435087/2</t>
  </si>
  <si>
    <t>RM2|S1|R21854962/2</t>
  </si>
  <si>
    <t>RM2|S1|R14929546/1</t>
  </si>
  <si>
    <t>RM2|S1|R33762128/1</t>
  </si>
  <si>
    <t>RM2|S1|R28990322/2</t>
  </si>
  <si>
    <t>RM2|S1|R41883164/1</t>
  </si>
  <si>
    <t>RM2|S1|R4062662/1</t>
  </si>
  <si>
    <t>RM2|S1|R23684445/1</t>
  </si>
  <si>
    <t>RM2|S1|R18143128/2</t>
  </si>
  <si>
    <t>RM2|S1|R33595037/1</t>
  </si>
  <si>
    <t>RM2|S1|R31097116/2</t>
  </si>
  <si>
    <t>RM2|S1|R2863482/2</t>
  </si>
  <si>
    <t>RM2|S1|R48209764/2</t>
  </si>
  <si>
    <t>RM2|S1|R14871782/1</t>
  </si>
  <si>
    <t>RM2|S1|R44302531/1</t>
  </si>
  <si>
    <t>RM2|S1|R18737369/1</t>
  </si>
  <si>
    <t>RM2|S1|R31838371/1</t>
  </si>
  <si>
    <t>RM2|S2|R7224466/2</t>
  </si>
  <si>
    <t>RM2|S1|R9791832/1</t>
  </si>
  <si>
    <t>RM2|S1|R15458083/1</t>
  </si>
  <si>
    <t>RM2|S1|R20559524/1</t>
  </si>
  <si>
    <t>RM2|S1|R18348854/1</t>
  </si>
  <si>
    <t>RM2|S1|R43001157/1</t>
  </si>
  <si>
    <t>RM2|S1|R38643188/1</t>
  </si>
  <si>
    <t>RM2|S1|R1921157/1</t>
  </si>
  <si>
    <t>RM2|S1|R46044067/1</t>
  </si>
  <si>
    <t>RM2|S2|R7224466/1</t>
  </si>
  <si>
    <t>RM2|S1|R31124511/1</t>
  </si>
  <si>
    <t>RM2|S2|R7015498/1</t>
  </si>
  <si>
    <t>RM2|S1|R47610291/1</t>
  </si>
  <si>
    <t>RM2|S1|R30625683/1</t>
  </si>
  <si>
    <t>RM2|S1|R1442915/1</t>
  </si>
  <si>
    <t>RM2|S1|R23176844/1</t>
  </si>
  <si>
    <t>RM2|S1|R22744199/1</t>
  </si>
  <si>
    <t>RM2|S1|R28155627/1</t>
  </si>
  <si>
    <t>RM2|S1|R38094946/1</t>
  </si>
  <si>
    <t>RM2|S1|R14400635/1</t>
  </si>
  <si>
    <t>RM2|S1|R33385381/2</t>
  </si>
  <si>
    <t>RM2|S2|R44135811/1</t>
  </si>
  <si>
    <t>RM2|S2|R47234701/1</t>
  </si>
  <si>
    <t>RM2|S2|R268820/1</t>
  </si>
  <si>
    <t>RM2|S2|R30246976/1</t>
  </si>
  <si>
    <t>RM2|S2|R25867854/1</t>
  </si>
  <si>
    <t>RM2|S2|R22906246/1</t>
  </si>
  <si>
    <t>RM2|S2|R8077691/2</t>
  </si>
  <si>
    <t>RM2|S2|R41006883/1</t>
  </si>
  <si>
    <t>RM2|S2|R5506409/1</t>
  </si>
  <si>
    <t>RM2|S2|R31886171/1</t>
  </si>
  <si>
    <t>RM2|S2|R12998158/1</t>
  </si>
  <si>
    <t>RM2|S2|R45290951/2</t>
  </si>
  <si>
    <t>RM2|S2|R32694649/1</t>
  </si>
  <si>
    <t>RM2|S2|R11889053/2</t>
  </si>
  <si>
    <t>RM2|S2|R18170421/2</t>
  </si>
  <si>
    <t>RM2|S2|R43827586/1</t>
  </si>
  <si>
    <t>RM2|S2|R20288809/1</t>
  </si>
  <si>
    <t>RM2|S2|R35453917/2</t>
  </si>
  <si>
    <t>RM2|S2|R33051246/1</t>
  </si>
  <si>
    <t>RM2|S2|R4288616/2</t>
  </si>
  <si>
    <t>RM2|S2|R15440956/1</t>
  </si>
  <si>
    <t>RM2|S2|R22906246/2</t>
  </si>
  <si>
    <t>RM2|S2|R4288616/1</t>
  </si>
  <si>
    <t>RM2|S2|R43263856/2</t>
  </si>
  <si>
    <t>RM2|S2|R12582048/1</t>
  </si>
  <si>
    <t>RM2|S2|R27162823/1</t>
  </si>
  <si>
    <t>RM2|S2|R29468016/2</t>
  </si>
  <si>
    <t>RM2|S2|R17506957/1</t>
  </si>
  <si>
    <t>RM2|S2|R32475321/2</t>
  </si>
  <si>
    <t>RM2|S2|R15440956/2</t>
  </si>
  <si>
    <t>RM2|S2|R20271292/1</t>
  </si>
  <si>
    <t>RM2|S2|R25658963/1</t>
  </si>
  <si>
    <t>RM2|S2|R32586570/2</t>
  </si>
  <si>
    <t>RM2|S2|R41006883/2</t>
  </si>
  <si>
    <t>RM2|S2|R475327/2</t>
  </si>
  <si>
    <t>RM2|S2|R3115326/1</t>
  </si>
  <si>
    <t>RM2|S2|R25658963/2</t>
  </si>
  <si>
    <t>RM2|S2|R32328645/2</t>
  </si>
  <si>
    <t>RM2|S2|R22538962/2</t>
  </si>
  <si>
    <t>RM2|S2|R20288809/2</t>
  </si>
  <si>
    <t>RM2|S2|R17348808/1</t>
  </si>
  <si>
    <t>RM2|S2|R16889862/1</t>
  </si>
  <si>
    <t>RM2|S2|R32586570/1</t>
  </si>
  <si>
    <t>RM2|S2|R39008777/2</t>
  </si>
  <si>
    <t>RM2|S2|R475327/1</t>
  </si>
  <si>
    <t>RM2|S2|R35283753/1</t>
  </si>
  <si>
    <t>RM2|S2|R43827586/2</t>
  </si>
  <si>
    <t>RM2|S2|R8095488/1</t>
  </si>
  <si>
    <t>RM2|S2|R5619757/1</t>
  </si>
  <si>
    <t>RM2|S2|R15140430/1</t>
  </si>
  <si>
    <t>RM2|S2|R27239517/1</t>
  </si>
  <si>
    <t>RM2|S2|R26152945/1</t>
  </si>
  <si>
    <t>RM2|S2|R22538962/1</t>
  </si>
  <si>
    <t>RM2|S2|R12510825/1</t>
  </si>
  <si>
    <t>RM2|S2|R9242924/1</t>
  </si>
  <si>
    <t>RM2|S2|R7096178/1</t>
  </si>
  <si>
    <t>RM2|S1|R8313323/1</t>
  </si>
  <si>
    <t>RM2|S1|R9939489/1</t>
  </si>
  <si>
    <t>RM2|S2|R5172898/1</t>
  </si>
  <si>
    <t>RM2|S2|R5619757/2</t>
  </si>
  <si>
    <t>RM2|S2|R29468016/1</t>
  </si>
  <si>
    <t>RM2|S2|R8224181/1</t>
  </si>
  <si>
    <t>RM2|S2|R37439297/1</t>
  </si>
  <si>
    <t>RM2|S2|R47507826/2</t>
  </si>
  <si>
    <t>RM2|S2|R47507826/1</t>
  </si>
  <si>
    <t>RM2|S2|R25937744/1</t>
  </si>
  <si>
    <t>RM2|S2|R30399391/1</t>
  </si>
  <si>
    <t>RM2|S2|R940293/1</t>
  </si>
  <si>
    <t>RM2|S2|R34050156/1</t>
  </si>
  <si>
    <t>RM2|S2|R40753307/1</t>
  </si>
  <si>
    <t>RM2|S2|R33492040/1</t>
  </si>
  <si>
    <t>RM2|S2|R8077691/1</t>
  </si>
  <si>
    <t>RM2|S2|R10791967/1</t>
  </si>
  <si>
    <t>RM2|S2|R38006938/2</t>
  </si>
  <si>
    <t>73D77M214I</t>
  </si>
  <si>
    <t>RM2|S1|R38066831/1</t>
  </si>
  <si>
    <t>RM2|S1|R36335164/1</t>
  </si>
  <si>
    <t>RM2|S2|R10773886/1</t>
  </si>
  <si>
    <t>RM2|S2|R26555617/1</t>
  </si>
  <si>
    <t>RM2|S2|R13753837/1</t>
  </si>
  <si>
    <t>RM2|S2|R44119620/1</t>
  </si>
  <si>
    <t>RM2|S1|R19289683/1</t>
  </si>
  <si>
    <t>RM2|S1|R1179674/1</t>
  </si>
  <si>
    <t>RM2|S2|R4175652/1</t>
  </si>
  <si>
    <t>RM2|S1|R24238325/1</t>
  </si>
  <si>
    <t>RM2|S2|R37687475/1</t>
  </si>
  <si>
    <t>RM2|S1|R15136407/1</t>
  </si>
  <si>
    <t>RM2|S2|R47080013/1</t>
  </si>
  <si>
    <t>RM2|S2|R49321752/2</t>
  </si>
  <si>
    <t>RM2|S1|R34786080/2</t>
  </si>
  <si>
    <t>RM2|S1|R24104286/1</t>
  </si>
  <si>
    <t>RM2|S2|R33680635/1</t>
  </si>
  <si>
    <t>RM2|S2|R39459848/2</t>
  </si>
  <si>
    <t>RM2|S2|R16420983/2</t>
  </si>
  <si>
    <t>RM2|S2|R37124507/2</t>
  </si>
  <si>
    <t>RM2|S2|R36654371/2</t>
  </si>
  <si>
    <t>RM2|S2|R13743861/2</t>
  </si>
  <si>
    <t>RM2|S1|R4589823/1</t>
  </si>
  <si>
    <t>RM2|S1|R17382287/2</t>
  </si>
  <si>
    <t>RM2|S2|R10425156/1</t>
  </si>
  <si>
    <t>RM2|S2|R11143814/1</t>
  </si>
  <si>
    <t>RM2|S2|R11715436/2</t>
  </si>
  <si>
    <t>RM2|S2|R33286860/2</t>
  </si>
  <si>
    <t>RM2|S2|R31771850/2</t>
  </si>
  <si>
    <t>RM2|S1|R456137/1</t>
  </si>
  <si>
    <t>RM2|S1|R15374235/2</t>
  </si>
  <si>
    <t>RM2|S2|R45242789/2</t>
  </si>
  <si>
    <t>RM2|S2|R1706594/1</t>
  </si>
  <si>
    <t>RM2|S2|R3100169/1</t>
  </si>
  <si>
    <t>RM2|S2|R44705289/1</t>
  </si>
  <si>
    <t>RM2|S2|R12742691/1</t>
  </si>
  <si>
    <t>RM2|S2|R13711863/1</t>
  </si>
  <si>
    <t>RM2|S2|R42336048/1</t>
  </si>
  <si>
    <t>RM2|S2|R37910085/1</t>
  </si>
  <si>
    <t>RM2|S2|R45453954/1</t>
  </si>
  <si>
    <t>RM2|S1|R16631308/2</t>
  </si>
  <si>
    <t>RM2|S2|R40850258/1</t>
  </si>
  <si>
    <t>RM2|S2|R24463726/2</t>
  </si>
  <si>
    <t>RM2|S1|R22566773/1</t>
  </si>
  <si>
    <t>RM2|S2|R34878273/2</t>
  </si>
  <si>
    <t>RM2|S2|R20389755/1</t>
  </si>
  <si>
    <t>RM2|S1|R47415921/1</t>
  </si>
  <si>
    <t>RM2|S1|R14228087/2</t>
  </si>
  <si>
    <t>RM2|S1|R17382287/1</t>
  </si>
  <si>
    <t>RM2|S1|R12405461/1</t>
  </si>
  <si>
    <t>RM2|S2|R47474123/2</t>
  </si>
  <si>
    <t>RM2|S1|R25306840/1</t>
  </si>
  <si>
    <t>RM2|S2|R27699525/1</t>
  </si>
  <si>
    <t>RM2|S1|R29772088/2</t>
  </si>
  <si>
    <t>RM2|S2|R30989430/2</t>
  </si>
  <si>
    <t>RM2|S2|R4785088/1</t>
  </si>
  <si>
    <t>RM2|S1|R12405461/2</t>
  </si>
  <si>
    <t>RM2|S2|R21449647/2</t>
  </si>
  <si>
    <t>RM2|S2|R44705289/2</t>
  </si>
  <si>
    <t>RM2|S2|R19839449/1</t>
  </si>
  <si>
    <t>RM2|S2|R8316118/1</t>
  </si>
  <si>
    <t>RM2|S1|R28764569/1</t>
  </si>
  <si>
    <t>RM2|S2|R23110487/2</t>
  </si>
  <si>
    <t>RM2|S2|R22327917/1</t>
  </si>
  <si>
    <t>RM2|S2|R2723408/1</t>
  </si>
  <si>
    <t>RM2|S2|R34398009/1</t>
  </si>
  <si>
    <t>RM2|S2|R47216147/2</t>
  </si>
  <si>
    <t>RM2|S1|R24418460/1</t>
  </si>
  <si>
    <t>RM2|S2|R46779697/1</t>
  </si>
  <si>
    <t>RM2|S1|R28764569/2</t>
  </si>
  <si>
    <t>RM2|S2|R1047379/1</t>
  </si>
  <si>
    <t>RM2|S2|R37353760/2</t>
  </si>
  <si>
    <t>RM2|S1|R27012080/1</t>
  </si>
  <si>
    <t>RM2|S1|R13611917/1</t>
  </si>
  <si>
    <t>RM2|S2|R39299762/1</t>
  </si>
  <si>
    <t>RM2|S1|R16898669/2</t>
  </si>
  <si>
    <t>RM2|S1|R16192237/1</t>
  </si>
  <si>
    <t>RM2|S2|R12241830/1</t>
  </si>
  <si>
    <t>RM2|S2|R37459477/2</t>
  </si>
  <si>
    <t>RM2|S2|R49321752/1</t>
  </si>
  <si>
    <t>RM2|S1|R14228087/1</t>
  </si>
  <si>
    <t>RM2|S2|R11332356/1</t>
  </si>
  <si>
    <t>RM2|S2|R4702729/1</t>
  </si>
  <si>
    <t>RM2|S2|R21678556/1</t>
  </si>
  <si>
    <t>RM2|S2|R16420983/1</t>
  </si>
  <si>
    <t>RM2|S2|R35130316/1</t>
  </si>
  <si>
    <t>RM2|S2|R2561156/1</t>
  </si>
  <si>
    <t>RM2|S2|R11140350/2</t>
  </si>
  <si>
    <t>RM2|S2|R6788435/2</t>
  </si>
  <si>
    <t>RM2|S2|R25626357/1</t>
  </si>
  <si>
    <t>RM2|S2|R34866104/1</t>
  </si>
  <si>
    <t>RM2|S2|R47347222/1</t>
  </si>
  <si>
    <t>RM2|S1|R16898669/1</t>
  </si>
  <si>
    <t>RM2|S2|R15252279/1</t>
  </si>
  <si>
    <t>RM2|S2|R37910085/2</t>
  </si>
  <si>
    <t>RM2|S2|R46759079/1</t>
  </si>
  <si>
    <t>RM2|S2|R8190939/1</t>
  </si>
  <si>
    <t>RM2|S2|R42776791/2</t>
  </si>
  <si>
    <t>RM2|S1|R48170374/1</t>
  </si>
  <si>
    <t>RM2|S2|R39058927/1</t>
  </si>
  <si>
    <t>RM2|S2|R43711312/2</t>
  </si>
  <si>
    <t>RM2|S2|R22030552/1</t>
  </si>
  <si>
    <t>RM2|S2|R40585663/1</t>
  </si>
  <si>
    <t>RM2|S2|R31895117/1</t>
  </si>
  <si>
    <t>RM2|S2|R21591990/1</t>
  </si>
  <si>
    <t>RM2|S2|R26826543/1</t>
  </si>
  <si>
    <t>RM2|S2|R14193623/1</t>
  </si>
  <si>
    <t>RM2|S2|R17272889/1</t>
  </si>
  <si>
    <t>RM2|S2|R21025101/2</t>
  </si>
  <si>
    <t>RM2|S2|R30859978/1</t>
  </si>
  <si>
    <t>RM2|S2|R26826543/2</t>
  </si>
  <si>
    <t>RM2|S2|R20447984/1</t>
  </si>
  <si>
    <t>RM2|S1|R31341044/2</t>
  </si>
  <si>
    <t>RM2|S2|R43082532/2</t>
  </si>
  <si>
    <t>RM2|S2|R47548226/1</t>
  </si>
  <si>
    <t>RM2|S2|R3479778/1</t>
  </si>
  <si>
    <t>RM2|S2|R35794224/1</t>
  </si>
  <si>
    <t>RM2|S2|R14193623/2</t>
  </si>
  <si>
    <t>RM2|S2|R27936014/2</t>
  </si>
  <si>
    <t>RM2|S2|R8284231/2</t>
  </si>
  <si>
    <t>RM2|S2|R25069178/2</t>
  </si>
  <si>
    <t>RM2|S1|R45286468/1</t>
  </si>
  <si>
    <t>RM2|S2|R41372756/2</t>
  </si>
  <si>
    <t>RM2|S2|R28697814/2</t>
  </si>
  <si>
    <t>RM2|S2|R6209135/2</t>
  </si>
  <si>
    <t>RM2|S1|R1830490/1</t>
  </si>
  <si>
    <t>RM2|S2|R37732149/1</t>
  </si>
  <si>
    <t>RM2|S2|R10050972/2</t>
  </si>
  <si>
    <t>RM2|S2|R33132238/2</t>
  </si>
  <si>
    <t>RM2|S2|R31078642/1</t>
  </si>
  <si>
    <t>RM2|S1|R38039094/1</t>
  </si>
  <si>
    <t>RM2|S2|R3931968/2</t>
  </si>
  <si>
    <t>RM2|S2|R44785988/1</t>
  </si>
  <si>
    <t>RM2|S2|R15153082/1</t>
  </si>
  <si>
    <t>RM2|S2|R19075533/2</t>
  </si>
  <si>
    <t>RM2|S2|R25558984/2</t>
  </si>
  <si>
    <t>RM2|S2|R10869138/1</t>
  </si>
  <si>
    <t>RM2|S2|R14081349/1</t>
  </si>
  <si>
    <t>RM2|S2|R35283875/1</t>
  </si>
  <si>
    <t>RM2|S2|R31752532/1</t>
  </si>
  <si>
    <t>RM2|S2|R41323121/1</t>
  </si>
  <si>
    <t>RM2|S2|R35963318/2</t>
  </si>
  <si>
    <t>RM2|S2|R46377028/2</t>
  </si>
  <si>
    <t>RM2|S2|R6209135/1</t>
  </si>
  <si>
    <t>RM2|S2|R48606846/2</t>
  </si>
  <si>
    <t>RM2|S2|R6636868/2</t>
  </si>
  <si>
    <t>RM2|S2|R21039817/2</t>
  </si>
  <si>
    <t>RM2|S2|R10811679/1</t>
  </si>
  <si>
    <t>RM2|S2|R4523485/2</t>
  </si>
  <si>
    <t>RM2|S2|R44598517/1</t>
  </si>
  <si>
    <t>RM2|S2|R36197493/1</t>
  </si>
  <si>
    <t>RM2|S2|R40809624/1</t>
  </si>
  <si>
    <t>RM2|S2|R44785988/2</t>
  </si>
  <si>
    <t>RM2|S1|R18772479/2</t>
  </si>
  <si>
    <t>RM2|S2|R18388193/2</t>
  </si>
  <si>
    <t>RM2|S2|R43769342/2</t>
  </si>
  <si>
    <t>RM2|S2|R34235853/2</t>
  </si>
  <si>
    <t>RM2|S2|R43082532/1</t>
  </si>
  <si>
    <t>RM2|S2|R28697814/1</t>
  </si>
  <si>
    <t>RM2|S2|R49040219/1</t>
  </si>
  <si>
    <t>RM2|S2|R25069178/1</t>
  </si>
  <si>
    <t>RM2|S2|R10050972/1</t>
  </si>
  <si>
    <t>RM2|S2|R28265410/2</t>
  </si>
  <si>
    <t>RM2|S2|R46484688/1</t>
  </si>
  <si>
    <t>RM2|S2|R20601432/1</t>
  </si>
  <si>
    <t>RM2|S1|R38039094/2</t>
  </si>
  <si>
    <t>RM2|S2|R40016924/1</t>
  </si>
  <si>
    <t>RM2|S2|R30859978/2</t>
  </si>
  <si>
    <t>RM2|S2|R44651423/1</t>
  </si>
  <si>
    <t>RM2|S2|R28568223/1</t>
  </si>
  <si>
    <t>RM2|S2|R43260801/1</t>
  </si>
  <si>
    <t>RM2|S2|R21753264/1</t>
  </si>
  <si>
    <t>RM2|S2|R42222236/1</t>
  </si>
  <si>
    <t>RM2|S2|R31988014/2</t>
  </si>
  <si>
    <t>RM2|S2|R21074934/1</t>
  </si>
  <si>
    <t>RM2|S2|R6251017/2</t>
  </si>
  <si>
    <t>RM2|S2|R6636868/1</t>
  </si>
  <si>
    <t>RM2|S2|R22027785/1</t>
  </si>
  <si>
    <t>RM2|S2|R19854038/1</t>
  </si>
  <si>
    <t>RM2|S2|R2065049/1</t>
  </si>
  <si>
    <t>RM2|S2|R20934749/1</t>
  </si>
  <si>
    <t>RM2|S2|R31988014/1</t>
  </si>
  <si>
    <t>RM2|S2|R3931968/1</t>
  </si>
  <si>
    <t>RM2|S2|R5430023/1</t>
  </si>
  <si>
    <t>RM2|S2|R47485753/1</t>
  </si>
  <si>
    <t>RM2|S2|R47865489/1</t>
  </si>
  <si>
    <t>RM2|S1|R27124966/1</t>
  </si>
  <si>
    <t>RM2|S2|R15316361/1</t>
  </si>
  <si>
    <t>RM2|S2|R2357771/1</t>
  </si>
  <si>
    <t>RM2|S2|R25423086/1</t>
  </si>
  <si>
    <t>RM2|S2|R40922409/2</t>
  </si>
  <si>
    <t>RM2|S2|R34235853/1</t>
  </si>
  <si>
    <t>RM2|S2|R26612644/1</t>
  </si>
  <si>
    <t>RM2|S2|R2664109/1</t>
  </si>
  <si>
    <t>RM2|S2|R18363027/2</t>
  </si>
  <si>
    <t>RM2|S2|R1711290/1</t>
  </si>
  <si>
    <t>RM2|S2|R44095093/2</t>
  </si>
  <si>
    <t>RM2|S2|R40922409/1</t>
  </si>
  <si>
    <t>RM2|S2|R38885507/2</t>
  </si>
  <si>
    <t>RM2|S2|R3455654/1</t>
  </si>
  <si>
    <t>RM2|S2|R21452343/2</t>
  </si>
  <si>
    <t>RM2|S2|R28733628/2</t>
  </si>
  <si>
    <t>RM2|S2|R13615929/1</t>
  </si>
  <si>
    <t>RM2|S2|R25487105/1</t>
  </si>
  <si>
    <t>RM2|S2|R39092191/1</t>
  </si>
  <si>
    <t>RM2|S2|R18047856/1</t>
  </si>
  <si>
    <t>RM2|S2|R8284231/1</t>
  </si>
  <si>
    <t>RM2|S2|R16843217/1</t>
  </si>
  <si>
    <t>RM2|S2|R11634225/2</t>
  </si>
  <si>
    <t>RM2|S2|R21888033/1</t>
  </si>
  <si>
    <t>RM2|S2|R2248672/1</t>
  </si>
  <si>
    <t>RM2|S2|R21294249/2</t>
  </si>
  <si>
    <t>RM2|S1|R39996650/1</t>
  </si>
  <si>
    <t>RM2|S1|R10058263/1</t>
  </si>
  <si>
    <t>RM2|S1|R30646187/1</t>
  </si>
  <si>
    <t>RM2|S1|R18911520/1</t>
  </si>
  <si>
    <t>RM2|S1|R48880544/1</t>
  </si>
  <si>
    <t>RM2|S1|R26975303/2</t>
  </si>
  <si>
    <t>RM2|S1|R29505609/1</t>
  </si>
  <si>
    <t>RM2|S1|R43144560/1</t>
  </si>
  <si>
    <t>RM2|S1|R9674582/2</t>
  </si>
  <si>
    <t>RM2|S1|R4089338/2</t>
  </si>
  <si>
    <t>RM2|S1|R9254674/2</t>
  </si>
  <si>
    <t>RM2|S1|R13813132/2</t>
  </si>
  <si>
    <t>RM2|S1|R2370910/1</t>
  </si>
  <si>
    <t>RM2|S1|R33195583/1</t>
  </si>
  <si>
    <t>RM2|S1|R6526395/1</t>
  </si>
  <si>
    <t>RM2|S1|R31955074/2</t>
  </si>
  <si>
    <t>RM2|S1|R35690943/2</t>
  </si>
  <si>
    <t>RM2|S1|R5384909/1</t>
  </si>
  <si>
    <t>RM2|S1|R44917742/2</t>
  </si>
  <si>
    <t>RM2|S1|R39881972/1</t>
  </si>
  <si>
    <t>RM2|S1|R24973019/1</t>
  </si>
  <si>
    <t>RM2|S1|R17514807/1</t>
  </si>
  <si>
    <t>RM2|S1|R9217419/1</t>
  </si>
  <si>
    <t>RM2|S1|R36091704/2</t>
  </si>
  <si>
    <t>RM2|S1|R18011598/1</t>
  </si>
  <si>
    <t>RM2|S1|R46328613/2</t>
  </si>
  <si>
    <t>RM2|S1|R11621054/2</t>
  </si>
  <si>
    <t>RM2|S1|R29856965/1</t>
  </si>
  <si>
    <t>RM2|S1|R33693829/1</t>
  </si>
  <si>
    <t>RM2|S1|R32264452/1</t>
  </si>
  <si>
    <t>RM2|S1|R41018000/2</t>
  </si>
  <si>
    <t>RM2|S1|R21214243/1</t>
  </si>
  <si>
    <t>RM2|S1|R33097099/1</t>
  </si>
  <si>
    <t>RM2|S1|R5384909/2</t>
  </si>
  <si>
    <t>RM2|S1|R23854996/1</t>
  </si>
  <si>
    <t>RM2|S1|R44562769/2</t>
  </si>
  <si>
    <t>RM2|S1|R42057042/2</t>
  </si>
  <si>
    <t>RM2|S1|R1215881/1</t>
  </si>
  <si>
    <t>RM2|S1|R48222002/1</t>
  </si>
  <si>
    <t>RM2|S1|R7015607/1</t>
  </si>
  <si>
    <t>RM2|S1|R4961968/2</t>
  </si>
  <si>
    <t>RM2|S1|R36518502/1</t>
  </si>
  <si>
    <t>RM2|S1|R22554220/1</t>
  </si>
  <si>
    <t>RM2|S1|R13245459/1</t>
  </si>
  <si>
    <t>RM2|S1|R301696/2</t>
  </si>
  <si>
    <t>RM2|S1|R33565636/2</t>
  </si>
  <si>
    <t>RM2|S1|R43144560/2</t>
  </si>
  <si>
    <t>RM2|S1|R3323064/2</t>
  </si>
  <si>
    <t>RM2|S1|R23584125/2</t>
  </si>
  <si>
    <t>RM2|S1|R46317146/1</t>
  </si>
  <si>
    <t>RM2|S1|R19642425/2</t>
  </si>
  <si>
    <t>RM2|S1|R17719423/1</t>
  </si>
  <si>
    <t>RM2|S1|R14613396/1</t>
  </si>
  <si>
    <t>RM2|S1|R21895817/1</t>
  </si>
  <si>
    <t>RM2|S1|R14659668/1</t>
  </si>
  <si>
    <t>RM2|S1|R31955074/1</t>
  </si>
  <si>
    <t>RM2|S1|R11559838/1</t>
  </si>
  <si>
    <t>RM2|S1|R26463634/1</t>
  </si>
  <si>
    <t>RM2|S1|R43495391/1</t>
  </si>
  <si>
    <t>RM2|S1|R43978356/2</t>
  </si>
  <si>
    <t>RM2|S1|R42865952/1</t>
  </si>
  <si>
    <t>RM2|S1|R3353750/1</t>
  </si>
  <si>
    <t>RM2|S1|R9674582/1</t>
  </si>
  <si>
    <t>RM2|S1|R36091704/1</t>
  </si>
  <si>
    <t>RM2|S1|R33097099/2</t>
  </si>
  <si>
    <t>RM2|S1|R355049/2</t>
  </si>
  <si>
    <t>RM2|S1|R29246817/1</t>
  </si>
  <si>
    <t>RM2|S1|R38871409/1</t>
  </si>
  <si>
    <t>RM2|S1|R17819526/2</t>
  </si>
  <si>
    <t>RM2|S1|R44562769/1</t>
  </si>
  <si>
    <t>RM2|S1|R40312369/2</t>
  </si>
  <si>
    <t>RM2|S1|R48885348/2</t>
  </si>
  <si>
    <t>RM2|S1|R301696/1</t>
  </si>
  <si>
    <t>RM2|S1|R20399493/1</t>
  </si>
  <si>
    <t>RM2|S1|R29270224/1</t>
  </si>
  <si>
    <t>RM2|S1|R11948497/2</t>
  </si>
  <si>
    <t>RM2|S1|R19521569/1</t>
  </si>
  <si>
    <t>RM2|S1|R40800610/2</t>
  </si>
  <si>
    <t>RM2|S1|R45338206/1</t>
  </si>
  <si>
    <t>RM2|S1|R12564189/2</t>
  </si>
  <si>
    <t>RM2|S1|R39553797/1</t>
  </si>
  <si>
    <t>RM2|S1|R42812996/1</t>
  </si>
  <si>
    <t>RM2|S1|R48885348/1</t>
  </si>
  <si>
    <t>RM2|S1|R18967597/2</t>
  </si>
  <si>
    <t>RM2|S1|R1734434/1</t>
  </si>
  <si>
    <t>RM2|S1|R3323064/1</t>
  </si>
  <si>
    <t>RM2|S1|R8837317/1</t>
  </si>
  <si>
    <t>RM2|S2|R47016817/1</t>
  </si>
  <si>
    <t>RM2|S1|R24460294/1</t>
  </si>
  <si>
    <t>RM2|S2|R8056153/2</t>
  </si>
  <si>
    <t>RM2|S1|R24460294/2</t>
  </si>
  <si>
    <t>RM2|S2|R10356552/2</t>
  </si>
  <si>
    <t>RM2|S2|R40962648/1</t>
  </si>
  <si>
    <t>RM2|S2|R12995523/1</t>
  </si>
  <si>
    <t>RM2|S2|R18929421/1</t>
  </si>
  <si>
    <t>RM2|S2|R44077723/2</t>
  </si>
  <si>
    <t>RM2|S2|R12086006/1</t>
  </si>
  <si>
    <t>RM2|S2|R10356552/1</t>
  </si>
  <si>
    <t>RM2|S2|R661128/1</t>
  </si>
  <si>
    <t>RM2|S2|R6096053/1</t>
  </si>
  <si>
    <t>RM2|S2|R26260271/1</t>
  </si>
  <si>
    <t>RM2|S2|R15163296/1</t>
  </si>
  <si>
    <t>RM2|S2|R11512901/2</t>
  </si>
  <si>
    <t>RM2|S2|R43662165/1</t>
  </si>
  <si>
    <t>RM2|S2|R44015828/1</t>
  </si>
  <si>
    <t>RM2|S2|R15617752/1</t>
  </si>
  <si>
    <t>RM2|S2|R2701425/1</t>
  </si>
  <si>
    <t>RM2|S2|R43651323/1</t>
  </si>
  <si>
    <t>RM2|S2|R30006713/2</t>
  </si>
  <si>
    <t>RM2|S2|R11590075/1</t>
  </si>
  <si>
    <t>RM2|S2|R4035062/1</t>
  </si>
  <si>
    <t>RM2|S2|R22684137/2</t>
  </si>
  <si>
    <t>RM2|S2|R17926953/2</t>
  </si>
  <si>
    <t>RM2|S2|R12530385/1</t>
  </si>
  <si>
    <t>RM2|S2|R13847069/1</t>
  </si>
  <si>
    <t>RM2|S2|R6870310/1</t>
  </si>
  <si>
    <t>RM2|S2|R15901729/1</t>
  </si>
  <si>
    <t>RM2|S2|R17515836/1</t>
  </si>
  <si>
    <t>RM2|S2|R49018715/1</t>
  </si>
  <si>
    <t>RM2|S2|R1595444/1</t>
  </si>
  <si>
    <t>RM2|S2|R38317378/1</t>
  </si>
  <si>
    <t>RM2|S2|R31625257/2</t>
  </si>
  <si>
    <t>RM2|S2|R30685602/2</t>
  </si>
  <si>
    <t>RM2|S2|R46657452/2</t>
  </si>
  <si>
    <t>RM2|S2|R11715436/1</t>
  </si>
  <si>
    <t>RM2|S2|R20129735/1</t>
  </si>
  <si>
    <t>RM2|S2|R3237851/1</t>
  </si>
  <si>
    <t>RM2|S2|R6901555/1</t>
  </si>
  <si>
    <t>RM2|S2|R22327917/2</t>
  </si>
  <si>
    <t>RM2|S2|R36808837/1</t>
  </si>
  <si>
    <t>RM2|S2|R14126933/2</t>
  </si>
  <si>
    <t>RM2|S2|R156327/2</t>
  </si>
  <si>
    <t>RM2|S2|R14683155/1</t>
  </si>
  <si>
    <t>RM2|S2|R13749004/2</t>
  </si>
  <si>
    <t>RM2|S2|R10788464/2</t>
  </si>
  <si>
    <t>RM2|S2|R12949054/2</t>
  </si>
  <si>
    <t>RM2|S2|R21267479/2</t>
  </si>
  <si>
    <t>RM2|S2|R12544582/1</t>
  </si>
  <si>
    <t>RM2|S2|R22848297/1</t>
  </si>
  <si>
    <t>RM2|S2|R28147750/2</t>
  </si>
  <si>
    <t>RM2|S2|R37919462/2</t>
  </si>
  <si>
    <t>RM2|S2|R17515836/2</t>
  </si>
  <si>
    <t>RM2|S2|R6956245/1</t>
  </si>
  <si>
    <t>RM2|S2|R5109837/2</t>
  </si>
  <si>
    <t>RM2|S2|R5282596/2</t>
  </si>
  <si>
    <t>RM2|S2|R27954036/1</t>
  </si>
  <si>
    <t>RM2|S2|R37459477/1</t>
  </si>
  <si>
    <t>RM2|S2|R30922298/1</t>
  </si>
  <si>
    <t>RM2|S2|R46779697/2</t>
  </si>
  <si>
    <t>RM2|S2|R33680635/2</t>
  </si>
  <si>
    <t>RM2|S2|R4309183/2</t>
  </si>
  <si>
    <t>RM2|S2|R43227376/1</t>
  </si>
  <si>
    <t>RM2|S2|R11942928/1</t>
  </si>
  <si>
    <t>RM2|S2|R47347222/2</t>
  </si>
  <si>
    <t>RM2|S2|R34878273/1</t>
  </si>
  <si>
    <t>RM2|S2|R10653211/2</t>
  </si>
  <si>
    <t>RM2|S2|R11276027/2</t>
  </si>
  <si>
    <t>RM2|S2|R5769135/1</t>
  </si>
  <si>
    <t>RM2|S2|R16325552/1</t>
  </si>
  <si>
    <t>RM2|S2|R3769179/1</t>
  </si>
  <si>
    <t>RM2|S2|R39167658/1</t>
  </si>
  <si>
    <t>RM2|S2|R15986044/2</t>
  </si>
  <si>
    <t>RM2|S2|R45465203/1</t>
  </si>
  <si>
    <t>RM2|S2|R32914214/2</t>
  </si>
  <si>
    <t>RM2|S2|R18692145/1</t>
  </si>
  <si>
    <t>RM2|S2|R21386739/1</t>
  </si>
  <si>
    <t>RM2|S2|R33171838/1</t>
  </si>
  <si>
    <t>RM2|S2|R23033203/1</t>
  </si>
  <si>
    <t>RM2|S2|R43115372/2</t>
  </si>
  <si>
    <t>RM2|S2|R40149286/2</t>
  </si>
  <si>
    <t>RM2|S2|R46422313/1</t>
  </si>
  <si>
    <t>RM2|S2|R1570337/1</t>
  </si>
  <si>
    <t>RM2|S2|R17423821/1</t>
  </si>
  <si>
    <t>RM2|S2|R13749004/1</t>
  </si>
  <si>
    <t>RM2|S2|R36022028/2</t>
  </si>
  <si>
    <t>RM2|S2|R42776791/1</t>
  </si>
  <si>
    <t>RM2|S2|R11276027/1</t>
  </si>
  <si>
    <t>RM2|S2|R10653211/1</t>
  </si>
  <si>
    <t>RM2|S2|R5870334/1</t>
  </si>
  <si>
    <t>RM2|S2|R8899897/2</t>
  </si>
  <si>
    <t>RM2|S2|R6548707/1</t>
  </si>
  <si>
    <t>RM2|S2|R39459848/1</t>
  </si>
  <si>
    <t>RM2|S2|R1570337/2</t>
  </si>
  <si>
    <t>RM2|S2|R7666640/1</t>
  </si>
  <si>
    <t>RM2|S2|R18249090/1</t>
  </si>
  <si>
    <t>RM2|S2|R20196640/1</t>
  </si>
  <si>
    <t>RM2|S2|R32862078/2</t>
  </si>
  <si>
    <t>RM2|S2|R15689258/1</t>
  </si>
  <si>
    <t>RM2|S2|R44620689/1</t>
  </si>
  <si>
    <t>RM2|S2|R33098907/1</t>
  </si>
  <si>
    <t>RM2|S2|R11678034/1</t>
  </si>
  <si>
    <t>RM2|S2|R21564991/1</t>
  </si>
  <si>
    <t>RM2|S2|R41383293/1</t>
  </si>
  <si>
    <t>RM2|S2|R4272781/2</t>
  </si>
  <si>
    <t>RM2|S2|R3654364/1</t>
  </si>
  <si>
    <t>RM2|S2|R46658546/1</t>
  </si>
  <si>
    <t>RM2|S2|R47407718/1</t>
  </si>
  <si>
    <t>RM2|S2|R33177329/1</t>
  </si>
  <si>
    <t>RM2|S2|R41377642/1</t>
  </si>
  <si>
    <t>RM2|S2|R2834000/1</t>
  </si>
  <si>
    <t>RM2|S2|R32988787/1</t>
  </si>
  <si>
    <t>RM2|S2|R10080078/1</t>
  </si>
  <si>
    <t>RM2|S2|R3237851/2</t>
  </si>
  <si>
    <t>RM2|S2|R42941179/1</t>
  </si>
  <si>
    <t>RM2|S2|R45621790/1</t>
  </si>
  <si>
    <t>RM2|S2|R47227703/1</t>
  </si>
  <si>
    <t>RM2|S2|R26236821/1</t>
  </si>
  <si>
    <t>RM2|S1|R10754783/1</t>
  </si>
  <si>
    <t>RM2|S1|R5095832/1</t>
  </si>
  <si>
    <t>RM2|S1|R25417984/1</t>
  </si>
  <si>
    <t>RM2|S1|R12340819/1</t>
  </si>
  <si>
    <t>RM2|S1|R39125107/1</t>
  </si>
  <si>
    <t>RM2|S1|R11718901/1</t>
  </si>
  <si>
    <t>RM2|S1|R17929542/1</t>
  </si>
  <si>
    <t>RM2|S1|R45779375/1</t>
  </si>
  <si>
    <t>RM2|S1|R34438273/1</t>
  </si>
  <si>
    <t>RM2|S1|R34331946/1</t>
  </si>
  <si>
    <t>RM2|S2|R37286272/1</t>
  </si>
  <si>
    <t>RM2|S1|R27880050/1</t>
  </si>
  <si>
    <t>RM2|S1|R14889829/1</t>
  </si>
  <si>
    <t>RM2|S1|R44434019/1</t>
  </si>
  <si>
    <t>RM2|S1|R15906923/1</t>
  </si>
  <si>
    <t>RM2|S1|R20034390/1</t>
  </si>
  <si>
    <t>RM2|S1|R41710578/1</t>
  </si>
  <si>
    <t>RM2|S1|R25052795/1</t>
  </si>
  <si>
    <t>RM2|S2|R7122478/1</t>
  </si>
  <si>
    <t>RM2|S1|R18853228/1</t>
  </si>
  <si>
    <t>RM2|S1|R5460490/2</t>
  </si>
  <si>
    <t>RM2|S1|R25444067/1</t>
  </si>
  <si>
    <t>RM2|S1|R14997427/1</t>
  </si>
  <si>
    <t>RM2|S1|R42239360/1</t>
  </si>
  <si>
    <t>RM2|S1|R2499753/1</t>
  </si>
  <si>
    <t>RM2|S1|R3919832/1</t>
  </si>
  <si>
    <t>RM2|S1|R40192210/2</t>
  </si>
  <si>
    <t>RM2|S1|R17311364/2</t>
  </si>
  <si>
    <t>RM2|S1|R43303585/2</t>
  </si>
  <si>
    <t>RM2|S1|R1964244/2</t>
  </si>
  <si>
    <t>RM2|S1|R6163829/2</t>
  </si>
  <si>
    <t>RM2|S1|R16988458/2</t>
  </si>
  <si>
    <t>RM2|S1|R4548376/2</t>
  </si>
  <si>
    <t>RM2|S1|R10600237/1</t>
  </si>
  <si>
    <t>RM2|S2|R13720694/1</t>
  </si>
  <si>
    <t>RM2|S2|R33514173/1</t>
  </si>
  <si>
    <t>RM2|S1|R12538004/2</t>
  </si>
  <si>
    <t>RM2|S2|R26063146/2</t>
  </si>
  <si>
    <t>RM2|S1|R42553281/1</t>
  </si>
  <si>
    <t>RM2|S1|R36080823/1</t>
  </si>
  <si>
    <t>RM2|S1|R18853228/2</t>
  </si>
  <si>
    <t>RM2|S1|R3384044/2</t>
  </si>
  <si>
    <t>RM2|S2|R25331910/1</t>
  </si>
  <si>
    <t>RM2|S2|R7122478/2</t>
  </si>
  <si>
    <t>RM2|S1|R13730370/2</t>
  </si>
  <si>
    <t>RM2|S1|R8082640/1</t>
  </si>
  <si>
    <t>RM2|S1|R41710578/2</t>
  </si>
  <si>
    <t>RM2|S1|R25873506/2</t>
  </si>
  <si>
    <t>RM2|S1|R6562422/2</t>
  </si>
  <si>
    <t>RM2|S1|R41791881/1</t>
  </si>
  <si>
    <t>RM2|S1|R18640633/2</t>
  </si>
  <si>
    <t>RM2|S2|R36282844/2</t>
  </si>
  <si>
    <t>RM2|S1|R35347964/1</t>
  </si>
  <si>
    <t>RM2|S1|R31360807/1</t>
  </si>
  <si>
    <t>RM2|S1|R41547463/2</t>
  </si>
  <si>
    <t>RM2|S1|R17116920/2</t>
  </si>
  <si>
    <t>RM2|S1|R26163896/1</t>
  </si>
  <si>
    <t>RM2|S1|R30742794/1</t>
  </si>
  <si>
    <t>RM2|S1|R43585025/2</t>
  </si>
  <si>
    <t>RM2|S2|R21256755/2</t>
  </si>
  <si>
    <t>RM2|S1|R855709/1</t>
  </si>
  <si>
    <t>RM2|S1|R35347964/2</t>
  </si>
  <si>
    <t>RM2|S1|R42553281/2</t>
  </si>
  <si>
    <t>RM2|S1|R17944755/2</t>
  </si>
  <si>
    <t>RM2|S1|R41414686/2</t>
  </si>
  <si>
    <t>RM2|S1|R11782266/1</t>
  </si>
  <si>
    <t>RM2|S1|R45274414/2</t>
  </si>
  <si>
    <t>RM2|S1|R33557193/1</t>
  </si>
  <si>
    <t>RM2|S1|R21931809/1</t>
  </si>
  <si>
    <t>RM2|S1|R33064809/2</t>
  </si>
  <si>
    <t>RM2|S1|R9145718/2</t>
  </si>
  <si>
    <t>RM2|S1|R12839183/1</t>
  </si>
  <si>
    <t>RM2|S1|R40464558/2</t>
  </si>
  <si>
    <t>RM2|S1|R34315244/1</t>
  </si>
  <si>
    <t>RM2|S1|R7170084/1</t>
  </si>
  <si>
    <t>RM2|S1|R47029701/2</t>
  </si>
  <si>
    <t>RM2|S2|R28886550/1</t>
  </si>
  <si>
    <t>RM2|S1|R17944755/1</t>
  </si>
  <si>
    <t>RM2|S1|R33827265/1</t>
  </si>
  <si>
    <t>RM2|S1|R44547623/2</t>
  </si>
  <si>
    <t>RM2|S1|R3703827/1</t>
  </si>
  <si>
    <t>RM2|S1|R25444067/2</t>
  </si>
  <si>
    <t>RM2|S1|R12839183/2</t>
  </si>
  <si>
    <t>RM2|S1|R14889829/2</t>
  </si>
  <si>
    <t>RM2|S1|R2099756/2</t>
  </si>
  <si>
    <t>RM2|S1|R16603910/2</t>
  </si>
  <si>
    <t>RM2|S1|R42602386/1</t>
  </si>
  <si>
    <t>RM2|S1|R9176605/1</t>
  </si>
  <si>
    <t>RM2|S1|R23350987/1</t>
  </si>
  <si>
    <t>RM2|S1|R13527044/2</t>
  </si>
  <si>
    <t>RM2|S1|R21986054/2</t>
  </si>
  <si>
    <t>RM2|S1|R22981270/1</t>
  </si>
  <si>
    <t>RM2|S1|R41043340/2</t>
  </si>
  <si>
    <t>RM2|S1|R44434019/2</t>
  </si>
  <si>
    <t>RM2|S1|R45360380/2</t>
  </si>
  <si>
    <t>RM2|S1|R14473927/1</t>
  </si>
  <si>
    <t>RM2|S1|R32788238/1</t>
  </si>
  <si>
    <t>RM2|S1|R33827265/2</t>
  </si>
  <si>
    <t>RM2|S1|R38535927/2</t>
  </si>
  <si>
    <t>RM2|S1|R36774924/1</t>
  </si>
  <si>
    <t>RM2|S1|R15552983/1</t>
  </si>
  <si>
    <t>RM2|S1|R36334314/1</t>
  </si>
  <si>
    <t>RM2|S1|R33060566/2</t>
  </si>
  <si>
    <t>RM2|S1|R38823130/2</t>
  </si>
  <si>
    <t>RM2|S1|R31058261/1</t>
  </si>
  <si>
    <t>RM2|S1|R38847903/2</t>
  </si>
  <si>
    <t>RM2|S1|R41646421/1</t>
  </si>
  <si>
    <t>RM2|S1|R13529842/1</t>
  </si>
  <si>
    <t>RM2|S1|R45207764/2</t>
  </si>
  <si>
    <t>RM2|S1|R45360380/1</t>
  </si>
  <si>
    <t>RM2|S1|R9930592/1</t>
  </si>
  <si>
    <t>RM2|S1|R11840204/1</t>
  </si>
  <si>
    <t>RM2|S1|R40016053/1</t>
  </si>
  <si>
    <t>RM2|S1|R21552041/2</t>
  </si>
  <si>
    <t>RM2|S1|R12772175/1</t>
  </si>
  <si>
    <t>RM2|S1|R27383328/2</t>
  </si>
  <si>
    <t>RM2|S1|R43092734/1</t>
  </si>
  <si>
    <t>RM2|S1|R10157150/1</t>
  </si>
  <si>
    <t>RM2|S1|R16603910/1</t>
  </si>
  <si>
    <t>RM2|S1|R36614185/1</t>
  </si>
  <si>
    <t>RM2|S1|R40131191/1</t>
  </si>
  <si>
    <t>RM2|S1|R2218246/1</t>
  </si>
  <si>
    <t>RM2|S1|R23061987/1</t>
  </si>
  <si>
    <t>RM2|S2|R1104610/2</t>
  </si>
  <si>
    <t>RM2|S1|R27653716/1</t>
  </si>
  <si>
    <t>RM2|S1|R11840204/2</t>
  </si>
  <si>
    <t>RM2|S1|R25610264/2</t>
  </si>
  <si>
    <t>RM2|S1|R23913301/1</t>
  </si>
  <si>
    <t>RM2|S1|R7147299/1</t>
  </si>
  <si>
    <t>RM2|S1|R1964244/1</t>
  </si>
  <si>
    <t>RM2|S1|R40192210/1</t>
  </si>
  <si>
    <t>RM2|S2|R14734414/2</t>
  </si>
  <si>
    <t>RM2|S1|R41296226/2</t>
  </si>
  <si>
    <t>RM2|S1|R18182137/2</t>
  </si>
  <si>
    <t>RM2|S1|R5284744/1</t>
  </si>
  <si>
    <t>RM2|S1|R41924921/1</t>
  </si>
  <si>
    <t>RM2|S1|R29331040/1</t>
  </si>
  <si>
    <t>RM2|S1|R37233610/1</t>
  </si>
  <si>
    <t>RM2|S1|R4695356/1</t>
  </si>
  <si>
    <t>RM2|S2|R13421711/2</t>
  </si>
  <si>
    <t>RM2|S1|R24286904/1</t>
  </si>
  <si>
    <t>RM2|S2|R8319445/1</t>
  </si>
  <si>
    <t>RM2|S2|R13421711/1</t>
  </si>
  <si>
    <t>RM2|S1|R41043340/1</t>
  </si>
  <si>
    <t>RM2|S1|R48878803/1</t>
  </si>
  <si>
    <t>RM2|S1|R25610264/1</t>
  </si>
  <si>
    <t>RM2|S1|R23746503/1</t>
  </si>
  <si>
    <t>RM2|S1|R10674276/2</t>
  </si>
  <si>
    <t>RM2|S1|R47993412/2</t>
  </si>
  <si>
    <t>RM2|S1|R24535211/1</t>
  </si>
  <si>
    <t>RM2|S1|R47525235/1</t>
  </si>
  <si>
    <t>RM2|S1|R6405994/1</t>
  </si>
  <si>
    <t>RM2|S1|R27073509/1</t>
  </si>
  <si>
    <t>RM2|S1|R24438492/2</t>
  </si>
  <si>
    <t>RM2|S1|R42391536/1</t>
  </si>
  <si>
    <t>RM2|S1|R48426997/2</t>
  </si>
  <si>
    <t>RM2|S1|R37813167/1</t>
  </si>
  <si>
    <t>RM2|S1|R29479627/2</t>
  </si>
  <si>
    <t>RM2|S1|R27038803/1</t>
  </si>
  <si>
    <t>RM2|S1|R8957035/1</t>
  </si>
  <si>
    <t>RM2|S1|R987364/2</t>
  </si>
  <si>
    <t>RM2|S1|R40895825/1</t>
  </si>
  <si>
    <t>RM2|S1|R30648369/2</t>
  </si>
  <si>
    <t>RM2|S1|R18540195/2</t>
  </si>
  <si>
    <t>RM2|S1|R5460490/1</t>
  </si>
  <si>
    <t>RM2|S2|R31988576/1</t>
  </si>
  <si>
    <t>RM2|S1|R12584859/1</t>
  </si>
  <si>
    <t>RM2|S1|R49415465/1</t>
  </si>
  <si>
    <t>RM2|S2|R21212927/1</t>
  </si>
  <si>
    <t>RM2|S1|R5153703/2</t>
  </si>
  <si>
    <t>RM2|S1|R43747471/2</t>
  </si>
  <si>
    <t>RM2|S1|R23746503/2</t>
  </si>
  <si>
    <t>RM2|S1|R21931809/2</t>
  </si>
  <si>
    <t>RM2|S1|R6112051/1</t>
  </si>
  <si>
    <t>RM2|S2|R14734414/1</t>
  </si>
  <si>
    <t>RM2|S1|R33704667/1</t>
  </si>
  <si>
    <t>RM2|S1|R21552041/1</t>
  </si>
  <si>
    <t>RM2|S1|R10020601/1</t>
  </si>
  <si>
    <t>RM2|S1|R6216155/1</t>
  </si>
  <si>
    <t>RM2|S1|R47485264/1</t>
  </si>
  <si>
    <t>RM2|S1|R44547623/1</t>
  </si>
  <si>
    <t>RM2|S1|R10713331/1</t>
  </si>
  <si>
    <t>RM2|S1|R44030881/1</t>
  </si>
  <si>
    <t>RM2|S1|R14014411/2</t>
  </si>
  <si>
    <t>RM2|S1|R23329037/1</t>
  </si>
  <si>
    <t>RM2|S1|R35177851/1</t>
  </si>
  <si>
    <t>RM2|S2|R9959304/1</t>
  </si>
  <si>
    <t>RM2|S2|R11541633/1</t>
  </si>
  <si>
    <t>RM2|S2|R16085989/1</t>
  </si>
  <si>
    <t>RM2|S2|R24451360/1</t>
  </si>
  <si>
    <t>RM2|S2|R32415956/2</t>
  </si>
  <si>
    <t>RM2|S2|R18392117/1</t>
  </si>
  <si>
    <t>RM2|S2|R14488978/1</t>
  </si>
  <si>
    <t>RM2|S2|R17946073/1</t>
  </si>
  <si>
    <t>RM2|S2|R11712512/1</t>
  </si>
  <si>
    <t>RM2|S2|R16066436/1</t>
  </si>
  <si>
    <t>RM2|S2|R19679769/1</t>
  </si>
  <si>
    <t>RM2|S2|R30011110/1</t>
  </si>
  <si>
    <t>RM2|S2|R29837292/1</t>
  </si>
  <si>
    <t>RM2|S2|R48553853/1</t>
  </si>
  <si>
    <t>RM2|S2|R29508604/1</t>
  </si>
  <si>
    <t>RM2|S2|R32662776/1</t>
  </si>
  <si>
    <t>RM2|S2|R30127398/1</t>
  </si>
  <si>
    <t>RM2|S2|R30634184/1</t>
  </si>
  <si>
    <t>RM2|S2|R1919563/1</t>
  </si>
  <si>
    <t>RM2|S2|R32774582/1</t>
  </si>
  <si>
    <t>RM2|S2|R6798550/1</t>
  </si>
  <si>
    <t>RM2|S2|R8743616/1</t>
  </si>
  <si>
    <t>RM2|S2|R38551369/2</t>
  </si>
  <si>
    <t>RM2|S2|R26370014/1</t>
  </si>
  <si>
    <t>RM2|S2|R5280065/1</t>
  </si>
  <si>
    <t>RM2|S2|R739652/1</t>
  </si>
  <si>
    <t>RM2|S2|R12066031/1</t>
  </si>
  <si>
    <t>RM2|S2|R48870483/1</t>
  </si>
  <si>
    <t>RM2|S2|R27421752/1</t>
  </si>
  <si>
    <t>RM2|S2|R8336531/1</t>
  </si>
  <si>
    <t>RM2|S2|R8144044/1</t>
  </si>
  <si>
    <t>RM2|S2|R12037399/1</t>
  </si>
  <si>
    <t>RM2|S2|R3398480/1</t>
  </si>
  <si>
    <t>RM2|S2|R47678069/1</t>
  </si>
  <si>
    <t>RM2|S2|R26614147/1</t>
  </si>
  <si>
    <t>RM2|S2|R39165654/2</t>
  </si>
  <si>
    <t>RM2|S2|R44678039/1</t>
  </si>
  <si>
    <t>RM2|S2|R35813526/1</t>
  </si>
  <si>
    <t>RM2|S2|R15263040/1</t>
  </si>
  <si>
    <t>RM2|S1|R21758836/1</t>
  </si>
  <si>
    <t>RM2|S2|R20500319/1</t>
  </si>
  <si>
    <t>RM2|S2|R37767038/1</t>
  </si>
  <si>
    <t>RM2|S2|R7828337/2</t>
  </si>
  <si>
    <t>RM2|S2|R46986156/1</t>
  </si>
  <si>
    <t>RM2|S2|R19544453/1</t>
  </si>
  <si>
    <t>RM2|S2|R25937464/1</t>
  </si>
  <si>
    <t>RM2|S2|R45390006/1</t>
  </si>
  <si>
    <t>RM2|S2|R41765278/1</t>
  </si>
  <si>
    <t>RM2|S2|R8849101/2</t>
  </si>
  <si>
    <t>RM2|S2|R4745452/1</t>
  </si>
  <si>
    <t>RM2|S2|R1057567/1</t>
  </si>
  <si>
    <t>RM2|S2|R12052802/2</t>
  </si>
  <si>
    <t>RM2|S2|R25069957/2</t>
  </si>
  <si>
    <t>RM2|S2|R19329624/1</t>
  </si>
  <si>
    <t>RM2|S2|R1821222/1</t>
  </si>
  <si>
    <t>RM2|S2|R16416274/2</t>
  </si>
  <si>
    <t>RM2|S1|R17272747/2</t>
  </si>
  <si>
    <t>RM2|S2|R24466002/2</t>
  </si>
  <si>
    <t>RM2|S2|R14880996/2</t>
  </si>
  <si>
    <t>RM2|S2|R15385248/2</t>
  </si>
  <si>
    <t>RM2|S2|R16138299/1</t>
  </si>
  <si>
    <t>RM2|S2|R17505131/2</t>
  </si>
  <si>
    <t>RM2|S2|R4412433/1</t>
  </si>
  <si>
    <t>RM2|S2|R27292946/2</t>
  </si>
  <si>
    <t>RM2|S2|R706764/2</t>
  </si>
  <si>
    <t>RM2|S2|R45371502/2</t>
  </si>
  <si>
    <t>RM2|S2|R45371502/1</t>
  </si>
  <si>
    <t>RM2|S2|R3843368/1</t>
  </si>
  <si>
    <t>RM2|S2|R18974198/2</t>
  </si>
  <si>
    <t>RM2|S2|R43268091/2</t>
  </si>
  <si>
    <t>RM2|S2|R13804317/1</t>
  </si>
  <si>
    <t>RM2|S2|R28036739/1</t>
  </si>
  <si>
    <t>RM2|S2|R15865857/2</t>
  </si>
  <si>
    <t>RM2|S2|R26615847/2</t>
  </si>
  <si>
    <t>RM2|S2|R6783875/2</t>
  </si>
  <si>
    <t>RM2|S1|R13674400/2</t>
  </si>
  <si>
    <t>RM2|S2|R25732698/2</t>
  </si>
  <si>
    <t>RM2|S2|R42120288/1</t>
  </si>
  <si>
    <t>RM2|S2|R7534034/2</t>
  </si>
  <si>
    <t>RM2|S2|R11774853/1</t>
  </si>
  <si>
    <t>RM2|S2|R1558383/1</t>
  </si>
  <si>
    <t>RM2|S2|R15011233/1</t>
  </si>
  <si>
    <t>RM2|S2|R44284395/2</t>
  </si>
  <si>
    <t>RM2|S2|R7383514/2</t>
  </si>
  <si>
    <t>RM2|S2|R12429426/2</t>
  </si>
  <si>
    <t>RM2|S2|R39184225/2</t>
  </si>
  <si>
    <t>RM2|S2|R23770033/2</t>
  </si>
  <si>
    <t>RM2|S2|R23682794/2</t>
  </si>
  <si>
    <t>RM2|S2|R48752052/2</t>
  </si>
  <si>
    <t>RM2|S2|R18188769/1</t>
  </si>
  <si>
    <t>RM2|S2|R26134449/1</t>
  </si>
  <si>
    <t>RM2|S2|R27292946/1</t>
  </si>
  <si>
    <t>RM2|S2|R14036051/1</t>
  </si>
  <si>
    <t>RM2|S2|R33446922/1</t>
  </si>
  <si>
    <t>RM2|S2|R12993725/1</t>
  </si>
  <si>
    <t>RM2|S2|R24968872/2</t>
  </si>
  <si>
    <t>RM2|S2|R13528821/2</t>
  </si>
  <si>
    <t>RM2|S2|R24110638/1</t>
  </si>
  <si>
    <t>RM2|S2|R5049382/1</t>
  </si>
  <si>
    <t>RM2|S2|R35580226/1</t>
  </si>
  <si>
    <t>RM2|S2|R9107067/1</t>
  </si>
  <si>
    <t>RM2|S2|R26028179/1</t>
  </si>
  <si>
    <t>RM2|S2|R18803175/1</t>
  </si>
  <si>
    <t>RM2|S2|R6783875/1</t>
  </si>
  <si>
    <t>RM2|S2|R9107067/2</t>
  </si>
  <si>
    <t>RM2|S2|R46229367/1</t>
  </si>
  <si>
    <t>RM2|S2|R9319046/2</t>
  </si>
  <si>
    <t>RM2|S2|R28739398/1</t>
  </si>
  <si>
    <t>RM2|S2|R48008916/2</t>
  </si>
  <si>
    <t>RM2|S2|R37464803/2</t>
  </si>
  <si>
    <t>RM2|S2|R43494064/2</t>
  </si>
  <si>
    <t>RM2|S2|R28760761/1</t>
  </si>
  <si>
    <t>RM2|S2|R16968816/2</t>
  </si>
  <si>
    <t>RM2|S2|R9237663/2</t>
  </si>
  <si>
    <t>RM2|S2|R5280065/2</t>
  </si>
  <si>
    <t>RM2|S2|R26780149/1</t>
  </si>
  <si>
    <t>RM2|S2|R15749509/1</t>
  </si>
  <si>
    <t>RM2|S2|R40510365/2</t>
  </si>
  <si>
    <t>RM2|S2|R11597265/1</t>
  </si>
  <si>
    <t>RM2|S2|R38551369/1</t>
  </si>
  <si>
    <t>RM2|S1|R13219858/2</t>
  </si>
  <si>
    <t>RM2|S2|R1673997/1</t>
  </si>
  <si>
    <t>RM2|S2|R19045277/2</t>
  </si>
  <si>
    <t>RM2|S2|R7583042/2</t>
  </si>
  <si>
    <t>RM2|S2|R11867363/1</t>
  </si>
  <si>
    <t>RM2|S2|R47146469/2</t>
  </si>
  <si>
    <t>RM2|S2|R13637424/2</t>
  </si>
  <si>
    <t>RM2|S2|R27101827/2</t>
  </si>
  <si>
    <t>RM2|S2|R6996728/1</t>
  </si>
  <si>
    <t>RM2|S2|R28434209/1</t>
  </si>
  <si>
    <t>RM2|S2|R47239426/1</t>
  </si>
  <si>
    <t>RM2|S2|R45056643/2</t>
  </si>
  <si>
    <t>RM2|S2|R26699515/1</t>
  </si>
  <si>
    <t>RM2|S2|R14387565/2</t>
  </si>
  <si>
    <t>RM2|S2|R39331635/1</t>
  </si>
  <si>
    <t>RM2|S2|R5845641/2</t>
  </si>
  <si>
    <t>RM2|S2|R17644307/1</t>
  </si>
  <si>
    <t>RM2|S2|R8562071/1</t>
  </si>
  <si>
    <t>RM2|S2|R15406755/2</t>
  </si>
  <si>
    <t>RM2|S2|R18188769/2</t>
  </si>
  <si>
    <t>RM2|S2|R31748387/1</t>
  </si>
  <si>
    <t>RM2|S2|R18864842/2</t>
  </si>
  <si>
    <t>RM2|S2|R3863838/2</t>
  </si>
  <si>
    <t>RM2|S2|R28814354/2</t>
  </si>
  <si>
    <t>RM2|S2|R32804213/2</t>
  </si>
  <si>
    <t>RM2|S2|R12294933/1</t>
  </si>
  <si>
    <t>RM2|S2|R42367220/2</t>
  </si>
  <si>
    <t>RM2|S2|R27698491/1</t>
  </si>
  <si>
    <t>RM2|S2|R22676864/2</t>
  </si>
  <si>
    <t>RM2|S2|R31290595/2</t>
  </si>
  <si>
    <t>RM2|S2|R15249730/2</t>
  </si>
  <si>
    <t>RM2|S2|R17799197/2</t>
  </si>
  <si>
    <t>RM2|S2|R33831274/1</t>
  </si>
  <si>
    <t>RM2|S2|R44284395/1</t>
  </si>
  <si>
    <t>RM2|S2|R37041876/1</t>
  </si>
  <si>
    <t>RM2|S2|R22889018/2</t>
  </si>
  <si>
    <t>RM2|S2|R12240198/2</t>
  </si>
  <si>
    <t>RM2|S2|R18494854/1</t>
  </si>
  <si>
    <t>RM2|S2|R8339094/2</t>
  </si>
  <si>
    <t>RM2|S2|R37328321/1</t>
  </si>
  <si>
    <t>RM2|S2|R45067164/2</t>
  </si>
  <si>
    <t>RM2|S2|R8620950/2</t>
  </si>
  <si>
    <t>RM2|S2|R23848032/1</t>
  </si>
  <si>
    <t>RM2|S2|R31297203/1</t>
  </si>
  <si>
    <t>RM2|S2|R19045277/1</t>
  </si>
  <si>
    <t>RM2|S2|R331838/1</t>
  </si>
  <si>
    <t>RM2|S2|R5925138/2</t>
  </si>
  <si>
    <t>RM2|S2|R48936026/2</t>
  </si>
  <si>
    <t>RM2|S2|R27672249/1</t>
  </si>
  <si>
    <t>RM2|S2|R46275953/2</t>
  </si>
  <si>
    <t>RM2|S2|R7583042/1</t>
  </si>
  <si>
    <t>RM2|S2|R20323531/1</t>
  </si>
  <si>
    <t>RM2|S2|R35315036/2</t>
  </si>
  <si>
    <t>RM2|S2|R31123622/2</t>
  </si>
  <si>
    <t>RM2|S2|R14967810/1</t>
  </si>
  <si>
    <t>RM2|S2|R27365072/2</t>
  </si>
  <si>
    <t>RM2|S2|R32713669/2</t>
  </si>
  <si>
    <t>RM2|S2|R32918900/2</t>
  </si>
  <si>
    <t>RM2|S2|R48152432/2</t>
  </si>
  <si>
    <t>RM2|S2|R25832312/2</t>
  </si>
  <si>
    <t>RM2|S2|R29943600/1</t>
  </si>
  <si>
    <t>RM2|S2|R41101109/1</t>
  </si>
  <si>
    <t>RM2|S2|R42752465/1</t>
  </si>
  <si>
    <t>RM2|S2|R48008916/1</t>
  </si>
  <si>
    <t>RM2|S2|R6696549/1</t>
  </si>
  <si>
    <t>RM2|S2|R48143751/1</t>
  </si>
  <si>
    <t>RM2|S2|R17499402/2</t>
  </si>
  <si>
    <t>RM2|S2|R8641821/2</t>
  </si>
  <si>
    <t>RM2|S2|R26614147/2</t>
  </si>
  <si>
    <t>RM2|S2|R7261715/2</t>
  </si>
  <si>
    <t>RM2|S2|R35171773/2</t>
  </si>
  <si>
    <t>RM2|S2|R25712458/2</t>
  </si>
  <si>
    <t>RM2|S2|R777087/2</t>
  </si>
  <si>
    <t>RM2|S2|R462771/2</t>
  </si>
  <si>
    <t>RM2|S2|R35961845/1</t>
  </si>
  <si>
    <t>RM2|S2|R42730872/2</t>
  </si>
  <si>
    <t>RM2|S2|R32918900/1</t>
  </si>
  <si>
    <t>RM2|S2|R44678226/1</t>
  </si>
  <si>
    <t>RM2|S2|R31684744/2</t>
  </si>
  <si>
    <t>RM2|S2|R14967810/2</t>
  </si>
  <si>
    <t>RM2|S2|R49093394/1</t>
  </si>
  <si>
    <t>RM2|S2|R29153415/2</t>
  </si>
  <si>
    <t>RM2|S2|R49710709/1</t>
  </si>
  <si>
    <t>RM2|S2|R33677098/2</t>
  </si>
  <si>
    <t>RM2|S2|R9319046/1</t>
  </si>
  <si>
    <t>RM2|S2|R11453229/1</t>
  </si>
  <si>
    <t>RM2|S2|R29398306/2</t>
  </si>
  <si>
    <t>RM2|S2|R46933086/1</t>
  </si>
  <si>
    <t>RM2|S2|R1701361/2</t>
  </si>
  <si>
    <t>RM2|S2|R33106493/1</t>
  </si>
  <si>
    <t>RM2|S2|R4118616/2</t>
  </si>
  <si>
    <t>RM2|S2|R15249730/1</t>
  </si>
  <si>
    <t>RM2|S2|R12492115/2</t>
  </si>
  <si>
    <t>RM2|S2|R16235160/2</t>
  </si>
  <si>
    <t>RM2|S2|R8344027/1</t>
  </si>
  <si>
    <t>RM2|S2|R43371345/1</t>
  </si>
  <si>
    <t>RM2|S2|R43783838/1</t>
  </si>
  <si>
    <t>RM2|S2|R26705939/1</t>
  </si>
  <si>
    <t>RM2|S2|R46615191/1</t>
  </si>
  <si>
    <t>RM2|S2|R44732632/1</t>
  </si>
  <si>
    <t>RM2|S2|R39523177/1</t>
  </si>
  <si>
    <t>RM2|S2|R33280479/1</t>
  </si>
  <si>
    <t>RM2|S2|R41840558/1</t>
  </si>
  <si>
    <t>RM2|S2|R12037399/2</t>
  </si>
  <si>
    <t>RM2|S2|R11774853/2</t>
  </si>
  <si>
    <t>RM2|S2|R19320705/1</t>
  </si>
  <si>
    <t>RM2|S2|R48251248/1</t>
  </si>
  <si>
    <t>RM2|S2|R32629735/2</t>
  </si>
  <si>
    <t>RM2|S2|R23682794/1</t>
  </si>
  <si>
    <t>RM2|S2|R15840248/1</t>
  </si>
  <si>
    <t>RM2|S2|R48089111/2</t>
  </si>
  <si>
    <t>RM2|S2|R40616812/1</t>
  </si>
  <si>
    <t>RM2|S2|R41886814/1</t>
  </si>
  <si>
    <t>RM2|S2|R48752052/1</t>
  </si>
  <si>
    <t>RM2|S2|R13528821/1</t>
  </si>
  <si>
    <t>RM2|S2|R21442487/2</t>
  </si>
  <si>
    <t>RM2|S2|R737588/1</t>
  </si>
  <si>
    <t>RM2|S2|R4852425/2</t>
  </si>
  <si>
    <t>RM2|S2|R45433680/1</t>
  </si>
  <si>
    <t>RM2|S2|R29197307/1</t>
  </si>
  <si>
    <t>RM2|S2|R42154517/1</t>
  </si>
  <si>
    <t>RM2|S2|R18790611/2</t>
  </si>
  <si>
    <t>RM2|S2|R17253219/1</t>
  </si>
  <si>
    <t>RM2|S2|R16985192/1</t>
  </si>
  <si>
    <t>RM2|S2|R3879794/1</t>
  </si>
  <si>
    <t>RM2|S2|R33715046/2</t>
  </si>
  <si>
    <t>RM2|S2|R39760565/2</t>
  </si>
  <si>
    <t>RM2|S2|R12088289/2</t>
  </si>
  <si>
    <t>RM2|S2|R44764855/2</t>
  </si>
  <si>
    <t>RM2|S2|R18266790/1</t>
  </si>
  <si>
    <t>RM2|S2|R41704921/1</t>
  </si>
  <si>
    <t>RM2|S2|R26767174/1</t>
  </si>
  <si>
    <t>RM2|S2|R27070914/2</t>
  </si>
  <si>
    <t>RM2|S2|R44312682/1</t>
  </si>
  <si>
    <t>RM2|S2|R33981320/1</t>
  </si>
  <si>
    <t>RM2|S2|R32758453/1</t>
  </si>
  <si>
    <t>RM2|S2|R44764855/1</t>
  </si>
  <si>
    <t>RM2|S2|R47798871/2</t>
  </si>
  <si>
    <t>RM2|S2|R1006441/1</t>
  </si>
  <si>
    <t>RM2|S2|R26834053/1</t>
  </si>
  <si>
    <t>RM2|S2|R4613194/2</t>
  </si>
  <si>
    <t>RM2|S2|R24762734/1</t>
  </si>
  <si>
    <t>RM2|S2|R39184225/1</t>
  </si>
  <si>
    <t>RM2|S2|R35580226/2</t>
  </si>
  <si>
    <t>RM2|S2|R10458941/1</t>
  </si>
  <si>
    <t>RM2|S2|R29556692/1</t>
  </si>
  <si>
    <t>RM2|S2|R39029951/1</t>
  </si>
  <si>
    <t>RM2|S2|R28971316/2</t>
  </si>
  <si>
    <t>RM2|S2|R12025977/1</t>
  </si>
  <si>
    <t>RM2|S2|R46957504/2</t>
  </si>
  <si>
    <t>RM2|S2|R44312682/2</t>
  </si>
  <si>
    <t>RM2|S2|R28739398/2</t>
  </si>
  <si>
    <t>RM2|S2|R23770033/1</t>
  </si>
  <si>
    <t>RM2|S2|R35079995/1</t>
  </si>
  <si>
    <t>RM2|S2|R23872227/2</t>
  </si>
  <si>
    <t>RM2|S2|R32842198/2</t>
  </si>
  <si>
    <t>RM2|S2|R26786011/2</t>
  </si>
  <si>
    <t>RM2|S2|R31481361/1</t>
  </si>
  <si>
    <t>RM2|S2|R15906968/1</t>
  </si>
  <si>
    <t>RM2|S2|R34847933/1</t>
  </si>
  <si>
    <t>RM2|S2|R17854421/1</t>
  </si>
  <si>
    <t>RM2|S2|R304687/1</t>
  </si>
  <si>
    <t>RM2|S2|R32258540/1</t>
  </si>
  <si>
    <t>RM2|S1|R16777503/1</t>
  </si>
  <si>
    <t>RM2|S2|R29588410/2</t>
  </si>
  <si>
    <t>RM2|S2|R20921727/1</t>
  </si>
  <si>
    <t>RM2|S2|R40515454/2</t>
  </si>
  <si>
    <t>RM2|S2|R47668176/1</t>
  </si>
  <si>
    <t>RM2|S2|R30872260/2</t>
  </si>
  <si>
    <t>RM2|S2|R27284689/1</t>
  </si>
  <si>
    <t>RM2|S2|R29962330/1</t>
  </si>
  <si>
    <t>RM2|S2|R39760565/1</t>
  </si>
  <si>
    <t>RM2|S2|R49189306/1</t>
  </si>
  <si>
    <t>RM2|S2|R27672249/2</t>
  </si>
  <si>
    <t>RM2|S2|R5914934/1</t>
  </si>
  <si>
    <t>RM2|S2|R13971244/1</t>
  </si>
  <si>
    <t>RM2|S2|R26229604/2</t>
  </si>
  <si>
    <t>RM2|S2|R3785674/1</t>
  </si>
  <si>
    <t>RM2|S2|R6242348/2</t>
  </si>
  <si>
    <t>RM2|S2|R1497971/2</t>
  </si>
  <si>
    <t>RM2|S2|R2023104/2</t>
  </si>
  <si>
    <t>RM2|S2|R7803171/1</t>
  </si>
  <si>
    <t>RM2|S2|R43494064/1</t>
  </si>
  <si>
    <t>RM2|S1|R20791671/1</t>
  </si>
  <si>
    <t>RM2|S2|R32629735/1</t>
  </si>
  <si>
    <t>RM2|S2|R13885811/2</t>
  </si>
  <si>
    <t>RM2|S2|R29545489/2</t>
  </si>
  <si>
    <t>RM2|S2|R41764439/1</t>
  </si>
  <si>
    <t>RM2|S2|R23719731/1</t>
  </si>
  <si>
    <t>RM2|S2|R49769211/1</t>
  </si>
  <si>
    <t>RM2|S2|R37464803/1</t>
  </si>
  <si>
    <t>RM2|S2|R17799197/1</t>
  </si>
  <si>
    <t>RM2|S2|R26076591/1</t>
  </si>
  <si>
    <t>RM2|S2|R34902101/2</t>
  </si>
  <si>
    <t>RM2|S2|R17612080/1</t>
  </si>
  <si>
    <t>RM2|S2|R48089111/1</t>
  </si>
  <si>
    <t>RM2|S2|R5198972/2</t>
  </si>
  <si>
    <t>RM2|S2|R26004930/1</t>
  </si>
  <si>
    <t>RM2|S2|R27365072/1</t>
  </si>
  <si>
    <t>RM2|S2|R9237663/1</t>
  </si>
  <si>
    <t>RM2|S2|R48016575/1</t>
  </si>
  <si>
    <t>RM2|S2|R26406171/1</t>
  </si>
  <si>
    <t>RM2|S2|R17867399/1</t>
  </si>
  <si>
    <t>RM2|S2|R10395365/1</t>
  </si>
  <si>
    <t>RM2|S2|R3719126/1</t>
  </si>
  <si>
    <t>RM2|S2|R12088289/1</t>
  </si>
  <si>
    <t>RM2|S2|R27070914/1</t>
  </si>
  <si>
    <t>RM2|S2|R27305381/2</t>
  </si>
  <si>
    <t>RM2|S2|R1900122/2</t>
  </si>
  <si>
    <t>RM2|S2|R8087849/2</t>
  </si>
  <si>
    <t>RM2|S2|R7226365/2</t>
  </si>
  <si>
    <t>RM2|S2|R9400216/2</t>
  </si>
  <si>
    <t>RM2|S2|R33831274/2</t>
  </si>
  <si>
    <t>RM2|S2|R4429122/1</t>
  </si>
  <si>
    <t>RM2|S2|R42075898/1</t>
  </si>
  <si>
    <t>RM2|S2|R15167205/1</t>
  </si>
  <si>
    <t>RM2|S2|R8336531/2</t>
  </si>
  <si>
    <t>RM2|S2|R6065737/1</t>
  </si>
  <si>
    <t>RM2|S2|R13335289/1</t>
  </si>
  <si>
    <t>RM2|S1|R13674400/1</t>
  </si>
  <si>
    <t>RM2|S2|R25732698/1</t>
  </si>
  <si>
    <t>RM2|S2|R12268565/1</t>
  </si>
  <si>
    <t>RM2|S2|R12429426/1</t>
  </si>
  <si>
    <t>RM2|S2|R15188241/2</t>
  </si>
  <si>
    <t>RM2|S2|R6696549/2</t>
  </si>
  <si>
    <t>RM2|S2|R8087849/1</t>
  </si>
  <si>
    <t>RM2|S2|R5845641/1</t>
  </si>
  <si>
    <t>RM2|S2|R6798550/2</t>
  </si>
  <si>
    <t>RM2|S2|R8158392/1</t>
  </si>
  <si>
    <t>RM2|S2|R27305381/1</t>
  </si>
  <si>
    <t>RM2|S2|R35608888/1</t>
  </si>
  <si>
    <t>RM2|S2|R16199225/1</t>
  </si>
  <si>
    <t>RM2|S2|R858849/1</t>
  </si>
  <si>
    <t>RM2|S2|R1704490/2</t>
  </si>
  <si>
    <t>RM2|S2|R4357114/1</t>
  </si>
  <si>
    <t>RM2|S2|R18153003/1</t>
  </si>
  <si>
    <t>RM2|S2|R35788801/2</t>
  </si>
  <si>
    <t>RM2|S2|R38309407/1</t>
  </si>
  <si>
    <t>RM2|S2|R48684077/1</t>
  </si>
  <si>
    <t>RM2|S2|R36163479/1</t>
  </si>
  <si>
    <t>RM2|S2|R49289986/1</t>
  </si>
  <si>
    <t>RM2|S2|R31290595/1</t>
  </si>
  <si>
    <t>RM2|S2|R6580893/2</t>
  </si>
  <si>
    <t>RM2|S2|R5804159/1</t>
  </si>
  <si>
    <t>RM2|S2|R41934313/2</t>
  </si>
  <si>
    <t>RM2|S2|R26349487/1</t>
  </si>
  <si>
    <t>RM2|S2|R2885195/1</t>
  </si>
  <si>
    <t>RM2|S2|R10646473/2</t>
  </si>
  <si>
    <t>RM2|S2|R43076019/1</t>
  </si>
  <si>
    <t>RM2|S2|R11225064/1</t>
  </si>
  <si>
    <t>RM2|S2|R48882294/2</t>
  </si>
  <si>
    <t>RM2|S2|R12807388/1</t>
  </si>
  <si>
    <t>RM2|S2|R16235160/1</t>
  </si>
  <si>
    <t>RM2|S2|R40603899/2</t>
  </si>
  <si>
    <t>RM2|S2|R11013776/2</t>
  </si>
  <si>
    <t>RM2|S2|R11096127/2</t>
  </si>
  <si>
    <t>RM2|S2|R29468502/1</t>
  </si>
  <si>
    <t>RM2|S2|R22362632/1</t>
  </si>
  <si>
    <t>RM2|S2|R29398306/1</t>
  </si>
  <si>
    <t>RM2|S2|R12993725/2</t>
  </si>
  <si>
    <t>RM2|S2|R18968277/1</t>
  </si>
  <si>
    <t>RM2|S2|R13449895/1</t>
  </si>
  <si>
    <t>RM2|S2|R41957585/1</t>
  </si>
  <si>
    <t>RM2|S2|R10314412/1</t>
  </si>
  <si>
    <t>RM2|S2|R5284019/2</t>
  </si>
  <si>
    <t>RM2|S2|R31573232/2</t>
  </si>
  <si>
    <t>RM2|S1|R13219858/1</t>
  </si>
  <si>
    <t>RM2|S2|R42421648/1</t>
  </si>
  <si>
    <t>RM2|S2|R22796272/1</t>
  </si>
  <si>
    <t>RM2|S2|R38673150/1</t>
  </si>
  <si>
    <t>RM2|S2|R24197368/2</t>
  </si>
  <si>
    <t>RM2|S2|R48580192/2</t>
  </si>
  <si>
    <t>RM2|S1|R42917446/1</t>
  </si>
  <si>
    <t>RM2|S2|R2588150/2</t>
  </si>
  <si>
    <t>RM2|S2|R21264995/1</t>
  </si>
  <si>
    <t>RM2|S2|R11360046/1</t>
  </si>
  <si>
    <t>RM2|S2|R25911739/1</t>
  </si>
  <si>
    <t>RM2|S2|R6329678/1</t>
  </si>
  <si>
    <t>RM2|S2|R18115522/2</t>
  </si>
  <si>
    <t>RM2|S2|R2489545/1</t>
  </si>
  <si>
    <t>RM2|S2|R16968816/1</t>
  </si>
  <si>
    <t>RM2|S2|R10056112/1</t>
  </si>
  <si>
    <t>RM2|S2|R34902101/1</t>
  </si>
  <si>
    <t>RM2|S2|R1497971/1</t>
  </si>
  <si>
    <t>RM2|S2|R7051947/2</t>
  </si>
  <si>
    <t>RM2|S2|R23672378/1</t>
  </si>
  <si>
    <t>RM2|S2|R30900985/1</t>
  </si>
  <si>
    <t>RM2|S2|R29579306/1</t>
  </si>
  <si>
    <t>RM2|S2|R25105990/1</t>
  </si>
  <si>
    <t>RM2|S2|R30364003/1</t>
  </si>
  <si>
    <t>RM2|S2|R27379101/2</t>
  </si>
  <si>
    <t>RM2|S2|R27101827/1</t>
  </si>
  <si>
    <t>RM2|S2|R4642906/1</t>
  </si>
  <si>
    <t>RM2|S2|R31975501/1</t>
  </si>
  <si>
    <t>RM2|S2|R10646473/1</t>
  </si>
  <si>
    <t>RM2|S2|R37751571/1</t>
  </si>
  <si>
    <t>RM2|S2|R8641821/1</t>
  </si>
  <si>
    <t>RM2|S2|R777087/1</t>
  </si>
  <si>
    <t>RM2|S2|R426821/2</t>
  </si>
  <si>
    <t>RM2|S2|R22072192/2</t>
  </si>
  <si>
    <t>RM2|S2|R35891610/1</t>
  </si>
  <si>
    <t>RM2|S2|R3795887/1</t>
  </si>
  <si>
    <t>RM2|S2|R49045453/1</t>
  </si>
  <si>
    <t>RM2|S2|R1097588/1</t>
  </si>
  <si>
    <t>RM2|S2|R48613899/2</t>
  </si>
  <si>
    <t>RM2|S2|R48092564/2</t>
  </si>
  <si>
    <t>RM2|S2|R20769976/2</t>
  </si>
  <si>
    <t>RM2|S2|R46909387/2</t>
  </si>
  <si>
    <t>RM2|S2|R17804162/1</t>
  </si>
  <si>
    <t>RM2|S2|R44391247/1</t>
  </si>
  <si>
    <t>RM2|S2|R27698801/1</t>
  </si>
  <si>
    <t>RM2|S2|R27745713/1</t>
  </si>
  <si>
    <t>RM2|S2|R7836468/2</t>
  </si>
  <si>
    <t>RM2|S2|R34876988/1</t>
  </si>
  <si>
    <t>RM2|S2|R47798871/1</t>
  </si>
  <si>
    <t>RM2|S2|R49241620/2</t>
  </si>
  <si>
    <t>RM2|S2|R12428984/1</t>
  </si>
  <si>
    <t>RM2|S2|R81611/1</t>
  </si>
  <si>
    <t>RM2|S2|R2221869/1</t>
  </si>
  <si>
    <t>RM2|S2|R2932842/1</t>
  </si>
  <si>
    <t>RM2|S2|R39622222/1</t>
  </si>
  <si>
    <t>RM2|S2|R31490632/2</t>
  </si>
  <si>
    <t>RM2|S2|R45057079/2</t>
  </si>
  <si>
    <t>RM2|S2|R10361243/1</t>
  </si>
  <si>
    <t>RM2|S2|R14605545/1</t>
  </si>
  <si>
    <t>RM2|S2|R32713669/1</t>
  </si>
  <si>
    <t>RM2|S2|R23062402/1</t>
  </si>
  <si>
    <t>RM2|S2|R25163631/1</t>
  </si>
  <si>
    <t>RM2|S2|R4922905/1</t>
  </si>
  <si>
    <t>RM2|S2|R39260476/2</t>
  </si>
  <si>
    <t>RM2|S2|R3118556/2</t>
  </si>
  <si>
    <t>RM2|S2|R41999398/1</t>
  </si>
  <si>
    <t>RM2|S2|R15188241/1</t>
  </si>
  <si>
    <t>RM2|S2|R7370651/1</t>
  </si>
  <si>
    <t>RM2|S2|R47678069/2</t>
  </si>
  <si>
    <t>RM2|S2|R4412433/2</t>
  </si>
  <si>
    <t>RM2|S2|R27190071/1</t>
  </si>
  <si>
    <t>RM2|S2|R23833765/1</t>
  </si>
  <si>
    <t>RM2|S2|R5476052/1</t>
  </si>
  <si>
    <t>RM2|S2|R47037810/1</t>
  </si>
  <si>
    <t>RM2|S2|R41876734/2</t>
  </si>
  <si>
    <t>RM2|S2|R34697452/1</t>
  </si>
  <si>
    <t>RM2|S2|R3118556/1</t>
  </si>
  <si>
    <t>RM2|S2|R38028717/1</t>
  </si>
  <si>
    <t>RM2|S2|R43980422/1</t>
  </si>
  <si>
    <t>RM2|S2|R29731379/1</t>
  </si>
  <si>
    <t>RM2|S2|R29153415/1</t>
  </si>
  <si>
    <t>RM2|S2|R4345959/1</t>
  </si>
  <si>
    <t>RM2|S2|R12942348/1</t>
  </si>
  <si>
    <t>RM2|S2|R6991423/1</t>
  </si>
  <si>
    <t>RM2|S2|R36087647/1</t>
  </si>
  <si>
    <t>RM2|S2|R49218462/2</t>
  </si>
  <si>
    <t>RM2|S2|R12492115/1</t>
  </si>
  <si>
    <t>RM2|S2|R45157567/1</t>
  </si>
  <si>
    <t>RM2|S2|R22770654/1</t>
  </si>
  <si>
    <t>RM2|S2|R33677098/1</t>
  </si>
  <si>
    <t>RM2|S2|R43166691/1</t>
  </si>
  <si>
    <t>RM2|S2|R12222205/1</t>
  </si>
  <si>
    <t>RM2|S2|R27526542/1</t>
  </si>
  <si>
    <t>RM2|S2|R20386494/1</t>
  </si>
  <si>
    <t>RM2|S2|R2682843/1</t>
  </si>
  <si>
    <t>RM2|S2|R1701361/1</t>
  </si>
  <si>
    <t>RM2|S2|R7810954/1</t>
  </si>
  <si>
    <t>RM2|S2|R36696940/1</t>
  </si>
  <si>
    <t>RM2|S2|R20613813/1</t>
  </si>
  <si>
    <t>RM2|S2|R39260476/1</t>
  </si>
  <si>
    <t>RM2|S2|R739652/2</t>
  </si>
  <si>
    <t>RM2|S2|R28919166/1</t>
  </si>
  <si>
    <t>RM2|S2|R47994086/1</t>
  </si>
  <si>
    <t>RM2|S2|R40454603/1</t>
  </si>
  <si>
    <t>RM2|S2|R43038061/1</t>
  </si>
  <si>
    <t>RM2|S2|R10913947/1</t>
  </si>
  <si>
    <t>RM2|S2|R43710615/1</t>
  </si>
  <si>
    <t>RM2|S2|R9179250/2</t>
  </si>
  <si>
    <t>RM2|S2|R1834556/1</t>
  </si>
  <si>
    <t>RM2|S2|R20707624/1</t>
  </si>
  <si>
    <t>RM2|S2|R24069822/1</t>
  </si>
  <si>
    <t>RM2|S1|R7555385/1</t>
  </si>
  <si>
    <t>RM2|S2|R5824458/1</t>
  </si>
  <si>
    <t>RM2|S2|R19233317/2</t>
  </si>
  <si>
    <t>RM2|S2|R21108386/2</t>
  </si>
  <si>
    <t>RM2|S1|R21123068/1</t>
  </si>
  <si>
    <t>RM2|S1|R26905462/1</t>
  </si>
  <si>
    <t>RM2|S2|R8206198/2</t>
  </si>
  <si>
    <t>RM2|S2|R42078657/1</t>
  </si>
  <si>
    <t>RM2|S2|R35225829/2</t>
  </si>
  <si>
    <t>RM2|S2|R8206198/1</t>
  </si>
  <si>
    <t>RM2|S2|R12213901/1</t>
  </si>
  <si>
    <t>RM2|S2|R12213901/2</t>
  </si>
  <si>
    <t>RM2|S2|R29473813/1</t>
  </si>
  <si>
    <t>RM2|S2|R16309295/1</t>
  </si>
  <si>
    <t>RM2|S1|R45471427/1</t>
  </si>
  <si>
    <t>RM2|S2|R29473813/2</t>
  </si>
  <si>
    <t>RM2|S2|R21737563/1</t>
  </si>
  <si>
    <t>RM2|S2|R18092573/2</t>
  </si>
  <si>
    <t>RM2|S2|R1704048/1</t>
  </si>
  <si>
    <t>RM2|S1|R1113849/1</t>
  </si>
  <si>
    <t>RM2|S2|R9996749/1</t>
  </si>
  <si>
    <t>RM2|S2|R31849498/1</t>
  </si>
  <si>
    <t>RM2|S2|R38792404/1</t>
  </si>
  <si>
    <t>RM2|S2|R5195329/1</t>
  </si>
  <si>
    <t>RM2|S2|R16503519/1</t>
  </si>
  <si>
    <t>RM2|S1|R23243241/1</t>
  </si>
  <si>
    <t>RM2|S1|R38147480/1</t>
  </si>
  <si>
    <t>RM2|S1|R47491871/2</t>
  </si>
  <si>
    <t>RM2|S2|R3557953/1</t>
  </si>
  <si>
    <t>RM2|S1|R258402/1</t>
  </si>
  <si>
    <t>RM2|S1|R4583741/1</t>
  </si>
  <si>
    <t>RM2|S2|R167286/1</t>
  </si>
  <si>
    <t>RM2|S2|R29594659/1</t>
  </si>
  <si>
    <t>RM2|S2|R20735525/1</t>
  </si>
  <si>
    <t>RM2|S2|R18001807/2</t>
  </si>
  <si>
    <t>RM2|S1|R14033718/2</t>
  </si>
  <si>
    <t>RM2|S2|R4066987/2</t>
  </si>
  <si>
    <t>RM2|S1|R2093001/1</t>
  </si>
  <si>
    <t>RM2|S1|R43518380/1</t>
  </si>
  <si>
    <t>RM2|S2|R14463460/1</t>
  </si>
  <si>
    <t>RM2|S2|R10476943/1</t>
  </si>
  <si>
    <t>RM2|S1|R37825616/1</t>
  </si>
  <si>
    <t>RM2|S1|R37702360/1</t>
  </si>
  <si>
    <t>RM2|S1|R24881233/2</t>
  </si>
  <si>
    <t>RM2|S2|R43295410/1</t>
  </si>
  <si>
    <t>RM2|S2|R15260737/1</t>
  </si>
  <si>
    <t>RM2|S1|R42760008/1</t>
  </si>
  <si>
    <t>RM2|S2|R18204593/2</t>
  </si>
  <si>
    <t>RM2|S1|R23770758/1</t>
  </si>
  <si>
    <t>RM2|S2|R41998402/1</t>
  </si>
  <si>
    <t>RM2|S2|R20735525/2</t>
  </si>
  <si>
    <t>RM2|S1|R45871369/2</t>
  </si>
  <si>
    <t>RM2|S1|R23367792/2</t>
  </si>
  <si>
    <t>RM2|S1|R25126608/2</t>
  </si>
  <si>
    <t>RM2|S2|R18001807/1</t>
  </si>
  <si>
    <t>RM2|S1|R9721871/1</t>
  </si>
  <si>
    <t>RM2|S1|R46343052/2</t>
  </si>
  <si>
    <t>RM2|S1|R7249903/1</t>
  </si>
  <si>
    <t>RM2|S1|R25803649/2</t>
  </si>
  <si>
    <t>RM2|S1|R18691512/2</t>
  </si>
  <si>
    <t>RM2|S2|R13397749/1</t>
  </si>
  <si>
    <t>RM2|S2|R21568418/2</t>
  </si>
  <si>
    <t>RM2|S1|R23243241/2</t>
  </si>
  <si>
    <t>RM2|S1|R16613892/1</t>
  </si>
  <si>
    <t>RM2|S1|R42984486/1</t>
  </si>
  <si>
    <t>RM2|S2|R15260737/2</t>
  </si>
  <si>
    <t>RM2|S2|R15388416/1</t>
  </si>
  <si>
    <t>RM2|S1|R44019521/1</t>
  </si>
  <si>
    <t>RM2|S2|R13322923/1</t>
  </si>
  <si>
    <t>RM2|S1|R40982871/1</t>
  </si>
  <si>
    <t>RM2|S1|R30741466/1</t>
  </si>
  <si>
    <t>RM2|S2|R4066987/1</t>
  </si>
  <si>
    <t>RM2|S2|R17395102/1</t>
  </si>
  <si>
    <t>RM2|S1|R23155103/2</t>
  </si>
  <si>
    <t>RM2|S2|R13322923/2</t>
  </si>
  <si>
    <t>RM2|S2|R37988769/1</t>
  </si>
  <si>
    <t>RM2|S1|R30789970/2</t>
  </si>
  <si>
    <t>RM2|S2|R10997064/1</t>
  </si>
  <si>
    <t>RM2|S1|R34199235/1</t>
  </si>
  <si>
    <t>RM2|S1|R20827314/1</t>
  </si>
  <si>
    <t>RM2|S2|R38886523/1</t>
  </si>
  <si>
    <t>RM2|S1|R46938403/1</t>
  </si>
  <si>
    <t>RM2|S2|R25314368/1</t>
  </si>
  <si>
    <t>RM2|S1|R42593507/2</t>
  </si>
  <si>
    <t>RM2|S2|R43566763/1</t>
  </si>
  <si>
    <t>RM2|S1|R8917974/1</t>
  </si>
  <si>
    <t>RM2|S2|R44717221/1</t>
  </si>
  <si>
    <t>RM2|S2|R43263856/1</t>
  </si>
  <si>
    <t>RM2|S2|R26882007/1</t>
  </si>
  <si>
    <t>RM2|S2|R22685328/1</t>
  </si>
  <si>
    <t>RM2|S2|R36795784/1</t>
  </si>
  <si>
    <t>RM2|S2|R35005989/1</t>
  </si>
  <si>
    <t>RM2|S2|R40092078/1</t>
  </si>
  <si>
    <t>RM2|S2|R18255277/1</t>
  </si>
  <si>
    <t>RM2|S2|R23224096/1</t>
  </si>
  <si>
    <t>RM2|S2|R12672277/2</t>
  </si>
  <si>
    <t>RM2|S2|R6280035/1</t>
  </si>
  <si>
    <t>RM2|S2|R47759693/1</t>
  </si>
  <si>
    <t>RM2|S2|R46977593/1</t>
  </si>
  <si>
    <t>RM2|S1|R11381688/1</t>
  </si>
  <si>
    <t>RM2|S2|R31381599/1</t>
  </si>
  <si>
    <t>RM2|S2|R14019204/1</t>
  </si>
  <si>
    <t>RM2|S2|R21455572/1</t>
  </si>
  <si>
    <t>RM2|S2|R37166958/1</t>
  </si>
  <si>
    <t>RM2|S2|R39595234/1</t>
  </si>
  <si>
    <t>RM2|S2|R29659411/1</t>
  </si>
  <si>
    <t>RM2|S2|R31381599/2</t>
  </si>
  <si>
    <t>RM2|S2|R37166958/2</t>
  </si>
  <si>
    <t>RM2|S1|R27638415/2</t>
  </si>
  <si>
    <t>RM2|S2|R26064546/2</t>
  </si>
  <si>
    <t>RM2|S2|R13274852/2</t>
  </si>
  <si>
    <t>RM2|S2|R23334580/2</t>
  </si>
  <si>
    <t>RM2|S1|R36719394/2</t>
  </si>
  <si>
    <t>RM2|S1|R12242440/1</t>
  </si>
  <si>
    <t>RM2|S2|R25256249/2</t>
  </si>
  <si>
    <t>RM2|S1|R31201671/2</t>
  </si>
  <si>
    <t>RM2|S1|R21902679/1</t>
  </si>
  <si>
    <t>RM2|S2|R14770014/1</t>
  </si>
  <si>
    <t>RM2|S2|R20597386/1</t>
  </si>
  <si>
    <t>RM2|S2|R40247572/2</t>
  </si>
  <si>
    <t>RM2|S2|R42857043/1</t>
  </si>
  <si>
    <t>RM2|S2|R11198279/1</t>
  </si>
  <si>
    <t>RM2|S2|R30771054/1</t>
  </si>
  <si>
    <t>RM2|S2|R33493714/2</t>
  </si>
  <si>
    <t>RM2|S2|R20597386/2</t>
  </si>
  <si>
    <t>RM2|S2|R36242578/2</t>
  </si>
  <si>
    <t>RM2|S1|R13662740/2</t>
  </si>
  <si>
    <t>RM2|S2|R3364819/2</t>
  </si>
  <si>
    <t>RM2|S2|R33493714/1</t>
  </si>
  <si>
    <t>RM2|S2|R48776900/2</t>
  </si>
  <si>
    <t>RM2|S2|R46977593/2</t>
  </si>
  <si>
    <t>RM2|S2|R12066470/1</t>
  </si>
  <si>
    <t>RM2|S2|R49382962/2</t>
  </si>
  <si>
    <t>RM2|S1|R36719394/1</t>
  </si>
  <si>
    <t>RM2|S1|R39986874/2</t>
  </si>
  <si>
    <t>RM2|S2|R48776900/1</t>
  </si>
  <si>
    <t>RM2|S2|R25950365/1</t>
  </si>
  <si>
    <t>RM2|S2|R39595234/2</t>
  </si>
  <si>
    <t>RM2|S2|R30391476/2</t>
  </si>
  <si>
    <t>RM2|S2|R44053912/2</t>
  </si>
  <si>
    <t>RM2|S2|R45445142/1</t>
  </si>
  <si>
    <t>RM2|S2|R32614521/1</t>
  </si>
  <si>
    <t>RM2|S2|R3763322/2</t>
  </si>
  <si>
    <t>RM2|S1|R23913811/1</t>
  </si>
  <si>
    <t>RM2|S1|R16555983/1</t>
  </si>
  <si>
    <t>RM2|S2|R8874342/1</t>
  </si>
  <si>
    <t>RM2|S1|R19722083/2</t>
  </si>
  <si>
    <t>RM2|S1|R13327723/2</t>
  </si>
  <si>
    <t>RM2|S1|R11381688/2</t>
  </si>
  <si>
    <t>RM2|S1|R13327723/1</t>
  </si>
  <si>
    <t>RM2|S2|R27825121/1</t>
  </si>
  <si>
    <t>RM2|S2|R25092058/1</t>
  </si>
  <si>
    <t>RM2|S2|R49382962/1</t>
  </si>
  <si>
    <t>RM2|S1|R16260946/1</t>
  </si>
  <si>
    <t>RM2|S2|R16768681/2</t>
  </si>
  <si>
    <t>RM2|S1|R46120105/2</t>
  </si>
  <si>
    <t>RM2|S2|R22929552/2</t>
  </si>
  <si>
    <t>RM2|S2|R3364819/1</t>
  </si>
  <si>
    <t>RM2|S2|R26882007/2</t>
  </si>
  <si>
    <t>RM2|S1|R13662740/1</t>
  </si>
  <si>
    <t>RM2|S2|R16768681/1</t>
  </si>
  <si>
    <t>RM2|S1|R25665678/2</t>
  </si>
  <si>
    <t>RM2|S1|R3908928/2</t>
  </si>
  <si>
    <t>RM2|S1|R30135434/1</t>
  </si>
  <si>
    <t>RM2|S2|R23334580/1</t>
  </si>
  <si>
    <t>RM2|S2|R36242578/1</t>
  </si>
  <si>
    <t>RM2|S1|R15974634/1</t>
  </si>
  <si>
    <t>RM2|S2|R21520019/1</t>
  </si>
  <si>
    <t>RM2|S2|R6594605/1</t>
  </si>
  <si>
    <t>RM2|S1|R12232633/1</t>
  </si>
  <si>
    <t>RM2|S2|R36769156/1</t>
  </si>
  <si>
    <t>RM2|S1|R44424337/1</t>
  </si>
  <si>
    <t>RM2|S1|R41920756/1</t>
  </si>
  <si>
    <t>RM2|S1|R8569859/1</t>
  </si>
  <si>
    <t>RM2|S1|R1036351/1</t>
  </si>
  <si>
    <t>RM2|S1|R6098308/2</t>
  </si>
  <si>
    <t>RM2|S1|R39360357/2</t>
  </si>
  <si>
    <t>RM2|S1|R45107331/1</t>
  </si>
  <si>
    <t>RM2|S1|R29062902/1</t>
  </si>
  <si>
    <t>RM2|S1|R22184462/1</t>
  </si>
  <si>
    <t>RM2|S1|R8569859/2</t>
  </si>
  <si>
    <t>RM2|S1|R47720204/2</t>
  </si>
  <si>
    <t>RM2|S1|R11186846/1</t>
  </si>
  <si>
    <t>RM2|S1|R44043244/2</t>
  </si>
  <si>
    <t>RM2|S1|R36336639/2</t>
  </si>
  <si>
    <t>RM2|S1|R2681819/1</t>
  </si>
  <si>
    <t>RM2|S1|R1036351/2</t>
  </si>
  <si>
    <t>RM2|S1|R34358451/1</t>
  </si>
  <si>
    <t>RM2|S1|R5871544/2</t>
  </si>
  <si>
    <t>RM2|S1|R39534742/2</t>
  </si>
  <si>
    <t>RM2|S1|R14000989/1</t>
  </si>
  <si>
    <t>RM2|S1|R11186846/2</t>
  </si>
  <si>
    <t>RM2|S2|R11862958/1</t>
  </si>
  <si>
    <t>RM2|S1|R44043244/1</t>
  </si>
  <si>
    <t>RM2|S1|R39534742/1</t>
  </si>
  <si>
    <t>RM2|S1|R32574950/1</t>
  </si>
  <si>
    <t>RM2|S1|R35084938/1</t>
  </si>
  <si>
    <t>RM2|S1|R31266931/2</t>
  </si>
  <si>
    <t>RM2|S2|R42417524/1</t>
  </si>
  <si>
    <t>RM2|S1|R4952932/1</t>
  </si>
  <si>
    <t>RM2|S1|R41635345/1</t>
  </si>
  <si>
    <t>RM2|S1|R36135519/1</t>
  </si>
  <si>
    <t>RM2|S1|R6796780/2</t>
  </si>
  <si>
    <t>RM2|S1|R14944791/1</t>
  </si>
  <si>
    <t>RM2|S1|R15192827/2</t>
  </si>
  <si>
    <t>RM2|S1|R10557908/1</t>
  </si>
  <si>
    <t>RM2|S1|R12959353/1</t>
  </si>
  <si>
    <t>RM2|S1|R2398324/1</t>
  </si>
  <si>
    <t>RM2|S1|R38312663/2</t>
  </si>
  <si>
    <t>RM2|S1|R8762658/1</t>
  </si>
  <si>
    <t>RM2|S1|R400407/1</t>
  </si>
  <si>
    <t>RM2|S1|R11765371/1</t>
  </si>
  <si>
    <t>RM2|S1|R19233537/2</t>
  </si>
  <si>
    <t>RM2|S1|R21244549/1</t>
  </si>
  <si>
    <t>RM2|S1|R43422029/2</t>
  </si>
  <si>
    <t>RM2|S2|R32076305/1</t>
  </si>
  <si>
    <t>RM2|S1|R4382584/2</t>
  </si>
  <si>
    <t>RM2|S1|R32332034/1</t>
  </si>
  <si>
    <t>RM2|S1|R13722859/1</t>
  </si>
  <si>
    <t>RM2|S1|R36813260/1</t>
  </si>
  <si>
    <t>RM2|S2|R39318256/1</t>
  </si>
  <si>
    <t>RM2|S1|R17261490/1</t>
  </si>
  <si>
    <t>RM2|S1|R31601633/1</t>
  </si>
  <si>
    <t>RM2|S1|R19624150/2</t>
  </si>
  <si>
    <t>RM2|S1|R14822898/1</t>
  </si>
  <si>
    <t>RM2|S1|R8279253/1</t>
  </si>
  <si>
    <t>RM2|S1|R38000476/1</t>
  </si>
  <si>
    <t>RM2|S1|R142519/2</t>
  </si>
  <si>
    <t>RM2|S1|R6340935/2</t>
  </si>
  <si>
    <t>RM2|S1|R23632916/1</t>
  </si>
  <si>
    <t>RM2|S1|R25909522/1</t>
  </si>
  <si>
    <t>RM2|S2|R22640601/1</t>
  </si>
  <si>
    <t>RM2|S1|R27389400/1</t>
  </si>
  <si>
    <t>RM2|S1|R2419688/1</t>
  </si>
  <si>
    <t>RM2|S1|R6058577/1</t>
  </si>
  <si>
    <t>RM2|S1|R42522536/1</t>
  </si>
  <si>
    <t>RM2|S1|R142519/1</t>
  </si>
  <si>
    <t>RM2|S1|R31266931/1</t>
  </si>
  <si>
    <t>RM2|S1|R16680830/1</t>
  </si>
  <si>
    <t>RM2|S1|R43988963/1</t>
  </si>
  <si>
    <t>RM2|S2|R28838744/1</t>
  </si>
  <si>
    <t>RM2|S1|R30006700/2</t>
  </si>
  <si>
    <t>RM2|S1|R22588207/1</t>
  </si>
  <si>
    <t>RM2|S1|R29890983/1</t>
  </si>
  <si>
    <t>RM2|S1|R34753781/1</t>
  </si>
  <si>
    <t>RM2|S1|R19232450/1</t>
  </si>
  <si>
    <t>RM2|S1|R29629968/1</t>
  </si>
  <si>
    <t>RM2|S1|R11486178/2</t>
  </si>
  <si>
    <t>RM2|S1|R32689555/1</t>
  </si>
  <si>
    <t>RM2|S1|R48554990/2</t>
  </si>
  <si>
    <t>RM2|S1|R32927815/2</t>
  </si>
  <si>
    <t>RM2|S2|R9039941/2</t>
  </si>
  <si>
    <t>RM2|S1|R17734602/2</t>
  </si>
  <si>
    <t>RM2|S1|R46686067/1</t>
  </si>
  <si>
    <t>RM2|S1|R31510701/2</t>
  </si>
  <si>
    <t>RM2|S1|R15204803/1</t>
  </si>
  <si>
    <t>RM2|S2|R1405847/1</t>
  </si>
  <si>
    <t>RM2|S1|R44727713/2</t>
  </si>
  <si>
    <t>RM2|S1|R31257738/1</t>
  </si>
  <si>
    <t>RM2|S1|R1804066/2</t>
  </si>
  <si>
    <t>RM2|S1|R45450508/2</t>
  </si>
  <si>
    <t>RM2|S1|R4118501/2</t>
  </si>
  <si>
    <t>RM2|S1|R39547998/1</t>
  </si>
  <si>
    <t>RM2|S1|R7445385/1</t>
  </si>
  <si>
    <t>RM2|S1|R29848924/1</t>
  </si>
  <si>
    <t>RM2|S1|R32264163/1</t>
  </si>
  <si>
    <t>RM2|S1|R43880027/1</t>
  </si>
  <si>
    <t>RM2|S1|R34902948/1</t>
  </si>
  <si>
    <t>RM2|S1|R49173029/1</t>
  </si>
  <si>
    <t>RM2|S1|R1576097/1</t>
  </si>
  <si>
    <t>RM2|S1|R43634161/1</t>
  </si>
  <si>
    <t>RM2|S1|R11471592/2</t>
  </si>
  <si>
    <t>RM2|S1|R29597942/1</t>
  </si>
  <si>
    <t>RM2|S1|R12142006/1</t>
  </si>
  <si>
    <t>RM2|S1|R22156867/1</t>
  </si>
  <si>
    <t>RM2|S1|R35821727/1</t>
  </si>
  <si>
    <t>RM2|S1|R7130471/1</t>
  </si>
  <si>
    <t>RM2|S1|R41367721/1</t>
  </si>
  <si>
    <t>RM2|S1|R22479206/1</t>
  </si>
  <si>
    <t>RM2|S1|R16909757/2</t>
  </si>
  <si>
    <t>RM2|S2|R25533574/2</t>
  </si>
  <si>
    <t>RM2|S1|R18989412/2</t>
  </si>
  <si>
    <t>RM2|S1|R25104679/1</t>
  </si>
  <si>
    <t>RM2|S1|R47659576/2</t>
  </si>
  <si>
    <t>RM2|S1|R49323255/1</t>
  </si>
  <si>
    <t>RM2|S1|R36717081/1</t>
  </si>
  <si>
    <t>RM2|S1|R15123634/2</t>
  </si>
  <si>
    <t>RM2|S1|R15881029/2</t>
  </si>
  <si>
    <t>RM2|S1|R11621054/1</t>
  </si>
  <si>
    <t>RM2|S1|R33693626/1</t>
  </si>
  <si>
    <t>RM2|S1|R27407491/1</t>
  </si>
  <si>
    <t>RM2|S1|R234909/1</t>
  </si>
  <si>
    <t>RM2|S1|R12857234/2</t>
  </si>
  <si>
    <t>RM2|S1|R7862169/2</t>
  </si>
  <si>
    <t>RM2|S1|R8504817/1</t>
  </si>
  <si>
    <t>RM2|S1|R9235642/2</t>
  </si>
  <si>
    <t>RM2|S1|R7221663/2</t>
  </si>
  <si>
    <t>RM2|S1|R31133248/2</t>
  </si>
  <si>
    <t>RM2|S2|R14393719/1</t>
  </si>
  <si>
    <t>RM2|S1|R3189900/2</t>
  </si>
  <si>
    <t>RM2|S1|R33628476/2</t>
  </si>
  <si>
    <t>RM2|S1|R46478436/1</t>
  </si>
  <si>
    <t>RM2|S1|R42669516/1</t>
  </si>
  <si>
    <t>RM2|S1|R25909522/2</t>
  </si>
  <si>
    <t>RM2|S1|R14769959/2</t>
  </si>
  <si>
    <t>RM2|S1|R46924719/1</t>
  </si>
  <si>
    <t>RM2|S2|R16750202/1</t>
  </si>
  <si>
    <t>RM2|S1|R10560535/2</t>
  </si>
  <si>
    <t>RM2|S1|R24887631/1</t>
  </si>
  <si>
    <t>RM2|S1|R30006700/1</t>
  </si>
  <si>
    <t>RM2|S1|R17999803/1</t>
  </si>
  <si>
    <t>RM2|S1|R24432929/2</t>
  </si>
  <si>
    <t>RM2|S1|R39472634/1</t>
  </si>
  <si>
    <t>RM2|S1|R25876712/2</t>
  </si>
  <si>
    <t>RM2|S1|R14033011/2</t>
  </si>
  <si>
    <t>RM2|S1|R233734/2</t>
  </si>
  <si>
    <t>RM2|S1|R9361718/1</t>
  </si>
  <si>
    <t>RM2|S1|R16669924/2</t>
  </si>
  <si>
    <t>RM2|S1|R13403375/2</t>
  </si>
  <si>
    <t>RM2|S1|R6155449/1</t>
  </si>
  <si>
    <t>RM2|S1|R18481581/2</t>
  </si>
  <si>
    <t>RM2|S1|R8570550/2</t>
  </si>
  <si>
    <t>RM2|S2|R46271857/1</t>
  </si>
  <si>
    <t>RM2|S1|R29350492/1</t>
  </si>
  <si>
    <t>RM2|S1|R24772092/1</t>
  </si>
  <si>
    <t>RM2|S2|R36035244/2</t>
  </si>
  <si>
    <t>RM2|S1|R17964624/2</t>
  </si>
  <si>
    <t>RM2|S1|R5391136/2</t>
  </si>
  <si>
    <t>RM2|S1|R10394548/1</t>
  </si>
  <si>
    <t>RM2|S1|R20635374/2</t>
  </si>
  <si>
    <t>RM2|S1|R25311023/1</t>
  </si>
  <si>
    <t>RM2|S1|R31805528/1</t>
  </si>
  <si>
    <t>RM2|S1|R12270043/2</t>
  </si>
  <si>
    <t>RM2|S1|R35948977/2</t>
  </si>
  <si>
    <t>RM2|S1|R18259380/2</t>
  </si>
  <si>
    <t>RM2|S1|R10504088/2</t>
  </si>
  <si>
    <t>RM2|S1|R46992742/2</t>
  </si>
  <si>
    <t>RM2|S1|R35537804/1</t>
  </si>
  <si>
    <t>RM2|S1|R8766829/2</t>
  </si>
  <si>
    <t>RM2|S1|R32603344/2</t>
  </si>
  <si>
    <t>RM2|S2|R42080586/2</t>
  </si>
  <si>
    <t>RM2|S1|R38898182/1</t>
  </si>
  <si>
    <t>RM2|S1|R25561285/2</t>
  </si>
  <si>
    <t>RM2|S1|R27407491/2</t>
  </si>
  <si>
    <t>RM2|S2|R38895418/2</t>
  </si>
  <si>
    <t>RM2|S2|R9974217/2</t>
  </si>
  <si>
    <t>RM2|S1|R15951361/2</t>
  </si>
  <si>
    <t>RM2|S1|R24299371/1</t>
  </si>
  <si>
    <t>RM2|S1|R41635345/2</t>
  </si>
  <si>
    <t>RM2|S1|R5868392/1</t>
  </si>
  <si>
    <t>RM2|S1|R1330280/2</t>
  </si>
  <si>
    <t>RM2|S1|R35694376/1</t>
  </si>
  <si>
    <t>RM2|S1|R43477075/1</t>
  </si>
  <si>
    <t>RM2|S1|R3246982/2</t>
  </si>
  <si>
    <t>RM2|S1|R28278110/1</t>
  </si>
  <si>
    <t>RM2|S2|R11442890/1</t>
  </si>
  <si>
    <t>RM2|S1|R48398715/2</t>
  </si>
  <si>
    <t>RM2|S1|R38618844/1</t>
  </si>
  <si>
    <t>RM2|S1|R16517068/2</t>
  </si>
  <si>
    <t>RM2|S1|R1447616/2</t>
  </si>
  <si>
    <t>RM2|S1|R36514851/2</t>
  </si>
  <si>
    <t>RM2|S1|R2479057/2</t>
  </si>
  <si>
    <t>RM2|S1|R22716002/2</t>
  </si>
  <si>
    <t>RM2|S1|R33245609/1</t>
  </si>
  <si>
    <t>RM2|S1|R25165870/1</t>
  </si>
  <si>
    <t>RM2|S1|R45522322/2</t>
  </si>
  <si>
    <t>RM2|S1|R29346053/2</t>
  </si>
  <si>
    <t>RM2|S1|R24930008/2</t>
  </si>
  <si>
    <t>RM2|S1|R5328858/2</t>
  </si>
  <si>
    <t>RM2|S1|R25089096/2</t>
  </si>
  <si>
    <t>RM2|S1|R10015128/2</t>
  </si>
  <si>
    <t>RM2|S1|R31137070/2</t>
  </si>
  <si>
    <t>RM2|S1|R27975222/2</t>
  </si>
  <si>
    <t>RM2|S1|R1639500/2</t>
  </si>
  <si>
    <t>RM2|S1|R4101776/1</t>
  </si>
  <si>
    <t>RM2|S1|R18150172/2</t>
  </si>
  <si>
    <t>RM2|S1|R7631535/2</t>
  </si>
  <si>
    <t>RM2|S2|R39318256/2</t>
  </si>
  <si>
    <t>RM2|S1|R24827903/1</t>
  </si>
  <si>
    <t>RM2|S1|R29938670/2</t>
  </si>
  <si>
    <t>RM2|S1|R3435167/1</t>
  </si>
  <si>
    <t>RM2|S1|R3865901/1</t>
  </si>
  <si>
    <t>RM2|S1|R48003486/2</t>
  </si>
  <si>
    <t>RM2|S1|R41541014/2</t>
  </si>
  <si>
    <t>RM2|S1|R44836381/2</t>
  </si>
  <si>
    <t>RM2|S1|R47459993/2</t>
  </si>
  <si>
    <t>RM2|S1|R40821878/2</t>
  </si>
  <si>
    <t>RM2|S1|R25891226/1</t>
  </si>
  <si>
    <t>RM2|S1|R35084938/2</t>
  </si>
  <si>
    <t>RM2|S1|R12270043/1</t>
  </si>
  <si>
    <t>RM2|S1|R19901588/1</t>
  </si>
  <si>
    <t>RM2|S1|R14387880/1</t>
  </si>
  <si>
    <t>RM2|S1|R47346287/2</t>
  </si>
  <si>
    <t>RM2|S1|R736062/1</t>
  </si>
  <si>
    <t>RM2|S1|R27590393/2</t>
  </si>
  <si>
    <t>RM2|S1|R46458811/1</t>
  </si>
  <si>
    <t>RM2|S1|R48454403/2</t>
  </si>
  <si>
    <t>RM2|S1|R29938670/1</t>
  </si>
  <si>
    <t>RM2|S1|R30619002/2</t>
  </si>
  <si>
    <t>RM2|S1|R13004325/2</t>
  </si>
  <si>
    <t>RM2|S1|R9772311/2</t>
  </si>
  <si>
    <t>RM2|S1|R16831787/1</t>
  </si>
  <si>
    <t>RM2|S1|R33343292/2</t>
  </si>
  <si>
    <t>RM2|S1|R32689555/2</t>
  </si>
  <si>
    <t>RM2|S2|R45291154/1</t>
  </si>
  <si>
    <t>RM2|S1|R4401548/2</t>
  </si>
  <si>
    <t>RM2|S1|R42972375/1</t>
  </si>
  <si>
    <t>RM2|S1|R17300723/1</t>
  </si>
  <si>
    <t>RM2|S1|R8766829/1</t>
  </si>
  <si>
    <t>RM2|S1|R31067701/1</t>
  </si>
  <si>
    <t>RM2|S1|R9319669/2</t>
  </si>
  <si>
    <t>RM2|S1|R11874983/1</t>
  </si>
  <si>
    <t>RM2|S1|R33161396/2</t>
  </si>
  <si>
    <t>RM2|S1|R39026335/2</t>
  </si>
  <si>
    <t>RM2|S1|R43724906/1</t>
  </si>
  <si>
    <t>RM2|S1|R5877278/2</t>
  </si>
  <si>
    <t>RM2|S1|R25754257/1</t>
  </si>
  <si>
    <t>RM2|S2|R19756029/1</t>
  </si>
  <si>
    <t>RM2|S1|R41076064/1</t>
  </si>
  <si>
    <t>RM2|S1|R24771059/1</t>
  </si>
  <si>
    <t>RM2|S1|R6887975/2</t>
  </si>
  <si>
    <t>RM2|S2|R23491785/1</t>
  </si>
  <si>
    <t>RM2|S2|R2974288/2</t>
  </si>
  <si>
    <t>RM2|S1|R28732823/2</t>
  </si>
  <si>
    <t>RM2|S1|R49663261/2</t>
  </si>
  <si>
    <t>RM2|S1|R21160180/2</t>
  </si>
  <si>
    <t>RM2|S1|R14454482/2</t>
  </si>
  <si>
    <t>RM2|S1|R37253867/1</t>
  </si>
  <si>
    <t>RM2|S1|R43668793/2</t>
  </si>
  <si>
    <t>RM2|S1|R49648020/2</t>
  </si>
  <si>
    <t>RM2|S2|R42517693/2</t>
  </si>
  <si>
    <t>RM2|S1|R20242040/2</t>
  </si>
  <si>
    <t>RM2|S1|R2481271/1</t>
  </si>
  <si>
    <t>RM2|S1|R34453520/1</t>
  </si>
  <si>
    <t>RM2|S1|R47596803/2</t>
  </si>
  <si>
    <t>RM2|S1|R24299371/2</t>
  </si>
  <si>
    <t>RM2|S1|R45144241/1</t>
  </si>
  <si>
    <t>RM2|S1|R27922070/2</t>
  </si>
  <si>
    <t>RM2|S1|R20277680/2</t>
  </si>
  <si>
    <t>RM2|S1|R17741592/1</t>
  </si>
  <si>
    <t>RM2|S1|R23715185/1</t>
  </si>
  <si>
    <t>RM2|S1|R45586011/1</t>
  </si>
  <si>
    <t>RM2|S1|R8263430/1</t>
  </si>
  <si>
    <t>RM2|S1|R1508829/2</t>
  </si>
  <si>
    <t>RM2|S1|R1579782/1</t>
  </si>
  <si>
    <t>RM2|S1|R29551464/1</t>
  </si>
  <si>
    <t>RM2|S1|R45198545/2</t>
  </si>
  <si>
    <t>RM2|S1|R18466932/1</t>
  </si>
  <si>
    <t>RM2|S1|R16436918/1</t>
  </si>
  <si>
    <t>RM2|S1|R24449375/1</t>
  </si>
  <si>
    <t>RM2|S1|R36980656/2</t>
  </si>
  <si>
    <t>RM2|S1|R25838994/1</t>
  </si>
  <si>
    <t>RM2|S1|R34343627/1</t>
  </si>
  <si>
    <t>RM2|S1|R19554143/2</t>
  </si>
  <si>
    <t>RM2|S1|R42577848/2</t>
  </si>
  <si>
    <t>RM2|S1|R454480/2</t>
  </si>
  <si>
    <t>RM2|S1|R39250193/2</t>
  </si>
  <si>
    <t>RM2|S1|R13399152/1</t>
  </si>
  <si>
    <t>RM2|S1|R18150172/1</t>
  </si>
  <si>
    <t>RM2|S1|R33614746/1</t>
  </si>
  <si>
    <t>RM2|S1|R41837625/2</t>
  </si>
  <si>
    <t>RM2|S1|R42953372/2</t>
  </si>
  <si>
    <t>RM2|S1|R1164388/2</t>
  </si>
  <si>
    <t>RM2|S1|R15882939/1</t>
  </si>
  <si>
    <t>RM2|S2|R9039941/1</t>
  </si>
  <si>
    <t>RM2|S1|R17115031/2</t>
  </si>
  <si>
    <t>RM2|S1|R25759565/2</t>
  </si>
  <si>
    <t>RM2|S1|R10504088/1</t>
  </si>
  <si>
    <t>RM2|S1|R5894998/1</t>
  </si>
  <si>
    <t>RM2|S1|R29034272/2</t>
  </si>
  <si>
    <t>RM2|S2|R10580721/1</t>
  </si>
  <si>
    <t>RM2|S1|R43282556/2</t>
  </si>
  <si>
    <t>RM2|S1|R27693124/1</t>
  </si>
  <si>
    <t>RM2|S1|R27975222/1</t>
  </si>
  <si>
    <t>RM2|S1|R22902941/2</t>
  </si>
  <si>
    <t>RM2|S1|R25891226/2</t>
  </si>
  <si>
    <t>RM2|S1|R13831561/1</t>
  </si>
  <si>
    <t>RM2|S1|R21087144/1</t>
  </si>
  <si>
    <t>RM2|S1|R47536708/1</t>
  </si>
  <si>
    <t>RM2|S1|R42729427/2</t>
  </si>
  <si>
    <t>RM2|S1|R31527108/1</t>
  </si>
  <si>
    <t>RM2|S1|R20427085/2</t>
  </si>
  <si>
    <t>RM2|S1|R39599469/2</t>
  </si>
  <si>
    <t>RM2|S1|R4286998/2</t>
  </si>
  <si>
    <t>RM2|S1|R28802987/1</t>
  </si>
  <si>
    <t>RM2|S1|R6186557/1</t>
  </si>
  <si>
    <t>RM2|S1|R2349775/2</t>
  </si>
  <si>
    <t>RM2|S1|R12848561/1</t>
  </si>
  <si>
    <t>RM2|S1|R8217982/1</t>
  </si>
  <si>
    <t>RM2|S1|R7218571/2</t>
  </si>
  <si>
    <t>RM2|S1|R15407569/1</t>
  </si>
  <si>
    <t>RM2|S1|R13004325/1</t>
  </si>
  <si>
    <t>RM2|S1|R40094977/2</t>
  </si>
  <si>
    <t>RM2|S1|R48132918/1</t>
  </si>
  <si>
    <t>RM2|S1|R47474116/1</t>
  </si>
  <si>
    <t>RM2|S1|R25541744/2</t>
  </si>
  <si>
    <t>RM2|S1|R30117298/1</t>
  </si>
  <si>
    <t>RM2|S1|R25853230/1</t>
  </si>
  <si>
    <t>RM2|S1|R7867151/1</t>
  </si>
  <si>
    <t>RM2|S1|R27354771/1</t>
  </si>
  <si>
    <t>RM2|S1|R27922070/1</t>
  </si>
  <si>
    <t>RM2|S1|R34735124/1</t>
  </si>
  <si>
    <t>RM2|S1|R25104679/2</t>
  </si>
  <si>
    <t>RM2|S1|R43477075/2</t>
  </si>
  <si>
    <t>RM2|S1|R5787301/2</t>
  </si>
  <si>
    <t>RM2|S1|R17898525/2</t>
  </si>
  <si>
    <t>RM2|S2|R10725532/1</t>
  </si>
  <si>
    <t>RM2|S1|R40695719/2</t>
  </si>
  <si>
    <t>RM2|S1|R5739749/1</t>
  </si>
  <si>
    <t>RM2|S1|R44209172/2</t>
  </si>
  <si>
    <t>RM2|S1|R36514851/1</t>
  </si>
  <si>
    <t>RM2|S2|R25533574/1</t>
  </si>
  <si>
    <t>RM2|S1|R12195586/1</t>
  </si>
  <si>
    <t>RM2|S1|R38421478/1</t>
  </si>
  <si>
    <t>RM2|S1|R6239461/1</t>
  </si>
  <si>
    <t>RM2|S1|R17614008/1</t>
  </si>
  <si>
    <t>RM2|S2|R39494276/2</t>
  </si>
  <si>
    <t>RM2|S1|R42200218/2</t>
  </si>
  <si>
    <t>RM2|S1|R6462233/1</t>
  </si>
  <si>
    <t>RM2|S1|R7257769/1</t>
  </si>
  <si>
    <t>RM2|S1|R8582923/1</t>
  </si>
  <si>
    <t>RM2|S1|R919635/1</t>
  </si>
  <si>
    <t>RM2|S1|R23864684/1</t>
  </si>
  <si>
    <t>RM2|S1|R44204901/2</t>
  </si>
  <si>
    <t>RM2|S1|R20401755/1</t>
  </si>
  <si>
    <t>RM2|S1|R17224428/1</t>
  </si>
  <si>
    <t>RM2|S1|R34359757/2</t>
  </si>
  <si>
    <t>RM2|S1|R12852616/1</t>
  </si>
  <si>
    <t>RM2|S1|R21087144/2</t>
  </si>
  <si>
    <t>RM2|S1|R16680830/2</t>
  </si>
  <si>
    <t>RM2|S1|R20277680/1</t>
  </si>
  <si>
    <t>RM2|S1|R31520314/1</t>
  </si>
  <si>
    <t>RM2|S1|R18989412/1</t>
  </si>
  <si>
    <t>RM2|S1|R18432708/1</t>
  </si>
  <si>
    <t>RM2|S1|R30619002/1</t>
  </si>
  <si>
    <t>RM2|S1|R41026307/1</t>
  </si>
  <si>
    <t>RM2|S1|R16666424/1</t>
  </si>
  <si>
    <t>RM2|S1|R24771059/2</t>
  </si>
  <si>
    <t>RM2|S1|R27217557/2</t>
  </si>
  <si>
    <t>RM2|S1|R31067701/2</t>
  </si>
  <si>
    <t>RM2|S1|R19673156/1</t>
  </si>
  <si>
    <t>RM2|S1|R21541007/1</t>
  </si>
  <si>
    <t>RM2|S1|R28278110/2</t>
  </si>
  <si>
    <t>RM2|S1|R14865261/1</t>
  </si>
  <si>
    <t>RM2|S1|R4796708/1</t>
  </si>
  <si>
    <t>RM2|S1|R9361718/2</t>
  </si>
  <si>
    <t>RM2|S1|R12060769/1</t>
  </si>
  <si>
    <t>RM2|S1|R42669516/2</t>
  </si>
  <si>
    <t>RM2|S1|R48601990/2</t>
  </si>
  <si>
    <t>RM2|S1|R32422689/1</t>
  </si>
  <si>
    <t>RM2|S1|R3189900/1</t>
  </si>
  <si>
    <t>RM2|S1|R21810192/1</t>
  </si>
  <si>
    <t>RM2|S1|R42166594/1</t>
  </si>
  <si>
    <t>RM2|S1|R44731618/2</t>
  </si>
  <si>
    <t>RM2|S1|R23864684/2</t>
  </si>
  <si>
    <t>RM2|S1|R44209172/1</t>
  </si>
  <si>
    <t>RM2|S1|R46056411/1</t>
  </si>
  <si>
    <t>RM2|S1|R17224428/2</t>
  </si>
  <si>
    <t>RM2|S1|R15951361/1</t>
  </si>
  <si>
    <t>RM2|S1|R41026307/2</t>
  </si>
  <si>
    <t>RM2|S1|R2960595/2</t>
  </si>
  <si>
    <t>RM2|S1|R30976078/2</t>
  </si>
  <si>
    <t>RM2|S1|R25118169/2</t>
  </si>
  <si>
    <t>RM2|S1|R43374439/2</t>
  </si>
  <si>
    <t>RM2|S1|R14430763/1</t>
  </si>
  <si>
    <t>RM2|S1|R29905221/2</t>
  </si>
  <si>
    <t>RM2|S1|R36754139/1</t>
  </si>
  <si>
    <t>RM2|S1|R37310322/2</t>
  </si>
  <si>
    <t>RM2|S1|R3879984/1</t>
  </si>
  <si>
    <t>RM2|S1|R44930954/1</t>
  </si>
  <si>
    <t>RM2|S1|R44345184/2</t>
  </si>
  <si>
    <t>RM2|S1|R12285340/2</t>
  </si>
  <si>
    <t>RM2|S2|R45291154/2</t>
  </si>
  <si>
    <t>RM2|S1|R5769433/2</t>
  </si>
  <si>
    <t>RM2|S1|R41572343/1</t>
  </si>
  <si>
    <t>RM2|S1|R34129470/1</t>
  </si>
  <si>
    <t>RM2|S1|R32040007/1</t>
  </si>
  <si>
    <t>RM2|S1|R37031490/2</t>
  </si>
  <si>
    <t>RM2|S1|R15882939/2</t>
  </si>
  <si>
    <t>RM2|S1|R39143866/1</t>
  </si>
  <si>
    <t>RM2|S1|R1164388/1</t>
  </si>
  <si>
    <t>RM2|S1|R46478436/2</t>
  </si>
  <si>
    <t>RM2|S1|R12064370/1</t>
  </si>
  <si>
    <t>RM2|S1|R43294292/1</t>
  </si>
  <si>
    <t>RM2|S1|R28440959/2</t>
  </si>
  <si>
    <t>RM2|S1|R33343292/1</t>
  </si>
  <si>
    <t>RM2|S1|R43016998/1</t>
  </si>
  <si>
    <t>RM2|S1|R919635/2</t>
  </si>
  <si>
    <t>RM2|S1|R37687660/2</t>
  </si>
  <si>
    <t>RM2|S1|R8740319/2</t>
  </si>
  <si>
    <t>RM2|S1|R9166968/1</t>
  </si>
  <si>
    <t>RM2|S1|R43157756/1</t>
  </si>
  <si>
    <t>RM2|S1|R5863390/1</t>
  </si>
  <si>
    <t>RM2|S1|R41330303/1</t>
  </si>
  <si>
    <t>RM2|S1|R10015128/1</t>
  </si>
  <si>
    <t>RM2|S1|R2024660/1</t>
  </si>
  <si>
    <t>RM2|S1|R28885762/1</t>
  </si>
  <si>
    <t>RM2|S1|R47781100/1</t>
  </si>
  <si>
    <t>RM2|S1|R20799793/1</t>
  </si>
  <si>
    <t>RM2|S2|R5309677/2</t>
  </si>
  <si>
    <t>RM2|S1|R44195452/1</t>
  </si>
  <si>
    <t>RM2|S1|R49392199/1</t>
  </si>
  <si>
    <t>RM2|S1|R19358503/1</t>
  </si>
  <si>
    <t>RM2|S1|R9166968/2</t>
  </si>
  <si>
    <t>RM2|S2|R11278826/1</t>
  </si>
  <si>
    <t>RM2|S1|R35072103/1</t>
  </si>
  <si>
    <t>RM2|S1|R44204901/1</t>
  </si>
  <si>
    <t>RM2|S1|R40072367/1</t>
  </si>
  <si>
    <t>RM2|S1|R23930122/1</t>
  </si>
  <si>
    <t>RM2|S1|R2640534/2</t>
  </si>
  <si>
    <t>RM2|S1|R1736474/1</t>
  </si>
  <si>
    <t>RM2|S1|R48695028/1</t>
  </si>
  <si>
    <t>RM2|S1|R37189135/2</t>
  </si>
  <si>
    <t>RM2|S1|R8740319/1</t>
  </si>
  <si>
    <t>RM2|S1|R25759565/1</t>
  </si>
  <si>
    <t>RM2|S1|R40862397/1</t>
  </si>
  <si>
    <t>RM2|S1|R11271661/1</t>
  </si>
  <si>
    <t>RM2|S1|R33004161/1</t>
  </si>
  <si>
    <t>RM2|S1|R2139585/1</t>
  </si>
  <si>
    <t>RM2|S1|R13178606/2</t>
  </si>
  <si>
    <t>RM2|S1|R37861560/1</t>
  </si>
  <si>
    <t>RM2|S2|R10783714/1</t>
  </si>
  <si>
    <t>RM2|S1|R16517068/1</t>
  </si>
  <si>
    <t>RM2|S1|R12815594/1</t>
  </si>
  <si>
    <t>RM2|S1|R17243026/1</t>
  </si>
  <si>
    <t>RM2|S1|R48495838/1</t>
  </si>
  <si>
    <t>RM2|S1|R1351795/1</t>
  </si>
  <si>
    <t>RM2|S1|R24403238/1</t>
  </si>
  <si>
    <t>RM2|S1|R16023419/1</t>
  </si>
  <si>
    <t>RM2|S1|R47636571/1</t>
  </si>
  <si>
    <t>RM2|S1|R33372416/2</t>
  </si>
  <si>
    <t>RM2|S1|R31520314/2</t>
  </si>
  <si>
    <t>RM2|S1|R16122236/1</t>
  </si>
  <si>
    <t>RM2|S1|R16666424/2</t>
  </si>
  <si>
    <t>RM2|S1|R503165/2</t>
  </si>
  <si>
    <t>RM2|S1|R47076603/1</t>
  </si>
  <si>
    <t>RM2|S1|R48601990/1</t>
  </si>
  <si>
    <t>RM2|S1|R16448160/1</t>
  </si>
  <si>
    <t>RM2|S1|R48915351/1</t>
  </si>
  <si>
    <t>RM2|S1|R12941219/1</t>
  </si>
  <si>
    <t>RM2|S1|R19739537/2</t>
  </si>
  <si>
    <t>RM2|S1|R20401755/2</t>
  </si>
  <si>
    <t>RM2|S1|R22902941/1</t>
  </si>
  <si>
    <t>RM2|S1|R14694747/2</t>
  </si>
  <si>
    <t>RM2|S1|R38661533/1</t>
  </si>
  <si>
    <t>RM2|S1|R47839289/1</t>
  </si>
  <si>
    <t>RM2|S1|R45520324/1</t>
  </si>
  <si>
    <t>RM2|S1|R32598812/2</t>
  </si>
  <si>
    <t>RM2|S1|R16057381/1</t>
  </si>
  <si>
    <t>RM2|S1|R33170957/2</t>
  </si>
  <si>
    <t>RM2|S1|R41434004/1</t>
  </si>
  <si>
    <t>RM2|S1|R6600268/1</t>
  </si>
  <si>
    <t>RM2|S1|R1836330/2</t>
  </si>
  <si>
    <t>RM2|S1|R24110518/1</t>
  </si>
  <si>
    <t>RM2|S1|R18900751/1</t>
  </si>
  <si>
    <t>RM2|S1|R12618392/1</t>
  </si>
  <si>
    <t>RM2|S1|R44201912/2</t>
  </si>
  <si>
    <t>RM2|S1|R2336623/2</t>
  </si>
  <si>
    <t>RM2|S1|R43988963/2</t>
  </si>
  <si>
    <t>RM2|S1|R19156864/1</t>
  </si>
  <si>
    <t>RM2|S1|R27137263/1</t>
  </si>
  <si>
    <t>RM2|S1|R43374439/1</t>
  </si>
  <si>
    <t>RM2|S1|R26149276/1</t>
  </si>
  <si>
    <t>RM2|S1|R37741622/1</t>
  </si>
  <si>
    <t>RM2|S1|R3246982/1</t>
  </si>
  <si>
    <t>RM2|S1|R13403419/1</t>
  </si>
  <si>
    <t>RM2|S1|R41841411/1</t>
  </si>
  <si>
    <t>RM2|S1|R11134906/1</t>
  </si>
  <si>
    <t>RM2|S1|R32422689/2</t>
  </si>
  <si>
    <t>RM2|S1|R38183167/1</t>
  </si>
  <si>
    <t>RM2|S1|R30976078/1</t>
  </si>
  <si>
    <t>RM2|S1|R32168086/1</t>
  </si>
  <si>
    <t>RM2|S1|R42689564/1</t>
  </si>
  <si>
    <t>RM2|S1|R12420254/1</t>
  </si>
  <si>
    <t>RM2|S2|R25541129/1</t>
  </si>
  <si>
    <t>RM2|S1|R42447197/1</t>
  </si>
  <si>
    <t>RM2|S1|R32157081/1</t>
  </si>
  <si>
    <t>RM2|S1|R7007765/1</t>
  </si>
  <si>
    <t>RM2|S1|R29570520/1</t>
  </si>
  <si>
    <t>RM2|S1|R23296429/1</t>
  </si>
  <si>
    <t>RM2|S1|R1508829/1</t>
  </si>
  <si>
    <t>RM2|S1|R25165870/2</t>
  </si>
  <si>
    <t>RM2|S1|R21810192/2</t>
  </si>
  <si>
    <t>RM2|S1|R22066029/1</t>
  </si>
  <si>
    <t>RM2|S1|R39355367/1</t>
  </si>
  <si>
    <t>RM2|S1|R3338246/1</t>
  </si>
  <si>
    <t>RM2|S1|R26542408/1</t>
  </si>
  <si>
    <t>RM2|S1|R47839289/2</t>
  </si>
  <si>
    <t>RM2|S1|R31681867/1</t>
  </si>
  <si>
    <t>RM2|S1|R23768936/2</t>
  </si>
  <si>
    <t>RM2|S1|R503165/1</t>
  </si>
  <si>
    <t>RM2|S1|R41887511/1</t>
  </si>
  <si>
    <t>RM2|S1|R23675408/1</t>
  </si>
  <si>
    <t>RM2|S1|R1932890/1</t>
  </si>
  <si>
    <t>RM2|S1|R24494337/1</t>
  </si>
  <si>
    <t>RM2|S1|R19127111/1</t>
  </si>
  <si>
    <t>RM2|S1|R40089190/1</t>
  </si>
  <si>
    <t>RM2|S1|R30016759/1</t>
  </si>
  <si>
    <t>RM2|S1|R32164421/1</t>
  </si>
  <si>
    <t>RM2|S1|R46776362/1</t>
  </si>
  <si>
    <t>RM2|S1|R27538376/1</t>
  </si>
  <si>
    <t>RM2|S1|R31677707/2</t>
  </si>
  <si>
    <t>RM2|S1|R6340935/1</t>
  </si>
  <si>
    <t>RM2|S1|R5877278/1</t>
  </si>
  <si>
    <t>RM2|S1|R28718097/1</t>
  </si>
  <si>
    <t>RM2|S1|R38421478/2</t>
  </si>
  <si>
    <t>RM2|S1|R37597844/1</t>
  </si>
  <si>
    <t>RM2|S1|R15123634/1</t>
  </si>
  <si>
    <t>RM2|S1|R3387738/1</t>
  </si>
  <si>
    <t>RM2|S1|R28637296/1</t>
  </si>
  <si>
    <t>RM2|S1|R47087196/1</t>
  </si>
  <si>
    <t>RM2|S1|R32677369/2</t>
  </si>
  <si>
    <t>RM2|S1|R15826423/1</t>
  </si>
  <si>
    <t>RM2|S1|R35773107/1</t>
  </si>
  <si>
    <t>RM2|S1|R43493748/1</t>
  </si>
  <si>
    <t>RM2|S1|R33628476/1</t>
  </si>
  <si>
    <t>RM2|S1|R42200218/1</t>
  </si>
  <si>
    <t>RM2|S1|R20279254/1</t>
  </si>
  <si>
    <t>RM2|S1|R20344671/1</t>
  </si>
  <si>
    <t>RM2|S1|R26380919/1</t>
  </si>
  <si>
    <t>RM2|S1|R29394629/2</t>
  </si>
  <si>
    <t>RM2|S1|R13355634/1</t>
  </si>
  <si>
    <t>RM2|S1|R3264033/2</t>
  </si>
  <si>
    <t>RM2|S1|R22479206/2</t>
  </si>
  <si>
    <t>RM2|S1|R31851440/1</t>
  </si>
  <si>
    <t>RM2|S1|R49671782/1</t>
  </si>
  <si>
    <t>RM2|S1|R48249607/1</t>
  </si>
  <si>
    <t>RM2|S1|R43414562/1</t>
  </si>
  <si>
    <t>RM2|S1|R2871411/1</t>
  </si>
  <si>
    <t>RM2|S1|R37226531/1</t>
  </si>
  <si>
    <t>RM2|S1|R39472634/2</t>
  </si>
  <si>
    <t>RM2|S1|R47435779/1</t>
  </si>
  <si>
    <t>RM2|S1|R16311440/1</t>
  </si>
  <si>
    <t>RM2|S1|R31515294/2</t>
  </si>
  <si>
    <t>RM2|S1|R17504252/1</t>
  </si>
  <si>
    <t>RM2|S1|R25227850/1</t>
  </si>
  <si>
    <t>RM2|S1|R13121363/1</t>
  </si>
  <si>
    <t>RM2|S1|R40564349/1</t>
  </si>
  <si>
    <t>RM2|S1|R44283931/2</t>
  </si>
  <si>
    <t>RM2|S1|R10394548/2</t>
  </si>
  <si>
    <t>RM2|S1|R19856967/1</t>
  </si>
  <si>
    <t>RM2|S1|R36835397/1</t>
  </si>
  <si>
    <t>RM2|S1|R9946807/2</t>
  </si>
  <si>
    <t>RM2|S1|R13174633/1</t>
  </si>
  <si>
    <t>RM2|S1|R36664417/2</t>
  </si>
  <si>
    <t>RM2|S1|R19833281/1</t>
  </si>
  <si>
    <t>RM2|S1|R30893029/2</t>
  </si>
  <si>
    <t>RM2|S1|R12750944/1</t>
  </si>
  <si>
    <t>RM2|S1|R21021719/1</t>
  </si>
  <si>
    <t>RM2|S1|R39284344/2</t>
  </si>
  <si>
    <t>RM2|S1|R29278113/1</t>
  </si>
  <si>
    <t>RM2|S1|R46890635/1</t>
  </si>
  <si>
    <t>RM2|S1|R14335246/1</t>
  </si>
  <si>
    <t>RM2|S1|R7631535/1</t>
  </si>
  <si>
    <t>RM2|S1|R47459993/1</t>
  </si>
  <si>
    <t>RM2|S1|R12038259/1</t>
  </si>
  <si>
    <t>RM2|S1|R12738408/1</t>
  </si>
  <si>
    <t>RM2|S1|R26159464/2</t>
  </si>
  <si>
    <t>RM2|S1|R3000422/2</t>
  </si>
  <si>
    <t>RM2|S1|R3811474/1</t>
  </si>
  <si>
    <t>RM2|S1|R33345235/1</t>
  </si>
  <si>
    <t>RM2|S1|R48113250/1</t>
  </si>
  <si>
    <t>RM2|S1|R2335367/1</t>
  </si>
  <si>
    <t>RM2|S1|R13100760/1</t>
  </si>
  <si>
    <t>RM2|S1|R43643246/2</t>
  </si>
  <si>
    <t>RM2|S1|R3898887/2</t>
  </si>
  <si>
    <t>RM2|S1|R37687660/1</t>
  </si>
  <si>
    <t>RM2|S1|R5807448/1</t>
  </si>
  <si>
    <t>RM2|S1|R42366967/1</t>
  </si>
  <si>
    <t>RM2|S1|R14436280/1</t>
  </si>
  <si>
    <t>RM2|S1|R41887511/2</t>
  </si>
  <si>
    <t>RM2|S1|R16796865/1</t>
  </si>
  <si>
    <t>RM2|S1|R34375287/2</t>
  </si>
  <si>
    <t>RM2|S1|R14452273/1</t>
  </si>
  <si>
    <t>RM2|S1|R37634019/1</t>
  </si>
  <si>
    <t>RM2|S1|R37631055/2</t>
  </si>
  <si>
    <t>RM2|S1|R36187660/2</t>
  </si>
  <si>
    <t>RM2|S1|R45564456/1</t>
  </si>
  <si>
    <t>RM2|S1|R44836381/1</t>
  </si>
  <si>
    <t>RM2|S1|R23892906/1</t>
  </si>
  <si>
    <t>RM2|S1|R27538376/2</t>
  </si>
  <si>
    <t>RM2|S1|R2208820/1</t>
  </si>
  <si>
    <t>RM2|S1|R46992742/1</t>
  </si>
  <si>
    <t>RM2|S1|R12420254/2</t>
  </si>
  <si>
    <t>RM2|S1|R20680179/1</t>
  </si>
  <si>
    <t>RM2|S1|R21161438/1</t>
  </si>
  <si>
    <t>RM2|S1|R19624150/1</t>
  </si>
  <si>
    <t>RM2|S2|R26435672/2</t>
  </si>
  <si>
    <t>RM2|S1|R11956420/1</t>
  </si>
  <si>
    <t>RM2|S1|R41741335/1</t>
  </si>
  <si>
    <t>RM2|S1|R26868666/1</t>
  </si>
  <si>
    <t>RM2|S1|R26914498/2</t>
  </si>
  <si>
    <t>RM2|S1|R22266730/1</t>
  </si>
  <si>
    <t>RM2|S1|R24249958/2</t>
  </si>
  <si>
    <t>RM2|S1|R36382095/1</t>
  </si>
  <si>
    <t>RM2|S1|R44731618/1</t>
  </si>
  <si>
    <t>RM2|S1|R19243338/1</t>
  </si>
  <si>
    <t>RM2|S1|R31064761/1</t>
  </si>
  <si>
    <t>RM2|S1|R39867504/1</t>
  </si>
  <si>
    <t>RM2|S1|R14769959/1</t>
  </si>
  <si>
    <t>RM2|S1|R44283931/1</t>
  </si>
  <si>
    <t>RM2|S1|R28313934/2</t>
  </si>
  <si>
    <t>RM2|S1|R12857494/1</t>
  </si>
  <si>
    <t>RM2|S1|R9342235/1</t>
  </si>
  <si>
    <t>RM2|S2|R37239648/1</t>
  </si>
  <si>
    <t>RM2|S1|R15662636/1</t>
  </si>
  <si>
    <t>RM2|S1|R31492961/1</t>
  </si>
  <si>
    <t>RM2|S1|R49442369/1</t>
  </si>
  <si>
    <t>RM2|S1|R16830780/1</t>
  </si>
  <si>
    <t>RM2|S1|R19544427/1</t>
  </si>
  <si>
    <t>RM2|S1|R2960595/1</t>
  </si>
  <si>
    <t>RM2|S1|R13565618/2</t>
  </si>
  <si>
    <t>RM2|S1|R5981615/1</t>
  </si>
  <si>
    <t>RM2|S1|R14469299/1</t>
  </si>
  <si>
    <t>RM2|S1|R14334026/2</t>
  </si>
  <si>
    <t>RM2|S1|R23991713/1</t>
  </si>
  <si>
    <t>RM2|S1|R25142827/1</t>
  </si>
  <si>
    <t>RM2|S1|R21211485/1</t>
  </si>
  <si>
    <t>RM2|S1|R29897668/1</t>
  </si>
  <si>
    <t>RM2|S1|R25935668/1</t>
  </si>
  <si>
    <t>RM2|S1|R33830831/1</t>
  </si>
  <si>
    <t>RM2|S1|R16928271/1</t>
  </si>
  <si>
    <t>RM2|S1|R37778758/1</t>
  </si>
  <si>
    <t>RM2|S1|R37473171/1</t>
  </si>
  <si>
    <t>RM2|S1|R14694747/1</t>
  </si>
  <si>
    <t>RM2|S1|R49298250/1</t>
  </si>
  <si>
    <t>RM2|S1|R2479057/1</t>
  </si>
  <si>
    <t>RM2|S1|R47435779/2</t>
  </si>
  <si>
    <t>RM2|S1|R38776804/1</t>
  </si>
  <si>
    <t>RM2|S1|R6272393/2</t>
  </si>
  <si>
    <t>RM2|S2|R7168955/1</t>
  </si>
  <si>
    <t>RM2|S1|R2613792/1</t>
  </si>
  <si>
    <t>RM2|S1|R30887610/1</t>
  </si>
  <si>
    <t>RM2|S1|R48398715/1</t>
  </si>
  <si>
    <t>RM2|S1|R14436280/2</t>
  </si>
  <si>
    <t>RM2|S1|R32461991/1</t>
  </si>
  <si>
    <t>RM2|S1|R4463496/1</t>
  </si>
  <si>
    <t>RM2|S1|R35934521/1</t>
  </si>
  <si>
    <t>RM2|S1|R4089338/1</t>
  </si>
  <si>
    <t>RM2|S2|R36035244/1</t>
  </si>
  <si>
    <t>RM2|S1|R15127749/1</t>
  </si>
  <si>
    <t>RM2|S1|R48528672/2</t>
  </si>
  <si>
    <t>RM2|S1|R48308379/1</t>
  </si>
  <si>
    <t>RM2|S1|R32603344/1</t>
  </si>
  <si>
    <t>RM2|S1|R17964624/1</t>
  </si>
  <si>
    <t>RM2|S1|R19673156/2</t>
  </si>
  <si>
    <t>RM2|S1|R17437106/1</t>
  </si>
  <si>
    <t>RM2|S1|R17614008/2</t>
  </si>
  <si>
    <t>RM2|S1|R35948977/1</t>
  </si>
  <si>
    <t>RM2|S1|R44771184/1</t>
  </si>
  <si>
    <t>RM2|S1|R20635374/1</t>
  </si>
  <si>
    <t>RM2|S2|R39494276/1</t>
  </si>
  <si>
    <t>RM2|S1|R11803691/1</t>
  </si>
  <si>
    <t>RM2|S1|R24695390/2</t>
  </si>
  <si>
    <t>RM2|S1|R44131153/2</t>
  </si>
  <si>
    <t>RM2|S1|R18063951/1</t>
  </si>
  <si>
    <t>RM2|S1|R3530037/1</t>
  </si>
  <si>
    <t>RM2|S1|R7318331/1</t>
  </si>
  <si>
    <t>RM2|S2|R33682703/1</t>
  </si>
  <si>
    <t>RM2|S1|R37630127/1</t>
  </si>
  <si>
    <t>RM2|S1|R44318773/1</t>
  </si>
  <si>
    <t>RM2|S1|R22444820/1</t>
  </si>
  <si>
    <t>RM2|S1|R30094825/1</t>
  </si>
  <si>
    <t>RM2|S1|R27123197/1</t>
  </si>
  <si>
    <t>RM2|S1|R8796529/1</t>
  </si>
  <si>
    <t>RM2|S1|R16242994/1</t>
  </si>
  <si>
    <t>RM2|S1|R26499552/1</t>
  </si>
  <si>
    <t>RM2|S1|R34453520/2</t>
  </si>
  <si>
    <t>RM2|S1|R4401548/1</t>
  </si>
  <si>
    <t>RM2|S1|R8403984/1</t>
  </si>
  <si>
    <t>RM2|S1|R3898887/1</t>
  </si>
  <si>
    <t>RM2|S1|R32202579/1</t>
  </si>
  <si>
    <t>RM2|S2|R42080586/1</t>
  </si>
  <si>
    <t>RM2|S1|R13399152/2</t>
  </si>
  <si>
    <t>RM2|S1|R18259380/1</t>
  </si>
  <si>
    <t>RM2|S1|R30725427/1</t>
  </si>
  <si>
    <t>RM2|S2|R38895418/1</t>
  </si>
  <si>
    <t>RM2|S1|R25404428/1</t>
  </si>
  <si>
    <t>RM2|S1|R47659576/1</t>
  </si>
  <si>
    <t>RM2|S2|R39718069/1</t>
  </si>
  <si>
    <t>RM2|S1|R30971071/1</t>
  </si>
  <si>
    <t>RM2|S1|R22542910/1</t>
  </si>
  <si>
    <t>RM2|S1|R30602415/1</t>
  </si>
  <si>
    <t>RM2|S1|R37359337/1</t>
  </si>
  <si>
    <t>RM2|S1|R9591874/2</t>
  </si>
  <si>
    <t>RM2|S1|R36276734/1</t>
  </si>
  <si>
    <t>RM2|S1|R31769493/2</t>
  </si>
  <si>
    <t>RM2|S1|R7784335/1</t>
  </si>
  <si>
    <t>RM2|S1|R9856408/2</t>
  </si>
  <si>
    <t>RM2|S2|R35874496/2</t>
  </si>
  <si>
    <t>RM2|S2|R15747943/1</t>
  </si>
  <si>
    <t>RM2|S1|R26225498/2</t>
  </si>
  <si>
    <t>RM2|S1|R17664256/1</t>
  </si>
  <si>
    <t>RM2|S1|R9479526/2</t>
  </si>
  <si>
    <t>RM2|S1|R37706769/1</t>
  </si>
  <si>
    <t>RM2|S2|R31035268/2</t>
  </si>
  <si>
    <t>RM2|S1|R14776745/1</t>
  </si>
  <si>
    <t>RM2|S1|R1304455/1</t>
  </si>
  <si>
    <t>RM2|S2|R36040872/2</t>
  </si>
  <si>
    <t>RM2|S1|R24425768/1</t>
  </si>
  <si>
    <t>RM2|S1|R36358471/2</t>
  </si>
  <si>
    <t>RM2|S1|R12454052/2</t>
  </si>
  <si>
    <t>RM2|S1|R35282993/1</t>
  </si>
  <si>
    <t>RM2|S1|R12669108/1</t>
  </si>
  <si>
    <t>RM2|S1|R28714873/1</t>
  </si>
  <si>
    <t>RM2|S2|R6861831/1</t>
  </si>
  <si>
    <t>RM2|S2|R221877/2</t>
  </si>
  <si>
    <t>RM2|S1|R34293876/1</t>
  </si>
  <si>
    <t>RM2|S2|R31389867/1</t>
  </si>
  <si>
    <t>RM2|S2|R36512040/2</t>
  </si>
  <si>
    <t>RM2|S1|R7265811/2</t>
  </si>
  <si>
    <t>RM2|S1|R34348950/2</t>
  </si>
  <si>
    <t>RM2|S1|R37880525/2</t>
  </si>
  <si>
    <t>RM2|S1|R40426624/1</t>
  </si>
  <si>
    <t>RM2|S1|R47477240/2</t>
  </si>
  <si>
    <t>RM2|S1|R32247325/1</t>
  </si>
  <si>
    <t>RM2|S1|R15850634/2</t>
  </si>
  <si>
    <t>RM2|S1|R47743439/2</t>
  </si>
  <si>
    <t>RM2|S2|R3462583/1</t>
  </si>
  <si>
    <t>RM2|S1|R25157596/2</t>
  </si>
  <si>
    <t>RM2|S1|R49023302/1</t>
  </si>
  <si>
    <t>RM2|S2|R44578962/1</t>
  </si>
  <si>
    <t>RM2|S1|R48354581/1</t>
  </si>
  <si>
    <t>RM2|S1|R36133722/1</t>
  </si>
  <si>
    <t>RM2|S2|R25894873/1</t>
  </si>
  <si>
    <t>RM2|S1|R18541072/1</t>
  </si>
  <si>
    <t>RM2|S2|R29313680/1</t>
  </si>
  <si>
    <t>RM2|S1|R20704295/1</t>
  </si>
  <si>
    <t>RM2|S1|R7541352/1</t>
  </si>
  <si>
    <t>RM2|S1|R4726196/2</t>
  </si>
  <si>
    <t>RM2|S2|R18357626/2</t>
  </si>
  <si>
    <t>RM2|S1|R1022110/1</t>
  </si>
  <si>
    <t>RM2|S1|R3609841/1</t>
  </si>
  <si>
    <t>RM2|S2|R31852113/1</t>
  </si>
  <si>
    <t>RM2|S2|R21993398/1</t>
  </si>
  <si>
    <t>RM2|S1|R8680632/2</t>
  </si>
  <si>
    <t>RM2|S2|R18349541/1</t>
  </si>
  <si>
    <t>RM2|S1|R36598937/1</t>
  </si>
  <si>
    <t>RM2|S1|R42709002/1</t>
  </si>
  <si>
    <t>RM2|S1|R44226044/1</t>
  </si>
  <si>
    <t>RM2|S1|R40872144/1</t>
  </si>
  <si>
    <t>RM2|S2|R23335638/1</t>
  </si>
  <si>
    <t>RM2|S2|R41926721/1</t>
  </si>
  <si>
    <t>RM2|S2|R36040872/1</t>
  </si>
  <si>
    <t>RM2|S1|R42648019/1</t>
  </si>
  <si>
    <t>RM2|S1|R19005922/1</t>
  </si>
  <si>
    <t>RM2|S1|R41012753/1</t>
  </si>
  <si>
    <t>RM2|S1|R49357114/1</t>
  </si>
  <si>
    <t>RM2|S1|R15846737/2</t>
  </si>
  <si>
    <t>RM2|S1|R48029818/1</t>
  </si>
  <si>
    <t>RM2|S1|R2282809/1</t>
  </si>
  <si>
    <t>RM2|S1|R15486149/1</t>
  </si>
  <si>
    <t>RM2|S1|R25653646/2</t>
  </si>
  <si>
    <t>RM2|S1|R27773831/1</t>
  </si>
  <si>
    <t>RM2|S1|R17765109/1</t>
  </si>
  <si>
    <t>RM2|S1|R29887145/2</t>
  </si>
  <si>
    <t>RM2|S1|R23175010/1</t>
  </si>
  <si>
    <t>RM2|S1|R41983933/2</t>
  </si>
  <si>
    <t>RM2|S1|R19688128/2</t>
  </si>
  <si>
    <t>RM2|S1|R40678896/2</t>
  </si>
  <si>
    <t>RM2|S1|R34085879/1</t>
  </si>
  <si>
    <t>RM2|S1|R31505020/2</t>
  </si>
  <si>
    <t>RM2|S1|R23175010/2</t>
  </si>
  <si>
    <t>RM2|S1|R31505020/1</t>
  </si>
  <si>
    <t>RM2|S1|R46259453/2</t>
  </si>
  <si>
    <t>RM2|S1|R37223519/2</t>
  </si>
  <si>
    <t>RM2|S1|R32404465/2</t>
  </si>
  <si>
    <t>RM2|S1|R34085879/2</t>
  </si>
  <si>
    <t>RM2|S1|R17741368/2</t>
  </si>
  <si>
    <t>RM2|S1|R38179279/2</t>
  </si>
  <si>
    <t>RM2|S1|R31415128/1</t>
  </si>
  <si>
    <t>RM2|S1|R41983933/1</t>
  </si>
  <si>
    <t>RM2|S1|R39953429/2</t>
  </si>
  <si>
    <t>RM2|S1|R43410628/1</t>
  </si>
  <si>
    <t>RM2|S1|R29929908/2</t>
  </si>
  <si>
    <t>RM2|S1|R39438153/1</t>
  </si>
  <si>
    <t>RM2|S1|R12564234/1</t>
  </si>
  <si>
    <t>RM2|S1|R8603722/1</t>
  </si>
  <si>
    <t>RM2|S1|R23196601/2</t>
  </si>
  <si>
    <t>RM2|S1|R23866046/1</t>
  </si>
  <si>
    <t>RM2|S1|R41114877/1</t>
  </si>
  <si>
    <t>RM2|S1|R24811533/2</t>
  </si>
  <si>
    <t>RM2|S1|R1636122/1</t>
  </si>
  <si>
    <t>RM2|S2|R4912464/2</t>
  </si>
  <si>
    <t>RM2|S1|R42148612/2</t>
  </si>
  <si>
    <t>RM2|S1|R12195867/2</t>
  </si>
  <si>
    <t>RM2|S1|R28645005/1</t>
  </si>
  <si>
    <t>RM2|S1|R5022083/2</t>
  </si>
  <si>
    <t>RM2|S1|R14827114/2</t>
  </si>
  <si>
    <t>RM2|S1|R25396675/1</t>
  </si>
  <si>
    <t>RM2|S1|R39011982/1</t>
  </si>
  <si>
    <t>RM2|S1|R47510855/2</t>
  </si>
  <si>
    <t>RM2|S1|R5311517/1</t>
  </si>
  <si>
    <t>RM2|S1|R8603722/2</t>
  </si>
  <si>
    <t>RM2|S1|R37341738/1</t>
  </si>
  <si>
    <t>RM2|S1|R42461202/1</t>
  </si>
  <si>
    <t>RM2|S1|R44639779/1</t>
  </si>
  <si>
    <t>RM2|S1|R47123636/1</t>
  </si>
  <si>
    <t>RM2|S1|R19770255/1</t>
  </si>
  <si>
    <t>RM2|S1|R22704992/2</t>
  </si>
  <si>
    <t>RM2|S1|R26893528/2</t>
  </si>
  <si>
    <t>RM2|S1|R37499819/2</t>
  </si>
  <si>
    <t>RM2|S1|R41723585/1</t>
  </si>
  <si>
    <t>RM2|S1|R43796507/1</t>
  </si>
  <si>
    <t>RM2|S1|R22614912/1</t>
  </si>
  <si>
    <t>RM2|S1|R39348908/2</t>
  </si>
  <si>
    <t>RM2|S1|R31415128/2</t>
  </si>
  <si>
    <t>RM2|S1|R7415492/1</t>
  </si>
  <si>
    <t>RM2|S1|R26893528/1</t>
  </si>
  <si>
    <t>RM2|S1|R42449912/1</t>
  </si>
  <si>
    <t>RM2|S1|R46902053/1</t>
  </si>
  <si>
    <t>RM2|S1|R43077120/1</t>
  </si>
  <si>
    <t>RM2|S2|R35554588/1</t>
  </si>
  <si>
    <t>RM2|S1|R14430850/1</t>
  </si>
  <si>
    <t>RM2|S1|R37499819/1</t>
  </si>
  <si>
    <t>RM2|S1|R47510855/1</t>
  </si>
  <si>
    <t>RM2|S1|R14086045/1</t>
  </si>
  <si>
    <t>Leptothrix</t>
  </si>
  <si>
    <t>Lapillicoccus</t>
  </si>
  <si>
    <t>Simplicispira</t>
  </si>
  <si>
    <t>Empedobacter</t>
  </si>
  <si>
    <t>Streptacidiphilus</t>
  </si>
  <si>
    <t>Ampullimonas</t>
  </si>
  <si>
    <t>Acidimicrobiia</t>
  </si>
  <si>
    <t>Alcaligenaceae</t>
  </si>
  <si>
    <t>Leifsonia</t>
  </si>
  <si>
    <t>synonym?</t>
  </si>
  <si>
    <t>Contig v4 region</t>
  </si>
  <si>
    <t>v4 region (full-length) from medium genomes matched using usearch_global to RefSeq 16S</t>
  </si>
  <si>
    <t>16S reads mapped to extracted v4 regions</t>
  </si>
  <si>
    <t>contig</t>
  </si>
  <si>
    <t>R2638</t>
  </si>
  <si>
    <t>R2637</t>
  </si>
  <si>
    <t>R2639</t>
  </si>
  <si>
    <t>R2641</t>
  </si>
  <si>
    <t>R2640</t>
  </si>
  <si>
    <t>R2642</t>
  </si>
  <si>
    <t>R2643</t>
  </si>
  <si>
    <t>R2645</t>
  </si>
  <si>
    <t>R2644</t>
  </si>
  <si>
    <t>R2646</t>
  </si>
  <si>
    <t>R2649</t>
  </si>
  <si>
    <t>R2648</t>
  </si>
  <si>
    <t>R2647</t>
  </si>
  <si>
    <t>R2650</t>
  </si>
  <si>
    <t>R2652</t>
  </si>
  <si>
    <t>R2653</t>
  </si>
  <si>
    <t>R2654</t>
  </si>
  <si>
    <t>R2651</t>
  </si>
  <si>
    <t>R2656</t>
  </si>
  <si>
    <t>R2657</t>
  </si>
  <si>
    <t>R2658</t>
  </si>
  <si>
    <t>R2655</t>
  </si>
  <si>
    <t>R2659</t>
  </si>
  <si>
    <t>R2660</t>
  </si>
  <si>
    <t>R2661</t>
  </si>
  <si>
    <t>R2663</t>
  </si>
  <si>
    <t>R2662</t>
  </si>
  <si>
    <t>R2666</t>
  </si>
  <si>
    <t>R2665</t>
  </si>
  <si>
    <t>R2664</t>
  </si>
  <si>
    <t>R2667</t>
  </si>
  <si>
    <t>R2670</t>
  </si>
  <si>
    <t>R2669</t>
  </si>
  <si>
    <t>R2671</t>
  </si>
  <si>
    <t>R2668</t>
  </si>
  <si>
    <t>R2672</t>
  </si>
  <si>
    <t>R2674</t>
  </si>
  <si>
    <t>R2676</t>
  </si>
  <si>
    <t>R2673</t>
  </si>
  <si>
    <t>R2675</t>
  </si>
  <si>
    <t>R2678</t>
  </si>
  <si>
    <t>R2679</t>
  </si>
  <si>
    <t>R2677</t>
  </si>
  <si>
    <t>R2680</t>
  </si>
  <si>
    <t>R2682</t>
  </si>
  <si>
    <t>R2683</t>
  </si>
  <si>
    <t>R2681</t>
  </si>
  <si>
    <t>R2684</t>
  </si>
  <si>
    <t>R2686</t>
  </si>
  <si>
    <t>R2685</t>
  </si>
  <si>
    <t>R2687</t>
  </si>
  <si>
    <t>R2688</t>
  </si>
  <si>
    <t>R2691</t>
  </si>
  <si>
    <t>R2689</t>
  </si>
  <si>
    <t>R2690</t>
  </si>
  <si>
    <t>R2692</t>
  </si>
  <si>
    <t>R2693</t>
  </si>
  <si>
    <t>R2695</t>
  </si>
  <si>
    <t>R2694</t>
  </si>
  <si>
    <t>R2696</t>
  </si>
  <si>
    <t>R2697</t>
  </si>
  <si>
    <t>R2698</t>
  </si>
  <si>
    <t>R2699</t>
  </si>
  <si>
    <t>R2700</t>
  </si>
  <si>
    <t>R2701</t>
  </si>
  <si>
    <t>R2702</t>
  </si>
  <si>
    <t>R2703</t>
  </si>
  <si>
    <t>R2707</t>
  </si>
  <si>
    <t>R2704</t>
  </si>
  <si>
    <t>R2705</t>
  </si>
  <si>
    <t>R2706</t>
  </si>
  <si>
    <t>R2708</t>
  </si>
  <si>
    <t>R2709</t>
  </si>
  <si>
    <t>R2711</t>
  </si>
  <si>
    <t>R2710</t>
  </si>
  <si>
    <t>R2713</t>
  </si>
  <si>
    <t>R2712</t>
  </si>
  <si>
    <t>R2716</t>
  </si>
  <si>
    <t>R2715</t>
  </si>
  <si>
    <t>R2714</t>
  </si>
  <si>
    <t>R2717</t>
  </si>
  <si>
    <t>R2718</t>
  </si>
  <si>
    <t>R2719</t>
  </si>
  <si>
    <t>R2720</t>
  </si>
  <si>
    <t>R2721</t>
  </si>
  <si>
    <t>R2722</t>
  </si>
  <si>
    <t>R2723</t>
  </si>
  <si>
    <t>R2724</t>
  </si>
  <si>
    <t>R2725</t>
  </si>
  <si>
    <t>R2727</t>
  </si>
  <si>
    <t>R2726</t>
  </si>
  <si>
    <t>R2728</t>
  </si>
  <si>
    <t>R2731</t>
  </si>
  <si>
    <t>R2730</t>
  </si>
  <si>
    <t>R2729</t>
  </si>
  <si>
    <t>R2733</t>
  </si>
  <si>
    <t>R2734</t>
  </si>
  <si>
    <t>R2732</t>
  </si>
  <si>
    <t>R2735</t>
  </si>
  <si>
    <t>R2738</t>
  </si>
  <si>
    <t>R2736</t>
  </si>
  <si>
    <t>R2740</t>
  </si>
  <si>
    <t>R2737</t>
  </si>
  <si>
    <t>R2739</t>
  </si>
  <si>
    <t>R2741</t>
  </si>
  <si>
    <t>R2742</t>
  </si>
  <si>
    <t>R2744</t>
  </si>
  <si>
    <t>R2743</t>
  </si>
  <si>
    <t>R2745</t>
  </si>
  <si>
    <t>R2746</t>
  </si>
  <si>
    <t>R2747</t>
  </si>
  <si>
    <t>R2748</t>
  </si>
  <si>
    <t>R2749</t>
  </si>
  <si>
    <t>R2751</t>
  </si>
  <si>
    <t>R2753</t>
  </si>
  <si>
    <t>R2750</t>
  </si>
  <si>
    <t>R2752</t>
  </si>
  <si>
    <t>R2754</t>
  </si>
  <si>
    <t>R2756</t>
  </si>
  <si>
    <t>R2758</t>
  </si>
  <si>
    <t>R2757</t>
  </si>
  <si>
    <t>R2755</t>
  </si>
  <si>
    <t>R2759</t>
  </si>
  <si>
    <t>R2760</t>
  </si>
  <si>
    <t>R2762</t>
  </si>
  <si>
    <t>R2763</t>
  </si>
  <si>
    <t>R2761</t>
  </si>
  <si>
    <t>R2765</t>
  </si>
  <si>
    <t>R2764</t>
  </si>
  <si>
    <t>R2766</t>
  </si>
  <si>
    <t>R2767</t>
  </si>
  <si>
    <t>R2768</t>
  </si>
  <si>
    <t>R2769</t>
  </si>
  <si>
    <t>R2771</t>
  </si>
  <si>
    <t>R2770</t>
  </si>
  <si>
    <t>R2774</t>
  </si>
  <si>
    <t>R2772</t>
  </si>
  <si>
    <t>R2773</t>
  </si>
  <si>
    <t>R2775</t>
  </si>
  <si>
    <t>R2776</t>
  </si>
  <si>
    <t>R2778</t>
  </si>
  <si>
    <t>R2779</t>
  </si>
  <si>
    <t>R2781</t>
  </si>
  <si>
    <t>R2780</t>
  </si>
  <si>
    <t>R2782</t>
  </si>
  <si>
    <t>R2783</t>
  </si>
  <si>
    <t>R2784</t>
  </si>
  <si>
    <t>R2785</t>
  </si>
  <si>
    <t>R2788</t>
  </si>
  <si>
    <t>R2786</t>
  </si>
  <si>
    <t>R2787</t>
  </si>
  <si>
    <t>R2790</t>
  </si>
  <si>
    <t>R2789</t>
  </si>
  <si>
    <t>R2791</t>
  </si>
  <si>
    <t>R2793</t>
  </si>
  <si>
    <t>R2792</t>
  </si>
  <si>
    <t>R2794</t>
  </si>
  <si>
    <t>R2796</t>
  </si>
  <si>
    <t>R2795</t>
  </si>
  <si>
    <t>R2797</t>
  </si>
  <si>
    <t>R2799</t>
  </si>
  <si>
    <t>R2798</t>
  </si>
  <si>
    <t>R2800</t>
  </si>
  <si>
    <t>R2801</t>
  </si>
  <si>
    <t>R2802</t>
  </si>
  <si>
    <t>R2803</t>
  </si>
  <si>
    <t>R2804</t>
  </si>
  <si>
    <t>R2806</t>
  </si>
  <si>
    <t>R2805</t>
  </si>
  <si>
    <t>R2807</t>
  </si>
  <si>
    <t>R2808</t>
  </si>
  <si>
    <t>R2809</t>
  </si>
  <si>
    <t>R2810</t>
  </si>
  <si>
    <t>R2811</t>
  </si>
  <si>
    <t>R2812</t>
  </si>
  <si>
    <t>R2814</t>
  </si>
  <si>
    <t>R2813</t>
  </si>
  <si>
    <t>R2815</t>
  </si>
  <si>
    <t>R2816</t>
  </si>
  <si>
    <t>R2817</t>
  </si>
  <si>
    <t>R2818</t>
  </si>
  <si>
    <t>R2819</t>
  </si>
  <si>
    <t>R2820</t>
  </si>
  <si>
    <t>R2821</t>
  </si>
  <si>
    <t>R2822</t>
  </si>
  <si>
    <t>R2823</t>
  </si>
  <si>
    <t>R2826</t>
  </si>
  <si>
    <t>R2824</t>
  </si>
  <si>
    <t>R2825</t>
  </si>
  <si>
    <t>R2828</t>
  </si>
  <si>
    <t>R2827</t>
  </si>
  <si>
    <t>R2829</t>
  </si>
  <si>
    <t>R2830</t>
  </si>
  <si>
    <t>R2832</t>
  </si>
  <si>
    <t>R2831</t>
  </si>
  <si>
    <t>R2833</t>
  </si>
  <si>
    <t>R2834</t>
  </si>
  <si>
    <t>R2835</t>
  </si>
  <si>
    <t>R2837</t>
  </si>
  <si>
    <t>R2836</t>
  </si>
  <si>
    <t>R2838</t>
  </si>
  <si>
    <t>R2839</t>
  </si>
  <si>
    <t>R2841</t>
  </si>
  <si>
    <t>R2840</t>
  </si>
  <si>
    <t>R2777</t>
  </si>
  <si>
    <t>Distinct Species</t>
  </si>
  <si>
    <t>distinct contigs</t>
  </si>
  <si>
    <t>Present above stated presence</t>
  </si>
  <si>
    <t>read</t>
  </si>
  <si>
    <t>Folded abundance</t>
  </si>
  <si>
    <t>515I253M718I</t>
  </si>
  <si>
    <t>Acidovorax_anthurii_(NR_041947.1)</t>
  </si>
  <si>
    <t>R2843</t>
  </si>
  <si>
    <t>R2842</t>
  </si>
  <si>
    <t>R2844</t>
  </si>
  <si>
    <t>R2845</t>
  </si>
  <si>
    <t>R2848</t>
  </si>
  <si>
    <t>R2847</t>
  </si>
  <si>
    <t>R2849</t>
  </si>
  <si>
    <t>R2850</t>
  </si>
  <si>
    <t>R2846</t>
  </si>
  <si>
    <t>R2851</t>
  </si>
  <si>
    <t>R2852</t>
  </si>
  <si>
    <t>R2853</t>
  </si>
  <si>
    <t>R2855</t>
  </si>
  <si>
    <t>R2854</t>
  </si>
  <si>
    <t>R2856</t>
  </si>
  <si>
    <t>R2857</t>
  </si>
  <si>
    <t>R2858</t>
  </si>
  <si>
    <t>R2859</t>
  </si>
  <si>
    <t>R2860</t>
  </si>
  <si>
    <t>R2861</t>
  </si>
  <si>
    <t>R2862</t>
  </si>
  <si>
    <t>R2863</t>
  </si>
  <si>
    <t>R2864</t>
  </si>
  <si>
    <t>R2865</t>
  </si>
  <si>
    <t>R2866</t>
  </si>
  <si>
    <t>R2867</t>
  </si>
  <si>
    <t>R2868</t>
  </si>
  <si>
    <t>R2869</t>
  </si>
  <si>
    <t>R2870</t>
  </si>
  <si>
    <t>R2871</t>
  </si>
  <si>
    <t>R2873</t>
  </si>
  <si>
    <t>R2874</t>
  </si>
  <si>
    <t>R2875</t>
  </si>
  <si>
    <t>R2872</t>
  </si>
  <si>
    <t>Summed abundance</t>
  </si>
  <si>
    <t>R2876</t>
  </si>
  <si>
    <t>R2877</t>
  </si>
  <si>
    <t>R2878</t>
  </si>
  <si>
    <t>R2879</t>
  </si>
  <si>
    <t>R2880</t>
  </si>
  <si>
    <t>R2882</t>
  </si>
  <si>
    <t>R2881</t>
  </si>
  <si>
    <t>R2883</t>
  </si>
  <si>
    <t>R2884</t>
  </si>
  <si>
    <t>R2886</t>
  </si>
  <si>
    <t>R2885</t>
  </si>
  <si>
    <t>R2887</t>
  </si>
  <si>
    <t>R2888</t>
  </si>
  <si>
    <t>R2889</t>
  </si>
  <si>
    <t>R2891</t>
  </si>
  <si>
    <t>R2890</t>
  </si>
  <si>
    <t>R2892</t>
  </si>
  <si>
    <t>R2894</t>
  </si>
  <si>
    <t>R2895</t>
  </si>
  <si>
    <t>R2893</t>
  </si>
  <si>
    <t>R2896</t>
  </si>
  <si>
    <t>R2897</t>
  </si>
  <si>
    <t>R2898</t>
  </si>
  <si>
    <t>R2899</t>
  </si>
  <si>
    <t>R2900</t>
  </si>
  <si>
    <t>R2901</t>
  </si>
  <si>
    <t>R2902</t>
  </si>
  <si>
    <t>R2903</t>
  </si>
  <si>
    <t>R2904</t>
  </si>
  <si>
    <t>R2905</t>
  </si>
  <si>
    <t>R2906</t>
  </si>
  <si>
    <t>R2907</t>
  </si>
  <si>
    <t>R2908</t>
  </si>
  <si>
    <t>R2909</t>
  </si>
  <si>
    <t>R2910</t>
  </si>
  <si>
    <t>R2911</t>
  </si>
  <si>
    <t>R2912</t>
  </si>
  <si>
    <t>R2913</t>
  </si>
  <si>
    <t>R2914</t>
  </si>
  <si>
    <t>R2915</t>
  </si>
  <si>
    <t>R2916</t>
  </si>
  <si>
    <t>R2917</t>
  </si>
  <si>
    <t>R2918</t>
  </si>
  <si>
    <t>R2919</t>
  </si>
  <si>
    <t>R2920</t>
  </si>
  <si>
    <t>R2921</t>
  </si>
  <si>
    <t>R2923</t>
  </si>
  <si>
    <t>R2922</t>
  </si>
  <si>
    <t>R2924</t>
  </si>
  <si>
    <t>R2925</t>
  </si>
  <si>
    <t>R2926</t>
  </si>
  <si>
    <t>R2927</t>
  </si>
  <si>
    <t>R2928</t>
  </si>
  <si>
    <t>R2929</t>
  </si>
  <si>
    <t>R2931</t>
  </si>
  <si>
    <t>R2930</t>
  </si>
  <si>
    <t>R2932</t>
  </si>
  <si>
    <t>R2933</t>
  </si>
  <si>
    <t>R2935</t>
  </si>
  <si>
    <t>R2934</t>
  </si>
  <si>
    <t>R2936</t>
  </si>
  <si>
    <t>R2937</t>
  </si>
  <si>
    <t>R2938</t>
  </si>
  <si>
    <t>R2939</t>
  </si>
  <si>
    <t>R2940</t>
  </si>
  <si>
    <t>R2941</t>
  </si>
  <si>
    <t>R2942</t>
  </si>
  <si>
    <t>R2943</t>
  </si>
  <si>
    <t>R2944</t>
  </si>
  <si>
    <t>R2945</t>
  </si>
  <si>
    <t>R2946</t>
  </si>
  <si>
    <t>R2947</t>
  </si>
  <si>
    <t>R2948</t>
  </si>
  <si>
    <t>R2949</t>
  </si>
  <si>
    <t>R2950</t>
  </si>
  <si>
    <t>R2951</t>
  </si>
  <si>
    <t>R2952</t>
  </si>
  <si>
    <t>R2953</t>
  </si>
  <si>
    <t>R2954</t>
  </si>
  <si>
    <t>R2955</t>
  </si>
  <si>
    <t>R2956</t>
  </si>
  <si>
    <t>R2957</t>
  </si>
  <si>
    <t>R2958</t>
  </si>
  <si>
    <t>R2959</t>
  </si>
  <si>
    <t>R2960</t>
  </si>
  <si>
    <t>R2961</t>
  </si>
  <si>
    <t>R2962</t>
  </si>
  <si>
    <t>R2963</t>
  </si>
  <si>
    <t>R2964</t>
  </si>
  <si>
    <t>R2965</t>
  </si>
  <si>
    <t>R2966</t>
  </si>
  <si>
    <t>R2967</t>
  </si>
  <si>
    <t>R2968</t>
  </si>
  <si>
    <t>R2969</t>
  </si>
  <si>
    <t>R2970</t>
  </si>
  <si>
    <t>R2971</t>
  </si>
  <si>
    <t>R2972</t>
  </si>
  <si>
    <t>R2973</t>
  </si>
  <si>
    <t>R2974</t>
  </si>
  <si>
    <t>R2975</t>
  </si>
  <si>
    <t>R2976</t>
  </si>
  <si>
    <t>R2977</t>
  </si>
  <si>
    <t>R2978</t>
  </si>
  <si>
    <t>R2979</t>
  </si>
  <si>
    <t>R2980</t>
  </si>
  <si>
    <t>R2981</t>
  </si>
  <si>
    <t>R2982</t>
  </si>
  <si>
    <t>R2983</t>
  </si>
  <si>
    <t>R2984</t>
  </si>
  <si>
    <t>R2985</t>
  </si>
  <si>
    <t>R2986</t>
  </si>
  <si>
    <t>R2987</t>
  </si>
  <si>
    <t>R2988</t>
  </si>
  <si>
    <t>R2989</t>
  </si>
  <si>
    <t>R2990</t>
  </si>
  <si>
    <t>R2991</t>
  </si>
  <si>
    <t>R2993</t>
  </si>
  <si>
    <t>R2994</t>
  </si>
  <si>
    <t>R2995</t>
  </si>
  <si>
    <t>R2996</t>
  </si>
  <si>
    <t>R2997</t>
  </si>
  <si>
    <t>R2998</t>
  </si>
  <si>
    <t>R2999</t>
  </si>
  <si>
    <t>R3000</t>
  </si>
  <si>
    <t>R3001</t>
  </si>
  <si>
    <t>R3002</t>
  </si>
  <si>
    <t>R3004</t>
  </si>
  <si>
    <t>R3003</t>
  </si>
  <si>
    <t>R2992</t>
  </si>
  <si>
    <t>R3007</t>
  </si>
  <si>
    <t>R3005</t>
  </si>
  <si>
    <t>R3008</t>
  </si>
  <si>
    <t>R3006</t>
  </si>
  <si>
    <t>R3009</t>
  </si>
  <si>
    <t>R3011</t>
  </si>
  <si>
    <t>R3010</t>
  </si>
  <si>
    <t>R3012</t>
  </si>
  <si>
    <t>R3013</t>
  </si>
  <si>
    <t>R3014</t>
  </si>
  <si>
    <t>R3015</t>
  </si>
  <si>
    <t>R3016</t>
  </si>
  <si>
    <t>R3017</t>
  </si>
  <si>
    <t>R3018</t>
  </si>
  <si>
    <t>R3020</t>
  </si>
  <si>
    <t>R3019</t>
  </si>
  <si>
    <t>R3021</t>
  </si>
  <si>
    <t>R3022</t>
  </si>
  <si>
    <t>R3024</t>
  </si>
  <si>
    <t>R3023</t>
  </si>
  <si>
    <t>R3026</t>
  </si>
  <si>
    <t>R3025</t>
  </si>
  <si>
    <t>R3027</t>
  </si>
  <si>
    <t>R3028</t>
  </si>
  <si>
    <t>R3029</t>
  </si>
  <si>
    <t>R3030</t>
  </si>
  <si>
    <t>R3031</t>
  </si>
  <si>
    <t>R3032</t>
  </si>
  <si>
    <t>R3033</t>
  </si>
  <si>
    <t>R3034</t>
  </si>
  <si>
    <t>R3035</t>
  </si>
  <si>
    <t>R3036</t>
  </si>
  <si>
    <t>R3037</t>
  </si>
  <si>
    <t>R3038</t>
  </si>
  <si>
    <t>R3039</t>
  </si>
  <si>
    <t>R3040</t>
  </si>
  <si>
    <t>R3041</t>
  </si>
  <si>
    <t>R3042</t>
  </si>
  <si>
    <t>R3043</t>
  </si>
  <si>
    <t>R3044</t>
  </si>
  <si>
    <t>R3045</t>
  </si>
  <si>
    <t>R3046</t>
  </si>
  <si>
    <t>R3047</t>
  </si>
  <si>
    <t>R3048</t>
  </si>
  <si>
    <t>R3049</t>
  </si>
  <si>
    <t>R3050</t>
  </si>
  <si>
    <t>R3051</t>
  </si>
  <si>
    <t>R3052</t>
  </si>
  <si>
    <t>R3053</t>
  </si>
  <si>
    <t>R3054</t>
  </si>
  <si>
    <t>R3055</t>
  </si>
  <si>
    <t>R3056</t>
  </si>
  <si>
    <t>R3057</t>
  </si>
  <si>
    <t>R3058</t>
  </si>
  <si>
    <t>R3059</t>
  </si>
  <si>
    <t>R3060</t>
  </si>
  <si>
    <t>R3061</t>
  </si>
  <si>
    <t>R3062</t>
  </si>
  <si>
    <t>R3063</t>
  </si>
  <si>
    <t>R3064</t>
  </si>
  <si>
    <t>R3065</t>
  </si>
  <si>
    <t>R3066</t>
  </si>
  <si>
    <t>R3067</t>
  </si>
  <si>
    <t>R3068</t>
  </si>
  <si>
    <t>R3069</t>
  </si>
  <si>
    <t>R3070</t>
  </si>
  <si>
    <t>R3072</t>
  </si>
  <si>
    <t>R3071</t>
  </si>
  <si>
    <t>R3073</t>
  </si>
  <si>
    <t>R3074</t>
  </si>
  <si>
    <t>R3076</t>
  </si>
  <si>
    <t>R3075</t>
  </si>
  <si>
    <t>R3077</t>
  </si>
  <si>
    <t>R3078</t>
  </si>
  <si>
    <t>R3079</t>
  </si>
  <si>
    <t>R3080</t>
  </si>
  <si>
    <t>R3082</t>
  </si>
  <si>
    <t>R3081</t>
  </si>
  <si>
    <t>R3083</t>
  </si>
  <si>
    <t>R3084</t>
  </si>
  <si>
    <t>R3086</t>
  </si>
  <si>
    <t>R3085</t>
  </si>
  <si>
    <t>R3087</t>
  </si>
  <si>
    <t>R3088</t>
  </si>
  <si>
    <t>R3089</t>
  </si>
  <si>
    <t>R3090</t>
  </si>
  <si>
    <t>R3091</t>
  </si>
  <si>
    <t>R3092</t>
  </si>
  <si>
    <t>R3093</t>
  </si>
  <si>
    <t>R3094</t>
  </si>
  <si>
    <t>R3095</t>
  </si>
  <si>
    <t>R3096</t>
  </si>
  <si>
    <t>R3097</t>
  </si>
  <si>
    <t>R3098</t>
  </si>
  <si>
    <t>R3099</t>
  </si>
  <si>
    <t>R3100</t>
  </si>
  <si>
    <t>R3101</t>
  </si>
  <si>
    <t>R3102</t>
  </si>
  <si>
    <t>R3103</t>
  </si>
  <si>
    <t>R3104</t>
  </si>
  <si>
    <t>R3105</t>
  </si>
  <si>
    <t>R3107</t>
  </si>
  <si>
    <t>R3106</t>
  </si>
  <si>
    <t>R3108</t>
  </si>
  <si>
    <t>R3109</t>
  </si>
  <si>
    <t>R3110</t>
  </si>
  <si>
    <t>R3111</t>
  </si>
  <si>
    <t>R3112</t>
  </si>
  <si>
    <t>R3113</t>
  </si>
  <si>
    <t>R3114</t>
  </si>
  <si>
    <t>R3115</t>
  </si>
  <si>
    <t>R3116</t>
  </si>
  <si>
    <t>R3117</t>
  </si>
  <si>
    <t>R3118</t>
  </si>
  <si>
    <t>R3119</t>
  </si>
  <si>
    <t>R3120</t>
  </si>
  <si>
    <t>R3121</t>
  </si>
  <si>
    <t>R3122</t>
  </si>
  <si>
    <t>R3123</t>
  </si>
  <si>
    <t>R3124</t>
  </si>
  <si>
    <t>R3125</t>
  </si>
  <si>
    <t>R3126</t>
  </si>
  <si>
    <t>R3127</t>
  </si>
  <si>
    <t>R3128</t>
  </si>
  <si>
    <t>R3129</t>
  </si>
  <si>
    <t>R3130</t>
  </si>
  <si>
    <t>R3131</t>
  </si>
  <si>
    <t>R3132</t>
  </si>
  <si>
    <t>R3133</t>
  </si>
  <si>
    <t>R3135</t>
  </si>
  <si>
    <t>R3134</t>
  </si>
  <si>
    <t>R3136</t>
  </si>
  <si>
    <t>R3139</t>
  </si>
  <si>
    <t>R3138</t>
  </si>
  <si>
    <t>R3140</t>
  </si>
  <si>
    <t>R3137</t>
  </si>
  <si>
    <t>R3142</t>
  </si>
  <si>
    <t>R3141</t>
  </si>
  <si>
    <t>R3144</t>
  </si>
  <si>
    <t>R3143</t>
  </si>
  <si>
    <t>R3145</t>
  </si>
  <si>
    <t>R3147</t>
  </si>
  <si>
    <t>R3148</t>
  </si>
  <si>
    <t>R3146</t>
  </si>
  <si>
    <t>R3149</t>
  </si>
  <si>
    <t>R3150</t>
  </si>
  <si>
    <t>R3152</t>
  </si>
  <si>
    <t>R3151</t>
  </si>
  <si>
    <t>R3154</t>
  </si>
  <si>
    <t>R3156</t>
  </si>
  <si>
    <t>R3153</t>
  </si>
  <si>
    <t>R3157</t>
  </si>
  <si>
    <t>R3155</t>
  </si>
  <si>
    <t>R3158</t>
  </si>
  <si>
    <t>R3160</t>
  </si>
  <si>
    <t>R3161</t>
  </si>
  <si>
    <t>R3159</t>
  </si>
  <si>
    <t>R3162</t>
  </si>
  <si>
    <t>R3164</t>
  </si>
  <si>
    <t>R3165</t>
  </si>
  <si>
    <t>R3166</t>
  </si>
  <si>
    <t>R3168</t>
  </si>
  <si>
    <t>R3167</t>
  </si>
  <si>
    <t>R3169</t>
  </si>
  <si>
    <t>R3170</t>
  </si>
  <si>
    <t>R3171</t>
  </si>
  <si>
    <t>R3173</t>
  </si>
  <si>
    <t>R3172</t>
  </si>
  <si>
    <t>R3174</t>
  </si>
  <si>
    <t>R3176</t>
  </si>
  <si>
    <t>R3175</t>
  </si>
  <si>
    <t>R3177</t>
  </si>
  <si>
    <t>R3178</t>
  </si>
  <si>
    <t>R3179</t>
  </si>
  <si>
    <t>R3180</t>
  </si>
  <si>
    <t>R3181</t>
  </si>
  <si>
    <t>R3182</t>
  </si>
  <si>
    <t>R3183</t>
  </si>
  <si>
    <t>R3185</t>
  </si>
  <si>
    <t>R3186</t>
  </si>
  <si>
    <t>R3184</t>
  </si>
  <si>
    <t>R3187</t>
  </si>
  <si>
    <t>R3188</t>
  </si>
  <si>
    <t>R3189</t>
  </si>
  <si>
    <t>R3191</t>
  </si>
  <si>
    <t>R3190</t>
  </si>
  <si>
    <t>R3192</t>
  </si>
  <si>
    <t>R3194</t>
  </si>
  <si>
    <t>R3193</t>
  </si>
  <si>
    <t>R3195</t>
  </si>
  <si>
    <t>R3197</t>
  </si>
  <si>
    <t>R3196</t>
  </si>
  <si>
    <t>R3198</t>
  </si>
  <si>
    <t>R3200</t>
  </si>
  <si>
    <t>R3199</t>
  </si>
  <si>
    <t>R3201</t>
  </si>
  <si>
    <t>R3202</t>
  </si>
  <si>
    <t>R3204</t>
  </si>
  <si>
    <t>R3203</t>
  </si>
  <si>
    <t>R3205</t>
  </si>
  <si>
    <t>R3206</t>
  </si>
  <si>
    <t>R3207</t>
  </si>
  <si>
    <t>R3208</t>
  </si>
  <si>
    <t>R3209</t>
  </si>
  <si>
    <t>R3210</t>
  </si>
  <si>
    <t>R3211</t>
  </si>
  <si>
    <t>R3213</t>
  </si>
  <si>
    <t>R3212</t>
  </si>
  <si>
    <t>R3214</t>
  </si>
  <si>
    <t>R3216</t>
  </si>
  <si>
    <t>R3215</t>
  </si>
  <si>
    <t>R3217</t>
  </si>
  <si>
    <t>R3218</t>
  </si>
  <si>
    <t>R3219</t>
  </si>
  <si>
    <t>R3220</t>
  </si>
  <si>
    <t>R3222</t>
  </si>
  <si>
    <t>R3221</t>
  </si>
  <si>
    <t>R3223</t>
  </si>
  <si>
    <t>R3225</t>
  </si>
  <si>
    <t>R3224</t>
  </si>
  <si>
    <t>R3226</t>
  </si>
  <si>
    <t>R3228</t>
  </si>
  <si>
    <t>R3227</t>
  </si>
  <si>
    <t>R3229</t>
  </si>
  <si>
    <t>R3230</t>
  </si>
  <si>
    <t>R3231</t>
  </si>
  <si>
    <t>R3232</t>
  </si>
  <si>
    <t>R3233</t>
  </si>
  <si>
    <t>R3235</t>
  </si>
  <si>
    <t>R3236</t>
  </si>
  <si>
    <t>R3234</t>
  </si>
  <si>
    <t>R3237</t>
  </si>
  <si>
    <t>R3238</t>
  </si>
  <si>
    <t>R3239</t>
  </si>
  <si>
    <t>R3163</t>
  </si>
  <si>
    <t>438I7M2I246M687I</t>
  </si>
  <si>
    <t>439I253M675I</t>
  </si>
  <si>
    <t>Top 99%</t>
  </si>
  <si>
    <t>N</t>
  </si>
  <si>
    <t># &lt;= 1</t>
  </si>
  <si>
    <t>Stated abundance</t>
  </si>
  <si>
    <t>19I253M20I</t>
  </si>
  <si>
    <t>19I252M20I</t>
  </si>
  <si>
    <t>19I254M20I</t>
  </si>
  <si>
    <t>Average</t>
  </si>
  <si>
    <t>Kelpie read</t>
  </si>
  <si>
    <t>contig#</t>
  </si>
  <si>
    <t>Count 100%</t>
  </si>
  <si>
    <t>new .uc files go here first</t>
  </si>
  <si>
    <t>505I253M758I</t>
  </si>
  <si>
    <t>Expected species/strains</t>
  </si>
  <si>
    <t>Present species/strains</t>
  </si>
  <si>
    <t>Absent species/strains</t>
  </si>
  <si>
    <t>V4 Synonym</t>
  </si>
  <si>
    <t>Y</t>
  </si>
  <si>
    <t>#identical</t>
  </si>
  <si>
    <t>Identical/compatible species</t>
  </si>
  <si>
    <t>Matching extended reads back to genome V4 regions</t>
  </si>
  <si>
    <t>#=0</t>
  </si>
  <si>
    <t>Min depth</t>
  </si>
  <si>
    <t>Mid depth</t>
  </si>
  <si>
    <t>Top 98%</t>
  </si>
  <si>
    <t>above</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</si>
</sst>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00"/>
    <numFmt numFmtId="165" formatCode="0.0%"/>
    <numFmt numFmtId="166" formatCode="_-* #,##0.0_-;\-* #,##0.0_-;_-* &quot;-&quot;??_-;_-@_-"/>
    <numFmt numFmtId="167" formatCode="0.0"/>
  </numFmts>
  <fonts count="15" x14ac:knownFonts="1">
    <font>
      <sz val="11"/>
      <color theme="1"/>
      <name val="Calibri"/>
      <family val="2"/>
      <scheme val="minor"/>
    </font>
    <font>
      <sz val="11"/>
      <color theme="1"/>
      <name val="Calibri"/>
      <family val="2"/>
      <scheme val="minor"/>
    </font>
    <font>
      <i/>
      <sz val="11"/>
      <color theme="1"/>
      <name val="Calibri"/>
      <family val="2"/>
      <scheme val="minor"/>
    </font>
    <font>
      <sz val="9"/>
      <color indexed="81"/>
      <name val="Tahoma"/>
      <family val="2"/>
    </font>
    <font>
      <b/>
      <sz val="9"/>
      <color indexed="81"/>
      <name val="Tahoma"/>
      <family val="2"/>
    </font>
    <font>
      <sz val="11"/>
      <color rgb="FFFF0000"/>
      <name val="Calibri"/>
      <family val="2"/>
      <scheme val="minor"/>
    </font>
    <font>
      <sz val="11"/>
      <name val="Calibri"/>
      <family val="2"/>
      <scheme val="minor"/>
    </font>
    <font>
      <sz val="9"/>
      <color indexed="81"/>
      <name val="Tahoma"/>
      <charset val="1"/>
    </font>
    <font>
      <b/>
      <sz val="9"/>
      <color indexed="81"/>
      <name val="Tahoma"/>
      <charset val="1"/>
    </font>
    <font>
      <sz val="10"/>
      <color theme="1"/>
      <name val="Arial Unicode MS"/>
      <family val="2"/>
    </font>
    <font>
      <b/>
      <sz val="11"/>
      <color rgb="FFFF0000"/>
      <name val="Calibri"/>
      <family val="2"/>
      <scheme val="minor"/>
    </font>
    <font>
      <sz val="11"/>
      <color theme="5" tint="-0.499984740745262"/>
      <name val="Calibri"/>
      <family val="2"/>
      <scheme val="minor"/>
    </font>
    <font>
      <sz val="11"/>
      <color theme="1" tint="0.34998626667073579"/>
      <name val="Calibri"/>
      <family val="2"/>
      <scheme val="minor"/>
    </font>
    <font>
      <sz val="11"/>
      <color rgb="FF00B050"/>
      <name val="Calibri"/>
      <family val="2"/>
      <scheme val="minor"/>
    </font>
    <font>
      <sz val="11"/>
      <color theme="5"/>
      <name val="Calibri"/>
      <family val="2"/>
      <scheme val="minor"/>
    </font>
  </fonts>
  <fills count="8">
    <fill>
      <patternFill patternType="none"/>
    </fill>
    <fill>
      <patternFill patternType="gray125"/>
    </fill>
    <fill>
      <patternFill patternType="solid">
        <fgColor theme="9"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0" tint="-0.14999847407452621"/>
        <bgColor indexed="64"/>
      </patternFill>
    </fill>
  </fills>
  <borders count="1">
    <border>
      <left/>
      <right/>
      <top/>
      <bottom/>
      <diagonal/>
    </border>
  </borders>
  <cellStyleXfs count="3">
    <xf numFmtId="0" fontId="0" fillId="0" borderId="0"/>
    <xf numFmtId="9" fontId="1" fillId="0" borderId="0" applyFont="0" applyFill="0" applyBorder="0" applyAlignment="0" applyProtection="0"/>
    <xf numFmtId="43" fontId="1" fillId="0" borderId="0" applyFont="0" applyFill="0" applyBorder="0" applyAlignment="0" applyProtection="0"/>
  </cellStyleXfs>
  <cellXfs count="60">
    <xf numFmtId="0" fontId="0" fillId="0" borderId="0" xfId="0"/>
    <xf numFmtId="164" fontId="0" fillId="0" borderId="0" xfId="0" applyNumberFormat="1"/>
    <xf numFmtId="164" fontId="0" fillId="0" borderId="0" xfId="0" applyNumberFormat="1" applyFill="1"/>
    <xf numFmtId="0" fontId="0" fillId="0" borderId="0" xfId="0" applyFill="1"/>
    <xf numFmtId="0" fontId="0" fillId="0" borderId="0" xfId="0"/>
    <xf numFmtId="164" fontId="0" fillId="0" borderId="0" xfId="0" applyNumberFormat="1"/>
    <xf numFmtId="0" fontId="2" fillId="0" borderId="0" xfId="0" applyFont="1"/>
    <xf numFmtId="0" fontId="0" fillId="0" borderId="0" xfId="0" applyFill="1"/>
    <xf numFmtId="0" fontId="0" fillId="2" borderId="0" xfId="0" applyFill="1"/>
    <xf numFmtId="165" fontId="0" fillId="0" borderId="0" xfId="1" applyNumberFormat="1" applyFont="1"/>
    <xf numFmtId="0" fontId="0" fillId="3" borderId="0" xfId="0" applyFill="1"/>
    <xf numFmtId="0" fontId="2" fillId="0" borderId="0" xfId="0" applyFont="1" applyFill="1"/>
    <xf numFmtId="0" fontId="6" fillId="0" borderId="0" xfId="0" applyFont="1" applyFill="1"/>
    <xf numFmtId="0" fontId="2" fillId="2" borderId="0" xfId="0" applyFont="1" applyFill="1"/>
    <xf numFmtId="0" fontId="2" fillId="3" borderId="0" xfId="0" applyFont="1" applyFill="1"/>
    <xf numFmtId="0" fontId="0" fillId="0" borderId="0" xfId="0" applyFill="1" applyBorder="1"/>
    <xf numFmtId="1" fontId="0" fillId="0" borderId="0" xfId="1" applyNumberFormat="1" applyFont="1" applyFill="1"/>
    <xf numFmtId="0" fontId="6" fillId="0" borderId="0" xfId="0" applyFont="1" applyFill="1" applyBorder="1"/>
    <xf numFmtId="0" fontId="0" fillId="0" borderId="0" xfId="0" applyBorder="1"/>
    <xf numFmtId="1" fontId="0" fillId="0" borderId="0" xfId="0" applyNumberFormat="1"/>
    <xf numFmtId="0" fontId="9" fillId="0" borderId="0" xfId="0" applyFont="1" applyAlignment="1">
      <alignment vertical="center"/>
    </xf>
    <xf numFmtId="0" fontId="9" fillId="0" borderId="0" xfId="0" applyFont="1"/>
    <xf numFmtId="0" fontId="0" fillId="4" borderId="0" xfId="0" applyFill="1"/>
    <xf numFmtId="10" fontId="0" fillId="0" borderId="0" xfId="1" applyNumberFormat="1" applyFont="1"/>
    <xf numFmtId="0" fontId="10" fillId="0" borderId="0" xfId="0" applyFont="1" applyFill="1"/>
    <xf numFmtId="9" fontId="0" fillId="0" borderId="0" xfId="1" applyNumberFormat="1" applyFont="1"/>
    <xf numFmtId="9" fontId="0" fillId="0" borderId="0" xfId="0" applyNumberFormat="1"/>
    <xf numFmtId="165" fontId="0" fillId="0" borderId="0" xfId="0" applyNumberFormat="1"/>
    <xf numFmtId="9" fontId="0" fillId="0" borderId="0" xfId="1" applyFont="1"/>
    <xf numFmtId="0" fontId="6" fillId="0" borderId="0" xfId="0" applyFont="1"/>
    <xf numFmtId="165" fontId="0" fillId="0" borderId="0" xfId="1" applyNumberFormat="1" applyFont="1" applyFill="1"/>
    <xf numFmtId="10" fontId="0" fillId="0" borderId="0" xfId="0" applyNumberFormat="1"/>
    <xf numFmtId="0" fontId="0" fillId="0" borderId="0" xfId="0" applyFont="1" applyFill="1"/>
    <xf numFmtId="0" fontId="0" fillId="0" borderId="0" xfId="0" applyFont="1"/>
    <xf numFmtId="0" fontId="0" fillId="0" borderId="0" xfId="0" applyFont="1" applyFill="1" applyBorder="1"/>
    <xf numFmtId="0" fontId="0" fillId="2" borderId="0" xfId="0" applyFont="1" applyFill="1" applyBorder="1"/>
    <xf numFmtId="0" fontId="0" fillId="3" borderId="0" xfId="0" applyFont="1" applyFill="1" applyBorder="1"/>
    <xf numFmtId="0" fontId="0" fillId="2" borderId="0" xfId="0" applyFont="1" applyFill="1"/>
    <xf numFmtId="0" fontId="0" fillId="0" borderId="0" xfId="0" applyFont="1" applyBorder="1"/>
    <xf numFmtId="165" fontId="1" fillId="0" borderId="0" xfId="1" applyNumberFormat="1" applyFont="1" applyFill="1"/>
    <xf numFmtId="0" fontId="11" fillId="0" borderId="0" xfId="0" applyFont="1"/>
    <xf numFmtId="0" fontId="12" fillId="0" borderId="0" xfId="0" applyFont="1"/>
    <xf numFmtId="165" fontId="12" fillId="0" borderId="0" xfId="1" applyNumberFormat="1" applyFont="1"/>
    <xf numFmtId="1" fontId="0" fillId="0" borderId="0" xfId="0" applyNumberFormat="1" applyFill="1"/>
    <xf numFmtId="2" fontId="0" fillId="0" borderId="0" xfId="0" applyNumberFormat="1" applyFill="1"/>
    <xf numFmtId="166" fontId="0" fillId="0" borderId="0" xfId="2" applyNumberFormat="1" applyFont="1" applyFill="1"/>
    <xf numFmtId="0" fontId="0" fillId="5" borderId="0" xfId="0" applyFill="1"/>
    <xf numFmtId="167" fontId="0" fillId="0" borderId="0" xfId="0" applyNumberFormat="1"/>
    <xf numFmtId="0" fontId="0" fillId="6" borderId="0" xfId="0" applyFill="1"/>
    <xf numFmtId="0" fontId="2" fillId="6" borderId="0" xfId="0" applyFont="1" applyFill="1"/>
    <xf numFmtId="164" fontId="0" fillId="6" borderId="0" xfId="0" applyNumberFormat="1" applyFill="1"/>
    <xf numFmtId="165" fontId="0" fillId="6" borderId="0" xfId="1" applyNumberFormat="1" applyFont="1" applyFill="1"/>
    <xf numFmtId="1" fontId="0" fillId="6" borderId="0" xfId="1" applyNumberFormat="1" applyFont="1" applyFill="1"/>
    <xf numFmtId="164" fontId="5" fillId="6" borderId="0" xfId="0" applyNumberFormat="1" applyFont="1" applyFill="1"/>
    <xf numFmtId="0" fontId="0" fillId="7" borderId="0" xfId="0" applyFill="1"/>
    <xf numFmtId="165" fontId="0" fillId="7" borderId="0" xfId="1" applyNumberFormat="1" applyFont="1" applyFill="1"/>
    <xf numFmtId="0" fontId="6" fillId="6" borderId="0" xfId="0" applyFont="1" applyFill="1"/>
    <xf numFmtId="1" fontId="0" fillId="0" borderId="0" xfId="1" applyNumberFormat="1" applyFont="1" applyAlignment="1">
      <alignment horizontal="right"/>
    </xf>
    <xf numFmtId="0" fontId="13" fillId="0" borderId="0" xfId="0" applyFont="1" applyFill="1"/>
    <xf numFmtId="0" fontId="14" fillId="0" borderId="0" xfId="0" applyFont="1" applyFill="1"/>
  </cellXfs>
  <cellStyles count="3">
    <cellStyle name="Comma" xfId="2" builtinId="3"/>
    <cellStyle name="Normal" xfId="0" builtinId="0"/>
    <cellStyle name="Percent" xfId="1" builtinId="5"/>
  </cellStyles>
  <dxfs count="91">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Recall vs Stated presence from Gold profile</a:t>
            </a:r>
          </a:p>
        </c:rich>
      </c:tx>
      <c:layout>
        <c:manualLayout>
          <c:xMode val="edge"/>
          <c:yMode val="edge"/>
          <c:x val="0.32747577256558091"/>
          <c:y val="4.68092996184585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619473517598334"/>
          <c:y val="0.12025919628063977"/>
          <c:w val="0.85514766272690912"/>
          <c:h val="0.78597285060622124"/>
        </c:manualLayout>
      </c:layout>
      <c:scatterChart>
        <c:scatterStyle val="line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'Comparisons present by ab.'!$AI$12:$AI$42</c:f>
              <c:numCache>
                <c:formatCode>0.0%</c:formatCode>
                <c:ptCount val="31"/>
                <c:pt idx="0">
                  <c:v>1E-3</c:v>
                </c:pt>
                <c:pt idx="1">
                  <c:v>2E-3</c:v>
                </c:pt>
                <c:pt idx="2">
                  <c:v>3.0000000000000001E-3</c:v>
                </c:pt>
                <c:pt idx="3">
                  <c:v>4.0000000000000001E-3</c:v>
                </c:pt>
                <c:pt idx="4">
                  <c:v>5.0000000000000001E-3</c:v>
                </c:pt>
                <c:pt idx="5">
                  <c:v>6.0000000000000001E-3</c:v>
                </c:pt>
                <c:pt idx="6">
                  <c:v>7.0000000000000001E-3</c:v>
                </c:pt>
                <c:pt idx="7">
                  <c:v>8.0000000000000002E-3</c:v>
                </c:pt>
                <c:pt idx="8">
                  <c:v>9.0000000000000011E-3</c:v>
                </c:pt>
                <c:pt idx="9">
                  <c:v>1.0000000000000002E-2</c:v>
                </c:pt>
                <c:pt idx="10">
                  <c:v>1.4999999999999999E-2</c:v>
                </c:pt>
                <c:pt idx="11">
                  <c:v>0.02</c:v>
                </c:pt>
                <c:pt idx="12">
                  <c:v>2.5000000000000001E-2</c:v>
                </c:pt>
                <c:pt idx="13">
                  <c:v>3.0000000000000002E-2</c:v>
                </c:pt>
                <c:pt idx="14">
                  <c:v>3.4999999999999996E-2</c:v>
                </c:pt>
                <c:pt idx="15">
                  <c:v>0.04</c:v>
                </c:pt>
                <c:pt idx="16">
                  <c:v>4.4999999999999998E-2</c:v>
                </c:pt>
                <c:pt idx="17">
                  <c:v>4.9999999999999996E-2</c:v>
                </c:pt>
                <c:pt idx="18">
                  <c:v>5.4999999999999993E-2</c:v>
                </c:pt>
                <c:pt idx="19">
                  <c:v>0.06</c:v>
                </c:pt>
                <c:pt idx="20">
                  <c:v>6.5000000000000002E-2</c:v>
                </c:pt>
                <c:pt idx="21">
                  <c:v>7.0000000000000007E-2</c:v>
                </c:pt>
                <c:pt idx="22">
                  <c:v>7.5000000000000011E-2</c:v>
                </c:pt>
                <c:pt idx="23">
                  <c:v>0.08</c:v>
                </c:pt>
                <c:pt idx="24">
                  <c:v>8.5000000000000006E-2</c:v>
                </c:pt>
                <c:pt idx="25">
                  <c:v>0.09</c:v>
                </c:pt>
                <c:pt idx="26">
                  <c:v>9.5000000000000001E-2</c:v>
                </c:pt>
                <c:pt idx="27">
                  <c:v>0.1</c:v>
                </c:pt>
                <c:pt idx="28">
                  <c:v>0.10500000000000001</c:v>
                </c:pt>
                <c:pt idx="29">
                  <c:v>0.11</c:v>
                </c:pt>
                <c:pt idx="30">
                  <c:v>0.115</c:v>
                </c:pt>
              </c:numCache>
            </c:numRef>
          </c:xVal>
          <c:yVal>
            <c:numRef>
              <c:f>'Comparisons present by ab.'!$AR$12:$AR$42</c:f>
              <c:numCache>
                <c:formatCode>0%</c:formatCode>
                <c:ptCount val="31"/>
                <c:pt idx="0">
                  <c:v>0.7142857142857143</c:v>
                </c:pt>
                <c:pt idx="1">
                  <c:v>0.83050847457627119</c:v>
                </c:pt>
                <c:pt idx="2">
                  <c:v>0.87272727272727268</c:v>
                </c:pt>
                <c:pt idx="3">
                  <c:v>0.93478260869565222</c:v>
                </c:pt>
                <c:pt idx="4">
                  <c:v>0.97297297297297303</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numCache>
            </c:numRef>
          </c:yVal>
          <c:smooth val="0"/>
        </c:ser>
        <c:dLbls>
          <c:showLegendKey val="0"/>
          <c:showVal val="0"/>
          <c:showCatName val="0"/>
          <c:showSerName val="0"/>
          <c:showPercent val="0"/>
          <c:showBubbleSize val="0"/>
        </c:dLbls>
        <c:axId val="682550712"/>
        <c:axId val="682553064"/>
      </c:scatterChart>
      <c:valAx>
        <c:axId val="682550712"/>
        <c:scaling>
          <c:orientation val="minMax"/>
        </c:scaling>
        <c:delete val="0"/>
        <c:axPos val="b"/>
        <c:title>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553064"/>
        <c:crosses val="autoZero"/>
        <c:crossBetween val="midCat"/>
      </c:valAx>
      <c:valAx>
        <c:axId val="682553064"/>
        <c:scaling>
          <c:orientation val="minMax"/>
          <c:max val="1.100000000000000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Recall in </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550712"/>
        <c:crosses val="autoZero"/>
        <c:crossBetween val="midCat"/>
        <c:majorUnit val="0.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46</xdr:col>
      <xdr:colOff>20050</xdr:colOff>
      <xdr:row>9</xdr:row>
      <xdr:rowOff>88898</xdr:rowOff>
    </xdr:from>
    <xdr:to>
      <xdr:col>58</xdr:col>
      <xdr:colOff>392697</xdr:colOff>
      <xdr:row>39</xdr:row>
      <xdr:rowOff>87730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re403/Documents/Genetics/EBI_SSU/CAMI_medium/CAMI_medium_comparisons_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 uc"/>
      <sheetName val="v1 contigs"/>
      <sheetName val="v1 vs v4"/>
      <sheetName val="CAMI Genomes synonyms"/>
      <sheetName val="v1 vs v4 (2)"/>
      <sheetName val="Kelpie uc"/>
      <sheetName val="uc testing"/>
      <sheetName val="CAMI profile"/>
      <sheetName val="CAMI genomes v4 coverage"/>
      <sheetName val="CAMI genomes v4 region"/>
      <sheetName val="Identity"/>
      <sheetName val="Comparisons"/>
      <sheetName val="Comparisons present by ab."/>
      <sheetName val="Comparisons present by depth"/>
      <sheetName val="Comparisons present paper"/>
      <sheetName val="Comparisons paper"/>
      <sheetName val="Lineages"/>
      <sheetName val="Kelpie synonyms"/>
    </sheetNames>
    <sheetDataSet>
      <sheetData sheetId="0" refreshError="1"/>
      <sheetData sheetId="1" refreshError="1"/>
      <sheetData sheetId="2" refreshError="1"/>
      <sheetData sheetId="3" refreshError="1"/>
      <sheetData sheetId="4" refreshError="1"/>
      <sheetData sheetId="5">
        <row r="1">
          <cell r="L1" t="str">
            <v>Species (USG)</v>
          </cell>
          <cell r="M1">
            <v>3239</v>
          </cell>
        </row>
        <row r="2">
          <cell r="L2" t="str">
            <v>Acidovorax_anthurii_(NR_041947.1)</v>
          </cell>
          <cell r="M2">
            <v>3</v>
          </cell>
        </row>
        <row r="3">
          <cell r="L3" t="str">
            <v>Aeromicrobium_ponti_strain_HSW-1_(NR_042659.1)</v>
          </cell>
          <cell r="M3">
            <v>47</v>
          </cell>
        </row>
        <row r="4">
          <cell r="L4" t="str">
            <v>Albidiferax_ferrireducens_strain_T118_(NR_074760.1)</v>
          </cell>
          <cell r="M4">
            <v>1</v>
          </cell>
        </row>
        <row r="5">
          <cell r="L5" t="str">
            <v>Aureimonas_phyllosphaerae_strain_L9-753_(NR_118389.1)</v>
          </cell>
          <cell r="M5">
            <v>2</v>
          </cell>
        </row>
        <row r="6">
          <cell r="L6" t="str">
            <v>Aureimonas_ureilytica_strain_5715S-12_(NR_043995.1)</v>
          </cell>
          <cell r="M6">
            <v>251</v>
          </cell>
        </row>
        <row r="7">
          <cell r="L7" t="str">
            <v>Bacillus_coagulans_strain_NBRC_12583_(NR_041523.1)</v>
          </cell>
          <cell r="M7">
            <v>17</v>
          </cell>
        </row>
        <row r="8">
          <cell r="L8" t="str">
            <v>Bosea_vaviloviae_strain_Vaf-18_(NR_136423.1)</v>
          </cell>
          <cell r="M8">
            <v>45</v>
          </cell>
        </row>
        <row r="9">
          <cell r="L9" t="str">
            <v>Butyrivibrio_fibrisolvens_strain_ATCC_19171_(NR_025981.1)</v>
          </cell>
          <cell r="M9">
            <v>9</v>
          </cell>
        </row>
        <row r="10">
          <cell r="L10" t="str">
            <v>Butyrivibrio_hungatei_strain_JK_615_(NR_025525.1)</v>
          </cell>
          <cell r="M10">
            <v>7</v>
          </cell>
        </row>
        <row r="11">
          <cell r="L11" t="str">
            <v>Cellulomonas_aerilata_strain_5420S-23_(NR_044526.1)</v>
          </cell>
          <cell r="M11">
            <v>209</v>
          </cell>
        </row>
        <row r="12">
          <cell r="L12" t="str">
            <v>Cellulomonas_xylanilytica_strain_XIL11_(NR_029095.1)</v>
          </cell>
          <cell r="M12">
            <v>1</v>
          </cell>
        </row>
        <row r="13">
          <cell r="L13" t="str">
            <v>Clostridium_grantii_strain_A1_(NR_026131.1)</v>
          </cell>
          <cell r="M13">
            <v>6</v>
          </cell>
        </row>
        <row r="14">
          <cell r="L14" t="str">
            <v>Curtobacterium_flaccumfaciens_strain_LMG_3645_(NR_025467.1)</v>
          </cell>
          <cell r="M14">
            <v>5</v>
          </cell>
        </row>
        <row r="15">
          <cell r="L15" t="str">
            <v>Desulfovibrio_alkalitolerans_strain_RT2_(NR_043069.1)</v>
          </cell>
          <cell r="M15">
            <v>58</v>
          </cell>
        </row>
        <row r="16">
          <cell r="L16" t="str">
            <v>Desulfovibrio_bizertensis_strain_MB3_(NR_043808.1)</v>
          </cell>
          <cell r="M16">
            <v>62</v>
          </cell>
        </row>
        <row r="17">
          <cell r="L17" t="str">
            <v>Diaphorobacter_oryzae_strain_RF3_(NR_044472.1)</v>
          </cell>
          <cell r="M17">
            <v>14</v>
          </cell>
        </row>
        <row r="18">
          <cell r="L18" t="str">
            <v>Exiguobacterium_acetylicum_strain_DSM_20416_(NR_043479.1)</v>
          </cell>
          <cell r="M18">
            <v>28</v>
          </cell>
        </row>
        <row r="19">
          <cell r="L19" t="str">
            <v>Frondihabitans_australicus_strain_E1HC-02_(NR_043897.1)</v>
          </cell>
          <cell r="M19">
            <v>38</v>
          </cell>
        </row>
        <row r="20">
          <cell r="L20" t="str">
            <v>Halobacterium_salinarum_strain_91-R6_(NR_025555.1)</v>
          </cell>
          <cell r="M20">
            <v>45</v>
          </cell>
        </row>
        <row r="21">
          <cell r="L21" t="str">
            <v>Ichthyenterobacterium_magnum_strain_Th6_(NR_134750.1)</v>
          </cell>
          <cell r="M21">
            <v>45</v>
          </cell>
        </row>
        <row r="22">
          <cell r="L22" t="str">
            <v>Janibacter_indicus_strain_0704P10-1_(NR_134061.1)</v>
          </cell>
          <cell r="M22">
            <v>37</v>
          </cell>
        </row>
        <row r="23">
          <cell r="L23" t="str">
            <v>Kibdelosporangium_aridum_subsp._largum_strain_SKF-AAD-609_(NR_025571.1)</v>
          </cell>
          <cell r="M23">
            <v>13</v>
          </cell>
        </row>
        <row r="24">
          <cell r="L24" t="str">
            <v>Legionella_maceachernii_strain_ATCC_35300_(NR_041790.1)</v>
          </cell>
          <cell r="M24">
            <v>22</v>
          </cell>
        </row>
        <row r="25">
          <cell r="L25" t="str">
            <v>Limnohabitans_parvus_strain_II-B4_(NR_125542.1)</v>
          </cell>
          <cell r="M25">
            <v>119</v>
          </cell>
        </row>
        <row r="26">
          <cell r="L26" t="str">
            <v>Luteimicrobium_album_strain_RI148-Li105_(NR_108122.1)</v>
          </cell>
          <cell r="M26">
            <v>5</v>
          </cell>
        </row>
        <row r="27">
          <cell r="L27" t="str">
            <v>Massilia_niabensis_strain_5420S-26_(NR_044571.1)</v>
          </cell>
          <cell r="M27">
            <v>100</v>
          </cell>
        </row>
        <row r="28">
          <cell r="L28" t="str">
            <v>Mesorhizobium_caraganae_strain_CCBAU_11299_(NR_044118.1)</v>
          </cell>
          <cell r="M28">
            <v>64</v>
          </cell>
        </row>
        <row r="29">
          <cell r="L29" t="str">
            <v>Methylophilus_flavus_strain_Ship_(NR_104519.1)</v>
          </cell>
          <cell r="M29">
            <v>16</v>
          </cell>
        </row>
        <row r="30">
          <cell r="L30" t="str">
            <v>Moorella_thermoautotrophica_strain_JW_701/3_(NR_029144.1)</v>
          </cell>
          <cell r="M30">
            <v>562</v>
          </cell>
        </row>
        <row r="31">
          <cell r="L31" t="str">
            <v>Nitrosomonas_europaea_strain_C-31_(NR_040879.1)</v>
          </cell>
          <cell r="M31">
            <v>18</v>
          </cell>
        </row>
        <row r="32">
          <cell r="L32" t="str">
            <v>Nocardia_coubleae_strain_OFN_N12_(NR_104567.1)</v>
          </cell>
          <cell r="M32">
            <v>7</v>
          </cell>
        </row>
        <row r="33">
          <cell r="L33" t="str">
            <v>Olleya_aquimaris_strain_L-4_(NR_104531.1)</v>
          </cell>
          <cell r="M33">
            <v>219</v>
          </cell>
        </row>
        <row r="34">
          <cell r="L34" t="str">
            <v>Paracoccus_versutus_strain_ATCC_25364_(NR_042713.1)</v>
          </cell>
          <cell r="M34">
            <v>22</v>
          </cell>
        </row>
        <row r="35">
          <cell r="L35" t="str">
            <v>Pedobacter_ginsenosidimutans_strain_THG-45_(NR_108685.1)</v>
          </cell>
          <cell r="M35">
            <v>1</v>
          </cell>
        </row>
        <row r="36">
          <cell r="L36" t="str">
            <v>Pedobacter_jejuensis_strain_THG-DR3_(NR_133810.1)</v>
          </cell>
          <cell r="M36">
            <v>10</v>
          </cell>
        </row>
        <row r="37">
          <cell r="L37" t="str">
            <v>Phaeospirillum_molischianum_strain_DSM_120_(NR_104755.1)</v>
          </cell>
          <cell r="M37">
            <v>69</v>
          </cell>
        </row>
        <row r="38">
          <cell r="L38" t="str">
            <v>Phenylobacterium_zucineum_strain_HLK1_(NR_074119.1)</v>
          </cell>
          <cell r="M38">
            <v>6</v>
          </cell>
        </row>
        <row r="39">
          <cell r="L39" t="str">
            <v>Phycicoccus_dokdonensis_strain_DS-8_(NR_044286.1)</v>
          </cell>
          <cell r="M39">
            <v>9</v>
          </cell>
        </row>
        <row r="40">
          <cell r="L40" t="str">
            <v>Picrophilus_torridus_strain_DSM_9790_(NR_074187.1)</v>
          </cell>
          <cell r="M40">
            <v>45</v>
          </cell>
        </row>
        <row r="41">
          <cell r="L41" t="str">
            <v>Piscinibacter_aquaticus_strain_IMCC1728_(NR_043921.1)</v>
          </cell>
          <cell r="M41">
            <v>10</v>
          </cell>
        </row>
        <row r="42">
          <cell r="L42" t="str">
            <v>Promicromonospora_vindobonensis_strain_V-45_(NR_042146.1)</v>
          </cell>
          <cell r="M42">
            <v>35</v>
          </cell>
        </row>
        <row r="43">
          <cell r="L43" t="str">
            <v>Propionispora_hippei_strain_KS_(NR_036875.1)</v>
          </cell>
          <cell r="M43">
            <v>55</v>
          </cell>
        </row>
        <row r="44">
          <cell r="L44" t="str">
            <v>Rhodobaca_barguzinensis_strain_VKM_B-2406_(NR_044285.1)</v>
          </cell>
          <cell r="M44">
            <v>5</v>
          </cell>
        </row>
        <row r="45">
          <cell r="L45" t="str">
            <v>Rhodobacter_viridis_strain_JA737_(NR_108854.1)</v>
          </cell>
          <cell r="M45">
            <v>54</v>
          </cell>
        </row>
        <row r="46">
          <cell r="L46" t="str">
            <v>Rhodococcus_yunnanensis_strain_YIM_70056_(NR_043009.1)</v>
          </cell>
          <cell r="M46">
            <v>166</v>
          </cell>
        </row>
        <row r="47">
          <cell r="L47" t="str">
            <v>Sanguibacter_marinus_strain_1-19_(NR_042311.1)</v>
          </cell>
          <cell r="M47">
            <v>76</v>
          </cell>
        </row>
        <row r="48">
          <cell r="L48" t="str">
            <v>Serratia_aquatilis_strain_2015-2462-01_(NR_147771.1)</v>
          </cell>
          <cell r="M48">
            <v>29</v>
          </cell>
        </row>
        <row r="49">
          <cell r="L49" t="str">
            <v>Sinorhizobium_meliloti_strain_LMG_6133_(NR_118988.1)</v>
          </cell>
          <cell r="M49">
            <v>179</v>
          </cell>
        </row>
        <row r="50">
          <cell r="L50" t="str">
            <v>Sphingomonas_aestuarii_strain_K4_(NR_044341.1)</v>
          </cell>
          <cell r="M50">
            <v>240</v>
          </cell>
        </row>
        <row r="51">
          <cell r="L51" t="str">
            <v>Sphingomonas_phyllosphaerae_strain_FA2_(NR_029111.1)</v>
          </cell>
          <cell r="M51">
            <v>14</v>
          </cell>
        </row>
        <row r="52">
          <cell r="L52" t="str">
            <v>Sphingomonas_starnbergensis_strain_382_(NR_109485.1)</v>
          </cell>
          <cell r="M52">
            <v>30</v>
          </cell>
        </row>
        <row r="53">
          <cell r="L53" t="str">
            <v>Streptomyces_lunaelactis_strain_MM109_(NR_134822.1)</v>
          </cell>
          <cell r="M53">
            <v>28</v>
          </cell>
        </row>
        <row r="54">
          <cell r="L54" t="str">
            <v>Tepidibacter_thalassicus_strain_SC_562_(NR_025678.1)</v>
          </cell>
          <cell r="M54">
            <v>27</v>
          </cell>
        </row>
        <row r="55">
          <cell r="L55" t="str">
            <v>Variovorax_boronicumulans_strain_BAM-48_(NR_041588.1)</v>
          </cell>
          <cell r="M55">
            <v>38</v>
          </cell>
        </row>
        <row r="56">
          <cell r="L56" t="str">
            <v>Variovorax_paradoxus_strain_13-0-1D_(NR_036930.1)</v>
          </cell>
          <cell r="M56">
            <v>9</v>
          </cell>
        </row>
        <row r="57">
          <cell r="L57" t="str">
            <v>Xanthobacter_autotrophicus_strain_7c_(NR_026308.1)</v>
          </cell>
          <cell r="M57">
            <v>7</v>
          </cell>
        </row>
      </sheetData>
      <sheetData sheetId="6" refreshError="1"/>
      <sheetData sheetId="7">
        <row r="2">
          <cell r="BO2" t="str">
            <v>Halobacterium salinarum</v>
          </cell>
          <cell r="BP2">
            <v>2</v>
          </cell>
        </row>
        <row r="3">
          <cell r="BO3" t="str">
            <v>Picrophilus oshimae</v>
          </cell>
          <cell r="BP3">
            <v>1</v>
          </cell>
        </row>
        <row r="4">
          <cell r="BO4" t="str">
            <v>Ferrithrix thermotolerans</v>
          </cell>
          <cell r="BP4">
            <v>1</v>
          </cell>
        </row>
        <row r="5">
          <cell r="BO5" t="str">
            <v>Cellulomonas terrae</v>
          </cell>
          <cell r="BP5">
            <v>1</v>
          </cell>
        </row>
        <row r="6">
          <cell r="BO6" t="str">
            <v>Cellulomonas_sp</v>
          </cell>
          <cell r="BP6">
            <v>4</v>
          </cell>
        </row>
        <row r="7">
          <cell r="BO7" t="str">
            <v>Oerskovia_sp</v>
          </cell>
          <cell r="BP7">
            <v>2</v>
          </cell>
        </row>
        <row r="8">
          <cell r="BO8" t="str">
            <v>Janibacter limosus</v>
          </cell>
          <cell r="BP8">
            <v>1</v>
          </cell>
        </row>
        <row r="9">
          <cell r="BO9" t="str">
            <v>Phycicoccus_sp</v>
          </cell>
          <cell r="BP9">
            <v>2</v>
          </cell>
        </row>
        <row r="10">
          <cell r="BO10" t="str">
            <v>Curtobacterium sp. B20</v>
          </cell>
          <cell r="BP10">
            <v>1</v>
          </cell>
        </row>
        <row r="11">
          <cell r="BO11" t="str">
            <v>Microbacteriaceae_sp</v>
          </cell>
          <cell r="BP11">
            <v>1</v>
          </cell>
        </row>
        <row r="12">
          <cell r="BO12" t="str">
            <v>Mycobacterium_sp</v>
          </cell>
          <cell r="BP12">
            <v>1</v>
          </cell>
        </row>
        <row r="13">
          <cell r="BO13" t="str">
            <v>Nocardia_g</v>
          </cell>
          <cell r="BP13">
            <v>1</v>
          </cell>
        </row>
        <row r="14">
          <cell r="BO14" t="str">
            <v>Rhodococcus_sp</v>
          </cell>
          <cell r="BP14">
            <v>1</v>
          </cell>
        </row>
        <row r="15">
          <cell r="BO15" t="str">
            <v>Aeromicrobium ponti</v>
          </cell>
          <cell r="BP15">
            <v>3</v>
          </cell>
        </row>
        <row r="16">
          <cell r="BO16" t="str">
            <v>Promicromonospora umidemergens</v>
          </cell>
          <cell r="BP16">
            <v>1</v>
          </cell>
        </row>
        <row r="17">
          <cell r="BO17" t="str">
            <v>Tessaracoccus bendigoensis</v>
          </cell>
          <cell r="BP17">
            <v>1</v>
          </cell>
        </row>
        <row r="18">
          <cell r="BO18" t="str">
            <v>Kibdelosporangium aridum</v>
          </cell>
          <cell r="BP18">
            <v>1</v>
          </cell>
        </row>
        <row r="19">
          <cell r="BO19" t="str">
            <v>Lechevalieria aerocolonigenes</v>
          </cell>
          <cell r="BP19">
            <v>1</v>
          </cell>
        </row>
        <row r="20">
          <cell r="BO20" t="str">
            <v>Lechevalieria flava</v>
          </cell>
          <cell r="BP20">
            <v>1</v>
          </cell>
        </row>
        <row r="21">
          <cell r="BO21" t="str">
            <v>Streptomycetaceae_sp</v>
          </cell>
          <cell r="BP21">
            <v>2</v>
          </cell>
        </row>
        <row r="22">
          <cell r="BO22" t="str">
            <v>Porphyromonas crevioricanis</v>
          </cell>
          <cell r="BP22">
            <v>1</v>
          </cell>
        </row>
        <row r="23">
          <cell r="BO23" t="str">
            <v>Prevotella oulorum</v>
          </cell>
          <cell r="BP23">
            <v>1</v>
          </cell>
        </row>
        <row r="24">
          <cell r="BO24" t="str">
            <v>Ohtaekwangia koreensis</v>
          </cell>
          <cell r="BP24">
            <v>1</v>
          </cell>
        </row>
        <row r="25">
          <cell r="BO25" t="str">
            <v>Ohtaekwangia kribbensis</v>
          </cell>
          <cell r="BP25">
            <v>1</v>
          </cell>
        </row>
        <row r="26">
          <cell r="BO26" t="str">
            <v>Chryseobacterium_sp</v>
          </cell>
          <cell r="BP26">
            <v>1</v>
          </cell>
        </row>
        <row r="27">
          <cell r="BO27" t="str">
            <v>Formosa spongicola</v>
          </cell>
          <cell r="BP27">
            <v>1</v>
          </cell>
        </row>
        <row r="28">
          <cell r="BO28" t="str">
            <v>Olleya aquimaris</v>
          </cell>
          <cell r="BP28">
            <v>1</v>
          </cell>
        </row>
        <row r="29">
          <cell r="BO29" t="str">
            <v>Pedobacter agri</v>
          </cell>
          <cell r="BP29">
            <v>1</v>
          </cell>
        </row>
        <row r="30">
          <cell r="BO30" t="str">
            <v>Pedobacter_sp</v>
          </cell>
          <cell r="BP30">
            <v>1</v>
          </cell>
        </row>
        <row r="31">
          <cell r="BO31" t="str">
            <v>Sphingobacterium nematocida</v>
          </cell>
          <cell r="BP31">
            <v>1</v>
          </cell>
        </row>
        <row r="32">
          <cell r="BO32" t="str">
            <v>Sphingobacterium psychroaquaticum</v>
          </cell>
          <cell r="BP32">
            <v>1</v>
          </cell>
        </row>
        <row r="33">
          <cell r="BO33" t="str">
            <v>Bacillales_sp</v>
          </cell>
          <cell r="BP33">
            <v>3</v>
          </cell>
        </row>
        <row r="34">
          <cell r="BO34" t="str">
            <v>Bacillus coagulans</v>
          </cell>
          <cell r="BP34">
            <v>1</v>
          </cell>
        </row>
        <row r="35">
          <cell r="BO35" t="str">
            <v>Paenibacillus frigoriresistens</v>
          </cell>
          <cell r="BP35">
            <v>1</v>
          </cell>
        </row>
        <row r="36">
          <cell r="BO36" t="str">
            <v>Sporosarcina newyorkensis</v>
          </cell>
          <cell r="BP36">
            <v>2</v>
          </cell>
        </row>
        <row r="37">
          <cell r="BO37" t="str">
            <v>Salinicoccus kunmingensis</v>
          </cell>
          <cell r="BP37">
            <v>1</v>
          </cell>
        </row>
        <row r="38">
          <cell r="BO38" t="str">
            <v>Tetragenococcus halophilus</v>
          </cell>
          <cell r="BP38">
            <v>1</v>
          </cell>
        </row>
        <row r="39">
          <cell r="BO39" t="str">
            <v>Butyricicoccus pullicaecorum</v>
          </cell>
          <cell r="BP39">
            <v>1</v>
          </cell>
        </row>
        <row r="40">
          <cell r="BO40" t="str">
            <v>Caloranaerobacter azorensis</v>
          </cell>
          <cell r="BP40">
            <v>1</v>
          </cell>
        </row>
        <row r="41">
          <cell r="BO41" t="str">
            <v>Caminicella sporogenes</v>
          </cell>
          <cell r="BP41">
            <v>1</v>
          </cell>
        </row>
        <row r="42">
          <cell r="BO42" t="str">
            <v>Clostridium grantii</v>
          </cell>
          <cell r="BP42">
            <v>1</v>
          </cell>
        </row>
        <row r="43">
          <cell r="BO43" t="str">
            <v>Clostridium tetani</v>
          </cell>
          <cell r="BP43">
            <v>1</v>
          </cell>
        </row>
        <row r="44">
          <cell r="BO44" t="str">
            <v>Lutispora thermophila</v>
          </cell>
          <cell r="BP44">
            <v>1</v>
          </cell>
        </row>
        <row r="45">
          <cell r="BO45" t="str">
            <v>Acetoanaerobium noterae</v>
          </cell>
          <cell r="BP45">
            <v>5</v>
          </cell>
        </row>
        <row r="46">
          <cell r="BO46" t="str">
            <v>Carboxydocella sporoproducens</v>
          </cell>
          <cell r="BP46">
            <v>6</v>
          </cell>
        </row>
        <row r="47">
          <cell r="BO47" t="str">
            <v>Garciella nitratireducens</v>
          </cell>
          <cell r="BP47">
            <v>1</v>
          </cell>
        </row>
        <row r="48">
          <cell r="BO48" t="str">
            <v>Butyrivibrio fibrisolvens</v>
          </cell>
          <cell r="BP48">
            <v>1</v>
          </cell>
        </row>
        <row r="49">
          <cell r="BO49" t="str">
            <v>Butyrivibrio hungatei</v>
          </cell>
          <cell r="BP49">
            <v>1</v>
          </cell>
        </row>
        <row r="50">
          <cell r="BO50" t="str">
            <v>Desulfotomaculum hydrothermale</v>
          </cell>
          <cell r="BP50">
            <v>1</v>
          </cell>
        </row>
        <row r="51">
          <cell r="BO51" t="str">
            <v>Intestinibacter bartlettii</v>
          </cell>
          <cell r="BP51">
            <v>1</v>
          </cell>
        </row>
        <row r="52">
          <cell r="BO52" t="str">
            <v>[Eubacterium] yurii</v>
          </cell>
          <cell r="BP52">
            <v>1</v>
          </cell>
        </row>
        <row r="53">
          <cell r="BO53" t="str">
            <v>Tepidibacter thalassicus</v>
          </cell>
          <cell r="BP53">
            <v>1</v>
          </cell>
        </row>
        <row r="54">
          <cell r="BO54" t="str">
            <v>Moorella thermoacetica</v>
          </cell>
          <cell r="BP54">
            <v>2</v>
          </cell>
        </row>
        <row r="55">
          <cell r="BO55" t="str">
            <v>Thermoanaerobacter thermohydrosulfuricus</v>
          </cell>
          <cell r="BP55">
            <v>2</v>
          </cell>
        </row>
        <row r="56">
          <cell r="BO56" t="str">
            <v>Propionispora hippei</v>
          </cell>
          <cell r="BP56">
            <v>1</v>
          </cell>
        </row>
        <row r="57">
          <cell r="BO57" t="str">
            <v>Phenylobacterium composti</v>
          </cell>
          <cell r="BP57">
            <v>1</v>
          </cell>
        </row>
        <row r="58">
          <cell r="BO58" t="str">
            <v>Aurantimonadaceae_sp</v>
          </cell>
          <cell r="BP58">
            <v>2</v>
          </cell>
        </row>
        <row r="59">
          <cell r="BO59" t="str">
            <v>Bosea_sp</v>
          </cell>
          <cell r="BP59">
            <v>2</v>
          </cell>
        </row>
        <row r="60">
          <cell r="BO60" t="str">
            <v>Aquamicrobium_sp</v>
          </cell>
          <cell r="BP60">
            <v>2</v>
          </cell>
        </row>
        <row r="61">
          <cell r="BO61" t="str">
            <v>Rhizobium_sp</v>
          </cell>
          <cell r="BP61">
            <v>1</v>
          </cell>
        </row>
        <row r="62">
          <cell r="BO62" t="str">
            <v>Sinorhizobium meliloti</v>
          </cell>
          <cell r="BP62">
            <v>2</v>
          </cell>
        </row>
        <row r="63">
          <cell r="BO63" t="str">
            <v>Pseudoxanthobacter soli</v>
          </cell>
          <cell r="BP63">
            <v>1</v>
          </cell>
        </row>
        <row r="64">
          <cell r="BO64" t="str">
            <v>Xanthobacter autotrophicus</v>
          </cell>
          <cell r="BP64">
            <v>1</v>
          </cell>
        </row>
        <row r="65">
          <cell r="BO65" t="str">
            <v>Paracoccus pantotrophus</v>
          </cell>
          <cell r="BP65">
            <v>2</v>
          </cell>
        </row>
        <row r="66">
          <cell r="BO66" t="str">
            <v>Rhodobaca barguzinensis</v>
          </cell>
          <cell r="BP66">
            <v>1</v>
          </cell>
        </row>
        <row r="67">
          <cell r="BO67" t="str">
            <v>Rhodobacter capsulatus</v>
          </cell>
          <cell r="BP67">
            <v>2</v>
          </cell>
        </row>
        <row r="68">
          <cell r="BO68" t="str">
            <v>Roseinatronobacter thiooxidans</v>
          </cell>
          <cell r="BP68">
            <v>1</v>
          </cell>
        </row>
        <row r="69">
          <cell r="BO69" t="str">
            <v>Azospirillum brasilense</v>
          </cell>
          <cell r="BP69">
            <v>1</v>
          </cell>
        </row>
        <row r="70">
          <cell r="BO70" t="str">
            <v>Phaeospirillum fulvum</v>
          </cell>
          <cell r="BP70">
            <v>4</v>
          </cell>
        </row>
        <row r="71">
          <cell r="BO71" t="str">
            <v>Sphingomonas aestuarii</v>
          </cell>
          <cell r="BP71">
            <v>1</v>
          </cell>
        </row>
        <row r="72">
          <cell r="BO72" t="str">
            <v>Sphingomonas phyllosphaerae</v>
          </cell>
          <cell r="BP72">
            <v>1</v>
          </cell>
        </row>
        <row r="73">
          <cell r="BO73" t="str">
            <v>Sphingomonas_sp</v>
          </cell>
          <cell r="BP73">
            <v>3</v>
          </cell>
        </row>
        <row r="74">
          <cell r="BO74" t="str">
            <v>Diaphorobacter oryzae</v>
          </cell>
          <cell r="BP74">
            <v>1</v>
          </cell>
        </row>
        <row r="75">
          <cell r="BO75" t="str">
            <v>Comamonadaceae_sp</v>
          </cell>
          <cell r="BP75">
            <v>6</v>
          </cell>
        </row>
        <row r="76">
          <cell r="BO76" t="str">
            <v>uncultured Massilia sp.</v>
          </cell>
          <cell r="BP76">
            <v>4</v>
          </cell>
        </row>
        <row r="77">
          <cell r="BO77" t="str">
            <v>Methylophilus_sp</v>
          </cell>
          <cell r="BP77">
            <v>3</v>
          </cell>
        </row>
        <row r="78">
          <cell r="BO78" t="str">
            <v>Alysiella filiformis</v>
          </cell>
          <cell r="BP78">
            <v>1</v>
          </cell>
        </row>
        <row r="79">
          <cell r="BO79" t="str">
            <v>Nitrosomonas europaea</v>
          </cell>
          <cell r="BP79">
            <v>1</v>
          </cell>
        </row>
        <row r="80">
          <cell r="BO80" t="str">
            <v>Desulfovibrio alkalitolerans</v>
          </cell>
          <cell r="BP80">
            <v>1</v>
          </cell>
        </row>
        <row r="81">
          <cell r="BO81" t="str">
            <v>Desulfovibrio bizertensis</v>
          </cell>
          <cell r="BP81">
            <v>1</v>
          </cell>
        </row>
        <row r="82">
          <cell r="BO82" t="str">
            <v>Desulfovibrio vietnamensis</v>
          </cell>
          <cell r="BP82">
            <v>1</v>
          </cell>
        </row>
        <row r="83">
          <cell r="BO83" t="str">
            <v>Ferrimonas marina</v>
          </cell>
          <cell r="BP83">
            <v>1</v>
          </cell>
        </row>
        <row r="84">
          <cell r="BO84" t="str">
            <v>Rahnella aquatilis</v>
          </cell>
          <cell r="BP84">
            <v>1</v>
          </cell>
        </row>
        <row r="85">
          <cell r="BO85" t="str">
            <v>Legionella maceachernii</v>
          </cell>
          <cell r="BP85">
            <v>1</v>
          </cell>
        </row>
        <row r="86">
          <cell r="BO86" t="str">
            <v>Azotobacter vinelandii</v>
          </cell>
          <cell r="BP86">
            <v>1</v>
          </cell>
        </row>
        <row r="87">
          <cell r="BO87" t="str">
            <v>Vibrio cincinnatiensis</v>
          </cell>
          <cell r="BP87">
            <v>1</v>
          </cell>
        </row>
        <row r="88">
          <cell r="BO88" t="str">
            <v>Vibrio gazogenes</v>
          </cell>
          <cell r="BP88">
            <v>1</v>
          </cell>
        </row>
        <row r="89">
          <cell r="BO89" t="str">
            <v>Acholeplasma oculi</v>
          </cell>
          <cell r="BP89">
            <v>1</v>
          </cell>
        </row>
      </sheetData>
      <sheetData sheetId="8">
        <row r="2">
          <cell r="B2" t="str">
            <v>Mycobacterium_obuense_strain_47001_(NR_029218.1)</v>
          </cell>
          <cell r="C2">
            <v>29</v>
          </cell>
          <cell r="D2">
            <v>12</v>
          </cell>
          <cell r="E2">
            <v>170</v>
          </cell>
          <cell r="F2">
            <v>200</v>
          </cell>
          <cell r="G2">
            <v>0</v>
          </cell>
        </row>
        <row r="3">
          <cell r="B3" t="str">
            <v>Limnohabitans_parvus_strain_II-B4_(NR_125542.1)</v>
          </cell>
          <cell r="C3">
            <v>100</v>
          </cell>
          <cell r="D3">
            <v>60</v>
          </cell>
          <cell r="E3">
            <v>0</v>
          </cell>
          <cell r="F3">
            <v>0</v>
          </cell>
          <cell r="G3">
            <v>31</v>
          </cell>
        </row>
        <row r="4">
          <cell r="B4" t="str">
            <v>Limnohabitans_parvus_strain_II-B4_(NR_125542.1)</v>
          </cell>
          <cell r="C4">
            <v>100</v>
          </cell>
          <cell r="D4">
            <v>60</v>
          </cell>
          <cell r="E4">
            <v>0</v>
          </cell>
          <cell r="F4">
            <v>0</v>
          </cell>
          <cell r="G4">
            <v>31</v>
          </cell>
        </row>
        <row r="5">
          <cell r="B5" t="str">
            <v>Streptomyces_lunaelactis_strain_MM109_(NR_134822.1)</v>
          </cell>
          <cell r="C5">
            <v>100</v>
          </cell>
          <cell r="D5">
            <v>30</v>
          </cell>
          <cell r="E5">
            <v>0</v>
          </cell>
          <cell r="F5">
            <v>0</v>
          </cell>
          <cell r="G5">
            <v>10</v>
          </cell>
        </row>
        <row r="6">
          <cell r="B6" t="str">
            <v>Cellulomonas_aerilata_strain_5420S-23_(NR_044526.1)</v>
          </cell>
          <cell r="C6">
            <v>100</v>
          </cell>
          <cell r="D6">
            <v>87</v>
          </cell>
          <cell r="E6">
            <v>0</v>
          </cell>
          <cell r="F6">
            <v>0</v>
          </cell>
          <cell r="G6">
            <v>48</v>
          </cell>
        </row>
        <row r="7">
          <cell r="B7" t="str">
            <v>Desulfovibrio_bizertensis_strain_MB3_(NR_043808.1)</v>
          </cell>
          <cell r="C7">
            <v>100</v>
          </cell>
          <cell r="D7">
            <v>71</v>
          </cell>
          <cell r="E7">
            <v>0</v>
          </cell>
          <cell r="F7">
            <v>0</v>
          </cell>
          <cell r="G7">
            <v>42</v>
          </cell>
        </row>
        <row r="8">
          <cell r="B8" t="str">
            <v>Alysiella_crassa_strain_IAM_14969_(NR_040932.1)</v>
          </cell>
          <cell r="C8">
            <v>11</v>
          </cell>
          <cell r="D8">
            <v>9</v>
          </cell>
          <cell r="E8">
            <v>213</v>
          </cell>
          <cell r="F8">
            <v>216</v>
          </cell>
          <cell r="G8">
            <v>0</v>
          </cell>
        </row>
        <row r="9">
          <cell r="B9" t="str">
            <v>Diaphorobacter_oryzae_strain_RF3_(NR_044472.1)</v>
          </cell>
          <cell r="C9">
            <v>100</v>
          </cell>
          <cell r="D9">
            <v>36</v>
          </cell>
          <cell r="E9">
            <v>0</v>
          </cell>
          <cell r="F9">
            <v>0</v>
          </cell>
          <cell r="G9">
            <v>4</v>
          </cell>
        </row>
        <row r="10">
          <cell r="B10" t="str">
            <v>Picrophilus_torridus_strain_DSM_9790_(NR_074187.1)</v>
          </cell>
          <cell r="C10">
            <v>100</v>
          </cell>
          <cell r="D10">
            <v>17</v>
          </cell>
          <cell r="E10">
            <v>0</v>
          </cell>
          <cell r="F10">
            <v>0</v>
          </cell>
          <cell r="G10">
            <v>10</v>
          </cell>
        </row>
        <row r="11">
          <cell r="B11" t="str">
            <v>Phenylobacterium_zucineum_strain_HLK1_(NR_074119.1)</v>
          </cell>
          <cell r="C11">
            <v>100</v>
          </cell>
          <cell r="D11">
            <v>12</v>
          </cell>
          <cell r="E11">
            <v>0</v>
          </cell>
          <cell r="F11">
            <v>104</v>
          </cell>
          <cell r="G11">
            <v>1</v>
          </cell>
        </row>
        <row r="12">
          <cell r="B12" t="str">
            <v>Sphingomonas_aestuarii_strain_K4_(NR_044341.1)</v>
          </cell>
          <cell r="C12">
            <v>100</v>
          </cell>
          <cell r="D12">
            <v>86</v>
          </cell>
          <cell r="E12">
            <v>0</v>
          </cell>
          <cell r="F12">
            <v>0</v>
          </cell>
          <cell r="G12">
            <v>59</v>
          </cell>
        </row>
        <row r="13">
          <cell r="B13" t="str">
            <v>Desulfovibrio_alkalitolerans_strain_RT2_(NR_043069.1)</v>
          </cell>
          <cell r="C13">
            <v>100</v>
          </cell>
          <cell r="D13">
            <v>26</v>
          </cell>
          <cell r="E13">
            <v>0</v>
          </cell>
          <cell r="F13">
            <v>0</v>
          </cell>
          <cell r="G13">
            <v>14</v>
          </cell>
        </row>
        <row r="14">
          <cell r="B14" t="str">
            <v>Desulfovibrio_alkalitolerans_strain_RT2_(NR_043069.1)</v>
          </cell>
          <cell r="C14">
            <v>100</v>
          </cell>
          <cell r="D14">
            <v>26</v>
          </cell>
          <cell r="E14">
            <v>0</v>
          </cell>
          <cell r="F14">
            <v>0</v>
          </cell>
          <cell r="G14">
            <v>14</v>
          </cell>
        </row>
        <row r="15">
          <cell r="B15" t="str">
            <v>[Eubacterium]_yurii_strain_SM14_(NR_104843.1)</v>
          </cell>
          <cell r="C15">
            <v>100</v>
          </cell>
          <cell r="D15">
            <v>3</v>
          </cell>
          <cell r="E15">
            <v>0</v>
          </cell>
          <cell r="F15">
            <v>61</v>
          </cell>
          <cell r="G15">
            <v>1</v>
          </cell>
        </row>
        <row r="16">
          <cell r="B16" t="str">
            <v>Acholeplasma_oculi_strain_19L_(NR_025960.1)</v>
          </cell>
          <cell r="C16">
            <v>11</v>
          </cell>
          <cell r="D16">
            <v>1</v>
          </cell>
          <cell r="E16">
            <v>214</v>
          </cell>
          <cell r="F16">
            <v>224</v>
          </cell>
          <cell r="G16">
            <v>0</v>
          </cell>
        </row>
        <row r="17">
          <cell r="B17" t="str">
            <v>Nitrosomonas_europaea_strain_C-31_(NR_040879.1)</v>
          </cell>
          <cell r="C17">
            <v>96</v>
          </cell>
          <cell r="D17">
            <v>6</v>
          </cell>
          <cell r="E17">
            <v>9</v>
          </cell>
          <cell r="F17">
            <v>46</v>
          </cell>
          <cell r="G17">
            <v>0</v>
          </cell>
        </row>
        <row r="18">
          <cell r="B18" t="str">
            <v>Legionella_maceachernii_strain_ATCC_35300_(NR_041790.1)</v>
          </cell>
          <cell r="C18">
            <v>100</v>
          </cell>
          <cell r="D18">
            <v>3</v>
          </cell>
          <cell r="E18">
            <v>0</v>
          </cell>
          <cell r="F18">
            <v>13</v>
          </cell>
          <cell r="G18">
            <v>1</v>
          </cell>
        </row>
        <row r="19">
          <cell r="B19" t="str">
            <v>Porphyromonas_crevioricanis_strain_NUM_402_(NR_104834.1)</v>
          </cell>
          <cell r="C19">
            <v>34</v>
          </cell>
          <cell r="D19">
            <v>1</v>
          </cell>
          <cell r="E19">
            <v>159</v>
          </cell>
          <cell r="F19">
            <v>208</v>
          </cell>
          <cell r="G19">
            <v>0</v>
          </cell>
        </row>
        <row r="20">
          <cell r="B20" t="str">
            <v>Clostridium_cochlearium_strain_ATCC_17787_(NR_044717.2)</v>
          </cell>
          <cell r="C20">
            <v>54</v>
          </cell>
          <cell r="D20">
            <v>2</v>
          </cell>
          <cell r="E20">
            <v>111</v>
          </cell>
          <cell r="F20">
            <v>190</v>
          </cell>
          <cell r="G20">
            <v>0</v>
          </cell>
        </row>
        <row r="21">
          <cell r="B21" t="str">
            <v>Prevotella_oulorum_strain_WPH_179_(NR_029147.1)</v>
          </cell>
          <cell r="C21">
            <v>0</v>
          </cell>
          <cell r="D21">
            <v>0</v>
          </cell>
          <cell r="E21">
            <v>242</v>
          </cell>
          <cell r="F21">
            <v>242</v>
          </cell>
          <cell r="G21">
            <v>0</v>
          </cell>
        </row>
        <row r="22">
          <cell r="B22" t="str">
            <v>Lutispora_thermophila_strain_EBR46_(NR_041236.1)</v>
          </cell>
          <cell r="C22">
            <v>54</v>
          </cell>
          <cell r="D22">
            <v>13</v>
          </cell>
          <cell r="E22">
            <v>111</v>
          </cell>
          <cell r="F22">
            <v>190</v>
          </cell>
          <cell r="G22">
            <v>0</v>
          </cell>
        </row>
        <row r="23">
          <cell r="B23" t="str">
            <v>Bacillus_coagulans_strain_NBRC_12583_(NR_041523.1)</v>
          </cell>
          <cell r="C23">
            <v>90</v>
          </cell>
          <cell r="D23">
            <v>15</v>
          </cell>
          <cell r="E23">
            <v>24</v>
          </cell>
          <cell r="F23">
            <v>45</v>
          </cell>
          <cell r="G23">
            <v>0</v>
          </cell>
        </row>
        <row r="24">
          <cell r="B24" t="str">
            <v>Ferrithrix_thermotolerans_strain_Y005_(NR_042751.1)</v>
          </cell>
          <cell r="C24">
            <v>14</v>
          </cell>
          <cell r="D24">
            <v>1</v>
          </cell>
          <cell r="E24">
            <v>207</v>
          </cell>
          <cell r="F24">
            <v>242</v>
          </cell>
          <cell r="G24">
            <v>0</v>
          </cell>
        </row>
        <row r="25">
          <cell r="B25" t="str">
            <v>Caloranaerobacter_azorensis_strain_MV1087_(NR_028919.1)</v>
          </cell>
          <cell r="C25">
            <v>73</v>
          </cell>
          <cell r="D25">
            <v>1</v>
          </cell>
          <cell r="E25">
            <v>63</v>
          </cell>
          <cell r="F25">
            <v>196</v>
          </cell>
          <cell r="G25">
            <v>0</v>
          </cell>
        </row>
        <row r="26">
          <cell r="B26" t="str">
            <v>Clostridium_grantii_strain_A1_(NR_026131.1)</v>
          </cell>
          <cell r="C26">
            <v>94</v>
          </cell>
          <cell r="D26">
            <v>3</v>
          </cell>
          <cell r="E26">
            <v>14</v>
          </cell>
          <cell r="F26">
            <v>44</v>
          </cell>
          <cell r="G26">
            <v>0</v>
          </cell>
        </row>
        <row r="27">
          <cell r="B27" t="str">
            <v>Butyrivibrio_fibrisolvens_strain_ATCC_19171_(NR_025981.1)</v>
          </cell>
          <cell r="C27">
            <v>99</v>
          </cell>
          <cell r="D27">
            <v>6</v>
          </cell>
          <cell r="E27">
            <v>2</v>
          </cell>
          <cell r="F27">
            <v>16</v>
          </cell>
          <cell r="G27">
            <v>0</v>
          </cell>
        </row>
        <row r="28">
          <cell r="B28" t="str">
            <v>Butyrivibrio_fibrisolvens_strain_ATCC_19171_(NR_025981.1)</v>
          </cell>
          <cell r="C28">
            <v>99</v>
          </cell>
          <cell r="D28">
            <v>6</v>
          </cell>
          <cell r="E28">
            <v>2</v>
          </cell>
          <cell r="F28">
            <v>16</v>
          </cell>
          <cell r="G28">
            <v>0</v>
          </cell>
        </row>
        <row r="29">
          <cell r="B29" t="str">
            <v>Butyrivibrio_hungatei_strain_JK_615_(NR_025525.1)</v>
          </cell>
          <cell r="C29">
            <v>100</v>
          </cell>
          <cell r="D29">
            <v>4</v>
          </cell>
          <cell r="E29">
            <v>0</v>
          </cell>
          <cell r="F29">
            <v>50</v>
          </cell>
          <cell r="G29">
            <v>1</v>
          </cell>
        </row>
        <row r="30">
          <cell r="B30" t="str">
            <v>Tepidibacter_thalassicus_strain_SC_562_(NR_025678.1)</v>
          </cell>
          <cell r="C30">
            <v>100</v>
          </cell>
          <cell r="D30">
            <v>12</v>
          </cell>
          <cell r="E30">
            <v>0</v>
          </cell>
          <cell r="F30">
            <v>0</v>
          </cell>
          <cell r="G30">
            <v>5</v>
          </cell>
        </row>
        <row r="31">
          <cell r="B31" t="str">
            <v>Propionispora_hippei_strain_KS_(NR_036875.1)</v>
          </cell>
          <cell r="C31">
            <v>100</v>
          </cell>
          <cell r="D31">
            <v>24</v>
          </cell>
          <cell r="E31">
            <v>0</v>
          </cell>
          <cell r="F31">
            <v>0</v>
          </cell>
          <cell r="G31">
            <v>19</v>
          </cell>
        </row>
        <row r="32">
          <cell r="B32" t="str">
            <v>Caminicella_sporogenes_strain_AM1114_(NR_025485.1)</v>
          </cell>
          <cell r="C32">
            <v>100</v>
          </cell>
          <cell r="D32">
            <v>2</v>
          </cell>
          <cell r="E32">
            <v>0</v>
          </cell>
          <cell r="F32">
            <v>66</v>
          </cell>
          <cell r="G32">
            <v>1</v>
          </cell>
        </row>
        <row r="33">
          <cell r="B33" t="str">
            <v>Tessaracoccus_flavescens_strain_SST-39_(NR_042550.1)</v>
          </cell>
          <cell r="C33">
            <v>48</v>
          </cell>
          <cell r="D33">
            <v>2</v>
          </cell>
          <cell r="E33">
            <v>124</v>
          </cell>
          <cell r="F33">
            <v>169</v>
          </cell>
          <cell r="G33">
            <v>0</v>
          </cell>
        </row>
        <row r="34">
          <cell r="B34" t="str">
            <v>Tessaracoccus_flavescens_strain_SST-39_(NR_042550.1)</v>
          </cell>
          <cell r="C34">
            <v>48</v>
          </cell>
          <cell r="D34">
            <v>2</v>
          </cell>
          <cell r="E34">
            <v>124</v>
          </cell>
          <cell r="F34">
            <v>169</v>
          </cell>
          <cell r="G34">
            <v>0</v>
          </cell>
        </row>
        <row r="35">
          <cell r="B35" t="str">
            <v>Pseudoxanthobacter_soli_strain_CC4_(NR_044225.1)</v>
          </cell>
          <cell r="C35">
            <v>63</v>
          </cell>
          <cell r="D35">
            <v>33</v>
          </cell>
          <cell r="E35">
            <v>88</v>
          </cell>
          <cell r="F35">
            <v>96</v>
          </cell>
          <cell r="G35">
            <v>0</v>
          </cell>
        </row>
        <row r="36">
          <cell r="B36" t="str">
            <v>Kibdelosporangium_aridum_subsp._largum_strain_SKF-AAD-609_(NR_025571.1)</v>
          </cell>
          <cell r="C36">
            <v>100</v>
          </cell>
          <cell r="D36">
            <v>16</v>
          </cell>
          <cell r="E36">
            <v>0</v>
          </cell>
          <cell r="F36">
            <v>16</v>
          </cell>
          <cell r="G36">
            <v>1</v>
          </cell>
        </row>
        <row r="37">
          <cell r="B37" t="str">
            <v>Olleya_aquimaris_strain_L-4_(NR_104531.1)</v>
          </cell>
          <cell r="C37">
            <v>100</v>
          </cell>
          <cell r="D37">
            <v>91</v>
          </cell>
          <cell r="E37">
            <v>0</v>
          </cell>
          <cell r="F37">
            <v>0</v>
          </cell>
          <cell r="G37">
            <v>72</v>
          </cell>
        </row>
        <row r="38">
          <cell r="B38" t="str">
            <v>Olleya_aquimaris_strain_L-4_(NR_104531.1)</v>
          </cell>
          <cell r="C38">
            <v>100</v>
          </cell>
          <cell r="D38">
            <v>91</v>
          </cell>
          <cell r="E38">
            <v>0</v>
          </cell>
          <cell r="F38">
            <v>0</v>
          </cell>
          <cell r="G38">
            <v>72</v>
          </cell>
        </row>
        <row r="39">
          <cell r="B39" t="str">
            <v>Olleya_aquimaris_strain_L-4_(NR_104531.1)</v>
          </cell>
          <cell r="C39">
            <v>100</v>
          </cell>
          <cell r="D39">
            <v>91</v>
          </cell>
          <cell r="E39">
            <v>0</v>
          </cell>
          <cell r="F39">
            <v>0</v>
          </cell>
          <cell r="G39">
            <v>72</v>
          </cell>
        </row>
        <row r="40">
          <cell r="B40" t="str">
            <v>Ohtaekwangia_kribbensis_strain_10AO_(NR_117436.1)</v>
          </cell>
          <cell r="C40">
            <v>83</v>
          </cell>
          <cell r="D40">
            <v>1</v>
          </cell>
          <cell r="E40">
            <v>41</v>
          </cell>
          <cell r="F40">
            <v>196</v>
          </cell>
          <cell r="G40">
            <v>0</v>
          </cell>
        </row>
        <row r="41">
          <cell r="B41" t="str">
            <v>Ohtaekwangia_kribbensis_strain_10AO_(NR_117436.1)</v>
          </cell>
          <cell r="C41">
            <v>83</v>
          </cell>
          <cell r="D41">
            <v>1</v>
          </cell>
          <cell r="E41">
            <v>41</v>
          </cell>
          <cell r="F41">
            <v>196</v>
          </cell>
          <cell r="G41">
            <v>0</v>
          </cell>
        </row>
        <row r="42">
          <cell r="B42" t="str">
            <v>Ohtaekwangia_kribbensis_strain_10AO_(NR_117436.1)</v>
          </cell>
          <cell r="C42">
            <v>83</v>
          </cell>
          <cell r="D42">
            <v>1</v>
          </cell>
          <cell r="E42">
            <v>41</v>
          </cell>
          <cell r="F42">
            <v>196</v>
          </cell>
          <cell r="G42">
            <v>0</v>
          </cell>
        </row>
        <row r="43">
          <cell r="B43" t="str">
            <v>Ohtaekwangia_koreensis_strain_3B-2_(NR_117435.1)</v>
          </cell>
          <cell r="C43">
            <v>70</v>
          </cell>
          <cell r="D43">
            <v>1</v>
          </cell>
          <cell r="E43">
            <v>72</v>
          </cell>
          <cell r="F43">
            <v>115</v>
          </cell>
          <cell r="G43">
            <v>0</v>
          </cell>
        </row>
        <row r="44">
          <cell r="B44" t="str">
            <v>Ohtaekwangia_koreensis_strain_3B-2_(NR_117435.1)</v>
          </cell>
          <cell r="C44">
            <v>70</v>
          </cell>
          <cell r="D44">
            <v>1</v>
          </cell>
          <cell r="E44">
            <v>72</v>
          </cell>
          <cell r="F44">
            <v>115</v>
          </cell>
          <cell r="G44">
            <v>0</v>
          </cell>
        </row>
        <row r="45">
          <cell r="B45" t="str">
            <v>Ohtaekwangia_koreensis_strain_3B-2_(NR_117435.1)</v>
          </cell>
          <cell r="C45">
            <v>70</v>
          </cell>
          <cell r="D45">
            <v>1</v>
          </cell>
          <cell r="E45">
            <v>72</v>
          </cell>
          <cell r="F45">
            <v>115</v>
          </cell>
          <cell r="G45">
            <v>0</v>
          </cell>
        </row>
        <row r="46">
          <cell r="B46" t="str">
            <v>Rhodobacter_viridis_strain_JA737_(NR_108854.1)</v>
          </cell>
          <cell r="C46">
            <v>100</v>
          </cell>
          <cell r="D46">
            <v>54</v>
          </cell>
          <cell r="E46">
            <v>0</v>
          </cell>
          <cell r="F46">
            <v>0</v>
          </cell>
          <cell r="G46">
            <v>15</v>
          </cell>
        </row>
        <row r="47">
          <cell r="B47" t="str">
            <v>Rhodobaca_barguzinensis_strain_VKM_B-2406_(NR_044285.1)</v>
          </cell>
          <cell r="C47">
            <v>92</v>
          </cell>
          <cell r="D47">
            <v>22</v>
          </cell>
          <cell r="E47">
            <v>18</v>
          </cell>
          <cell r="F47">
            <v>77</v>
          </cell>
          <cell r="G47">
            <v>0</v>
          </cell>
        </row>
        <row r="48">
          <cell r="B48" t="str">
            <v>Rhodobaca_barguzinensis_strain_VKM_B-2406_(NR_044285.1)</v>
          </cell>
          <cell r="C48">
            <v>92</v>
          </cell>
          <cell r="D48">
            <v>22</v>
          </cell>
          <cell r="E48">
            <v>18</v>
          </cell>
          <cell r="F48">
            <v>77</v>
          </cell>
          <cell r="G48">
            <v>0</v>
          </cell>
        </row>
        <row r="49">
          <cell r="B49" t="str">
            <v>Ichthyenterobacterium_magnum_strain_Th6_(NR_134750.1)</v>
          </cell>
          <cell r="C49">
            <v>100</v>
          </cell>
          <cell r="D49">
            <v>78</v>
          </cell>
          <cell r="E49">
            <v>0</v>
          </cell>
          <cell r="F49">
            <v>0</v>
          </cell>
          <cell r="G49">
            <v>12</v>
          </cell>
        </row>
        <row r="50">
          <cell r="B50" t="str">
            <v>Sphingobacterium_nematocida_strain_M-SX103_(NR_122101.1)</v>
          </cell>
          <cell r="C50">
            <v>34</v>
          </cell>
          <cell r="D50">
            <v>1</v>
          </cell>
          <cell r="E50">
            <v>159</v>
          </cell>
          <cell r="F50">
            <v>242</v>
          </cell>
          <cell r="G50">
            <v>0</v>
          </cell>
        </row>
        <row r="51">
          <cell r="B51" t="str">
            <v>Paracoccus_versutus_strain_ATCC_25364_(NR_042713.1)</v>
          </cell>
          <cell r="C51">
            <v>100</v>
          </cell>
          <cell r="D51">
            <v>45</v>
          </cell>
          <cell r="E51">
            <v>0</v>
          </cell>
          <cell r="F51">
            <v>17</v>
          </cell>
          <cell r="G51">
            <v>1</v>
          </cell>
        </row>
        <row r="52">
          <cell r="B52" t="str">
            <v>Paracoccus_versutus_strain_ATCC_25364_(NR_042713.1)</v>
          </cell>
          <cell r="C52">
            <v>100</v>
          </cell>
          <cell r="D52">
            <v>45</v>
          </cell>
          <cell r="E52">
            <v>0</v>
          </cell>
          <cell r="F52">
            <v>17</v>
          </cell>
          <cell r="G52">
            <v>1</v>
          </cell>
        </row>
        <row r="53">
          <cell r="B53" t="str">
            <v>Halobacterium_salinarum_strain_91-R6_(NR_025555.1)</v>
          </cell>
          <cell r="C53">
            <v>100</v>
          </cell>
          <cell r="D53">
            <v>22</v>
          </cell>
          <cell r="E53">
            <v>0</v>
          </cell>
          <cell r="F53">
            <v>0</v>
          </cell>
          <cell r="G53">
            <v>15</v>
          </cell>
        </row>
        <row r="54">
          <cell r="B54" t="str">
            <v>Halobacterium_salinarum_strain_91-R6_(NR_025555.1)</v>
          </cell>
          <cell r="C54">
            <v>100</v>
          </cell>
          <cell r="D54">
            <v>22</v>
          </cell>
          <cell r="E54">
            <v>0</v>
          </cell>
          <cell r="F54">
            <v>0</v>
          </cell>
          <cell r="G54">
            <v>15</v>
          </cell>
        </row>
        <row r="55">
          <cell r="B55" t="str">
            <v>Rhodobacter_viridis_strain_JA737_(NR_108854.1)</v>
          </cell>
          <cell r="C55">
            <v>100</v>
          </cell>
          <cell r="D55">
            <v>54</v>
          </cell>
          <cell r="E55">
            <v>0</v>
          </cell>
          <cell r="F55">
            <v>0</v>
          </cell>
          <cell r="G55">
            <v>15</v>
          </cell>
        </row>
        <row r="56">
          <cell r="B56" t="str">
            <v>Sinorhizobium_meliloti_strain_LMG_6133_(NR_118988.1)</v>
          </cell>
          <cell r="C56">
            <v>100</v>
          </cell>
          <cell r="D56">
            <v>98</v>
          </cell>
          <cell r="E56">
            <v>0</v>
          </cell>
          <cell r="F56">
            <v>0</v>
          </cell>
          <cell r="G56">
            <v>54</v>
          </cell>
        </row>
        <row r="57">
          <cell r="B57" t="str">
            <v>Sinorhizobium_meliloti_strain_LMG_6133_(NR_118988.1)</v>
          </cell>
          <cell r="C57">
            <v>100</v>
          </cell>
          <cell r="D57">
            <v>98</v>
          </cell>
          <cell r="E57">
            <v>0</v>
          </cell>
          <cell r="F57">
            <v>0</v>
          </cell>
          <cell r="G57">
            <v>54</v>
          </cell>
        </row>
        <row r="58">
          <cell r="B58" t="str">
            <v>Moorella_thermoautotrophica_strain_JW_701/3_(NR_029144.1)</v>
          </cell>
          <cell r="C58">
            <v>100</v>
          </cell>
          <cell r="D58">
            <v>164</v>
          </cell>
          <cell r="E58">
            <v>0</v>
          </cell>
          <cell r="F58">
            <v>0</v>
          </cell>
          <cell r="G58">
            <v>137</v>
          </cell>
        </row>
        <row r="59">
          <cell r="B59" t="str">
            <v>Moorella_thermoautotrophica_strain_JW_701/3_(NR_029144.1)</v>
          </cell>
          <cell r="C59">
            <v>100</v>
          </cell>
          <cell r="D59">
            <v>164</v>
          </cell>
          <cell r="E59">
            <v>0</v>
          </cell>
          <cell r="F59">
            <v>0</v>
          </cell>
          <cell r="G59">
            <v>137</v>
          </cell>
        </row>
        <row r="60">
          <cell r="B60" t="str">
            <v>Phaeospirillum_molischianum_strain_DSM_120_(NR_104755.1)</v>
          </cell>
          <cell r="C60">
            <v>100</v>
          </cell>
          <cell r="D60">
            <v>31</v>
          </cell>
          <cell r="E60">
            <v>0</v>
          </cell>
          <cell r="F60">
            <v>0</v>
          </cell>
          <cell r="G60">
            <v>9</v>
          </cell>
        </row>
        <row r="61">
          <cell r="B61" t="str">
            <v>Phaeospirillum_molischianum_strain_DSM_120_(NR_104755.1)</v>
          </cell>
          <cell r="C61">
            <v>100</v>
          </cell>
          <cell r="D61">
            <v>31</v>
          </cell>
          <cell r="E61">
            <v>0</v>
          </cell>
          <cell r="F61">
            <v>0</v>
          </cell>
          <cell r="G61">
            <v>9</v>
          </cell>
        </row>
        <row r="62">
          <cell r="B62" t="str">
            <v>Phaeospirillum_molischianum_strain_DSM_120_(NR_104755.1)</v>
          </cell>
          <cell r="C62">
            <v>100</v>
          </cell>
          <cell r="D62">
            <v>31</v>
          </cell>
          <cell r="E62">
            <v>0</v>
          </cell>
          <cell r="F62">
            <v>0</v>
          </cell>
          <cell r="G62">
            <v>9</v>
          </cell>
        </row>
        <row r="63">
          <cell r="B63" t="str">
            <v>Phaeospirillum_molischianum_strain_DSM_120_(NR_104755.1)</v>
          </cell>
          <cell r="C63">
            <v>100</v>
          </cell>
          <cell r="D63">
            <v>31</v>
          </cell>
          <cell r="E63">
            <v>0</v>
          </cell>
          <cell r="F63">
            <v>0</v>
          </cell>
          <cell r="G63">
            <v>9</v>
          </cell>
        </row>
        <row r="64">
          <cell r="B64" t="str">
            <v>Promicromonospora_vindobonensis_strain_V-45_(NR_042146.1)</v>
          </cell>
          <cell r="C64">
            <v>73</v>
          </cell>
          <cell r="D64">
            <v>46</v>
          </cell>
          <cell r="E64">
            <v>65</v>
          </cell>
          <cell r="F64">
            <v>121</v>
          </cell>
          <cell r="G64">
            <v>0</v>
          </cell>
        </row>
        <row r="65">
          <cell r="B65" t="str">
            <v>Xanthobacter_autotrophicus_strain_7c_(NR_026308.1)</v>
          </cell>
          <cell r="C65">
            <v>93</v>
          </cell>
          <cell r="D65">
            <v>17</v>
          </cell>
          <cell r="E65">
            <v>16</v>
          </cell>
          <cell r="F65">
            <v>151</v>
          </cell>
          <cell r="G65">
            <v>0</v>
          </cell>
        </row>
        <row r="66">
          <cell r="B66" t="str">
            <v>Mesorhizobium_chacoense_strain_PR5_(NR_025411.1)</v>
          </cell>
          <cell r="C66">
            <v>65</v>
          </cell>
          <cell r="D66">
            <v>91</v>
          </cell>
          <cell r="E66">
            <v>84</v>
          </cell>
          <cell r="F66">
            <v>111</v>
          </cell>
          <cell r="G66">
            <v>0</v>
          </cell>
        </row>
        <row r="67">
          <cell r="B67" t="str">
            <v>Bosea_vaviloviae_strain_Vaf-18_(NR_136423.1)</v>
          </cell>
          <cell r="C67">
            <v>100</v>
          </cell>
          <cell r="D67">
            <v>23</v>
          </cell>
          <cell r="E67">
            <v>0</v>
          </cell>
          <cell r="F67">
            <v>47</v>
          </cell>
          <cell r="G67">
            <v>1</v>
          </cell>
        </row>
        <row r="68">
          <cell r="B68" t="str">
            <v>Rhizobium_daejeonense_strain_L61_(NR_042851.1)</v>
          </cell>
          <cell r="C68">
            <v>35</v>
          </cell>
          <cell r="D68">
            <v>117</v>
          </cell>
          <cell r="E68">
            <v>155</v>
          </cell>
          <cell r="F68">
            <v>164</v>
          </cell>
          <cell r="G68">
            <v>0</v>
          </cell>
        </row>
        <row r="69">
          <cell r="B69" t="str">
            <v>Sphingomonas_starnbergensis_strain_382_(NR_109485.1)</v>
          </cell>
          <cell r="C69">
            <v>100</v>
          </cell>
          <cell r="D69">
            <v>44</v>
          </cell>
          <cell r="E69">
            <v>0</v>
          </cell>
          <cell r="F69">
            <v>0</v>
          </cell>
          <cell r="G69">
            <v>8</v>
          </cell>
        </row>
        <row r="70">
          <cell r="B70" t="str">
            <v>Sanguibacter_marinus_strain_1-19_(NR_042311.1)</v>
          </cell>
          <cell r="C70">
            <v>100</v>
          </cell>
          <cell r="D70">
            <v>78</v>
          </cell>
          <cell r="E70">
            <v>0</v>
          </cell>
          <cell r="F70">
            <v>0</v>
          </cell>
          <cell r="G70">
            <v>27</v>
          </cell>
        </row>
        <row r="71">
          <cell r="B71" t="str">
            <v>Variovorax_boronicumulans_strain_BAM-48_(NR_041588.1)</v>
          </cell>
          <cell r="C71">
            <v>100</v>
          </cell>
          <cell r="D71">
            <v>51</v>
          </cell>
          <cell r="E71">
            <v>0</v>
          </cell>
          <cell r="F71">
            <v>0</v>
          </cell>
          <cell r="G71">
            <v>14</v>
          </cell>
        </row>
        <row r="72">
          <cell r="B72" t="str">
            <v>Variovorax_boronicumulans_strain_BAM-48_(NR_041588.1)</v>
          </cell>
          <cell r="C72">
            <v>100</v>
          </cell>
          <cell r="D72">
            <v>51</v>
          </cell>
          <cell r="E72">
            <v>0</v>
          </cell>
          <cell r="F72">
            <v>0</v>
          </cell>
          <cell r="G72">
            <v>14</v>
          </cell>
        </row>
        <row r="73">
          <cell r="B73" t="str">
            <v>Cellulomonas_aerilata_strain_5420S-23_(NR_044526.1)</v>
          </cell>
          <cell r="C73">
            <v>100</v>
          </cell>
          <cell r="D73">
            <v>87</v>
          </cell>
          <cell r="E73">
            <v>0</v>
          </cell>
          <cell r="F73">
            <v>0</v>
          </cell>
          <cell r="G73">
            <v>48</v>
          </cell>
        </row>
        <row r="74">
          <cell r="B74" t="str">
            <v>Variovorax_paradoxus_strain_13-0-1D_(NR_036930.1)</v>
          </cell>
          <cell r="C74">
            <v>100</v>
          </cell>
          <cell r="D74">
            <v>43</v>
          </cell>
          <cell r="E74">
            <v>0</v>
          </cell>
          <cell r="F74">
            <v>0</v>
          </cell>
          <cell r="G74">
            <v>2</v>
          </cell>
        </row>
        <row r="75">
          <cell r="B75" t="str">
            <v>Sphingomonas_starnbergensis_strain_382_(NR_109485.1)</v>
          </cell>
          <cell r="C75">
            <v>100</v>
          </cell>
          <cell r="D75">
            <v>44</v>
          </cell>
          <cell r="E75">
            <v>0</v>
          </cell>
          <cell r="F75">
            <v>0</v>
          </cell>
          <cell r="G75">
            <v>8</v>
          </cell>
        </row>
        <row r="76">
          <cell r="B76" t="str">
            <v>Massilia_niabensis_strain_5420S-26_(NR_044571.1)</v>
          </cell>
          <cell r="C76">
            <v>100</v>
          </cell>
          <cell r="D76">
            <v>33</v>
          </cell>
          <cell r="E76">
            <v>0</v>
          </cell>
          <cell r="F76">
            <v>0</v>
          </cell>
          <cell r="G76">
            <v>13</v>
          </cell>
        </row>
        <row r="77">
          <cell r="B77" t="str">
            <v>Frondihabitans_australicus_strain_E1HC-02_(NR_043897.1)</v>
          </cell>
          <cell r="C77">
            <v>100</v>
          </cell>
          <cell r="D77">
            <v>28</v>
          </cell>
          <cell r="E77">
            <v>0</v>
          </cell>
          <cell r="F77">
            <v>0</v>
          </cell>
          <cell r="G77">
            <v>5</v>
          </cell>
        </row>
        <row r="78">
          <cell r="B78" t="str">
            <v>Paenibacillus_frigoriresistens_strain_YIM_016_(NR_109546.1)</v>
          </cell>
          <cell r="C78">
            <v>36</v>
          </cell>
          <cell r="D78">
            <v>22</v>
          </cell>
          <cell r="E78">
            <v>153</v>
          </cell>
          <cell r="F78">
            <v>201</v>
          </cell>
          <cell r="G78">
            <v>0</v>
          </cell>
        </row>
        <row r="79">
          <cell r="B79" t="str">
            <v>Phycicoccus_dokdonensis_strain_DS-8_(NR_044286.1)</v>
          </cell>
          <cell r="C79">
            <v>100</v>
          </cell>
          <cell r="D79">
            <v>20</v>
          </cell>
          <cell r="E79">
            <v>0</v>
          </cell>
          <cell r="F79">
            <v>0</v>
          </cell>
          <cell r="G79">
            <v>3</v>
          </cell>
        </row>
        <row r="80">
          <cell r="B80" t="str">
            <v>Cellulomonas_aerilata_strain_5420S-23_(NR_044526.1)</v>
          </cell>
          <cell r="C80">
            <v>100</v>
          </cell>
          <cell r="D80">
            <v>87</v>
          </cell>
          <cell r="E80">
            <v>0</v>
          </cell>
          <cell r="F80">
            <v>0</v>
          </cell>
          <cell r="G80">
            <v>48</v>
          </cell>
        </row>
        <row r="81">
          <cell r="B81" t="str">
            <v>Sphingomonas_starnbergensis_strain_382_(NR_109485.1)</v>
          </cell>
          <cell r="C81">
            <v>100</v>
          </cell>
          <cell r="D81">
            <v>44</v>
          </cell>
          <cell r="E81">
            <v>0</v>
          </cell>
          <cell r="F81">
            <v>0</v>
          </cell>
          <cell r="G81">
            <v>8</v>
          </cell>
        </row>
        <row r="82">
          <cell r="B82" t="str">
            <v>Massilia_niabensis_strain_5420S-26_(NR_044571.1)</v>
          </cell>
          <cell r="C82">
            <v>100</v>
          </cell>
          <cell r="D82">
            <v>33</v>
          </cell>
          <cell r="E82">
            <v>0</v>
          </cell>
          <cell r="F82">
            <v>0</v>
          </cell>
          <cell r="G82">
            <v>13</v>
          </cell>
        </row>
        <row r="83">
          <cell r="B83" t="str">
            <v>Mesorhizobium_caraganae_strain_CCBAU_11299_(NR_044118.1)</v>
          </cell>
          <cell r="C83">
            <v>100</v>
          </cell>
          <cell r="D83">
            <v>68</v>
          </cell>
          <cell r="E83">
            <v>0</v>
          </cell>
          <cell r="F83">
            <v>0</v>
          </cell>
          <cell r="G83">
            <v>12</v>
          </cell>
        </row>
        <row r="84">
          <cell r="B84" t="str">
            <v>Nocardia_coubleae_strain_OFN_N12_(NR_104567.1)</v>
          </cell>
          <cell r="C84">
            <v>100</v>
          </cell>
          <cell r="D84">
            <v>15</v>
          </cell>
          <cell r="E84">
            <v>0</v>
          </cell>
          <cell r="F84">
            <v>14</v>
          </cell>
          <cell r="G84">
            <v>1</v>
          </cell>
        </row>
        <row r="85">
          <cell r="B85" t="str">
            <v>Knoellia_locipacati_strain_DMZ1_(NR_109064.1)</v>
          </cell>
          <cell r="C85">
            <v>100</v>
          </cell>
          <cell r="D85">
            <v>26</v>
          </cell>
          <cell r="E85">
            <v>0</v>
          </cell>
          <cell r="F85">
            <v>0</v>
          </cell>
          <cell r="G85">
            <v>16</v>
          </cell>
        </row>
        <row r="86">
          <cell r="B86" t="str">
            <v>Aeromicrobium_ponti_strain_HSW-1_(NR_042659.1)</v>
          </cell>
          <cell r="C86">
            <v>100</v>
          </cell>
          <cell r="D86">
            <v>26</v>
          </cell>
          <cell r="E86">
            <v>0</v>
          </cell>
          <cell r="F86">
            <v>0</v>
          </cell>
          <cell r="G86">
            <v>12</v>
          </cell>
        </row>
        <row r="87">
          <cell r="B87" t="str">
            <v>Rhodococcus_yunnanensis_strain_YIM_70056_(NR_043009.1)</v>
          </cell>
          <cell r="C87">
            <v>100</v>
          </cell>
          <cell r="D87">
            <v>72</v>
          </cell>
          <cell r="E87">
            <v>0</v>
          </cell>
          <cell r="F87">
            <v>0</v>
          </cell>
          <cell r="G87">
            <v>57</v>
          </cell>
        </row>
        <row r="88">
          <cell r="B88" t="str">
            <v>Cellulomonas_aerilata_strain_5420S-23_(NR_044526.1)</v>
          </cell>
          <cell r="C88">
            <v>100</v>
          </cell>
          <cell r="D88">
            <v>87</v>
          </cell>
          <cell r="E88">
            <v>0</v>
          </cell>
          <cell r="F88">
            <v>0</v>
          </cell>
          <cell r="G88">
            <v>48</v>
          </cell>
        </row>
        <row r="89">
          <cell r="B89" t="str">
            <v>Chryseobacterium_gregarium_strain_P_461/12_(NR_042647.1)</v>
          </cell>
          <cell r="C89">
            <v>19</v>
          </cell>
          <cell r="D89">
            <v>3</v>
          </cell>
          <cell r="E89">
            <v>196</v>
          </cell>
          <cell r="F89">
            <v>241</v>
          </cell>
          <cell r="G89">
            <v>0</v>
          </cell>
        </row>
        <row r="90">
          <cell r="B90" t="str">
            <v>Cellulomonas_aerilata_strain_5420S-23_(NR_044526.1)</v>
          </cell>
          <cell r="C90">
            <v>100</v>
          </cell>
          <cell r="D90">
            <v>87</v>
          </cell>
          <cell r="E90">
            <v>0</v>
          </cell>
          <cell r="F90">
            <v>0</v>
          </cell>
          <cell r="G90">
            <v>48</v>
          </cell>
        </row>
        <row r="91">
          <cell r="B91" t="str">
            <v>Aeromicrobium_ponti_strain_HSW-1_(NR_042659.1)</v>
          </cell>
          <cell r="C91">
            <v>100</v>
          </cell>
          <cell r="D91">
            <v>26</v>
          </cell>
          <cell r="E91">
            <v>0</v>
          </cell>
          <cell r="F91">
            <v>0</v>
          </cell>
          <cell r="G91">
            <v>12</v>
          </cell>
        </row>
        <row r="92">
          <cell r="B92" t="str">
            <v>Methylophilus_flavus_strain_Ship_(NR_104519.1)</v>
          </cell>
          <cell r="C92">
            <v>100</v>
          </cell>
          <cell r="D92">
            <v>7</v>
          </cell>
          <cell r="E92">
            <v>0</v>
          </cell>
          <cell r="F92">
            <v>7</v>
          </cell>
          <cell r="G92">
            <v>1</v>
          </cell>
        </row>
        <row r="93">
          <cell r="B93" t="str">
            <v>Curtobacterium_flaccumfaciens_strain_LMG_3645_(NR_025467.1)</v>
          </cell>
          <cell r="C93">
            <v>81</v>
          </cell>
          <cell r="D93">
            <v>28</v>
          </cell>
          <cell r="E93">
            <v>45</v>
          </cell>
          <cell r="F93">
            <v>84</v>
          </cell>
          <cell r="G93">
            <v>0</v>
          </cell>
        </row>
        <row r="94">
          <cell r="B94" t="str">
            <v>Sphingomonas_phyllosphaerae_strain_FA2_(NR_029111.1)</v>
          </cell>
          <cell r="C94">
            <v>100</v>
          </cell>
          <cell r="D94">
            <v>31</v>
          </cell>
          <cell r="E94">
            <v>0</v>
          </cell>
          <cell r="F94">
            <v>0</v>
          </cell>
          <cell r="G94">
            <v>5</v>
          </cell>
        </row>
        <row r="95">
          <cell r="B95" t="str">
            <v>Aeromicrobium_ponti_strain_HSW-1_(NR_042659.1)</v>
          </cell>
          <cell r="C95">
            <v>100</v>
          </cell>
          <cell r="D95">
            <v>26</v>
          </cell>
          <cell r="E95">
            <v>0</v>
          </cell>
          <cell r="F95">
            <v>0</v>
          </cell>
          <cell r="G95">
            <v>12</v>
          </cell>
        </row>
        <row r="96">
          <cell r="B96" t="str">
            <v>Pedobacter_ginsenosidimutans_strain_THG-45_(NR_108685.1)</v>
          </cell>
          <cell r="C96">
            <v>100</v>
          </cell>
          <cell r="D96">
            <v>4</v>
          </cell>
          <cell r="E96">
            <v>0</v>
          </cell>
          <cell r="F96">
            <v>15</v>
          </cell>
          <cell r="G96">
            <v>1</v>
          </cell>
        </row>
        <row r="97">
          <cell r="B97" t="str">
            <v>Aureimonas_ureilytica_strain_5715S-12_(NR_043995.1)</v>
          </cell>
          <cell r="C97">
            <v>100</v>
          </cell>
          <cell r="D97">
            <v>121</v>
          </cell>
          <cell r="E97">
            <v>0</v>
          </cell>
          <cell r="F97">
            <v>0</v>
          </cell>
          <cell r="G97">
            <v>88</v>
          </cell>
        </row>
        <row r="98">
          <cell r="B98" t="str">
            <v>Methylophilus_flavus_strain_Ship_(NR_104519.1)</v>
          </cell>
          <cell r="C98">
            <v>100</v>
          </cell>
          <cell r="D98">
            <v>7</v>
          </cell>
          <cell r="E98">
            <v>0</v>
          </cell>
          <cell r="F98">
            <v>7</v>
          </cell>
          <cell r="G98">
            <v>1</v>
          </cell>
        </row>
        <row r="99">
          <cell r="B99" t="str">
            <v>Methylophilus_flavus_strain_Ship_(NR_104519.1)</v>
          </cell>
          <cell r="C99">
            <v>100</v>
          </cell>
          <cell r="D99">
            <v>7</v>
          </cell>
          <cell r="E99">
            <v>0</v>
          </cell>
          <cell r="F99">
            <v>7</v>
          </cell>
          <cell r="G99">
            <v>1</v>
          </cell>
        </row>
        <row r="100">
          <cell r="B100" t="str">
            <v>Bosea_vaviloviae_strain_Vaf-18_(NR_136423.1)</v>
          </cell>
          <cell r="C100">
            <v>100</v>
          </cell>
          <cell r="D100">
            <v>26</v>
          </cell>
          <cell r="E100">
            <v>0</v>
          </cell>
          <cell r="F100">
            <v>0</v>
          </cell>
          <cell r="G100">
            <v>13</v>
          </cell>
        </row>
        <row r="101">
          <cell r="B101" t="str">
            <v>Exiguobacterium_acetylicum_strain_DSM_20416_(NR_043479.1)</v>
          </cell>
          <cell r="C101">
            <v>100</v>
          </cell>
          <cell r="D101">
            <v>19</v>
          </cell>
          <cell r="E101">
            <v>0</v>
          </cell>
          <cell r="F101">
            <v>0</v>
          </cell>
          <cell r="G101">
            <v>6</v>
          </cell>
        </row>
        <row r="102">
          <cell r="B102" t="str">
            <v>Aureimonas_ureilytica_strain_5715S-12_(NR_043995.1)</v>
          </cell>
          <cell r="C102">
            <v>100</v>
          </cell>
          <cell r="D102">
            <v>121</v>
          </cell>
          <cell r="E102">
            <v>0</v>
          </cell>
          <cell r="F102">
            <v>0</v>
          </cell>
          <cell r="G102">
            <v>88</v>
          </cell>
        </row>
        <row r="103">
          <cell r="B103" t="str">
            <v>Streptomyces_lunaelactis_strain_MM109_(NR_134822.1)</v>
          </cell>
          <cell r="C103">
            <v>100</v>
          </cell>
          <cell r="D103">
            <v>30</v>
          </cell>
          <cell r="E103">
            <v>0</v>
          </cell>
          <cell r="F103">
            <v>0</v>
          </cell>
          <cell r="G103">
            <v>10</v>
          </cell>
        </row>
        <row r="104">
          <cell r="B104" t="str">
            <v>Phycicoccus_dokdonensis_strain_DS-8_(NR_044286.1)</v>
          </cell>
          <cell r="C104">
            <v>100</v>
          </cell>
          <cell r="D104">
            <v>20</v>
          </cell>
          <cell r="E104">
            <v>0</v>
          </cell>
          <cell r="F104">
            <v>0</v>
          </cell>
          <cell r="G104">
            <v>3</v>
          </cell>
        </row>
        <row r="105">
          <cell r="B105" t="str">
            <v>Pedobacter_jejuensis_strain_THG-DR3_(NR_133810.1)</v>
          </cell>
          <cell r="C105">
            <v>84</v>
          </cell>
          <cell r="D105">
            <v>5</v>
          </cell>
          <cell r="E105">
            <v>37</v>
          </cell>
          <cell r="F105">
            <v>59</v>
          </cell>
          <cell r="G105">
            <v>0</v>
          </cell>
        </row>
        <row r="106">
          <cell r="B106" t="str">
            <v>Serratia_aquatilis_strain_2015-2462-01_(NR_147771.1)</v>
          </cell>
          <cell r="C106">
            <v>100</v>
          </cell>
          <cell r="D106">
            <v>14</v>
          </cell>
          <cell r="E106">
            <v>0</v>
          </cell>
          <cell r="F106">
            <v>0</v>
          </cell>
          <cell r="G106">
            <v>4</v>
          </cell>
        </row>
        <row r="107">
          <cell r="B107" t="str">
            <v>Sanguibacter_marinus_strain_1-19_(NR_042311.1)</v>
          </cell>
          <cell r="C107">
            <v>100</v>
          </cell>
          <cell r="D107">
            <v>78</v>
          </cell>
          <cell r="E107">
            <v>0</v>
          </cell>
          <cell r="F107">
            <v>0</v>
          </cell>
          <cell r="G107">
            <v>27</v>
          </cell>
        </row>
        <row r="108">
          <cell r="B108" t="str">
            <v>Piscinibacter_aquaticus_strain_IMCC1728_(NR_043921.1)</v>
          </cell>
          <cell r="C108">
            <v>100</v>
          </cell>
          <cell r="D108">
            <v>33</v>
          </cell>
          <cell r="E108">
            <v>0</v>
          </cell>
          <cell r="F108">
            <v>0</v>
          </cell>
          <cell r="G108">
            <v>2</v>
          </cell>
        </row>
        <row r="109">
          <cell r="B109" t="str">
            <v>Exiguobacterium_acetylicum_strain_DSM_20416_(NR_043479.1)</v>
          </cell>
          <cell r="C109">
            <v>53</v>
          </cell>
          <cell r="D109">
            <v>8</v>
          </cell>
          <cell r="E109">
            <v>112</v>
          </cell>
          <cell r="F109">
            <v>153</v>
          </cell>
          <cell r="G109">
            <v>0</v>
          </cell>
        </row>
        <row r="110">
          <cell r="B110" t="str">
            <v>Exiguobacterium_acetylicum_strain_DSM_20416_(NR_043479.1)</v>
          </cell>
          <cell r="C110">
            <v>100</v>
          </cell>
          <cell r="D110">
            <v>17</v>
          </cell>
          <cell r="E110">
            <v>0</v>
          </cell>
          <cell r="F110">
            <v>13</v>
          </cell>
          <cell r="G110">
            <v>1</v>
          </cell>
        </row>
      </sheetData>
      <sheetData sheetId="9">
        <row r="2">
          <cell r="M2" t="str">
            <v>Limnohabitans_parvus_strain_II-B4_(NR_125542.1)</v>
          </cell>
          <cell r="N2">
            <v>2</v>
          </cell>
          <cell r="O2">
            <v>76</v>
          </cell>
        </row>
        <row r="3">
          <cell r="M3" t="str">
            <v>Mycobacterium_obuense_strain_47001_(NR_029218.1)</v>
          </cell>
          <cell r="N3">
            <v>1</v>
          </cell>
          <cell r="O3">
            <v>6.5</v>
          </cell>
        </row>
        <row r="4">
          <cell r="M4" t="str">
            <v>Streptomyces_lunaelactis_strain_MM109_(NR_134822.1)</v>
          </cell>
          <cell r="N4">
            <v>2</v>
          </cell>
          <cell r="O4">
            <v>31.75</v>
          </cell>
        </row>
        <row r="5">
          <cell r="M5" t="str">
            <v>Cellulomonas_aerilata_strain_5420S-23_(NR_044526.1)</v>
          </cell>
          <cell r="N5">
            <v>5</v>
          </cell>
          <cell r="O5">
            <v>48.5</v>
          </cell>
        </row>
        <row r="6">
          <cell r="M6" t="str">
            <v>Desulfovibrio_bizertensis_strain_MB3_(NR_043808.1)</v>
          </cell>
          <cell r="N6">
            <v>1</v>
          </cell>
          <cell r="O6">
            <v>219</v>
          </cell>
        </row>
        <row r="7">
          <cell r="M7" t="str">
            <v>Alysiella_crassa_strain_IAM_14969_(NR_040932.1)</v>
          </cell>
          <cell r="N7">
            <v>1</v>
          </cell>
          <cell r="O7">
            <v>0</v>
          </cell>
        </row>
        <row r="8">
          <cell r="M8" t="str">
            <v>Picrophilus_torridus_strain_DSM_9790_(NR_074187.1)</v>
          </cell>
          <cell r="N8">
            <v>1</v>
          </cell>
          <cell r="O8">
            <v>56.5</v>
          </cell>
        </row>
        <row r="9">
          <cell r="M9" t="str">
            <v>Diaphorobacter_oryzae_strain_RF3_(NR_044472.1)</v>
          </cell>
          <cell r="N9">
            <v>1</v>
          </cell>
          <cell r="O9">
            <v>52</v>
          </cell>
        </row>
        <row r="10">
          <cell r="M10" t="str">
            <v>Phenylobacterium_zucineum_strain_HLK1_(NR_074119.1)</v>
          </cell>
          <cell r="N10">
            <v>1</v>
          </cell>
          <cell r="O10">
            <v>9.5</v>
          </cell>
        </row>
        <row r="11">
          <cell r="M11" t="str">
            <v>Sphingomonas_aestuarii_strain_K4_(NR_044341.1)</v>
          </cell>
          <cell r="N11">
            <v>1</v>
          </cell>
          <cell r="O11">
            <v>280</v>
          </cell>
        </row>
        <row r="12">
          <cell r="M12" t="str">
            <v>[Eubacterium]_yurii_strain_SM14_(NR_104843.1)</v>
          </cell>
          <cell r="N12">
            <v>1</v>
          </cell>
          <cell r="O12">
            <v>9</v>
          </cell>
        </row>
        <row r="13">
          <cell r="M13" t="str">
            <v>Desulfovibrio_alkalitolerans_strain_RT2_(NR_043069.1)</v>
          </cell>
          <cell r="N13">
            <v>2</v>
          </cell>
          <cell r="O13">
            <v>48.25</v>
          </cell>
        </row>
        <row r="14">
          <cell r="M14" t="str">
            <v>Acholeplasma_oculi_strain_19L_(NR_025960.1)</v>
          </cell>
          <cell r="N14">
            <v>1</v>
          </cell>
          <cell r="O14">
            <v>9.5</v>
          </cell>
        </row>
        <row r="15">
          <cell r="M15" t="str">
            <v>Nitrosomonas_europaea_strain_C-31_(NR_040879.1)</v>
          </cell>
          <cell r="N15">
            <v>1</v>
          </cell>
          <cell r="O15">
            <v>14.5</v>
          </cell>
        </row>
        <row r="16">
          <cell r="M16" t="str">
            <v>Clostridium_cochlearium_strain_ATCC_17787_(NR_044717.2)</v>
          </cell>
          <cell r="N16">
            <v>1</v>
          </cell>
          <cell r="O16">
            <v>11.5</v>
          </cell>
        </row>
        <row r="17">
          <cell r="M17" t="str">
            <v>Porphyromonas_crevioricanis_strain_NUM_402_(NR_104834.1)</v>
          </cell>
          <cell r="N17">
            <v>1</v>
          </cell>
          <cell r="O17">
            <v>8</v>
          </cell>
        </row>
        <row r="18">
          <cell r="M18" t="str">
            <v>Legionella_maceachernii_strain_ATCC_35300_(NR_041790.1)</v>
          </cell>
          <cell r="N18">
            <v>1</v>
          </cell>
          <cell r="O18">
            <v>22</v>
          </cell>
        </row>
        <row r="19">
          <cell r="M19" t="str">
            <v>Prevotella_oulorum_strain_WPH_179_(NR_029147.1)</v>
          </cell>
          <cell r="N19">
            <v>1</v>
          </cell>
          <cell r="O19">
            <v>0</v>
          </cell>
        </row>
        <row r="20">
          <cell r="M20" t="str">
            <v>Bacillus_coagulans_strain_NBRC_12583_(NR_041523.1)</v>
          </cell>
          <cell r="N20">
            <v>1</v>
          </cell>
          <cell r="O20">
            <v>21.5</v>
          </cell>
        </row>
        <row r="21">
          <cell r="M21" t="str">
            <v>Ferrithrix_thermotolerans_strain_Y005_(NR_042751.1)</v>
          </cell>
          <cell r="N21">
            <v>1</v>
          </cell>
          <cell r="O21">
            <v>12</v>
          </cell>
        </row>
        <row r="22">
          <cell r="M22" t="str">
            <v>Lutispora_thermophila_strain_EBR46_(NR_041236.1)</v>
          </cell>
          <cell r="N22">
            <v>1</v>
          </cell>
          <cell r="O22">
            <v>2</v>
          </cell>
        </row>
        <row r="23">
          <cell r="M23" t="str">
            <v>Clostridium_grantii_strain_A1_(NR_026131.1)</v>
          </cell>
          <cell r="N23">
            <v>1</v>
          </cell>
          <cell r="O23">
            <v>15.5</v>
          </cell>
        </row>
        <row r="24">
          <cell r="M24" t="str">
            <v>Caloranaerobacter_azorensis_strain_MV1087_(NR_028919.1)</v>
          </cell>
          <cell r="N24">
            <v>1</v>
          </cell>
          <cell r="O24">
            <v>11</v>
          </cell>
        </row>
        <row r="25">
          <cell r="M25" t="str">
            <v>Butyrivibrio_fibrisolvens_strain_ATCC_19171_(NR_025981.1)</v>
          </cell>
          <cell r="N25">
            <v>2</v>
          </cell>
          <cell r="O25">
            <v>13</v>
          </cell>
        </row>
        <row r="26">
          <cell r="M26" t="str">
            <v>Butyrivibrio_hungatei_strain_JK_615_(NR_025525.1)</v>
          </cell>
          <cell r="N26">
            <v>1</v>
          </cell>
          <cell r="O26">
            <v>12</v>
          </cell>
        </row>
        <row r="27">
          <cell r="M27" t="str">
            <v>Propionispora_hippei_strain_KS_(NR_036875.1)</v>
          </cell>
          <cell r="N27">
            <v>1</v>
          </cell>
          <cell r="O27">
            <v>85</v>
          </cell>
        </row>
        <row r="28">
          <cell r="M28" t="str">
            <v>Caminicella_sporogenes_strain_AM1114_(NR_025485.1)</v>
          </cell>
          <cell r="N28">
            <v>1</v>
          </cell>
          <cell r="O28">
            <v>9</v>
          </cell>
        </row>
        <row r="29">
          <cell r="M29" t="str">
            <v>Tepidibacter_thalassicus_strain_SC_562_(NR_025678.1)</v>
          </cell>
          <cell r="N29">
            <v>1</v>
          </cell>
          <cell r="O29">
            <v>45</v>
          </cell>
        </row>
        <row r="30">
          <cell r="M30" t="str">
            <v>Tessaracoccus_flavescens_strain_SST-39_(NR_042550.1)</v>
          </cell>
          <cell r="N30">
            <v>2</v>
          </cell>
          <cell r="O30">
            <v>7.25</v>
          </cell>
        </row>
        <row r="31">
          <cell r="M31" t="str">
            <v>Pseudoxanthobacter_soli_strain_CC4_(NR_044225.1)</v>
          </cell>
          <cell r="N31">
            <v>1</v>
          </cell>
          <cell r="O31">
            <v>6</v>
          </cell>
        </row>
        <row r="32">
          <cell r="M32" t="str">
            <v>Kibdelosporangium_aridum_subsp._largum_strain_SKF-AAD-609_(NR_025571.1)</v>
          </cell>
          <cell r="N32">
            <v>1</v>
          </cell>
          <cell r="O32">
            <v>17.5</v>
          </cell>
        </row>
        <row r="33">
          <cell r="M33" t="str">
            <v>Olleya_aquimaris_strain_L-4_(NR_104531.1)</v>
          </cell>
          <cell r="N33">
            <v>3</v>
          </cell>
          <cell r="O33">
            <v>92.833333333333329</v>
          </cell>
        </row>
        <row r="34">
          <cell r="M34" t="str">
            <v>Ohtaekwangia_kribbensis_strain_10AO_(NR_117436.1)</v>
          </cell>
          <cell r="N34">
            <v>3</v>
          </cell>
          <cell r="O34">
            <v>2.8333333333333335</v>
          </cell>
        </row>
        <row r="35">
          <cell r="M35" t="str">
            <v>Ohtaekwangia_koreensis_strain_3B-2_(NR_117435.1)</v>
          </cell>
          <cell r="N35">
            <v>3</v>
          </cell>
          <cell r="O35">
            <v>4.166666666666667</v>
          </cell>
        </row>
        <row r="36">
          <cell r="M36" t="str">
            <v>Rhodobacter_viridis_strain_JA737_(NR_108854.1)</v>
          </cell>
          <cell r="N36">
            <v>2</v>
          </cell>
          <cell r="O36">
            <v>43.75</v>
          </cell>
        </row>
        <row r="37">
          <cell r="M37" t="str">
            <v>Rhodobaca_barguzinensis_strain_VKM_B-2406_(NR_044285.1)</v>
          </cell>
          <cell r="N37">
            <v>2</v>
          </cell>
          <cell r="O37">
            <v>3.5</v>
          </cell>
        </row>
        <row r="38">
          <cell r="M38" t="str">
            <v>Ichthyenterobacterium_magnum_strain_Th6_(NR_134750.1)</v>
          </cell>
          <cell r="N38">
            <v>1</v>
          </cell>
          <cell r="O38">
            <v>41</v>
          </cell>
        </row>
        <row r="39">
          <cell r="M39" t="str">
            <v>Sphingobacterium_nematocida_strain_M-SX103_(NR_122101.1)</v>
          </cell>
          <cell r="N39">
            <v>1</v>
          </cell>
          <cell r="O39">
            <v>1</v>
          </cell>
        </row>
        <row r="40">
          <cell r="M40" t="str">
            <v>Paracoccus_versutus_strain_ATCC_25364_(NR_042713.1)</v>
          </cell>
          <cell r="N40">
            <v>2</v>
          </cell>
          <cell r="O40">
            <v>3.75</v>
          </cell>
        </row>
        <row r="41">
          <cell r="M41" t="str">
            <v>Halobacterium_salinarum_strain_91-R6_(NR_025555.1)</v>
          </cell>
          <cell r="N41">
            <v>2</v>
          </cell>
          <cell r="O41">
            <v>38</v>
          </cell>
        </row>
        <row r="42">
          <cell r="M42" t="str">
            <v>Sinorhizobium_meliloti_strain_LMG_6133_(NR_118988.1)</v>
          </cell>
          <cell r="N42">
            <v>2</v>
          </cell>
          <cell r="O42">
            <v>131</v>
          </cell>
        </row>
        <row r="43">
          <cell r="M43" t="str">
            <v>Moorella_thermoautotrophica_strain_JW_701/3_(NR_029144.1)</v>
          </cell>
          <cell r="N43">
            <v>2</v>
          </cell>
          <cell r="O43">
            <v>279.5</v>
          </cell>
        </row>
        <row r="44">
          <cell r="M44" t="str">
            <v>Phaeospirillum_molischianum_strain_DSM_120_(NR_104755.1)</v>
          </cell>
          <cell r="N44">
            <v>4</v>
          </cell>
          <cell r="O44">
            <v>23</v>
          </cell>
        </row>
        <row r="45">
          <cell r="M45" t="str">
            <v>Promicromonospora_vindobonensis_strain_V-45_(NR_042146.1)</v>
          </cell>
          <cell r="N45">
            <v>1</v>
          </cell>
          <cell r="O45">
            <v>14</v>
          </cell>
        </row>
        <row r="46">
          <cell r="M46" t="str">
            <v>Xanthobacter_autotrophicus_strain_7c_(NR_026308.1)</v>
          </cell>
          <cell r="N46">
            <v>1</v>
          </cell>
          <cell r="O46">
            <v>7.5</v>
          </cell>
        </row>
        <row r="47">
          <cell r="M47" t="str">
            <v>Mesorhizobium_chacoense_strain_PR5_(NR_025411.1)</v>
          </cell>
          <cell r="N47">
            <v>1</v>
          </cell>
          <cell r="O47">
            <v>2</v>
          </cell>
        </row>
        <row r="48">
          <cell r="M48" t="str">
            <v>Rhizobium_daejeonense_strain_L61_(NR_042851.1)</v>
          </cell>
          <cell r="N48">
            <v>1</v>
          </cell>
          <cell r="O48">
            <v>3.5</v>
          </cell>
        </row>
        <row r="49">
          <cell r="M49" t="str">
            <v>Bosea_vaviloviae_strain_Vaf-18_(NR_136423.1)</v>
          </cell>
          <cell r="N49">
            <v>2</v>
          </cell>
          <cell r="O49">
            <v>22.5</v>
          </cell>
        </row>
        <row r="50">
          <cell r="M50" t="str">
            <v>Sphingomonas_starnbergensis_strain_382_(NR_109485.1)</v>
          </cell>
          <cell r="N50">
            <v>3</v>
          </cell>
          <cell r="O50">
            <v>21.166666666666668</v>
          </cell>
        </row>
        <row r="51">
          <cell r="M51" t="str">
            <v>Variovorax_boronicumulans_strain_BAM-48_(NR_041588.1)</v>
          </cell>
          <cell r="N51">
            <v>2</v>
          </cell>
          <cell r="O51">
            <v>23</v>
          </cell>
        </row>
        <row r="52">
          <cell r="M52" t="str">
            <v>Sanguibacter_marinus_strain_1-19_(NR_042311.1)</v>
          </cell>
          <cell r="N52">
            <v>2</v>
          </cell>
          <cell r="O52">
            <v>35.75</v>
          </cell>
        </row>
        <row r="53">
          <cell r="M53" t="str">
            <v>Variovorax_paradoxus_strain_13-0-1D_(NR_036930.1)</v>
          </cell>
          <cell r="N53">
            <v>1</v>
          </cell>
          <cell r="O53">
            <v>8.5</v>
          </cell>
        </row>
        <row r="54">
          <cell r="M54" t="str">
            <v>Massilia_niabensis_strain_5420S-26_(NR_044571.1)</v>
          </cell>
          <cell r="N54">
            <v>2</v>
          </cell>
          <cell r="O54">
            <v>41.75</v>
          </cell>
        </row>
        <row r="55">
          <cell r="M55" t="str">
            <v>Frondihabitans_australicus_strain_E1HC-02_(NR_043897.1)</v>
          </cell>
          <cell r="N55">
            <v>1</v>
          </cell>
          <cell r="O55">
            <v>37</v>
          </cell>
        </row>
        <row r="56">
          <cell r="M56" t="str">
            <v>Phycicoccus_dokdonensis_strain_DS-8_(NR_044286.1)</v>
          </cell>
          <cell r="N56">
            <v>2</v>
          </cell>
          <cell r="O56">
            <v>24.25</v>
          </cell>
        </row>
        <row r="57">
          <cell r="M57" t="str">
            <v>Paenibacillus_frigoriresistens_strain_YIM_016_(NR_109546.1)</v>
          </cell>
          <cell r="N57">
            <v>1</v>
          </cell>
          <cell r="O57">
            <v>1</v>
          </cell>
        </row>
        <row r="58">
          <cell r="M58" t="str">
            <v>Mesorhizobium_caraganae_strain_CCBAU_11299_(NR_044118.1)</v>
          </cell>
          <cell r="N58">
            <v>1</v>
          </cell>
          <cell r="O58">
            <v>43.5</v>
          </cell>
        </row>
        <row r="59">
          <cell r="M59" t="str">
            <v>Knoellia_locipacati_strain_DMZ1_(NR_109064.1)</v>
          </cell>
          <cell r="N59">
            <v>1</v>
          </cell>
          <cell r="O59">
            <v>46</v>
          </cell>
        </row>
        <row r="60">
          <cell r="M60" t="str">
            <v>Nocardia_coubleae_strain_OFN_N12_(NR_104567.1)</v>
          </cell>
          <cell r="N60">
            <v>1</v>
          </cell>
          <cell r="O60">
            <v>14</v>
          </cell>
        </row>
        <row r="61">
          <cell r="M61" t="str">
            <v>Aeromicrobium_ponti_strain_HSW-1_(NR_042659.1)</v>
          </cell>
          <cell r="N61">
            <v>3</v>
          </cell>
          <cell r="O61">
            <v>31</v>
          </cell>
        </row>
        <row r="62">
          <cell r="M62" t="str">
            <v>Rhodococcus_yunnanensis_strain_YIM_70056_(NR_043009.1)</v>
          </cell>
          <cell r="N62">
            <v>1</v>
          </cell>
          <cell r="O62">
            <v>245</v>
          </cell>
        </row>
        <row r="63">
          <cell r="M63" t="str">
            <v>Chryseobacterium_gregarium_strain_P_461/12_(NR_042647.1)</v>
          </cell>
          <cell r="N63">
            <v>1</v>
          </cell>
          <cell r="O63">
            <v>5.5</v>
          </cell>
        </row>
        <row r="64">
          <cell r="M64" t="str">
            <v>Methylophilus_flavus_strain_Ship_(NR_104519.1)</v>
          </cell>
          <cell r="N64">
            <v>3</v>
          </cell>
          <cell r="O64">
            <v>8.6666666666666661</v>
          </cell>
        </row>
        <row r="65">
          <cell r="M65" t="str">
            <v>Curtobacterium_flaccumfaciens_strain_LMG_3645_(NR_025467.1)</v>
          </cell>
          <cell r="N65">
            <v>1</v>
          </cell>
          <cell r="O65">
            <v>6.5</v>
          </cell>
        </row>
        <row r="66">
          <cell r="M66" t="str">
            <v>Sphingomonas_phyllosphaerae_strain_FA2_(NR_029111.1)</v>
          </cell>
          <cell r="N66">
            <v>1</v>
          </cell>
          <cell r="O66">
            <v>42</v>
          </cell>
        </row>
        <row r="67">
          <cell r="M67" t="str">
            <v>Aureimonas_ureilytica_strain_5715S-12_(NR_043995.1)</v>
          </cell>
          <cell r="N67">
            <v>2</v>
          </cell>
          <cell r="O67">
            <v>171</v>
          </cell>
        </row>
        <row r="68">
          <cell r="M68" t="str">
            <v>Pedobacter_ginsenosidimutans_strain_THG-45_(NR_108685.1)</v>
          </cell>
          <cell r="N68">
            <v>1</v>
          </cell>
          <cell r="O68">
            <v>11.5</v>
          </cell>
        </row>
        <row r="69">
          <cell r="M69" t="str">
            <v>Exiguobacterium_acetylicum_strain_DSM_20416_(NR_043479.1)</v>
          </cell>
          <cell r="N69">
            <v>3</v>
          </cell>
          <cell r="O69">
            <v>12</v>
          </cell>
        </row>
        <row r="70">
          <cell r="M70" t="str">
            <v>Pedobacter_jejuensis_strain_THG-DR3_(NR_133810.1)</v>
          </cell>
          <cell r="N70">
            <v>1</v>
          </cell>
          <cell r="O70">
            <v>19</v>
          </cell>
        </row>
        <row r="71">
          <cell r="M71" t="str">
            <v>Serratia_aquatilis_strain_2015-2462-01_(NR_147771.1)</v>
          </cell>
          <cell r="N71">
            <v>1</v>
          </cell>
          <cell r="O71">
            <v>44</v>
          </cell>
        </row>
        <row r="72">
          <cell r="M72" t="str">
            <v>Piscinibacter_aquaticus_strain_IMCC1728_(NR_043921.1)</v>
          </cell>
          <cell r="N72">
            <v>1</v>
          </cell>
          <cell r="O72">
            <v>13.5</v>
          </cell>
        </row>
      </sheetData>
      <sheetData sheetId="10">
        <row r="2">
          <cell r="M2" t="str">
            <v>Moorella_thermoautotrophica_strain_JW_701/3_(NR_029144.1)</v>
          </cell>
          <cell r="N2">
            <v>99.788612099644055</v>
          </cell>
          <cell r="O2">
            <v>562</v>
          </cell>
          <cell r="P2">
            <v>397</v>
          </cell>
        </row>
        <row r="3">
          <cell r="M3" t="str">
            <v>Aureimonas_ureilytica_strain_5715S-12_(NR_043995.1)</v>
          </cell>
          <cell r="N3">
            <v>99.938339920948493</v>
          </cell>
          <cell r="O3">
            <v>253</v>
          </cell>
          <cell r="P3">
            <v>221</v>
          </cell>
        </row>
        <row r="4">
          <cell r="M4" t="str">
            <v>Sphingomonas_aestuarii_strain_K4_(NR_044341.1)</v>
          </cell>
          <cell r="N4">
            <v>99.841666666666725</v>
          </cell>
          <cell r="O4">
            <v>240</v>
          </cell>
          <cell r="P4">
            <v>196</v>
          </cell>
        </row>
        <row r="5">
          <cell r="M5" t="str">
            <v>Olleya_aquimaris_strain_L-4_(NR_104531.1)</v>
          </cell>
          <cell r="N5">
            <v>99.968949771689381</v>
          </cell>
          <cell r="O5">
            <v>219</v>
          </cell>
          <cell r="P5">
            <v>202</v>
          </cell>
        </row>
        <row r="6">
          <cell r="M6" t="str">
            <v>Cellulomonas_aerilata_strain_5420S-23_(NR_044526.1)</v>
          </cell>
          <cell r="N6">
            <v>99.784186046511408</v>
          </cell>
          <cell r="O6">
            <v>215</v>
          </cell>
          <cell r="P6">
            <v>149</v>
          </cell>
        </row>
        <row r="7">
          <cell r="M7" t="str">
            <v>Sinorhizobium_meliloti_strain_LMG_6133_(NR_118988.1)</v>
          </cell>
          <cell r="N7">
            <v>99.926256983240137</v>
          </cell>
          <cell r="O7">
            <v>179</v>
          </cell>
          <cell r="P7">
            <v>156</v>
          </cell>
        </row>
        <row r="8">
          <cell r="M8" t="str">
            <v>Rhodococcus_yunnanensis_strain_YIM_70056_(NR_043009.1)</v>
          </cell>
          <cell r="N8">
            <v>99.922891566265108</v>
          </cell>
          <cell r="O8">
            <v>166</v>
          </cell>
          <cell r="P8">
            <v>138</v>
          </cell>
        </row>
        <row r="9">
          <cell r="M9" t="str">
            <v>Limnohabitans_parvus_strain_II-B4_(NR_125542.1)</v>
          </cell>
          <cell r="N9">
            <v>99.876422764227726</v>
          </cell>
          <cell r="O9">
            <v>123</v>
          </cell>
          <cell r="P9">
            <v>92</v>
          </cell>
        </row>
        <row r="10">
          <cell r="M10" t="str">
            <v>Massilia_niabensis_strain_5420S-26_(NR_044571.1)</v>
          </cell>
          <cell r="N10">
            <v>99.960000000000036</v>
          </cell>
          <cell r="O10">
            <v>100</v>
          </cell>
          <cell r="P10">
            <v>92</v>
          </cell>
        </row>
        <row r="11">
          <cell r="M11" t="str">
            <v>Sanguibacter_marinus_strain_1-19_(NR_042311.1)</v>
          </cell>
          <cell r="N11">
            <v>99.968421052631598</v>
          </cell>
          <cell r="O11">
            <v>76</v>
          </cell>
          <cell r="P11">
            <v>71</v>
          </cell>
        </row>
        <row r="12">
          <cell r="M12" t="str">
            <v>Phaeospirillum_molischianum_strain_DSM_120_(NR_104755.1)</v>
          </cell>
          <cell r="N12">
            <v>99.936231884058031</v>
          </cell>
          <cell r="O12">
            <v>69</v>
          </cell>
          <cell r="P12">
            <v>58</v>
          </cell>
        </row>
        <row r="13">
          <cell r="M13" t="str">
            <v>Mesorhizobium_caraganae_strain_CCBAU_11299_(NR_044118.1)</v>
          </cell>
          <cell r="N13">
            <v>99.576562499999994</v>
          </cell>
          <cell r="O13">
            <v>64</v>
          </cell>
          <cell r="P13">
            <v>26</v>
          </cell>
        </row>
        <row r="14">
          <cell r="M14" t="str">
            <v>Desulfovibrio_bizertensis_strain_MB3_(NR_043808.1)</v>
          </cell>
          <cell r="N14">
            <v>99.974193548387106</v>
          </cell>
          <cell r="O14">
            <v>62</v>
          </cell>
          <cell r="P14">
            <v>59</v>
          </cell>
        </row>
        <row r="15">
          <cell r="M15" t="str">
            <v>Desulfovibrio_alkalitolerans_strain_RT2_(NR_043069.1)</v>
          </cell>
          <cell r="N15">
            <v>100</v>
          </cell>
          <cell r="O15">
            <v>58</v>
          </cell>
          <cell r="P15">
            <v>58</v>
          </cell>
        </row>
        <row r="16">
          <cell r="M16" t="str">
            <v>Propionispora_hippei_strain_KS_(NR_036875.1)</v>
          </cell>
          <cell r="N16">
            <v>99.818181818181799</v>
          </cell>
          <cell r="O16">
            <v>55</v>
          </cell>
          <cell r="P16">
            <v>41</v>
          </cell>
        </row>
        <row r="17">
          <cell r="M17" t="str">
            <v>Rhodobacter_viridis_strain_JA737_(NR_108854.1)</v>
          </cell>
          <cell r="N17">
            <v>99.948148148148192</v>
          </cell>
          <cell r="O17">
            <v>54</v>
          </cell>
          <cell r="P17">
            <v>47</v>
          </cell>
        </row>
        <row r="18">
          <cell r="M18" t="str">
            <v>Aeromicrobium_ponti_strain_HSW-1_(NR_042659.1)</v>
          </cell>
          <cell r="N18">
            <v>99.940425531914912</v>
          </cell>
          <cell r="O18">
            <v>47</v>
          </cell>
          <cell r="P18">
            <v>44</v>
          </cell>
        </row>
        <row r="19">
          <cell r="M19" t="str">
            <v>Ichthyenterobacterium_magnum_strain_Th6_(NR_134750.1)</v>
          </cell>
          <cell r="N19">
            <v>99.973333333333358</v>
          </cell>
          <cell r="O19">
            <v>45</v>
          </cell>
          <cell r="P19">
            <v>42</v>
          </cell>
        </row>
        <row r="20">
          <cell r="M20" t="str">
            <v>Bosea_vaviloviae_strain_Vaf-18_(NR_136423.1)</v>
          </cell>
          <cell r="N20">
            <v>99.92000000000003</v>
          </cell>
          <cell r="O20">
            <v>45</v>
          </cell>
          <cell r="P20">
            <v>36</v>
          </cell>
        </row>
        <row r="21">
          <cell r="M21" t="str">
            <v>Picrophilus_torridus_strain_DSM_9790_(NR_074187.1)</v>
          </cell>
          <cell r="N21">
            <v>99.937777777777811</v>
          </cell>
          <cell r="O21">
            <v>45</v>
          </cell>
          <cell r="P21">
            <v>38</v>
          </cell>
        </row>
        <row r="22">
          <cell r="M22" t="str">
            <v>Halobacterium_salinarum_strain_91-R6_(NR_025555.1)</v>
          </cell>
          <cell r="N22">
            <v>99.982222222222234</v>
          </cell>
          <cell r="O22">
            <v>45</v>
          </cell>
          <cell r="P22">
            <v>43</v>
          </cell>
        </row>
        <row r="23">
          <cell r="M23" t="str">
            <v>Frondihabitans_australicus_strain_E1HC-02_(NR_043897.1)</v>
          </cell>
          <cell r="N23">
            <v>100</v>
          </cell>
          <cell r="O23">
            <v>38</v>
          </cell>
          <cell r="P23">
            <v>38</v>
          </cell>
        </row>
        <row r="24">
          <cell r="M24" t="str">
            <v>Variovorax_boronicumulans_strain_BAM-48_(NR_041588.1)</v>
          </cell>
          <cell r="N24">
            <v>99.96842105263157</v>
          </cell>
          <cell r="O24">
            <v>38</v>
          </cell>
          <cell r="P24">
            <v>35</v>
          </cell>
        </row>
        <row r="25">
          <cell r="M25" t="str">
            <v>Knoellia_locipacati_strain_DMZ1_(NR_109064.1)</v>
          </cell>
          <cell r="N25">
            <v>99.956756756756747</v>
          </cell>
          <cell r="O25">
            <v>37</v>
          </cell>
          <cell r="P25">
            <v>33</v>
          </cell>
        </row>
        <row r="26">
          <cell r="M26" t="str">
            <v>Promicromonospora_vindobonensis_strain_V-45_(NR_042146.1)</v>
          </cell>
          <cell r="N26">
            <v>99.965714285714284</v>
          </cell>
          <cell r="O26">
            <v>35</v>
          </cell>
          <cell r="P26">
            <v>32</v>
          </cell>
        </row>
        <row r="27">
          <cell r="M27" t="str">
            <v>Sphingomonas_starnbergensis_strain_382_(NR_109485.1)</v>
          </cell>
          <cell r="N27">
            <v>99.853333333333296</v>
          </cell>
          <cell r="O27">
            <v>30</v>
          </cell>
          <cell r="P27">
            <v>20</v>
          </cell>
        </row>
        <row r="28">
          <cell r="M28" t="str">
            <v>Serratia_aquatilis_strain_2015-2462-01_(NR_147771.1)</v>
          </cell>
          <cell r="N28">
            <v>99.696551724137919</v>
          </cell>
          <cell r="O28">
            <v>29</v>
          </cell>
          <cell r="P28">
            <v>17</v>
          </cell>
        </row>
        <row r="29">
          <cell r="M29" t="str">
            <v>Streptomyces_lunaelactis_strain_MM109_(NR_134822.1)</v>
          </cell>
          <cell r="N29">
            <v>99.98571428571428</v>
          </cell>
          <cell r="O29">
            <v>28</v>
          </cell>
          <cell r="P29">
            <v>27</v>
          </cell>
        </row>
        <row r="30">
          <cell r="M30" t="str">
            <v>Exiguobacterium_acetylicum_strain_DSM_20416_(NR_043479.1)</v>
          </cell>
          <cell r="N30">
            <v>100</v>
          </cell>
          <cell r="O30">
            <v>28</v>
          </cell>
          <cell r="P30">
            <v>28</v>
          </cell>
        </row>
        <row r="31">
          <cell r="M31" t="str">
            <v>Tepidibacter_thalassicus_strain_SC_562_(NR_025678.1)</v>
          </cell>
          <cell r="N31">
            <v>99.940740740740722</v>
          </cell>
          <cell r="O31">
            <v>27</v>
          </cell>
          <cell r="P31">
            <v>23</v>
          </cell>
        </row>
        <row r="32">
          <cell r="M32" t="str">
            <v>Legionella_maceachernii_strain_ATCC_35300_(NR_041790.1)</v>
          </cell>
          <cell r="N32">
            <v>99.781818181818196</v>
          </cell>
          <cell r="O32">
            <v>22</v>
          </cell>
          <cell r="P32">
            <v>14</v>
          </cell>
        </row>
        <row r="33">
          <cell r="M33" t="str">
            <v>Paracoccus_versutus_strain_ATCC_25364_(NR_042713.1)</v>
          </cell>
          <cell r="N33">
            <v>96.381818181818204</v>
          </cell>
          <cell r="O33">
            <v>22</v>
          </cell>
          <cell r="P33">
            <v>0</v>
          </cell>
        </row>
        <row r="34">
          <cell r="M34" t="str">
            <v>Nitrosomonas_europaea_strain_C-31_(NR_040879.1)</v>
          </cell>
          <cell r="N34">
            <v>99.84444444444442</v>
          </cell>
          <cell r="O34">
            <v>18</v>
          </cell>
          <cell r="P34">
            <v>12</v>
          </cell>
        </row>
        <row r="35">
          <cell r="M35" t="str">
            <v>Bacillus_coagulans_strain_NBRC_12583_(NR_041523.1)</v>
          </cell>
          <cell r="N35">
            <v>99.59999999999998</v>
          </cell>
          <cell r="O35">
            <v>17</v>
          </cell>
          <cell r="P35">
            <v>0</v>
          </cell>
        </row>
        <row r="36">
          <cell r="M36" t="str">
            <v>Methylophilus_flavus_strain_Ship_(NR_104519.1)</v>
          </cell>
          <cell r="N36">
            <v>100</v>
          </cell>
          <cell r="O36">
            <v>16</v>
          </cell>
          <cell r="P36">
            <v>16</v>
          </cell>
        </row>
        <row r="37">
          <cell r="M37" t="str">
            <v>Diaphorobacter_oryzae_strain_RF3_(NR_044472.1)</v>
          </cell>
          <cell r="N37">
            <v>99.971428571428561</v>
          </cell>
          <cell r="O37">
            <v>14</v>
          </cell>
          <cell r="P37">
            <v>13</v>
          </cell>
        </row>
        <row r="38">
          <cell r="M38" t="str">
            <v>Sphingomonas_phyllosphaerae_strain_FA2_(NR_029111.1)</v>
          </cell>
          <cell r="N38">
            <v>99.914285714285711</v>
          </cell>
          <cell r="O38">
            <v>14</v>
          </cell>
          <cell r="P38">
            <v>11</v>
          </cell>
        </row>
        <row r="39">
          <cell r="M39" t="str">
            <v>Kibdelosporangium_aridum_subsp._largum_strain_SKF-AAD-609_(NR_025571.1)</v>
          </cell>
          <cell r="N39">
            <v>99.969230769230762</v>
          </cell>
          <cell r="O39">
            <v>13</v>
          </cell>
          <cell r="P39">
            <v>12</v>
          </cell>
        </row>
        <row r="40">
          <cell r="M40" t="str">
            <v>Piscinibacter_aquaticus_strain_IMCC1728_(NR_043921.1)</v>
          </cell>
          <cell r="N40">
            <v>100</v>
          </cell>
          <cell r="O40">
            <v>10</v>
          </cell>
          <cell r="P40">
            <v>10</v>
          </cell>
        </row>
        <row r="41">
          <cell r="M41" t="str">
            <v>Pedobacter_jejuensis_strain_THG-DR3_(NR_133810.1)</v>
          </cell>
          <cell r="N41">
            <v>99.92</v>
          </cell>
          <cell r="O41">
            <v>10</v>
          </cell>
          <cell r="P41">
            <v>9</v>
          </cell>
        </row>
        <row r="42">
          <cell r="M42" t="str">
            <v>Phycicoccus_dokdonensis_strain_DS-8_(NR_044286.1)</v>
          </cell>
          <cell r="N42">
            <v>100</v>
          </cell>
          <cell r="O42">
            <v>9</v>
          </cell>
          <cell r="P42">
            <v>9</v>
          </cell>
        </row>
        <row r="43">
          <cell r="M43" t="str">
            <v>Butyrivibrio_fibrisolvens_strain_ATCC_19171_(NR_025981.1)</v>
          </cell>
          <cell r="N43">
            <v>99.955555555555563</v>
          </cell>
          <cell r="O43">
            <v>9</v>
          </cell>
          <cell r="P43">
            <v>8</v>
          </cell>
        </row>
        <row r="44">
          <cell r="M44" t="str">
            <v>Variovorax_paradoxus_strain_13-0-1D_(NR_036930.1)</v>
          </cell>
          <cell r="N44">
            <v>99.822222222222237</v>
          </cell>
          <cell r="O44">
            <v>9</v>
          </cell>
          <cell r="P44">
            <v>5</v>
          </cell>
        </row>
        <row r="45">
          <cell r="M45" t="str">
            <v>Xanthobacter_autotrophicus_strain_7c_(NR_026308.1)</v>
          </cell>
          <cell r="N45">
            <v>98.799999999999983</v>
          </cell>
          <cell r="O45">
            <v>7</v>
          </cell>
          <cell r="P45">
            <v>0</v>
          </cell>
        </row>
        <row r="46">
          <cell r="M46" t="str">
            <v>Nocardia_coubleae_strain_OFN_N12_(NR_104567.1)</v>
          </cell>
          <cell r="N46">
            <v>99.94285714285715</v>
          </cell>
          <cell r="O46">
            <v>7</v>
          </cell>
          <cell r="P46">
            <v>6</v>
          </cell>
        </row>
        <row r="47">
          <cell r="M47" t="str">
            <v>Butyrivibrio_hungatei_strain_JK_615_(NR_025525.1)</v>
          </cell>
          <cell r="N47">
            <v>99.94285714285715</v>
          </cell>
          <cell r="O47">
            <v>7</v>
          </cell>
          <cell r="P47">
            <v>6</v>
          </cell>
        </row>
        <row r="48">
          <cell r="M48" t="str">
            <v>Phenylobacterium_zucineum_strain_HLK1_(NR_074119.1)</v>
          </cell>
          <cell r="N48">
            <v>100</v>
          </cell>
          <cell r="O48">
            <v>6</v>
          </cell>
          <cell r="P48">
            <v>6</v>
          </cell>
        </row>
        <row r="49">
          <cell r="M49" t="str">
            <v>Clostridium_grantii_strain_A1_(NR_026131.1)</v>
          </cell>
          <cell r="N49">
            <v>100</v>
          </cell>
          <cell r="O49">
            <v>6</v>
          </cell>
          <cell r="P49">
            <v>6</v>
          </cell>
        </row>
        <row r="50">
          <cell r="M50" t="str">
            <v>Rhodobaca_barguzinensis_strain_VKM_B-2406_(NR_044285.1)</v>
          </cell>
          <cell r="N50">
            <v>98.8</v>
          </cell>
          <cell r="O50">
            <v>5</v>
          </cell>
          <cell r="P50">
            <v>0</v>
          </cell>
        </row>
        <row r="51">
          <cell r="M51" t="str">
            <v>Curtobacterium_flaccumfaciens_strain_LMG_3645_(NR_025467.1)</v>
          </cell>
          <cell r="N51">
            <v>99.6</v>
          </cell>
          <cell r="O51">
            <v>5</v>
          </cell>
          <cell r="P51">
            <v>0</v>
          </cell>
        </row>
        <row r="52">
          <cell r="M52" t="str">
            <v>Pedobacter_ginsenosidimutans_strain_THG-45_(NR_108685.1)</v>
          </cell>
          <cell r="N52">
            <v>100</v>
          </cell>
          <cell r="O52">
            <v>1</v>
          </cell>
          <cell r="P52">
            <v>1</v>
          </cell>
        </row>
        <row r="53">
          <cell r="M53" t="str">
            <v>Exiguobacterium_acetylicum_strain_DSM_20416_(NR_043479.1)</v>
          </cell>
          <cell r="N53" t="str">
            <v/>
          </cell>
          <cell r="O53">
            <v>0</v>
          </cell>
          <cell r="P53">
            <v>0</v>
          </cell>
        </row>
      </sheetData>
      <sheetData sheetId="11"/>
      <sheetData sheetId="12">
        <row r="3">
          <cell r="J3">
            <v>0.1101057463602345</v>
          </cell>
        </row>
      </sheetData>
      <sheetData sheetId="13" refreshError="1"/>
      <sheetData sheetId="14" refreshError="1"/>
      <sheetData sheetId="15" refreshError="1"/>
      <sheetData sheetId="16">
        <row r="2">
          <cell r="A2" t="str">
            <v>Rhodobacter</v>
          </cell>
          <cell r="B2" t="str">
            <v>Bacteria</v>
          </cell>
          <cell r="C2" t="str">
            <v>Proteobacteria</v>
          </cell>
          <cell r="D2" t="str">
            <v>Alphaproteobacteria</v>
          </cell>
          <cell r="E2" t="str">
            <v>Rhodobacterales</v>
          </cell>
          <cell r="F2" t="str">
            <v>Rhodobacteraceae</v>
          </cell>
        </row>
        <row r="3">
          <cell r="A3" t="str">
            <v>Sinorhizobium</v>
          </cell>
          <cell r="B3" t="str">
            <v>Bacteria</v>
          </cell>
          <cell r="C3" t="str">
            <v>Proteobacteria</v>
          </cell>
          <cell r="D3" t="str">
            <v>Alphaproteobacteria</v>
          </cell>
          <cell r="E3" t="str">
            <v>Rhizobiales</v>
          </cell>
          <cell r="F3" t="str">
            <v>Rhizobiaceae</v>
          </cell>
        </row>
        <row r="4">
          <cell r="A4" t="str">
            <v>Cellulomonas</v>
          </cell>
          <cell r="B4" t="str">
            <v>Bacteria</v>
          </cell>
          <cell r="C4" t="str">
            <v>Actinobacteria</v>
          </cell>
          <cell r="D4" t="str">
            <v>Actinobacteria</v>
          </cell>
          <cell r="E4" t="str">
            <v>Micrococcales</v>
          </cell>
          <cell r="F4" t="str">
            <v>Cellulomonadaceae</v>
          </cell>
        </row>
        <row r="5">
          <cell r="A5" t="str">
            <v>Sphingomonas</v>
          </cell>
          <cell r="B5" t="str">
            <v>Bacteria</v>
          </cell>
          <cell r="C5" t="str">
            <v>Proteobacteria</v>
          </cell>
          <cell r="D5" t="str">
            <v>Alphaproteobacteria</v>
          </cell>
          <cell r="E5" t="str">
            <v>Sphingomonadales</v>
          </cell>
          <cell r="F5" t="str">
            <v>Sphingomonadaceae</v>
          </cell>
        </row>
        <row r="6">
          <cell r="A6" t="str">
            <v>Moorella</v>
          </cell>
          <cell r="B6" t="str">
            <v>Bacteria</v>
          </cell>
          <cell r="C6" t="str">
            <v>Firmicutes</v>
          </cell>
          <cell r="D6" t="str">
            <v>Clostridia</v>
          </cell>
          <cell r="E6" t="str">
            <v>Thermoanaerobacterales</v>
          </cell>
          <cell r="F6" t="str">
            <v>Thermoanaerobacteraceae</v>
          </cell>
        </row>
        <row r="7">
          <cell r="A7" t="str">
            <v>Mesorhizobium</v>
          </cell>
          <cell r="B7" t="str">
            <v>Bacteria</v>
          </cell>
          <cell r="C7" t="str">
            <v>Proteobacteria</v>
          </cell>
          <cell r="D7" t="str">
            <v>Alphaproteobacteria</v>
          </cell>
          <cell r="E7" t="str">
            <v>Rhizobiales</v>
          </cell>
          <cell r="F7" t="str">
            <v>Phyllobacteriaceae</v>
          </cell>
        </row>
        <row r="8">
          <cell r="A8" t="str">
            <v>Olleya</v>
          </cell>
          <cell r="B8" t="str">
            <v>Bacteria</v>
          </cell>
          <cell r="C8" t="str">
            <v>Bacteroidetes</v>
          </cell>
          <cell r="D8" t="str">
            <v>Flavobacteriia</v>
          </cell>
          <cell r="E8" t="str">
            <v>Flavobacteriales</v>
          </cell>
          <cell r="F8" t="str">
            <v>Flavobacteriaceae</v>
          </cell>
        </row>
        <row r="9">
          <cell r="A9" t="str">
            <v>Janibacter</v>
          </cell>
          <cell r="B9" t="str">
            <v>Bacteria</v>
          </cell>
          <cell r="C9" t="str">
            <v>Actinobacteria</v>
          </cell>
          <cell r="D9" t="str">
            <v>Actinobacteria</v>
          </cell>
          <cell r="E9" t="str">
            <v>Micrococcales</v>
          </cell>
          <cell r="F9" t="str">
            <v>Intrasporangiaceae</v>
          </cell>
        </row>
        <row r="10">
          <cell r="A10" t="str">
            <v>Variovorax</v>
          </cell>
          <cell r="B10" t="str">
            <v>Bacteria</v>
          </cell>
          <cell r="C10" t="str">
            <v>Proteobacteria</v>
          </cell>
          <cell r="D10" t="str">
            <v>Betaproteobacteria</v>
          </cell>
          <cell r="E10" t="str">
            <v>Burkholderiales</v>
          </cell>
          <cell r="F10" t="str">
            <v>Comamonadaceae</v>
          </cell>
        </row>
        <row r="11">
          <cell r="A11" t="str">
            <v>Aureimonas</v>
          </cell>
          <cell r="B11" t="str">
            <v>Bacteria</v>
          </cell>
          <cell r="C11" t="str">
            <v>Proteobacteria</v>
          </cell>
          <cell r="D11" t="str">
            <v>Alphaproteobacteria</v>
          </cell>
          <cell r="E11" t="str">
            <v>Rhizobiales</v>
          </cell>
          <cell r="F11" t="str">
            <v>Aurantimonadaceae</v>
          </cell>
        </row>
        <row r="12">
          <cell r="A12" t="str">
            <v>Bosea</v>
          </cell>
          <cell r="B12" t="str">
            <v>Bacteria</v>
          </cell>
          <cell r="C12" t="str">
            <v>Proteobacteria</v>
          </cell>
          <cell r="D12" t="str">
            <v>Alphaproteobacteria</v>
          </cell>
          <cell r="E12" t="str">
            <v>Rhizobiales</v>
          </cell>
          <cell r="F12" t="str">
            <v>Bradyrhizobiaceae</v>
          </cell>
        </row>
        <row r="13">
          <cell r="A13" t="str">
            <v>Sphingomonas</v>
          </cell>
          <cell r="B13" t="str">
            <v>Bacteria</v>
          </cell>
          <cell r="C13" t="str">
            <v>Proteobacteria</v>
          </cell>
          <cell r="D13" t="str">
            <v>Alphaproteobacteria</v>
          </cell>
          <cell r="E13" t="str">
            <v>Sphingomonadales</v>
          </cell>
          <cell r="F13" t="str">
            <v>Sphingomonadaceae</v>
          </cell>
        </row>
        <row r="14">
          <cell r="A14" t="str">
            <v>Massilia</v>
          </cell>
          <cell r="B14" t="str">
            <v>Bacteria</v>
          </cell>
          <cell r="C14" t="str">
            <v>Proteobacteria</v>
          </cell>
          <cell r="D14" t="str">
            <v>Betaproteobacteria</v>
          </cell>
          <cell r="E14" t="str">
            <v>Burkholderiales</v>
          </cell>
          <cell r="F14" t="str">
            <v>Oxalobacteraceae</v>
          </cell>
        </row>
        <row r="15">
          <cell r="A15" t="str">
            <v>Kibdelosporangium</v>
          </cell>
          <cell r="B15" t="str">
            <v>Bacteria</v>
          </cell>
          <cell r="C15" t="str">
            <v>Actinobacteria</v>
          </cell>
          <cell r="D15" t="str">
            <v>Actinobacteria</v>
          </cell>
          <cell r="E15" t="str">
            <v>Pseudonocardiales</v>
          </cell>
          <cell r="F15" t="str">
            <v>Pseudonocardiaceae</v>
          </cell>
        </row>
        <row r="16">
          <cell r="A16" t="str">
            <v>Sphingomonas</v>
          </cell>
          <cell r="B16" t="str">
            <v>Bacteria</v>
          </cell>
          <cell r="C16" t="str">
            <v>Proteobacteria</v>
          </cell>
          <cell r="D16" t="str">
            <v>Alphaproteobacteria</v>
          </cell>
          <cell r="E16" t="str">
            <v>Sphingomonadales</v>
          </cell>
          <cell r="F16" t="str">
            <v>Sphingomonadaceae</v>
          </cell>
        </row>
        <row r="17">
          <cell r="A17" t="str">
            <v>Aeromicrobium</v>
          </cell>
          <cell r="B17" t="str">
            <v>Bacteria</v>
          </cell>
          <cell r="C17" t="str">
            <v>Actinobacteria</v>
          </cell>
          <cell r="D17" t="str">
            <v>Actinobacteria</v>
          </cell>
          <cell r="E17" t="str">
            <v>Propionibacteriales</v>
          </cell>
          <cell r="F17" t="str">
            <v>Nocardioidaceae</v>
          </cell>
        </row>
        <row r="18">
          <cell r="A18" t="str">
            <v>Limnohabitans</v>
          </cell>
          <cell r="B18" t="str">
            <v>Bacteria</v>
          </cell>
          <cell r="C18" t="str">
            <v>Proteobacteria</v>
          </cell>
          <cell r="D18" t="str">
            <v>Betaproteobacteria</v>
          </cell>
          <cell r="E18" t="str">
            <v>Burkholderiales</v>
          </cell>
          <cell r="F18" t="str">
            <v>Comamonadaceae</v>
          </cell>
        </row>
        <row r="19">
          <cell r="A19" t="str">
            <v>Propionispora</v>
          </cell>
          <cell r="B19" t="str">
            <v>Bacteria</v>
          </cell>
          <cell r="C19" t="str">
            <v>Firmicutes</v>
          </cell>
          <cell r="D19" t="str">
            <v>Negativicutes</v>
          </cell>
          <cell r="E19" t="str">
            <v>Selenomonadales</v>
          </cell>
          <cell r="F19" t="str">
            <v>Sporomusaceae</v>
          </cell>
        </row>
        <row r="20">
          <cell r="A20" t="str">
            <v>Legionella</v>
          </cell>
          <cell r="B20" t="str">
            <v>Bacteria</v>
          </cell>
          <cell r="C20" t="str">
            <v>Proteobacteria</v>
          </cell>
          <cell r="D20" t="str">
            <v>Gammaproteobacteria</v>
          </cell>
          <cell r="E20" t="str">
            <v>Legionellales</v>
          </cell>
          <cell r="F20" t="str">
            <v>Legionellaceae</v>
          </cell>
        </row>
        <row r="21">
          <cell r="A21" t="str">
            <v>Tessaracoccus</v>
          </cell>
          <cell r="B21" t="str">
            <v>Bacteria</v>
          </cell>
          <cell r="C21" t="str">
            <v>Actinobacteria</v>
          </cell>
          <cell r="D21" t="str">
            <v>Actinobacteria</v>
          </cell>
          <cell r="E21" t="str">
            <v>Propionibacteriales</v>
          </cell>
          <cell r="F21" t="str">
            <v>Propionibacteriaceae</v>
          </cell>
        </row>
        <row r="22">
          <cell r="A22" t="str">
            <v>Phaeospirillum</v>
          </cell>
          <cell r="B22" t="str">
            <v>Bacteria</v>
          </cell>
          <cell r="C22" t="str">
            <v>Proteobacteria</v>
          </cell>
          <cell r="D22" t="str">
            <v>Alphaproteobacteria</v>
          </cell>
          <cell r="E22" t="str">
            <v>Rhodospirillales</v>
          </cell>
          <cell r="F22" t="str">
            <v>Rhodospirillaceae</v>
          </cell>
        </row>
        <row r="23">
          <cell r="A23" t="str">
            <v>Promicromonospora</v>
          </cell>
          <cell r="B23" t="str">
            <v>Bacteria</v>
          </cell>
          <cell r="C23" t="str">
            <v>Actinobacteria</v>
          </cell>
          <cell r="D23" t="str">
            <v>Actinobacteria</v>
          </cell>
          <cell r="E23" t="str">
            <v>Micrococcales</v>
          </cell>
          <cell r="F23" t="str">
            <v>Promicromonosporaceae</v>
          </cell>
        </row>
        <row r="24">
          <cell r="A24" t="str">
            <v>Streptomyces</v>
          </cell>
          <cell r="B24" t="str">
            <v>Bacteria</v>
          </cell>
          <cell r="C24" t="str">
            <v>Actinobacteria</v>
          </cell>
          <cell r="D24" t="str">
            <v>Actinobacteria</v>
          </cell>
          <cell r="E24" t="str">
            <v>Streptomycetales</v>
          </cell>
          <cell r="F24" t="str">
            <v>Streptomycetaceae</v>
          </cell>
        </row>
        <row r="25">
          <cell r="A25" t="str">
            <v>Ensifer</v>
          </cell>
          <cell r="B25" t="str">
            <v>Bacteria</v>
          </cell>
          <cell r="C25" t="str">
            <v>Proteobacteria</v>
          </cell>
          <cell r="D25" t="str">
            <v>Alphaproteobacteria</v>
          </cell>
          <cell r="E25" t="str">
            <v>Rhizobiales</v>
          </cell>
          <cell r="F25" t="str">
            <v>Rhizobiaceae</v>
          </cell>
        </row>
        <row r="26">
          <cell r="A26" t="str">
            <v>Pedobacter</v>
          </cell>
          <cell r="B26" t="str">
            <v>Bacteria</v>
          </cell>
          <cell r="C26" t="str">
            <v>Bacteroidetes</v>
          </cell>
          <cell r="D26" t="str">
            <v>Sphingobacteriia</v>
          </cell>
          <cell r="E26" t="str">
            <v>Sphingobacteriales</v>
          </cell>
          <cell r="F26" t="str">
            <v>Sphingobacteriaceae</v>
          </cell>
        </row>
        <row r="27">
          <cell r="A27" t="str">
            <v>Desulfovibrio</v>
          </cell>
          <cell r="B27" t="str">
            <v>Bacteria</v>
          </cell>
          <cell r="C27" t="str">
            <v>Proteobacteria</v>
          </cell>
          <cell r="D27" t="str">
            <v>Deltaproteobacteria</v>
          </cell>
          <cell r="E27" t="str">
            <v>Desulfovibrionales</v>
          </cell>
          <cell r="F27" t="str">
            <v>Desulfovibrionaceae</v>
          </cell>
        </row>
        <row r="28">
          <cell r="A28" t="str">
            <v>Sanguibacter</v>
          </cell>
          <cell r="B28" t="str">
            <v>Bacteria</v>
          </cell>
          <cell r="C28" t="str">
            <v>Actinobacteria</v>
          </cell>
          <cell r="D28" t="str">
            <v>Actinobacteria</v>
          </cell>
          <cell r="E28" t="str">
            <v>Micrococcales</v>
          </cell>
          <cell r="F28" t="str">
            <v>Sanguibacteraceae</v>
          </cell>
        </row>
        <row r="29">
          <cell r="A29" t="str">
            <v>Variovorax</v>
          </cell>
          <cell r="B29" t="str">
            <v>Bacteria</v>
          </cell>
          <cell r="C29" t="str">
            <v>Proteobacteria</v>
          </cell>
          <cell r="D29" t="str">
            <v>Betaproteobacteria</v>
          </cell>
          <cell r="E29" t="str">
            <v>Burkholderiales</v>
          </cell>
          <cell r="F29" t="str">
            <v>Comamonadaceae</v>
          </cell>
        </row>
        <row r="30">
          <cell r="A30" t="str">
            <v>Tepidibacter</v>
          </cell>
          <cell r="B30" t="str">
            <v>Bacteria</v>
          </cell>
          <cell r="C30" t="str">
            <v>Firmicutes</v>
          </cell>
          <cell r="D30" t="str">
            <v>Clostridia</v>
          </cell>
          <cell r="E30" t="str">
            <v>Clostridiales</v>
          </cell>
          <cell r="F30" t="str">
            <v>Peptostreptococcaceae</v>
          </cell>
        </row>
        <row r="31">
          <cell r="A31" t="str">
            <v>Ohtaekwangia</v>
          </cell>
          <cell r="B31" t="str">
            <v>Bacteria</v>
          </cell>
          <cell r="C31" t="str">
            <v>Bacteroidetes</v>
          </cell>
          <cell r="D31" t="str">
            <v>Cytophagia</v>
          </cell>
          <cell r="E31" t="str">
            <v>Cytophagales</v>
          </cell>
          <cell r="F31" t="str">
            <v>Cytophagaceae</v>
          </cell>
        </row>
        <row r="32">
          <cell r="A32" t="str">
            <v>Methylophilus</v>
          </cell>
          <cell r="B32" t="str">
            <v>Bacteria</v>
          </cell>
          <cell r="C32" t="str">
            <v>Proteobacteria</v>
          </cell>
          <cell r="D32" t="str">
            <v>Betaproteobacteria</v>
          </cell>
          <cell r="E32" t="str">
            <v>Methylophilales</v>
          </cell>
          <cell r="F32" t="str">
            <v>Methylophilaceae</v>
          </cell>
        </row>
        <row r="33">
          <cell r="A33" t="str">
            <v>Exiguobacterium</v>
          </cell>
          <cell r="B33" t="str">
            <v>Bacteria</v>
          </cell>
          <cell r="C33" t="str">
            <v>Firmicutes</v>
          </cell>
          <cell r="D33" t="str">
            <v>Bacilli</v>
          </cell>
          <cell r="E33" t="str">
            <v>Bacillales</v>
          </cell>
          <cell r="F33" t="str">
            <v>Burkholderiales_f</v>
          </cell>
        </row>
        <row r="34">
          <cell r="A34" t="str">
            <v>Caminicella</v>
          </cell>
          <cell r="B34" t="str">
            <v>Bacteria</v>
          </cell>
          <cell r="C34" t="str">
            <v>Firmicutes</v>
          </cell>
          <cell r="D34" t="str">
            <v>Clostridia</v>
          </cell>
          <cell r="E34" t="str">
            <v>Clostridiales</v>
          </cell>
          <cell r="F34" t="str">
            <v>Clostridiaceae</v>
          </cell>
        </row>
        <row r="35">
          <cell r="A35" t="str">
            <v>Curtobacterium</v>
          </cell>
          <cell r="B35" t="str">
            <v>Bacteria</v>
          </cell>
          <cell r="C35" t="str">
            <v>Actinobacteria</v>
          </cell>
          <cell r="D35" t="str">
            <v>Actinobacteria</v>
          </cell>
          <cell r="E35" t="str">
            <v>Micrococcales</v>
          </cell>
          <cell r="F35" t="str">
            <v>Microbacteriaceae</v>
          </cell>
        </row>
        <row r="36">
          <cell r="A36" t="str">
            <v>Frondihabitans</v>
          </cell>
          <cell r="B36" t="str">
            <v>Bacteria</v>
          </cell>
          <cell r="C36" t="str">
            <v>Actinobacteria</v>
          </cell>
          <cell r="D36" t="str">
            <v>Actinobacteria</v>
          </cell>
          <cell r="E36" t="str">
            <v>Micrococcales</v>
          </cell>
          <cell r="F36" t="str">
            <v>Microbacteriaceae</v>
          </cell>
        </row>
        <row r="37">
          <cell r="A37" t="str">
            <v>Leifsonia</v>
          </cell>
          <cell r="B37" t="str">
            <v>Bacteria</v>
          </cell>
          <cell r="C37" t="str">
            <v>Actinobacteria</v>
          </cell>
          <cell r="D37" t="str">
            <v>Actinobacteria</v>
          </cell>
          <cell r="E37" t="str">
            <v>Micrococcales</v>
          </cell>
          <cell r="F37" t="str">
            <v>Microbacteriaceae</v>
          </cell>
        </row>
        <row r="38">
          <cell r="A38" t="str">
            <v>Piscinibacter</v>
          </cell>
          <cell r="B38" t="str">
            <v>Bacteria</v>
          </cell>
          <cell r="C38" t="str">
            <v>Proteobacteria</v>
          </cell>
          <cell r="D38" t="str">
            <v>Betaproteobacteria</v>
          </cell>
          <cell r="E38" t="str">
            <v>Burkholderiales</v>
          </cell>
          <cell r="F38" t="str">
            <v>Burkholderiales_f</v>
          </cell>
        </row>
        <row r="39">
          <cell r="A39" t="str">
            <v>Desulfovibrio</v>
          </cell>
          <cell r="B39" t="str">
            <v>Bacteria</v>
          </cell>
          <cell r="C39" t="str">
            <v>Proteobacteria</v>
          </cell>
          <cell r="D39" t="str">
            <v>Deltaproteobacteria</v>
          </cell>
          <cell r="E39" t="str">
            <v>Desulfovibrionales</v>
          </cell>
          <cell r="F39" t="str">
            <v>Desulfovibrionaceae</v>
          </cell>
        </row>
        <row r="40">
          <cell r="A40" t="str">
            <v>Phycicoccus</v>
          </cell>
          <cell r="B40" t="str">
            <v>Bacteria</v>
          </cell>
          <cell r="C40" t="str">
            <v>Actinobacteria</v>
          </cell>
          <cell r="D40" t="str">
            <v>Actinobacteria</v>
          </cell>
          <cell r="E40" t="str">
            <v>Micrococcales</v>
          </cell>
          <cell r="F40" t="str">
            <v>Intrasporangiaceae</v>
          </cell>
        </row>
        <row r="41">
          <cell r="A41" t="str">
            <v>Xanthobacter</v>
          </cell>
          <cell r="B41" t="str">
            <v>Bacteria</v>
          </cell>
          <cell r="C41" t="str">
            <v>Proteobacteria</v>
          </cell>
          <cell r="D41" t="str">
            <v>Alphaproteobacteria</v>
          </cell>
          <cell r="E41" t="str">
            <v>Rhizobiales</v>
          </cell>
          <cell r="F41" t="str">
            <v>Xanthobacteraceae</v>
          </cell>
        </row>
        <row r="42">
          <cell r="A42" t="str">
            <v>Rhodococcus</v>
          </cell>
          <cell r="B42" t="str">
            <v>Bacteria</v>
          </cell>
          <cell r="C42" t="str">
            <v>Actinobacteria</v>
          </cell>
          <cell r="D42" t="str">
            <v>Actinobacteria</v>
          </cell>
          <cell r="E42" t="str">
            <v>Corynebacteriales</v>
          </cell>
          <cell r="F42" t="str">
            <v>Nocardiaceae</v>
          </cell>
        </row>
        <row r="43">
          <cell r="A43" t="str">
            <v>Leptothrix</v>
          </cell>
          <cell r="B43" t="str">
            <v>Bacteria</v>
          </cell>
          <cell r="C43" t="str">
            <v>Proteobacteria</v>
          </cell>
          <cell r="D43" t="str">
            <v>Betaproteobacteria</v>
          </cell>
          <cell r="E43" t="str">
            <v>Burkholderiales</v>
          </cell>
          <cell r="F43" t="str">
            <v>Burkholderiales_f</v>
          </cell>
        </row>
        <row r="44">
          <cell r="A44" t="str">
            <v>Ichthyenterobacterium</v>
          </cell>
          <cell r="B44" t="str">
            <v>Bacteria</v>
          </cell>
          <cell r="C44" t="str">
            <v>Bacteroidetes</v>
          </cell>
          <cell r="D44" t="str">
            <v>Flavobacteriia</v>
          </cell>
          <cell r="E44" t="str">
            <v>Flavobacteriales</v>
          </cell>
          <cell r="F44" t="str">
            <v>Flavobacteriaceae</v>
          </cell>
        </row>
        <row r="45">
          <cell r="A45" t="str">
            <v>Lacinutrix</v>
          </cell>
          <cell r="B45" t="str">
            <v>Bacteria</v>
          </cell>
          <cell r="C45" t="str">
            <v>Bacteroidetes</v>
          </cell>
          <cell r="D45" t="str">
            <v>Flavobacteriia</v>
          </cell>
          <cell r="E45" t="str">
            <v>Flavobacteriales</v>
          </cell>
          <cell r="F45" t="str">
            <v>Flavobacteriaceae</v>
          </cell>
        </row>
        <row r="46">
          <cell r="A46" t="str">
            <v>Aureimonas</v>
          </cell>
          <cell r="B46" t="str">
            <v>Bacteria</v>
          </cell>
          <cell r="C46" t="str">
            <v>Proteobacteria</v>
          </cell>
          <cell r="D46" t="str">
            <v>Alphaproteobacteria</v>
          </cell>
          <cell r="E46" t="str">
            <v>Rhizobiales</v>
          </cell>
          <cell r="F46" t="str">
            <v>Aurantimonadaceae</v>
          </cell>
        </row>
        <row r="47">
          <cell r="A47" t="str">
            <v>Mesorhizobium</v>
          </cell>
          <cell r="B47" t="str">
            <v>Bacteria</v>
          </cell>
          <cell r="C47" t="str">
            <v>Proteobacteria</v>
          </cell>
          <cell r="D47" t="str">
            <v>Alphaproteobacteria</v>
          </cell>
          <cell r="E47" t="str">
            <v>Rhizobiales</v>
          </cell>
          <cell r="F47" t="str">
            <v>Phyllobacteriaceae</v>
          </cell>
        </row>
        <row r="48">
          <cell r="A48" t="str">
            <v>Sphingomonas</v>
          </cell>
          <cell r="B48" t="str">
            <v>Bacteria</v>
          </cell>
          <cell r="C48" t="str">
            <v>Proteobacteria</v>
          </cell>
          <cell r="D48" t="str">
            <v>Alphaproteobacteria</v>
          </cell>
          <cell r="E48" t="str">
            <v>Sphingomonadales</v>
          </cell>
          <cell r="F48" t="str">
            <v>Sphingomonadaceae</v>
          </cell>
        </row>
        <row r="49">
          <cell r="A49" t="str">
            <v>Sinorhizobium</v>
          </cell>
          <cell r="B49" t="str">
            <v>Bacteria</v>
          </cell>
          <cell r="C49" t="str">
            <v>Proteobacteria</v>
          </cell>
          <cell r="D49" t="str">
            <v>Alphaproteobacteria</v>
          </cell>
          <cell r="E49" t="str">
            <v>Rhizobiales</v>
          </cell>
          <cell r="F49" t="str">
            <v>Rhizobiaceae</v>
          </cell>
        </row>
        <row r="50">
          <cell r="A50" t="str">
            <v>Massilia</v>
          </cell>
          <cell r="B50" t="str">
            <v>Bacteria</v>
          </cell>
          <cell r="C50" t="str">
            <v>Proteobacteria</v>
          </cell>
          <cell r="D50" t="str">
            <v>Betaproteobacteria</v>
          </cell>
          <cell r="E50" t="str">
            <v>Burkholderiales</v>
          </cell>
          <cell r="F50" t="str">
            <v>Oxalobacteraceae</v>
          </cell>
        </row>
        <row r="51">
          <cell r="A51" t="str">
            <v>Telluria</v>
          </cell>
          <cell r="B51" t="str">
            <v>Bacteria</v>
          </cell>
          <cell r="C51" t="str">
            <v>Proteobacteria</v>
          </cell>
          <cell r="D51" t="str">
            <v>Betaproteobacteria</v>
          </cell>
          <cell r="E51" t="str">
            <v>Burkholderiales</v>
          </cell>
          <cell r="F51" t="str">
            <v>Oxalobacteraceae</v>
          </cell>
        </row>
        <row r="52">
          <cell r="A52" t="str">
            <v>Nitrosomonas</v>
          </cell>
          <cell r="B52" t="str">
            <v>Bacteria</v>
          </cell>
          <cell r="C52" t="str">
            <v>Proteobacteria</v>
          </cell>
          <cell r="D52" t="str">
            <v>Betaproteobacteria</v>
          </cell>
          <cell r="E52" t="str">
            <v>Nitrosomonadales</v>
          </cell>
          <cell r="F52" t="str">
            <v>Nitrosomonadaceae</v>
          </cell>
        </row>
        <row r="53">
          <cell r="A53" t="str">
            <v>Paracoccus</v>
          </cell>
          <cell r="B53" t="str">
            <v>Bacteria</v>
          </cell>
          <cell r="C53" t="str">
            <v>Proteobacteria</v>
          </cell>
          <cell r="D53" t="str">
            <v>Alphaproteobacteria</v>
          </cell>
          <cell r="E53" t="str">
            <v>Rhodobacterales</v>
          </cell>
          <cell r="F53" t="str">
            <v>Rhodobacteraceae</v>
          </cell>
        </row>
        <row r="54">
          <cell r="A54" t="str">
            <v>Clostridium</v>
          </cell>
          <cell r="B54" t="str">
            <v>Bacteria</v>
          </cell>
          <cell r="C54" t="str">
            <v>Firmicutes</v>
          </cell>
          <cell r="D54" t="str">
            <v>Clostridia</v>
          </cell>
          <cell r="E54" t="str">
            <v>Clostridiales</v>
          </cell>
          <cell r="F54" t="str">
            <v>Clostridiaceae</v>
          </cell>
        </row>
        <row r="55">
          <cell r="A55" t="str">
            <v>Butyrivibrio</v>
          </cell>
          <cell r="B55" t="str">
            <v>Bacteria</v>
          </cell>
          <cell r="C55" t="str">
            <v>Firmicutes</v>
          </cell>
          <cell r="D55" t="str">
            <v>Clostridia</v>
          </cell>
          <cell r="E55" t="str">
            <v>Clostridiales</v>
          </cell>
          <cell r="F55" t="str">
            <v>Lachnospiraceae</v>
          </cell>
        </row>
        <row r="56">
          <cell r="A56" t="str">
            <v>Streptomyces</v>
          </cell>
          <cell r="B56" t="str">
            <v>Bacteria</v>
          </cell>
          <cell r="C56" t="str">
            <v>Actinobacteria</v>
          </cell>
          <cell r="D56" t="str">
            <v>Actinobacteria</v>
          </cell>
          <cell r="E56" t="str">
            <v>Streptomycetales</v>
          </cell>
          <cell r="F56" t="str">
            <v>Streptomycetaceae</v>
          </cell>
        </row>
        <row r="57">
          <cell r="A57" t="str">
            <v>Butyrivibrio</v>
          </cell>
          <cell r="B57" t="str">
            <v>Bacteria</v>
          </cell>
          <cell r="C57" t="str">
            <v>Firmicutes</v>
          </cell>
          <cell r="D57" t="str">
            <v>Clostridia</v>
          </cell>
          <cell r="E57" t="str">
            <v>Clostridiales</v>
          </cell>
          <cell r="F57" t="str">
            <v>Lachnospiraceae</v>
          </cell>
        </row>
        <row r="58">
          <cell r="A58" t="str">
            <v>Pedobacter</v>
          </cell>
          <cell r="B58" t="str">
            <v>Bacteria</v>
          </cell>
          <cell r="C58" t="str">
            <v>Bacteroidetes</v>
          </cell>
          <cell r="D58" t="str">
            <v>Sphingobacteriia</v>
          </cell>
          <cell r="E58" t="str">
            <v>Sphingobacteriales</v>
          </cell>
          <cell r="F58" t="str">
            <v>Sphingobacteriaceae</v>
          </cell>
        </row>
        <row r="59">
          <cell r="A59" t="str">
            <v>Picrophilus</v>
          </cell>
          <cell r="B59" t="str">
            <v>Archaea</v>
          </cell>
          <cell r="C59" t="str">
            <v>Euryarchaeota</v>
          </cell>
          <cell r="D59" t="str">
            <v>Thermoplasmata</v>
          </cell>
          <cell r="E59" t="str">
            <v>Thermoplasmatales</v>
          </cell>
          <cell r="F59" t="str">
            <v>Picrophilaceae</v>
          </cell>
        </row>
        <row r="60">
          <cell r="A60" t="str">
            <v>Diaphorobacter</v>
          </cell>
          <cell r="B60" t="str">
            <v>Bacteria</v>
          </cell>
          <cell r="C60" t="str">
            <v>Proteobacteria</v>
          </cell>
          <cell r="D60" t="str">
            <v>Betaproteobacteria</v>
          </cell>
          <cell r="E60" t="str">
            <v>Burkholderiales</v>
          </cell>
          <cell r="F60" t="str">
            <v>Comamonadaceae</v>
          </cell>
        </row>
        <row r="61">
          <cell r="A61" t="str">
            <v>Clostridium</v>
          </cell>
          <cell r="B61" t="str">
            <v>Bacteria</v>
          </cell>
          <cell r="C61" t="str">
            <v>Firmicutes</v>
          </cell>
          <cell r="D61" t="str">
            <v>Clostridia</v>
          </cell>
          <cell r="E61" t="str">
            <v>Clostridiales</v>
          </cell>
          <cell r="F61" t="str">
            <v>Clostridiaceae</v>
          </cell>
        </row>
        <row r="62">
          <cell r="A62" t="str">
            <v>Ferrithrix</v>
          </cell>
          <cell r="B62" t="str">
            <v>Bacteria</v>
          </cell>
          <cell r="C62" t="str">
            <v>Actinobacteria</v>
          </cell>
          <cell r="D62" t="str">
            <v>Acidimicrobiia</v>
          </cell>
          <cell r="E62" t="str">
            <v>Acidimicrobiales</v>
          </cell>
          <cell r="F62" t="str">
            <v>Acidimicrobiaceae</v>
          </cell>
        </row>
        <row r="63">
          <cell r="A63" t="str">
            <v>Paracoccus</v>
          </cell>
          <cell r="B63" t="str">
            <v>Bacteria</v>
          </cell>
          <cell r="C63" t="str">
            <v>Proteobacteria</v>
          </cell>
          <cell r="D63" t="str">
            <v>Alphaproteobacteria</v>
          </cell>
          <cell r="E63" t="str">
            <v>Rhodobacterales</v>
          </cell>
          <cell r="F63" t="str">
            <v>Rhodobacteraceae</v>
          </cell>
        </row>
        <row r="64">
          <cell r="A64" t="str">
            <v>Acholeplasma</v>
          </cell>
          <cell r="B64" t="str">
            <v>Bacteria</v>
          </cell>
          <cell r="C64" t="str">
            <v>Tenericutes</v>
          </cell>
          <cell r="D64" t="str">
            <v>Mollicutes</v>
          </cell>
          <cell r="E64" t="str">
            <v>Acholeplasmatales</v>
          </cell>
          <cell r="F64" t="str">
            <v>Acholeplasmataceae</v>
          </cell>
        </row>
        <row r="65">
          <cell r="A65" t="str">
            <v>Serratia</v>
          </cell>
          <cell r="B65" t="str">
            <v>Bacteria</v>
          </cell>
          <cell r="C65" t="str">
            <v>Proteobacteria</v>
          </cell>
          <cell r="D65" t="str">
            <v>Gammaproteobacteria</v>
          </cell>
          <cell r="E65" t="str">
            <v>Enterobacterales</v>
          </cell>
          <cell r="F65" t="str">
            <v>Yersiniaceae</v>
          </cell>
        </row>
        <row r="66">
          <cell r="A66" t="str">
            <v>Phenylobacterium</v>
          </cell>
          <cell r="B66" t="str">
            <v>Bacteria</v>
          </cell>
          <cell r="C66" t="str">
            <v>Proteobacteria</v>
          </cell>
          <cell r="D66" t="str">
            <v>Alphaproteobacteria</v>
          </cell>
          <cell r="E66" t="str">
            <v>Caulobacterales</v>
          </cell>
          <cell r="F66" t="str">
            <v>Caulobacteraceae</v>
          </cell>
        </row>
        <row r="67">
          <cell r="A67" t="str">
            <v>Halobacterium</v>
          </cell>
          <cell r="B67" t="str">
            <v>Archaea</v>
          </cell>
          <cell r="C67" t="str">
            <v>Euryarchaeota</v>
          </cell>
          <cell r="D67" t="str">
            <v>Halobacteria</v>
          </cell>
          <cell r="E67" t="str">
            <v>Halobacteriales</v>
          </cell>
          <cell r="F67" t="str">
            <v>Halobacteriaceae</v>
          </cell>
        </row>
        <row r="68">
          <cell r="A68" t="str">
            <v>[Eubacterium]</v>
          </cell>
          <cell r="B68" t="str">
            <v>Bacteria</v>
          </cell>
          <cell r="C68" t="str">
            <v>Firmicutes</v>
          </cell>
          <cell r="D68" t="str">
            <v>Clostridia</v>
          </cell>
          <cell r="E68" t="str">
            <v>Clostridiales</v>
          </cell>
          <cell r="F68" t="str">
            <v>Eubacteriaceae</v>
          </cell>
        </row>
        <row r="69">
          <cell r="A69" t="str">
            <v>Lapillicoccus</v>
          </cell>
          <cell r="B69" t="str">
            <v>Bacteria</v>
          </cell>
          <cell r="C69" t="str">
            <v>Actinobacteria</v>
          </cell>
          <cell r="D69" t="str">
            <v>Actinobacteria</v>
          </cell>
          <cell r="E69" t="str">
            <v>Micrococcales</v>
          </cell>
          <cell r="F69" t="str">
            <v>Intrasporangiaceae</v>
          </cell>
        </row>
        <row r="70">
          <cell r="A70" t="str">
            <v>Porphyromonas</v>
          </cell>
          <cell r="B70" t="str">
            <v>Bacteria</v>
          </cell>
          <cell r="C70" t="str">
            <v>Bacteroidetes</v>
          </cell>
          <cell r="D70" t="str">
            <v>Bacteroidia</v>
          </cell>
          <cell r="E70" t="str">
            <v>Bacteroidales</v>
          </cell>
          <cell r="F70" t="str">
            <v>Porphyromonadaceae</v>
          </cell>
        </row>
        <row r="71">
          <cell r="A71" t="str">
            <v>Bacillus</v>
          </cell>
          <cell r="B71" t="str">
            <v>Bacteria</v>
          </cell>
          <cell r="C71" t="str">
            <v>Firmicutes</v>
          </cell>
          <cell r="D71" t="str">
            <v>Bacilli</v>
          </cell>
          <cell r="E71" t="str">
            <v>Bacillales</v>
          </cell>
          <cell r="F71" t="str">
            <v>Bacillaceae</v>
          </cell>
        </row>
        <row r="72">
          <cell r="A72" t="str">
            <v>Nocardia</v>
          </cell>
          <cell r="B72" t="str">
            <v>Bacteria</v>
          </cell>
          <cell r="C72" t="str">
            <v>Actinobacteria</v>
          </cell>
          <cell r="D72" t="str">
            <v>Actinobacteria</v>
          </cell>
          <cell r="E72" t="str">
            <v>Corynebacteriales</v>
          </cell>
          <cell r="F72" t="str">
            <v>Nocardiaceae</v>
          </cell>
        </row>
        <row r="73">
          <cell r="A73" t="str">
            <v>Simplicispira</v>
          </cell>
          <cell r="B73" t="str">
            <v>Bacteria</v>
          </cell>
          <cell r="C73" t="str">
            <v>Proteobacteria</v>
          </cell>
          <cell r="D73" t="str">
            <v>Betaproteobacteria</v>
          </cell>
          <cell r="E73" t="str">
            <v>Burkholderiales</v>
          </cell>
          <cell r="F73" t="str">
            <v>Comamonadaceae</v>
          </cell>
        </row>
        <row r="74">
          <cell r="A74" t="str">
            <v>Luteimicrobium</v>
          </cell>
          <cell r="B74" t="str">
            <v>Bacteria</v>
          </cell>
          <cell r="C74" t="str">
            <v>Actinobacteria</v>
          </cell>
          <cell r="D74" t="str">
            <v>Actinobacteria</v>
          </cell>
          <cell r="E74" t="str">
            <v>Micrococcales</v>
          </cell>
          <cell r="F74" t="str">
            <v>Micrococcales_f</v>
          </cell>
        </row>
        <row r="75">
          <cell r="A75" t="str">
            <v>Knoellia</v>
          </cell>
          <cell r="B75" t="str">
            <v>Bacteria</v>
          </cell>
          <cell r="C75" t="str">
            <v>Actinobacteria</v>
          </cell>
          <cell r="D75" t="str">
            <v>Actinobacteria</v>
          </cell>
          <cell r="E75" t="str">
            <v>Micrococcales</v>
          </cell>
          <cell r="F75" t="str">
            <v>Intrasporangiaceae</v>
          </cell>
        </row>
        <row r="76">
          <cell r="A76" t="str">
            <v>Tessaracoccus</v>
          </cell>
          <cell r="B76" t="str">
            <v>Bacteria</v>
          </cell>
          <cell r="C76" t="str">
            <v>Actinobacteria</v>
          </cell>
          <cell r="D76" t="str">
            <v>Actinobacteria</v>
          </cell>
          <cell r="E76" t="str">
            <v>Propionibacteriales</v>
          </cell>
          <cell r="F76" t="str">
            <v>Propionibacteriaceae</v>
          </cell>
        </row>
        <row r="77">
          <cell r="A77" t="str">
            <v>Empedobacter</v>
          </cell>
          <cell r="B77" t="str">
            <v>Bacteria</v>
          </cell>
          <cell r="C77" t="str">
            <v>Bacteroidetes</v>
          </cell>
          <cell r="D77" t="str">
            <v>Flavobacteriia</v>
          </cell>
          <cell r="E77" t="str">
            <v>Flavobacteriales</v>
          </cell>
          <cell r="F77" t="str">
            <v>Flavobacteriaceae</v>
          </cell>
        </row>
        <row r="78">
          <cell r="A78" t="str">
            <v>Streptacidiphilus</v>
          </cell>
          <cell r="B78" t="str">
            <v>Bacteria</v>
          </cell>
          <cell r="C78" t="str">
            <v>Actinobacteria</v>
          </cell>
          <cell r="D78" t="str">
            <v>Actinobacteria</v>
          </cell>
          <cell r="E78" t="str">
            <v>Streptomycetales</v>
          </cell>
          <cell r="F78" t="str">
            <v>Streptomycetaceae</v>
          </cell>
        </row>
        <row r="79">
          <cell r="A79" t="str">
            <v>Sphingomonas</v>
          </cell>
          <cell r="B79" t="str">
            <v>Bacteria</v>
          </cell>
          <cell r="C79" t="str">
            <v>Proteobacteria</v>
          </cell>
          <cell r="D79" t="str">
            <v>Alphaproteobacteria</v>
          </cell>
          <cell r="E79" t="str">
            <v>Sphingomonadales</v>
          </cell>
          <cell r="F79" t="str">
            <v>Sphingomonadaceae</v>
          </cell>
        </row>
        <row r="80">
          <cell r="A80" t="str">
            <v>Rhizorhabdus</v>
          </cell>
          <cell r="B80" t="str">
            <v>Bacteria</v>
          </cell>
          <cell r="C80" t="str">
            <v>Proteobacteria</v>
          </cell>
          <cell r="D80" t="str">
            <v>Alphaproteobacteria</v>
          </cell>
          <cell r="E80" t="str">
            <v>Sphingomonadales</v>
          </cell>
          <cell r="F80" t="str">
            <v>Sphingomonadaceae</v>
          </cell>
        </row>
        <row r="81">
          <cell r="A81" t="str">
            <v>Acidovorax</v>
          </cell>
          <cell r="B81" t="str">
            <v>Bacteria</v>
          </cell>
          <cell r="C81" t="str">
            <v>Proteobacteria</v>
          </cell>
          <cell r="D81" t="str">
            <v>Betaproteobacteria</v>
          </cell>
          <cell r="E81" t="str">
            <v>Burkholderiales</v>
          </cell>
          <cell r="F81" t="str">
            <v>Comamonadaceae</v>
          </cell>
        </row>
        <row r="82">
          <cell r="A82" t="str">
            <v>Albidiferax</v>
          </cell>
          <cell r="B82" t="str">
            <v>Bacteria</v>
          </cell>
          <cell r="C82" t="str">
            <v>Proteobacteria</v>
          </cell>
          <cell r="D82" t="str">
            <v>Betaproteobacteria</v>
          </cell>
          <cell r="E82" t="str">
            <v>Burkholderiales</v>
          </cell>
          <cell r="F82" t="str">
            <v>Comamonadaceae</v>
          </cell>
        </row>
        <row r="83">
          <cell r="A83" t="str">
            <v>Janibacter</v>
          </cell>
          <cell r="B83" t="str">
            <v>Bacteria</v>
          </cell>
          <cell r="C83" t="str">
            <v>Actinobacteria</v>
          </cell>
          <cell r="D83" t="str">
            <v>Actinobacteria</v>
          </cell>
          <cell r="E83" t="str">
            <v>Micrococcales</v>
          </cell>
          <cell r="F83" t="str">
            <v>Intrasporangiaceae</v>
          </cell>
        </row>
        <row r="84">
          <cell r="A84" t="str">
            <v>Pseudoxanthobacter</v>
          </cell>
          <cell r="B84" t="str">
            <v>Bacteria</v>
          </cell>
          <cell r="C84" t="str">
            <v>Proteobacteria</v>
          </cell>
          <cell r="D84" t="str">
            <v>Alphaproteobacteria</v>
          </cell>
          <cell r="E84" t="str">
            <v>Rhizobiales</v>
          </cell>
          <cell r="F84" t="str">
            <v>Xanthobacteraceae</v>
          </cell>
        </row>
        <row r="85">
          <cell r="A85" t="str">
            <v>Phyllobacterium</v>
          </cell>
          <cell r="B85" t="str">
            <v>Bacteria</v>
          </cell>
          <cell r="C85" t="str">
            <v>Proteobacteria</v>
          </cell>
          <cell r="D85" t="str">
            <v>Alphaproteobacteria</v>
          </cell>
          <cell r="E85" t="str">
            <v>Rhizobiales</v>
          </cell>
          <cell r="F85" t="str">
            <v>Phyllobacteriaceae</v>
          </cell>
        </row>
        <row r="86">
          <cell r="A86" t="str">
            <v>Rhodoferax</v>
          </cell>
          <cell r="B86" t="str">
            <v>Bacteria</v>
          </cell>
          <cell r="C86" t="str">
            <v>Proteobacteria</v>
          </cell>
          <cell r="D86" t="str">
            <v>Betaproteobacteria</v>
          </cell>
          <cell r="E86" t="str">
            <v>Burkholderiales</v>
          </cell>
          <cell r="F86" t="str">
            <v>Comamonadaceae</v>
          </cell>
        </row>
        <row r="87">
          <cell r="A87" t="str">
            <v>Rhodobaca</v>
          </cell>
          <cell r="B87" t="str">
            <v>Bacteria</v>
          </cell>
          <cell r="C87" t="str">
            <v>Proteobacteria</v>
          </cell>
          <cell r="D87" t="str">
            <v>Alphaproteobacteria</v>
          </cell>
          <cell r="E87" t="str">
            <v>Rhodobacterales</v>
          </cell>
          <cell r="F87" t="str">
            <v>Rhodobacteraceae</v>
          </cell>
        </row>
        <row r="88">
          <cell r="A88" t="str">
            <v>Ampullimonas</v>
          </cell>
          <cell r="B88" t="str">
            <v>Bacteria</v>
          </cell>
          <cell r="C88" t="str">
            <v>Proteobacteria</v>
          </cell>
          <cell r="D88" t="str">
            <v>Betaproteobacteria</v>
          </cell>
          <cell r="E88" t="str">
            <v>Burkholderiales</v>
          </cell>
          <cell r="F88" t="str">
            <v>Alcaligenaceae</v>
          </cell>
        </row>
        <row r="89">
          <cell r="A89" t="str">
            <v>Phaeospirillum</v>
          </cell>
          <cell r="B89" t="str">
            <v>Bacteria</v>
          </cell>
          <cell r="C89" t="str">
            <v>Proteobacteria</v>
          </cell>
          <cell r="D89" t="str">
            <v>Alphaproteobacteria</v>
          </cell>
          <cell r="E89" t="str">
            <v>Rhodospirillales</v>
          </cell>
          <cell r="F89" t="str">
            <v>Rhodospirillaceae</v>
          </cell>
        </row>
        <row r="90">
          <cell r="A90" t="str">
            <v>Polaromonas</v>
          </cell>
          <cell r="B90" t="str">
            <v>Bacteria</v>
          </cell>
          <cell r="C90" t="str">
            <v>Proteobacteria</v>
          </cell>
          <cell r="D90" t="str">
            <v>Betaproteobacteria</v>
          </cell>
          <cell r="E90" t="str">
            <v>Burkholderiales</v>
          </cell>
          <cell r="F90" t="str">
            <v>Comamonadaceae</v>
          </cell>
        </row>
      </sheetData>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BQ506"/>
  <sheetViews>
    <sheetView topLeftCell="AY76" zoomScale="90" zoomScaleNormal="90" workbookViewId="0">
      <selection activeCell="BK133" sqref="BK2:BK133"/>
    </sheetView>
  </sheetViews>
  <sheetFormatPr defaultRowHeight="14.5" x14ac:dyDescent="0.35"/>
  <cols>
    <col min="1" max="1" width="13.54296875" customWidth="1"/>
    <col min="2" max="2" width="11.54296875" customWidth="1"/>
    <col min="3" max="3" width="17.1796875" customWidth="1"/>
    <col min="4" max="4" width="21" customWidth="1"/>
    <col min="5" max="5" width="23.81640625" style="4" customWidth="1"/>
    <col min="6" max="6" width="27.54296875" style="4" customWidth="1"/>
    <col min="7" max="7" width="20.81640625" style="4" customWidth="1"/>
    <col min="8" max="8" width="36" style="4" customWidth="1"/>
    <col min="9" max="9" width="27.81640625" customWidth="1"/>
    <col min="11" max="27" width="8.81640625" style="4"/>
    <col min="29" max="30" width="8.81640625" customWidth="1"/>
    <col min="31" max="31" width="15.453125" customWidth="1"/>
    <col min="32" max="33" width="27" customWidth="1"/>
    <col min="34" max="39" width="8.81640625" style="7" customWidth="1"/>
    <col min="40" max="40" width="17.81640625" style="7" customWidth="1"/>
    <col min="41" max="41" width="21" style="7" customWidth="1"/>
    <col min="42" max="42" width="25.453125" style="7" customWidth="1"/>
    <col min="43" max="45" width="8.81640625" style="7" customWidth="1"/>
    <col min="49" max="49" width="15.453125" customWidth="1"/>
    <col min="50" max="50" width="23" customWidth="1"/>
    <col min="51" max="51" width="22.54296875" customWidth="1"/>
    <col min="52" max="52" width="24.54296875" customWidth="1"/>
    <col min="55" max="55" width="8.81640625" style="4"/>
    <col min="60" max="60" width="12.81640625" customWidth="1"/>
    <col min="61" max="61" width="20.1796875" customWidth="1"/>
    <col min="62" max="62" width="23" customWidth="1"/>
    <col min="63" max="63" width="32.81640625" customWidth="1"/>
    <col min="65" max="66" width="8.81640625" style="4"/>
    <col min="67" max="67" width="38.54296875" customWidth="1"/>
  </cols>
  <sheetData>
    <row r="1" spans="1:69" x14ac:dyDescent="0.35">
      <c r="A1" t="s">
        <v>2749</v>
      </c>
      <c r="B1" t="s">
        <v>2750</v>
      </c>
      <c r="J1" t="s">
        <v>2751</v>
      </c>
      <c r="BJ1" t="s">
        <v>3574</v>
      </c>
      <c r="BK1" t="s">
        <v>3625</v>
      </c>
      <c r="BL1">
        <f>SUM(BL2:BL133)</f>
        <v>30.757200000000008</v>
      </c>
      <c r="BM1">
        <v>140220</v>
      </c>
      <c r="BO1" s="4" t="s">
        <v>3574</v>
      </c>
      <c r="BP1" t="s">
        <v>3636</v>
      </c>
      <c r="BQ1" s="4"/>
    </row>
    <row r="2" spans="1:69" x14ac:dyDescent="0.35">
      <c r="A2" t="s">
        <v>2752</v>
      </c>
      <c r="B2" t="s">
        <v>2753</v>
      </c>
      <c r="J2">
        <v>0.73370000000000002</v>
      </c>
      <c r="L2" s="4" t="s">
        <v>2753</v>
      </c>
      <c r="M2" s="4" t="s">
        <v>2768</v>
      </c>
      <c r="N2" s="5">
        <v>0.73370000000000002</v>
      </c>
      <c r="O2" s="2">
        <f>IF(ISBLANK(M2),"",SUMIF($Q$2:$Q$133,M2,$S$2:$S$133))</f>
        <v>0.73380000000000001</v>
      </c>
      <c r="P2" s="4" t="s">
        <v>2753</v>
      </c>
      <c r="Q2" s="4" t="s">
        <v>2768</v>
      </c>
      <c r="R2" s="4" t="s">
        <v>2772</v>
      </c>
      <c r="S2" s="5">
        <v>0.38879999999999998</v>
      </c>
      <c r="T2" s="2">
        <f>IF(ISBLANK(R2),"",SUMIF($X$2:$X$133,R2,$Z$2:$Z$133))</f>
        <v>0.38879999999999998</v>
      </c>
      <c r="V2" s="4" t="s">
        <v>2753</v>
      </c>
      <c r="W2" s="4" t="s">
        <v>2768</v>
      </c>
      <c r="X2" s="4" t="s">
        <v>2772</v>
      </c>
      <c r="Y2" s="4" t="s">
        <v>2808</v>
      </c>
      <c r="Z2" s="5">
        <v>0.38879999999999998</v>
      </c>
      <c r="AA2" s="2">
        <f>IF(ISBLANK(Y2),"",SUMIF($AF$2:$AF$133,Y2,$AH$2:$AH$133))</f>
        <v>0.38879999999999998</v>
      </c>
      <c r="AC2" t="s">
        <v>2753</v>
      </c>
      <c r="AD2" t="s">
        <v>2768</v>
      </c>
      <c r="AE2" t="s">
        <v>2772</v>
      </c>
      <c r="AF2" s="4" t="s">
        <v>2808</v>
      </c>
      <c r="AG2" s="4" t="s">
        <v>2858</v>
      </c>
      <c r="AH2" s="2">
        <f>IF(ISTEXT(AG2),VLOOKUP(AG2,$F$55:$J$108,5,FALSE),"")</f>
        <v>0.38879999999999998</v>
      </c>
      <c r="AI2" s="2">
        <f t="shared" ref="AI2:AI33" si="0">IF(ISBLANK(AG2),"",SUMIF($AO$2:$AO$133,AG2,$AQ$2:$AQ$133))</f>
        <v>0.38879999999999998</v>
      </c>
      <c r="AK2" s="7" t="s">
        <v>2753</v>
      </c>
      <c r="AL2" s="7" t="s">
        <v>2768</v>
      </c>
      <c r="AM2" s="7" t="s">
        <v>2772</v>
      </c>
      <c r="AN2" s="4" t="s">
        <v>2808</v>
      </c>
      <c r="AO2" s="4" t="s">
        <v>2858</v>
      </c>
      <c r="AP2" s="4" t="s">
        <v>2917</v>
      </c>
      <c r="AQ2" s="2">
        <f t="shared" ref="AQ2:AQ33" si="1">IF(ISTEXT(AP2),VLOOKUP(AP2,$G$109:$J$184,4,FALSE),"")</f>
        <v>0.38879999999999998</v>
      </c>
      <c r="AR2" s="2">
        <f t="shared" ref="AR2:AR33" si="2">IF(ISBLANK(AP2),"",SUMIF($AY$2:$AY$133,AP2,$BA$2:$BA$133))</f>
        <v>0.38879999999999998</v>
      </c>
      <c r="AT2" t="s">
        <v>2753</v>
      </c>
      <c r="AU2" t="s">
        <v>2768</v>
      </c>
      <c r="AV2" t="s">
        <v>2772</v>
      </c>
      <c r="AW2" t="s">
        <v>2808</v>
      </c>
      <c r="AX2" s="4" t="s">
        <v>2858</v>
      </c>
      <c r="AY2" s="4" t="s">
        <v>2917</v>
      </c>
      <c r="AZ2" s="4" t="s">
        <v>2969</v>
      </c>
      <c r="BA2" s="1">
        <f t="shared" ref="BA2:BA33" si="3">IF(ISTEXT(AZ2),VLOOKUP(AZ2,$H$185:$J$274,3,FALSE),"")</f>
        <v>0.38879999999999998</v>
      </c>
      <c r="BB2" s="5">
        <f t="shared" ref="BB2:BB33" si="4">IF(ISTEXT(AZ2),SUMIF($BJ$2:$BJ$133,AZ2,$BL$2:$BL$133),"")</f>
        <v>0.38880000000000003</v>
      </c>
      <c r="BC2" s="5"/>
      <c r="BD2" s="4" t="s">
        <v>2753</v>
      </c>
      <c r="BE2" s="4" t="s">
        <v>2768</v>
      </c>
      <c r="BF2" s="4" t="s">
        <v>2772</v>
      </c>
      <c r="BG2" s="4" t="s">
        <v>2808</v>
      </c>
      <c r="BH2" s="4" t="s">
        <v>2858</v>
      </c>
      <c r="BI2" s="4" t="s">
        <v>2917</v>
      </c>
      <c r="BJ2" s="4" t="s">
        <v>2969</v>
      </c>
      <c r="BK2" s="4" t="s">
        <v>3026</v>
      </c>
      <c r="BL2" s="4">
        <v>0.1472</v>
      </c>
      <c r="BM2" s="23">
        <f>BL2/BL$1</f>
        <v>4.7858712756687852E-3</v>
      </c>
      <c r="BN2" s="19"/>
      <c r="BO2" s="4" t="s">
        <v>2969</v>
      </c>
      <c r="BP2">
        <f t="shared" ref="BP2:BP33" si="5">COUNTIF($BJ$2:$BJ$133,BO2)</f>
        <v>2</v>
      </c>
      <c r="BQ2" s="4"/>
    </row>
    <row r="3" spans="1:69" x14ac:dyDescent="0.35">
      <c r="A3" t="s">
        <v>2752</v>
      </c>
      <c r="B3" t="s">
        <v>2754</v>
      </c>
      <c r="J3">
        <v>15.945600000000001</v>
      </c>
      <c r="N3" s="5"/>
      <c r="P3" s="4" t="s">
        <v>2753</v>
      </c>
      <c r="Q3" s="4" t="s">
        <v>2768</v>
      </c>
      <c r="R3" s="4" t="s">
        <v>2769</v>
      </c>
      <c r="S3" s="5">
        <v>0.34499999999999997</v>
      </c>
      <c r="T3" s="2">
        <f>IF(ISBLANK(R3),"",SUMIF($X$2:$X$133,R3,$Z$2:$Z$133))</f>
        <v>0.34499999999999997</v>
      </c>
      <c r="V3" s="4" t="s">
        <v>2753</v>
      </c>
      <c r="W3" s="4" t="s">
        <v>2768</v>
      </c>
      <c r="X3" s="4" t="s">
        <v>2769</v>
      </c>
      <c r="Y3" s="4" t="s">
        <v>2793</v>
      </c>
      <c r="Z3" s="5">
        <v>0.34499999999999997</v>
      </c>
      <c r="AA3" s="2">
        <f>IF(ISBLANK(Y3),"",SUMIF($AF$2:$AF$133,Y3,$AH$2:$AH$133))</f>
        <v>0.34499999999999997</v>
      </c>
      <c r="AC3" s="4"/>
      <c r="AD3" s="4"/>
      <c r="AE3" s="4"/>
      <c r="AF3" s="4"/>
      <c r="AG3" s="4"/>
      <c r="AH3" s="2" t="str">
        <f t="shared" ref="AH3:AH66" si="6">IF(ISTEXT(AG3),VLOOKUP(AG3,$F$55:$J$108,5,FALSE),"")</f>
        <v/>
      </c>
      <c r="AI3" s="2" t="str">
        <f t="shared" si="0"/>
        <v/>
      </c>
      <c r="AN3" s="4"/>
      <c r="AO3" s="4"/>
      <c r="AP3" s="4"/>
      <c r="AQ3" s="2" t="str">
        <f t="shared" si="1"/>
        <v/>
      </c>
      <c r="AR3" s="2" t="str">
        <f t="shared" si="2"/>
        <v/>
      </c>
      <c r="AT3" s="4"/>
      <c r="AU3" s="4"/>
      <c r="AV3" s="4"/>
      <c r="AW3" s="4"/>
      <c r="AX3" s="4"/>
      <c r="AY3" s="4"/>
      <c r="AZ3" s="4"/>
      <c r="BA3" s="5" t="str">
        <f t="shared" si="3"/>
        <v/>
      </c>
      <c r="BB3" s="5" t="str">
        <f t="shared" si="4"/>
        <v/>
      </c>
      <c r="BC3" s="5"/>
      <c r="BD3" s="4" t="s">
        <v>2753</v>
      </c>
      <c r="BE3" s="4" t="s">
        <v>2768</v>
      </c>
      <c r="BF3" s="4" t="s">
        <v>2772</v>
      </c>
      <c r="BG3" s="4" t="s">
        <v>2808</v>
      </c>
      <c r="BH3" s="4" t="s">
        <v>2858</v>
      </c>
      <c r="BI3" s="4" t="s">
        <v>2917</v>
      </c>
      <c r="BJ3" s="4" t="s">
        <v>2969</v>
      </c>
      <c r="BK3" s="4" t="s">
        <v>3026</v>
      </c>
      <c r="BL3" s="4">
        <v>0.24160000000000001</v>
      </c>
      <c r="BM3" s="23">
        <f t="shared" ref="BM3:BM66" si="7">BL3/BL$1</f>
        <v>7.855071332891159E-3</v>
      </c>
      <c r="BO3" s="4" t="s">
        <v>2973</v>
      </c>
      <c r="BP3" s="4">
        <f t="shared" si="5"/>
        <v>1</v>
      </c>
      <c r="BQ3" s="4"/>
    </row>
    <row r="4" spans="1:69" x14ac:dyDescent="0.35">
      <c r="A4" t="s">
        <v>2752</v>
      </c>
      <c r="B4" t="s">
        <v>2755</v>
      </c>
      <c r="J4">
        <v>30.023299999999999</v>
      </c>
      <c r="N4" s="5"/>
      <c r="S4" s="5"/>
      <c r="Z4" s="5"/>
      <c r="AC4" t="s">
        <v>2753</v>
      </c>
      <c r="AD4" t="s">
        <v>2768</v>
      </c>
      <c r="AE4" t="s">
        <v>2769</v>
      </c>
      <c r="AF4" s="4" t="s">
        <v>2793</v>
      </c>
      <c r="AG4" s="4" t="s">
        <v>2831</v>
      </c>
      <c r="AH4" s="2">
        <f t="shared" si="6"/>
        <v>0.34499999999999997</v>
      </c>
      <c r="AI4" s="2">
        <f t="shared" si="0"/>
        <v>0.34499999999999997</v>
      </c>
      <c r="AK4" s="7" t="s">
        <v>2753</v>
      </c>
      <c r="AL4" s="7" t="s">
        <v>2768</v>
      </c>
      <c r="AM4" s="7" t="s">
        <v>2769</v>
      </c>
      <c r="AN4" s="4" t="s">
        <v>2793</v>
      </c>
      <c r="AO4" s="4" t="s">
        <v>2831</v>
      </c>
      <c r="AP4" s="4" t="s">
        <v>2892</v>
      </c>
      <c r="AQ4" s="2">
        <f t="shared" si="1"/>
        <v>0.34499999999999997</v>
      </c>
      <c r="AR4" s="2">
        <f t="shared" si="2"/>
        <v>0.34499999999999997</v>
      </c>
      <c r="AT4" t="s">
        <v>2753</v>
      </c>
      <c r="AU4" t="s">
        <v>2768</v>
      </c>
      <c r="AV4" t="s">
        <v>2769</v>
      </c>
      <c r="AW4" t="s">
        <v>2793</v>
      </c>
      <c r="AX4" s="4" t="s">
        <v>2831</v>
      </c>
      <c r="AY4" s="4" t="s">
        <v>2892</v>
      </c>
      <c r="AZ4" s="4" t="s">
        <v>2973</v>
      </c>
      <c r="BA4" s="5">
        <f t="shared" si="3"/>
        <v>0.34499999999999997</v>
      </c>
      <c r="BB4" s="5">
        <f t="shared" si="4"/>
        <v>0.34499999999999997</v>
      </c>
      <c r="BC4" s="5"/>
      <c r="BD4" s="4" t="s">
        <v>2753</v>
      </c>
      <c r="BE4" s="4" t="s">
        <v>2768</v>
      </c>
      <c r="BF4" s="4" t="s">
        <v>2769</v>
      </c>
      <c r="BG4" s="4" t="s">
        <v>2793</v>
      </c>
      <c r="BH4" s="4" t="s">
        <v>2831</v>
      </c>
      <c r="BI4" s="4" t="s">
        <v>2892</v>
      </c>
      <c r="BJ4" s="4" t="s">
        <v>2973</v>
      </c>
      <c r="BK4" s="4" t="s">
        <v>3097</v>
      </c>
      <c r="BL4" s="4">
        <v>0.34499999999999997</v>
      </c>
      <c r="BM4" s="23">
        <f t="shared" si="7"/>
        <v>1.1216885802348715E-2</v>
      </c>
      <c r="BO4" s="4" t="s">
        <v>2993</v>
      </c>
      <c r="BP4" s="4">
        <f t="shared" si="5"/>
        <v>1</v>
      </c>
      <c r="BQ4" s="4"/>
    </row>
    <row r="5" spans="1:69" x14ac:dyDescent="0.35">
      <c r="A5" t="s">
        <v>2756</v>
      </c>
      <c r="B5" t="s">
        <v>2755</v>
      </c>
      <c r="C5" t="s">
        <v>2763</v>
      </c>
      <c r="J5">
        <v>1.2505999999999999</v>
      </c>
      <c r="L5" s="4" t="s">
        <v>2755</v>
      </c>
      <c r="M5" s="4" t="s">
        <v>2767</v>
      </c>
      <c r="N5" s="5">
        <v>5.7652999999999999</v>
      </c>
      <c r="O5" s="2">
        <f>IF(ISBLANK(M5),"",SUMIF($Q$2:$Q$133,M5,$S$2:$S$133))</f>
        <v>5.7652999999999999</v>
      </c>
      <c r="P5" s="4" t="s">
        <v>2755</v>
      </c>
      <c r="Q5" s="4" t="s">
        <v>2767</v>
      </c>
      <c r="R5" s="4" t="s">
        <v>2767</v>
      </c>
      <c r="S5" s="5">
        <v>5.7652999999999999</v>
      </c>
      <c r="T5" s="2">
        <f>IF(ISBLANK(R5),"",SUMIF($X$2:$X$133,R5,$Z$2:$Z$133))</f>
        <v>5.7653000000000008</v>
      </c>
      <c r="V5" s="4" t="s">
        <v>2755</v>
      </c>
      <c r="W5" s="4" t="s">
        <v>2767</v>
      </c>
      <c r="X5" s="4" t="s">
        <v>2767</v>
      </c>
      <c r="Y5" s="4" t="s">
        <v>2785</v>
      </c>
      <c r="Z5" s="5">
        <v>0.1012</v>
      </c>
      <c r="AA5" s="2">
        <f>IF(ISBLANK(Y5),"",SUMIF($AF$2:$AF$133,Y5,$AH$2:$AH$133))</f>
        <v>0.1012</v>
      </c>
      <c r="AC5" t="s">
        <v>2755</v>
      </c>
      <c r="AD5" t="s">
        <v>2767</v>
      </c>
      <c r="AE5" t="s">
        <v>2767</v>
      </c>
      <c r="AF5" s="4" t="s">
        <v>2785</v>
      </c>
      <c r="AG5" s="4" t="s">
        <v>2817</v>
      </c>
      <c r="AH5" s="2">
        <f t="shared" si="6"/>
        <v>0.1012</v>
      </c>
      <c r="AI5" s="2">
        <f t="shared" si="0"/>
        <v>0.1012</v>
      </c>
      <c r="AK5" s="7" t="s">
        <v>2755</v>
      </c>
      <c r="AL5" s="7" t="s">
        <v>2767</v>
      </c>
      <c r="AM5" s="7" t="s">
        <v>2767</v>
      </c>
      <c r="AN5" s="4" t="s">
        <v>2785</v>
      </c>
      <c r="AO5" s="4" t="s">
        <v>2817</v>
      </c>
      <c r="AP5" s="4" t="s">
        <v>2903</v>
      </c>
      <c r="AQ5" s="2">
        <f t="shared" si="1"/>
        <v>0.1012</v>
      </c>
      <c r="AR5" s="2">
        <f t="shared" si="2"/>
        <v>0.1012</v>
      </c>
      <c r="AT5" t="s">
        <v>2755</v>
      </c>
      <c r="AU5" t="s">
        <v>2767</v>
      </c>
      <c r="AV5" t="s">
        <v>2767</v>
      </c>
      <c r="AW5" t="s">
        <v>2785</v>
      </c>
      <c r="AX5" s="4" t="s">
        <v>2817</v>
      </c>
      <c r="AY5" s="4" t="s">
        <v>2903</v>
      </c>
      <c r="AZ5" s="4" t="s">
        <v>2993</v>
      </c>
      <c r="BA5" s="5">
        <f t="shared" si="3"/>
        <v>0.1012</v>
      </c>
      <c r="BB5" s="5">
        <f t="shared" si="4"/>
        <v>0.1012</v>
      </c>
      <c r="BC5" s="5"/>
      <c r="BD5" s="4" t="s">
        <v>2755</v>
      </c>
      <c r="BE5" s="4" t="s">
        <v>2767</v>
      </c>
      <c r="BF5" s="4" t="s">
        <v>2767</v>
      </c>
      <c r="BG5" s="4" t="s">
        <v>2785</v>
      </c>
      <c r="BH5" s="4" t="s">
        <v>2817</v>
      </c>
      <c r="BI5" s="4" t="s">
        <v>2903</v>
      </c>
      <c r="BJ5" s="4" t="s">
        <v>2993</v>
      </c>
      <c r="BK5" s="4" t="s">
        <v>3067</v>
      </c>
      <c r="BL5" s="4">
        <v>0.1012</v>
      </c>
      <c r="BM5" s="23">
        <f t="shared" si="7"/>
        <v>3.29028650202229E-3</v>
      </c>
      <c r="BO5" s="4" t="s">
        <v>2982</v>
      </c>
      <c r="BP5" s="4">
        <f t="shared" si="5"/>
        <v>1</v>
      </c>
      <c r="BQ5" s="4"/>
    </row>
    <row r="6" spans="1:69" x14ac:dyDescent="0.35">
      <c r="A6" t="s">
        <v>2756</v>
      </c>
      <c r="B6" t="s">
        <v>2755</v>
      </c>
      <c r="C6" t="s">
        <v>2764</v>
      </c>
      <c r="J6">
        <v>15.869300000000001</v>
      </c>
      <c r="N6" s="5"/>
      <c r="S6" s="5"/>
      <c r="V6" s="4" t="s">
        <v>2755</v>
      </c>
      <c r="W6" s="4" t="s">
        <v>2767</v>
      </c>
      <c r="X6" s="4" t="s">
        <v>2767</v>
      </c>
      <c r="Y6" s="4" t="s">
        <v>2797</v>
      </c>
      <c r="Z6" s="5">
        <v>5.6641000000000004</v>
      </c>
      <c r="AA6" s="2">
        <f>IF(ISBLANK(Y6),"",SUMIF($AF$2:$AF$133,Y6,$AH$2:$AH$133))</f>
        <v>5.6642000000000001</v>
      </c>
      <c r="AC6" t="s">
        <v>2755</v>
      </c>
      <c r="AD6" t="s">
        <v>2767</v>
      </c>
      <c r="AE6" t="s">
        <v>2767</v>
      </c>
      <c r="AF6" s="4" t="s">
        <v>2797</v>
      </c>
      <c r="AG6" s="4" t="s">
        <v>2836</v>
      </c>
      <c r="AH6" s="2">
        <f t="shared" si="6"/>
        <v>1.8855</v>
      </c>
      <c r="AI6" s="2">
        <f t="shared" si="0"/>
        <v>1.8855</v>
      </c>
      <c r="AK6" s="7" t="s">
        <v>2755</v>
      </c>
      <c r="AL6" s="7" t="s">
        <v>2767</v>
      </c>
      <c r="AM6" s="7" t="s">
        <v>2767</v>
      </c>
      <c r="AN6" s="4" t="s">
        <v>2797</v>
      </c>
      <c r="AO6" s="4" t="s">
        <v>2836</v>
      </c>
      <c r="AP6" s="4" t="s">
        <v>2922</v>
      </c>
      <c r="AQ6" s="2">
        <f t="shared" si="1"/>
        <v>1.2453000000000001</v>
      </c>
      <c r="AR6" s="2">
        <f t="shared" si="2"/>
        <v>1.2453000000000001</v>
      </c>
      <c r="AT6" t="s">
        <v>2755</v>
      </c>
      <c r="AU6" t="s">
        <v>2767</v>
      </c>
      <c r="AV6" t="s">
        <v>2767</v>
      </c>
      <c r="AW6" t="s">
        <v>2797</v>
      </c>
      <c r="AX6" s="4" t="s">
        <v>2836</v>
      </c>
      <c r="AY6" s="4" t="s">
        <v>2922</v>
      </c>
      <c r="AZ6" s="4" t="s">
        <v>2982</v>
      </c>
      <c r="BA6" s="5">
        <f t="shared" si="3"/>
        <v>1.52E-2</v>
      </c>
      <c r="BB6" s="5">
        <f t="shared" si="4"/>
        <v>1.52E-2</v>
      </c>
      <c r="BC6" s="5"/>
      <c r="BD6" s="4" t="s">
        <v>2755</v>
      </c>
      <c r="BE6" s="4" t="s">
        <v>2767</v>
      </c>
      <c r="BF6" s="4" t="s">
        <v>2767</v>
      </c>
      <c r="BG6" s="4" t="s">
        <v>2797</v>
      </c>
      <c r="BH6" s="4" t="s">
        <v>2836</v>
      </c>
      <c r="BI6" s="4" t="s">
        <v>2922</v>
      </c>
      <c r="BJ6" s="4" t="s">
        <v>2982</v>
      </c>
      <c r="BK6" s="4" t="s">
        <v>3068</v>
      </c>
      <c r="BL6" s="4">
        <v>1.52E-2</v>
      </c>
      <c r="BM6" s="23">
        <f t="shared" si="7"/>
        <v>4.9419322955275504E-4</v>
      </c>
      <c r="BO6" s="4" t="s">
        <v>3101</v>
      </c>
      <c r="BP6" s="4">
        <f t="shared" si="5"/>
        <v>4</v>
      </c>
      <c r="BQ6" s="4"/>
    </row>
    <row r="7" spans="1:69" x14ac:dyDescent="0.35">
      <c r="A7" t="s">
        <v>2756</v>
      </c>
      <c r="B7" t="s">
        <v>2755</v>
      </c>
      <c r="C7" t="s">
        <v>2765</v>
      </c>
      <c r="J7">
        <v>8.4599999999999995E-2</v>
      </c>
      <c r="N7" s="5"/>
      <c r="S7" s="5"/>
      <c r="Z7" s="5"/>
      <c r="AC7" s="4"/>
      <c r="AD7" s="4"/>
      <c r="AE7" s="4"/>
      <c r="AF7" s="4"/>
      <c r="AG7" s="4"/>
      <c r="AH7" s="2" t="str">
        <f t="shared" si="6"/>
        <v/>
      </c>
      <c r="AI7" s="2" t="str">
        <f t="shared" si="0"/>
        <v/>
      </c>
      <c r="AN7" s="4"/>
      <c r="AO7" s="4"/>
      <c r="AP7" s="4"/>
      <c r="AQ7" s="2" t="str">
        <f t="shared" si="1"/>
        <v/>
      </c>
      <c r="AR7" s="2" t="str">
        <f t="shared" si="2"/>
        <v/>
      </c>
      <c r="AT7" t="s">
        <v>2755</v>
      </c>
      <c r="AU7" t="s">
        <v>2767</v>
      </c>
      <c r="AV7" t="s">
        <v>2767</v>
      </c>
      <c r="AW7" t="s">
        <v>2797</v>
      </c>
      <c r="AX7" s="4" t="s">
        <v>2836</v>
      </c>
      <c r="AY7" s="4" t="s">
        <v>2922</v>
      </c>
      <c r="AZ7" s="4" t="s">
        <v>3101</v>
      </c>
      <c r="BA7" s="5">
        <f t="shared" si="3"/>
        <v>1.2301</v>
      </c>
      <c r="BB7" s="5">
        <f t="shared" si="4"/>
        <v>1.2301</v>
      </c>
      <c r="BC7" s="5"/>
      <c r="BD7" s="4" t="s">
        <v>2755</v>
      </c>
      <c r="BE7" s="4" t="s">
        <v>2767</v>
      </c>
      <c r="BF7" s="4" t="s">
        <v>2767</v>
      </c>
      <c r="BG7" s="4" t="s">
        <v>2797</v>
      </c>
      <c r="BH7" s="4" t="s">
        <v>2836</v>
      </c>
      <c r="BI7" s="4" t="s">
        <v>2922</v>
      </c>
      <c r="BJ7" s="4" t="s">
        <v>3101</v>
      </c>
      <c r="BK7" s="4" t="s">
        <v>3052</v>
      </c>
      <c r="BL7" s="4">
        <v>0.1053</v>
      </c>
      <c r="BM7" s="23">
        <f t="shared" si="7"/>
        <v>3.4235886231516514E-3</v>
      </c>
      <c r="BO7" s="4" t="s">
        <v>3102</v>
      </c>
      <c r="BP7" s="4">
        <f t="shared" si="5"/>
        <v>2</v>
      </c>
      <c r="BQ7" s="4"/>
    </row>
    <row r="8" spans="1:69" x14ac:dyDescent="0.35">
      <c r="A8" t="s">
        <v>2756</v>
      </c>
      <c r="B8" t="s">
        <v>2755</v>
      </c>
      <c r="C8" t="s">
        <v>2766</v>
      </c>
      <c r="J8">
        <v>7.0534999999999997</v>
      </c>
      <c r="N8" s="5"/>
      <c r="S8" s="5"/>
      <c r="Z8" s="5"/>
      <c r="AC8" s="4"/>
      <c r="AD8" s="4"/>
      <c r="AE8" s="4"/>
      <c r="AF8" s="4"/>
      <c r="AG8" s="4"/>
      <c r="AH8" s="2" t="str">
        <f t="shared" si="6"/>
        <v/>
      </c>
      <c r="AI8" s="2" t="str">
        <f t="shared" si="0"/>
        <v/>
      </c>
      <c r="AN8" s="4"/>
      <c r="AO8" s="4"/>
      <c r="AP8" s="4"/>
      <c r="AQ8" s="2" t="str">
        <f t="shared" si="1"/>
        <v/>
      </c>
      <c r="AR8" s="2" t="str">
        <f t="shared" si="2"/>
        <v/>
      </c>
      <c r="AX8" s="4"/>
      <c r="AY8" s="4"/>
      <c r="AZ8" s="4"/>
      <c r="BA8" s="5" t="str">
        <f t="shared" si="3"/>
        <v/>
      </c>
      <c r="BB8" s="5" t="str">
        <f t="shared" si="4"/>
        <v/>
      </c>
      <c r="BC8" s="5"/>
      <c r="BD8" s="4" t="s">
        <v>2755</v>
      </c>
      <c r="BE8" s="4" t="s">
        <v>2767</v>
      </c>
      <c r="BF8" s="4" t="s">
        <v>2767</v>
      </c>
      <c r="BG8" s="4" t="s">
        <v>2797</v>
      </c>
      <c r="BH8" s="4" t="s">
        <v>2836</v>
      </c>
      <c r="BI8" s="4" t="s">
        <v>2922</v>
      </c>
      <c r="BJ8" s="4" t="s">
        <v>3101</v>
      </c>
      <c r="BK8" s="4" t="s">
        <v>3052</v>
      </c>
      <c r="BL8" s="4">
        <v>0.2409</v>
      </c>
      <c r="BM8" s="23">
        <f t="shared" si="7"/>
        <v>7.8323124341617544E-3</v>
      </c>
      <c r="BO8" s="4" t="s">
        <v>2981</v>
      </c>
      <c r="BP8" s="4">
        <f t="shared" si="5"/>
        <v>1</v>
      </c>
      <c r="BQ8" s="4"/>
    </row>
    <row r="9" spans="1:69" x14ac:dyDescent="0.35">
      <c r="A9" t="s">
        <v>2756</v>
      </c>
      <c r="B9" t="s">
        <v>2755</v>
      </c>
      <c r="C9" t="s">
        <v>2767</v>
      </c>
      <c r="J9">
        <v>5.7652999999999999</v>
      </c>
      <c r="N9" s="5"/>
      <c r="S9" s="5"/>
      <c r="Z9" s="5"/>
      <c r="AC9" s="4"/>
      <c r="AD9" s="4"/>
      <c r="AE9" s="4"/>
      <c r="AF9" s="4"/>
      <c r="AG9" s="4"/>
      <c r="AH9" s="2" t="str">
        <f t="shared" si="6"/>
        <v/>
      </c>
      <c r="AI9" s="2" t="str">
        <f t="shared" si="0"/>
        <v/>
      </c>
      <c r="AN9" s="4"/>
      <c r="AO9" s="4"/>
      <c r="AP9" s="4"/>
      <c r="AQ9" s="2" t="str">
        <f t="shared" si="1"/>
        <v/>
      </c>
      <c r="AR9" s="2" t="str">
        <f t="shared" si="2"/>
        <v/>
      </c>
      <c r="AT9" s="4"/>
      <c r="AU9" s="4"/>
      <c r="AV9" s="4"/>
      <c r="AW9" s="4"/>
      <c r="AX9" s="4"/>
      <c r="AY9" s="4"/>
      <c r="AZ9" s="4"/>
      <c r="BA9" s="5" t="str">
        <f t="shared" si="3"/>
        <v/>
      </c>
      <c r="BB9" s="5" t="str">
        <f t="shared" si="4"/>
        <v/>
      </c>
      <c r="BC9" s="5"/>
      <c r="BD9" s="4" t="s">
        <v>2755</v>
      </c>
      <c r="BE9" s="4" t="s">
        <v>2767</v>
      </c>
      <c r="BF9" s="4" t="s">
        <v>2767</v>
      </c>
      <c r="BG9" s="4" t="s">
        <v>2797</v>
      </c>
      <c r="BH9" s="4" t="s">
        <v>2836</v>
      </c>
      <c r="BI9" s="4" t="s">
        <v>2922</v>
      </c>
      <c r="BJ9" s="4" t="s">
        <v>3101</v>
      </c>
      <c r="BK9" s="4" t="s">
        <v>3052</v>
      </c>
      <c r="BL9" s="4">
        <v>0.27060000000000001</v>
      </c>
      <c r="BM9" s="23">
        <f t="shared" si="7"/>
        <v>8.7979399945378629E-3</v>
      </c>
      <c r="BO9" s="7" t="s">
        <v>3626</v>
      </c>
      <c r="BP9" s="4">
        <f t="shared" si="5"/>
        <v>2</v>
      </c>
      <c r="BQ9" s="4"/>
    </row>
    <row r="10" spans="1:69" x14ac:dyDescent="0.35">
      <c r="A10" t="s">
        <v>2756</v>
      </c>
      <c r="B10" t="s">
        <v>2753</v>
      </c>
      <c r="C10" t="s">
        <v>2768</v>
      </c>
      <c r="J10">
        <v>0.73370000000000002</v>
      </c>
      <c r="N10" s="5"/>
      <c r="S10" s="5"/>
      <c r="Z10" s="5"/>
      <c r="AC10" s="4"/>
      <c r="AD10" s="4"/>
      <c r="AE10" s="4"/>
      <c r="AF10" s="4"/>
      <c r="AG10" s="4"/>
      <c r="AH10" s="2" t="str">
        <f t="shared" si="6"/>
        <v/>
      </c>
      <c r="AI10" s="2" t="str">
        <f t="shared" si="0"/>
        <v/>
      </c>
      <c r="AN10" s="4"/>
      <c r="AO10" s="4"/>
      <c r="AP10" s="4"/>
      <c r="AQ10" s="2" t="str">
        <f t="shared" si="1"/>
        <v/>
      </c>
      <c r="AR10" s="2" t="str">
        <f t="shared" si="2"/>
        <v/>
      </c>
      <c r="AT10" s="4"/>
      <c r="AU10" s="4"/>
      <c r="AV10" s="4"/>
      <c r="AW10" s="4"/>
      <c r="AX10" s="4"/>
      <c r="AY10" s="4"/>
      <c r="AZ10" s="4"/>
      <c r="BA10" s="5" t="str">
        <f t="shared" si="3"/>
        <v/>
      </c>
      <c r="BB10" s="5" t="str">
        <f t="shared" si="4"/>
        <v/>
      </c>
      <c r="BC10" s="5"/>
      <c r="BD10" s="4" t="s">
        <v>2755</v>
      </c>
      <c r="BE10" s="4" t="s">
        <v>2767</v>
      </c>
      <c r="BF10" s="4" t="s">
        <v>2767</v>
      </c>
      <c r="BG10" s="4" t="s">
        <v>2797</v>
      </c>
      <c r="BH10" s="4" t="s">
        <v>2836</v>
      </c>
      <c r="BI10" s="4" t="s">
        <v>2922</v>
      </c>
      <c r="BJ10" s="4" t="s">
        <v>3101</v>
      </c>
      <c r="BK10" s="4" t="s">
        <v>3052</v>
      </c>
      <c r="BL10" s="4">
        <v>0.61329999999999996</v>
      </c>
      <c r="BM10" s="23">
        <f t="shared" si="7"/>
        <v>1.994004655820425E-2</v>
      </c>
      <c r="BO10" s="4" t="s">
        <v>2946</v>
      </c>
      <c r="BP10" s="4">
        <f t="shared" si="5"/>
        <v>1</v>
      </c>
      <c r="BQ10" s="4"/>
    </row>
    <row r="11" spans="1:69" x14ac:dyDescent="0.35">
      <c r="A11" t="s">
        <v>2757</v>
      </c>
      <c r="B11" t="s">
        <v>2753</v>
      </c>
      <c r="C11" t="s">
        <v>2768</v>
      </c>
      <c r="D11" t="s">
        <v>2769</v>
      </c>
      <c r="J11">
        <v>0.34499999999999997</v>
      </c>
      <c r="N11" s="5"/>
      <c r="S11" s="5"/>
      <c r="Z11" s="5"/>
      <c r="AC11" s="4"/>
      <c r="AD11" s="4"/>
      <c r="AE11" s="4"/>
      <c r="AF11" s="4"/>
      <c r="AG11" s="4"/>
      <c r="AH11" s="2" t="str">
        <f t="shared" si="6"/>
        <v/>
      </c>
      <c r="AI11" s="2" t="str">
        <f t="shared" si="0"/>
        <v/>
      </c>
      <c r="AK11" s="7" t="s">
        <v>2755</v>
      </c>
      <c r="AL11" s="7" t="s">
        <v>2767</v>
      </c>
      <c r="AM11" s="7" t="s">
        <v>2767</v>
      </c>
      <c r="AN11" s="4" t="s">
        <v>2797</v>
      </c>
      <c r="AO11" s="4" t="s">
        <v>2836</v>
      </c>
      <c r="AP11" s="4" t="s">
        <v>2905</v>
      </c>
      <c r="AQ11" s="2">
        <f t="shared" si="1"/>
        <v>0.64019999999999999</v>
      </c>
      <c r="AR11" s="2">
        <f t="shared" si="2"/>
        <v>0.64019999999999999</v>
      </c>
      <c r="AT11" t="s">
        <v>2755</v>
      </c>
      <c r="AU11" t="s">
        <v>2767</v>
      </c>
      <c r="AV11" t="s">
        <v>2767</v>
      </c>
      <c r="AW11" t="s">
        <v>2797</v>
      </c>
      <c r="AX11" s="4" t="s">
        <v>2836</v>
      </c>
      <c r="AY11" s="4" t="s">
        <v>2905</v>
      </c>
      <c r="AZ11" s="4" t="s">
        <v>3102</v>
      </c>
      <c r="BA11" s="5">
        <f t="shared" si="3"/>
        <v>0.64019999999999999</v>
      </c>
      <c r="BB11" s="5">
        <f t="shared" si="4"/>
        <v>0.64019999999999999</v>
      </c>
      <c r="BC11" s="5"/>
      <c r="BD11" s="4" t="s">
        <v>2755</v>
      </c>
      <c r="BE11" s="4" t="s">
        <v>2767</v>
      </c>
      <c r="BF11" s="4" t="s">
        <v>2767</v>
      </c>
      <c r="BG11" s="4" t="s">
        <v>2797</v>
      </c>
      <c r="BH11" s="4" t="s">
        <v>2836</v>
      </c>
      <c r="BI11" s="4" t="s">
        <v>2905</v>
      </c>
      <c r="BJ11" s="4" t="s">
        <v>3102</v>
      </c>
      <c r="BK11" s="4" t="s">
        <v>3042</v>
      </c>
      <c r="BL11" s="4">
        <v>0.1009</v>
      </c>
      <c r="BM11" s="23">
        <f t="shared" si="7"/>
        <v>3.2805326882811171E-3</v>
      </c>
      <c r="BO11" s="4" t="s">
        <v>3630</v>
      </c>
      <c r="BP11" s="4">
        <f t="shared" si="5"/>
        <v>1</v>
      </c>
      <c r="BQ11" s="4"/>
    </row>
    <row r="12" spans="1:69" x14ac:dyDescent="0.35">
      <c r="A12" t="s">
        <v>2757</v>
      </c>
      <c r="B12" t="s">
        <v>2753</v>
      </c>
      <c r="C12" t="s">
        <v>2768</v>
      </c>
      <c r="D12" t="s">
        <v>2772</v>
      </c>
      <c r="J12">
        <v>0.38879999999999998</v>
      </c>
      <c r="N12" s="5"/>
      <c r="S12" s="5"/>
      <c r="Z12" s="5"/>
      <c r="AC12" s="4"/>
      <c r="AD12" s="4"/>
      <c r="AE12" s="4"/>
      <c r="AF12" s="4"/>
      <c r="AG12" s="4"/>
      <c r="AH12" s="2" t="str">
        <f t="shared" si="6"/>
        <v/>
      </c>
      <c r="AI12" s="2" t="str">
        <f t="shared" si="0"/>
        <v/>
      </c>
      <c r="AN12" s="4"/>
      <c r="AO12" s="4"/>
      <c r="AP12" s="4"/>
      <c r="AQ12" s="2" t="str">
        <f t="shared" si="1"/>
        <v/>
      </c>
      <c r="AR12" s="2" t="str">
        <f t="shared" si="2"/>
        <v/>
      </c>
      <c r="AT12" s="4"/>
      <c r="AU12" s="4"/>
      <c r="AV12" s="4"/>
      <c r="AW12" s="4"/>
      <c r="AX12" s="4"/>
      <c r="AY12" s="4"/>
      <c r="AZ12" s="4"/>
      <c r="BA12" s="5" t="str">
        <f t="shared" si="3"/>
        <v/>
      </c>
      <c r="BB12" s="5" t="str">
        <f t="shared" si="4"/>
        <v/>
      </c>
      <c r="BC12" s="5"/>
      <c r="BD12" s="4" t="s">
        <v>2755</v>
      </c>
      <c r="BE12" s="4" t="s">
        <v>2767</v>
      </c>
      <c r="BF12" s="4" t="s">
        <v>2767</v>
      </c>
      <c r="BG12" s="4" t="s">
        <v>2797</v>
      </c>
      <c r="BH12" s="4" t="s">
        <v>2836</v>
      </c>
      <c r="BI12" s="4" t="s">
        <v>2905</v>
      </c>
      <c r="BJ12" s="4" t="s">
        <v>3102</v>
      </c>
      <c r="BK12" s="4" t="s">
        <v>3042</v>
      </c>
      <c r="BL12" s="4">
        <v>0.5393</v>
      </c>
      <c r="BM12" s="23">
        <f t="shared" si="7"/>
        <v>1.753410583538163E-2</v>
      </c>
      <c r="BO12" s="4" t="s">
        <v>3103</v>
      </c>
      <c r="BP12" s="4">
        <f t="shared" si="5"/>
        <v>1</v>
      </c>
      <c r="BQ12" s="4"/>
    </row>
    <row r="13" spans="1:69" x14ac:dyDescent="0.35">
      <c r="A13" t="s">
        <v>2757</v>
      </c>
      <c r="B13" t="s">
        <v>2755</v>
      </c>
      <c r="C13" t="s">
        <v>2767</v>
      </c>
      <c r="D13" t="s">
        <v>2767</v>
      </c>
      <c r="J13">
        <v>5.7652999999999999</v>
      </c>
      <c r="N13" s="5"/>
      <c r="S13" s="5"/>
      <c r="Z13" s="5"/>
      <c r="AC13" t="s">
        <v>2755</v>
      </c>
      <c r="AD13" t="s">
        <v>2767</v>
      </c>
      <c r="AE13" t="s">
        <v>2767</v>
      </c>
      <c r="AF13" s="4" t="s">
        <v>2797</v>
      </c>
      <c r="AG13" s="4" t="s">
        <v>2852</v>
      </c>
      <c r="AH13" s="2">
        <f t="shared" si="6"/>
        <v>0.51939999999999997</v>
      </c>
      <c r="AI13" s="2">
        <f t="shared" si="0"/>
        <v>0.51939999999999997</v>
      </c>
      <c r="AK13" s="7" t="s">
        <v>2755</v>
      </c>
      <c r="AL13" s="7" t="s">
        <v>2767</v>
      </c>
      <c r="AM13" s="7" t="s">
        <v>2767</v>
      </c>
      <c r="AN13" s="4" t="s">
        <v>2797</v>
      </c>
      <c r="AO13" s="4" t="s">
        <v>2852</v>
      </c>
      <c r="AP13" s="4" t="s">
        <v>2915</v>
      </c>
      <c r="AQ13" s="2">
        <f t="shared" si="1"/>
        <v>0.34599999999999997</v>
      </c>
      <c r="AR13" s="2">
        <f t="shared" si="2"/>
        <v>0.34599999999999997</v>
      </c>
      <c r="AT13" t="s">
        <v>2755</v>
      </c>
      <c r="AU13" t="s">
        <v>2767</v>
      </c>
      <c r="AV13" t="s">
        <v>2767</v>
      </c>
      <c r="AW13" t="s">
        <v>2797</v>
      </c>
      <c r="AX13" s="4" t="s">
        <v>2852</v>
      </c>
      <c r="AY13" s="4" t="s">
        <v>2915</v>
      </c>
      <c r="AZ13" s="4" t="s">
        <v>2981</v>
      </c>
      <c r="BA13" s="5">
        <f t="shared" si="3"/>
        <v>0.34599999999999997</v>
      </c>
      <c r="BB13" s="5">
        <f t="shared" si="4"/>
        <v>0.34599999999999997</v>
      </c>
      <c r="BC13" s="5"/>
      <c r="BD13" s="4" t="s">
        <v>2755</v>
      </c>
      <c r="BE13" s="4" t="s">
        <v>2767</v>
      </c>
      <c r="BF13" s="4" t="s">
        <v>2767</v>
      </c>
      <c r="BG13" s="4" t="s">
        <v>2797</v>
      </c>
      <c r="BH13" s="4" t="s">
        <v>2852</v>
      </c>
      <c r="BI13" s="4" t="s">
        <v>2915</v>
      </c>
      <c r="BJ13" s="4" t="s">
        <v>2981</v>
      </c>
      <c r="BK13" s="4" t="s">
        <v>3050</v>
      </c>
      <c r="BL13" s="4">
        <v>0.34599999999999997</v>
      </c>
      <c r="BM13" s="23">
        <f t="shared" si="7"/>
        <v>1.124939851481929E-2</v>
      </c>
      <c r="BO13" s="4" t="s">
        <v>3104</v>
      </c>
      <c r="BP13" s="4">
        <f t="shared" si="5"/>
        <v>1</v>
      </c>
      <c r="BQ13" s="4"/>
    </row>
    <row r="14" spans="1:69" x14ac:dyDescent="0.35">
      <c r="A14" t="s">
        <v>2757</v>
      </c>
      <c r="B14" t="s">
        <v>2755</v>
      </c>
      <c r="C14" t="s">
        <v>2763</v>
      </c>
      <c r="D14" t="s">
        <v>2771</v>
      </c>
      <c r="J14">
        <v>3.2000000000000001E-2</v>
      </c>
      <c r="N14" s="5"/>
      <c r="S14" s="5"/>
      <c r="Z14" s="5"/>
      <c r="AC14" s="4"/>
      <c r="AD14" s="4"/>
      <c r="AE14" s="4"/>
      <c r="AF14" s="4"/>
      <c r="AG14" s="4"/>
      <c r="AH14" s="2" t="str">
        <f t="shared" si="6"/>
        <v/>
      </c>
      <c r="AI14" s="2" t="str">
        <f t="shared" si="0"/>
        <v/>
      </c>
      <c r="AK14" s="7" t="s">
        <v>2755</v>
      </c>
      <c r="AL14" s="7" t="s">
        <v>2767</v>
      </c>
      <c r="AM14" s="7" t="s">
        <v>2767</v>
      </c>
      <c r="AN14" s="4" t="s">
        <v>2797</v>
      </c>
      <c r="AO14" s="4" t="s">
        <v>2852</v>
      </c>
      <c r="AP14" s="4" t="s">
        <v>2911</v>
      </c>
      <c r="AQ14" s="2">
        <f t="shared" si="1"/>
        <v>0.1734</v>
      </c>
      <c r="AR14" s="2">
        <f t="shared" si="2"/>
        <v>0.1734</v>
      </c>
      <c r="AT14" s="7" t="s">
        <v>2755</v>
      </c>
      <c r="AU14" s="7" t="s">
        <v>2767</v>
      </c>
      <c r="AV14" s="7" t="s">
        <v>2767</v>
      </c>
      <c r="AW14" s="7" t="s">
        <v>2797</v>
      </c>
      <c r="AX14" s="4" t="s">
        <v>2852</v>
      </c>
      <c r="AY14" s="4" t="s">
        <v>2911</v>
      </c>
      <c r="AZ14" s="4" t="s">
        <v>3626</v>
      </c>
      <c r="BA14" s="5">
        <f t="shared" si="3"/>
        <v>0.1734</v>
      </c>
      <c r="BB14" s="5">
        <f t="shared" si="4"/>
        <v>0.17330000000000001</v>
      </c>
      <c r="BC14" s="5"/>
      <c r="BD14" s="4" t="s">
        <v>2755</v>
      </c>
      <c r="BE14" s="4" t="s">
        <v>2767</v>
      </c>
      <c r="BF14" s="4" t="s">
        <v>2767</v>
      </c>
      <c r="BG14" s="4" t="s">
        <v>2797</v>
      </c>
      <c r="BH14" s="4" t="s">
        <v>2852</v>
      </c>
      <c r="BI14" s="4" t="s">
        <v>2911</v>
      </c>
      <c r="BJ14" s="7" t="s">
        <v>3626</v>
      </c>
      <c r="BK14" s="4" t="s">
        <v>3080</v>
      </c>
      <c r="BL14" s="4">
        <v>8.2500000000000004E-2</v>
      </c>
      <c r="BM14" s="23">
        <f t="shared" si="7"/>
        <v>2.6822987788225191E-3</v>
      </c>
      <c r="BO14" s="4" t="s">
        <v>3105</v>
      </c>
      <c r="BP14" s="4">
        <f t="shared" si="5"/>
        <v>1</v>
      </c>
      <c r="BQ14" s="4"/>
    </row>
    <row r="15" spans="1:69" x14ac:dyDescent="0.35">
      <c r="A15" t="s">
        <v>2757</v>
      </c>
      <c r="B15" t="s">
        <v>2755</v>
      </c>
      <c r="C15" t="s">
        <v>2763</v>
      </c>
      <c r="D15" t="s">
        <v>2775</v>
      </c>
      <c r="J15">
        <v>0.90659999999999996</v>
      </c>
      <c r="N15" s="5"/>
      <c r="S15" s="5"/>
      <c r="Z15" s="5"/>
      <c r="AC15" s="4"/>
      <c r="AD15" s="4"/>
      <c r="AE15" s="4"/>
      <c r="AF15" s="4"/>
      <c r="AG15" s="4"/>
      <c r="AH15" s="2" t="str">
        <f t="shared" si="6"/>
        <v/>
      </c>
      <c r="AI15" s="2" t="str">
        <f t="shared" si="0"/>
        <v/>
      </c>
      <c r="AN15" s="4"/>
      <c r="AO15" s="4"/>
      <c r="AP15" s="4"/>
      <c r="AQ15" s="2" t="str">
        <f t="shared" si="1"/>
        <v/>
      </c>
      <c r="AR15" s="2" t="str">
        <f t="shared" si="2"/>
        <v/>
      </c>
      <c r="AT15" s="4"/>
      <c r="AU15" s="4"/>
      <c r="AV15" s="4"/>
      <c r="AW15" s="4"/>
      <c r="AX15" s="4"/>
      <c r="AY15" s="4"/>
      <c r="AZ15" s="4"/>
      <c r="BA15" s="5" t="str">
        <f t="shared" si="3"/>
        <v/>
      </c>
      <c r="BB15" s="5" t="str">
        <f t="shared" si="4"/>
        <v/>
      </c>
      <c r="BC15" s="5"/>
      <c r="BD15" s="4" t="s">
        <v>2755</v>
      </c>
      <c r="BE15" s="4" t="s">
        <v>2767</v>
      </c>
      <c r="BF15" s="4" t="s">
        <v>2767</v>
      </c>
      <c r="BG15" s="4" t="s">
        <v>2797</v>
      </c>
      <c r="BH15" s="4" t="s">
        <v>2852</v>
      </c>
      <c r="BI15" s="4" t="s">
        <v>2911</v>
      </c>
      <c r="BJ15" s="7" t="s">
        <v>3626</v>
      </c>
      <c r="BK15" s="4" t="s">
        <v>3080</v>
      </c>
      <c r="BL15" s="4">
        <v>9.0800000000000006E-2</v>
      </c>
      <c r="BM15" s="23">
        <f t="shared" si="7"/>
        <v>2.9521542923282998E-3</v>
      </c>
      <c r="BO15" s="4" t="s">
        <v>2974</v>
      </c>
      <c r="BP15" s="4">
        <f t="shared" si="5"/>
        <v>3</v>
      </c>
      <c r="BQ15" s="4"/>
    </row>
    <row r="16" spans="1:69" x14ac:dyDescent="0.35">
      <c r="A16" t="s">
        <v>2757</v>
      </c>
      <c r="B16" t="s">
        <v>2755</v>
      </c>
      <c r="C16" t="s">
        <v>2763</v>
      </c>
      <c r="D16" t="s">
        <v>2778</v>
      </c>
      <c r="J16">
        <v>5.8599999999999999E-2</v>
      </c>
      <c r="N16" s="5"/>
      <c r="S16" s="5"/>
      <c r="Z16" s="5"/>
      <c r="AC16" t="s">
        <v>2755</v>
      </c>
      <c r="AD16" t="s">
        <v>2767</v>
      </c>
      <c r="AE16" t="s">
        <v>2767</v>
      </c>
      <c r="AF16" s="4" t="s">
        <v>2797</v>
      </c>
      <c r="AG16" s="4" t="s">
        <v>2853</v>
      </c>
      <c r="AH16" s="2">
        <f t="shared" si="6"/>
        <v>0.27289999999999998</v>
      </c>
      <c r="AI16" s="2">
        <f t="shared" si="0"/>
        <v>0.27289999999999998</v>
      </c>
      <c r="AK16" s="7" t="s">
        <v>2755</v>
      </c>
      <c r="AL16" s="7" t="s">
        <v>2767</v>
      </c>
      <c r="AM16" s="7" t="s">
        <v>2767</v>
      </c>
      <c r="AN16" s="4" t="s">
        <v>2797</v>
      </c>
      <c r="AO16" s="4" t="s">
        <v>2853</v>
      </c>
      <c r="AP16" s="4" t="s">
        <v>2891</v>
      </c>
      <c r="AQ16" s="2">
        <f t="shared" si="1"/>
        <v>5.5100000000000003E-2</v>
      </c>
      <c r="AR16" s="2">
        <f t="shared" si="2"/>
        <v>5.5100000000000003E-2</v>
      </c>
      <c r="AT16" t="s">
        <v>2755</v>
      </c>
      <c r="AU16" t="s">
        <v>2767</v>
      </c>
      <c r="AV16" t="s">
        <v>2767</v>
      </c>
      <c r="AW16" t="s">
        <v>2797</v>
      </c>
      <c r="AX16" s="4" t="s">
        <v>2853</v>
      </c>
      <c r="AY16" s="4" t="s">
        <v>2891</v>
      </c>
      <c r="AZ16" s="4" t="s">
        <v>2946</v>
      </c>
      <c r="BA16" s="5">
        <f t="shared" si="3"/>
        <v>5.5100000000000003E-2</v>
      </c>
      <c r="BB16" s="5">
        <f t="shared" si="4"/>
        <v>5.5100000000000003E-2</v>
      </c>
      <c r="BC16" s="5"/>
      <c r="BD16" s="4" t="s">
        <v>2755</v>
      </c>
      <c r="BE16" s="4" t="s">
        <v>2767</v>
      </c>
      <c r="BF16" s="4" t="s">
        <v>2767</v>
      </c>
      <c r="BG16" s="4" t="s">
        <v>2797</v>
      </c>
      <c r="BH16" s="4" t="s">
        <v>2853</v>
      </c>
      <c r="BI16" s="4" t="s">
        <v>2891</v>
      </c>
      <c r="BJ16" s="4" t="s">
        <v>2946</v>
      </c>
      <c r="BK16" s="4" t="s">
        <v>3063</v>
      </c>
      <c r="BL16" s="4">
        <v>5.5100000000000003E-2</v>
      </c>
      <c r="BM16" s="23">
        <f t="shared" si="7"/>
        <v>1.791450457128737E-3</v>
      </c>
      <c r="BO16" s="4" t="s">
        <v>2961</v>
      </c>
      <c r="BP16" s="4">
        <f t="shared" si="5"/>
        <v>1</v>
      </c>
      <c r="BQ16" s="4"/>
    </row>
    <row r="17" spans="1:69" x14ac:dyDescent="0.35">
      <c r="A17" t="s">
        <v>2757</v>
      </c>
      <c r="B17" t="s">
        <v>2755</v>
      </c>
      <c r="C17" t="s">
        <v>2763</v>
      </c>
      <c r="D17" t="s">
        <v>2780</v>
      </c>
      <c r="J17">
        <v>0.25340000000000001</v>
      </c>
      <c r="N17" s="5"/>
      <c r="S17" s="5"/>
      <c r="Z17" s="5"/>
      <c r="AC17" s="4"/>
      <c r="AD17" s="4"/>
      <c r="AE17" s="4"/>
      <c r="AF17" s="4"/>
      <c r="AG17" s="4"/>
      <c r="AH17" s="2" t="str">
        <f t="shared" si="6"/>
        <v/>
      </c>
      <c r="AI17" s="2" t="str">
        <f t="shared" si="0"/>
        <v/>
      </c>
      <c r="AK17" s="7" t="s">
        <v>2755</v>
      </c>
      <c r="AL17" s="7" t="s">
        <v>2767</v>
      </c>
      <c r="AM17" s="7" t="s">
        <v>2767</v>
      </c>
      <c r="AN17" s="4" t="s">
        <v>2797</v>
      </c>
      <c r="AO17" s="4" t="s">
        <v>2853</v>
      </c>
      <c r="AP17" s="4" t="s">
        <v>3106</v>
      </c>
      <c r="AQ17" s="2">
        <f t="shared" si="1"/>
        <v>0.21779999999999997</v>
      </c>
      <c r="AR17" s="2">
        <f t="shared" si="2"/>
        <v>0.21779999999999997</v>
      </c>
      <c r="AT17" t="s">
        <v>2755</v>
      </c>
      <c r="AU17" t="s">
        <v>2767</v>
      </c>
      <c r="AV17" t="s">
        <v>2767</v>
      </c>
      <c r="AW17" t="s">
        <v>2797</v>
      </c>
      <c r="AX17" s="4" t="s">
        <v>2853</v>
      </c>
      <c r="AY17" s="4" t="s">
        <v>3106</v>
      </c>
      <c r="AZ17" s="4" t="s">
        <v>3630</v>
      </c>
      <c r="BA17" s="5">
        <f t="shared" si="3"/>
        <v>0.21779999999999997</v>
      </c>
      <c r="BB17" s="5">
        <f t="shared" si="4"/>
        <v>0.21779999999999999</v>
      </c>
      <c r="BC17" s="5"/>
      <c r="BD17" s="4" t="s">
        <v>2755</v>
      </c>
      <c r="BE17" s="4" t="s">
        <v>2767</v>
      </c>
      <c r="BF17" s="4" t="s">
        <v>2767</v>
      </c>
      <c r="BG17" s="4" t="s">
        <v>2797</v>
      </c>
      <c r="BH17" s="4" t="s">
        <v>2853</v>
      </c>
      <c r="BI17" s="4" t="s">
        <v>3106</v>
      </c>
      <c r="BJ17" s="4" t="s">
        <v>3630</v>
      </c>
      <c r="BK17" s="4" t="s">
        <v>3077</v>
      </c>
      <c r="BL17" s="4">
        <v>0.21779999999999999</v>
      </c>
      <c r="BM17" s="23">
        <f t="shared" si="7"/>
        <v>7.0812687760914497E-3</v>
      </c>
      <c r="BO17" s="4" t="s">
        <v>2957</v>
      </c>
      <c r="BP17" s="4">
        <f t="shared" si="5"/>
        <v>1</v>
      </c>
      <c r="BQ17" s="4"/>
    </row>
    <row r="18" spans="1:69" x14ac:dyDescent="0.35">
      <c r="A18" t="s">
        <v>2757</v>
      </c>
      <c r="B18" t="s">
        <v>2755</v>
      </c>
      <c r="C18" t="s">
        <v>2766</v>
      </c>
      <c r="D18" t="s">
        <v>2770</v>
      </c>
      <c r="J18">
        <v>5.8250999999999999</v>
      </c>
      <c r="N18" s="5"/>
      <c r="S18" s="5"/>
      <c r="Z18" s="5"/>
      <c r="AC18" t="s">
        <v>2755</v>
      </c>
      <c r="AD18" t="s">
        <v>2767</v>
      </c>
      <c r="AE18" t="s">
        <v>2767</v>
      </c>
      <c r="AF18" s="4" t="s">
        <v>2797</v>
      </c>
      <c r="AG18" s="4" t="s">
        <v>2846</v>
      </c>
      <c r="AH18" s="2">
        <f t="shared" si="6"/>
        <v>4.5100000000000001E-2</v>
      </c>
      <c r="AI18" s="2">
        <f t="shared" si="0"/>
        <v>4.5100000000000001E-2</v>
      </c>
      <c r="AK18" s="7" t="s">
        <v>2755</v>
      </c>
      <c r="AL18" s="7" t="s">
        <v>2767</v>
      </c>
      <c r="AM18" s="7" t="s">
        <v>2767</v>
      </c>
      <c r="AN18" s="4" t="s">
        <v>2797</v>
      </c>
      <c r="AO18" s="4" t="s">
        <v>2846</v>
      </c>
      <c r="AP18" s="4" t="s">
        <v>2930</v>
      </c>
      <c r="AQ18" s="2">
        <f t="shared" si="1"/>
        <v>4.5100000000000001E-2</v>
      </c>
      <c r="AR18" s="2">
        <f t="shared" si="2"/>
        <v>4.5100000000000001E-2</v>
      </c>
      <c r="AT18" t="s">
        <v>2755</v>
      </c>
      <c r="AU18" t="s">
        <v>2767</v>
      </c>
      <c r="AV18" t="s">
        <v>2767</v>
      </c>
      <c r="AW18" t="s">
        <v>2797</v>
      </c>
      <c r="AX18" s="4" t="s">
        <v>2846</v>
      </c>
      <c r="AY18" s="4" t="s">
        <v>2930</v>
      </c>
      <c r="AZ18" s="4" t="s">
        <v>3103</v>
      </c>
      <c r="BA18" s="5">
        <f t="shared" si="3"/>
        <v>4.5100000000000001E-2</v>
      </c>
      <c r="BB18" s="5">
        <f t="shared" si="4"/>
        <v>4.5100000000000001E-2</v>
      </c>
      <c r="BC18" s="5"/>
      <c r="BD18" s="4" t="s">
        <v>2755</v>
      </c>
      <c r="BE18" s="4" t="s">
        <v>2767</v>
      </c>
      <c r="BF18" s="4" t="s">
        <v>2767</v>
      </c>
      <c r="BG18" s="4" t="s">
        <v>2797</v>
      </c>
      <c r="BH18" s="4" t="s">
        <v>2846</v>
      </c>
      <c r="BI18" s="4" t="s">
        <v>2930</v>
      </c>
      <c r="BJ18" s="4" t="s">
        <v>3103</v>
      </c>
      <c r="BK18" s="4" t="s">
        <v>3088</v>
      </c>
      <c r="BL18" s="4">
        <v>4.5100000000000001E-2</v>
      </c>
      <c r="BM18" s="23">
        <f t="shared" si="7"/>
        <v>1.466323332422977E-3</v>
      </c>
      <c r="BO18" s="4" t="s">
        <v>2956</v>
      </c>
      <c r="BP18" s="4">
        <f t="shared" si="5"/>
        <v>1</v>
      </c>
      <c r="BQ18" s="4"/>
    </row>
    <row r="19" spans="1:69" x14ac:dyDescent="0.35">
      <c r="A19" t="s">
        <v>2757</v>
      </c>
      <c r="B19" t="s">
        <v>2755</v>
      </c>
      <c r="C19" t="s">
        <v>2766</v>
      </c>
      <c r="D19" t="s">
        <v>2773</v>
      </c>
      <c r="J19">
        <v>0.4647</v>
      </c>
      <c r="N19" s="5"/>
      <c r="S19" s="5"/>
      <c r="Z19" s="5"/>
      <c r="AC19" t="s">
        <v>2755</v>
      </c>
      <c r="AD19" t="s">
        <v>2767</v>
      </c>
      <c r="AE19" t="s">
        <v>2767</v>
      </c>
      <c r="AF19" s="4" t="s">
        <v>2797</v>
      </c>
      <c r="AG19" s="4" t="s">
        <v>2854</v>
      </c>
      <c r="AH19" s="2">
        <f t="shared" si="6"/>
        <v>1.4778</v>
      </c>
      <c r="AI19" s="2">
        <f t="shared" si="0"/>
        <v>1.4778</v>
      </c>
      <c r="AK19" s="7" t="s">
        <v>2755</v>
      </c>
      <c r="AL19" s="7" t="s">
        <v>2767</v>
      </c>
      <c r="AM19" s="7" t="s">
        <v>2767</v>
      </c>
      <c r="AN19" s="4" t="s">
        <v>2797</v>
      </c>
      <c r="AO19" s="4" t="s">
        <v>2854</v>
      </c>
      <c r="AP19" s="4" t="s">
        <v>2882</v>
      </c>
      <c r="AQ19" s="2">
        <f t="shared" si="1"/>
        <v>9.9400000000000002E-2</v>
      </c>
      <c r="AR19" s="2">
        <f t="shared" si="2"/>
        <v>9.9400000000000002E-2</v>
      </c>
      <c r="AT19" t="s">
        <v>2755</v>
      </c>
      <c r="AU19" t="s">
        <v>2767</v>
      </c>
      <c r="AV19" t="s">
        <v>2767</v>
      </c>
      <c r="AW19" t="s">
        <v>2797</v>
      </c>
      <c r="AX19" s="4" t="s">
        <v>2854</v>
      </c>
      <c r="AY19" s="4" t="s">
        <v>2882</v>
      </c>
      <c r="AZ19" s="4" t="s">
        <v>3104</v>
      </c>
      <c r="BA19" s="5">
        <f t="shared" si="3"/>
        <v>9.9400000000000002E-2</v>
      </c>
      <c r="BB19" s="5">
        <f t="shared" si="4"/>
        <v>9.9400000000000002E-2</v>
      </c>
      <c r="BC19" s="5"/>
      <c r="BD19" s="4" t="s">
        <v>2755</v>
      </c>
      <c r="BE19" s="4" t="s">
        <v>2767</v>
      </c>
      <c r="BF19" s="4" t="s">
        <v>2767</v>
      </c>
      <c r="BG19" s="4" t="s">
        <v>2797</v>
      </c>
      <c r="BH19" s="4" t="s">
        <v>2854</v>
      </c>
      <c r="BI19" s="4" t="s">
        <v>2882</v>
      </c>
      <c r="BJ19" s="4" t="s">
        <v>3104</v>
      </c>
      <c r="BK19" s="4" t="s">
        <v>3044</v>
      </c>
      <c r="BL19" s="4">
        <v>9.9400000000000002E-2</v>
      </c>
      <c r="BM19" s="23">
        <f t="shared" si="7"/>
        <v>3.231763619575253E-3</v>
      </c>
      <c r="BO19" s="4" t="s">
        <v>2959</v>
      </c>
      <c r="BP19" s="4">
        <f t="shared" si="5"/>
        <v>1</v>
      </c>
      <c r="BQ19" s="4"/>
    </row>
    <row r="20" spans="1:69" x14ac:dyDescent="0.35">
      <c r="A20" t="s">
        <v>2757</v>
      </c>
      <c r="B20" t="s">
        <v>2755</v>
      </c>
      <c r="C20" t="s">
        <v>2766</v>
      </c>
      <c r="D20" t="s">
        <v>2776</v>
      </c>
      <c r="J20">
        <v>0.76380000000000003</v>
      </c>
      <c r="N20" s="5"/>
      <c r="S20" s="5"/>
      <c r="Z20" s="5"/>
      <c r="AC20" s="4"/>
      <c r="AD20" s="4"/>
      <c r="AE20" s="4"/>
      <c r="AF20" s="4"/>
      <c r="AG20" s="4"/>
      <c r="AH20" s="2" t="str">
        <f t="shared" si="6"/>
        <v/>
      </c>
      <c r="AI20" s="2" t="str">
        <f t="shared" si="0"/>
        <v/>
      </c>
      <c r="AK20" s="7" t="s">
        <v>2755</v>
      </c>
      <c r="AL20" s="7" t="s">
        <v>2767</v>
      </c>
      <c r="AM20" s="7" t="s">
        <v>2767</v>
      </c>
      <c r="AN20" s="4" t="s">
        <v>2797</v>
      </c>
      <c r="AO20" s="4" t="s">
        <v>2854</v>
      </c>
      <c r="AP20" s="4" t="s">
        <v>2924</v>
      </c>
      <c r="AQ20" s="2">
        <f t="shared" si="1"/>
        <v>1.3784000000000001</v>
      </c>
      <c r="AR20" s="2">
        <f t="shared" si="2"/>
        <v>1.3784000000000001</v>
      </c>
      <c r="AT20" t="s">
        <v>2755</v>
      </c>
      <c r="AU20" t="s">
        <v>2767</v>
      </c>
      <c r="AV20" t="s">
        <v>2767</v>
      </c>
      <c r="AW20" t="s">
        <v>2797</v>
      </c>
      <c r="AX20" s="4" t="s">
        <v>2854</v>
      </c>
      <c r="AY20" s="4" t="s">
        <v>2924</v>
      </c>
      <c r="AZ20" s="4" t="s">
        <v>3105</v>
      </c>
      <c r="BA20" s="5">
        <f t="shared" si="3"/>
        <v>1.3784000000000001</v>
      </c>
      <c r="BB20" s="5">
        <f t="shared" si="4"/>
        <v>1.3784000000000001</v>
      </c>
      <c r="BC20" s="5"/>
      <c r="BD20" s="4" t="s">
        <v>2755</v>
      </c>
      <c r="BE20" s="4" t="s">
        <v>2767</v>
      </c>
      <c r="BF20" s="4" t="s">
        <v>2767</v>
      </c>
      <c r="BG20" s="4" t="s">
        <v>2797</v>
      </c>
      <c r="BH20" s="4" t="s">
        <v>2854</v>
      </c>
      <c r="BI20" s="4" t="s">
        <v>2924</v>
      </c>
      <c r="BJ20" s="4" t="s">
        <v>3105</v>
      </c>
      <c r="BK20" s="4" t="s">
        <v>3085</v>
      </c>
      <c r="BL20" s="4">
        <v>1.3784000000000001</v>
      </c>
      <c r="BM20" s="23">
        <f t="shared" si="7"/>
        <v>4.4815522869441946E-2</v>
      </c>
      <c r="BO20" s="4" t="s">
        <v>2968</v>
      </c>
      <c r="BP20" s="4">
        <f t="shared" si="5"/>
        <v>1</v>
      </c>
      <c r="BQ20" s="4"/>
    </row>
    <row r="21" spans="1:69" x14ac:dyDescent="0.35">
      <c r="A21" t="s">
        <v>2757</v>
      </c>
      <c r="B21" t="s">
        <v>2755</v>
      </c>
      <c r="C21" t="s">
        <v>2764</v>
      </c>
      <c r="D21" t="s">
        <v>2774</v>
      </c>
      <c r="J21">
        <v>1.3009999999999999</v>
      </c>
      <c r="N21" s="5"/>
      <c r="S21" s="5"/>
      <c r="Z21" s="5"/>
      <c r="AC21" t="s">
        <v>2755</v>
      </c>
      <c r="AD21" t="s">
        <v>2767</v>
      </c>
      <c r="AE21" t="s">
        <v>2767</v>
      </c>
      <c r="AF21" s="4" t="s">
        <v>2797</v>
      </c>
      <c r="AG21" s="4" t="s">
        <v>2834</v>
      </c>
      <c r="AH21" s="2">
        <f t="shared" si="6"/>
        <v>0.63849999999999996</v>
      </c>
      <c r="AI21" s="2">
        <f t="shared" si="0"/>
        <v>0.63849999999999996</v>
      </c>
      <c r="AK21" s="7" t="s">
        <v>2755</v>
      </c>
      <c r="AL21" s="7" t="s">
        <v>2767</v>
      </c>
      <c r="AM21" s="7" t="s">
        <v>2767</v>
      </c>
      <c r="AN21" s="4" t="s">
        <v>2797</v>
      </c>
      <c r="AO21" s="4" t="s">
        <v>2834</v>
      </c>
      <c r="AP21" s="4" t="s">
        <v>2921</v>
      </c>
      <c r="AQ21" s="2">
        <f t="shared" si="1"/>
        <v>0.63849999999999996</v>
      </c>
      <c r="AR21" s="2">
        <f t="shared" si="2"/>
        <v>0.63849999999999996</v>
      </c>
      <c r="AT21" t="s">
        <v>2755</v>
      </c>
      <c r="AU21" t="s">
        <v>2767</v>
      </c>
      <c r="AV21" t="s">
        <v>2767</v>
      </c>
      <c r="AW21" t="s">
        <v>2797</v>
      </c>
      <c r="AX21" s="4" t="s">
        <v>2834</v>
      </c>
      <c r="AY21" s="4" t="s">
        <v>2921</v>
      </c>
      <c r="AZ21" s="4" t="s">
        <v>2974</v>
      </c>
      <c r="BA21" s="5">
        <f t="shared" si="3"/>
        <v>0.63849999999999996</v>
      </c>
      <c r="BB21" s="5">
        <f t="shared" si="4"/>
        <v>0.63850000000000007</v>
      </c>
      <c r="BC21" s="5"/>
      <c r="BD21" s="4" t="s">
        <v>2755</v>
      </c>
      <c r="BE21" s="4" t="s">
        <v>2767</v>
      </c>
      <c r="BF21" s="4" t="s">
        <v>2767</v>
      </c>
      <c r="BG21" s="4" t="s">
        <v>2797</v>
      </c>
      <c r="BH21" s="4" t="s">
        <v>2834</v>
      </c>
      <c r="BI21" s="4" t="s">
        <v>2921</v>
      </c>
      <c r="BJ21" s="4" t="s">
        <v>2974</v>
      </c>
      <c r="BK21" s="4" t="s">
        <v>3059</v>
      </c>
      <c r="BL21" s="4">
        <v>0.14649999999999999</v>
      </c>
      <c r="BM21" s="23">
        <f t="shared" si="7"/>
        <v>4.7631123769393815E-3</v>
      </c>
      <c r="BO21" s="4" t="s">
        <v>3634</v>
      </c>
      <c r="BP21" s="4">
        <f t="shared" si="5"/>
        <v>2</v>
      </c>
      <c r="BQ21" s="4"/>
    </row>
    <row r="22" spans="1:69" x14ac:dyDescent="0.35">
      <c r="A22" t="s">
        <v>2757</v>
      </c>
      <c r="B22" t="s">
        <v>2755</v>
      </c>
      <c r="C22" t="s">
        <v>2764</v>
      </c>
      <c r="D22" t="s">
        <v>2779</v>
      </c>
      <c r="J22">
        <v>2.7195</v>
      </c>
      <c r="N22" s="5"/>
      <c r="S22" s="5"/>
      <c r="Z22" s="5"/>
      <c r="AC22" s="4"/>
      <c r="AD22" s="4"/>
      <c r="AE22" s="4"/>
      <c r="AF22" s="4"/>
      <c r="AG22" s="4"/>
      <c r="AH22" s="2" t="str">
        <f t="shared" si="6"/>
        <v/>
      </c>
      <c r="AI22" s="2" t="str">
        <f t="shared" si="0"/>
        <v/>
      </c>
      <c r="AN22" s="4"/>
      <c r="AO22" s="4"/>
      <c r="AP22" s="4"/>
      <c r="AQ22" s="2" t="str">
        <f t="shared" si="1"/>
        <v/>
      </c>
      <c r="AR22" s="2" t="str">
        <f t="shared" si="2"/>
        <v/>
      </c>
      <c r="AT22" s="4"/>
      <c r="AU22" s="4"/>
      <c r="AV22" s="4"/>
      <c r="AW22" s="4"/>
      <c r="AX22" s="4"/>
      <c r="AY22" s="4"/>
      <c r="AZ22" s="4"/>
      <c r="BA22" s="5" t="str">
        <f t="shared" si="3"/>
        <v/>
      </c>
      <c r="BB22" s="5" t="str">
        <f t="shared" si="4"/>
        <v/>
      </c>
      <c r="BC22" s="5"/>
      <c r="BD22" s="4" t="s">
        <v>2755</v>
      </c>
      <c r="BE22" s="4" t="s">
        <v>2767</v>
      </c>
      <c r="BF22" s="4" t="s">
        <v>2767</v>
      </c>
      <c r="BG22" s="4" t="s">
        <v>2797</v>
      </c>
      <c r="BH22" s="4" t="s">
        <v>2834</v>
      </c>
      <c r="BI22" s="4" t="s">
        <v>2921</v>
      </c>
      <c r="BJ22" s="4" t="s">
        <v>2974</v>
      </c>
      <c r="BK22" s="4" t="s">
        <v>3059</v>
      </c>
      <c r="BL22" s="4">
        <v>0.1782</v>
      </c>
      <c r="BM22" s="23">
        <f t="shared" si="7"/>
        <v>5.7937653622566407E-3</v>
      </c>
      <c r="BO22" s="4" t="s">
        <v>2975</v>
      </c>
      <c r="BP22" s="4">
        <f t="shared" si="5"/>
        <v>1</v>
      </c>
      <c r="BQ22" s="4"/>
    </row>
    <row r="23" spans="1:69" x14ac:dyDescent="0.35">
      <c r="A23" t="s">
        <v>2757</v>
      </c>
      <c r="B23" t="s">
        <v>2755</v>
      </c>
      <c r="C23" t="s">
        <v>2764</v>
      </c>
      <c r="D23" t="s">
        <v>2781</v>
      </c>
      <c r="J23">
        <v>1.8027</v>
      </c>
      <c r="N23" s="5"/>
      <c r="S23" s="5"/>
      <c r="Z23" s="5"/>
      <c r="AC23" s="4"/>
      <c r="AD23" s="4"/>
      <c r="AE23" s="4"/>
      <c r="AF23" s="4"/>
      <c r="AG23" s="4"/>
      <c r="AH23" s="2" t="str">
        <f t="shared" si="6"/>
        <v/>
      </c>
      <c r="AI23" s="2" t="str">
        <f t="shared" si="0"/>
        <v/>
      </c>
      <c r="AN23" s="4"/>
      <c r="AO23" s="4"/>
      <c r="AP23" s="4"/>
      <c r="AQ23" s="2" t="str">
        <f t="shared" si="1"/>
        <v/>
      </c>
      <c r="AR23" s="2" t="str">
        <f t="shared" si="2"/>
        <v/>
      </c>
      <c r="AT23" s="4"/>
      <c r="AU23" s="4"/>
      <c r="AV23" s="4"/>
      <c r="AW23" s="4"/>
      <c r="AX23" s="4"/>
      <c r="AY23" s="4"/>
      <c r="AZ23" s="4"/>
      <c r="BA23" s="5" t="str">
        <f t="shared" si="3"/>
        <v/>
      </c>
      <c r="BB23" s="5" t="str">
        <f t="shared" si="4"/>
        <v/>
      </c>
      <c r="BC23" s="5"/>
      <c r="BD23" s="4" t="s">
        <v>2755</v>
      </c>
      <c r="BE23" s="4" t="s">
        <v>2767</v>
      </c>
      <c r="BF23" s="4" t="s">
        <v>2767</v>
      </c>
      <c r="BG23" s="4" t="s">
        <v>2797</v>
      </c>
      <c r="BH23" s="4" t="s">
        <v>2834</v>
      </c>
      <c r="BI23" s="4" t="s">
        <v>2921</v>
      </c>
      <c r="BJ23" s="4" t="s">
        <v>2974</v>
      </c>
      <c r="BK23" s="4" t="s">
        <v>3059</v>
      </c>
      <c r="BL23" s="4">
        <v>0.31380000000000002</v>
      </c>
      <c r="BM23" s="23">
        <f t="shared" si="7"/>
        <v>1.0202489173266745E-2</v>
      </c>
      <c r="BO23" s="4" t="s">
        <v>2999</v>
      </c>
      <c r="BP23" s="4">
        <f t="shared" si="5"/>
        <v>1</v>
      </c>
      <c r="BQ23" s="4"/>
    </row>
    <row r="24" spans="1:69" x14ac:dyDescent="0.35">
      <c r="A24" t="s">
        <v>2757</v>
      </c>
      <c r="B24" t="s">
        <v>2755</v>
      </c>
      <c r="C24" t="s">
        <v>2764</v>
      </c>
      <c r="D24" t="s">
        <v>2782</v>
      </c>
      <c r="J24">
        <v>10.046099999999999</v>
      </c>
      <c r="N24" s="5"/>
      <c r="S24" s="5"/>
      <c r="Z24" s="5"/>
      <c r="AC24" t="s">
        <v>2755</v>
      </c>
      <c r="AD24" t="s">
        <v>2767</v>
      </c>
      <c r="AE24" t="s">
        <v>2767</v>
      </c>
      <c r="AF24" s="4" t="s">
        <v>2797</v>
      </c>
      <c r="AG24" s="4" t="s">
        <v>2835</v>
      </c>
      <c r="AH24" s="2">
        <f t="shared" si="6"/>
        <v>0.1023</v>
      </c>
      <c r="AI24" s="2">
        <f t="shared" si="0"/>
        <v>0.1023</v>
      </c>
      <c r="AK24" s="7" t="s">
        <v>2755</v>
      </c>
      <c r="AL24" s="7" t="s">
        <v>2767</v>
      </c>
      <c r="AM24" s="7" t="s">
        <v>2767</v>
      </c>
      <c r="AN24" s="4" t="s">
        <v>2797</v>
      </c>
      <c r="AO24" s="4" t="s">
        <v>2835</v>
      </c>
      <c r="AP24" s="4" t="s">
        <v>2902</v>
      </c>
      <c r="AQ24" s="2">
        <f t="shared" si="1"/>
        <v>0.1023</v>
      </c>
      <c r="AR24" s="2">
        <f t="shared" si="2"/>
        <v>0.1023</v>
      </c>
      <c r="AT24" t="s">
        <v>2755</v>
      </c>
      <c r="AU24" t="s">
        <v>2767</v>
      </c>
      <c r="AV24" t="s">
        <v>2767</v>
      </c>
      <c r="AW24" t="s">
        <v>2797</v>
      </c>
      <c r="AX24" s="4" t="s">
        <v>2835</v>
      </c>
      <c r="AY24" s="4" t="s">
        <v>2902</v>
      </c>
      <c r="AZ24" s="4" t="s">
        <v>2961</v>
      </c>
      <c r="BA24" s="5">
        <f t="shared" si="3"/>
        <v>0.1023</v>
      </c>
      <c r="BB24" s="5">
        <f t="shared" si="4"/>
        <v>0.1023</v>
      </c>
      <c r="BC24" s="5"/>
      <c r="BD24" s="4" t="s">
        <v>2755</v>
      </c>
      <c r="BE24" s="4" t="s">
        <v>2767</v>
      </c>
      <c r="BF24" s="4" t="s">
        <v>2767</v>
      </c>
      <c r="BG24" s="4" t="s">
        <v>2797</v>
      </c>
      <c r="BH24" s="4" t="s">
        <v>2835</v>
      </c>
      <c r="BI24" s="4" t="s">
        <v>2902</v>
      </c>
      <c r="BJ24" s="4" t="s">
        <v>2961</v>
      </c>
      <c r="BK24" s="4" t="s">
        <v>3092</v>
      </c>
      <c r="BL24" s="4">
        <v>0.1023</v>
      </c>
      <c r="BM24" s="23">
        <f t="shared" si="7"/>
        <v>3.3260504857399236E-3</v>
      </c>
      <c r="BO24" s="4" t="s">
        <v>2948</v>
      </c>
      <c r="BP24" s="4">
        <f t="shared" si="5"/>
        <v>1</v>
      </c>
      <c r="BQ24" s="4"/>
    </row>
    <row r="25" spans="1:69" x14ac:dyDescent="0.35">
      <c r="A25" t="s">
        <v>2757</v>
      </c>
      <c r="B25" t="s">
        <v>2755</v>
      </c>
      <c r="C25" t="s">
        <v>2765</v>
      </c>
      <c r="D25" t="s">
        <v>2777</v>
      </c>
      <c r="J25">
        <v>8.4599999999999995E-2</v>
      </c>
      <c r="N25" s="5"/>
      <c r="S25" s="5"/>
      <c r="Z25" s="5"/>
      <c r="AC25" t="s">
        <v>2755</v>
      </c>
      <c r="AD25" t="s">
        <v>2767</v>
      </c>
      <c r="AE25" t="s">
        <v>2767</v>
      </c>
      <c r="AF25" s="4" t="s">
        <v>2797</v>
      </c>
      <c r="AG25" s="4" t="s">
        <v>2845</v>
      </c>
      <c r="AH25" s="2">
        <f t="shared" si="6"/>
        <v>6.1600000000000002E-2</v>
      </c>
      <c r="AI25" s="2">
        <f t="shared" si="0"/>
        <v>6.1600000000000002E-2</v>
      </c>
      <c r="AK25" s="7" t="s">
        <v>2755</v>
      </c>
      <c r="AL25" s="7" t="s">
        <v>2767</v>
      </c>
      <c r="AM25" s="7" t="s">
        <v>2767</v>
      </c>
      <c r="AN25" s="4" t="s">
        <v>2797</v>
      </c>
      <c r="AO25" s="4" t="s">
        <v>2845</v>
      </c>
      <c r="AP25" s="4" t="s">
        <v>2867</v>
      </c>
      <c r="AQ25" s="2">
        <f t="shared" si="1"/>
        <v>6.1600000000000002E-2</v>
      </c>
      <c r="AR25" s="2">
        <f t="shared" si="2"/>
        <v>6.1600000000000002E-2</v>
      </c>
      <c r="AT25" t="s">
        <v>2755</v>
      </c>
      <c r="AU25" t="s">
        <v>2767</v>
      </c>
      <c r="AV25" t="s">
        <v>2767</v>
      </c>
      <c r="AW25" t="s">
        <v>2797</v>
      </c>
      <c r="AX25" s="4" t="s">
        <v>2845</v>
      </c>
      <c r="AY25" s="4" t="s">
        <v>2867</v>
      </c>
      <c r="AZ25" s="4" t="s">
        <v>2957</v>
      </c>
      <c r="BA25" s="5">
        <f t="shared" si="3"/>
        <v>6.1600000000000002E-2</v>
      </c>
      <c r="BB25" s="5">
        <f t="shared" si="4"/>
        <v>6.1600000000000002E-2</v>
      </c>
      <c r="BC25" s="5"/>
      <c r="BD25" s="4" t="s">
        <v>2755</v>
      </c>
      <c r="BE25" s="4" t="s">
        <v>2767</v>
      </c>
      <c r="BF25" s="4" t="s">
        <v>2767</v>
      </c>
      <c r="BG25" s="4" t="s">
        <v>2797</v>
      </c>
      <c r="BH25" s="4" t="s">
        <v>2845</v>
      </c>
      <c r="BI25" s="4" t="s">
        <v>2867</v>
      </c>
      <c r="BJ25" s="4" t="s">
        <v>2957</v>
      </c>
      <c r="BK25" s="4" t="s">
        <v>3096</v>
      </c>
      <c r="BL25" s="4">
        <v>6.1600000000000002E-2</v>
      </c>
      <c r="BM25" s="23">
        <f t="shared" si="7"/>
        <v>2.0027830881874809E-3</v>
      </c>
      <c r="BO25" s="4" t="s">
        <v>3007</v>
      </c>
      <c r="BP25" s="4">
        <f t="shared" si="5"/>
        <v>1</v>
      </c>
      <c r="BQ25" s="4"/>
    </row>
    <row r="26" spans="1:69" x14ac:dyDescent="0.35">
      <c r="A26" t="s">
        <v>2758</v>
      </c>
      <c r="B26" t="s">
        <v>2755</v>
      </c>
      <c r="C26" t="s">
        <v>2767</v>
      </c>
      <c r="D26" t="s">
        <v>2767</v>
      </c>
      <c r="E26" s="4" t="s">
        <v>2785</v>
      </c>
      <c r="J26">
        <v>0.1012</v>
      </c>
      <c r="N26" s="5"/>
      <c r="S26" s="5"/>
      <c r="Z26" s="5"/>
      <c r="AC26" s="4"/>
      <c r="AD26" s="4"/>
      <c r="AE26" s="4"/>
      <c r="AF26" s="4"/>
      <c r="AG26" s="4"/>
      <c r="AH26" s="2" t="str">
        <f t="shared" si="6"/>
        <v/>
      </c>
      <c r="AI26" s="2" t="str">
        <f t="shared" si="0"/>
        <v/>
      </c>
      <c r="AK26" s="7" t="s">
        <v>2755</v>
      </c>
      <c r="AL26" s="7" t="s">
        <v>2767</v>
      </c>
      <c r="AM26" s="7" t="s">
        <v>2767</v>
      </c>
      <c r="AN26" s="4" t="s">
        <v>2797</v>
      </c>
      <c r="AO26" s="4" t="s">
        <v>2833</v>
      </c>
      <c r="AP26" s="4" t="s">
        <v>2933</v>
      </c>
      <c r="AQ26" s="2">
        <f t="shared" si="1"/>
        <v>8.6199999999999999E-2</v>
      </c>
      <c r="AR26" s="2">
        <f t="shared" si="2"/>
        <v>8.6199999999999999E-2</v>
      </c>
      <c r="AT26" t="s">
        <v>2755</v>
      </c>
      <c r="AU26" t="s">
        <v>2767</v>
      </c>
      <c r="AV26" t="s">
        <v>2767</v>
      </c>
      <c r="AW26" t="s">
        <v>2797</v>
      </c>
      <c r="AX26" s="4" t="s">
        <v>2833</v>
      </c>
      <c r="AY26" s="4" t="s">
        <v>2933</v>
      </c>
      <c r="AZ26" s="4" t="s">
        <v>2956</v>
      </c>
      <c r="BA26" s="5">
        <f t="shared" si="3"/>
        <v>8.6199999999999999E-2</v>
      </c>
      <c r="BB26" s="5">
        <f t="shared" si="4"/>
        <v>8.6199999999999999E-2</v>
      </c>
      <c r="BC26" s="5"/>
      <c r="BD26" s="4" t="s">
        <v>2755</v>
      </c>
      <c r="BE26" s="4" t="s">
        <v>2767</v>
      </c>
      <c r="BF26" s="4" t="s">
        <v>2767</v>
      </c>
      <c r="BG26" s="4" t="s">
        <v>2797</v>
      </c>
      <c r="BH26" s="4" t="s">
        <v>2833</v>
      </c>
      <c r="BI26" s="4" t="s">
        <v>2933</v>
      </c>
      <c r="BJ26" s="4" t="s">
        <v>2956</v>
      </c>
      <c r="BK26" s="4" t="s">
        <v>3081</v>
      </c>
      <c r="BL26" s="4">
        <v>8.6199999999999999E-2</v>
      </c>
      <c r="BM26" s="23">
        <f t="shared" si="7"/>
        <v>2.8025958149636501E-3</v>
      </c>
      <c r="BO26" s="4" t="s">
        <v>3108</v>
      </c>
      <c r="BP26" s="4">
        <f t="shared" si="5"/>
        <v>1</v>
      </c>
      <c r="BQ26" s="4"/>
    </row>
    <row r="27" spans="1:69" x14ac:dyDescent="0.35">
      <c r="A27" t="s">
        <v>2758</v>
      </c>
      <c r="B27" t="s">
        <v>2755</v>
      </c>
      <c r="C27" t="s">
        <v>2767</v>
      </c>
      <c r="D27" t="s">
        <v>2767</v>
      </c>
      <c r="E27" s="4" t="s">
        <v>2797</v>
      </c>
      <c r="J27">
        <v>5.6641000000000004</v>
      </c>
      <c r="N27" s="5"/>
      <c r="S27" s="5"/>
      <c r="Z27" s="5"/>
      <c r="AC27" t="s">
        <v>2755</v>
      </c>
      <c r="AD27" t="s">
        <v>2767</v>
      </c>
      <c r="AE27" t="s">
        <v>2767</v>
      </c>
      <c r="AF27" s="4" t="s">
        <v>2797</v>
      </c>
      <c r="AG27" s="4" t="s">
        <v>2833</v>
      </c>
      <c r="AH27" s="2">
        <f t="shared" si="6"/>
        <v>0.17230000000000001</v>
      </c>
      <c r="AI27" s="2">
        <f t="shared" si="0"/>
        <v>0.17230000000000001</v>
      </c>
      <c r="AK27" s="7" t="s">
        <v>2755</v>
      </c>
      <c r="AL27" s="7" t="s">
        <v>2767</v>
      </c>
      <c r="AM27" s="7" t="s">
        <v>2767</v>
      </c>
      <c r="AN27" s="4" t="s">
        <v>2797</v>
      </c>
      <c r="AO27" s="4" t="s">
        <v>2833</v>
      </c>
      <c r="AP27" s="4" t="s">
        <v>2907</v>
      </c>
      <c r="AQ27" s="2">
        <f t="shared" si="1"/>
        <v>8.6099999999999996E-2</v>
      </c>
      <c r="AR27" s="2">
        <f t="shared" si="2"/>
        <v>8.610000000000001E-2</v>
      </c>
      <c r="AT27" t="s">
        <v>2755</v>
      </c>
      <c r="AU27" t="s">
        <v>2767</v>
      </c>
      <c r="AV27" t="s">
        <v>2767</v>
      </c>
      <c r="AW27" t="s">
        <v>2797</v>
      </c>
      <c r="AX27" s="4" t="s">
        <v>2833</v>
      </c>
      <c r="AY27" s="4" t="s">
        <v>2907</v>
      </c>
      <c r="AZ27" s="4" t="s">
        <v>2959</v>
      </c>
      <c r="BA27" s="5">
        <f t="shared" si="3"/>
        <v>1.67E-2</v>
      </c>
      <c r="BB27" s="5">
        <f t="shared" si="4"/>
        <v>1.67E-2</v>
      </c>
      <c r="BC27" s="5"/>
      <c r="BD27" s="4" t="s">
        <v>2755</v>
      </c>
      <c r="BE27" s="4" t="s">
        <v>2767</v>
      </c>
      <c r="BF27" s="4" t="s">
        <v>2767</v>
      </c>
      <c r="BG27" s="4" t="s">
        <v>2797</v>
      </c>
      <c r="BH27" s="4" t="s">
        <v>2833</v>
      </c>
      <c r="BI27" s="4" t="s">
        <v>2907</v>
      </c>
      <c r="BJ27" s="4" t="s">
        <v>2959</v>
      </c>
      <c r="BK27" s="4" t="s">
        <v>3030</v>
      </c>
      <c r="BL27" s="4">
        <v>1.67E-2</v>
      </c>
      <c r="BM27" s="23">
        <f t="shared" si="7"/>
        <v>5.42962298258619E-4</v>
      </c>
      <c r="BO27" s="4" t="s">
        <v>3000</v>
      </c>
      <c r="BP27" s="4">
        <f t="shared" si="5"/>
        <v>1</v>
      </c>
      <c r="BQ27" s="4"/>
    </row>
    <row r="28" spans="1:69" x14ac:dyDescent="0.35">
      <c r="A28" t="s">
        <v>2758</v>
      </c>
      <c r="B28" t="s">
        <v>2755</v>
      </c>
      <c r="C28" t="s">
        <v>2763</v>
      </c>
      <c r="D28" t="s">
        <v>2778</v>
      </c>
      <c r="E28" s="4" t="s">
        <v>2801</v>
      </c>
      <c r="J28">
        <v>5.8599999999999999E-2</v>
      </c>
      <c r="N28" s="5"/>
      <c r="S28" s="5"/>
      <c r="Z28" s="5"/>
      <c r="AC28" s="4"/>
      <c r="AD28" s="4"/>
      <c r="AE28" s="4"/>
      <c r="AF28" s="4"/>
      <c r="AG28" s="4"/>
      <c r="AH28" s="2" t="str">
        <f t="shared" si="6"/>
        <v/>
      </c>
      <c r="AI28" s="2" t="str">
        <f t="shared" si="0"/>
        <v/>
      </c>
      <c r="AN28" s="4"/>
      <c r="AO28" s="4"/>
      <c r="AP28" s="4"/>
      <c r="AQ28" s="2" t="str">
        <f t="shared" si="1"/>
        <v/>
      </c>
      <c r="AR28" s="2" t="str">
        <f t="shared" si="2"/>
        <v/>
      </c>
      <c r="AT28" t="s">
        <v>2755</v>
      </c>
      <c r="AU28" t="s">
        <v>2767</v>
      </c>
      <c r="AV28" t="s">
        <v>2767</v>
      </c>
      <c r="AW28" t="s">
        <v>2797</v>
      </c>
      <c r="AX28" s="4" t="s">
        <v>2833</v>
      </c>
      <c r="AY28" s="4" t="s">
        <v>2907</v>
      </c>
      <c r="AZ28" s="4" t="s">
        <v>2968</v>
      </c>
      <c r="BA28" s="5">
        <f t="shared" si="3"/>
        <v>6.9400000000000003E-2</v>
      </c>
      <c r="BB28" s="5">
        <f t="shared" si="4"/>
        <v>6.9400000000000003E-2</v>
      </c>
      <c r="BC28" s="5"/>
      <c r="BD28" s="4" t="s">
        <v>2755</v>
      </c>
      <c r="BE28" s="4" t="s">
        <v>2767</v>
      </c>
      <c r="BF28" s="4" t="s">
        <v>2767</v>
      </c>
      <c r="BG28" s="4" t="s">
        <v>2797</v>
      </c>
      <c r="BH28" s="4" t="s">
        <v>2833</v>
      </c>
      <c r="BI28" s="4" t="s">
        <v>2907</v>
      </c>
      <c r="BJ28" s="4" t="s">
        <v>2968</v>
      </c>
      <c r="BK28" s="4" t="s">
        <v>3051</v>
      </c>
      <c r="BL28" s="4">
        <v>6.9400000000000003E-2</v>
      </c>
      <c r="BM28" s="23">
        <f t="shared" si="7"/>
        <v>2.2563822454579737E-3</v>
      </c>
      <c r="BO28" s="4" t="s">
        <v>2945</v>
      </c>
      <c r="BP28" s="4">
        <f t="shared" si="5"/>
        <v>1</v>
      </c>
      <c r="BQ28" s="4"/>
    </row>
    <row r="29" spans="1:69" x14ac:dyDescent="0.35">
      <c r="A29" t="s">
        <v>2758</v>
      </c>
      <c r="B29" t="s">
        <v>2755</v>
      </c>
      <c r="C29" t="s">
        <v>2763</v>
      </c>
      <c r="D29" t="s">
        <v>2771</v>
      </c>
      <c r="E29" s="4" t="s">
        <v>2800</v>
      </c>
      <c r="J29">
        <v>3.2000000000000001E-2</v>
      </c>
      <c r="N29" s="5"/>
      <c r="S29" s="5"/>
      <c r="Z29" s="5"/>
      <c r="AC29" t="s">
        <v>2755</v>
      </c>
      <c r="AD29" t="s">
        <v>2767</v>
      </c>
      <c r="AE29" t="s">
        <v>2767</v>
      </c>
      <c r="AF29" s="4" t="s">
        <v>2797</v>
      </c>
      <c r="AG29" s="4" t="s">
        <v>2864</v>
      </c>
      <c r="AH29" s="2">
        <f t="shared" si="6"/>
        <v>0.48880000000000001</v>
      </c>
      <c r="AI29" s="2">
        <f t="shared" si="0"/>
        <v>0.48880000000000001</v>
      </c>
      <c r="AK29" s="7" t="s">
        <v>2755</v>
      </c>
      <c r="AL29" s="7" t="s">
        <v>2767</v>
      </c>
      <c r="AM29" s="7" t="s">
        <v>2767</v>
      </c>
      <c r="AN29" s="4" t="s">
        <v>2797</v>
      </c>
      <c r="AO29" s="4" t="s">
        <v>2864</v>
      </c>
      <c r="AP29" s="4" t="s">
        <v>3107</v>
      </c>
      <c r="AQ29" s="2">
        <f t="shared" si="1"/>
        <v>0.48880000000000001</v>
      </c>
      <c r="AR29" s="2">
        <f t="shared" si="2"/>
        <v>0.48880000000000001</v>
      </c>
      <c r="AT29" t="s">
        <v>2755</v>
      </c>
      <c r="AU29" t="s">
        <v>2767</v>
      </c>
      <c r="AV29" t="s">
        <v>2767</v>
      </c>
      <c r="AW29" t="s">
        <v>2797</v>
      </c>
      <c r="AX29" s="4" t="s">
        <v>2864</v>
      </c>
      <c r="AY29" s="4" t="s">
        <v>3107</v>
      </c>
      <c r="AZ29" s="4" t="s">
        <v>3634</v>
      </c>
      <c r="BA29" s="5">
        <f t="shared" si="3"/>
        <v>0.48880000000000001</v>
      </c>
      <c r="BB29" s="5">
        <f t="shared" si="4"/>
        <v>0.48880000000000001</v>
      </c>
      <c r="BC29" s="5"/>
      <c r="BD29" s="4" t="s">
        <v>2755</v>
      </c>
      <c r="BE29" s="4" t="s">
        <v>2767</v>
      </c>
      <c r="BF29" s="4" t="s">
        <v>2767</v>
      </c>
      <c r="BG29" s="4" t="s">
        <v>2797</v>
      </c>
      <c r="BH29" s="4" t="s">
        <v>2864</v>
      </c>
      <c r="BI29" s="4" t="s">
        <v>3107</v>
      </c>
      <c r="BJ29" s="4" t="s">
        <v>3634</v>
      </c>
      <c r="BK29" s="4" t="s">
        <v>3071</v>
      </c>
      <c r="BL29" s="4">
        <v>3.3399999999999999E-2</v>
      </c>
      <c r="BM29" s="23">
        <f t="shared" si="7"/>
        <v>1.085924596517238E-3</v>
      </c>
      <c r="BO29" s="4" t="s">
        <v>2953</v>
      </c>
      <c r="BP29" s="4">
        <f t="shared" si="5"/>
        <v>1</v>
      </c>
      <c r="BQ29" s="4"/>
    </row>
    <row r="30" spans="1:69" x14ac:dyDescent="0.35">
      <c r="A30" t="s">
        <v>2758</v>
      </c>
      <c r="B30" t="s">
        <v>2755</v>
      </c>
      <c r="C30" t="s">
        <v>2763</v>
      </c>
      <c r="D30" t="s">
        <v>2775</v>
      </c>
      <c r="E30" s="4" t="s">
        <v>2791</v>
      </c>
      <c r="J30">
        <v>0.90659999999999996</v>
      </c>
      <c r="N30" s="5"/>
      <c r="S30" s="5"/>
      <c r="Z30" s="5"/>
      <c r="AC30" s="4"/>
      <c r="AD30" s="4"/>
      <c r="AE30" s="4"/>
      <c r="AF30" s="4"/>
      <c r="AG30" s="4"/>
      <c r="AH30" s="2" t="str">
        <f t="shared" si="6"/>
        <v/>
      </c>
      <c r="AI30" s="2" t="str">
        <f t="shared" si="0"/>
        <v/>
      </c>
      <c r="AN30" s="4"/>
      <c r="AO30" s="4"/>
      <c r="AP30" s="4"/>
      <c r="AQ30" s="2" t="str">
        <f t="shared" si="1"/>
        <v/>
      </c>
      <c r="AR30" s="2" t="str">
        <f t="shared" si="2"/>
        <v/>
      </c>
      <c r="AT30" s="4"/>
      <c r="AU30" s="4"/>
      <c r="AV30" s="4"/>
      <c r="AW30" s="4"/>
      <c r="AX30" s="4"/>
      <c r="AY30" s="4"/>
      <c r="AZ30" s="4"/>
      <c r="BA30" s="5" t="str">
        <f t="shared" si="3"/>
        <v/>
      </c>
      <c r="BB30" s="5" t="str">
        <f t="shared" si="4"/>
        <v/>
      </c>
      <c r="BC30" s="5"/>
      <c r="BD30" s="4" t="s">
        <v>2755</v>
      </c>
      <c r="BE30" s="4" t="s">
        <v>2767</v>
      </c>
      <c r="BF30" s="4" t="s">
        <v>2767</v>
      </c>
      <c r="BG30" s="4" t="s">
        <v>2797</v>
      </c>
      <c r="BH30" s="4" t="s">
        <v>2864</v>
      </c>
      <c r="BI30" s="4" t="s">
        <v>3107</v>
      </c>
      <c r="BJ30" s="4" t="s">
        <v>3634</v>
      </c>
      <c r="BK30" s="4" t="s">
        <v>3071</v>
      </c>
      <c r="BL30" s="4">
        <v>0.45540000000000003</v>
      </c>
      <c r="BM30" s="23">
        <f t="shared" si="7"/>
        <v>1.4806289259100306E-2</v>
      </c>
      <c r="BO30" s="4" t="s">
        <v>3109</v>
      </c>
      <c r="BP30" s="4">
        <f t="shared" si="5"/>
        <v>1</v>
      </c>
      <c r="BQ30" s="4"/>
    </row>
    <row r="31" spans="1:69" x14ac:dyDescent="0.35">
      <c r="A31" t="s">
        <v>2758</v>
      </c>
      <c r="B31" t="s">
        <v>2755</v>
      </c>
      <c r="C31" t="s">
        <v>2763</v>
      </c>
      <c r="D31" t="s">
        <v>2780</v>
      </c>
      <c r="E31" s="4" t="s">
        <v>2783</v>
      </c>
      <c r="J31">
        <v>0.25340000000000001</v>
      </c>
      <c r="L31" s="4" t="s">
        <v>2755</v>
      </c>
      <c r="M31" s="4" t="s">
        <v>2763</v>
      </c>
      <c r="N31" s="5">
        <v>1.2505999999999999</v>
      </c>
      <c r="O31" s="2">
        <f>IF(ISBLANK(M31),"",SUMIF($Q$2:$Q$133,M31,$S$2:$S$133))</f>
        <v>1.2505999999999999</v>
      </c>
      <c r="P31" s="4" t="s">
        <v>2755</v>
      </c>
      <c r="Q31" s="4" t="s">
        <v>2763</v>
      </c>
      <c r="R31" s="4" t="s">
        <v>2778</v>
      </c>
      <c r="S31" s="5">
        <v>5.8599999999999999E-2</v>
      </c>
      <c r="T31" s="2">
        <f>IF(ISBLANK(R31),"",SUMIF($X$2:$X$133,R31,$Z$2:$Z$133))</f>
        <v>5.8599999999999999E-2</v>
      </c>
      <c r="V31" s="4" t="s">
        <v>2755</v>
      </c>
      <c r="W31" s="4" t="s">
        <v>2763</v>
      </c>
      <c r="X31" s="4" t="s">
        <v>2778</v>
      </c>
      <c r="Y31" s="4" t="s">
        <v>2801</v>
      </c>
      <c r="Z31" s="5">
        <v>5.8599999999999999E-2</v>
      </c>
      <c r="AA31" s="2">
        <f>IF(ISBLANK(Y31),"",SUMIF($AF$2:$AF$133,Y31,$AH$2:$AH$133))</f>
        <v>5.8599999999999999E-2</v>
      </c>
      <c r="AC31" t="s">
        <v>2755</v>
      </c>
      <c r="AD31" t="s">
        <v>2763</v>
      </c>
      <c r="AE31" t="s">
        <v>2778</v>
      </c>
      <c r="AF31" s="4" t="s">
        <v>2801</v>
      </c>
      <c r="AG31" s="4" t="s">
        <v>2820</v>
      </c>
      <c r="AH31" s="2">
        <f t="shared" si="6"/>
        <v>5.7599999999999998E-2</v>
      </c>
      <c r="AI31" s="2">
        <f t="shared" si="0"/>
        <v>5.7599999999999998E-2</v>
      </c>
      <c r="AK31" s="7" t="s">
        <v>2755</v>
      </c>
      <c r="AL31" s="7" t="s">
        <v>2763</v>
      </c>
      <c r="AM31" s="7" t="s">
        <v>2778</v>
      </c>
      <c r="AN31" s="4" t="s">
        <v>2801</v>
      </c>
      <c r="AO31" s="4" t="s">
        <v>2820</v>
      </c>
      <c r="AP31" s="4" t="s">
        <v>2869</v>
      </c>
      <c r="AQ31" s="2">
        <f t="shared" si="1"/>
        <v>5.7599999999999998E-2</v>
      </c>
      <c r="AR31" s="2">
        <f t="shared" si="2"/>
        <v>5.7599999999999998E-2</v>
      </c>
      <c r="AT31" t="s">
        <v>2755</v>
      </c>
      <c r="AU31" t="s">
        <v>2763</v>
      </c>
      <c r="AV31" t="s">
        <v>2778</v>
      </c>
      <c r="AW31" t="s">
        <v>2801</v>
      </c>
      <c r="AX31" s="4" t="s">
        <v>2820</v>
      </c>
      <c r="AY31" s="4" t="s">
        <v>2869</v>
      </c>
      <c r="AZ31" s="4" t="s">
        <v>2975</v>
      </c>
      <c r="BA31" s="5">
        <f t="shared" si="3"/>
        <v>5.7599999999999998E-2</v>
      </c>
      <c r="BB31" s="5">
        <f t="shared" si="4"/>
        <v>5.7599999999999998E-2</v>
      </c>
      <c r="BC31" s="5"/>
      <c r="BD31" s="4" t="s">
        <v>2755</v>
      </c>
      <c r="BE31" s="4" t="s">
        <v>2763</v>
      </c>
      <c r="BF31" s="4" t="s">
        <v>2778</v>
      </c>
      <c r="BG31" s="4" t="s">
        <v>2801</v>
      </c>
      <c r="BH31" s="4" t="s">
        <v>2820</v>
      </c>
      <c r="BI31" s="4" t="s">
        <v>2869</v>
      </c>
      <c r="BJ31" s="4" t="s">
        <v>2975</v>
      </c>
      <c r="BK31" s="4" t="s">
        <v>3032</v>
      </c>
      <c r="BL31" s="4">
        <v>5.7599999999999998E-2</v>
      </c>
      <c r="BM31" s="23">
        <f t="shared" si="7"/>
        <v>1.8727322383051768E-3</v>
      </c>
      <c r="BO31" s="4" t="s">
        <v>2971</v>
      </c>
      <c r="BP31" s="4">
        <f t="shared" si="5"/>
        <v>1</v>
      </c>
      <c r="BQ31" s="4"/>
    </row>
    <row r="32" spans="1:69" x14ac:dyDescent="0.35">
      <c r="A32" t="s">
        <v>2758</v>
      </c>
      <c r="B32" t="s">
        <v>2753</v>
      </c>
      <c r="C32" t="s">
        <v>2768</v>
      </c>
      <c r="D32" t="s">
        <v>2772</v>
      </c>
      <c r="E32" s="4" t="s">
        <v>2808</v>
      </c>
      <c r="J32">
        <v>0.38879999999999998</v>
      </c>
      <c r="N32" s="5"/>
      <c r="S32" s="5"/>
      <c r="Z32" s="5"/>
      <c r="AC32" t="s">
        <v>2755</v>
      </c>
      <c r="AD32" t="s">
        <v>2763</v>
      </c>
      <c r="AE32" t="s">
        <v>2778</v>
      </c>
      <c r="AF32" s="4" t="s">
        <v>2801</v>
      </c>
      <c r="AG32" s="4" t="s">
        <v>2815</v>
      </c>
      <c r="AH32" s="2">
        <f t="shared" si="6"/>
        <v>1E-3</v>
      </c>
      <c r="AI32" s="2">
        <f t="shared" si="0"/>
        <v>1E-3</v>
      </c>
      <c r="AK32" s="7" t="s">
        <v>2755</v>
      </c>
      <c r="AL32" s="7" t="s">
        <v>2763</v>
      </c>
      <c r="AM32" s="7" t="s">
        <v>2778</v>
      </c>
      <c r="AN32" s="4" t="s">
        <v>2801</v>
      </c>
      <c r="AO32" s="4" t="s">
        <v>2815</v>
      </c>
      <c r="AP32" s="4" t="s">
        <v>2885</v>
      </c>
      <c r="AQ32" s="2">
        <f t="shared" si="1"/>
        <v>1E-3</v>
      </c>
      <c r="AR32" s="2">
        <f t="shared" si="2"/>
        <v>1E-3</v>
      </c>
      <c r="AT32" t="s">
        <v>2755</v>
      </c>
      <c r="AU32" t="s">
        <v>2763</v>
      </c>
      <c r="AV32" t="s">
        <v>2778</v>
      </c>
      <c r="AW32" t="s">
        <v>2801</v>
      </c>
      <c r="AX32" s="4" t="s">
        <v>2815</v>
      </c>
      <c r="AY32" s="4" t="s">
        <v>2885</v>
      </c>
      <c r="AZ32" s="4" t="s">
        <v>2999</v>
      </c>
      <c r="BA32" s="5">
        <f t="shared" si="3"/>
        <v>1E-3</v>
      </c>
      <c r="BB32" s="5">
        <f t="shared" si="4"/>
        <v>1E-3</v>
      </c>
      <c r="BC32" s="5"/>
      <c r="BD32" s="4" t="s">
        <v>2755</v>
      </c>
      <c r="BE32" s="4" t="s">
        <v>2763</v>
      </c>
      <c r="BF32" s="4" t="s">
        <v>2778</v>
      </c>
      <c r="BG32" s="4" t="s">
        <v>2801</v>
      </c>
      <c r="BH32" s="4" t="s">
        <v>2815</v>
      </c>
      <c r="BI32" s="4" t="s">
        <v>2885</v>
      </c>
      <c r="BJ32" s="4" t="s">
        <v>2999</v>
      </c>
      <c r="BK32" s="4" t="s">
        <v>3094</v>
      </c>
      <c r="BL32" s="4">
        <v>1E-3</v>
      </c>
      <c r="BM32" s="23">
        <f t="shared" si="7"/>
        <v>3.2512712470575988E-5</v>
      </c>
      <c r="BO32" s="4" t="s">
        <v>2972</v>
      </c>
      <c r="BP32" s="4">
        <f t="shared" si="5"/>
        <v>1</v>
      </c>
      <c r="BQ32" s="4"/>
    </row>
    <row r="33" spans="1:69" x14ac:dyDescent="0.35">
      <c r="A33" t="s">
        <v>2758</v>
      </c>
      <c r="B33" t="s">
        <v>2753</v>
      </c>
      <c r="C33" t="s">
        <v>2768</v>
      </c>
      <c r="D33" t="s">
        <v>2769</v>
      </c>
      <c r="E33" s="4" t="s">
        <v>2793</v>
      </c>
      <c r="J33">
        <v>0.34499999999999997</v>
      </c>
      <c r="N33" s="5"/>
      <c r="P33" s="4" t="s">
        <v>2755</v>
      </c>
      <c r="Q33" s="4" t="s">
        <v>2763</v>
      </c>
      <c r="R33" s="4" t="s">
        <v>2771</v>
      </c>
      <c r="S33" s="5">
        <v>3.2000000000000001E-2</v>
      </c>
      <c r="T33" s="2">
        <f>IF(ISBLANK(R33),"",SUMIF($X$2:$X$133,R33,$Z$2:$Z$133))</f>
        <v>3.2000000000000001E-2</v>
      </c>
      <c r="V33" s="4" t="s">
        <v>2755</v>
      </c>
      <c r="W33" s="4" t="s">
        <v>2763</v>
      </c>
      <c r="X33" s="4" t="s">
        <v>2771</v>
      </c>
      <c r="Y33" s="4" t="s">
        <v>2800</v>
      </c>
      <c r="Z33" s="5">
        <v>3.2000000000000001E-2</v>
      </c>
      <c r="AA33" s="2">
        <f>IF(ISBLANK(Y33),"",SUMIF($AF$2:$AF$133,Y33,$AH$2:$AH$133))</f>
        <v>3.2000000000000001E-2</v>
      </c>
      <c r="AC33" t="s">
        <v>2755</v>
      </c>
      <c r="AD33" t="s">
        <v>2763</v>
      </c>
      <c r="AE33" t="s">
        <v>2771</v>
      </c>
      <c r="AF33" s="4" t="s">
        <v>2800</v>
      </c>
      <c r="AG33" s="4" t="s">
        <v>2823</v>
      </c>
      <c r="AH33" s="2">
        <f t="shared" si="6"/>
        <v>3.2000000000000001E-2</v>
      </c>
      <c r="AI33" s="2">
        <f t="shared" si="0"/>
        <v>3.2000000000000001E-2</v>
      </c>
      <c r="AK33" s="7" t="s">
        <v>2755</v>
      </c>
      <c r="AL33" s="7" t="s">
        <v>2763</v>
      </c>
      <c r="AM33" s="7" t="s">
        <v>2771</v>
      </c>
      <c r="AN33" s="4" t="s">
        <v>2800</v>
      </c>
      <c r="AO33" s="4" t="s">
        <v>2823</v>
      </c>
      <c r="AP33" s="4" t="s">
        <v>2893</v>
      </c>
      <c r="AQ33" s="2">
        <f t="shared" si="1"/>
        <v>3.2000000000000001E-2</v>
      </c>
      <c r="AR33" s="2">
        <f t="shared" si="2"/>
        <v>3.1899999999999998E-2</v>
      </c>
      <c r="AT33" t="s">
        <v>2755</v>
      </c>
      <c r="AU33" t="s">
        <v>2763</v>
      </c>
      <c r="AV33" t="s">
        <v>2771</v>
      </c>
      <c r="AW33" t="s">
        <v>2800</v>
      </c>
      <c r="AX33" s="4" t="s">
        <v>2823</v>
      </c>
      <c r="AY33" s="4" t="s">
        <v>2893</v>
      </c>
      <c r="AZ33" s="4" t="s">
        <v>2948</v>
      </c>
      <c r="BA33" s="5">
        <f t="shared" si="3"/>
        <v>2.06E-2</v>
      </c>
      <c r="BB33" s="5">
        <f t="shared" si="4"/>
        <v>2.06E-2</v>
      </c>
      <c r="BC33" s="5"/>
      <c r="BD33" s="4" t="s">
        <v>2755</v>
      </c>
      <c r="BE33" s="4" t="s">
        <v>2763</v>
      </c>
      <c r="BF33" s="4" t="s">
        <v>2771</v>
      </c>
      <c r="BG33" s="4" t="s">
        <v>2800</v>
      </c>
      <c r="BH33" s="4" t="s">
        <v>2823</v>
      </c>
      <c r="BI33" s="4" t="s">
        <v>2893</v>
      </c>
      <c r="BJ33" s="4" t="s">
        <v>2948</v>
      </c>
      <c r="BK33" s="4" t="s">
        <v>3076</v>
      </c>
      <c r="BL33" s="4">
        <v>2.06E-2</v>
      </c>
      <c r="BM33" s="23">
        <f t="shared" si="7"/>
        <v>6.697618768938653E-4</v>
      </c>
      <c r="BO33" s="4" t="s">
        <v>3633</v>
      </c>
      <c r="BP33" s="4">
        <f t="shared" si="5"/>
        <v>3</v>
      </c>
      <c r="BQ33" s="4"/>
    </row>
    <row r="34" spans="1:69" x14ac:dyDescent="0.35">
      <c r="A34" t="s">
        <v>2758</v>
      </c>
      <c r="B34" t="s">
        <v>2755</v>
      </c>
      <c r="C34" t="s">
        <v>2766</v>
      </c>
      <c r="D34" t="s">
        <v>2776</v>
      </c>
      <c r="E34" s="4" t="s">
        <v>2810</v>
      </c>
      <c r="J34">
        <v>0.70169999999999999</v>
      </c>
      <c r="N34" s="5"/>
      <c r="S34" s="5"/>
      <c r="Z34" s="5"/>
      <c r="AC34" s="4"/>
      <c r="AD34" s="4"/>
      <c r="AE34" s="4"/>
      <c r="AF34" s="4"/>
      <c r="AG34" s="4"/>
      <c r="AH34" s="2" t="str">
        <f t="shared" si="6"/>
        <v/>
      </c>
      <c r="AI34" s="2" t="str">
        <f t="shared" ref="AI34:AI65" si="8">IF(ISBLANK(AG34),"",SUMIF($AO$2:$AO$133,AG34,$AQ$2:$AQ$133))</f>
        <v/>
      </c>
      <c r="AN34" s="4"/>
      <c r="AO34" s="4"/>
      <c r="AP34" s="4"/>
      <c r="AQ34" s="2" t="str">
        <f t="shared" ref="AQ34:AQ65" si="9">IF(ISTEXT(AP34),VLOOKUP(AP34,$G$109:$J$184,4,FALSE),"")</f>
        <v/>
      </c>
      <c r="AR34" s="2" t="str">
        <f t="shared" ref="AR34:AR65" si="10">IF(ISBLANK(AP34),"",SUMIF($AY$2:$AY$133,AP34,$BA$2:$BA$133))</f>
        <v/>
      </c>
      <c r="AT34" t="s">
        <v>2755</v>
      </c>
      <c r="AU34" t="s">
        <v>2763</v>
      </c>
      <c r="AV34" t="s">
        <v>2771</v>
      </c>
      <c r="AW34" t="s">
        <v>2800</v>
      </c>
      <c r="AX34" s="4" t="s">
        <v>2823</v>
      </c>
      <c r="AY34" s="4" t="s">
        <v>2893</v>
      </c>
      <c r="AZ34" s="4" t="s">
        <v>3007</v>
      </c>
      <c r="BA34" s="5">
        <f t="shared" ref="BA34:BA65" si="11">IF(ISTEXT(AZ34),VLOOKUP(AZ34,$H$185:$J$274,3,FALSE),"")</f>
        <v>1.1299999999999999E-2</v>
      </c>
      <c r="BB34" s="5">
        <f t="shared" ref="BB34:BB65" si="12">IF(ISTEXT(AZ34),SUMIF($BJ$2:$BJ$133,AZ34,$BL$2:$BL$133),"")</f>
        <v>1.1299999999999999E-2</v>
      </c>
      <c r="BC34" s="5"/>
      <c r="BD34" s="4" t="s">
        <v>2755</v>
      </c>
      <c r="BE34" s="4" t="s">
        <v>2763</v>
      </c>
      <c r="BF34" s="4" t="s">
        <v>2771</v>
      </c>
      <c r="BG34" s="4" t="s">
        <v>2800</v>
      </c>
      <c r="BH34" s="4" t="s">
        <v>2823</v>
      </c>
      <c r="BI34" s="4" t="s">
        <v>2893</v>
      </c>
      <c r="BJ34" s="4" t="s">
        <v>3007</v>
      </c>
      <c r="BK34" s="4" t="s">
        <v>3065</v>
      </c>
      <c r="BL34" s="4">
        <v>1.1299999999999999E-2</v>
      </c>
      <c r="BM34" s="23">
        <f t="shared" si="7"/>
        <v>3.6739365091750863E-4</v>
      </c>
      <c r="BO34" s="4" t="s">
        <v>2960</v>
      </c>
      <c r="BP34" s="4">
        <f t="shared" ref="BP34:BP65" si="13">COUNTIF($BJ$2:$BJ$133,BO34)</f>
        <v>1</v>
      </c>
      <c r="BQ34" s="4"/>
    </row>
    <row r="35" spans="1:69" x14ac:dyDescent="0.35">
      <c r="A35" t="s">
        <v>2758</v>
      </c>
      <c r="B35" t="s">
        <v>2755</v>
      </c>
      <c r="C35" t="s">
        <v>2766</v>
      </c>
      <c r="D35" t="s">
        <v>2776</v>
      </c>
      <c r="E35" s="4" t="s">
        <v>2806</v>
      </c>
      <c r="J35">
        <v>6.2100000000000002E-2</v>
      </c>
      <c r="N35" s="5"/>
      <c r="P35" s="4" t="s">
        <v>2755</v>
      </c>
      <c r="Q35" s="4" t="s">
        <v>2763</v>
      </c>
      <c r="R35" s="4" t="s">
        <v>2775</v>
      </c>
      <c r="S35" s="5">
        <v>0.90659999999999996</v>
      </c>
      <c r="T35" s="2">
        <f>IF(ISBLANK(R35),"",SUMIF($X$2:$X$133,R35,$Z$2:$Z$133))</f>
        <v>0.90659999999999996</v>
      </c>
      <c r="V35" s="4" t="s">
        <v>2755</v>
      </c>
      <c r="W35" s="4" t="s">
        <v>2763</v>
      </c>
      <c r="X35" s="4" t="s">
        <v>2775</v>
      </c>
      <c r="Y35" s="4" t="s">
        <v>2791</v>
      </c>
      <c r="Z35" s="5">
        <v>0.90659999999999996</v>
      </c>
      <c r="AA35" s="2">
        <f>IF(ISBLANK(Y35),"",SUMIF($AF$2:$AF$133,Y35,$AH$2:$AH$133))</f>
        <v>0.90659999999999996</v>
      </c>
      <c r="AC35" t="s">
        <v>2755</v>
      </c>
      <c r="AD35" t="s">
        <v>2763</v>
      </c>
      <c r="AE35" t="s">
        <v>2775</v>
      </c>
      <c r="AF35" s="4" t="s">
        <v>2791</v>
      </c>
      <c r="AG35" s="4" t="s">
        <v>2849</v>
      </c>
      <c r="AH35" s="2">
        <f t="shared" si="6"/>
        <v>0.90659999999999996</v>
      </c>
      <c r="AI35" s="2">
        <f t="shared" si="8"/>
        <v>0.90670000000000006</v>
      </c>
      <c r="AK35" s="7" t="s">
        <v>2755</v>
      </c>
      <c r="AL35" s="7" t="s">
        <v>2763</v>
      </c>
      <c r="AM35" s="7" t="s">
        <v>2775</v>
      </c>
      <c r="AN35" s="4" t="s">
        <v>2791</v>
      </c>
      <c r="AO35" s="4" t="s">
        <v>2849</v>
      </c>
      <c r="AP35" s="4" t="s">
        <v>2901</v>
      </c>
      <c r="AQ35" s="2">
        <f t="shared" si="9"/>
        <v>1.6299999999999999E-2</v>
      </c>
      <c r="AR35" s="2">
        <f t="shared" si="10"/>
        <v>1.6299999999999999E-2</v>
      </c>
      <c r="AT35" t="s">
        <v>2755</v>
      </c>
      <c r="AU35" t="s">
        <v>2763</v>
      </c>
      <c r="AV35" t="s">
        <v>2775</v>
      </c>
      <c r="AW35" t="s">
        <v>2791</v>
      </c>
      <c r="AX35" s="4" t="s">
        <v>2849</v>
      </c>
      <c r="AY35" s="4" t="s">
        <v>2901</v>
      </c>
      <c r="AZ35" s="4" t="s">
        <v>3108</v>
      </c>
      <c r="BA35" s="5">
        <f t="shared" si="11"/>
        <v>1.6299999999999999E-2</v>
      </c>
      <c r="BB35" s="5">
        <f t="shared" si="12"/>
        <v>1.6299999999999999E-2</v>
      </c>
      <c r="BC35" s="5"/>
      <c r="BD35" s="4" t="s">
        <v>2755</v>
      </c>
      <c r="BE35" s="4" t="s">
        <v>2763</v>
      </c>
      <c r="BF35" s="4" t="s">
        <v>2775</v>
      </c>
      <c r="BG35" s="4" t="s">
        <v>2791</v>
      </c>
      <c r="BH35" s="4" t="s">
        <v>2849</v>
      </c>
      <c r="BI35" s="4" t="s">
        <v>2901</v>
      </c>
      <c r="BJ35" s="4" t="s">
        <v>3108</v>
      </c>
      <c r="BK35" s="4" t="s">
        <v>3090</v>
      </c>
      <c r="BL35" s="4">
        <v>1.6299999999999999E-2</v>
      </c>
      <c r="BM35" s="23">
        <f t="shared" si="7"/>
        <v>5.299572132703885E-4</v>
      </c>
      <c r="BO35" s="4" t="s">
        <v>3005</v>
      </c>
      <c r="BP35" s="4">
        <f t="shared" si="13"/>
        <v>1</v>
      </c>
      <c r="BQ35" s="4"/>
    </row>
    <row r="36" spans="1:69" x14ac:dyDescent="0.35">
      <c r="A36" t="s">
        <v>2758</v>
      </c>
      <c r="B36" t="s">
        <v>2755</v>
      </c>
      <c r="C36" t="s">
        <v>2766</v>
      </c>
      <c r="D36" t="s">
        <v>2770</v>
      </c>
      <c r="E36" s="4" t="s">
        <v>2799</v>
      </c>
      <c r="J36">
        <v>2.6682000000000001</v>
      </c>
      <c r="N36" s="5"/>
      <c r="S36" s="5"/>
      <c r="Z36" s="5"/>
      <c r="AC36" s="4"/>
      <c r="AD36" s="4"/>
      <c r="AE36" s="4"/>
      <c r="AF36" s="4"/>
      <c r="AG36" s="4"/>
      <c r="AH36" s="2" t="str">
        <f t="shared" si="6"/>
        <v/>
      </c>
      <c r="AI36" s="2" t="str">
        <f t="shared" si="8"/>
        <v/>
      </c>
      <c r="AK36" s="7" t="s">
        <v>2755</v>
      </c>
      <c r="AL36" s="7" t="s">
        <v>2763</v>
      </c>
      <c r="AM36" s="7" t="s">
        <v>2775</v>
      </c>
      <c r="AN36" s="4" t="s">
        <v>2791</v>
      </c>
      <c r="AO36" s="4" t="s">
        <v>2849</v>
      </c>
      <c r="AP36" s="4" t="s">
        <v>2935</v>
      </c>
      <c r="AQ36" s="2">
        <f t="shared" si="9"/>
        <v>0.47010000000000002</v>
      </c>
      <c r="AR36" s="2">
        <f t="shared" si="10"/>
        <v>0.47010000000000002</v>
      </c>
      <c r="AT36" t="s">
        <v>2755</v>
      </c>
      <c r="AU36" t="s">
        <v>2763</v>
      </c>
      <c r="AV36" t="s">
        <v>2775</v>
      </c>
      <c r="AW36" t="s">
        <v>2791</v>
      </c>
      <c r="AX36" s="4" t="s">
        <v>2849</v>
      </c>
      <c r="AY36" s="4" t="s">
        <v>2935</v>
      </c>
      <c r="AZ36" s="4" t="s">
        <v>3000</v>
      </c>
      <c r="BA36" s="5">
        <f t="shared" si="11"/>
        <v>0.47010000000000002</v>
      </c>
      <c r="BB36" s="5">
        <f t="shared" si="12"/>
        <v>0.47010000000000002</v>
      </c>
      <c r="BC36" s="5"/>
      <c r="BD36" s="4" t="s">
        <v>2755</v>
      </c>
      <c r="BE36" s="4" t="s">
        <v>2763</v>
      </c>
      <c r="BF36" s="4" t="s">
        <v>2775</v>
      </c>
      <c r="BG36" s="4" t="s">
        <v>2791</v>
      </c>
      <c r="BH36" s="4" t="s">
        <v>2849</v>
      </c>
      <c r="BI36" s="4" t="s">
        <v>2935</v>
      </c>
      <c r="BJ36" s="4" t="s">
        <v>3000</v>
      </c>
      <c r="BK36" s="4" t="s">
        <v>3095</v>
      </c>
      <c r="BL36" s="4">
        <v>0.47010000000000002</v>
      </c>
      <c r="BM36" s="23">
        <f t="shared" si="7"/>
        <v>1.5284226132417773E-2</v>
      </c>
      <c r="BO36" s="4" t="s">
        <v>2988</v>
      </c>
      <c r="BP36" s="4">
        <f t="shared" si="13"/>
        <v>2</v>
      </c>
      <c r="BQ36" s="4"/>
    </row>
    <row r="37" spans="1:69" x14ac:dyDescent="0.35">
      <c r="A37" t="s">
        <v>2758</v>
      </c>
      <c r="B37" t="s">
        <v>2755</v>
      </c>
      <c r="C37" t="s">
        <v>2766</v>
      </c>
      <c r="D37" t="s">
        <v>2770</v>
      </c>
      <c r="E37" s="4" t="s">
        <v>2788</v>
      </c>
      <c r="J37">
        <v>3.1568999999999998</v>
      </c>
      <c r="N37" s="5"/>
      <c r="S37" s="5"/>
      <c r="Z37" s="5"/>
      <c r="AA37" s="2" t="str">
        <f>IF(ISBLANK(Y37),"",SUMIF($AF$2:$AF$133,Y37,$AH$2:$AH$133))</f>
        <v/>
      </c>
      <c r="AC37" s="4"/>
      <c r="AD37" s="4"/>
      <c r="AE37" s="4"/>
      <c r="AF37" s="4"/>
      <c r="AG37" s="4"/>
      <c r="AH37" s="2" t="str">
        <f t="shared" si="6"/>
        <v/>
      </c>
      <c r="AI37" s="2" t="str">
        <f t="shared" si="8"/>
        <v/>
      </c>
      <c r="AK37" s="7" t="s">
        <v>2755</v>
      </c>
      <c r="AL37" s="7" t="s">
        <v>2763</v>
      </c>
      <c r="AM37" s="7" t="s">
        <v>2775</v>
      </c>
      <c r="AN37" s="4" t="s">
        <v>2791</v>
      </c>
      <c r="AO37" s="4" t="s">
        <v>2849</v>
      </c>
      <c r="AP37" s="4" t="s">
        <v>2886</v>
      </c>
      <c r="AQ37" s="2">
        <f t="shared" si="9"/>
        <v>0.42030000000000001</v>
      </c>
      <c r="AR37" s="2">
        <f t="shared" si="10"/>
        <v>0.42030000000000001</v>
      </c>
      <c r="AT37" t="s">
        <v>2755</v>
      </c>
      <c r="AU37" t="s">
        <v>2763</v>
      </c>
      <c r="AV37" t="s">
        <v>2775</v>
      </c>
      <c r="AW37" t="s">
        <v>2791</v>
      </c>
      <c r="AX37" s="4" t="s">
        <v>2849</v>
      </c>
      <c r="AY37" s="4" t="s">
        <v>2886</v>
      </c>
      <c r="AZ37" s="4" t="s">
        <v>2945</v>
      </c>
      <c r="BA37" s="5">
        <f t="shared" si="11"/>
        <v>0.42030000000000001</v>
      </c>
      <c r="BB37" s="5">
        <f t="shared" si="12"/>
        <v>0.42030000000000001</v>
      </c>
      <c r="BC37" s="5"/>
      <c r="BD37" s="4" t="s">
        <v>2755</v>
      </c>
      <c r="BE37" s="4" t="s">
        <v>2763</v>
      </c>
      <c r="BF37" s="4" t="s">
        <v>2775</v>
      </c>
      <c r="BG37" s="4" t="s">
        <v>2791</v>
      </c>
      <c r="BH37" s="4" t="s">
        <v>2849</v>
      </c>
      <c r="BI37" s="4" t="s">
        <v>2886</v>
      </c>
      <c r="BJ37" s="4" t="s">
        <v>2945</v>
      </c>
      <c r="BK37" s="4" t="s">
        <v>3079</v>
      </c>
      <c r="BL37" s="4">
        <v>0.42030000000000001</v>
      </c>
      <c r="BM37" s="23">
        <f t="shared" si="7"/>
        <v>1.3665093051383087E-2</v>
      </c>
      <c r="BO37" s="4" t="s">
        <v>2995</v>
      </c>
      <c r="BP37" s="4">
        <f t="shared" si="13"/>
        <v>1</v>
      </c>
      <c r="BQ37" s="4"/>
    </row>
    <row r="38" spans="1:69" x14ac:dyDescent="0.35">
      <c r="A38" t="s">
        <v>2758</v>
      </c>
      <c r="B38" t="s">
        <v>2755</v>
      </c>
      <c r="C38" t="s">
        <v>2766</v>
      </c>
      <c r="D38" t="s">
        <v>2773</v>
      </c>
      <c r="E38" s="4" t="s">
        <v>2794</v>
      </c>
      <c r="J38">
        <v>0.4647</v>
      </c>
      <c r="N38" s="5"/>
      <c r="P38" s="4" t="s">
        <v>2755</v>
      </c>
      <c r="Q38" s="4" t="s">
        <v>2763</v>
      </c>
      <c r="R38" s="4" t="s">
        <v>2780</v>
      </c>
      <c r="S38" s="5">
        <v>0.25340000000000001</v>
      </c>
      <c r="T38" s="2">
        <f>IF(ISBLANK(R38),"",SUMIF($X$2:$X$133,R38,$Z$2:$Z$133))</f>
        <v>0.25340000000000001</v>
      </c>
      <c r="V38" s="4" t="s">
        <v>2755</v>
      </c>
      <c r="W38" s="4" t="s">
        <v>2763</v>
      </c>
      <c r="X38" s="4" t="s">
        <v>2780</v>
      </c>
      <c r="Y38" s="4" t="s">
        <v>2783</v>
      </c>
      <c r="Z38" s="5">
        <v>0.25340000000000001</v>
      </c>
      <c r="AA38" s="2">
        <f>IF(ISBLANK(Y38),"",SUMIF($AF$2:$AF$133,Y38,$AH$2:$AH$133))</f>
        <v>0.25340000000000001</v>
      </c>
      <c r="AC38" t="s">
        <v>2755</v>
      </c>
      <c r="AD38" t="s">
        <v>2763</v>
      </c>
      <c r="AE38" t="s">
        <v>2780</v>
      </c>
      <c r="AF38" s="4" t="s">
        <v>2783</v>
      </c>
      <c r="AG38" s="4" t="s">
        <v>2818</v>
      </c>
      <c r="AH38" s="2">
        <f t="shared" si="6"/>
        <v>0.25340000000000001</v>
      </c>
      <c r="AI38" s="2">
        <f t="shared" si="8"/>
        <v>0.25329999999999997</v>
      </c>
      <c r="AK38" s="7" t="s">
        <v>2755</v>
      </c>
      <c r="AL38" s="7" t="s">
        <v>2763</v>
      </c>
      <c r="AM38" s="7" t="s">
        <v>2780</v>
      </c>
      <c r="AN38" s="4" t="s">
        <v>2783</v>
      </c>
      <c r="AO38" s="4" t="s">
        <v>2818</v>
      </c>
      <c r="AP38" s="4" t="s">
        <v>2873</v>
      </c>
      <c r="AQ38" s="2">
        <f t="shared" si="9"/>
        <v>0.159</v>
      </c>
      <c r="AR38" s="2">
        <f t="shared" si="10"/>
        <v>0.159</v>
      </c>
      <c r="AT38" t="s">
        <v>2755</v>
      </c>
      <c r="AU38" t="s">
        <v>2763</v>
      </c>
      <c r="AV38" t="s">
        <v>2780</v>
      </c>
      <c r="AW38" t="s">
        <v>2783</v>
      </c>
      <c r="AX38" s="4" t="s">
        <v>2818</v>
      </c>
      <c r="AY38" s="4" t="s">
        <v>2873</v>
      </c>
      <c r="AZ38" s="4" t="s">
        <v>2953</v>
      </c>
      <c r="BA38" s="5">
        <f t="shared" si="11"/>
        <v>7.0599999999999996E-2</v>
      </c>
      <c r="BB38" s="5">
        <f t="shared" si="12"/>
        <v>7.0599999999999996E-2</v>
      </c>
      <c r="BC38" s="5"/>
      <c r="BD38" s="4" t="s">
        <v>2755</v>
      </c>
      <c r="BE38" s="4" t="s">
        <v>2763</v>
      </c>
      <c r="BF38" s="4" t="s">
        <v>2780</v>
      </c>
      <c r="BG38" s="4" t="s">
        <v>2783</v>
      </c>
      <c r="BH38" s="4" t="s">
        <v>2818</v>
      </c>
      <c r="BI38" s="4" t="s">
        <v>2873</v>
      </c>
      <c r="BJ38" s="4" t="s">
        <v>2953</v>
      </c>
      <c r="BK38" s="4" t="s">
        <v>3046</v>
      </c>
      <c r="BL38" s="4">
        <v>7.0599999999999996E-2</v>
      </c>
      <c r="BM38" s="23">
        <f t="shared" si="7"/>
        <v>2.2953975004226645E-3</v>
      </c>
      <c r="BO38" s="4" t="s">
        <v>3002</v>
      </c>
      <c r="BP38" s="4">
        <f t="shared" si="13"/>
        <v>1</v>
      </c>
      <c r="BQ38" s="4"/>
    </row>
    <row r="39" spans="1:69" x14ac:dyDescent="0.35">
      <c r="A39" t="s">
        <v>2758</v>
      </c>
      <c r="B39" t="s">
        <v>2755</v>
      </c>
      <c r="C39" t="s">
        <v>2764</v>
      </c>
      <c r="D39" t="s">
        <v>2782</v>
      </c>
      <c r="E39" s="4" t="s">
        <v>2807</v>
      </c>
      <c r="J39">
        <v>5.5300000000000002E-2</v>
      </c>
      <c r="N39" s="5"/>
      <c r="S39" s="5"/>
      <c r="Z39" s="5"/>
      <c r="AC39" s="4"/>
      <c r="AD39" s="4"/>
      <c r="AE39" s="4"/>
      <c r="AF39" s="4"/>
      <c r="AG39" s="4"/>
      <c r="AH39" s="2" t="str">
        <f t="shared" si="6"/>
        <v/>
      </c>
      <c r="AI39" s="2" t="str">
        <f t="shared" si="8"/>
        <v/>
      </c>
      <c r="AN39" s="4"/>
      <c r="AO39" s="4"/>
      <c r="AP39" s="4"/>
      <c r="AQ39" s="2" t="str">
        <f t="shared" si="9"/>
        <v/>
      </c>
      <c r="AR39" s="2" t="str">
        <f t="shared" si="10"/>
        <v/>
      </c>
      <c r="AT39" t="s">
        <v>2755</v>
      </c>
      <c r="AU39" t="s">
        <v>2763</v>
      </c>
      <c r="AV39" t="s">
        <v>2780</v>
      </c>
      <c r="AW39" t="s">
        <v>2783</v>
      </c>
      <c r="AX39" s="4" t="s">
        <v>2818</v>
      </c>
      <c r="AY39" s="4" t="s">
        <v>2873</v>
      </c>
      <c r="AZ39" s="4" t="s">
        <v>3109</v>
      </c>
      <c r="BA39" s="5">
        <f t="shared" si="11"/>
        <v>8.8400000000000006E-2</v>
      </c>
      <c r="BB39" s="5">
        <f t="shared" si="12"/>
        <v>8.8400000000000006E-2</v>
      </c>
      <c r="BC39" s="5"/>
      <c r="BD39" s="4" t="s">
        <v>2755</v>
      </c>
      <c r="BE39" s="4" t="s">
        <v>2763</v>
      </c>
      <c r="BF39" s="4" t="s">
        <v>2780</v>
      </c>
      <c r="BG39" s="4" t="s">
        <v>2783</v>
      </c>
      <c r="BH39" s="4" t="s">
        <v>2818</v>
      </c>
      <c r="BI39" s="4" t="s">
        <v>2873</v>
      </c>
      <c r="BJ39" s="4" t="s">
        <v>3109</v>
      </c>
      <c r="BK39" s="4" t="s">
        <v>3082</v>
      </c>
      <c r="BL39" s="4">
        <v>8.8400000000000006E-2</v>
      </c>
      <c r="BM39" s="23">
        <f t="shared" si="7"/>
        <v>2.8741237823989175E-3</v>
      </c>
      <c r="BO39" s="4" t="s">
        <v>2992</v>
      </c>
      <c r="BP39" s="4">
        <f t="shared" si="13"/>
        <v>1</v>
      </c>
      <c r="BQ39" s="4"/>
    </row>
    <row r="40" spans="1:69" x14ac:dyDescent="0.35">
      <c r="A40" t="s">
        <v>2758</v>
      </c>
      <c r="B40" t="s">
        <v>2755</v>
      </c>
      <c r="C40" t="s">
        <v>2764</v>
      </c>
      <c r="D40" t="s">
        <v>2782</v>
      </c>
      <c r="E40" s="4" t="s">
        <v>2809</v>
      </c>
      <c r="J40">
        <v>5.5233999999999996</v>
      </c>
      <c r="N40" s="5"/>
      <c r="S40" s="5"/>
      <c r="Z40" s="5"/>
      <c r="AC40" s="4"/>
      <c r="AD40" s="4"/>
      <c r="AE40" s="4"/>
      <c r="AF40" s="4"/>
      <c r="AG40" s="4"/>
      <c r="AH40" s="2" t="str">
        <f t="shared" si="6"/>
        <v/>
      </c>
      <c r="AI40" s="2" t="str">
        <f t="shared" si="8"/>
        <v/>
      </c>
      <c r="AK40" s="7" t="s">
        <v>2755</v>
      </c>
      <c r="AL40" s="7" t="s">
        <v>2763</v>
      </c>
      <c r="AM40" s="7" t="s">
        <v>2780</v>
      </c>
      <c r="AN40" s="4" t="s">
        <v>2783</v>
      </c>
      <c r="AO40" s="4" t="s">
        <v>2818</v>
      </c>
      <c r="AP40" s="4" t="s">
        <v>2913</v>
      </c>
      <c r="AQ40" s="2">
        <f t="shared" si="9"/>
        <v>9.4299999999999995E-2</v>
      </c>
      <c r="AR40" s="2">
        <f t="shared" si="10"/>
        <v>9.4299999999999995E-2</v>
      </c>
      <c r="AT40" t="s">
        <v>2755</v>
      </c>
      <c r="AU40" t="s">
        <v>2763</v>
      </c>
      <c r="AV40" t="s">
        <v>2780</v>
      </c>
      <c r="AW40" t="s">
        <v>2783</v>
      </c>
      <c r="AX40" s="4" t="s">
        <v>2818</v>
      </c>
      <c r="AY40" s="4" t="s">
        <v>2913</v>
      </c>
      <c r="AZ40" s="4" t="s">
        <v>2971</v>
      </c>
      <c r="BA40" s="5">
        <f t="shared" si="11"/>
        <v>1.72E-2</v>
      </c>
      <c r="BB40" s="5">
        <f t="shared" si="12"/>
        <v>1.72E-2</v>
      </c>
      <c r="BC40" s="5"/>
      <c r="BD40" s="4" t="s">
        <v>2755</v>
      </c>
      <c r="BE40" s="4" t="s">
        <v>2763</v>
      </c>
      <c r="BF40" s="4" t="s">
        <v>2780</v>
      </c>
      <c r="BG40" s="4" t="s">
        <v>2783</v>
      </c>
      <c r="BH40" s="4" t="s">
        <v>2818</v>
      </c>
      <c r="BI40" s="4" t="s">
        <v>2913</v>
      </c>
      <c r="BJ40" s="4" t="s">
        <v>2971</v>
      </c>
      <c r="BK40" s="4" t="s">
        <v>3093</v>
      </c>
      <c r="BL40" s="4">
        <v>1.72E-2</v>
      </c>
      <c r="BM40" s="23">
        <f t="shared" si="7"/>
        <v>5.5921865449390699E-4</v>
      </c>
      <c r="BO40" s="4" t="s">
        <v>2984</v>
      </c>
      <c r="BP40" s="4">
        <f t="shared" si="13"/>
        <v>1</v>
      </c>
      <c r="BQ40" s="4"/>
    </row>
    <row r="41" spans="1:69" x14ac:dyDescent="0.35">
      <c r="A41" t="s">
        <v>2758</v>
      </c>
      <c r="B41" t="s">
        <v>2755</v>
      </c>
      <c r="C41" t="s">
        <v>2764</v>
      </c>
      <c r="D41" t="s">
        <v>2782</v>
      </c>
      <c r="E41" s="4" t="s">
        <v>2805</v>
      </c>
      <c r="J41">
        <v>0.53969999999999996</v>
      </c>
      <c r="N41" s="5"/>
      <c r="S41" s="5"/>
      <c r="Z41" s="5"/>
      <c r="AC41" s="4"/>
      <c r="AD41" s="4"/>
      <c r="AE41" s="4"/>
      <c r="AF41" s="4"/>
      <c r="AG41" s="4"/>
      <c r="AH41" s="2" t="str">
        <f t="shared" si="6"/>
        <v/>
      </c>
      <c r="AI41" s="2" t="str">
        <f t="shared" si="8"/>
        <v/>
      </c>
      <c r="AN41" s="4"/>
      <c r="AO41" s="4"/>
      <c r="AP41" s="4"/>
      <c r="AQ41" s="2" t="str">
        <f t="shared" si="9"/>
        <v/>
      </c>
      <c r="AR41" s="2" t="str">
        <f t="shared" si="10"/>
        <v/>
      </c>
      <c r="AT41" t="s">
        <v>2755</v>
      </c>
      <c r="AU41" t="s">
        <v>2763</v>
      </c>
      <c r="AV41" t="s">
        <v>2780</v>
      </c>
      <c r="AW41" t="s">
        <v>2783</v>
      </c>
      <c r="AX41" s="4" t="s">
        <v>2818</v>
      </c>
      <c r="AY41" s="4" t="s">
        <v>2913</v>
      </c>
      <c r="AZ41" s="4" t="s">
        <v>2972</v>
      </c>
      <c r="BA41" s="5">
        <f t="shared" si="11"/>
        <v>7.7100000000000002E-2</v>
      </c>
      <c r="BB41" s="5">
        <f t="shared" si="12"/>
        <v>7.7100000000000002E-2</v>
      </c>
      <c r="BC41" s="5"/>
      <c r="BD41" s="4" t="s">
        <v>2755</v>
      </c>
      <c r="BE41" s="4" t="s">
        <v>2763</v>
      </c>
      <c r="BF41" s="4" t="s">
        <v>2780</v>
      </c>
      <c r="BG41" s="4" t="s">
        <v>2783</v>
      </c>
      <c r="BH41" s="4" t="s">
        <v>2818</v>
      </c>
      <c r="BI41" s="4" t="s">
        <v>2913</v>
      </c>
      <c r="BJ41" s="4" t="s">
        <v>2972</v>
      </c>
      <c r="BK41" s="4" t="s">
        <v>3012</v>
      </c>
      <c r="BL41" s="4">
        <v>7.7100000000000002E-2</v>
      </c>
      <c r="BM41" s="23">
        <f t="shared" si="7"/>
        <v>2.5067301314814086E-3</v>
      </c>
      <c r="BO41" s="4" t="s">
        <v>3004</v>
      </c>
      <c r="BP41" s="4">
        <f t="shared" si="13"/>
        <v>1</v>
      </c>
      <c r="BQ41" s="4"/>
    </row>
    <row r="42" spans="1:69" x14ac:dyDescent="0.35">
      <c r="A42" t="s">
        <v>2758</v>
      </c>
      <c r="B42" t="s">
        <v>2755</v>
      </c>
      <c r="C42" t="s">
        <v>2764</v>
      </c>
      <c r="D42" t="s">
        <v>2782</v>
      </c>
      <c r="E42" s="4" t="s">
        <v>2792</v>
      </c>
      <c r="J42">
        <v>1.3444</v>
      </c>
      <c r="L42" s="4" t="s">
        <v>2755</v>
      </c>
      <c r="M42" s="4" t="s">
        <v>2766</v>
      </c>
      <c r="N42" s="5">
        <v>7.0534999999999997</v>
      </c>
      <c r="O42" s="2">
        <f>IF(ISBLANK(M42),"",SUMIF($Q$2:$Q$133,M42,$S$2:$S$133))</f>
        <v>7.0535999999999994</v>
      </c>
      <c r="P42" s="4" t="s">
        <v>2755</v>
      </c>
      <c r="Q42" s="4" t="s">
        <v>2766</v>
      </c>
      <c r="R42" s="4" t="s">
        <v>2776</v>
      </c>
      <c r="S42" s="5">
        <v>0.76380000000000003</v>
      </c>
      <c r="T42" s="2">
        <f>IF(ISBLANK(R42),"",SUMIF($X$2:$X$133,R42,$Z$2:$Z$133))</f>
        <v>0.76380000000000003</v>
      </c>
      <c r="V42" s="4" t="s">
        <v>2755</v>
      </c>
      <c r="W42" s="4" t="s">
        <v>2766</v>
      </c>
      <c r="X42" s="4" t="s">
        <v>2776</v>
      </c>
      <c r="Y42" s="4" t="s">
        <v>2810</v>
      </c>
      <c r="Z42" s="5">
        <v>0.70169999999999999</v>
      </c>
      <c r="AA42" s="2">
        <f>IF(ISBLANK(Y42),"",SUMIF($AF$2:$AF$133,Y42,$AH$2:$AH$133))</f>
        <v>0.70169999999999999</v>
      </c>
      <c r="AC42" t="s">
        <v>2755</v>
      </c>
      <c r="AD42" t="s">
        <v>2766</v>
      </c>
      <c r="AE42" t="s">
        <v>2776</v>
      </c>
      <c r="AF42" s="4" t="s">
        <v>2810</v>
      </c>
      <c r="AG42" s="4" t="s">
        <v>3099</v>
      </c>
      <c r="AH42" s="2">
        <f t="shared" si="6"/>
        <v>0.42720000000000002</v>
      </c>
      <c r="AI42" s="2">
        <f t="shared" si="8"/>
        <v>0.42720000000000002</v>
      </c>
      <c r="AK42" s="7" t="s">
        <v>2755</v>
      </c>
      <c r="AL42" s="7" t="s">
        <v>2766</v>
      </c>
      <c r="AM42" s="7" t="s">
        <v>2776</v>
      </c>
      <c r="AN42" s="4" t="s">
        <v>2810</v>
      </c>
      <c r="AO42" s="4" t="s">
        <v>3099</v>
      </c>
      <c r="AP42" s="4" t="s">
        <v>3632</v>
      </c>
      <c r="AQ42" s="2">
        <f t="shared" si="9"/>
        <v>0.42720000000000002</v>
      </c>
      <c r="AR42" s="2">
        <f t="shared" si="10"/>
        <v>0.42720000000000002</v>
      </c>
      <c r="AT42" t="s">
        <v>2755</v>
      </c>
      <c r="AU42" t="s">
        <v>2766</v>
      </c>
      <c r="AV42" t="s">
        <v>2776</v>
      </c>
      <c r="AW42" t="s">
        <v>2810</v>
      </c>
      <c r="AX42" s="4" t="s">
        <v>3099</v>
      </c>
      <c r="AY42" s="4" t="s">
        <v>3632</v>
      </c>
      <c r="AZ42" s="4" t="s">
        <v>3633</v>
      </c>
      <c r="BA42" s="5">
        <f t="shared" si="11"/>
        <v>0.42720000000000002</v>
      </c>
      <c r="BB42" s="5">
        <f t="shared" si="12"/>
        <v>0.42710000000000004</v>
      </c>
      <c r="BC42" s="5"/>
      <c r="BD42" s="4" t="s">
        <v>2755</v>
      </c>
      <c r="BE42" s="4" t="s">
        <v>2766</v>
      </c>
      <c r="BF42" s="4" t="s">
        <v>2776</v>
      </c>
      <c r="BG42" s="4" t="s">
        <v>2810</v>
      </c>
      <c r="BH42" s="4" t="s">
        <v>3099</v>
      </c>
      <c r="BI42" s="4" t="s">
        <v>3632</v>
      </c>
      <c r="BJ42" s="4" t="s">
        <v>3633</v>
      </c>
      <c r="BK42" s="4" t="s">
        <v>3023</v>
      </c>
      <c r="BL42" s="4">
        <v>4.3999999999999997E-2</v>
      </c>
      <c r="BM42" s="23">
        <f t="shared" si="7"/>
        <v>1.4305593487053433E-3</v>
      </c>
      <c r="BO42" s="4" t="s">
        <v>2950</v>
      </c>
      <c r="BP42" s="4">
        <f t="shared" si="13"/>
        <v>1</v>
      </c>
      <c r="BQ42" s="4"/>
    </row>
    <row r="43" spans="1:69" x14ac:dyDescent="0.35">
      <c r="A43" t="s">
        <v>2758</v>
      </c>
      <c r="B43" t="s">
        <v>2755</v>
      </c>
      <c r="C43" t="s">
        <v>2764</v>
      </c>
      <c r="D43" t="s">
        <v>2782</v>
      </c>
      <c r="E43" s="4" t="s">
        <v>2804</v>
      </c>
      <c r="J43">
        <v>2.5832000000000002</v>
      </c>
      <c r="N43" s="5"/>
      <c r="S43" s="5"/>
      <c r="Z43" s="5"/>
      <c r="AC43" s="4"/>
      <c r="AD43" s="4"/>
      <c r="AE43" s="4"/>
      <c r="AF43" s="4"/>
      <c r="AG43" s="4"/>
      <c r="AH43" s="2" t="str">
        <f t="shared" si="6"/>
        <v/>
      </c>
      <c r="AI43" s="2" t="str">
        <f t="shared" si="8"/>
        <v/>
      </c>
      <c r="AN43" s="4"/>
      <c r="AO43" s="4"/>
      <c r="AP43" s="4"/>
      <c r="AQ43" s="2" t="str">
        <f t="shared" si="9"/>
        <v/>
      </c>
      <c r="AR43" s="2" t="str">
        <f t="shared" si="10"/>
        <v/>
      </c>
      <c r="AT43" s="4"/>
      <c r="AU43" s="4"/>
      <c r="AV43" s="4"/>
      <c r="AW43" s="4"/>
      <c r="AX43" s="4"/>
      <c r="AY43" s="4"/>
      <c r="AZ43" s="4"/>
      <c r="BA43" s="5" t="str">
        <f t="shared" si="11"/>
        <v/>
      </c>
      <c r="BB43" s="5" t="str">
        <f t="shared" si="12"/>
        <v/>
      </c>
      <c r="BC43" s="5"/>
      <c r="BD43" s="4" t="s">
        <v>2755</v>
      </c>
      <c r="BE43" s="4" t="s">
        <v>2766</v>
      </c>
      <c r="BF43" s="4" t="s">
        <v>2776</v>
      </c>
      <c r="BG43" s="4" t="s">
        <v>2810</v>
      </c>
      <c r="BH43" s="4" t="s">
        <v>3099</v>
      </c>
      <c r="BI43" s="4" t="s">
        <v>3632</v>
      </c>
      <c r="BJ43" s="4" t="s">
        <v>3633</v>
      </c>
      <c r="BK43" s="4" t="s">
        <v>3023</v>
      </c>
      <c r="BL43" s="4">
        <v>5.3499999999999999E-2</v>
      </c>
      <c r="BM43" s="23">
        <f t="shared" si="7"/>
        <v>1.7394301171758152E-3</v>
      </c>
      <c r="BO43" s="4" t="s">
        <v>3001</v>
      </c>
      <c r="BP43" s="4">
        <f t="shared" si="13"/>
        <v>1</v>
      </c>
      <c r="BQ43" s="4"/>
    </row>
    <row r="44" spans="1:69" x14ac:dyDescent="0.35">
      <c r="A44" t="s">
        <v>2758</v>
      </c>
      <c r="B44" t="s">
        <v>2755</v>
      </c>
      <c r="C44" t="s">
        <v>2764</v>
      </c>
      <c r="D44" t="s">
        <v>2779</v>
      </c>
      <c r="E44" s="4" t="s">
        <v>2789</v>
      </c>
      <c r="J44">
        <v>2.4516</v>
      </c>
      <c r="N44" s="5"/>
      <c r="S44" s="5"/>
      <c r="Z44" s="5"/>
      <c r="AC44" s="4"/>
      <c r="AD44" s="4"/>
      <c r="AE44" s="4"/>
      <c r="AF44" s="4"/>
      <c r="AG44" s="4"/>
      <c r="AH44" s="2" t="str">
        <f t="shared" si="6"/>
        <v/>
      </c>
      <c r="AI44" s="2" t="str">
        <f t="shared" si="8"/>
        <v/>
      </c>
      <c r="AN44" s="4"/>
      <c r="AO44" s="4"/>
      <c r="AP44" s="4"/>
      <c r="AQ44" s="2" t="str">
        <f t="shared" si="9"/>
        <v/>
      </c>
      <c r="AR44" s="2" t="str">
        <f t="shared" si="10"/>
        <v/>
      </c>
      <c r="AT44" s="4"/>
      <c r="AU44" s="4"/>
      <c r="AV44" s="4"/>
      <c r="AW44" s="4"/>
      <c r="AX44" s="4"/>
      <c r="AY44" s="4"/>
      <c r="AZ44" s="4"/>
      <c r="BA44" s="5" t="str">
        <f t="shared" si="11"/>
        <v/>
      </c>
      <c r="BB44" s="5" t="str">
        <f t="shared" si="12"/>
        <v/>
      </c>
      <c r="BC44" s="5"/>
      <c r="BD44" s="4" t="s">
        <v>2755</v>
      </c>
      <c r="BE44" s="4" t="s">
        <v>2766</v>
      </c>
      <c r="BF44" s="4" t="s">
        <v>2776</v>
      </c>
      <c r="BG44" s="4" t="s">
        <v>2810</v>
      </c>
      <c r="BH44" s="4" t="s">
        <v>3099</v>
      </c>
      <c r="BI44" s="4" t="s">
        <v>3632</v>
      </c>
      <c r="BJ44" s="4" t="s">
        <v>3633</v>
      </c>
      <c r="BK44" s="4" t="s">
        <v>3023</v>
      </c>
      <c r="BL44" s="4">
        <v>0.3296</v>
      </c>
      <c r="BM44" s="23">
        <f t="shared" si="7"/>
        <v>1.0716190030301845E-2</v>
      </c>
      <c r="BO44" s="4" t="s">
        <v>2939</v>
      </c>
      <c r="BP44" s="4">
        <f t="shared" si="13"/>
        <v>1</v>
      </c>
      <c r="BQ44" s="4"/>
    </row>
    <row r="45" spans="1:69" x14ac:dyDescent="0.35">
      <c r="A45" t="s">
        <v>2758</v>
      </c>
      <c r="B45" t="s">
        <v>2755</v>
      </c>
      <c r="C45" t="s">
        <v>2764</v>
      </c>
      <c r="D45" t="s">
        <v>2779</v>
      </c>
      <c r="E45" s="4" t="s">
        <v>2795</v>
      </c>
      <c r="J45">
        <v>0.187</v>
      </c>
      <c r="N45" s="5"/>
      <c r="S45" s="5"/>
      <c r="Z45" s="5"/>
      <c r="AC45" t="s">
        <v>2755</v>
      </c>
      <c r="AD45" t="s">
        <v>2766</v>
      </c>
      <c r="AE45" t="s">
        <v>2776</v>
      </c>
      <c r="AF45" s="4" t="s">
        <v>2810</v>
      </c>
      <c r="AG45" s="4" t="s">
        <v>2829</v>
      </c>
      <c r="AH45" s="2">
        <f t="shared" si="6"/>
        <v>0.1055</v>
      </c>
      <c r="AI45" s="2">
        <f t="shared" si="8"/>
        <v>0.1055</v>
      </c>
      <c r="AK45" s="7" t="s">
        <v>2755</v>
      </c>
      <c r="AL45" s="7" t="s">
        <v>2766</v>
      </c>
      <c r="AM45" s="7" t="s">
        <v>2776</v>
      </c>
      <c r="AN45" s="4" t="s">
        <v>2810</v>
      </c>
      <c r="AO45" s="4" t="s">
        <v>2829</v>
      </c>
      <c r="AP45" s="4" t="s">
        <v>2931</v>
      </c>
      <c r="AQ45" s="2">
        <f t="shared" si="9"/>
        <v>0.1055</v>
      </c>
      <c r="AR45" s="2">
        <f t="shared" si="10"/>
        <v>0.1055</v>
      </c>
      <c r="AT45" t="s">
        <v>2755</v>
      </c>
      <c r="AU45" t="s">
        <v>2766</v>
      </c>
      <c r="AV45" t="s">
        <v>2776</v>
      </c>
      <c r="AW45" t="s">
        <v>2810</v>
      </c>
      <c r="AX45" s="4" t="s">
        <v>2829</v>
      </c>
      <c r="AY45" s="4" t="s">
        <v>2931</v>
      </c>
      <c r="AZ45" s="4" t="s">
        <v>2960</v>
      </c>
      <c r="BA45" s="5">
        <f t="shared" si="11"/>
        <v>0.1055</v>
      </c>
      <c r="BB45" s="5">
        <f t="shared" si="12"/>
        <v>0.1055</v>
      </c>
      <c r="BC45" s="5"/>
      <c r="BD45" s="4" t="s">
        <v>2755</v>
      </c>
      <c r="BE45" s="4" t="s">
        <v>2766</v>
      </c>
      <c r="BF45" s="4" t="s">
        <v>2776</v>
      </c>
      <c r="BG45" s="4" t="s">
        <v>2810</v>
      </c>
      <c r="BH45" s="4" t="s">
        <v>2829</v>
      </c>
      <c r="BI45" s="4" t="s">
        <v>2931</v>
      </c>
      <c r="BJ45" s="4" t="s">
        <v>2960</v>
      </c>
      <c r="BK45" s="4" t="s">
        <v>3047</v>
      </c>
      <c r="BL45" s="4">
        <v>0.1055</v>
      </c>
      <c r="BM45" s="23">
        <f t="shared" si="7"/>
        <v>3.4300911656457663E-3</v>
      </c>
      <c r="BO45" s="4" t="s">
        <v>2936</v>
      </c>
      <c r="BP45" s="4">
        <f t="shared" si="13"/>
        <v>5</v>
      </c>
      <c r="BQ45" s="4"/>
    </row>
    <row r="46" spans="1:69" x14ac:dyDescent="0.35">
      <c r="A46" t="s">
        <v>2758</v>
      </c>
      <c r="B46" t="s">
        <v>2755</v>
      </c>
      <c r="C46" t="s">
        <v>2764</v>
      </c>
      <c r="D46" t="s">
        <v>2779</v>
      </c>
      <c r="E46" s="4" t="s">
        <v>2790</v>
      </c>
      <c r="J46">
        <v>6.9999999999999999E-4</v>
      </c>
      <c r="N46" s="5"/>
      <c r="S46" s="5"/>
      <c r="Z46" s="5"/>
      <c r="AC46" t="s">
        <v>2755</v>
      </c>
      <c r="AD46" t="s">
        <v>2766</v>
      </c>
      <c r="AE46" t="s">
        <v>2776</v>
      </c>
      <c r="AF46" s="4" t="s">
        <v>2810</v>
      </c>
      <c r="AG46" s="4" t="s">
        <v>2848</v>
      </c>
      <c r="AH46" s="2">
        <f t="shared" si="6"/>
        <v>1.14E-2</v>
      </c>
      <c r="AI46" s="2">
        <f t="shared" si="8"/>
        <v>1.14E-2</v>
      </c>
      <c r="AK46" s="7" t="s">
        <v>2755</v>
      </c>
      <c r="AL46" s="7" t="s">
        <v>2766</v>
      </c>
      <c r="AM46" s="7" t="s">
        <v>2776</v>
      </c>
      <c r="AN46" s="4" t="s">
        <v>2810</v>
      </c>
      <c r="AO46" s="4" t="s">
        <v>2848</v>
      </c>
      <c r="AP46" s="4" t="s">
        <v>2866</v>
      </c>
      <c r="AQ46" s="2">
        <f t="shared" si="9"/>
        <v>1.14E-2</v>
      </c>
      <c r="AR46" s="2">
        <f t="shared" si="10"/>
        <v>1.14E-2</v>
      </c>
      <c r="AT46" t="s">
        <v>2755</v>
      </c>
      <c r="AU46" t="s">
        <v>2766</v>
      </c>
      <c r="AV46" t="s">
        <v>2776</v>
      </c>
      <c r="AW46" t="s">
        <v>2810</v>
      </c>
      <c r="AX46" s="4" t="s">
        <v>2848</v>
      </c>
      <c r="AY46" s="4" t="s">
        <v>2866</v>
      </c>
      <c r="AZ46" s="4" t="s">
        <v>3005</v>
      </c>
      <c r="BA46" s="5">
        <f t="shared" si="11"/>
        <v>1.14E-2</v>
      </c>
      <c r="BB46" s="5">
        <f t="shared" si="12"/>
        <v>1.14E-2</v>
      </c>
      <c r="BC46" s="5"/>
      <c r="BD46" s="4" t="s">
        <v>2755</v>
      </c>
      <c r="BE46" s="4" t="s">
        <v>2766</v>
      </c>
      <c r="BF46" s="4" t="s">
        <v>2776</v>
      </c>
      <c r="BG46" s="4" t="s">
        <v>2810</v>
      </c>
      <c r="BH46" s="4" t="s">
        <v>2848</v>
      </c>
      <c r="BI46" s="4" t="s">
        <v>2866</v>
      </c>
      <c r="BJ46" s="4" t="s">
        <v>3005</v>
      </c>
      <c r="BK46" s="4" t="s">
        <v>3037</v>
      </c>
      <c r="BL46" s="4">
        <v>1.14E-2</v>
      </c>
      <c r="BM46" s="23">
        <f t="shared" si="7"/>
        <v>3.7064492216456628E-4</v>
      </c>
      <c r="BO46" s="4" t="s">
        <v>2940</v>
      </c>
      <c r="BP46" s="4">
        <f t="shared" si="13"/>
        <v>6</v>
      </c>
      <c r="BQ46" s="4"/>
    </row>
    <row r="47" spans="1:69" x14ac:dyDescent="0.35">
      <c r="A47" t="s">
        <v>2758</v>
      </c>
      <c r="B47" t="s">
        <v>2755</v>
      </c>
      <c r="C47" t="s">
        <v>2764</v>
      </c>
      <c r="D47" t="s">
        <v>2779</v>
      </c>
      <c r="E47" s="4" t="s">
        <v>2802</v>
      </c>
      <c r="J47">
        <v>8.0100000000000005E-2</v>
      </c>
      <c r="N47" s="5"/>
      <c r="S47" s="5"/>
      <c r="Z47" s="5"/>
      <c r="AC47" t="s">
        <v>2755</v>
      </c>
      <c r="AD47" t="s">
        <v>2766</v>
      </c>
      <c r="AE47" t="s">
        <v>2776</v>
      </c>
      <c r="AF47" s="4" t="s">
        <v>2810</v>
      </c>
      <c r="AG47" s="4" t="s">
        <v>2843</v>
      </c>
      <c r="AH47" s="2">
        <f t="shared" si="6"/>
        <v>0.15179999999999999</v>
      </c>
      <c r="AI47" s="2">
        <f t="shared" si="8"/>
        <v>0.15179999999999999</v>
      </c>
      <c r="AK47" s="7" t="s">
        <v>2755</v>
      </c>
      <c r="AL47" s="7" t="s">
        <v>2766</v>
      </c>
      <c r="AM47" s="7" t="s">
        <v>2776</v>
      </c>
      <c r="AN47" s="4" t="s">
        <v>2810</v>
      </c>
      <c r="AO47" s="4" t="s">
        <v>2843</v>
      </c>
      <c r="AP47" s="4" t="s">
        <v>2890</v>
      </c>
      <c r="AQ47" s="2">
        <f t="shared" si="9"/>
        <v>0.15179999999999999</v>
      </c>
      <c r="AR47" s="2">
        <f t="shared" si="10"/>
        <v>0.15179999999999999</v>
      </c>
      <c r="AT47" t="s">
        <v>2755</v>
      </c>
      <c r="AU47" t="s">
        <v>2766</v>
      </c>
      <c r="AV47" t="s">
        <v>2776</v>
      </c>
      <c r="AW47" t="s">
        <v>2810</v>
      </c>
      <c r="AX47" s="4" t="s">
        <v>2843</v>
      </c>
      <c r="AY47" s="4" t="s">
        <v>2890</v>
      </c>
      <c r="AZ47" s="4" t="s">
        <v>2988</v>
      </c>
      <c r="BA47" s="5">
        <f t="shared" si="11"/>
        <v>0.15179999999999999</v>
      </c>
      <c r="BB47" s="5">
        <f t="shared" si="12"/>
        <v>0.15190000000000001</v>
      </c>
      <c r="BC47" s="5"/>
      <c r="BD47" s="4" t="s">
        <v>2755</v>
      </c>
      <c r="BE47" s="4" t="s">
        <v>2766</v>
      </c>
      <c r="BF47" s="4" t="s">
        <v>2776</v>
      </c>
      <c r="BG47" s="4" t="s">
        <v>2810</v>
      </c>
      <c r="BH47" s="4" t="s">
        <v>2843</v>
      </c>
      <c r="BI47" s="4" t="s">
        <v>2890</v>
      </c>
      <c r="BJ47" s="4" t="s">
        <v>2988</v>
      </c>
      <c r="BK47" s="4" t="s">
        <v>3075</v>
      </c>
      <c r="BL47" s="4">
        <v>5.3400000000000003E-2</v>
      </c>
      <c r="BM47" s="23">
        <f t="shared" si="7"/>
        <v>1.7361788459287577E-3</v>
      </c>
      <c r="BO47" s="4" t="s">
        <v>2963</v>
      </c>
      <c r="BP47" s="4">
        <f t="shared" si="13"/>
        <v>1</v>
      </c>
      <c r="BQ47" s="4"/>
    </row>
    <row r="48" spans="1:69" x14ac:dyDescent="0.35">
      <c r="A48" t="s">
        <v>2758</v>
      </c>
      <c r="B48" t="s">
        <v>2755</v>
      </c>
      <c r="C48" t="s">
        <v>2764</v>
      </c>
      <c r="D48" t="s">
        <v>2781</v>
      </c>
      <c r="E48" s="4" t="s">
        <v>2811</v>
      </c>
      <c r="J48">
        <v>1.8027</v>
      </c>
      <c r="N48" s="5"/>
      <c r="S48" s="5"/>
      <c r="Z48" s="5"/>
      <c r="AC48" s="4"/>
      <c r="AD48" s="4"/>
      <c r="AE48" s="4"/>
      <c r="AF48" s="4"/>
      <c r="AG48" s="4"/>
      <c r="AH48" s="2" t="str">
        <f t="shared" si="6"/>
        <v/>
      </c>
      <c r="AI48" s="2" t="str">
        <f t="shared" si="8"/>
        <v/>
      </c>
      <c r="AN48" s="4"/>
      <c r="AO48" s="4"/>
      <c r="AP48" s="4"/>
      <c r="AQ48" s="2" t="str">
        <f t="shared" si="9"/>
        <v/>
      </c>
      <c r="AR48" s="2" t="str">
        <f t="shared" si="10"/>
        <v/>
      </c>
      <c r="AT48" s="4"/>
      <c r="AU48" s="4"/>
      <c r="AV48" s="4"/>
      <c r="AW48" s="4"/>
      <c r="AX48" s="4"/>
      <c r="AY48" s="4"/>
      <c r="AZ48" s="4"/>
      <c r="BA48" s="5" t="str">
        <f t="shared" si="11"/>
        <v/>
      </c>
      <c r="BB48" s="5" t="str">
        <f t="shared" si="12"/>
        <v/>
      </c>
      <c r="BC48" s="5"/>
      <c r="BD48" s="4" t="s">
        <v>2755</v>
      </c>
      <c r="BE48" s="4" t="s">
        <v>2766</v>
      </c>
      <c r="BF48" s="4" t="s">
        <v>2776</v>
      </c>
      <c r="BG48" s="4" t="s">
        <v>2810</v>
      </c>
      <c r="BH48" s="4" t="s">
        <v>2843</v>
      </c>
      <c r="BI48" s="4" t="s">
        <v>2890</v>
      </c>
      <c r="BJ48" s="4" t="s">
        <v>2988</v>
      </c>
      <c r="BK48" s="4" t="s">
        <v>3075</v>
      </c>
      <c r="BL48" s="4">
        <v>9.8500000000000004E-2</v>
      </c>
      <c r="BM48" s="23">
        <f t="shared" si="7"/>
        <v>3.2025021783517347E-3</v>
      </c>
      <c r="BO48" s="4" t="s">
        <v>2955</v>
      </c>
      <c r="BP48" s="4">
        <f t="shared" si="13"/>
        <v>1</v>
      </c>
      <c r="BQ48" s="4"/>
    </row>
    <row r="49" spans="1:69" x14ac:dyDescent="0.35">
      <c r="A49" t="s">
        <v>2758</v>
      </c>
      <c r="B49" t="s">
        <v>2755</v>
      </c>
      <c r="C49" t="s">
        <v>2764</v>
      </c>
      <c r="D49" t="s">
        <v>2774</v>
      </c>
      <c r="E49" s="4" t="s">
        <v>2787</v>
      </c>
      <c r="J49">
        <v>0.55449999999999999</v>
      </c>
      <c r="N49" s="5"/>
      <c r="S49" s="5"/>
      <c r="Z49" s="5"/>
      <c r="AC49" t="s">
        <v>2755</v>
      </c>
      <c r="AD49" t="s">
        <v>2766</v>
      </c>
      <c r="AE49" t="s">
        <v>2776</v>
      </c>
      <c r="AF49" s="4" t="s">
        <v>2810</v>
      </c>
      <c r="AG49" s="4" t="s">
        <v>2825</v>
      </c>
      <c r="AH49" s="2">
        <f t="shared" si="6"/>
        <v>5.7999999999999996E-3</v>
      </c>
      <c r="AI49" s="2">
        <f t="shared" si="8"/>
        <v>5.7999999999999996E-3</v>
      </c>
      <c r="AK49" s="7" t="s">
        <v>2755</v>
      </c>
      <c r="AL49" s="7" t="s">
        <v>2766</v>
      </c>
      <c r="AM49" s="7" t="s">
        <v>2776</v>
      </c>
      <c r="AN49" s="4" t="s">
        <v>2810</v>
      </c>
      <c r="AO49" s="4" t="s">
        <v>2825</v>
      </c>
      <c r="AP49" s="4" t="s">
        <v>2874</v>
      </c>
      <c r="AQ49" s="2">
        <f t="shared" si="9"/>
        <v>5.7999999999999996E-3</v>
      </c>
      <c r="AR49" s="2">
        <f t="shared" si="10"/>
        <v>5.7999999999999996E-3</v>
      </c>
      <c r="AT49" t="s">
        <v>2755</v>
      </c>
      <c r="AU49" t="s">
        <v>2766</v>
      </c>
      <c r="AV49" t="s">
        <v>2776</v>
      </c>
      <c r="AW49" t="s">
        <v>2810</v>
      </c>
      <c r="AX49" s="4" t="s">
        <v>2825</v>
      </c>
      <c r="AY49" s="4" t="s">
        <v>2874</v>
      </c>
      <c r="AZ49" s="4" t="s">
        <v>2995</v>
      </c>
      <c r="BA49" s="5">
        <f t="shared" si="11"/>
        <v>5.7999999999999996E-3</v>
      </c>
      <c r="BB49" s="5">
        <f t="shared" si="12"/>
        <v>5.7999999999999996E-3</v>
      </c>
      <c r="BC49" s="5"/>
      <c r="BD49" s="4" t="s">
        <v>2755</v>
      </c>
      <c r="BE49" s="4" t="s">
        <v>2766</v>
      </c>
      <c r="BF49" s="4" t="s">
        <v>2776</v>
      </c>
      <c r="BG49" s="4" t="s">
        <v>2810</v>
      </c>
      <c r="BH49" s="4" t="s">
        <v>2825</v>
      </c>
      <c r="BI49" s="4" t="s">
        <v>2874</v>
      </c>
      <c r="BJ49" s="4" t="s">
        <v>2995</v>
      </c>
      <c r="BK49" s="4" t="s">
        <v>3034</v>
      </c>
      <c r="BL49" s="4">
        <v>5.7999999999999996E-3</v>
      </c>
      <c r="BM49" s="23">
        <f t="shared" si="7"/>
        <v>1.8857373232934071E-4</v>
      </c>
      <c r="BO49" s="4" t="s">
        <v>2954</v>
      </c>
      <c r="BP49" s="4">
        <f t="shared" si="13"/>
        <v>1</v>
      </c>
      <c r="BQ49" s="4"/>
    </row>
    <row r="50" spans="1:69" x14ac:dyDescent="0.35">
      <c r="A50" t="s">
        <v>2758</v>
      </c>
      <c r="B50" t="s">
        <v>2755</v>
      </c>
      <c r="C50" t="s">
        <v>2764</v>
      </c>
      <c r="D50" t="s">
        <v>2774</v>
      </c>
      <c r="E50" s="4" t="s">
        <v>2798</v>
      </c>
      <c r="J50">
        <v>0.26619999999999999</v>
      </c>
      <c r="N50" s="5"/>
      <c r="S50" s="5"/>
      <c r="V50" s="4" t="s">
        <v>2755</v>
      </c>
      <c r="W50" s="4" t="s">
        <v>2766</v>
      </c>
      <c r="X50" s="4" t="s">
        <v>2776</v>
      </c>
      <c r="Y50" s="4" t="s">
        <v>2806</v>
      </c>
      <c r="Z50" s="5">
        <v>6.2100000000000002E-2</v>
      </c>
      <c r="AA50" s="2">
        <f>IF(ISBLANK(Y50),"",SUMIF($AF$2:$AF$133,Y50,$AH$2:$AH$133))</f>
        <v>6.2100000000000002E-2</v>
      </c>
      <c r="AC50" t="s">
        <v>2755</v>
      </c>
      <c r="AD50" t="s">
        <v>2766</v>
      </c>
      <c r="AE50" t="s">
        <v>2776</v>
      </c>
      <c r="AF50" s="4" t="s">
        <v>2806</v>
      </c>
      <c r="AG50" s="4" t="s">
        <v>2862</v>
      </c>
      <c r="AH50" s="2">
        <f t="shared" si="6"/>
        <v>6.2100000000000002E-2</v>
      </c>
      <c r="AI50" s="2">
        <f t="shared" si="8"/>
        <v>6.2100000000000002E-2</v>
      </c>
      <c r="AK50" s="7" t="s">
        <v>2755</v>
      </c>
      <c r="AL50" s="7" t="s">
        <v>2766</v>
      </c>
      <c r="AM50" s="7" t="s">
        <v>2776</v>
      </c>
      <c r="AN50" s="4" t="s">
        <v>2806</v>
      </c>
      <c r="AO50" s="4" t="s">
        <v>2862</v>
      </c>
      <c r="AP50" s="4" t="s">
        <v>2932</v>
      </c>
      <c r="AQ50" s="2">
        <f t="shared" si="9"/>
        <v>6.2100000000000002E-2</v>
      </c>
      <c r="AR50" s="2">
        <f t="shared" si="10"/>
        <v>6.2100000000000002E-2</v>
      </c>
      <c r="AT50" t="s">
        <v>2755</v>
      </c>
      <c r="AU50" t="s">
        <v>2766</v>
      </c>
      <c r="AV50" t="s">
        <v>2776</v>
      </c>
      <c r="AW50" t="s">
        <v>2806</v>
      </c>
      <c r="AX50" s="4" t="s">
        <v>2862</v>
      </c>
      <c r="AY50" s="4" t="s">
        <v>2932</v>
      </c>
      <c r="AZ50" s="4" t="s">
        <v>3002</v>
      </c>
      <c r="BA50" s="5">
        <f t="shared" si="11"/>
        <v>6.2100000000000002E-2</v>
      </c>
      <c r="BB50" s="5">
        <f t="shared" si="12"/>
        <v>6.2100000000000002E-2</v>
      </c>
      <c r="BC50" s="5"/>
      <c r="BD50" s="4" t="s">
        <v>2755</v>
      </c>
      <c r="BE50" s="4" t="s">
        <v>2766</v>
      </c>
      <c r="BF50" s="4" t="s">
        <v>2776</v>
      </c>
      <c r="BG50" s="4" t="s">
        <v>2806</v>
      </c>
      <c r="BH50" s="4" t="s">
        <v>2862</v>
      </c>
      <c r="BI50" s="4" t="s">
        <v>2932</v>
      </c>
      <c r="BJ50" s="4" t="s">
        <v>3002</v>
      </c>
      <c r="BK50" s="4" t="s">
        <v>3062</v>
      </c>
      <c r="BL50" s="4">
        <v>6.2100000000000002E-2</v>
      </c>
      <c r="BM50" s="23">
        <f t="shared" si="7"/>
        <v>2.0190394444227688E-3</v>
      </c>
      <c r="BO50" s="4" t="s">
        <v>2947</v>
      </c>
      <c r="BP50" s="4">
        <f t="shared" si="13"/>
        <v>1</v>
      </c>
      <c r="BQ50" s="4"/>
    </row>
    <row r="51" spans="1:69" x14ac:dyDescent="0.35">
      <c r="A51" t="s">
        <v>2758</v>
      </c>
      <c r="B51" t="s">
        <v>2755</v>
      </c>
      <c r="C51" t="s">
        <v>2764</v>
      </c>
      <c r="D51" t="s">
        <v>2774</v>
      </c>
      <c r="E51" s="4" t="s">
        <v>2803</v>
      </c>
      <c r="J51">
        <v>0.13589999999999999</v>
      </c>
      <c r="N51" s="5"/>
      <c r="P51" s="4" t="s">
        <v>2755</v>
      </c>
      <c r="Q51" s="4" t="s">
        <v>2766</v>
      </c>
      <c r="R51" s="4" t="s">
        <v>2770</v>
      </c>
      <c r="S51" s="5">
        <v>5.8250999999999999</v>
      </c>
      <c r="T51" s="2">
        <f>IF(ISBLANK(R51),"",SUMIF($X$2:$X$133,R51,$Z$2:$Z$133))</f>
        <v>5.8250999999999999</v>
      </c>
      <c r="V51" s="4" t="s">
        <v>2755</v>
      </c>
      <c r="W51" s="4" t="s">
        <v>2766</v>
      </c>
      <c r="X51" s="4" t="s">
        <v>2770</v>
      </c>
      <c r="Y51" s="4" t="s">
        <v>2799</v>
      </c>
      <c r="Z51" s="5">
        <v>2.6682000000000001</v>
      </c>
      <c r="AA51" s="2">
        <f>IF(ISBLANK(Y51),"",SUMIF($AF$2:$AF$133,Y51,$AH$2:$AH$133))</f>
        <v>2.6681999999999997</v>
      </c>
      <c r="AC51" t="s">
        <v>2755</v>
      </c>
      <c r="AD51" t="s">
        <v>2766</v>
      </c>
      <c r="AE51" t="s">
        <v>2770</v>
      </c>
      <c r="AF51" s="4" t="s">
        <v>2799</v>
      </c>
      <c r="AG51" s="4" t="s">
        <v>2851</v>
      </c>
      <c r="AH51" s="2">
        <f t="shared" si="6"/>
        <v>0.50509999999999999</v>
      </c>
      <c r="AI51" s="2">
        <f t="shared" si="8"/>
        <v>0.50509999999999999</v>
      </c>
      <c r="AK51" s="7" t="s">
        <v>2755</v>
      </c>
      <c r="AL51" s="7" t="s">
        <v>2766</v>
      </c>
      <c r="AM51" s="7" t="s">
        <v>2770</v>
      </c>
      <c r="AN51" s="4" t="s">
        <v>2799</v>
      </c>
      <c r="AO51" s="4" t="s">
        <v>2851</v>
      </c>
      <c r="AP51" s="4" t="s">
        <v>2899</v>
      </c>
      <c r="AQ51" s="2">
        <f t="shared" si="9"/>
        <v>0.12620000000000001</v>
      </c>
      <c r="AR51" s="2">
        <f t="shared" si="10"/>
        <v>0.12620000000000001</v>
      </c>
      <c r="AT51" t="s">
        <v>2755</v>
      </c>
      <c r="AU51" t="s">
        <v>2766</v>
      </c>
      <c r="AV51" t="s">
        <v>2770</v>
      </c>
      <c r="AW51" t="s">
        <v>2799</v>
      </c>
      <c r="AX51" s="4" t="s">
        <v>2851</v>
      </c>
      <c r="AY51" s="4" t="s">
        <v>2899</v>
      </c>
      <c r="AZ51" s="4" t="s">
        <v>2992</v>
      </c>
      <c r="BA51" s="5">
        <f t="shared" si="11"/>
        <v>0.12620000000000001</v>
      </c>
      <c r="BB51" s="5">
        <f t="shared" si="12"/>
        <v>0.12620000000000001</v>
      </c>
      <c r="BC51" s="5"/>
      <c r="BD51" s="4" t="s">
        <v>2755</v>
      </c>
      <c r="BE51" s="4" t="s">
        <v>2766</v>
      </c>
      <c r="BF51" s="4" t="s">
        <v>2770</v>
      </c>
      <c r="BG51" s="4" t="s">
        <v>2799</v>
      </c>
      <c r="BH51" s="4" t="s">
        <v>2851</v>
      </c>
      <c r="BI51" s="4" t="s">
        <v>2899</v>
      </c>
      <c r="BJ51" s="4" t="s">
        <v>2992</v>
      </c>
      <c r="BK51" s="4" t="s">
        <v>3089</v>
      </c>
      <c r="BL51" s="4">
        <v>0.12620000000000001</v>
      </c>
      <c r="BM51" s="23">
        <f t="shared" si="7"/>
        <v>4.10310431378669E-3</v>
      </c>
      <c r="BO51" s="4" t="s">
        <v>2980</v>
      </c>
      <c r="BP51" s="4">
        <f t="shared" si="13"/>
        <v>1</v>
      </c>
      <c r="BQ51" s="4"/>
    </row>
    <row r="52" spans="1:69" x14ac:dyDescent="0.35">
      <c r="A52" t="s">
        <v>2758</v>
      </c>
      <c r="B52" t="s">
        <v>2755</v>
      </c>
      <c r="C52" t="s">
        <v>2764</v>
      </c>
      <c r="D52" t="s">
        <v>2774</v>
      </c>
      <c r="E52" s="4" t="s">
        <v>2784</v>
      </c>
      <c r="J52">
        <v>0.22209999999999999</v>
      </c>
      <c r="N52" s="5"/>
      <c r="S52" s="5"/>
      <c r="Z52" s="5"/>
      <c r="AC52" s="4"/>
      <c r="AD52" s="4"/>
      <c r="AE52" s="4"/>
      <c r="AF52" s="4"/>
      <c r="AG52" s="4"/>
      <c r="AH52" s="2" t="str">
        <f t="shared" si="6"/>
        <v/>
      </c>
      <c r="AI52" s="2" t="str">
        <f t="shared" si="8"/>
        <v/>
      </c>
      <c r="AK52" s="7" t="s">
        <v>2755</v>
      </c>
      <c r="AL52" s="7" t="s">
        <v>2766</v>
      </c>
      <c r="AM52" s="7" t="s">
        <v>2770</v>
      </c>
      <c r="AN52" s="4" t="s">
        <v>2799</v>
      </c>
      <c r="AO52" s="4" t="s">
        <v>2851</v>
      </c>
      <c r="AP52" s="4" t="s">
        <v>2868</v>
      </c>
      <c r="AQ52" s="2">
        <f t="shared" si="9"/>
        <v>0.1202</v>
      </c>
      <c r="AR52" s="2">
        <f t="shared" si="10"/>
        <v>0.1202</v>
      </c>
      <c r="AT52" t="s">
        <v>2755</v>
      </c>
      <c r="AU52" t="s">
        <v>2766</v>
      </c>
      <c r="AV52" t="s">
        <v>2770</v>
      </c>
      <c r="AW52" t="s">
        <v>2799</v>
      </c>
      <c r="AX52" s="4" t="s">
        <v>2851</v>
      </c>
      <c r="AY52" s="4" t="s">
        <v>2868</v>
      </c>
      <c r="AZ52" s="4" t="s">
        <v>2984</v>
      </c>
      <c r="BA52" s="5">
        <f t="shared" si="11"/>
        <v>0.1202</v>
      </c>
      <c r="BB52" s="5">
        <f t="shared" si="12"/>
        <v>0.1202</v>
      </c>
      <c r="BC52" s="5"/>
      <c r="BD52" s="4" t="s">
        <v>2755</v>
      </c>
      <c r="BE52" s="4" t="s">
        <v>2766</v>
      </c>
      <c r="BF52" s="4" t="s">
        <v>2770</v>
      </c>
      <c r="BG52" s="4" t="s">
        <v>2799</v>
      </c>
      <c r="BH52" s="4" t="s">
        <v>2851</v>
      </c>
      <c r="BI52" s="4" t="s">
        <v>2868</v>
      </c>
      <c r="BJ52" s="4" t="s">
        <v>2984</v>
      </c>
      <c r="BK52" s="4" t="s">
        <v>3040</v>
      </c>
      <c r="BL52" s="4">
        <v>0.1202</v>
      </c>
      <c r="BM52" s="23">
        <f t="shared" si="7"/>
        <v>3.9080280389632337E-3</v>
      </c>
      <c r="BO52" s="4" t="s">
        <v>2997</v>
      </c>
      <c r="BP52" s="4">
        <f t="shared" si="13"/>
        <v>1</v>
      </c>
      <c r="BQ52" s="4"/>
    </row>
    <row r="53" spans="1:69" x14ac:dyDescent="0.35">
      <c r="A53" t="s">
        <v>2758</v>
      </c>
      <c r="B53" t="s">
        <v>2755</v>
      </c>
      <c r="C53" t="s">
        <v>2764</v>
      </c>
      <c r="D53" t="s">
        <v>2774</v>
      </c>
      <c r="E53" s="4" t="s">
        <v>2786</v>
      </c>
      <c r="J53">
        <v>0.12230000000000001</v>
      </c>
      <c r="N53" s="5"/>
      <c r="S53" s="5"/>
      <c r="Z53" s="5"/>
      <c r="AC53" s="4"/>
      <c r="AD53" s="4"/>
      <c r="AE53" s="4"/>
      <c r="AF53" s="4"/>
      <c r="AG53" s="4"/>
      <c r="AH53" s="2" t="str">
        <f t="shared" si="6"/>
        <v/>
      </c>
      <c r="AI53" s="2" t="str">
        <f t="shared" si="8"/>
        <v/>
      </c>
      <c r="AK53" s="7" t="s">
        <v>2755</v>
      </c>
      <c r="AL53" s="7" t="s">
        <v>2766</v>
      </c>
      <c r="AM53" s="7" t="s">
        <v>2770</v>
      </c>
      <c r="AN53" s="4" t="s">
        <v>2799</v>
      </c>
      <c r="AO53" s="4" t="s">
        <v>2851</v>
      </c>
      <c r="AP53" s="4" t="s">
        <v>2888</v>
      </c>
      <c r="AQ53" s="2">
        <f t="shared" si="9"/>
        <v>6.7000000000000004E-2</v>
      </c>
      <c r="AR53" s="2">
        <f t="shared" si="10"/>
        <v>6.7000000000000004E-2</v>
      </c>
      <c r="AT53" t="s">
        <v>2755</v>
      </c>
      <c r="AU53" t="s">
        <v>2766</v>
      </c>
      <c r="AV53" t="s">
        <v>2770</v>
      </c>
      <c r="AW53" t="s">
        <v>2799</v>
      </c>
      <c r="AX53" s="4" t="s">
        <v>2851</v>
      </c>
      <c r="AY53" s="4" t="s">
        <v>2888</v>
      </c>
      <c r="AZ53" s="4" t="s">
        <v>3004</v>
      </c>
      <c r="BA53" s="5">
        <f t="shared" si="11"/>
        <v>6.7000000000000004E-2</v>
      </c>
      <c r="BB53" s="5">
        <f t="shared" si="12"/>
        <v>6.7000000000000004E-2</v>
      </c>
      <c r="BC53" s="5"/>
      <c r="BD53" s="4" t="s">
        <v>2755</v>
      </c>
      <c r="BE53" s="4" t="s">
        <v>2766</v>
      </c>
      <c r="BF53" s="4" t="s">
        <v>2770</v>
      </c>
      <c r="BG53" s="4" t="s">
        <v>2799</v>
      </c>
      <c r="BH53" s="4" t="s">
        <v>2851</v>
      </c>
      <c r="BI53" s="4" t="s">
        <v>2888</v>
      </c>
      <c r="BJ53" s="4" t="s">
        <v>3004</v>
      </c>
      <c r="BK53" s="4" t="s">
        <v>3064</v>
      </c>
      <c r="BL53" s="4">
        <v>6.7000000000000004E-2</v>
      </c>
      <c r="BM53" s="23">
        <f t="shared" si="7"/>
        <v>2.1783517355285914E-3</v>
      </c>
      <c r="BO53" s="4" t="s">
        <v>2958</v>
      </c>
      <c r="BP53" s="4">
        <f t="shared" si="13"/>
        <v>1</v>
      </c>
      <c r="BQ53" s="4"/>
    </row>
    <row r="54" spans="1:69" x14ac:dyDescent="0.35">
      <c r="A54" t="s">
        <v>2758</v>
      </c>
      <c r="B54" t="s">
        <v>2755</v>
      </c>
      <c r="C54" t="s">
        <v>2765</v>
      </c>
      <c r="D54" t="s">
        <v>2777</v>
      </c>
      <c r="E54" s="4" t="s">
        <v>2796</v>
      </c>
      <c r="J54">
        <v>8.4599999999999995E-2</v>
      </c>
      <c r="N54" s="5"/>
      <c r="S54" s="5"/>
      <c r="Z54" s="5"/>
      <c r="AC54" s="4"/>
      <c r="AD54" s="4"/>
      <c r="AE54" s="4"/>
      <c r="AF54" s="4"/>
      <c r="AG54" s="4"/>
      <c r="AH54" s="2" t="str">
        <f t="shared" si="6"/>
        <v/>
      </c>
      <c r="AI54" s="2" t="str">
        <f t="shared" si="8"/>
        <v/>
      </c>
      <c r="AK54" s="7" t="s">
        <v>2755</v>
      </c>
      <c r="AL54" s="7" t="s">
        <v>2766</v>
      </c>
      <c r="AM54" s="7" t="s">
        <v>2770</v>
      </c>
      <c r="AN54" s="4" t="s">
        <v>2799</v>
      </c>
      <c r="AO54" s="4" t="s">
        <v>2851</v>
      </c>
      <c r="AP54" s="4" t="s">
        <v>2876</v>
      </c>
      <c r="AQ54" s="2">
        <f t="shared" si="9"/>
        <v>0.17979999999999999</v>
      </c>
      <c r="AR54" s="2">
        <f t="shared" si="10"/>
        <v>0.17980000000000002</v>
      </c>
      <c r="AT54" t="s">
        <v>2755</v>
      </c>
      <c r="AU54" t="s">
        <v>2766</v>
      </c>
      <c r="AV54" t="s">
        <v>2770</v>
      </c>
      <c r="AW54" t="s">
        <v>2799</v>
      </c>
      <c r="AX54" s="4" t="s">
        <v>2851</v>
      </c>
      <c r="AY54" s="4" t="s">
        <v>2876</v>
      </c>
      <c r="AZ54" s="4" t="s">
        <v>2950</v>
      </c>
      <c r="BA54" s="5">
        <f t="shared" si="11"/>
        <v>0.11260000000000001</v>
      </c>
      <c r="BB54" s="5">
        <f t="shared" si="12"/>
        <v>0.11260000000000001</v>
      </c>
      <c r="BC54" s="5"/>
      <c r="BD54" s="4" t="s">
        <v>2755</v>
      </c>
      <c r="BE54" s="4" t="s">
        <v>2766</v>
      </c>
      <c r="BF54" s="4" t="s">
        <v>2770</v>
      </c>
      <c r="BG54" s="4" t="s">
        <v>2799</v>
      </c>
      <c r="BH54" s="4" t="s">
        <v>2851</v>
      </c>
      <c r="BI54" s="4" t="s">
        <v>2876</v>
      </c>
      <c r="BJ54" s="4" t="s">
        <v>2950</v>
      </c>
      <c r="BK54" s="4" t="s">
        <v>3060</v>
      </c>
      <c r="BL54" s="4">
        <v>0.11260000000000001</v>
      </c>
      <c r="BM54" s="23">
        <f t="shared" si="7"/>
        <v>3.6609314241868563E-3</v>
      </c>
      <c r="BO54" s="4" t="s">
        <v>2962</v>
      </c>
      <c r="BP54" s="4">
        <f t="shared" si="13"/>
        <v>2</v>
      </c>
      <c r="BQ54" s="4"/>
    </row>
    <row r="55" spans="1:69" x14ac:dyDescent="0.35">
      <c r="A55" t="s">
        <v>2759</v>
      </c>
      <c r="B55" t="s">
        <v>2753</v>
      </c>
      <c r="C55" t="s">
        <v>2768</v>
      </c>
      <c r="D55" t="s">
        <v>2772</v>
      </c>
      <c r="E55" s="4" t="s">
        <v>2808</v>
      </c>
      <c r="F55" s="4" t="s">
        <v>2858</v>
      </c>
      <c r="J55">
        <v>0.38879999999999998</v>
      </c>
      <c r="N55" s="5"/>
      <c r="S55" s="5"/>
      <c r="Z55" s="5"/>
      <c r="AC55" s="4"/>
      <c r="AD55" s="4"/>
      <c r="AE55" s="4"/>
      <c r="AF55" s="4"/>
      <c r="AG55" s="4"/>
      <c r="AH55" s="2" t="str">
        <f t="shared" si="6"/>
        <v/>
      </c>
      <c r="AI55" s="2" t="str">
        <f t="shared" si="8"/>
        <v/>
      </c>
      <c r="AN55" s="4"/>
      <c r="AO55" s="4"/>
      <c r="AP55" s="4"/>
      <c r="AQ55" s="2" t="str">
        <f t="shared" si="9"/>
        <v/>
      </c>
      <c r="AR55" s="2" t="str">
        <f t="shared" si="10"/>
        <v/>
      </c>
      <c r="AT55" t="s">
        <v>2755</v>
      </c>
      <c r="AU55" t="s">
        <v>2766</v>
      </c>
      <c r="AV55" t="s">
        <v>2770</v>
      </c>
      <c r="AW55" t="s">
        <v>2799</v>
      </c>
      <c r="AX55" s="4" t="s">
        <v>2851</v>
      </c>
      <c r="AY55" s="4" t="s">
        <v>2876</v>
      </c>
      <c r="AZ55" s="4" t="s">
        <v>3001</v>
      </c>
      <c r="BA55" s="5">
        <f t="shared" si="11"/>
        <v>6.7199999999999996E-2</v>
      </c>
      <c r="BB55" s="5">
        <f t="shared" si="12"/>
        <v>6.7199999999999996E-2</v>
      </c>
      <c r="BC55" s="5"/>
      <c r="BD55" s="4" t="s">
        <v>2755</v>
      </c>
      <c r="BE55" s="4" t="s">
        <v>2766</v>
      </c>
      <c r="BF55" s="4" t="s">
        <v>2770</v>
      </c>
      <c r="BG55" s="4" t="s">
        <v>2799</v>
      </c>
      <c r="BH55" s="4" t="s">
        <v>2851</v>
      </c>
      <c r="BI55" s="4" t="s">
        <v>2876</v>
      </c>
      <c r="BJ55" s="4" t="s">
        <v>3001</v>
      </c>
      <c r="BK55" s="4" t="s">
        <v>3036</v>
      </c>
      <c r="BL55" s="4">
        <v>6.7199999999999996E-2</v>
      </c>
      <c r="BM55" s="23">
        <f t="shared" si="7"/>
        <v>2.1848542780227064E-3</v>
      </c>
      <c r="BO55" s="4" t="s">
        <v>3003</v>
      </c>
      <c r="BP55" s="4">
        <f t="shared" si="13"/>
        <v>2</v>
      </c>
      <c r="BQ55" s="4"/>
    </row>
    <row r="56" spans="1:69" x14ac:dyDescent="0.35">
      <c r="A56" t="s">
        <v>2759</v>
      </c>
      <c r="B56" t="s">
        <v>2753</v>
      </c>
      <c r="C56" t="s">
        <v>2768</v>
      </c>
      <c r="D56" t="s">
        <v>2769</v>
      </c>
      <c r="E56" s="4" t="s">
        <v>2793</v>
      </c>
      <c r="F56" s="4" t="s">
        <v>2831</v>
      </c>
      <c r="J56">
        <v>0.34499999999999997</v>
      </c>
      <c r="N56" s="5"/>
      <c r="S56" s="5"/>
      <c r="Z56" s="5"/>
      <c r="AC56" s="4"/>
      <c r="AD56" s="4"/>
      <c r="AE56" s="4"/>
      <c r="AF56" s="4"/>
      <c r="AG56" s="4"/>
      <c r="AH56" s="2" t="str">
        <f t="shared" si="6"/>
        <v/>
      </c>
      <c r="AI56" s="2" t="str">
        <f t="shared" si="8"/>
        <v/>
      </c>
      <c r="AK56" s="7" t="s">
        <v>2755</v>
      </c>
      <c r="AL56" s="7" t="s">
        <v>2766</v>
      </c>
      <c r="AM56" s="7" t="s">
        <v>2770</v>
      </c>
      <c r="AN56" s="4" t="s">
        <v>2799</v>
      </c>
      <c r="AO56" s="4" t="s">
        <v>2851</v>
      </c>
      <c r="AP56" s="4" t="s">
        <v>2894</v>
      </c>
      <c r="AQ56" s="2">
        <f t="shared" si="9"/>
        <v>1.1900000000000001E-2</v>
      </c>
      <c r="AR56" s="2">
        <f t="shared" si="10"/>
        <v>1.1900000000000001E-2</v>
      </c>
      <c r="AT56" t="s">
        <v>2755</v>
      </c>
      <c r="AU56" t="s">
        <v>2766</v>
      </c>
      <c r="AV56" t="s">
        <v>2770</v>
      </c>
      <c r="AW56" t="s">
        <v>2799</v>
      </c>
      <c r="AX56" s="4" t="s">
        <v>2851</v>
      </c>
      <c r="AY56" s="4" t="s">
        <v>2894</v>
      </c>
      <c r="AZ56" s="4" t="s">
        <v>2939</v>
      </c>
      <c r="BA56" s="5">
        <f t="shared" si="11"/>
        <v>1.1900000000000001E-2</v>
      </c>
      <c r="BB56" s="5">
        <f t="shared" si="12"/>
        <v>1.1900000000000001E-2</v>
      </c>
      <c r="BC56" s="5"/>
      <c r="BD56" s="4" t="s">
        <v>2755</v>
      </c>
      <c r="BE56" s="4" t="s">
        <v>2766</v>
      </c>
      <c r="BF56" s="4" t="s">
        <v>2770</v>
      </c>
      <c r="BG56" s="4" t="s">
        <v>2799</v>
      </c>
      <c r="BH56" s="4" t="s">
        <v>2851</v>
      </c>
      <c r="BI56" s="4" t="s">
        <v>2894</v>
      </c>
      <c r="BJ56" s="4" t="s">
        <v>2939</v>
      </c>
      <c r="BK56" s="4" t="s">
        <v>3015</v>
      </c>
      <c r="BL56" s="4">
        <v>1.1900000000000001E-2</v>
      </c>
      <c r="BM56" s="23">
        <f t="shared" si="7"/>
        <v>3.8690127839985426E-4</v>
      </c>
      <c r="BO56" s="4" t="s">
        <v>2941</v>
      </c>
      <c r="BP56" s="4">
        <f t="shared" si="13"/>
        <v>1</v>
      </c>
      <c r="BQ56" s="4"/>
    </row>
    <row r="57" spans="1:69" x14ac:dyDescent="0.35">
      <c r="A57" t="s">
        <v>2759</v>
      </c>
      <c r="B57" t="s">
        <v>2755</v>
      </c>
      <c r="C57" t="s">
        <v>2767</v>
      </c>
      <c r="D57" t="s">
        <v>2767</v>
      </c>
      <c r="E57" s="4" t="s">
        <v>2785</v>
      </c>
      <c r="F57" s="4" t="s">
        <v>2817</v>
      </c>
      <c r="J57">
        <v>0.1012</v>
      </c>
      <c r="N57" s="5"/>
      <c r="S57" s="5"/>
      <c r="Z57" s="5"/>
      <c r="AC57" t="s">
        <v>2755</v>
      </c>
      <c r="AD57" t="s">
        <v>2766</v>
      </c>
      <c r="AE57" t="s">
        <v>2770</v>
      </c>
      <c r="AF57" s="4" t="s">
        <v>2799</v>
      </c>
      <c r="AG57" s="4" t="s">
        <v>2863</v>
      </c>
      <c r="AH57" s="2">
        <f t="shared" si="6"/>
        <v>0.71809999999999996</v>
      </c>
      <c r="AI57" s="2">
        <f t="shared" si="8"/>
        <v>0.71809999999999996</v>
      </c>
      <c r="AK57" s="7" t="s">
        <v>2755</v>
      </c>
      <c r="AL57" s="7" t="s">
        <v>2766</v>
      </c>
      <c r="AM57" s="7" t="s">
        <v>2770</v>
      </c>
      <c r="AN57" s="4" t="s">
        <v>2799</v>
      </c>
      <c r="AO57" s="4" t="s">
        <v>2863</v>
      </c>
      <c r="AP57" s="4" t="s">
        <v>2879</v>
      </c>
      <c r="AQ57" s="2">
        <f t="shared" si="9"/>
        <v>0.71809999999999996</v>
      </c>
      <c r="AR57" s="2">
        <f t="shared" si="10"/>
        <v>0.71809999999999996</v>
      </c>
      <c r="AT57" t="s">
        <v>2755</v>
      </c>
      <c r="AU57" t="s">
        <v>2766</v>
      </c>
      <c r="AV57" t="s">
        <v>2770</v>
      </c>
      <c r="AW57" t="s">
        <v>2799</v>
      </c>
      <c r="AX57" s="4" t="s">
        <v>2863</v>
      </c>
      <c r="AY57" s="4" t="s">
        <v>2879</v>
      </c>
      <c r="AZ57" s="4" t="s">
        <v>2936</v>
      </c>
      <c r="BA57" s="5">
        <f t="shared" si="11"/>
        <v>0.71809999999999996</v>
      </c>
      <c r="BB57" s="5">
        <f t="shared" si="12"/>
        <v>0.71809999999999996</v>
      </c>
      <c r="BC57" s="5"/>
      <c r="BD57" s="4" t="s">
        <v>2755</v>
      </c>
      <c r="BE57" s="4" t="s">
        <v>2766</v>
      </c>
      <c r="BF57" s="4" t="s">
        <v>2770</v>
      </c>
      <c r="BG57" s="4" t="s">
        <v>2799</v>
      </c>
      <c r="BH57" s="4" t="s">
        <v>2863</v>
      </c>
      <c r="BI57" s="4" t="s">
        <v>2879</v>
      </c>
      <c r="BJ57" s="4" t="s">
        <v>2936</v>
      </c>
      <c r="BK57" s="4" t="s">
        <v>3054</v>
      </c>
      <c r="BL57" s="4">
        <v>2.46E-2</v>
      </c>
      <c r="BM57" s="23">
        <f t="shared" si="7"/>
        <v>7.9981272677616931E-4</v>
      </c>
      <c r="BO57" s="4" t="s">
        <v>2994</v>
      </c>
      <c r="BP57" s="4">
        <f t="shared" si="13"/>
        <v>1</v>
      </c>
      <c r="BQ57" s="4"/>
    </row>
    <row r="58" spans="1:69" x14ac:dyDescent="0.35">
      <c r="A58" t="s">
        <v>2759</v>
      </c>
      <c r="B58" t="s">
        <v>2755</v>
      </c>
      <c r="C58" t="s">
        <v>2767</v>
      </c>
      <c r="D58" t="s">
        <v>2767</v>
      </c>
      <c r="E58" s="4" t="s">
        <v>2797</v>
      </c>
      <c r="F58" s="4" t="s">
        <v>2836</v>
      </c>
      <c r="J58">
        <v>1.8855</v>
      </c>
      <c r="N58" s="5"/>
      <c r="S58" s="5"/>
      <c r="Z58" s="5"/>
      <c r="AC58" s="4"/>
      <c r="AD58" s="4"/>
      <c r="AE58" s="4"/>
      <c r="AF58" s="4"/>
      <c r="AG58" s="4"/>
      <c r="AH58" s="2" t="str">
        <f t="shared" si="6"/>
        <v/>
      </c>
      <c r="AI58" s="2" t="str">
        <f t="shared" si="8"/>
        <v/>
      </c>
      <c r="AN58" s="4"/>
      <c r="AO58" s="4"/>
      <c r="AP58" s="4"/>
      <c r="AQ58" s="2" t="str">
        <f t="shared" si="9"/>
        <v/>
      </c>
      <c r="AR58" s="2" t="str">
        <f t="shared" si="10"/>
        <v/>
      </c>
      <c r="AT58" s="4"/>
      <c r="AU58" s="4"/>
      <c r="AV58" s="4"/>
      <c r="AW58" s="4"/>
      <c r="AX58" s="4"/>
      <c r="AY58" s="4"/>
      <c r="AZ58" s="4"/>
      <c r="BA58" s="5" t="str">
        <f t="shared" si="11"/>
        <v/>
      </c>
      <c r="BB58" s="5" t="str">
        <f t="shared" si="12"/>
        <v/>
      </c>
      <c r="BC58" s="5"/>
      <c r="BD58" s="4" t="s">
        <v>2755</v>
      </c>
      <c r="BE58" s="4" t="s">
        <v>2766</v>
      </c>
      <c r="BF58" s="4" t="s">
        <v>2770</v>
      </c>
      <c r="BG58" s="4" t="s">
        <v>2799</v>
      </c>
      <c r="BH58" s="4" t="s">
        <v>2863</v>
      </c>
      <c r="BI58" s="4" t="s">
        <v>2879</v>
      </c>
      <c r="BJ58" s="4" t="s">
        <v>2936</v>
      </c>
      <c r="BK58" s="4" t="s">
        <v>3054</v>
      </c>
      <c r="BL58" s="4">
        <v>9.2499999999999999E-2</v>
      </c>
      <c r="BM58" s="23">
        <f t="shared" si="7"/>
        <v>3.0074259035282789E-3</v>
      </c>
      <c r="BO58" s="4" t="s">
        <v>3631</v>
      </c>
      <c r="BP58" s="4">
        <f t="shared" si="13"/>
        <v>2</v>
      </c>
      <c r="BQ58" s="4"/>
    </row>
    <row r="59" spans="1:69" x14ac:dyDescent="0.35">
      <c r="A59" t="s">
        <v>2759</v>
      </c>
      <c r="B59" t="s">
        <v>2755</v>
      </c>
      <c r="C59" t="s">
        <v>2767</v>
      </c>
      <c r="D59" t="s">
        <v>2767</v>
      </c>
      <c r="E59" s="4" t="s">
        <v>2797</v>
      </c>
      <c r="F59" s="4" t="s">
        <v>2852</v>
      </c>
      <c r="J59">
        <v>0.51939999999999997</v>
      </c>
      <c r="N59" s="5"/>
      <c r="S59" s="5"/>
      <c r="Z59" s="5"/>
      <c r="AC59" s="4"/>
      <c r="AD59" s="4"/>
      <c r="AE59" s="4"/>
      <c r="AF59" s="4"/>
      <c r="AG59" s="4"/>
      <c r="AH59" s="2" t="str">
        <f t="shared" si="6"/>
        <v/>
      </c>
      <c r="AI59" s="2" t="str">
        <f t="shared" si="8"/>
        <v/>
      </c>
      <c r="AN59" s="4"/>
      <c r="AO59" s="4"/>
      <c r="AP59" s="4"/>
      <c r="AQ59" s="2" t="str">
        <f t="shared" si="9"/>
        <v/>
      </c>
      <c r="AR59" s="2" t="str">
        <f t="shared" si="10"/>
        <v/>
      </c>
      <c r="AT59" s="4"/>
      <c r="AU59" s="4"/>
      <c r="AV59" s="4"/>
      <c r="AW59" s="4"/>
      <c r="AX59" s="4"/>
      <c r="AY59" s="4"/>
      <c r="AZ59" s="4"/>
      <c r="BA59" s="5" t="str">
        <f t="shared" si="11"/>
        <v/>
      </c>
      <c r="BB59" s="5" t="str">
        <f t="shared" si="12"/>
        <v/>
      </c>
      <c r="BC59" s="5"/>
      <c r="BD59" s="4" t="s">
        <v>2755</v>
      </c>
      <c r="BE59" s="4" t="s">
        <v>2766</v>
      </c>
      <c r="BF59" s="4" t="s">
        <v>2770</v>
      </c>
      <c r="BG59" s="4" t="s">
        <v>2799</v>
      </c>
      <c r="BH59" s="4" t="s">
        <v>2863</v>
      </c>
      <c r="BI59" s="4" t="s">
        <v>2879</v>
      </c>
      <c r="BJ59" s="4" t="s">
        <v>2936</v>
      </c>
      <c r="BK59" s="4" t="s">
        <v>3054</v>
      </c>
      <c r="BL59" s="4">
        <v>0.1018</v>
      </c>
      <c r="BM59" s="23">
        <f t="shared" si="7"/>
        <v>3.3097941295046353E-3</v>
      </c>
      <c r="BO59" s="4" t="s">
        <v>3110</v>
      </c>
      <c r="BP59" s="4">
        <f t="shared" si="13"/>
        <v>2</v>
      </c>
      <c r="BQ59" s="4"/>
    </row>
    <row r="60" spans="1:69" x14ac:dyDescent="0.35">
      <c r="A60" t="s">
        <v>2759</v>
      </c>
      <c r="B60" t="s">
        <v>2755</v>
      </c>
      <c r="C60" t="s">
        <v>2767</v>
      </c>
      <c r="D60" t="s">
        <v>2767</v>
      </c>
      <c r="E60" s="4" t="s">
        <v>2797</v>
      </c>
      <c r="F60" s="4" t="s">
        <v>2853</v>
      </c>
      <c r="J60">
        <v>0.27289999999999998</v>
      </c>
      <c r="N60" s="5"/>
      <c r="S60" s="5"/>
      <c r="Z60" s="5"/>
      <c r="AC60" s="4"/>
      <c r="AD60" s="4"/>
      <c r="AE60" s="4"/>
      <c r="AF60" s="4"/>
      <c r="AG60" s="4"/>
      <c r="AH60" s="2" t="str">
        <f t="shared" si="6"/>
        <v/>
      </c>
      <c r="AI60" s="2" t="str">
        <f t="shared" si="8"/>
        <v/>
      </c>
      <c r="AN60" s="4"/>
      <c r="AO60" s="4"/>
      <c r="AP60" s="4"/>
      <c r="AQ60" s="2" t="str">
        <f t="shared" si="9"/>
        <v/>
      </c>
      <c r="AR60" s="2" t="str">
        <f t="shared" si="10"/>
        <v/>
      </c>
      <c r="AT60" s="4"/>
      <c r="AU60" s="4"/>
      <c r="AV60" s="4"/>
      <c r="AW60" s="4"/>
      <c r="AX60" s="4"/>
      <c r="AY60" s="4"/>
      <c r="AZ60" s="4"/>
      <c r="BA60" s="5" t="str">
        <f t="shared" si="11"/>
        <v/>
      </c>
      <c r="BB60" s="5" t="str">
        <f t="shared" si="12"/>
        <v/>
      </c>
      <c r="BC60" s="5"/>
      <c r="BD60" s="4" t="s">
        <v>2755</v>
      </c>
      <c r="BE60" s="4" t="s">
        <v>2766</v>
      </c>
      <c r="BF60" s="4" t="s">
        <v>2770</v>
      </c>
      <c r="BG60" s="4" t="s">
        <v>2799</v>
      </c>
      <c r="BH60" s="4" t="s">
        <v>2863</v>
      </c>
      <c r="BI60" s="4" t="s">
        <v>2879</v>
      </c>
      <c r="BJ60" s="4" t="s">
        <v>2936</v>
      </c>
      <c r="BK60" s="4" t="s">
        <v>3054</v>
      </c>
      <c r="BL60" s="4">
        <v>0.1305</v>
      </c>
      <c r="BM60" s="23">
        <f t="shared" si="7"/>
        <v>4.2429089774101668E-3</v>
      </c>
      <c r="BO60" s="4" t="s">
        <v>3111</v>
      </c>
      <c r="BP60" s="4">
        <f t="shared" si="13"/>
        <v>2</v>
      </c>
      <c r="BQ60" s="4"/>
    </row>
    <row r="61" spans="1:69" x14ac:dyDescent="0.35">
      <c r="A61" t="s">
        <v>2759</v>
      </c>
      <c r="B61" t="s">
        <v>2755</v>
      </c>
      <c r="C61" t="s">
        <v>2767</v>
      </c>
      <c r="D61" t="s">
        <v>2767</v>
      </c>
      <c r="E61" s="4" t="s">
        <v>2797</v>
      </c>
      <c r="F61" s="4" t="s">
        <v>2846</v>
      </c>
      <c r="J61">
        <v>4.5100000000000001E-2</v>
      </c>
      <c r="N61" s="5"/>
      <c r="S61" s="5"/>
      <c r="Z61" s="5"/>
      <c r="AC61" s="4"/>
      <c r="AD61" s="4"/>
      <c r="AE61" s="4"/>
      <c r="AF61" s="4"/>
      <c r="AG61" s="4"/>
      <c r="AH61" s="2" t="str">
        <f t="shared" si="6"/>
        <v/>
      </c>
      <c r="AI61" s="2" t="str">
        <f t="shared" si="8"/>
        <v/>
      </c>
      <c r="AN61" s="4"/>
      <c r="AO61" s="4"/>
      <c r="AP61" s="4"/>
      <c r="AQ61" s="2" t="str">
        <f t="shared" si="9"/>
        <v/>
      </c>
      <c r="AR61" s="2" t="str">
        <f t="shared" si="10"/>
        <v/>
      </c>
      <c r="AT61" s="4"/>
      <c r="AU61" s="4"/>
      <c r="AV61" s="4"/>
      <c r="AW61" s="4"/>
      <c r="AX61" s="4"/>
      <c r="AY61" s="4"/>
      <c r="AZ61" s="4"/>
      <c r="BA61" s="5" t="str">
        <f t="shared" si="11"/>
        <v/>
      </c>
      <c r="BB61" s="5" t="str">
        <f t="shared" si="12"/>
        <v/>
      </c>
      <c r="BC61" s="5"/>
      <c r="BD61" s="4" t="s">
        <v>2755</v>
      </c>
      <c r="BE61" s="4" t="s">
        <v>2766</v>
      </c>
      <c r="BF61" s="4" t="s">
        <v>2770</v>
      </c>
      <c r="BG61" s="4" t="s">
        <v>2799</v>
      </c>
      <c r="BH61" s="4" t="s">
        <v>2863</v>
      </c>
      <c r="BI61" s="4" t="s">
        <v>2879</v>
      </c>
      <c r="BJ61" s="4" t="s">
        <v>2936</v>
      </c>
      <c r="BK61" s="4" t="s">
        <v>3054</v>
      </c>
      <c r="BL61" s="4">
        <v>0.36870000000000003</v>
      </c>
      <c r="BM61" s="23">
        <f t="shared" si="7"/>
        <v>1.1987437087901367E-2</v>
      </c>
      <c r="BO61" s="4" t="s">
        <v>3112</v>
      </c>
      <c r="BP61" s="4">
        <f t="shared" si="13"/>
        <v>1</v>
      </c>
      <c r="BQ61" s="4"/>
    </row>
    <row r="62" spans="1:69" x14ac:dyDescent="0.35">
      <c r="A62" t="s">
        <v>2759</v>
      </c>
      <c r="B62" t="s">
        <v>2755</v>
      </c>
      <c r="C62" t="s">
        <v>2767</v>
      </c>
      <c r="D62" t="s">
        <v>2767</v>
      </c>
      <c r="E62" s="4" t="s">
        <v>2797</v>
      </c>
      <c r="F62" s="4" t="s">
        <v>2854</v>
      </c>
      <c r="J62">
        <v>1.4778</v>
      </c>
      <c r="N62" s="5"/>
      <c r="S62" s="5"/>
      <c r="Z62" s="5"/>
      <c r="AC62" t="s">
        <v>2755</v>
      </c>
      <c r="AD62" t="s">
        <v>2766</v>
      </c>
      <c r="AE62" t="s">
        <v>2770</v>
      </c>
      <c r="AF62" s="4" t="s">
        <v>2799</v>
      </c>
      <c r="AG62" s="4" t="s">
        <v>2827</v>
      </c>
      <c r="AH62" s="2">
        <f t="shared" si="6"/>
        <v>0.93200000000000005</v>
      </c>
      <c r="AI62" s="2">
        <f t="shared" si="8"/>
        <v>0.93200000000000005</v>
      </c>
      <c r="AK62" s="7" t="s">
        <v>2755</v>
      </c>
      <c r="AL62" s="7" t="s">
        <v>2766</v>
      </c>
      <c r="AM62" s="7" t="s">
        <v>2770</v>
      </c>
      <c r="AN62" s="4" t="s">
        <v>2799</v>
      </c>
      <c r="AO62" s="4" t="s">
        <v>2827</v>
      </c>
      <c r="AP62" s="4" t="s">
        <v>2918</v>
      </c>
      <c r="AQ62" s="2">
        <f t="shared" si="9"/>
        <v>0.93200000000000005</v>
      </c>
      <c r="AR62" s="2">
        <f t="shared" si="10"/>
        <v>0.93200000000000005</v>
      </c>
      <c r="AT62" t="s">
        <v>2755</v>
      </c>
      <c r="AU62" t="s">
        <v>2766</v>
      </c>
      <c r="AV62" t="s">
        <v>2770</v>
      </c>
      <c r="AW62" t="s">
        <v>2799</v>
      </c>
      <c r="AX62" s="4" t="s">
        <v>2827</v>
      </c>
      <c r="AY62" s="4" t="s">
        <v>2918</v>
      </c>
      <c r="AZ62" s="4" t="s">
        <v>2940</v>
      </c>
      <c r="BA62" s="5">
        <f t="shared" si="11"/>
        <v>0.93200000000000005</v>
      </c>
      <c r="BB62" s="5">
        <f t="shared" si="12"/>
        <v>0.93199999999999994</v>
      </c>
      <c r="BC62" s="5"/>
      <c r="BD62" s="4" t="s">
        <v>2755</v>
      </c>
      <c r="BE62" s="4" t="s">
        <v>2766</v>
      </c>
      <c r="BF62" s="4" t="s">
        <v>2770</v>
      </c>
      <c r="BG62" s="4" t="s">
        <v>2799</v>
      </c>
      <c r="BH62" s="4" t="s">
        <v>2827</v>
      </c>
      <c r="BI62" s="4" t="s">
        <v>2918</v>
      </c>
      <c r="BJ62" s="4" t="s">
        <v>2940</v>
      </c>
      <c r="BK62" s="4" t="s">
        <v>3070</v>
      </c>
      <c r="BL62" s="4">
        <v>3.5499999999999997E-2</v>
      </c>
      <c r="BM62" s="23">
        <f t="shared" si="7"/>
        <v>1.1542012927054474E-3</v>
      </c>
      <c r="BO62" s="4" t="s">
        <v>2976</v>
      </c>
      <c r="BP62" s="4">
        <f t="shared" si="13"/>
        <v>2</v>
      </c>
      <c r="BQ62" s="4"/>
    </row>
    <row r="63" spans="1:69" x14ac:dyDescent="0.35">
      <c r="A63" t="s">
        <v>2759</v>
      </c>
      <c r="B63" t="s">
        <v>2755</v>
      </c>
      <c r="C63" t="s">
        <v>2767</v>
      </c>
      <c r="D63" t="s">
        <v>2767</v>
      </c>
      <c r="E63" s="4" t="s">
        <v>2797</v>
      </c>
      <c r="F63" s="4" t="s">
        <v>2834</v>
      </c>
      <c r="J63">
        <v>0.63849999999999996</v>
      </c>
      <c r="N63" s="5"/>
      <c r="S63" s="5"/>
      <c r="Z63" s="5"/>
      <c r="AC63" s="4"/>
      <c r="AD63" s="4"/>
      <c r="AE63" s="4"/>
      <c r="AF63" s="4"/>
      <c r="AG63" s="4"/>
      <c r="AH63" s="2" t="str">
        <f t="shared" si="6"/>
        <v/>
      </c>
      <c r="AI63" s="2" t="str">
        <f t="shared" si="8"/>
        <v/>
      </c>
      <c r="AN63" s="4"/>
      <c r="AO63" s="4"/>
      <c r="AP63" s="4"/>
      <c r="AQ63" s="2" t="str">
        <f t="shared" si="9"/>
        <v/>
      </c>
      <c r="AR63" s="2" t="str">
        <f t="shared" si="10"/>
        <v/>
      </c>
      <c r="AT63" s="4"/>
      <c r="AU63" s="4"/>
      <c r="AV63" s="4"/>
      <c r="AW63" s="4"/>
      <c r="AX63" s="4"/>
      <c r="AY63" s="4"/>
      <c r="AZ63" s="4"/>
      <c r="BA63" s="5" t="str">
        <f t="shared" si="11"/>
        <v/>
      </c>
      <c r="BB63" s="5" t="str">
        <f t="shared" si="12"/>
        <v/>
      </c>
      <c r="BC63" s="5"/>
      <c r="BD63" s="4" t="s">
        <v>2755</v>
      </c>
      <c r="BE63" s="4" t="s">
        <v>2766</v>
      </c>
      <c r="BF63" s="4" t="s">
        <v>2770</v>
      </c>
      <c r="BG63" s="4" t="s">
        <v>2799</v>
      </c>
      <c r="BH63" s="4" t="s">
        <v>2827</v>
      </c>
      <c r="BI63" s="4" t="s">
        <v>2918</v>
      </c>
      <c r="BJ63" s="4" t="s">
        <v>2940</v>
      </c>
      <c r="BK63" s="4" t="s">
        <v>3070</v>
      </c>
      <c r="BL63" s="4">
        <v>0.1066</v>
      </c>
      <c r="BM63" s="23">
        <f t="shared" si="7"/>
        <v>3.4658551493634E-3</v>
      </c>
      <c r="BO63" s="4" t="s">
        <v>2986</v>
      </c>
      <c r="BP63" s="4">
        <f t="shared" si="13"/>
        <v>1</v>
      </c>
      <c r="BQ63" s="4"/>
    </row>
    <row r="64" spans="1:69" x14ac:dyDescent="0.35">
      <c r="A64" t="s">
        <v>2759</v>
      </c>
      <c r="B64" t="s">
        <v>2755</v>
      </c>
      <c r="C64" t="s">
        <v>2767</v>
      </c>
      <c r="D64" t="s">
        <v>2767</v>
      </c>
      <c r="E64" s="4" t="s">
        <v>2797</v>
      </c>
      <c r="F64" s="4" t="s">
        <v>2835</v>
      </c>
      <c r="J64">
        <v>0.1023</v>
      </c>
      <c r="N64" s="5"/>
      <c r="S64" s="5"/>
      <c r="Z64" s="5"/>
      <c r="AC64" s="4"/>
      <c r="AD64" s="4"/>
      <c r="AE64" s="4"/>
      <c r="AF64" s="4"/>
      <c r="AG64" s="4"/>
      <c r="AH64" s="2" t="str">
        <f t="shared" si="6"/>
        <v/>
      </c>
      <c r="AI64" s="2" t="str">
        <f t="shared" si="8"/>
        <v/>
      </c>
      <c r="AN64" s="4"/>
      <c r="AO64" s="4"/>
      <c r="AP64" s="4"/>
      <c r="AQ64" s="2" t="str">
        <f t="shared" si="9"/>
        <v/>
      </c>
      <c r="AR64" s="2" t="str">
        <f t="shared" si="10"/>
        <v/>
      </c>
      <c r="AT64" s="4"/>
      <c r="AU64" s="4"/>
      <c r="AV64" s="4"/>
      <c r="AW64" s="4"/>
      <c r="AX64" s="4"/>
      <c r="AY64" s="4"/>
      <c r="AZ64" s="4"/>
      <c r="BA64" s="5" t="str">
        <f t="shared" si="11"/>
        <v/>
      </c>
      <c r="BB64" s="5" t="str">
        <f t="shared" si="12"/>
        <v/>
      </c>
      <c r="BC64" s="5"/>
      <c r="BD64" s="4" t="s">
        <v>2755</v>
      </c>
      <c r="BE64" s="4" t="s">
        <v>2766</v>
      </c>
      <c r="BF64" s="4" t="s">
        <v>2770</v>
      </c>
      <c r="BG64" s="4" t="s">
        <v>2799</v>
      </c>
      <c r="BH64" s="4" t="s">
        <v>2827</v>
      </c>
      <c r="BI64" s="4" t="s">
        <v>2918</v>
      </c>
      <c r="BJ64" s="4" t="s">
        <v>2940</v>
      </c>
      <c r="BK64" s="4" t="s">
        <v>3070</v>
      </c>
      <c r="BL64" s="4">
        <v>0.1336</v>
      </c>
      <c r="BM64" s="23">
        <f t="shared" si="7"/>
        <v>4.343698386068952E-3</v>
      </c>
      <c r="BO64" s="4" t="s">
        <v>2967</v>
      </c>
      <c r="BP64" s="4">
        <f t="shared" si="13"/>
        <v>1</v>
      </c>
      <c r="BQ64" s="4"/>
    </row>
    <row r="65" spans="1:69" x14ac:dyDescent="0.35">
      <c r="A65" t="s">
        <v>2759</v>
      </c>
      <c r="B65" t="s">
        <v>2755</v>
      </c>
      <c r="C65" t="s">
        <v>2767</v>
      </c>
      <c r="D65" t="s">
        <v>2767</v>
      </c>
      <c r="E65" s="4" t="s">
        <v>2797</v>
      </c>
      <c r="F65" s="4" t="s">
        <v>2845</v>
      </c>
      <c r="J65">
        <v>6.1600000000000002E-2</v>
      </c>
      <c r="N65" s="5"/>
      <c r="S65" s="5"/>
      <c r="Z65" s="5"/>
      <c r="AC65" s="4"/>
      <c r="AD65" s="4"/>
      <c r="AE65" s="4"/>
      <c r="AF65" s="4"/>
      <c r="AG65" s="4"/>
      <c r="AH65" s="2" t="str">
        <f t="shared" si="6"/>
        <v/>
      </c>
      <c r="AI65" s="2" t="str">
        <f t="shared" si="8"/>
        <v/>
      </c>
      <c r="AN65" s="4"/>
      <c r="AO65" s="4"/>
      <c r="AP65" s="4"/>
      <c r="AQ65" s="2" t="str">
        <f t="shared" si="9"/>
        <v/>
      </c>
      <c r="AR65" s="2" t="str">
        <f t="shared" si="10"/>
        <v/>
      </c>
      <c r="AT65" s="4"/>
      <c r="AU65" s="4"/>
      <c r="AV65" s="4"/>
      <c r="AW65" s="4"/>
      <c r="AX65" s="4"/>
      <c r="AY65" s="4"/>
      <c r="AZ65" s="4"/>
      <c r="BA65" s="5" t="str">
        <f t="shared" si="11"/>
        <v/>
      </c>
      <c r="BB65" s="5" t="str">
        <f t="shared" si="12"/>
        <v/>
      </c>
      <c r="BC65" s="5"/>
      <c r="BD65" s="4" t="s">
        <v>2755</v>
      </c>
      <c r="BE65" s="4" t="s">
        <v>2766</v>
      </c>
      <c r="BF65" s="4" t="s">
        <v>2770</v>
      </c>
      <c r="BG65" s="4" t="s">
        <v>2799</v>
      </c>
      <c r="BH65" s="4" t="s">
        <v>2827</v>
      </c>
      <c r="BI65" s="4" t="s">
        <v>2918</v>
      </c>
      <c r="BJ65" s="4" t="s">
        <v>2940</v>
      </c>
      <c r="BK65" s="4" t="s">
        <v>3070</v>
      </c>
      <c r="BL65" s="4">
        <v>0.16009999999999999</v>
      </c>
      <c r="BM65" s="23">
        <f t="shared" si="7"/>
        <v>5.2052852665392156E-3</v>
      </c>
      <c r="BO65" s="4" t="s">
        <v>2996</v>
      </c>
      <c r="BP65" s="4">
        <f t="shared" si="13"/>
        <v>2</v>
      </c>
      <c r="BQ65" s="4"/>
    </row>
    <row r="66" spans="1:69" x14ac:dyDescent="0.35">
      <c r="A66" t="s">
        <v>2759</v>
      </c>
      <c r="B66" t="s">
        <v>2755</v>
      </c>
      <c r="C66" t="s">
        <v>2767</v>
      </c>
      <c r="D66" t="s">
        <v>2767</v>
      </c>
      <c r="E66" s="4" t="s">
        <v>2797</v>
      </c>
      <c r="F66" s="4" t="s">
        <v>2833</v>
      </c>
      <c r="J66">
        <v>0.17230000000000001</v>
      </c>
      <c r="N66" s="5"/>
      <c r="S66" s="5"/>
      <c r="Z66" s="5"/>
      <c r="AC66" s="4"/>
      <c r="AD66" s="4"/>
      <c r="AE66" s="4"/>
      <c r="AF66" s="4"/>
      <c r="AG66" s="4"/>
      <c r="AH66" s="2" t="str">
        <f t="shared" si="6"/>
        <v/>
      </c>
      <c r="AI66" s="2" t="str">
        <f t="shared" ref="AI66:AI97" si="14">IF(ISBLANK(AG66),"",SUMIF($AO$2:$AO$133,AG66,$AQ$2:$AQ$133))</f>
        <v/>
      </c>
      <c r="AN66" s="4"/>
      <c r="AO66" s="4"/>
      <c r="AP66" s="4"/>
      <c r="AQ66" s="2" t="str">
        <f t="shared" ref="AQ66:AQ95" si="15">IF(ISTEXT(AP66),VLOOKUP(AP66,$G$109:$J$184,4,FALSE),"")</f>
        <v/>
      </c>
      <c r="AR66" s="2" t="str">
        <f t="shared" ref="AR66:AR97" si="16">IF(ISBLANK(AP66),"",SUMIF($AY$2:$AY$133,AP66,$BA$2:$BA$133))</f>
        <v/>
      </c>
      <c r="AT66" s="4"/>
      <c r="AU66" s="4"/>
      <c r="AV66" s="4"/>
      <c r="AW66" s="4"/>
      <c r="AX66" s="4"/>
      <c r="AY66" s="4"/>
      <c r="AZ66" s="4"/>
      <c r="BA66" s="5" t="str">
        <f t="shared" ref="BA66:BA95" si="17">IF(ISTEXT(AZ66),VLOOKUP(AZ66,$H$185:$J$274,3,FALSE),"")</f>
        <v/>
      </c>
      <c r="BB66" s="5" t="str">
        <f t="shared" ref="BB66:BB97" si="18">IF(ISTEXT(AZ66),SUMIF($BJ$2:$BJ$133,AZ66,$BL$2:$BL$133),"")</f>
        <v/>
      </c>
      <c r="BC66" s="5"/>
      <c r="BD66" s="4" t="s">
        <v>2755</v>
      </c>
      <c r="BE66" s="4" t="s">
        <v>2766</v>
      </c>
      <c r="BF66" s="4" t="s">
        <v>2770</v>
      </c>
      <c r="BG66" s="4" t="s">
        <v>2799</v>
      </c>
      <c r="BH66" s="4" t="s">
        <v>2827</v>
      </c>
      <c r="BI66" s="4" t="s">
        <v>2918</v>
      </c>
      <c r="BJ66" s="4" t="s">
        <v>2940</v>
      </c>
      <c r="BK66" s="4" t="s">
        <v>3070</v>
      </c>
      <c r="BL66" s="4">
        <v>0.1875</v>
      </c>
      <c r="BM66" s="23">
        <f t="shared" si="7"/>
        <v>6.0961335882329971E-3</v>
      </c>
      <c r="BO66" s="4" t="s">
        <v>2985</v>
      </c>
      <c r="BP66" s="4">
        <f t="shared" ref="BP66:BP89" si="19">COUNTIF($BJ$2:$BJ$133,BO66)</f>
        <v>1</v>
      </c>
      <c r="BQ66" s="4"/>
    </row>
    <row r="67" spans="1:69" x14ac:dyDescent="0.35">
      <c r="A67" t="s">
        <v>2759</v>
      </c>
      <c r="B67" t="s">
        <v>2755</v>
      </c>
      <c r="C67" t="s">
        <v>2767</v>
      </c>
      <c r="D67" t="s">
        <v>2767</v>
      </c>
      <c r="E67" s="4" t="s">
        <v>2797</v>
      </c>
      <c r="F67" s="4" t="s">
        <v>2864</v>
      </c>
      <c r="J67">
        <v>0.48880000000000001</v>
      </c>
      <c r="N67" s="5"/>
      <c r="S67" s="5"/>
      <c r="Z67" s="5"/>
      <c r="AC67" s="4"/>
      <c r="AD67" s="4"/>
      <c r="AE67" s="4"/>
      <c r="AF67" s="4"/>
      <c r="AG67" s="4"/>
      <c r="AH67" s="2" t="str">
        <f t="shared" ref="AH67:AH128" si="20">IF(ISTEXT(AG67),VLOOKUP(AG67,$F$55:$J$108,5,FALSE),"")</f>
        <v/>
      </c>
      <c r="AI67" s="2" t="str">
        <f t="shared" si="14"/>
        <v/>
      </c>
      <c r="AN67" s="4"/>
      <c r="AO67" s="4"/>
      <c r="AP67" s="4"/>
      <c r="AQ67" s="2" t="str">
        <f t="shared" si="15"/>
        <v/>
      </c>
      <c r="AR67" s="2" t="str">
        <f t="shared" si="16"/>
        <v/>
      </c>
      <c r="AT67" s="4"/>
      <c r="AU67" s="4"/>
      <c r="AV67" s="4"/>
      <c r="AW67" s="4"/>
      <c r="AX67" s="4"/>
      <c r="AY67" s="4"/>
      <c r="AZ67" s="4"/>
      <c r="BA67" s="5" t="str">
        <f t="shared" si="17"/>
        <v/>
      </c>
      <c r="BB67" s="5" t="str">
        <f t="shared" si="18"/>
        <v/>
      </c>
      <c r="BC67" s="5"/>
      <c r="BD67" s="4" t="s">
        <v>2755</v>
      </c>
      <c r="BE67" s="4" t="s">
        <v>2766</v>
      </c>
      <c r="BF67" s="4" t="s">
        <v>2770</v>
      </c>
      <c r="BG67" s="4" t="s">
        <v>2799</v>
      </c>
      <c r="BH67" s="4" t="s">
        <v>2827</v>
      </c>
      <c r="BI67" s="4" t="s">
        <v>2918</v>
      </c>
      <c r="BJ67" s="4" t="s">
        <v>2940</v>
      </c>
      <c r="BK67" s="4" t="s">
        <v>3070</v>
      </c>
      <c r="BL67" s="4">
        <v>0.30869999999999997</v>
      </c>
      <c r="BM67" s="23">
        <f t="shared" ref="BM67:BM130" si="21">BL67/BL$1</f>
        <v>1.0036674339666806E-2</v>
      </c>
      <c r="BO67" s="4" t="s">
        <v>2990</v>
      </c>
      <c r="BP67" s="4">
        <f t="shared" si="19"/>
        <v>2</v>
      </c>
      <c r="BQ67" s="4"/>
    </row>
    <row r="68" spans="1:69" x14ac:dyDescent="0.35">
      <c r="A68" t="s">
        <v>2759</v>
      </c>
      <c r="B68" t="s">
        <v>2755</v>
      </c>
      <c r="C68" t="s">
        <v>2763</v>
      </c>
      <c r="D68" t="s">
        <v>2778</v>
      </c>
      <c r="E68" s="4" t="s">
        <v>2801</v>
      </c>
      <c r="F68" s="4" t="s">
        <v>2820</v>
      </c>
      <c r="J68">
        <v>5.7599999999999998E-2</v>
      </c>
      <c r="N68" s="5"/>
      <c r="S68" s="5"/>
      <c r="Z68" s="5"/>
      <c r="AC68" t="s">
        <v>2755</v>
      </c>
      <c r="AD68" t="s">
        <v>2766</v>
      </c>
      <c r="AE68" t="s">
        <v>2770</v>
      </c>
      <c r="AF68" s="4" t="s">
        <v>2799</v>
      </c>
      <c r="AG68" s="4" t="s">
        <v>2841</v>
      </c>
      <c r="AH68" s="2">
        <f t="shared" si="20"/>
        <v>6.3E-3</v>
      </c>
      <c r="AI68" s="2">
        <f t="shared" si="14"/>
        <v>6.3E-3</v>
      </c>
      <c r="AK68" s="7" t="s">
        <v>2755</v>
      </c>
      <c r="AL68" s="7" t="s">
        <v>2766</v>
      </c>
      <c r="AM68" s="7" t="s">
        <v>2770</v>
      </c>
      <c r="AN68" s="4" t="s">
        <v>2799</v>
      </c>
      <c r="AO68" s="4" t="s">
        <v>2841</v>
      </c>
      <c r="AP68" s="4" t="s">
        <v>2916</v>
      </c>
      <c r="AQ68" s="2">
        <f t="shared" si="15"/>
        <v>6.3E-3</v>
      </c>
      <c r="AR68" s="2">
        <f t="shared" si="16"/>
        <v>6.3E-3</v>
      </c>
      <c r="AT68" t="s">
        <v>2755</v>
      </c>
      <c r="AU68" t="s">
        <v>2766</v>
      </c>
      <c r="AV68" t="s">
        <v>2770</v>
      </c>
      <c r="AW68" t="s">
        <v>2799</v>
      </c>
      <c r="AX68" s="4" t="s">
        <v>2841</v>
      </c>
      <c r="AY68" s="4" t="s">
        <v>2916</v>
      </c>
      <c r="AZ68" s="4" t="s">
        <v>2963</v>
      </c>
      <c r="BA68" s="5">
        <f t="shared" si="17"/>
        <v>6.3E-3</v>
      </c>
      <c r="BB68" s="5">
        <f t="shared" si="18"/>
        <v>6.3E-3</v>
      </c>
      <c r="BC68" s="5"/>
      <c r="BD68" s="4" t="s">
        <v>2755</v>
      </c>
      <c r="BE68" s="4" t="s">
        <v>2766</v>
      </c>
      <c r="BF68" s="4" t="s">
        <v>2770</v>
      </c>
      <c r="BG68" s="4" t="s">
        <v>2799</v>
      </c>
      <c r="BH68" s="4" t="s">
        <v>2841</v>
      </c>
      <c r="BI68" s="4" t="s">
        <v>2916</v>
      </c>
      <c r="BJ68" s="4" t="s">
        <v>2963</v>
      </c>
      <c r="BK68" s="4" t="s">
        <v>3053</v>
      </c>
      <c r="BL68" s="4">
        <v>6.3E-3</v>
      </c>
      <c r="BM68" s="23">
        <f t="shared" si="21"/>
        <v>2.0483008856462872E-4</v>
      </c>
      <c r="BO68" s="4" t="s">
        <v>2977</v>
      </c>
      <c r="BP68" s="4">
        <f t="shared" si="19"/>
        <v>1</v>
      </c>
      <c r="BQ68" s="4"/>
    </row>
    <row r="69" spans="1:69" x14ac:dyDescent="0.35">
      <c r="A69" t="s">
        <v>2759</v>
      </c>
      <c r="B69" t="s">
        <v>2755</v>
      </c>
      <c r="C69" t="s">
        <v>2763</v>
      </c>
      <c r="D69" t="s">
        <v>2778</v>
      </c>
      <c r="E69" s="4" t="s">
        <v>2801</v>
      </c>
      <c r="F69" s="4" t="s">
        <v>2815</v>
      </c>
      <c r="J69">
        <v>1E-3</v>
      </c>
      <c r="N69" s="5"/>
      <c r="S69" s="5"/>
      <c r="Z69" s="5"/>
      <c r="AC69" t="s">
        <v>2755</v>
      </c>
      <c r="AD69" t="s">
        <v>2766</v>
      </c>
      <c r="AE69" t="s">
        <v>2770</v>
      </c>
      <c r="AF69" s="4" t="s">
        <v>2799</v>
      </c>
      <c r="AG69" s="4" t="s">
        <v>2813</v>
      </c>
      <c r="AH69" s="2">
        <f t="shared" si="20"/>
        <v>0.1158</v>
      </c>
      <c r="AI69" s="2">
        <f t="shared" si="14"/>
        <v>0.1158</v>
      </c>
      <c r="AK69" s="7" t="s">
        <v>2755</v>
      </c>
      <c r="AL69" s="7" t="s">
        <v>2766</v>
      </c>
      <c r="AM69" s="7" t="s">
        <v>2770</v>
      </c>
      <c r="AN69" s="4" t="s">
        <v>2799</v>
      </c>
      <c r="AO69" s="4" t="s">
        <v>2813</v>
      </c>
      <c r="AP69" s="4" t="s">
        <v>2881</v>
      </c>
      <c r="AQ69" s="2">
        <f t="shared" si="15"/>
        <v>0.1158</v>
      </c>
      <c r="AR69" s="2">
        <f t="shared" si="16"/>
        <v>0.1158</v>
      </c>
      <c r="AT69" t="s">
        <v>2755</v>
      </c>
      <c r="AU69" t="s">
        <v>2766</v>
      </c>
      <c r="AV69" t="s">
        <v>2770</v>
      </c>
      <c r="AW69" t="s">
        <v>2799</v>
      </c>
      <c r="AX69" s="4" t="s">
        <v>2813</v>
      </c>
      <c r="AY69" s="4" t="s">
        <v>2881</v>
      </c>
      <c r="AZ69" s="4" t="s">
        <v>2955</v>
      </c>
      <c r="BA69" s="5">
        <f t="shared" si="17"/>
        <v>6.1899999999999997E-2</v>
      </c>
      <c r="BB69" s="5">
        <f t="shared" si="18"/>
        <v>6.1899999999999997E-2</v>
      </c>
      <c r="BC69" s="5"/>
      <c r="BD69" s="4" t="s">
        <v>2755</v>
      </c>
      <c r="BE69" s="4" t="s">
        <v>2766</v>
      </c>
      <c r="BF69" s="4" t="s">
        <v>2770</v>
      </c>
      <c r="BG69" s="4" t="s">
        <v>2799</v>
      </c>
      <c r="BH69" s="4" t="s">
        <v>2813</v>
      </c>
      <c r="BI69" s="4" t="s">
        <v>2881</v>
      </c>
      <c r="BJ69" s="4" t="s">
        <v>2955</v>
      </c>
      <c r="BK69" s="4" t="s">
        <v>3086</v>
      </c>
      <c r="BL69" s="4">
        <v>6.1899999999999997E-2</v>
      </c>
      <c r="BM69" s="23">
        <f t="shared" si="21"/>
        <v>2.0125369019286534E-3</v>
      </c>
      <c r="BO69" s="4" t="s">
        <v>2943</v>
      </c>
      <c r="BP69" s="4">
        <f t="shared" si="19"/>
        <v>1</v>
      </c>
      <c r="BQ69" s="4"/>
    </row>
    <row r="70" spans="1:69" x14ac:dyDescent="0.35">
      <c r="A70" t="s">
        <v>2759</v>
      </c>
      <c r="B70" t="s">
        <v>2755</v>
      </c>
      <c r="C70" t="s">
        <v>2763</v>
      </c>
      <c r="D70" t="s">
        <v>2771</v>
      </c>
      <c r="E70" s="4" t="s">
        <v>2800</v>
      </c>
      <c r="F70" s="4" t="s">
        <v>2823</v>
      </c>
      <c r="J70">
        <v>3.2000000000000001E-2</v>
      </c>
      <c r="N70" s="5"/>
      <c r="S70" s="5"/>
      <c r="Z70" s="5"/>
      <c r="AC70" s="4"/>
      <c r="AD70" s="4"/>
      <c r="AE70" s="4"/>
      <c r="AF70" s="4"/>
      <c r="AG70" s="4"/>
      <c r="AH70" s="2" t="str">
        <f t="shared" si="20"/>
        <v/>
      </c>
      <c r="AI70" s="2" t="str">
        <f t="shared" si="14"/>
        <v/>
      </c>
      <c r="AN70" s="4"/>
      <c r="AO70" s="4"/>
      <c r="AP70" s="4"/>
      <c r="AQ70" s="2" t="str">
        <f t="shared" si="15"/>
        <v/>
      </c>
      <c r="AR70" s="2" t="str">
        <f t="shared" si="16"/>
        <v/>
      </c>
      <c r="AT70" t="s">
        <v>2755</v>
      </c>
      <c r="AU70" t="s">
        <v>2766</v>
      </c>
      <c r="AV70" t="s">
        <v>2770</v>
      </c>
      <c r="AW70" t="s">
        <v>2799</v>
      </c>
      <c r="AX70" s="4" t="s">
        <v>2813</v>
      </c>
      <c r="AY70" s="4" t="s">
        <v>2881</v>
      </c>
      <c r="AZ70" s="4" t="s">
        <v>2954</v>
      </c>
      <c r="BA70" s="5">
        <f t="shared" si="17"/>
        <v>5.3900000000000003E-2</v>
      </c>
      <c r="BB70" s="5">
        <f t="shared" si="18"/>
        <v>5.3900000000000003E-2</v>
      </c>
      <c r="BC70" s="5"/>
      <c r="BD70" s="4" t="s">
        <v>2755</v>
      </c>
      <c r="BE70" s="4" t="s">
        <v>2766</v>
      </c>
      <c r="BF70" s="4" t="s">
        <v>2770</v>
      </c>
      <c r="BG70" s="4" t="s">
        <v>2799</v>
      </c>
      <c r="BH70" s="4" t="s">
        <v>2813</v>
      </c>
      <c r="BI70" s="4" t="s">
        <v>2881</v>
      </c>
      <c r="BJ70" s="4" t="s">
        <v>2954</v>
      </c>
      <c r="BK70" s="4" t="s">
        <v>3091</v>
      </c>
      <c r="BL70" s="4">
        <v>5.3900000000000003E-2</v>
      </c>
      <c r="BM70" s="23">
        <f t="shared" si="21"/>
        <v>1.7524352021640458E-3</v>
      </c>
      <c r="BO70" s="4" t="s">
        <v>2938</v>
      </c>
      <c r="BP70" s="4">
        <f t="shared" si="19"/>
        <v>4</v>
      </c>
      <c r="BQ70" s="4"/>
    </row>
    <row r="71" spans="1:69" x14ac:dyDescent="0.35">
      <c r="A71" t="s">
        <v>2759</v>
      </c>
      <c r="B71" t="s">
        <v>2755</v>
      </c>
      <c r="C71" t="s">
        <v>2763</v>
      </c>
      <c r="D71" t="s">
        <v>2775</v>
      </c>
      <c r="E71" s="4" t="s">
        <v>2791</v>
      </c>
      <c r="F71" s="4" t="s">
        <v>2849</v>
      </c>
      <c r="J71">
        <v>0.90659999999999996</v>
      </c>
      <c r="N71" s="5"/>
      <c r="S71" s="5"/>
      <c r="Z71" s="5"/>
      <c r="AC71" t="s">
        <v>2755</v>
      </c>
      <c r="AD71" t="s">
        <v>2766</v>
      </c>
      <c r="AE71" t="s">
        <v>2770</v>
      </c>
      <c r="AF71" s="4" t="s">
        <v>2799</v>
      </c>
      <c r="AG71" s="4" t="s">
        <v>2840</v>
      </c>
      <c r="AH71" s="2">
        <f t="shared" si="20"/>
        <v>6.6199999999999995E-2</v>
      </c>
      <c r="AI71" s="2">
        <f t="shared" si="14"/>
        <v>6.6199999999999995E-2</v>
      </c>
      <c r="AK71" s="7" t="s">
        <v>2755</v>
      </c>
      <c r="AL71" s="7" t="s">
        <v>2766</v>
      </c>
      <c r="AM71" s="7" t="s">
        <v>2770</v>
      </c>
      <c r="AN71" s="4" t="s">
        <v>2799</v>
      </c>
      <c r="AO71" s="4" t="s">
        <v>2840</v>
      </c>
      <c r="AP71" s="4" t="s">
        <v>2896</v>
      </c>
      <c r="AQ71" s="2">
        <f t="shared" si="15"/>
        <v>6.6199999999999995E-2</v>
      </c>
      <c r="AR71" s="2">
        <f t="shared" si="16"/>
        <v>6.6199999999999995E-2</v>
      </c>
      <c r="AT71" t="s">
        <v>2755</v>
      </c>
      <c r="AU71" t="s">
        <v>2766</v>
      </c>
      <c r="AV71" t="s">
        <v>2770</v>
      </c>
      <c r="AW71" t="s">
        <v>2799</v>
      </c>
      <c r="AX71" s="4" t="s">
        <v>2840</v>
      </c>
      <c r="AY71" s="4" t="s">
        <v>2896</v>
      </c>
      <c r="AZ71" s="4" t="s">
        <v>2947</v>
      </c>
      <c r="BA71" s="5">
        <f t="shared" si="17"/>
        <v>6.6199999999999995E-2</v>
      </c>
      <c r="BB71" s="5">
        <f t="shared" si="18"/>
        <v>6.6199999999999995E-2</v>
      </c>
      <c r="BC71" s="5"/>
      <c r="BD71" s="4" t="s">
        <v>2755</v>
      </c>
      <c r="BE71" s="4" t="s">
        <v>2766</v>
      </c>
      <c r="BF71" s="4" t="s">
        <v>2770</v>
      </c>
      <c r="BG71" s="4" t="s">
        <v>2799</v>
      </c>
      <c r="BH71" s="4" t="s">
        <v>2840</v>
      </c>
      <c r="BI71" s="4" t="s">
        <v>2896</v>
      </c>
      <c r="BJ71" s="4" t="s">
        <v>2947</v>
      </c>
      <c r="BK71" s="4" t="s">
        <v>3057</v>
      </c>
      <c r="BL71" s="4">
        <v>6.6199999999999995E-2</v>
      </c>
      <c r="BM71" s="23">
        <f t="shared" si="21"/>
        <v>2.1523415655521302E-3</v>
      </c>
      <c r="BO71" s="4" t="s">
        <v>2979</v>
      </c>
      <c r="BP71" s="4">
        <f t="shared" si="19"/>
        <v>1</v>
      </c>
      <c r="BQ71" s="4"/>
    </row>
    <row r="72" spans="1:69" x14ac:dyDescent="0.35">
      <c r="A72" t="s">
        <v>2759</v>
      </c>
      <c r="B72" t="s">
        <v>2755</v>
      </c>
      <c r="C72" t="s">
        <v>2763</v>
      </c>
      <c r="D72" t="s">
        <v>2780</v>
      </c>
      <c r="E72" s="4" t="s">
        <v>2783</v>
      </c>
      <c r="F72" s="4" t="s">
        <v>2818</v>
      </c>
      <c r="J72">
        <v>0.25340000000000001</v>
      </c>
      <c r="N72" s="5"/>
      <c r="S72" s="5"/>
      <c r="Z72" s="5"/>
      <c r="AC72" t="s">
        <v>2755</v>
      </c>
      <c r="AD72" t="s">
        <v>2766</v>
      </c>
      <c r="AE72" t="s">
        <v>2770</v>
      </c>
      <c r="AF72" s="4" t="s">
        <v>2799</v>
      </c>
      <c r="AG72" s="4" t="s">
        <v>2842</v>
      </c>
      <c r="AH72" s="2">
        <f t="shared" si="20"/>
        <v>0.32469999999999999</v>
      </c>
      <c r="AI72" s="2">
        <f t="shared" si="14"/>
        <v>0.32469999999999999</v>
      </c>
      <c r="AK72" s="7" t="s">
        <v>2755</v>
      </c>
      <c r="AL72" s="7" t="s">
        <v>2766</v>
      </c>
      <c r="AM72" s="7" t="s">
        <v>2770</v>
      </c>
      <c r="AN72" s="4" t="s">
        <v>2799</v>
      </c>
      <c r="AO72" s="4" t="s">
        <v>2842</v>
      </c>
      <c r="AP72" s="4" t="s">
        <v>2877</v>
      </c>
      <c r="AQ72" s="2">
        <f t="shared" si="15"/>
        <v>5.74E-2</v>
      </c>
      <c r="AR72" s="2">
        <f t="shared" si="16"/>
        <v>5.74E-2</v>
      </c>
      <c r="AT72" t="s">
        <v>2755</v>
      </c>
      <c r="AU72" t="s">
        <v>2766</v>
      </c>
      <c r="AV72" t="s">
        <v>2770</v>
      </c>
      <c r="AW72" t="s">
        <v>2799</v>
      </c>
      <c r="AX72" s="4" t="s">
        <v>2842</v>
      </c>
      <c r="AY72" s="4" t="s">
        <v>2877</v>
      </c>
      <c r="AZ72" s="4" t="s">
        <v>2980</v>
      </c>
      <c r="BA72" s="5">
        <f t="shared" si="17"/>
        <v>5.74E-2</v>
      </c>
      <c r="BB72" s="5">
        <f t="shared" si="18"/>
        <v>5.74E-2</v>
      </c>
      <c r="BC72" s="5"/>
      <c r="BD72" s="4" t="s">
        <v>2755</v>
      </c>
      <c r="BE72" s="4" t="s">
        <v>2766</v>
      </c>
      <c r="BF72" s="4" t="s">
        <v>2770</v>
      </c>
      <c r="BG72" s="4" t="s">
        <v>2799</v>
      </c>
      <c r="BH72" s="4" t="s">
        <v>2842</v>
      </c>
      <c r="BI72" s="4" t="s">
        <v>2877</v>
      </c>
      <c r="BJ72" s="4" t="s">
        <v>2980</v>
      </c>
      <c r="BK72" s="4" t="s">
        <v>3018</v>
      </c>
      <c r="BL72" s="4">
        <v>5.74E-2</v>
      </c>
      <c r="BM72" s="23">
        <f t="shared" si="21"/>
        <v>1.8662296958110616E-3</v>
      </c>
      <c r="BO72" s="4" t="s">
        <v>2952</v>
      </c>
      <c r="BP72" s="4">
        <f t="shared" si="19"/>
        <v>1</v>
      </c>
      <c r="BQ72" s="4"/>
    </row>
    <row r="73" spans="1:69" x14ac:dyDescent="0.35">
      <c r="A73" s="4" t="s">
        <v>2759</v>
      </c>
      <c r="B73" s="4" t="s">
        <v>2755</v>
      </c>
      <c r="C73" s="4" t="s">
        <v>2766</v>
      </c>
      <c r="D73" s="4" t="s">
        <v>2776</v>
      </c>
      <c r="E73" s="4" t="s">
        <v>2810</v>
      </c>
      <c r="F73" s="4" t="s">
        <v>3099</v>
      </c>
      <c r="J73" s="4">
        <f>J34-SUM(J74:J77)</f>
        <v>0.42720000000000002</v>
      </c>
      <c r="N73" s="5"/>
      <c r="S73" s="5"/>
      <c r="Z73" s="5"/>
      <c r="AC73" s="4"/>
      <c r="AD73" s="4"/>
      <c r="AE73" s="4"/>
      <c r="AF73" s="4"/>
      <c r="AG73" s="4"/>
      <c r="AH73" s="2" t="str">
        <f t="shared" si="20"/>
        <v/>
      </c>
      <c r="AI73" s="2" t="str">
        <f t="shared" si="14"/>
        <v/>
      </c>
      <c r="AK73" s="7" t="s">
        <v>2755</v>
      </c>
      <c r="AL73" s="7" t="s">
        <v>2766</v>
      </c>
      <c r="AM73" s="7" t="s">
        <v>2770</v>
      </c>
      <c r="AN73" s="4" t="s">
        <v>2799</v>
      </c>
      <c r="AO73" s="4" t="s">
        <v>2842</v>
      </c>
      <c r="AP73" s="4" t="s">
        <v>2919</v>
      </c>
      <c r="AQ73" s="2">
        <f t="shared" si="15"/>
        <v>3.7400000000000003E-2</v>
      </c>
      <c r="AR73" s="2">
        <f t="shared" si="16"/>
        <v>3.7400000000000003E-2</v>
      </c>
      <c r="AT73" t="s">
        <v>2755</v>
      </c>
      <c r="AU73" t="s">
        <v>2766</v>
      </c>
      <c r="AV73" t="s">
        <v>2770</v>
      </c>
      <c r="AW73" t="s">
        <v>2799</v>
      </c>
      <c r="AX73" s="4" t="s">
        <v>2842</v>
      </c>
      <c r="AY73" s="4" t="s">
        <v>2919</v>
      </c>
      <c r="AZ73" s="4" t="s">
        <v>2997</v>
      </c>
      <c r="BA73" s="5">
        <f t="shared" si="17"/>
        <v>3.7400000000000003E-2</v>
      </c>
      <c r="BB73" s="5">
        <f t="shared" si="18"/>
        <v>3.7400000000000003E-2</v>
      </c>
      <c r="BC73" s="5"/>
      <c r="BD73" s="4" t="s">
        <v>2755</v>
      </c>
      <c r="BE73" s="4" t="s">
        <v>2766</v>
      </c>
      <c r="BF73" s="4" t="s">
        <v>2770</v>
      </c>
      <c r="BG73" s="4" t="s">
        <v>2799</v>
      </c>
      <c r="BH73" s="4" t="s">
        <v>2842</v>
      </c>
      <c r="BI73" s="4" t="s">
        <v>2919</v>
      </c>
      <c r="BJ73" s="4" t="s">
        <v>2997</v>
      </c>
      <c r="BK73" s="4" t="s">
        <v>3029</v>
      </c>
      <c r="BL73" s="4">
        <v>3.7400000000000003E-2</v>
      </c>
      <c r="BM73" s="23">
        <f t="shared" si="21"/>
        <v>1.2159754463995419E-3</v>
      </c>
      <c r="BO73" s="4" t="s">
        <v>3629</v>
      </c>
      <c r="BP73" s="4">
        <f t="shared" si="19"/>
        <v>3</v>
      </c>
      <c r="BQ73" s="4"/>
    </row>
    <row r="74" spans="1:69" x14ac:dyDescent="0.35">
      <c r="A74" t="s">
        <v>2759</v>
      </c>
      <c r="B74" t="s">
        <v>2755</v>
      </c>
      <c r="C74" t="s">
        <v>2766</v>
      </c>
      <c r="D74" t="s">
        <v>2776</v>
      </c>
      <c r="E74" s="4" t="s">
        <v>2810</v>
      </c>
      <c r="F74" s="4" t="s">
        <v>2829</v>
      </c>
      <c r="J74">
        <v>0.1055</v>
      </c>
      <c r="N74" s="5"/>
      <c r="S74" s="5"/>
      <c r="Z74" s="5"/>
      <c r="AC74" s="4"/>
      <c r="AD74" s="4"/>
      <c r="AE74" s="4"/>
      <c r="AF74" s="4"/>
      <c r="AG74" s="4"/>
      <c r="AH74" s="2" t="str">
        <f t="shared" si="20"/>
        <v/>
      </c>
      <c r="AI74" s="2" t="str">
        <f t="shared" si="14"/>
        <v/>
      </c>
      <c r="AK74" s="7" t="s">
        <v>2755</v>
      </c>
      <c r="AL74" s="7" t="s">
        <v>2766</v>
      </c>
      <c r="AM74" s="7" t="s">
        <v>2770</v>
      </c>
      <c r="AN74" s="4" t="s">
        <v>2799</v>
      </c>
      <c r="AO74" s="4" t="s">
        <v>2842</v>
      </c>
      <c r="AP74" s="4" t="s">
        <v>2884</v>
      </c>
      <c r="AQ74" s="2">
        <f t="shared" si="15"/>
        <v>0.22989999999999999</v>
      </c>
      <c r="AR74" s="2">
        <f t="shared" si="16"/>
        <v>0.22989999999999999</v>
      </c>
      <c r="AT74" t="s">
        <v>2755</v>
      </c>
      <c r="AU74" t="s">
        <v>2766</v>
      </c>
      <c r="AV74" t="s">
        <v>2770</v>
      </c>
      <c r="AW74" t="s">
        <v>2799</v>
      </c>
      <c r="AX74" s="4" t="s">
        <v>2842</v>
      </c>
      <c r="AY74" s="4" t="s">
        <v>2884</v>
      </c>
      <c r="AZ74" s="4" t="s">
        <v>2958</v>
      </c>
      <c r="BA74" s="5">
        <f t="shared" si="17"/>
        <v>0.22989999999999999</v>
      </c>
      <c r="BB74" s="5">
        <f t="shared" si="18"/>
        <v>0.22989999999999999</v>
      </c>
      <c r="BC74" s="5"/>
      <c r="BD74" s="4" t="s">
        <v>2755</v>
      </c>
      <c r="BE74" s="4" t="s">
        <v>2766</v>
      </c>
      <c r="BF74" s="4" t="s">
        <v>2770</v>
      </c>
      <c r="BG74" s="4" t="s">
        <v>2799</v>
      </c>
      <c r="BH74" s="4" t="s">
        <v>2842</v>
      </c>
      <c r="BI74" s="4" t="s">
        <v>2884</v>
      </c>
      <c r="BJ74" s="4" t="s">
        <v>2958</v>
      </c>
      <c r="BK74" s="4" t="s">
        <v>3048</v>
      </c>
      <c r="BL74" s="4">
        <v>0.22989999999999999</v>
      </c>
      <c r="BM74" s="23">
        <f t="shared" si="21"/>
        <v>7.4746725969854193E-3</v>
      </c>
      <c r="BO74" s="4" t="s">
        <v>2991</v>
      </c>
      <c r="BP74" s="4">
        <f t="shared" si="19"/>
        <v>1</v>
      </c>
      <c r="BQ74" s="4"/>
    </row>
    <row r="75" spans="1:69" x14ac:dyDescent="0.35">
      <c r="A75" t="s">
        <v>2759</v>
      </c>
      <c r="B75" t="s">
        <v>2755</v>
      </c>
      <c r="C75" t="s">
        <v>2766</v>
      </c>
      <c r="D75" t="s">
        <v>2776</v>
      </c>
      <c r="E75" s="4" t="s">
        <v>2810</v>
      </c>
      <c r="F75" s="4" t="s">
        <v>2848</v>
      </c>
      <c r="J75">
        <v>1.14E-2</v>
      </c>
      <c r="N75" s="5"/>
      <c r="S75" s="5"/>
      <c r="V75" s="4" t="s">
        <v>2755</v>
      </c>
      <c r="W75" s="4" t="s">
        <v>2766</v>
      </c>
      <c r="X75" s="4" t="s">
        <v>2770</v>
      </c>
      <c r="Y75" s="4" t="s">
        <v>2788</v>
      </c>
      <c r="Z75" s="5">
        <v>3.1568999999999998</v>
      </c>
      <c r="AA75" s="2">
        <f>IF(ISBLANK(Y75),"",SUMIF($AF$2:$AF$133,Y75,$AH$2:$AH$133))</f>
        <v>3.1568999999999998</v>
      </c>
      <c r="AC75" t="s">
        <v>2755</v>
      </c>
      <c r="AD75" t="s">
        <v>2766</v>
      </c>
      <c r="AE75" t="s">
        <v>2770</v>
      </c>
      <c r="AF75" s="4" t="s">
        <v>2788</v>
      </c>
      <c r="AG75" s="4" t="s">
        <v>2812</v>
      </c>
      <c r="AH75" s="2">
        <f t="shared" si="20"/>
        <v>3.1568999999999998</v>
      </c>
      <c r="AI75" s="2">
        <f t="shared" si="14"/>
        <v>3.1568999999999998</v>
      </c>
      <c r="AK75" s="7" t="s">
        <v>2755</v>
      </c>
      <c r="AL75" s="7" t="s">
        <v>2766</v>
      </c>
      <c r="AM75" s="7" t="s">
        <v>2770</v>
      </c>
      <c r="AN75" s="4" t="s">
        <v>2788</v>
      </c>
      <c r="AO75" s="4" t="s">
        <v>2812</v>
      </c>
      <c r="AP75" s="4" t="s">
        <v>2906</v>
      </c>
      <c r="AQ75" s="2">
        <f t="shared" si="15"/>
        <v>2.9070999999999998</v>
      </c>
      <c r="AR75" s="2">
        <f t="shared" si="16"/>
        <v>2.9070999999999998</v>
      </c>
      <c r="AT75" t="s">
        <v>2755</v>
      </c>
      <c r="AU75" t="s">
        <v>2766</v>
      </c>
      <c r="AV75" t="s">
        <v>2770</v>
      </c>
      <c r="AW75" t="s">
        <v>2788</v>
      </c>
      <c r="AX75" s="4" t="s">
        <v>2812</v>
      </c>
      <c r="AY75" s="4" t="s">
        <v>2906</v>
      </c>
      <c r="AZ75" s="4" t="s">
        <v>2962</v>
      </c>
      <c r="BA75" s="5">
        <f t="shared" si="17"/>
        <v>2.9070999999999998</v>
      </c>
      <c r="BB75" s="5">
        <f t="shared" si="18"/>
        <v>2.9071000000000002</v>
      </c>
      <c r="BC75" s="5"/>
      <c r="BD75" s="4" t="s">
        <v>2755</v>
      </c>
      <c r="BE75" s="4" t="s">
        <v>2766</v>
      </c>
      <c r="BF75" s="4" t="s">
        <v>2770</v>
      </c>
      <c r="BG75" s="4" t="s">
        <v>2788</v>
      </c>
      <c r="BH75" s="4" t="s">
        <v>2812</v>
      </c>
      <c r="BI75" s="4" t="s">
        <v>2906</v>
      </c>
      <c r="BJ75" s="4" t="s">
        <v>2962</v>
      </c>
      <c r="BK75" s="4" t="s">
        <v>3043</v>
      </c>
      <c r="BL75" s="4">
        <v>3.5000000000000003E-2</v>
      </c>
      <c r="BM75" s="23">
        <f t="shared" si="21"/>
        <v>1.1379449364701596E-3</v>
      </c>
      <c r="BO75" s="4" t="s">
        <v>3627</v>
      </c>
      <c r="BP75" s="4">
        <f t="shared" si="19"/>
        <v>6</v>
      </c>
      <c r="BQ75" s="4"/>
    </row>
    <row r="76" spans="1:69" x14ac:dyDescent="0.35">
      <c r="A76" t="s">
        <v>2759</v>
      </c>
      <c r="B76" t="s">
        <v>2755</v>
      </c>
      <c r="C76" t="s">
        <v>2766</v>
      </c>
      <c r="D76" t="s">
        <v>2776</v>
      </c>
      <c r="E76" s="4" t="s">
        <v>2810</v>
      </c>
      <c r="F76" s="4" t="s">
        <v>2843</v>
      </c>
      <c r="J76">
        <v>0.15179999999999999</v>
      </c>
      <c r="N76" s="5"/>
      <c r="S76" s="5"/>
      <c r="Z76" s="5"/>
      <c r="AC76" s="4"/>
      <c r="AD76" s="4"/>
      <c r="AE76" s="4"/>
      <c r="AF76" s="4"/>
      <c r="AG76" s="4"/>
      <c r="AH76" s="2" t="str">
        <f t="shared" si="20"/>
        <v/>
      </c>
      <c r="AI76" s="2" t="str">
        <f t="shared" si="14"/>
        <v/>
      </c>
      <c r="AN76" s="4"/>
      <c r="AO76" s="4"/>
      <c r="AP76" s="4"/>
      <c r="AQ76" s="2" t="str">
        <f t="shared" si="15"/>
        <v/>
      </c>
      <c r="AR76" s="2" t="str">
        <f t="shared" si="16"/>
        <v/>
      </c>
      <c r="AT76" s="4"/>
      <c r="AU76" s="4"/>
      <c r="AV76" s="4"/>
      <c r="AW76" s="4"/>
      <c r="AX76" s="4"/>
      <c r="AY76" s="4"/>
      <c r="AZ76" s="4"/>
      <c r="BA76" s="5" t="str">
        <f t="shared" si="17"/>
        <v/>
      </c>
      <c r="BB76" s="5" t="str">
        <f t="shared" si="18"/>
        <v/>
      </c>
      <c r="BC76" s="5"/>
      <c r="BD76" s="4" t="s">
        <v>2755</v>
      </c>
      <c r="BE76" s="4" t="s">
        <v>2766</v>
      </c>
      <c r="BF76" s="4" t="s">
        <v>2770</v>
      </c>
      <c r="BG76" s="4" t="s">
        <v>2788</v>
      </c>
      <c r="BH76" s="4" t="s">
        <v>2812</v>
      </c>
      <c r="BI76" s="4" t="s">
        <v>2906</v>
      </c>
      <c r="BJ76" s="4" t="s">
        <v>2962</v>
      </c>
      <c r="BK76" s="4" t="s">
        <v>3043</v>
      </c>
      <c r="BL76" s="4">
        <v>2.8721000000000001</v>
      </c>
      <c r="BM76" s="23">
        <f t="shared" si="21"/>
        <v>9.3379761486741292E-2</v>
      </c>
      <c r="BO76" s="4" t="s">
        <v>2989</v>
      </c>
      <c r="BP76" s="4">
        <f t="shared" si="19"/>
        <v>4</v>
      </c>
      <c r="BQ76" s="4"/>
    </row>
    <row r="77" spans="1:69" x14ac:dyDescent="0.35">
      <c r="A77" t="s">
        <v>2759</v>
      </c>
      <c r="B77" t="s">
        <v>2755</v>
      </c>
      <c r="C77" t="s">
        <v>2766</v>
      </c>
      <c r="D77" t="s">
        <v>2776</v>
      </c>
      <c r="E77" s="4" t="s">
        <v>2810</v>
      </c>
      <c r="F77" s="4" t="s">
        <v>2825</v>
      </c>
      <c r="J77">
        <v>5.7999999999999996E-3</v>
      </c>
      <c r="N77" s="5"/>
      <c r="S77" s="5"/>
      <c r="Z77" s="5"/>
      <c r="AC77" s="4"/>
      <c r="AD77" s="4"/>
      <c r="AE77" s="4"/>
      <c r="AF77" s="4"/>
      <c r="AG77" s="4"/>
      <c r="AH77" s="2" t="str">
        <f t="shared" si="20"/>
        <v/>
      </c>
      <c r="AI77" s="2" t="str">
        <f t="shared" si="14"/>
        <v/>
      </c>
      <c r="AK77" s="7" t="s">
        <v>2755</v>
      </c>
      <c r="AL77" s="7" t="s">
        <v>2766</v>
      </c>
      <c r="AM77" s="7" t="s">
        <v>2770</v>
      </c>
      <c r="AN77" s="4" t="s">
        <v>2788</v>
      </c>
      <c r="AO77" s="4" t="s">
        <v>2812</v>
      </c>
      <c r="AP77" s="4" t="s">
        <v>2920</v>
      </c>
      <c r="AQ77" s="2">
        <f t="shared" si="15"/>
        <v>0.24979999999999999</v>
      </c>
      <c r="AR77" s="2">
        <f t="shared" si="16"/>
        <v>0.24979999999999999</v>
      </c>
      <c r="AT77" t="s">
        <v>2755</v>
      </c>
      <c r="AU77" t="s">
        <v>2766</v>
      </c>
      <c r="AV77" t="s">
        <v>2770</v>
      </c>
      <c r="AW77" t="s">
        <v>2788</v>
      </c>
      <c r="AX77" s="4" t="s">
        <v>2812</v>
      </c>
      <c r="AY77" s="4" t="s">
        <v>2920</v>
      </c>
      <c r="AZ77" s="4" t="s">
        <v>3003</v>
      </c>
      <c r="BA77" s="5">
        <f t="shared" si="17"/>
        <v>0.24979999999999999</v>
      </c>
      <c r="BB77" s="5">
        <f t="shared" si="18"/>
        <v>0.24979999999999999</v>
      </c>
      <c r="BC77" s="5"/>
      <c r="BD77" s="4" t="s">
        <v>2755</v>
      </c>
      <c r="BE77" s="4" t="s">
        <v>2766</v>
      </c>
      <c r="BF77" s="4" t="s">
        <v>2770</v>
      </c>
      <c r="BG77" s="4" t="s">
        <v>2788</v>
      </c>
      <c r="BH77" s="4" t="s">
        <v>2812</v>
      </c>
      <c r="BI77" s="4" t="s">
        <v>2920</v>
      </c>
      <c r="BJ77" s="4" t="s">
        <v>3003</v>
      </c>
      <c r="BK77" s="4" t="s">
        <v>3056</v>
      </c>
      <c r="BL77" s="4">
        <v>1.06E-2</v>
      </c>
      <c r="BM77" s="23">
        <f t="shared" si="21"/>
        <v>3.4463475218810544E-4</v>
      </c>
      <c r="BO77" s="4" t="s">
        <v>3113</v>
      </c>
      <c r="BP77" s="4">
        <f t="shared" si="19"/>
        <v>3</v>
      </c>
      <c r="BQ77" s="4"/>
    </row>
    <row r="78" spans="1:69" x14ac:dyDescent="0.35">
      <c r="A78" t="s">
        <v>2759</v>
      </c>
      <c r="B78" t="s">
        <v>2755</v>
      </c>
      <c r="C78" t="s">
        <v>2766</v>
      </c>
      <c r="D78" t="s">
        <v>2776</v>
      </c>
      <c r="E78" s="4" t="s">
        <v>2806</v>
      </c>
      <c r="F78" s="4" t="s">
        <v>2862</v>
      </c>
      <c r="J78">
        <v>6.2100000000000002E-2</v>
      </c>
      <c r="N78" s="5"/>
      <c r="S78" s="5"/>
      <c r="Z78" s="5"/>
      <c r="AC78" s="4"/>
      <c r="AD78" s="4"/>
      <c r="AE78" s="4"/>
      <c r="AF78" s="4"/>
      <c r="AG78" s="4"/>
      <c r="AH78" s="2" t="str">
        <f t="shared" si="20"/>
        <v/>
      </c>
      <c r="AI78" s="2" t="str">
        <f t="shared" si="14"/>
        <v/>
      </c>
      <c r="AN78" s="4"/>
      <c r="AO78" s="4"/>
      <c r="AP78" s="4"/>
      <c r="AQ78" s="2" t="str">
        <f t="shared" si="15"/>
        <v/>
      </c>
      <c r="AR78" s="2" t="str">
        <f t="shared" si="16"/>
        <v/>
      </c>
      <c r="AT78" s="4"/>
      <c r="AU78" s="4"/>
      <c r="AV78" s="4"/>
      <c r="AW78" s="4"/>
      <c r="AX78" s="4"/>
      <c r="AY78" s="4"/>
      <c r="AZ78" s="4"/>
      <c r="BA78" s="5" t="str">
        <f t="shared" si="17"/>
        <v/>
      </c>
      <c r="BB78" s="5" t="str">
        <f t="shared" si="18"/>
        <v/>
      </c>
      <c r="BC78" s="5"/>
      <c r="BD78" s="4" t="s">
        <v>2755</v>
      </c>
      <c r="BE78" s="4" t="s">
        <v>2766</v>
      </c>
      <c r="BF78" s="4" t="s">
        <v>2770</v>
      </c>
      <c r="BG78" s="4" t="s">
        <v>2788</v>
      </c>
      <c r="BH78" s="4" t="s">
        <v>2812</v>
      </c>
      <c r="BI78" s="4" t="s">
        <v>2920</v>
      </c>
      <c r="BJ78" s="4" t="s">
        <v>3003</v>
      </c>
      <c r="BK78" s="4" t="s">
        <v>3056</v>
      </c>
      <c r="BL78" s="4">
        <v>0.2392</v>
      </c>
      <c r="BM78" s="23">
        <f t="shared" si="21"/>
        <v>7.7770408229617758E-3</v>
      </c>
      <c r="BO78" s="4" t="s">
        <v>2944</v>
      </c>
      <c r="BP78" s="4">
        <f t="shared" si="19"/>
        <v>1</v>
      </c>
      <c r="BQ78" s="4"/>
    </row>
    <row r="79" spans="1:69" x14ac:dyDescent="0.35">
      <c r="A79" t="s">
        <v>2759</v>
      </c>
      <c r="B79" t="s">
        <v>2755</v>
      </c>
      <c r="C79" t="s">
        <v>2766</v>
      </c>
      <c r="D79" t="s">
        <v>2770</v>
      </c>
      <c r="E79" s="4" t="s">
        <v>2799</v>
      </c>
      <c r="F79" s="4" t="s">
        <v>2851</v>
      </c>
      <c r="J79">
        <v>0.50509999999999999</v>
      </c>
      <c r="N79" s="5"/>
      <c r="P79" s="4" t="s">
        <v>2755</v>
      </c>
      <c r="Q79" s="4" t="s">
        <v>2766</v>
      </c>
      <c r="R79" s="4" t="s">
        <v>2773</v>
      </c>
      <c r="S79" s="5">
        <v>0.4647</v>
      </c>
      <c r="T79" s="2">
        <f>IF(ISBLANK(R79),"",SUMIF($X$2:$X$133,R79,$Z$2:$Z$133))</f>
        <v>0.4647</v>
      </c>
      <c r="V79" s="4" t="s">
        <v>2755</v>
      </c>
      <c r="W79" s="4" t="s">
        <v>2766</v>
      </c>
      <c r="X79" s="4" t="s">
        <v>2773</v>
      </c>
      <c r="Y79" s="4" t="s">
        <v>2794</v>
      </c>
      <c r="Z79" s="5">
        <v>0.4647</v>
      </c>
      <c r="AA79" s="2">
        <f>IF(ISBLANK(Y79),"",SUMIF($AF$2:$AF$133,Y79,$AH$2:$AH$133))</f>
        <v>0.4647</v>
      </c>
      <c r="AC79" t="s">
        <v>2755</v>
      </c>
      <c r="AD79" t="s">
        <v>2766</v>
      </c>
      <c r="AE79" t="s">
        <v>2773</v>
      </c>
      <c r="AF79" s="4" t="s">
        <v>2794</v>
      </c>
      <c r="AG79" s="4" t="s">
        <v>2857</v>
      </c>
      <c r="AH79" s="2">
        <f t="shared" si="20"/>
        <v>0.4647</v>
      </c>
      <c r="AI79" s="2">
        <f t="shared" si="14"/>
        <v>0.4647</v>
      </c>
      <c r="AK79" s="7" t="s">
        <v>2755</v>
      </c>
      <c r="AL79" s="7" t="s">
        <v>2766</v>
      </c>
      <c r="AM79" s="7" t="s">
        <v>2773</v>
      </c>
      <c r="AN79" s="4" t="s">
        <v>2794</v>
      </c>
      <c r="AO79" s="4" t="s">
        <v>2857</v>
      </c>
      <c r="AP79" s="4" t="s">
        <v>2870</v>
      </c>
      <c r="AQ79" s="2">
        <f t="shared" si="15"/>
        <v>0.4647</v>
      </c>
      <c r="AR79" s="2">
        <f t="shared" si="16"/>
        <v>0.4647</v>
      </c>
      <c r="AT79" t="s">
        <v>2755</v>
      </c>
      <c r="AU79" t="s">
        <v>2766</v>
      </c>
      <c r="AV79" t="s">
        <v>2773</v>
      </c>
      <c r="AW79" t="s">
        <v>2794</v>
      </c>
      <c r="AX79" s="4" t="s">
        <v>2857</v>
      </c>
      <c r="AY79" s="4" t="s">
        <v>2870</v>
      </c>
      <c r="AZ79" s="4" t="s">
        <v>2941</v>
      </c>
      <c r="BA79" s="5">
        <f t="shared" si="17"/>
        <v>0.4647</v>
      </c>
      <c r="BB79" s="5">
        <f t="shared" si="18"/>
        <v>0.4647</v>
      </c>
      <c r="BC79" s="5"/>
      <c r="BD79" s="4" t="s">
        <v>2755</v>
      </c>
      <c r="BE79" s="4" t="s">
        <v>2766</v>
      </c>
      <c r="BF79" s="4" t="s">
        <v>2773</v>
      </c>
      <c r="BG79" s="4" t="s">
        <v>2794</v>
      </c>
      <c r="BH79" s="4" t="s">
        <v>2857</v>
      </c>
      <c r="BI79" s="4" t="s">
        <v>2870</v>
      </c>
      <c r="BJ79" s="4" t="s">
        <v>2941</v>
      </c>
      <c r="BK79" s="4" t="s">
        <v>3055</v>
      </c>
      <c r="BL79" s="4">
        <v>0.4647</v>
      </c>
      <c r="BM79" s="23">
        <f t="shared" si="21"/>
        <v>1.510865748507666E-2</v>
      </c>
      <c r="BO79" s="4" t="s">
        <v>2966</v>
      </c>
      <c r="BP79" s="4">
        <f t="shared" si="19"/>
        <v>1</v>
      </c>
      <c r="BQ79" s="4"/>
    </row>
    <row r="80" spans="1:69" x14ac:dyDescent="0.35">
      <c r="A80" t="s">
        <v>2759</v>
      </c>
      <c r="B80" t="s">
        <v>2755</v>
      </c>
      <c r="C80" t="s">
        <v>2766</v>
      </c>
      <c r="D80" t="s">
        <v>2770</v>
      </c>
      <c r="E80" s="4" t="s">
        <v>2799</v>
      </c>
      <c r="F80" s="4" t="s">
        <v>2863</v>
      </c>
      <c r="J80">
        <v>0.71809999999999996</v>
      </c>
      <c r="L80" s="4" t="s">
        <v>2755</v>
      </c>
      <c r="M80" s="4" t="s">
        <v>2764</v>
      </c>
      <c r="N80" s="5">
        <v>15.869300000000001</v>
      </c>
      <c r="O80" s="2">
        <f>IF(ISBLANK(M80),"",SUMIF($Q$2:$Q$133,M80,$S$2:$S$133))</f>
        <v>15.869299999999999</v>
      </c>
      <c r="P80" s="4" t="s">
        <v>2755</v>
      </c>
      <c r="Q80" s="4" t="s">
        <v>2764</v>
      </c>
      <c r="R80" s="4" t="s">
        <v>2782</v>
      </c>
      <c r="S80" s="5">
        <v>10.046099999999999</v>
      </c>
      <c r="T80" s="2">
        <f>IF(ISBLANK(R80),"",SUMIF($X$2:$X$133,R80,$Z$2:$Z$133))</f>
        <v>10.045999999999999</v>
      </c>
      <c r="V80" s="4" t="s">
        <v>2755</v>
      </c>
      <c r="W80" s="4" t="s">
        <v>2764</v>
      </c>
      <c r="X80" s="4" t="s">
        <v>2782</v>
      </c>
      <c r="Y80" s="4" t="s">
        <v>2807</v>
      </c>
      <c r="Z80" s="5">
        <v>5.5300000000000002E-2</v>
      </c>
      <c r="AA80" s="2">
        <f>IF(ISBLANK(Y80),"",SUMIF($AF$2:$AF$133,Y80,$AH$2:$AH$133))</f>
        <v>5.5300000000000002E-2</v>
      </c>
      <c r="AC80" t="s">
        <v>2755</v>
      </c>
      <c r="AD80" t="s">
        <v>2764</v>
      </c>
      <c r="AE80" t="s">
        <v>2782</v>
      </c>
      <c r="AF80" s="4" t="s">
        <v>2807</v>
      </c>
      <c r="AG80" s="4" t="s">
        <v>2847</v>
      </c>
      <c r="AH80" s="2">
        <f t="shared" si="20"/>
        <v>5.5300000000000002E-2</v>
      </c>
      <c r="AI80" s="2">
        <f t="shared" si="14"/>
        <v>5.5300000000000002E-2</v>
      </c>
      <c r="AK80" s="7" t="s">
        <v>2755</v>
      </c>
      <c r="AL80" s="7" t="s">
        <v>2764</v>
      </c>
      <c r="AM80" s="7" t="s">
        <v>2782</v>
      </c>
      <c r="AN80" s="4" t="s">
        <v>2807</v>
      </c>
      <c r="AO80" s="4" t="s">
        <v>2847</v>
      </c>
      <c r="AP80" s="4" t="s">
        <v>2883</v>
      </c>
      <c r="AQ80" s="2">
        <f t="shared" si="15"/>
        <v>5.5300000000000002E-2</v>
      </c>
      <c r="AR80" s="2">
        <f t="shared" si="16"/>
        <v>5.5300000000000002E-2</v>
      </c>
      <c r="AT80" t="s">
        <v>2755</v>
      </c>
      <c r="AU80" t="s">
        <v>2764</v>
      </c>
      <c r="AV80" t="s">
        <v>2782</v>
      </c>
      <c r="AW80" t="s">
        <v>2807</v>
      </c>
      <c r="AX80" s="4" t="s">
        <v>2847</v>
      </c>
      <c r="AY80" s="4" t="s">
        <v>2883</v>
      </c>
      <c r="AZ80" s="4" t="s">
        <v>2994</v>
      </c>
      <c r="BA80" s="5">
        <f t="shared" si="17"/>
        <v>5.5300000000000002E-2</v>
      </c>
      <c r="BB80" s="5">
        <f t="shared" si="18"/>
        <v>5.5300000000000002E-2</v>
      </c>
      <c r="BC80" s="5"/>
      <c r="BD80" s="4" t="s">
        <v>2755</v>
      </c>
      <c r="BE80" s="4" t="s">
        <v>2764</v>
      </c>
      <c r="BF80" s="4" t="s">
        <v>2782</v>
      </c>
      <c r="BG80" s="4" t="s">
        <v>2807</v>
      </c>
      <c r="BH80" s="4" t="s">
        <v>2847</v>
      </c>
      <c r="BI80" s="4" t="s">
        <v>2883</v>
      </c>
      <c r="BJ80" s="4" t="s">
        <v>2994</v>
      </c>
      <c r="BK80" s="4" t="s">
        <v>3039</v>
      </c>
      <c r="BL80" s="4">
        <v>5.5300000000000002E-2</v>
      </c>
      <c r="BM80" s="23">
        <f t="shared" si="21"/>
        <v>1.7979529996228522E-3</v>
      </c>
      <c r="BO80" s="4" t="s">
        <v>2965</v>
      </c>
      <c r="BP80" s="4">
        <f t="shared" si="19"/>
        <v>1</v>
      </c>
      <c r="BQ80" s="4"/>
    </row>
    <row r="81" spans="1:69" x14ac:dyDescent="0.35">
      <c r="A81" t="s">
        <v>2759</v>
      </c>
      <c r="B81" t="s">
        <v>2755</v>
      </c>
      <c r="C81" t="s">
        <v>2766</v>
      </c>
      <c r="D81" t="s">
        <v>2770</v>
      </c>
      <c r="E81" s="4" t="s">
        <v>2799</v>
      </c>
      <c r="F81" s="4" t="s">
        <v>2827</v>
      </c>
      <c r="J81">
        <v>0.93200000000000005</v>
      </c>
      <c r="N81" s="5"/>
      <c r="S81" s="5"/>
      <c r="V81" s="4" t="s">
        <v>2755</v>
      </c>
      <c r="W81" s="4" t="s">
        <v>2764</v>
      </c>
      <c r="X81" s="4" t="s">
        <v>2782</v>
      </c>
      <c r="Y81" s="4" t="s">
        <v>2809</v>
      </c>
      <c r="Z81" s="5">
        <v>5.5233999999999996</v>
      </c>
      <c r="AA81" s="2">
        <f>IF(ISBLANK(Y81),"",SUMIF($AF$2:$AF$133,Y81,$AH$2:$AH$133))</f>
        <v>5.5234000000000005</v>
      </c>
      <c r="AC81" t="s">
        <v>2755</v>
      </c>
      <c r="AD81" t="s">
        <v>2764</v>
      </c>
      <c r="AE81" t="s">
        <v>2782</v>
      </c>
      <c r="AF81" s="4" t="s">
        <v>2809</v>
      </c>
      <c r="AG81" s="4" t="s">
        <v>2832</v>
      </c>
      <c r="AH81" s="2">
        <f t="shared" si="20"/>
        <v>2.6739000000000002</v>
      </c>
      <c r="AI81" s="2">
        <f t="shared" si="14"/>
        <v>2.6739000000000002</v>
      </c>
      <c r="AK81" s="7" t="s">
        <v>2755</v>
      </c>
      <c r="AL81" s="7" t="s">
        <v>2764</v>
      </c>
      <c r="AM81" s="7" t="s">
        <v>2782</v>
      </c>
      <c r="AN81" s="4" t="s">
        <v>2809</v>
      </c>
      <c r="AO81" s="4" t="s">
        <v>2832</v>
      </c>
      <c r="AP81" s="4" t="s">
        <v>3100</v>
      </c>
      <c r="AQ81" s="2">
        <f t="shared" si="15"/>
        <v>2.6739000000000002</v>
      </c>
      <c r="AR81" s="2">
        <f t="shared" si="16"/>
        <v>2.6739000000000002</v>
      </c>
      <c r="AT81" t="s">
        <v>2755</v>
      </c>
      <c r="AU81" t="s">
        <v>2764</v>
      </c>
      <c r="AV81" t="s">
        <v>2782</v>
      </c>
      <c r="AW81" t="s">
        <v>2809</v>
      </c>
      <c r="AX81" s="4" t="s">
        <v>2832</v>
      </c>
      <c r="AY81" s="4" t="s">
        <v>3100</v>
      </c>
      <c r="AZ81" s="4" t="s">
        <v>3631</v>
      </c>
      <c r="BA81" s="5">
        <f t="shared" si="17"/>
        <v>2.6739000000000002</v>
      </c>
      <c r="BB81" s="5">
        <f t="shared" si="18"/>
        <v>2.6738999999999997</v>
      </c>
      <c r="BC81" s="5"/>
      <c r="BD81" s="4" t="s">
        <v>2755</v>
      </c>
      <c r="BE81" s="4" t="s">
        <v>2764</v>
      </c>
      <c r="BF81" s="4" t="s">
        <v>2782</v>
      </c>
      <c r="BG81" s="4" t="s">
        <v>2809</v>
      </c>
      <c r="BH81" s="4" t="s">
        <v>2832</v>
      </c>
      <c r="BI81" s="4" t="s">
        <v>3100</v>
      </c>
      <c r="BJ81" s="4" t="s">
        <v>3631</v>
      </c>
      <c r="BK81" s="4" t="s">
        <v>3038</v>
      </c>
      <c r="BL81" s="4">
        <v>7.1099999999999997E-2</v>
      </c>
      <c r="BM81" s="23">
        <f t="shared" si="21"/>
        <v>2.3116538566579524E-3</v>
      </c>
      <c r="BO81" s="4" t="s">
        <v>2951</v>
      </c>
      <c r="BP81" s="4">
        <f t="shared" si="19"/>
        <v>1</v>
      </c>
      <c r="BQ81" s="4"/>
    </row>
    <row r="82" spans="1:69" x14ac:dyDescent="0.35">
      <c r="A82" t="s">
        <v>2759</v>
      </c>
      <c r="B82" t="s">
        <v>2755</v>
      </c>
      <c r="C82" t="s">
        <v>2766</v>
      </c>
      <c r="D82" t="s">
        <v>2770</v>
      </c>
      <c r="E82" s="4" t="s">
        <v>2799</v>
      </c>
      <c r="F82" s="4" t="s">
        <v>2841</v>
      </c>
      <c r="J82">
        <v>6.3E-3</v>
      </c>
      <c r="N82" s="5"/>
      <c r="S82" s="5"/>
      <c r="Z82" s="5"/>
      <c r="AC82" s="4"/>
      <c r="AD82" s="4"/>
      <c r="AE82" s="4"/>
      <c r="AF82" s="4"/>
      <c r="AG82" s="4"/>
      <c r="AH82" s="2" t="str">
        <f t="shared" si="20"/>
        <v/>
      </c>
      <c r="AI82" s="2" t="str">
        <f t="shared" si="14"/>
        <v/>
      </c>
      <c r="AN82" s="4"/>
      <c r="AO82" s="4"/>
      <c r="AP82" s="4"/>
      <c r="AQ82" s="2" t="str">
        <f t="shared" si="15"/>
        <v/>
      </c>
      <c r="AR82" s="2" t="str">
        <f t="shared" si="16"/>
        <v/>
      </c>
      <c r="AT82" s="4"/>
      <c r="AU82" s="4"/>
      <c r="AV82" s="4"/>
      <c r="AW82" s="4"/>
      <c r="AX82" s="4"/>
      <c r="AY82" s="4"/>
      <c r="AZ82" s="4"/>
      <c r="BA82" s="5" t="str">
        <f t="shared" si="17"/>
        <v/>
      </c>
      <c r="BB82" s="5" t="str">
        <f t="shared" si="18"/>
        <v/>
      </c>
      <c r="BC82" s="5"/>
      <c r="BD82" s="4" t="s">
        <v>2755</v>
      </c>
      <c r="BE82" s="4" t="s">
        <v>2764</v>
      </c>
      <c r="BF82" s="4" t="s">
        <v>2782</v>
      </c>
      <c r="BG82" s="4" t="s">
        <v>2809</v>
      </c>
      <c r="BH82" s="4" t="s">
        <v>2832</v>
      </c>
      <c r="BI82" s="4" t="s">
        <v>3100</v>
      </c>
      <c r="BJ82" s="4" t="s">
        <v>3631</v>
      </c>
      <c r="BK82" s="4" t="s">
        <v>3038</v>
      </c>
      <c r="BL82" s="4">
        <v>2.6027999999999998</v>
      </c>
      <c r="BM82" s="23">
        <f t="shared" si="21"/>
        <v>8.4624088018415172E-2</v>
      </c>
      <c r="BO82" s="4" t="s">
        <v>3006</v>
      </c>
      <c r="BP82" s="4">
        <f t="shared" si="19"/>
        <v>1</v>
      </c>
      <c r="BQ82" s="4"/>
    </row>
    <row r="83" spans="1:69" x14ac:dyDescent="0.35">
      <c r="A83" t="s">
        <v>2759</v>
      </c>
      <c r="B83" t="s">
        <v>2755</v>
      </c>
      <c r="C83" t="s">
        <v>2766</v>
      </c>
      <c r="D83" t="s">
        <v>2770</v>
      </c>
      <c r="E83" s="4" t="s">
        <v>2799</v>
      </c>
      <c r="F83" s="4" t="s">
        <v>2813</v>
      </c>
      <c r="J83">
        <v>0.1158</v>
      </c>
      <c r="N83" s="5"/>
      <c r="S83" s="5"/>
      <c r="Z83" s="5"/>
      <c r="AC83" t="s">
        <v>2755</v>
      </c>
      <c r="AD83" t="s">
        <v>2764</v>
      </c>
      <c r="AE83" t="s">
        <v>2782</v>
      </c>
      <c r="AF83" s="4" t="s">
        <v>2809</v>
      </c>
      <c r="AG83" s="4" t="s">
        <v>2839</v>
      </c>
      <c r="AH83" s="2">
        <f t="shared" si="20"/>
        <v>0.57979999999999998</v>
      </c>
      <c r="AI83" s="2">
        <f t="shared" si="14"/>
        <v>0.57979999999999998</v>
      </c>
      <c r="AK83" s="7" t="s">
        <v>2755</v>
      </c>
      <c r="AL83" s="7" t="s">
        <v>2764</v>
      </c>
      <c r="AM83" s="7" t="s">
        <v>2782</v>
      </c>
      <c r="AN83" s="4" t="s">
        <v>2809</v>
      </c>
      <c r="AO83" s="4" t="s">
        <v>2839</v>
      </c>
      <c r="AP83" s="4" t="s">
        <v>2934</v>
      </c>
      <c r="AQ83" s="2">
        <f t="shared" si="15"/>
        <v>0.57979999999999998</v>
      </c>
      <c r="AR83" s="2">
        <f t="shared" si="16"/>
        <v>0.57979999999999998</v>
      </c>
      <c r="AT83" t="s">
        <v>2755</v>
      </c>
      <c r="AU83" t="s">
        <v>2764</v>
      </c>
      <c r="AV83" t="s">
        <v>2782</v>
      </c>
      <c r="AW83" t="s">
        <v>2809</v>
      </c>
      <c r="AX83" s="4" t="s">
        <v>2839</v>
      </c>
      <c r="AY83" s="4" t="s">
        <v>2934</v>
      </c>
      <c r="AZ83" s="4" t="s">
        <v>3110</v>
      </c>
      <c r="BA83" s="5">
        <f t="shared" si="17"/>
        <v>0.57979999999999998</v>
      </c>
      <c r="BB83" s="5">
        <f t="shared" si="18"/>
        <v>0.57979999999999998</v>
      </c>
      <c r="BC83" s="5"/>
      <c r="BD83" s="4" t="s">
        <v>2755</v>
      </c>
      <c r="BE83" s="4" t="s">
        <v>2764</v>
      </c>
      <c r="BF83" s="4" t="s">
        <v>2782</v>
      </c>
      <c r="BG83" s="4" t="s">
        <v>2809</v>
      </c>
      <c r="BH83" s="4" t="s">
        <v>2839</v>
      </c>
      <c r="BI83" s="4" t="s">
        <v>2934</v>
      </c>
      <c r="BJ83" s="4" t="s">
        <v>3110</v>
      </c>
      <c r="BK83" s="4" t="s">
        <v>3016</v>
      </c>
      <c r="BL83" s="4">
        <v>6.3E-3</v>
      </c>
      <c r="BM83" s="23">
        <f t="shared" si="21"/>
        <v>2.0483008856462872E-4</v>
      </c>
      <c r="BO83" s="4" t="s">
        <v>2942</v>
      </c>
      <c r="BP83" s="4">
        <f t="shared" si="19"/>
        <v>1</v>
      </c>
      <c r="BQ83" s="4"/>
    </row>
    <row r="84" spans="1:69" x14ac:dyDescent="0.35">
      <c r="A84" t="s">
        <v>2759</v>
      </c>
      <c r="B84" t="s">
        <v>2755</v>
      </c>
      <c r="C84" t="s">
        <v>2766</v>
      </c>
      <c r="D84" t="s">
        <v>2770</v>
      </c>
      <c r="E84" s="4" t="s">
        <v>2799</v>
      </c>
      <c r="F84" s="4" t="s">
        <v>2840</v>
      </c>
      <c r="J84">
        <v>6.6199999999999995E-2</v>
      </c>
      <c r="N84" s="5"/>
      <c r="S84" s="5"/>
      <c r="Z84" s="5"/>
      <c r="AC84" s="4"/>
      <c r="AD84" s="4"/>
      <c r="AE84" s="4"/>
      <c r="AF84" s="4"/>
      <c r="AG84" s="4"/>
      <c r="AH84" s="2" t="str">
        <f t="shared" si="20"/>
        <v/>
      </c>
      <c r="AI84" s="2" t="str">
        <f t="shared" si="14"/>
        <v/>
      </c>
      <c r="AN84" s="4"/>
      <c r="AO84" s="4"/>
      <c r="AP84" s="4"/>
      <c r="AQ84" s="2" t="str">
        <f t="shared" si="15"/>
        <v/>
      </c>
      <c r="AR84" s="2" t="str">
        <f t="shared" si="16"/>
        <v/>
      </c>
      <c r="AT84" s="4"/>
      <c r="AU84" s="4"/>
      <c r="AV84" s="4"/>
      <c r="AW84" s="4"/>
      <c r="AX84" s="4"/>
      <c r="AY84" s="4"/>
      <c r="AZ84" s="4"/>
      <c r="BA84" s="5" t="str">
        <f t="shared" si="17"/>
        <v/>
      </c>
      <c r="BB84" s="5" t="str">
        <f t="shared" si="18"/>
        <v/>
      </c>
      <c r="BC84" s="5"/>
      <c r="BD84" s="4" t="s">
        <v>2755</v>
      </c>
      <c r="BE84" s="4" t="s">
        <v>2764</v>
      </c>
      <c r="BF84" s="4" t="s">
        <v>2782</v>
      </c>
      <c r="BG84" s="4" t="s">
        <v>2809</v>
      </c>
      <c r="BH84" s="4" t="s">
        <v>2839</v>
      </c>
      <c r="BI84" s="4" t="s">
        <v>2934</v>
      </c>
      <c r="BJ84" s="4" t="s">
        <v>3110</v>
      </c>
      <c r="BK84" s="4" t="s">
        <v>3016</v>
      </c>
      <c r="BL84" s="4">
        <v>0.57350000000000001</v>
      </c>
      <c r="BM84" s="23">
        <f t="shared" si="21"/>
        <v>1.864604060187533E-2</v>
      </c>
      <c r="BO84" s="4" t="s">
        <v>2970</v>
      </c>
      <c r="BP84" s="4">
        <f t="shared" si="19"/>
        <v>1</v>
      </c>
      <c r="BQ84" s="4"/>
    </row>
    <row r="85" spans="1:69" x14ac:dyDescent="0.35">
      <c r="A85" t="s">
        <v>2759</v>
      </c>
      <c r="B85" t="s">
        <v>2755</v>
      </c>
      <c r="C85" t="s">
        <v>2766</v>
      </c>
      <c r="D85" t="s">
        <v>2770</v>
      </c>
      <c r="E85" s="4" t="s">
        <v>2799</v>
      </c>
      <c r="F85" s="4" t="s">
        <v>2842</v>
      </c>
      <c r="J85">
        <v>0.32469999999999999</v>
      </c>
      <c r="N85" s="5"/>
      <c r="S85" s="5"/>
      <c r="Z85" s="5"/>
      <c r="AC85" t="s">
        <v>2755</v>
      </c>
      <c r="AD85" t="s">
        <v>2764</v>
      </c>
      <c r="AE85" t="s">
        <v>2782</v>
      </c>
      <c r="AF85" s="4" t="s">
        <v>2809</v>
      </c>
      <c r="AG85" s="4" t="s">
        <v>2856</v>
      </c>
      <c r="AH85" s="2">
        <f t="shared" si="20"/>
        <v>0.4637</v>
      </c>
      <c r="AI85" s="2">
        <f t="shared" si="14"/>
        <v>0.4637</v>
      </c>
      <c r="AK85" s="7" t="s">
        <v>2755</v>
      </c>
      <c r="AL85" s="7" t="s">
        <v>2764</v>
      </c>
      <c r="AM85" s="7" t="s">
        <v>2782</v>
      </c>
      <c r="AN85" s="4" t="s">
        <v>2809</v>
      </c>
      <c r="AO85" s="4" t="s">
        <v>2856</v>
      </c>
      <c r="AP85" s="4" t="s">
        <v>2925</v>
      </c>
      <c r="AQ85" s="2">
        <f t="shared" si="15"/>
        <v>0.4637</v>
      </c>
      <c r="AR85" s="2">
        <f t="shared" si="16"/>
        <v>0.4637</v>
      </c>
      <c r="AT85" t="s">
        <v>2755</v>
      </c>
      <c r="AU85" t="s">
        <v>2764</v>
      </c>
      <c r="AV85" t="s">
        <v>2782</v>
      </c>
      <c r="AW85" t="s">
        <v>2809</v>
      </c>
      <c r="AX85" s="4" t="s">
        <v>2856</v>
      </c>
      <c r="AY85" s="4" t="s">
        <v>2925</v>
      </c>
      <c r="AZ85" s="4" t="s">
        <v>3111</v>
      </c>
      <c r="BA85" s="5">
        <f t="shared" si="17"/>
        <v>0.4637</v>
      </c>
      <c r="BB85" s="5">
        <f t="shared" si="18"/>
        <v>0.4637</v>
      </c>
      <c r="BC85" s="5"/>
      <c r="BD85" s="4" t="s">
        <v>2755</v>
      </c>
      <c r="BE85" s="4" t="s">
        <v>2764</v>
      </c>
      <c r="BF85" s="4" t="s">
        <v>2782</v>
      </c>
      <c r="BG85" s="4" t="s">
        <v>2809</v>
      </c>
      <c r="BH85" s="4" t="s">
        <v>2856</v>
      </c>
      <c r="BI85" s="4" t="s">
        <v>2925</v>
      </c>
      <c r="BJ85" s="4" t="s">
        <v>3111</v>
      </c>
      <c r="BK85" s="4" t="s">
        <v>3069</v>
      </c>
      <c r="BL85" s="4">
        <v>1.14E-2</v>
      </c>
      <c r="BM85" s="23">
        <f t="shared" si="21"/>
        <v>3.7064492216456628E-4</v>
      </c>
      <c r="BO85" s="4" t="s">
        <v>2978</v>
      </c>
      <c r="BP85" s="4">
        <f t="shared" si="19"/>
        <v>1</v>
      </c>
      <c r="BQ85" s="4"/>
    </row>
    <row r="86" spans="1:69" x14ac:dyDescent="0.35">
      <c r="A86" t="s">
        <v>2759</v>
      </c>
      <c r="B86" t="s">
        <v>2755</v>
      </c>
      <c r="C86" t="s">
        <v>2766</v>
      </c>
      <c r="D86" t="s">
        <v>2770</v>
      </c>
      <c r="E86" s="4" t="s">
        <v>2788</v>
      </c>
      <c r="F86" s="4" t="s">
        <v>2812</v>
      </c>
      <c r="J86">
        <v>3.1568999999999998</v>
      </c>
      <c r="N86" s="5"/>
      <c r="S86" s="5"/>
      <c r="Z86" s="5"/>
      <c r="AC86" s="4"/>
      <c r="AD86" s="4"/>
      <c r="AE86" s="4"/>
      <c r="AF86" s="4"/>
      <c r="AG86" s="4"/>
      <c r="AH86" s="2" t="str">
        <f t="shared" si="20"/>
        <v/>
      </c>
      <c r="AI86" s="2" t="str">
        <f t="shared" si="14"/>
        <v/>
      </c>
      <c r="AN86" s="4"/>
      <c r="AO86" s="4"/>
      <c r="AP86" s="4"/>
      <c r="AQ86" s="2" t="str">
        <f t="shared" si="15"/>
        <v/>
      </c>
      <c r="AR86" s="2" t="str">
        <f t="shared" si="16"/>
        <v/>
      </c>
      <c r="AT86" s="4"/>
      <c r="AU86" s="4"/>
      <c r="AV86" s="4"/>
      <c r="AW86" s="4"/>
      <c r="AX86" s="4"/>
      <c r="AY86" s="4"/>
      <c r="AZ86" s="4"/>
      <c r="BA86" s="5" t="str">
        <f t="shared" si="17"/>
        <v/>
      </c>
      <c r="BB86" s="5" t="str">
        <f t="shared" si="18"/>
        <v/>
      </c>
      <c r="BC86" s="5"/>
      <c r="BD86" s="4" t="s">
        <v>2755</v>
      </c>
      <c r="BE86" s="4" t="s">
        <v>2764</v>
      </c>
      <c r="BF86" s="4" t="s">
        <v>2782</v>
      </c>
      <c r="BG86" s="4" t="s">
        <v>2809</v>
      </c>
      <c r="BH86" s="4" t="s">
        <v>2856</v>
      </c>
      <c r="BI86" s="4" t="s">
        <v>2925</v>
      </c>
      <c r="BJ86" s="4" t="s">
        <v>3111</v>
      </c>
      <c r="BK86" s="4" t="s">
        <v>3069</v>
      </c>
      <c r="BL86" s="4">
        <v>0.45229999999999998</v>
      </c>
      <c r="BM86" s="23">
        <f t="shared" si="21"/>
        <v>1.4705499850441518E-2</v>
      </c>
      <c r="BO86" s="4" t="s">
        <v>2998</v>
      </c>
      <c r="BP86" s="4">
        <f t="shared" si="19"/>
        <v>1</v>
      </c>
      <c r="BQ86" s="4"/>
    </row>
    <row r="87" spans="1:69" x14ac:dyDescent="0.35">
      <c r="A87" t="s">
        <v>2759</v>
      </c>
      <c r="B87" t="s">
        <v>2755</v>
      </c>
      <c r="C87" t="s">
        <v>2766</v>
      </c>
      <c r="D87" t="s">
        <v>2773</v>
      </c>
      <c r="E87" s="4" t="s">
        <v>2794</v>
      </c>
      <c r="F87" s="4" t="s">
        <v>2857</v>
      </c>
      <c r="J87">
        <v>0.4647</v>
      </c>
      <c r="N87" s="5"/>
      <c r="S87" s="5"/>
      <c r="Z87" s="5"/>
      <c r="AC87" t="s">
        <v>2755</v>
      </c>
      <c r="AD87" t="s">
        <v>2764</v>
      </c>
      <c r="AE87" t="s">
        <v>2782</v>
      </c>
      <c r="AF87" s="4" t="s">
        <v>2809</v>
      </c>
      <c r="AG87" s="4" t="s">
        <v>2824</v>
      </c>
      <c r="AH87" s="2">
        <f t="shared" si="20"/>
        <v>1.7235</v>
      </c>
      <c r="AI87" s="2">
        <f t="shared" si="14"/>
        <v>1.7235</v>
      </c>
      <c r="AK87" s="7" t="s">
        <v>2755</v>
      </c>
      <c r="AL87" s="7" t="s">
        <v>2764</v>
      </c>
      <c r="AM87" s="7" t="s">
        <v>2782</v>
      </c>
      <c r="AN87" s="4" t="s">
        <v>2809</v>
      </c>
      <c r="AO87" s="4" t="s">
        <v>2824</v>
      </c>
      <c r="AP87" s="4" t="s">
        <v>2927</v>
      </c>
      <c r="AQ87" s="2">
        <f t="shared" si="15"/>
        <v>6.4999999999999997E-3</v>
      </c>
      <c r="AR87" s="2">
        <f t="shared" si="16"/>
        <v>6.4999999999999997E-3</v>
      </c>
      <c r="AT87" t="s">
        <v>2755</v>
      </c>
      <c r="AU87" t="s">
        <v>2764</v>
      </c>
      <c r="AV87" t="s">
        <v>2782</v>
      </c>
      <c r="AW87" t="s">
        <v>2809</v>
      </c>
      <c r="AX87" s="4" t="s">
        <v>2824</v>
      </c>
      <c r="AY87" s="4" t="s">
        <v>2927</v>
      </c>
      <c r="AZ87" s="4" t="s">
        <v>3112</v>
      </c>
      <c r="BA87" s="5">
        <f t="shared" si="17"/>
        <v>6.4999999999999997E-3</v>
      </c>
      <c r="BB87" s="5">
        <f t="shared" si="18"/>
        <v>6.4999999999999997E-3</v>
      </c>
      <c r="BC87" s="5"/>
      <c r="BD87" s="4" t="s">
        <v>2755</v>
      </c>
      <c r="BE87" s="4" t="s">
        <v>2764</v>
      </c>
      <c r="BF87" s="4" t="s">
        <v>2782</v>
      </c>
      <c r="BG87" s="4" t="s">
        <v>2809</v>
      </c>
      <c r="BH87" s="4" t="s">
        <v>2824</v>
      </c>
      <c r="BI87" s="4" t="s">
        <v>2927</v>
      </c>
      <c r="BJ87" s="4" t="s">
        <v>3112</v>
      </c>
      <c r="BK87" s="4" t="s">
        <v>3028</v>
      </c>
      <c r="BL87" s="4">
        <v>6.4999999999999997E-3</v>
      </c>
      <c r="BM87" s="23">
        <f t="shared" si="21"/>
        <v>2.1133263105874389E-4</v>
      </c>
      <c r="BO87" s="4" t="s">
        <v>2983</v>
      </c>
      <c r="BP87" s="4">
        <f t="shared" si="19"/>
        <v>1</v>
      </c>
      <c r="BQ87" s="4"/>
    </row>
    <row r="88" spans="1:69" x14ac:dyDescent="0.35">
      <c r="A88" t="s">
        <v>2759</v>
      </c>
      <c r="B88" t="s">
        <v>2755</v>
      </c>
      <c r="C88" t="s">
        <v>2764</v>
      </c>
      <c r="D88" t="s">
        <v>2782</v>
      </c>
      <c r="E88" s="4" t="s">
        <v>2807</v>
      </c>
      <c r="F88" s="4" t="s">
        <v>2847</v>
      </c>
      <c r="J88">
        <v>5.5300000000000002E-2</v>
      </c>
      <c r="N88" s="5"/>
      <c r="S88" s="5"/>
      <c r="Z88" s="5"/>
      <c r="AC88" s="4"/>
      <c r="AD88" s="4"/>
      <c r="AE88" s="4"/>
      <c r="AF88" s="4"/>
      <c r="AG88" s="4"/>
      <c r="AH88" s="2" t="str">
        <f t="shared" si="20"/>
        <v/>
      </c>
      <c r="AI88" s="2" t="str">
        <f t="shared" si="14"/>
        <v/>
      </c>
      <c r="AK88" s="7" t="s">
        <v>2755</v>
      </c>
      <c r="AL88" s="7" t="s">
        <v>2764</v>
      </c>
      <c r="AM88" s="7" t="s">
        <v>2782</v>
      </c>
      <c r="AN88" s="4" t="s">
        <v>2809</v>
      </c>
      <c r="AO88" s="4" t="s">
        <v>2824</v>
      </c>
      <c r="AP88" s="4" t="s">
        <v>2865</v>
      </c>
      <c r="AQ88" s="2">
        <f t="shared" si="15"/>
        <v>1.7170000000000001</v>
      </c>
      <c r="AR88" s="2">
        <f t="shared" si="16"/>
        <v>1.7170000000000001</v>
      </c>
      <c r="AT88" t="s">
        <v>2755</v>
      </c>
      <c r="AU88" t="s">
        <v>2764</v>
      </c>
      <c r="AV88" t="s">
        <v>2782</v>
      </c>
      <c r="AW88" t="s">
        <v>2809</v>
      </c>
      <c r="AX88" s="4" t="s">
        <v>2824</v>
      </c>
      <c r="AY88" s="4" t="s">
        <v>2865</v>
      </c>
      <c r="AZ88" s="4" t="s">
        <v>2976</v>
      </c>
      <c r="BA88" s="5">
        <f t="shared" si="17"/>
        <v>1.7170000000000001</v>
      </c>
      <c r="BB88" s="5">
        <f t="shared" si="18"/>
        <v>1.7170000000000001</v>
      </c>
      <c r="BC88" s="5"/>
      <c r="BD88" s="4" t="s">
        <v>2755</v>
      </c>
      <c r="BE88" s="4" t="s">
        <v>2764</v>
      </c>
      <c r="BF88" s="4" t="s">
        <v>2782</v>
      </c>
      <c r="BG88" s="4" t="s">
        <v>2809</v>
      </c>
      <c r="BH88" s="4" t="s">
        <v>2824</v>
      </c>
      <c r="BI88" s="4" t="s">
        <v>2865</v>
      </c>
      <c r="BJ88" s="4" t="s">
        <v>2976</v>
      </c>
      <c r="BK88" s="4" t="s">
        <v>3066</v>
      </c>
      <c r="BL88" s="4">
        <v>0.21279999999999999</v>
      </c>
      <c r="BM88" s="23">
        <f t="shared" si="21"/>
        <v>6.9187052137385692E-3</v>
      </c>
      <c r="BO88" s="4" t="s">
        <v>2987</v>
      </c>
      <c r="BP88" s="4">
        <f t="shared" si="19"/>
        <v>1</v>
      </c>
      <c r="BQ88" s="4"/>
    </row>
    <row r="89" spans="1:69" x14ac:dyDescent="0.35">
      <c r="A89" t="s">
        <v>2759</v>
      </c>
      <c r="B89" t="s">
        <v>2755</v>
      </c>
      <c r="C89" t="s">
        <v>2764</v>
      </c>
      <c r="D89" t="s">
        <v>2782</v>
      </c>
      <c r="E89" s="4" t="s">
        <v>2809</v>
      </c>
      <c r="F89" s="4" t="s">
        <v>2832</v>
      </c>
      <c r="J89">
        <v>2.6739000000000002</v>
      </c>
      <c r="N89" s="5"/>
      <c r="S89" s="5"/>
      <c r="Z89" s="5"/>
      <c r="AC89" s="4"/>
      <c r="AD89" s="4"/>
      <c r="AE89" s="4"/>
      <c r="AF89" s="4"/>
      <c r="AG89" s="4"/>
      <c r="AH89" s="2" t="str">
        <f t="shared" si="20"/>
        <v/>
      </c>
      <c r="AI89" s="2" t="str">
        <f t="shared" si="14"/>
        <v/>
      </c>
      <c r="AN89" s="4"/>
      <c r="AO89" s="4"/>
      <c r="AP89" s="4"/>
      <c r="AQ89" s="2" t="str">
        <f t="shared" si="15"/>
        <v/>
      </c>
      <c r="AR89" s="2" t="str">
        <f t="shared" si="16"/>
        <v/>
      </c>
      <c r="AT89" s="4"/>
      <c r="AU89" s="4"/>
      <c r="AV89" s="4"/>
      <c r="AW89" s="4"/>
      <c r="AX89" s="4"/>
      <c r="AY89" s="4"/>
      <c r="AZ89" s="4"/>
      <c r="BA89" s="5" t="str">
        <f t="shared" si="17"/>
        <v/>
      </c>
      <c r="BB89" s="5" t="str">
        <f t="shared" si="18"/>
        <v/>
      </c>
      <c r="BC89" s="5"/>
      <c r="BD89" s="4" t="s">
        <v>2755</v>
      </c>
      <c r="BE89" s="4" t="s">
        <v>2764</v>
      </c>
      <c r="BF89" s="4" t="s">
        <v>2782</v>
      </c>
      <c r="BG89" s="4" t="s">
        <v>2809</v>
      </c>
      <c r="BH89" s="4" t="s">
        <v>2824</v>
      </c>
      <c r="BI89" s="4" t="s">
        <v>2865</v>
      </c>
      <c r="BJ89" s="4" t="s">
        <v>2976</v>
      </c>
      <c r="BK89" s="4" t="s">
        <v>3066</v>
      </c>
      <c r="BL89" s="4">
        <v>1.5042</v>
      </c>
      <c r="BM89" s="23">
        <f t="shared" si="21"/>
        <v>4.8905622098240398E-2</v>
      </c>
      <c r="BO89" s="4" t="s">
        <v>2949</v>
      </c>
      <c r="BP89" s="4">
        <f t="shared" si="19"/>
        <v>1</v>
      </c>
      <c r="BQ89" s="4"/>
    </row>
    <row r="90" spans="1:69" x14ac:dyDescent="0.35">
      <c r="A90" t="s">
        <v>2759</v>
      </c>
      <c r="B90" t="s">
        <v>2755</v>
      </c>
      <c r="C90" t="s">
        <v>2764</v>
      </c>
      <c r="D90" t="s">
        <v>2782</v>
      </c>
      <c r="E90" s="4" t="s">
        <v>2809</v>
      </c>
      <c r="F90" s="4" t="s">
        <v>2839</v>
      </c>
      <c r="J90">
        <v>0.57979999999999998</v>
      </c>
      <c r="N90" s="5"/>
      <c r="S90" s="5"/>
      <c r="Z90" s="5"/>
      <c r="AC90" t="s">
        <v>2755</v>
      </c>
      <c r="AD90" t="s">
        <v>2764</v>
      </c>
      <c r="AE90" t="s">
        <v>2782</v>
      </c>
      <c r="AF90" s="4" t="s">
        <v>2809</v>
      </c>
      <c r="AG90" s="4" t="s">
        <v>2821</v>
      </c>
      <c r="AH90" s="2">
        <f t="shared" si="20"/>
        <v>8.2500000000000004E-2</v>
      </c>
      <c r="AI90" s="2">
        <f t="shared" si="14"/>
        <v>8.2500000000000004E-2</v>
      </c>
      <c r="AK90" s="7" t="s">
        <v>2755</v>
      </c>
      <c r="AL90" s="7" t="s">
        <v>2764</v>
      </c>
      <c r="AM90" s="7" t="s">
        <v>2782</v>
      </c>
      <c r="AN90" s="4" t="s">
        <v>2809</v>
      </c>
      <c r="AO90" s="4" t="s">
        <v>2821</v>
      </c>
      <c r="AP90" s="4" t="s">
        <v>2900</v>
      </c>
      <c r="AQ90" s="2">
        <f t="shared" si="15"/>
        <v>3.7100000000000001E-2</v>
      </c>
      <c r="AR90" s="2">
        <f t="shared" si="16"/>
        <v>3.7100000000000001E-2</v>
      </c>
      <c r="AT90" t="s">
        <v>2755</v>
      </c>
      <c r="AU90" t="s">
        <v>2764</v>
      </c>
      <c r="AV90" t="s">
        <v>2782</v>
      </c>
      <c r="AW90" t="s">
        <v>2809</v>
      </c>
      <c r="AX90" s="4" t="s">
        <v>2821</v>
      </c>
      <c r="AY90" s="4" t="s">
        <v>2900</v>
      </c>
      <c r="AZ90" s="4" t="s">
        <v>2986</v>
      </c>
      <c r="BA90" s="5">
        <f t="shared" si="17"/>
        <v>3.7100000000000001E-2</v>
      </c>
      <c r="BB90" s="5">
        <f t="shared" si="18"/>
        <v>3.7100000000000001E-2</v>
      </c>
      <c r="BC90" s="5"/>
      <c r="BD90" s="4" t="s">
        <v>2755</v>
      </c>
      <c r="BE90" s="4" t="s">
        <v>2764</v>
      </c>
      <c r="BF90" s="4" t="s">
        <v>2782</v>
      </c>
      <c r="BG90" s="4" t="s">
        <v>2809</v>
      </c>
      <c r="BH90" s="4" t="s">
        <v>2821</v>
      </c>
      <c r="BI90" s="4" t="s">
        <v>2900</v>
      </c>
      <c r="BJ90" s="4" t="s">
        <v>2986</v>
      </c>
      <c r="BK90" s="4" t="s">
        <v>3021</v>
      </c>
      <c r="BL90" s="4">
        <v>3.7100000000000001E-2</v>
      </c>
      <c r="BM90" s="23">
        <f t="shared" si="21"/>
        <v>1.2062216326583692E-3</v>
      </c>
    </row>
    <row r="91" spans="1:69" x14ac:dyDescent="0.35">
      <c r="A91" t="s">
        <v>2759</v>
      </c>
      <c r="B91" t="s">
        <v>2755</v>
      </c>
      <c r="C91" t="s">
        <v>2764</v>
      </c>
      <c r="D91" t="s">
        <v>2782</v>
      </c>
      <c r="E91" s="4" t="s">
        <v>2809</v>
      </c>
      <c r="F91" s="4" t="s">
        <v>2856</v>
      </c>
      <c r="J91">
        <v>0.4637</v>
      </c>
      <c r="N91" s="5"/>
      <c r="S91" s="5"/>
      <c r="Z91" s="5"/>
      <c r="AC91" s="4"/>
      <c r="AD91" s="4"/>
      <c r="AE91" s="4"/>
      <c r="AF91" s="4"/>
      <c r="AG91" s="4"/>
      <c r="AH91" s="2" t="str">
        <f t="shared" si="20"/>
        <v/>
      </c>
      <c r="AI91" s="2" t="str">
        <f t="shared" si="14"/>
        <v/>
      </c>
      <c r="AK91" s="7" t="s">
        <v>2755</v>
      </c>
      <c r="AL91" s="7" t="s">
        <v>2764</v>
      </c>
      <c r="AM91" s="7" t="s">
        <v>2782</v>
      </c>
      <c r="AN91" s="4" t="s">
        <v>2809</v>
      </c>
      <c r="AO91" s="4" t="s">
        <v>2821</v>
      </c>
      <c r="AP91" s="4" t="s">
        <v>2878</v>
      </c>
      <c r="AQ91" s="2">
        <f t="shared" si="15"/>
        <v>4.5400000000000003E-2</v>
      </c>
      <c r="AR91" s="2">
        <f t="shared" si="16"/>
        <v>4.5400000000000003E-2</v>
      </c>
      <c r="AT91" t="s">
        <v>2755</v>
      </c>
      <c r="AU91" t="s">
        <v>2764</v>
      </c>
      <c r="AV91" t="s">
        <v>2782</v>
      </c>
      <c r="AW91" t="s">
        <v>2809</v>
      </c>
      <c r="AX91" s="4" t="s">
        <v>2821</v>
      </c>
      <c r="AY91" s="4" t="s">
        <v>2878</v>
      </c>
      <c r="AZ91" s="4" t="s">
        <v>2967</v>
      </c>
      <c r="BA91" s="5">
        <f t="shared" si="17"/>
        <v>4.5400000000000003E-2</v>
      </c>
      <c r="BB91" s="5">
        <f t="shared" si="18"/>
        <v>4.5400000000000003E-2</v>
      </c>
      <c r="BC91" s="5"/>
      <c r="BD91" s="4" t="s">
        <v>2755</v>
      </c>
      <c r="BE91" s="4" t="s">
        <v>2764</v>
      </c>
      <c r="BF91" s="4" t="s">
        <v>2782</v>
      </c>
      <c r="BG91" s="4" t="s">
        <v>2809</v>
      </c>
      <c r="BH91" s="4" t="s">
        <v>2821</v>
      </c>
      <c r="BI91" s="4" t="s">
        <v>2878</v>
      </c>
      <c r="BJ91" s="4" t="s">
        <v>2967</v>
      </c>
      <c r="BK91" s="4" t="s">
        <v>3098</v>
      </c>
      <c r="BL91" s="4">
        <v>4.5400000000000003E-2</v>
      </c>
      <c r="BM91" s="23">
        <f t="shared" si="21"/>
        <v>1.4760771461641499E-3</v>
      </c>
    </row>
    <row r="92" spans="1:69" x14ac:dyDescent="0.35">
      <c r="A92" t="s">
        <v>2759</v>
      </c>
      <c r="B92" t="s">
        <v>2755</v>
      </c>
      <c r="C92" t="s">
        <v>2764</v>
      </c>
      <c r="D92" t="s">
        <v>2782</v>
      </c>
      <c r="E92" s="4" t="s">
        <v>2809</v>
      </c>
      <c r="F92" s="4" t="s">
        <v>2824</v>
      </c>
      <c r="J92">
        <v>1.7235</v>
      </c>
      <c r="N92" s="5"/>
      <c r="S92" s="5"/>
      <c r="V92" s="4" t="s">
        <v>2755</v>
      </c>
      <c r="W92" s="4" t="s">
        <v>2764</v>
      </c>
      <c r="X92" s="4" t="s">
        <v>2782</v>
      </c>
      <c r="Y92" s="4" t="s">
        <v>2805</v>
      </c>
      <c r="Z92" s="5">
        <v>0.53969999999999996</v>
      </c>
      <c r="AA92" s="2">
        <f>IF(ISBLANK(Y92),"",SUMIF($AF$2:$AF$133,Y92,$AH$2:$AH$133))</f>
        <v>0.53969999999999996</v>
      </c>
      <c r="AC92" t="s">
        <v>2755</v>
      </c>
      <c r="AD92" t="s">
        <v>2764</v>
      </c>
      <c r="AE92" t="s">
        <v>2782</v>
      </c>
      <c r="AF92" s="4" t="s">
        <v>2805</v>
      </c>
      <c r="AG92" s="4" t="s">
        <v>2819</v>
      </c>
      <c r="AH92" s="2">
        <f t="shared" si="20"/>
        <v>0.53969999999999996</v>
      </c>
      <c r="AI92" s="2">
        <f t="shared" si="14"/>
        <v>0.53969999999999996</v>
      </c>
      <c r="AK92" s="7" t="s">
        <v>2755</v>
      </c>
      <c r="AL92" s="7" t="s">
        <v>2764</v>
      </c>
      <c r="AM92" s="7" t="s">
        <v>2782</v>
      </c>
      <c r="AN92" s="4" t="s">
        <v>2805</v>
      </c>
      <c r="AO92" s="4" t="s">
        <v>2819</v>
      </c>
      <c r="AP92" s="4" t="s">
        <v>2910</v>
      </c>
      <c r="AQ92" s="2">
        <f t="shared" si="15"/>
        <v>9.9099999999999994E-2</v>
      </c>
      <c r="AR92" s="2">
        <f t="shared" si="16"/>
        <v>9.9099999999999994E-2</v>
      </c>
      <c r="AT92" t="s">
        <v>2755</v>
      </c>
      <c r="AU92" t="s">
        <v>2764</v>
      </c>
      <c r="AV92" t="s">
        <v>2782</v>
      </c>
      <c r="AW92" t="s">
        <v>2805</v>
      </c>
      <c r="AX92" s="4" t="s">
        <v>2819</v>
      </c>
      <c r="AY92" s="4" t="s">
        <v>2910</v>
      </c>
      <c r="AZ92" s="4" t="s">
        <v>2996</v>
      </c>
      <c r="BA92" s="5">
        <f t="shared" si="17"/>
        <v>9.9099999999999994E-2</v>
      </c>
      <c r="BB92" s="5">
        <f t="shared" si="18"/>
        <v>9.9099999999999994E-2</v>
      </c>
      <c r="BC92" s="5"/>
      <c r="BD92" s="4" t="s">
        <v>2755</v>
      </c>
      <c r="BE92" s="4" t="s">
        <v>2764</v>
      </c>
      <c r="BF92" s="4" t="s">
        <v>2782</v>
      </c>
      <c r="BG92" s="4" t="s">
        <v>2805</v>
      </c>
      <c r="BH92" s="4" t="s">
        <v>2819</v>
      </c>
      <c r="BI92" s="4" t="s">
        <v>2910</v>
      </c>
      <c r="BJ92" s="4" t="s">
        <v>2996</v>
      </c>
      <c r="BK92" s="4" t="s">
        <v>3024</v>
      </c>
      <c r="BL92" s="4">
        <v>1.5299999999999999E-2</v>
      </c>
      <c r="BM92" s="23">
        <f t="shared" si="21"/>
        <v>4.9744450079981252E-4</v>
      </c>
    </row>
    <row r="93" spans="1:69" x14ac:dyDescent="0.35">
      <c r="A93" t="s">
        <v>2759</v>
      </c>
      <c r="B93" t="s">
        <v>2755</v>
      </c>
      <c r="C93" t="s">
        <v>2764</v>
      </c>
      <c r="D93" t="s">
        <v>2782</v>
      </c>
      <c r="E93" s="4" t="s">
        <v>2809</v>
      </c>
      <c r="F93" s="4" t="s">
        <v>2821</v>
      </c>
      <c r="J93">
        <v>8.2500000000000004E-2</v>
      </c>
      <c r="N93" s="5"/>
      <c r="S93" s="5"/>
      <c r="Z93" s="5"/>
      <c r="AC93" s="4"/>
      <c r="AD93" s="4"/>
      <c r="AE93" s="4"/>
      <c r="AF93" s="4"/>
      <c r="AG93" s="4"/>
      <c r="AH93" s="2" t="str">
        <f t="shared" si="20"/>
        <v/>
      </c>
      <c r="AI93" s="2" t="str">
        <f t="shared" si="14"/>
        <v/>
      </c>
      <c r="AN93" s="4"/>
      <c r="AO93" s="4"/>
      <c r="AP93" s="4"/>
      <c r="AQ93" s="2" t="str">
        <f t="shared" si="15"/>
        <v/>
      </c>
      <c r="AR93" s="2" t="str">
        <f t="shared" si="16"/>
        <v/>
      </c>
      <c r="AT93" s="4"/>
      <c r="AU93" s="4"/>
      <c r="AV93" s="4"/>
      <c r="AW93" s="4"/>
      <c r="AX93" s="4"/>
      <c r="AY93" s="4"/>
      <c r="AZ93" s="4"/>
      <c r="BA93" s="5" t="str">
        <f t="shared" si="17"/>
        <v/>
      </c>
      <c r="BB93" s="5" t="str">
        <f t="shared" si="18"/>
        <v/>
      </c>
      <c r="BC93" s="5"/>
      <c r="BD93" s="4" t="s">
        <v>2755</v>
      </c>
      <c r="BE93" s="4" t="s">
        <v>2764</v>
      </c>
      <c r="BF93" s="4" t="s">
        <v>2782</v>
      </c>
      <c r="BG93" s="4" t="s">
        <v>2805</v>
      </c>
      <c r="BH93" s="4" t="s">
        <v>2819</v>
      </c>
      <c r="BI93" s="4" t="s">
        <v>2910</v>
      </c>
      <c r="BJ93" s="4" t="s">
        <v>2996</v>
      </c>
      <c r="BK93" s="4" t="s">
        <v>3024</v>
      </c>
      <c r="BL93" s="4">
        <v>8.3799999999999999E-2</v>
      </c>
      <c r="BM93" s="23">
        <f t="shared" si="21"/>
        <v>2.7245653050342678E-3</v>
      </c>
    </row>
    <row r="94" spans="1:69" x14ac:dyDescent="0.35">
      <c r="A94" t="s">
        <v>2759</v>
      </c>
      <c r="B94" t="s">
        <v>2755</v>
      </c>
      <c r="C94" t="s">
        <v>2764</v>
      </c>
      <c r="D94" t="s">
        <v>2782</v>
      </c>
      <c r="E94" s="4" t="s">
        <v>2805</v>
      </c>
      <c r="F94" s="4" t="s">
        <v>2819</v>
      </c>
      <c r="J94">
        <v>0.53969999999999996</v>
      </c>
      <c r="N94" s="5"/>
      <c r="S94" s="5"/>
      <c r="Z94" s="5"/>
      <c r="AC94" s="4"/>
      <c r="AD94" s="4"/>
      <c r="AE94" s="4"/>
      <c r="AF94" s="4"/>
      <c r="AG94" s="4"/>
      <c r="AH94" s="2" t="str">
        <f t="shared" si="20"/>
        <v/>
      </c>
      <c r="AI94" s="2" t="str">
        <f t="shared" si="14"/>
        <v/>
      </c>
      <c r="AK94" s="7" t="s">
        <v>2755</v>
      </c>
      <c r="AL94" s="7" t="s">
        <v>2764</v>
      </c>
      <c r="AM94" s="7" t="s">
        <v>2782</v>
      </c>
      <c r="AN94" s="4" t="s">
        <v>2805</v>
      </c>
      <c r="AO94" s="4" t="s">
        <v>2819</v>
      </c>
      <c r="AP94" s="4" t="s">
        <v>2909</v>
      </c>
      <c r="AQ94" s="2">
        <f t="shared" si="15"/>
        <v>1.95E-2</v>
      </c>
      <c r="AR94" s="2">
        <f t="shared" si="16"/>
        <v>1.95E-2</v>
      </c>
      <c r="AT94" t="s">
        <v>2755</v>
      </c>
      <c r="AU94" t="s">
        <v>2764</v>
      </c>
      <c r="AV94" t="s">
        <v>2782</v>
      </c>
      <c r="AW94" t="s">
        <v>2805</v>
      </c>
      <c r="AX94" s="4" t="s">
        <v>2819</v>
      </c>
      <c r="AY94" s="4" t="s">
        <v>2909</v>
      </c>
      <c r="AZ94" s="4" t="s">
        <v>2985</v>
      </c>
      <c r="BA94" s="5">
        <f t="shared" si="17"/>
        <v>1.95E-2</v>
      </c>
      <c r="BB94" s="5">
        <f t="shared" si="18"/>
        <v>1.95E-2</v>
      </c>
      <c r="BC94" s="5"/>
      <c r="BD94" s="4" t="s">
        <v>2755</v>
      </c>
      <c r="BE94" s="4" t="s">
        <v>2764</v>
      </c>
      <c r="BF94" s="4" t="s">
        <v>2782</v>
      </c>
      <c r="BG94" s="4" t="s">
        <v>2805</v>
      </c>
      <c r="BH94" s="4" t="s">
        <v>2819</v>
      </c>
      <c r="BI94" s="4" t="s">
        <v>2909</v>
      </c>
      <c r="BJ94" s="4" t="s">
        <v>2985</v>
      </c>
      <c r="BK94" s="4" t="s">
        <v>3072</v>
      </c>
      <c r="BL94" s="4">
        <v>1.95E-2</v>
      </c>
      <c r="BM94" s="23">
        <f t="shared" si="21"/>
        <v>6.3399789317623173E-4</v>
      </c>
    </row>
    <row r="95" spans="1:69" x14ac:dyDescent="0.35">
      <c r="A95" t="s">
        <v>2759</v>
      </c>
      <c r="B95" t="s">
        <v>2755</v>
      </c>
      <c r="C95" t="s">
        <v>2764</v>
      </c>
      <c r="D95" t="s">
        <v>2782</v>
      </c>
      <c r="E95" s="4" t="s">
        <v>2792</v>
      </c>
      <c r="F95" s="4" t="s">
        <v>2838</v>
      </c>
      <c r="J95">
        <v>1.3444</v>
      </c>
      <c r="N95" s="5"/>
      <c r="S95" s="5"/>
      <c r="Z95" s="5"/>
      <c r="AC95" s="4"/>
      <c r="AD95" s="4"/>
      <c r="AE95" s="4"/>
      <c r="AF95" s="4"/>
      <c r="AG95" s="4"/>
      <c r="AH95" s="2" t="str">
        <f t="shared" si="20"/>
        <v/>
      </c>
      <c r="AI95" s="2" t="str">
        <f t="shared" si="14"/>
        <v/>
      </c>
      <c r="AK95" s="7" t="s">
        <v>2755</v>
      </c>
      <c r="AL95" s="7" t="s">
        <v>2764</v>
      </c>
      <c r="AM95" s="7" t="s">
        <v>2782</v>
      </c>
      <c r="AN95" s="4" t="s">
        <v>2805</v>
      </c>
      <c r="AO95" s="4" t="s">
        <v>2819</v>
      </c>
      <c r="AP95" s="4" t="s">
        <v>2923</v>
      </c>
      <c r="AQ95" s="2">
        <f t="shared" si="15"/>
        <v>0.4078</v>
      </c>
      <c r="AR95" s="2">
        <f t="shared" si="16"/>
        <v>0.4078</v>
      </c>
      <c r="AT95" t="s">
        <v>2755</v>
      </c>
      <c r="AU95" t="s">
        <v>2764</v>
      </c>
      <c r="AV95" t="s">
        <v>2782</v>
      </c>
      <c r="AW95" t="s">
        <v>2805</v>
      </c>
      <c r="AX95" s="4" t="s">
        <v>2819</v>
      </c>
      <c r="AY95" s="4" t="s">
        <v>2923</v>
      </c>
      <c r="AZ95" s="4" t="s">
        <v>2990</v>
      </c>
      <c r="BA95" s="5">
        <f t="shared" si="17"/>
        <v>0.4078</v>
      </c>
      <c r="BB95" s="5">
        <f t="shared" si="18"/>
        <v>0.4078</v>
      </c>
      <c r="BC95" s="5"/>
      <c r="BD95" s="4" t="s">
        <v>2755</v>
      </c>
      <c r="BE95" s="4" t="s">
        <v>2764</v>
      </c>
      <c r="BF95" s="4" t="s">
        <v>2782</v>
      </c>
      <c r="BG95" s="4" t="s">
        <v>2805</v>
      </c>
      <c r="BH95" s="4" t="s">
        <v>2819</v>
      </c>
      <c r="BI95" s="4" t="s">
        <v>2923</v>
      </c>
      <c r="BJ95" s="4" t="s">
        <v>2990</v>
      </c>
      <c r="BK95" s="4" t="s">
        <v>3019</v>
      </c>
      <c r="BL95" s="4">
        <v>8.6599999999999996E-2</v>
      </c>
      <c r="BM95" s="23">
        <f t="shared" si="21"/>
        <v>2.8156008999518805E-3</v>
      </c>
    </row>
    <row r="96" spans="1:69" x14ac:dyDescent="0.35">
      <c r="A96" t="s">
        <v>2759</v>
      </c>
      <c r="B96" t="s">
        <v>2755</v>
      </c>
      <c r="C96" t="s">
        <v>2764</v>
      </c>
      <c r="D96" t="s">
        <v>2782</v>
      </c>
      <c r="E96" s="4" t="s">
        <v>2804</v>
      </c>
      <c r="F96" s="4" t="s">
        <v>2837</v>
      </c>
      <c r="J96">
        <v>2.5832000000000002</v>
      </c>
      <c r="N96" s="5"/>
      <c r="S96" s="5"/>
      <c r="Z96" s="5"/>
      <c r="AC96" s="4"/>
      <c r="AD96" s="4"/>
      <c r="AE96" s="4"/>
      <c r="AF96" s="4"/>
      <c r="AG96" s="4"/>
      <c r="AH96" s="2" t="str">
        <f t="shared" si="20"/>
        <v/>
      </c>
      <c r="AI96" s="2" t="str">
        <f t="shared" si="14"/>
        <v/>
      </c>
      <c r="AN96" s="4"/>
      <c r="AO96" s="4"/>
      <c r="AP96" s="4"/>
      <c r="AQ96" s="2" t="str">
        <f t="shared" ref="AQ96:AQ127" si="22">IF(ISTEXT(AP96),VLOOKUP(AP96,$G$109:$J$184,4,FALSE),"")</f>
        <v/>
      </c>
      <c r="AR96" s="2" t="str">
        <f t="shared" si="16"/>
        <v/>
      </c>
      <c r="AT96" s="4"/>
      <c r="AU96" s="4"/>
      <c r="AV96" s="4"/>
      <c r="AW96" s="4"/>
      <c r="AX96" s="4"/>
      <c r="AY96" s="4"/>
      <c r="AZ96" s="4"/>
      <c r="BA96" s="5" t="str">
        <f t="shared" ref="BA96:BA127" si="23">IF(ISTEXT(AZ96),VLOOKUP(AZ96,$H$185:$J$274,3,FALSE),"")</f>
        <v/>
      </c>
      <c r="BB96" s="5" t="str">
        <f t="shared" si="18"/>
        <v/>
      </c>
      <c r="BC96" s="5"/>
      <c r="BD96" s="4" t="s">
        <v>2755</v>
      </c>
      <c r="BE96" s="4" t="s">
        <v>2764</v>
      </c>
      <c r="BF96" s="4" t="s">
        <v>2782</v>
      </c>
      <c r="BG96" s="4" t="s">
        <v>2805</v>
      </c>
      <c r="BH96" s="4" t="s">
        <v>2819</v>
      </c>
      <c r="BI96" s="4" t="s">
        <v>2923</v>
      </c>
      <c r="BJ96" s="4" t="s">
        <v>2990</v>
      </c>
      <c r="BK96" s="4" t="s">
        <v>3019</v>
      </c>
      <c r="BL96" s="4">
        <v>0.32119999999999999</v>
      </c>
      <c r="BM96" s="23">
        <f t="shared" si="21"/>
        <v>1.0443083245549007E-2</v>
      </c>
    </row>
    <row r="97" spans="1:65" x14ac:dyDescent="0.35">
      <c r="A97" t="s">
        <v>2759</v>
      </c>
      <c r="B97" t="s">
        <v>2755</v>
      </c>
      <c r="C97" t="s">
        <v>2764</v>
      </c>
      <c r="D97" t="s">
        <v>2779</v>
      </c>
      <c r="E97" s="4" t="s">
        <v>2789</v>
      </c>
      <c r="F97" s="4" t="s">
        <v>2814</v>
      </c>
      <c r="J97">
        <v>1.8772</v>
      </c>
      <c r="N97" s="5"/>
      <c r="S97" s="5"/>
      <c r="Z97" s="5"/>
      <c r="AC97" s="4"/>
      <c r="AD97" s="4"/>
      <c r="AE97" s="4"/>
      <c r="AF97" s="4"/>
      <c r="AG97" s="4"/>
      <c r="AH97" s="2" t="str">
        <f t="shared" si="20"/>
        <v/>
      </c>
      <c r="AI97" s="2" t="str">
        <f t="shared" si="14"/>
        <v/>
      </c>
      <c r="AK97" s="7" t="s">
        <v>2755</v>
      </c>
      <c r="AL97" s="7" t="s">
        <v>2764</v>
      </c>
      <c r="AM97" s="7" t="s">
        <v>2782</v>
      </c>
      <c r="AN97" s="4" t="s">
        <v>2805</v>
      </c>
      <c r="AO97" s="4" t="s">
        <v>2819</v>
      </c>
      <c r="AP97" s="4" t="s">
        <v>2898</v>
      </c>
      <c r="AQ97" s="2">
        <f t="shared" si="22"/>
        <v>1.3299999999999999E-2</v>
      </c>
      <c r="AR97" s="2">
        <f t="shared" si="16"/>
        <v>1.3299999999999999E-2</v>
      </c>
      <c r="AT97" t="s">
        <v>2755</v>
      </c>
      <c r="AU97" t="s">
        <v>2764</v>
      </c>
      <c r="AV97" t="s">
        <v>2782</v>
      </c>
      <c r="AW97" t="s">
        <v>2805</v>
      </c>
      <c r="AX97" s="4" t="s">
        <v>2819</v>
      </c>
      <c r="AY97" s="4" t="s">
        <v>2898</v>
      </c>
      <c r="AZ97" s="4" t="s">
        <v>2977</v>
      </c>
      <c r="BA97" s="5">
        <f t="shared" si="23"/>
        <v>1.3299999999999999E-2</v>
      </c>
      <c r="BB97" s="5">
        <f t="shared" si="18"/>
        <v>1.3299999999999999E-2</v>
      </c>
      <c r="BC97" s="5"/>
      <c r="BD97" s="4" t="s">
        <v>2755</v>
      </c>
      <c r="BE97" s="4" t="s">
        <v>2764</v>
      </c>
      <c r="BF97" s="4" t="s">
        <v>2782</v>
      </c>
      <c r="BG97" s="4" t="s">
        <v>2805</v>
      </c>
      <c r="BH97" s="4" t="s">
        <v>2819</v>
      </c>
      <c r="BI97" s="4" t="s">
        <v>2898</v>
      </c>
      <c r="BJ97" s="4" t="s">
        <v>2977</v>
      </c>
      <c r="BK97" s="4" t="s">
        <v>3025</v>
      </c>
      <c r="BL97" s="4">
        <v>1.3299999999999999E-2</v>
      </c>
      <c r="BM97" s="23">
        <f t="shared" si="21"/>
        <v>4.3241907585866057E-4</v>
      </c>
    </row>
    <row r="98" spans="1:65" x14ac:dyDescent="0.35">
      <c r="A98" t="s">
        <v>2759</v>
      </c>
      <c r="B98" t="s">
        <v>2755</v>
      </c>
      <c r="C98" t="s">
        <v>2764</v>
      </c>
      <c r="D98" t="s">
        <v>2779</v>
      </c>
      <c r="E98" s="4" t="s">
        <v>2789</v>
      </c>
      <c r="F98" s="4" t="s">
        <v>2816</v>
      </c>
      <c r="J98">
        <v>0.57440000000000002</v>
      </c>
      <c r="N98" s="5"/>
      <c r="S98" s="5"/>
      <c r="V98" s="4" t="s">
        <v>2755</v>
      </c>
      <c r="W98" s="4" t="s">
        <v>2764</v>
      </c>
      <c r="X98" s="4" t="s">
        <v>2782</v>
      </c>
      <c r="Y98" s="4" t="s">
        <v>2792</v>
      </c>
      <c r="Z98" s="5">
        <v>1.3444</v>
      </c>
      <c r="AA98" s="2">
        <f>IF(ISBLANK(Y98),"",SUMIF($AF$2:$AF$133,Y98,$AH$2:$AH$133))</f>
        <v>1.3444</v>
      </c>
      <c r="AC98" t="s">
        <v>2755</v>
      </c>
      <c r="AD98" t="s">
        <v>2764</v>
      </c>
      <c r="AE98" t="s">
        <v>2782</v>
      </c>
      <c r="AF98" s="4" t="s">
        <v>2792</v>
      </c>
      <c r="AG98" s="4" t="s">
        <v>2838</v>
      </c>
      <c r="AH98" s="2">
        <f t="shared" si="20"/>
        <v>1.3444</v>
      </c>
      <c r="AI98" s="2">
        <f t="shared" ref="AI98:AI133" si="24">IF(ISBLANK(AG98),"",SUMIF($AO$2:$AO$133,AG98,$AQ$2:$AQ$133))</f>
        <v>1.3443999999999998</v>
      </c>
      <c r="AK98" s="7" t="s">
        <v>2755</v>
      </c>
      <c r="AL98" s="7" t="s">
        <v>2764</v>
      </c>
      <c r="AM98" s="7" t="s">
        <v>2782</v>
      </c>
      <c r="AN98" s="4" t="s">
        <v>2792</v>
      </c>
      <c r="AO98" s="4" t="s">
        <v>2838</v>
      </c>
      <c r="AP98" s="4" t="s">
        <v>2872</v>
      </c>
      <c r="AQ98" s="2">
        <f t="shared" si="22"/>
        <v>0.69499999999999995</v>
      </c>
      <c r="AR98" s="2">
        <f t="shared" ref="AR98:AR133" si="25">IF(ISBLANK(AP98),"",SUMIF($AY$2:$AY$133,AP98,$BA$2:$BA$133))</f>
        <v>0.69499999999999995</v>
      </c>
      <c r="AT98" t="s">
        <v>2755</v>
      </c>
      <c r="AU98" t="s">
        <v>2764</v>
      </c>
      <c r="AV98" t="s">
        <v>2782</v>
      </c>
      <c r="AW98" t="s">
        <v>2792</v>
      </c>
      <c r="AX98" s="4" t="s">
        <v>2838</v>
      </c>
      <c r="AY98" s="4" t="s">
        <v>2872</v>
      </c>
      <c r="AZ98" s="4" t="s">
        <v>2943</v>
      </c>
      <c r="BA98" s="5">
        <f t="shared" si="23"/>
        <v>0.69499999999999995</v>
      </c>
      <c r="BB98" s="5">
        <f t="shared" ref="BB98:BB133" si="26">IF(ISTEXT(AZ98),SUMIF($BJ$2:$BJ$133,AZ98,$BL$2:$BL$133),"")</f>
        <v>0.69499999999999995</v>
      </c>
      <c r="BC98" s="5"/>
      <c r="BD98" s="4" t="s">
        <v>2755</v>
      </c>
      <c r="BE98" s="4" t="s">
        <v>2764</v>
      </c>
      <c r="BF98" s="4" t="s">
        <v>2782</v>
      </c>
      <c r="BG98" s="4" t="s">
        <v>2792</v>
      </c>
      <c r="BH98" s="4" t="s">
        <v>2838</v>
      </c>
      <c r="BI98" s="4" t="s">
        <v>2872</v>
      </c>
      <c r="BJ98" s="4" t="s">
        <v>2943</v>
      </c>
      <c r="BK98" s="4" t="s">
        <v>3017</v>
      </c>
      <c r="BL98" s="4">
        <v>0.69499999999999995</v>
      </c>
      <c r="BM98" s="23">
        <f t="shared" si="21"/>
        <v>2.259633516705031E-2</v>
      </c>
    </row>
    <row r="99" spans="1:65" x14ac:dyDescent="0.35">
      <c r="A99" t="s">
        <v>2759</v>
      </c>
      <c r="B99" t="s">
        <v>2755</v>
      </c>
      <c r="C99" t="s">
        <v>2764</v>
      </c>
      <c r="D99" t="s">
        <v>2779</v>
      </c>
      <c r="E99" s="4" t="s">
        <v>2795</v>
      </c>
      <c r="F99" s="4" t="s">
        <v>2822</v>
      </c>
      <c r="J99">
        <v>0.187</v>
      </c>
      <c r="N99" s="5"/>
      <c r="S99" s="5"/>
      <c r="Z99" s="5"/>
      <c r="AC99" s="4"/>
      <c r="AD99" s="4"/>
      <c r="AE99" s="4"/>
      <c r="AF99" s="4"/>
      <c r="AG99" s="4"/>
      <c r="AH99" s="2" t="str">
        <f t="shared" si="20"/>
        <v/>
      </c>
      <c r="AI99" s="2" t="str">
        <f t="shared" si="24"/>
        <v/>
      </c>
      <c r="AK99" s="7" t="s">
        <v>2755</v>
      </c>
      <c r="AL99" s="7" t="s">
        <v>2764</v>
      </c>
      <c r="AM99" s="7" t="s">
        <v>2782</v>
      </c>
      <c r="AN99" s="4" t="s">
        <v>2792</v>
      </c>
      <c r="AO99" s="4" t="s">
        <v>2838</v>
      </c>
      <c r="AP99" s="4" t="s">
        <v>2897</v>
      </c>
      <c r="AQ99" s="2">
        <f t="shared" si="22"/>
        <v>0.64939999999999998</v>
      </c>
      <c r="AR99" s="2">
        <f t="shared" si="25"/>
        <v>0.64939999999999998</v>
      </c>
      <c r="AT99" t="s">
        <v>2755</v>
      </c>
      <c r="AU99" t="s">
        <v>2764</v>
      </c>
      <c r="AV99" t="s">
        <v>2782</v>
      </c>
      <c r="AW99" t="s">
        <v>2792</v>
      </c>
      <c r="AX99" s="4" t="s">
        <v>2838</v>
      </c>
      <c r="AY99" s="4" t="s">
        <v>2897</v>
      </c>
      <c r="AZ99" s="4" t="s">
        <v>2938</v>
      </c>
      <c r="BA99" s="5">
        <f t="shared" si="23"/>
        <v>0.64939999999999998</v>
      </c>
      <c r="BB99" s="5">
        <f t="shared" si="26"/>
        <v>0.64949999999999997</v>
      </c>
      <c r="BC99" s="5"/>
      <c r="BD99" s="4" t="s">
        <v>2755</v>
      </c>
      <c r="BE99" s="4" t="s">
        <v>2764</v>
      </c>
      <c r="BF99" s="4" t="s">
        <v>2782</v>
      </c>
      <c r="BG99" s="4" t="s">
        <v>2792</v>
      </c>
      <c r="BH99" s="4" t="s">
        <v>2838</v>
      </c>
      <c r="BI99" s="4" t="s">
        <v>2897</v>
      </c>
      <c r="BJ99" s="4" t="s">
        <v>2938</v>
      </c>
      <c r="BK99" s="4" t="s">
        <v>3031</v>
      </c>
      <c r="BL99" s="4">
        <v>5.8999999999999997E-2</v>
      </c>
      <c r="BM99" s="23">
        <f t="shared" si="21"/>
        <v>1.9182500357639832E-3</v>
      </c>
    </row>
    <row r="100" spans="1:65" x14ac:dyDescent="0.35">
      <c r="A100" t="s">
        <v>2759</v>
      </c>
      <c r="B100" t="s">
        <v>2755</v>
      </c>
      <c r="C100" t="s">
        <v>2764</v>
      </c>
      <c r="D100" t="s">
        <v>2779</v>
      </c>
      <c r="E100" s="4" t="s">
        <v>2790</v>
      </c>
      <c r="F100" s="4" t="s">
        <v>2850</v>
      </c>
      <c r="J100">
        <v>6.9999999999999999E-4</v>
      </c>
      <c r="N100" s="5"/>
      <c r="S100" s="5"/>
      <c r="Z100" s="5"/>
      <c r="AC100" s="4"/>
      <c r="AD100" s="4"/>
      <c r="AE100" s="4"/>
      <c r="AF100" s="4"/>
      <c r="AG100" s="4"/>
      <c r="AH100" s="2" t="str">
        <f t="shared" si="20"/>
        <v/>
      </c>
      <c r="AI100" s="2" t="str">
        <f t="shared" si="24"/>
        <v/>
      </c>
      <c r="AN100" s="4"/>
      <c r="AO100" s="4"/>
      <c r="AP100" s="4"/>
      <c r="AQ100" s="2" t="str">
        <f t="shared" si="22"/>
        <v/>
      </c>
      <c r="AR100" s="2" t="str">
        <f t="shared" si="25"/>
        <v/>
      </c>
      <c r="AT100" s="4"/>
      <c r="AU100" s="4"/>
      <c r="AV100" s="4"/>
      <c r="AW100" s="4"/>
      <c r="AX100" s="4"/>
      <c r="AY100" s="4"/>
      <c r="AZ100" s="4"/>
      <c r="BA100" s="5" t="str">
        <f t="shared" si="23"/>
        <v/>
      </c>
      <c r="BB100" s="5" t="str">
        <f t="shared" si="26"/>
        <v/>
      </c>
      <c r="BC100" s="5"/>
      <c r="BD100" s="4" t="s">
        <v>2755</v>
      </c>
      <c r="BE100" s="4" t="s">
        <v>2764</v>
      </c>
      <c r="BF100" s="4" t="s">
        <v>2782</v>
      </c>
      <c r="BG100" s="4" t="s">
        <v>2792</v>
      </c>
      <c r="BH100" s="4" t="s">
        <v>2838</v>
      </c>
      <c r="BI100" s="4" t="s">
        <v>2897</v>
      </c>
      <c r="BJ100" s="4" t="s">
        <v>2938</v>
      </c>
      <c r="BK100" s="4" t="s">
        <v>3031</v>
      </c>
      <c r="BL100" s="4">
        <v>7.85E-2</v>
      </c>
      <c r="BM100" s="23">
        <f t="shared" si="21"/>
        <v>2.5522479289402148E-3</v>
      </c>
    </row>
    <row r="101" spans="1:65" x14ac:dyDescent="0.35">
      <c r="A101" t="s">
        <v>2759</v>
      </c>
      <c r="B101" t="s">
        <v>2755</v>
      </c>
      <c r="C101" t="s">
        <v>2764</v>
      </c>
      <c r="D101" t="s">
        <v>2779</v>
      </c>
      <c r="E101" s="4" t="s">
        <v>2802</v>
      </c>
      <c r="F101" s="4" t="s">
        <v>2828</v>
      </c>
      <c r="J101">
        <v>8.0100000000000005E-2</v>
      </c>
      <c r="N101" s="5"/>
      <c r="S101" s="5"/>
      <c r="Z101" s="5"/>
      <c r="AC101" s="4"/>
      <c r="AD101" s="4"/>
      <c r="AE101" s="4"/>
      <c r="AF101" s="4"/>
      <c r="AG101" s="4"/>
      <c r="AH101" s="2" t="str">
        <f t="shared" si="20"/>
        <v/>
      </c>
      <c r="AI101" s="2" t="str">
        <f t="shared" si="24"/>
        <v/>
      </c>
      <c r="AN101" s="4"/>
      <c r="AO101" s="4"/>
      <c r="AP101" s="4"/>
      <c r="AQ101" s="2" t="str">
        <f t="shared" si="22"/>
        <v/>
      </c>
      <c r="AR101" s="2" t="str">
        <f t="shared" si="25"/>
        <v/>
      </c>
      <c r="AT101" s="4"/>
      <c r="AU101" s="4"/>
      <c r="AV101" s="4"/>
      <c r="AW101" s="4"/>
      <c r="AX101" s="4"/>
      <c r="AY101" s="4"/>
      <c r="AZ101" s="4"/>
      <c r="BA101" s="5" t="str">
        <f t="shared" si="23"/>
        <v/>
      </c>
      <c r="BB101" s="5" t="str">
        <f t="shared" si="26"/>
        <v/>
      </c>
      <c r="BC101" s="5"/>
      <c r="BD101" s="4" t="s">
        <v>2755</v>
      </c>
      <c r="BE101" s="4" t="s">
        <v>2764</v>
      </c>
      <c r="BF101" s="4" t="s">
        <v>2782</v>
      </c>
      <c r="BG101" s="4" t="s">
        <v>2792</v>
      </c>
      <c r="BH101" s="4" t="s">
        <v>2838</v>
      </c>
      <c r="BI101" s="4" t="s">
        <v>2897</v>
      </c>
      <c r="BJ101" s="4" t="s">
        <v>2938</v>
      </c>
      <c r="BK101" s="4" t="s">
        <v>3031</v>
      </c>
      <c r="BL101" s="4">
        <v>0.2382</v>
      </c>
      <c r="BM101" s="23">
        <f t="shared" si="21"/>
        <v>7.7445281104912E-3</v>
      </c>
    </row>
    <row r="102" spans="1:65" x14ac:dyDescent="0.35">
      <c r="A102" t="s">
        <v>2759</v>
      </c>
      <c r="B102" t="s">
        <v>2755</v>
      </c>
      <c r="C102" t="s">
        <v>2764</v>
      </c>
      <c r="D102" t="s">
        <v>2781</v>
      </c>
      <c r="E102" s="4" t="s">
        <v>2811</v>
      </c>
      <c r="F102" s="4" t="s">
        <v>2855</v>
      </c>
      <c r="J102">
        <v>1.8027</v>
      </c>
      <c r="N102" s="5"/>
      <c r="S102" s="5"/>
      <c r="Z102" s="5"/>
      <c r="AC102" s="4"/>
      <c r="AD102" s="4"/>
      <c r="AE102" s="4"/>
      <c r="AF102" s="4"/>
      <c r="AG102" s="4"/>
      <c r="AH102" s="2" t="str">
        <f t="shared" si="20"/>
        <v/>
      </c>
      <c r="AI102" s="2" t="str">
        <f t="shared" si="24"/>
        <v/>
      </c>
      <c r="AN102" s="4"/>
      <c r="AO102" s="4"/>
      <c r="AP102" s="4"/>
      <c r="AQ102" s="2" t="str">
        <f t="shared" si="22"/>
        <v/>
      </c>
      <c r="AR102" s="2" t="str">
        <f t="shared" si="25"/>
        <v/>
      </c>
      <c r="AT102" s="4"/>
      <c r="AU102" s="4"/>
      <c r="AV102" s="4"/>
      <c r="AW102" s="4"/>
      <c r="AX102" s="4"/>
      <c r="AY102" s="4"/>
      <c r="AZ102" s="4"/>
      <c r="BA102" s="5" t="str">
        <f t="shared" si="23"/>
        <v/>
      </c>
      <c r="BB102" s="5" t="str">
        <f t="shared" si="26"/>
        <v/>
      </c>
      <c r="BC102" s="5"/>
      <c r="BD102" s="4" t="s">
        <v>2755</v>
      </c>
      <c r="BE102" s="4" t="s">
        <v>2764</v>
      </c>
      <c r="BF102" s="4" t="s">
        <v>2782</v>
      </c>
      <c r="BG102" s="4" t="s">
        <v>2792</v>
      </c>
      <c r="BH102" s="4" t="s">
        <v>2838</v>
      </c>
      <c r="BI102" s="4" t="s">
        <v>2897</v>
      </c>
      <c r="BJ102" s="4" t="s">
        <v>2938</v>
      </c>
      <c r="BK102" s="4" t="s">
        <v>3031</v>
      </c>
      <c r="BL102" s="4">
        <v>0.27379999999999999</v>
      </c>
      <c r="BM102" s="23">
        <f t="shared" si="21"/>
        <v>8.9019806744437043E-3</v>
      </c>
    </row>
    <row r="103" spans="1:65" x14ac:dyDescent="0.35">
      <c r="A103" t="s">
        <v>2759</v>
      </c>
      <c r="B103" t="s">
        <v>2755</v>
      </c>
      <c r="C103" t="s">
        <v>2764</v>
      </c>
      <c r="D103" t="s">
        <v>2774</v>
      </c>
      <c r="E103" s="4" t="s">
        <v>2787</v>
      </c>
      <c r="F103" s="4" t="s">
        <v>2826</v>
      </c>
      <c r="J103">
        <v>0.55449999999999999</v>
      </c>
      <c r="N103" s="5"/>
      <c r="S103" s="5"/>
      <c r="V103" s="4" t="s">
        <v>2755</v>
      </c>
      <c r="W103" s="4" t="s">
        <v>2764</v>
      </c>
      <c r="X103" s="4" t="s">
        <v>2782</v>
      </c>
      <c r="Y103" s="4" t="s">
        <v>2804</v>
      </c>
      <c r="Z103" s="5">
        <v>2.5832000000000002</v>
      </c>
      <c r="AA103" s="2">
        <f>IF(ISBLANK(Y103),"",SUMIF($AF$2:$AF$133,Y103,$AH$2:$AH$133))</f>
        <v>2.5832000000000002</v>
      </c>
      <c r="AC103" t="s">
        <v>2755</v>
      </c>
      <c r="AD103" t="s">
        <v>2764</v>
      </c>
      <c r="AE103" t="s">
        <v>2782</v>
      </c>
      <c r="AF103" s="4" t="s">
        <v>2804</v>
      </c>
      <c r="AG103" s="4" t="s">
        <v>2837</v>
      </c>
      <c r="AH103" s="2">
        <f t="shared" si="20"/>
        <v>2.5832000000000002</v>
      </c>
      <c r="AI103" s="2">
        <f t="shared" si="24"/>
        <v>2.5832000000000002</v>
      </c>
      <c r="AK103" s="7" t="s">
        <v>2755</v>
      </c>
      <c r="AL103" s="7" t="s">
        <v>2764</v>
      </c>
      <c r="AM103" s="7" t="s">
        <v>2782</v>
      </c>
      <c r="AN103" s="4" t="s">
        <v>2804</v>
      </c>
      <c r="AO103" s="4" t="s">
        <v>2837</v>
      </c>
      <c r="AP103" s="4" t="s">
        <v>2914</v>
      </c>
      <c r="AQ103" s="2">
        <f t="shared" si="22"/>
        <v>2.5832000000000002</v>
      </c>
      <c r="AR103" s="2">
        <f t="shared" si="25"/>
        <v>2.5832000000000006</v>
      </c>
      <c r="AT103" t="s">
        <v>2755</v>
      </c>
      <c r="AU103" t="s">
        <v>2764</v>
      </c>
      <c r="AV103" t="s">
        <v>2782</v>
      </c>
      <c r="AW103" t="s">
        <v>2804</v>
      </c>
      <c r="AX103" s="4" t="s">
        <v>2837</v>
      </c>
      <c r="AY103" s="4" t="s">
        <v>2914</v>
      </c>
      <c r="AZ103" s="4" t="s">
        <v>2979</v>
      </c>
      <c r="BA103" s="5">
        <f t="shared" si="23"/>
        <v>2.0693000000000001</v>
      </c>
      <c r="BB103" s="5">
        <f t="shared" si="26"/>
        <v>2.0693000000000001</v>
      </c>
      <c r="BC103" s="5"/>
      <c r="BD103" s="4" t="s">
        <v>2755</v>
      </c>
      <c r="BE103" s="4" t="s">
        <v>2764</v>
      </c>
      <c r="BF103" s="4" t="s">
        <v>2782</v>
      </c>
      <c r="BG103" s="4" t="s">
        <v>2804</v>
      </c>
      <c r="BH103" s="4" t="s">
        <v>2837</v>
      </c>
      <c r="BI103" s="4" t="s">
        <v>2914</v>
      </c>
      <c r="BJ103" s="4" t="s">
        <v>2979</v>
      </c>
      <c r="BK103" s="4" t="s">
        <v>3011</v>
      </c>
      <c r="BL103" s="4">
        <v>2.0693000000000001</v>
      </c>
      <c r="BM103" s="23">
        <f t="shared" si="21"/>
        <v>6.72785559153629E-2</v>
      </c>
    </row>
    <row r="104" spans="1:65" x14ac:dyDescent="0.35">
      <c r="A104" t="s">
        <v>2759</v>
      </c>
      <c r="B104" t="s">
        <v>2755</v>
      </c>
      <c r="C104" t="s">
        <v>2764</v>
      </c>
      <c r="D104" t="s">
        <v>2774</v>
      </c>
      <c r="E104" s="4" t="s">
        <v>2798</v>
      </c>
      <c r="F104" s="4" t="s">
        <v>2830</v>
      </c>
      <c r="J104">
        <v>0.26619999999999999</v>
      </c>
      <c r="N104" s="5"/>
      <c r="S104" s="5"/>
      <c r="Z104" s="5"/>
      <c r="AH104" s="2" t="str">
        <f t="shared" si="20"/>
        <v/>
      </c>
      <c r="AI104" s="2" t="str">
        <f t="shared" si="24"/>
        <v/>
      </c>
      <c r="AN104" s="4"/>
      <c r="AO104" s="4"/>
      <c r="AP104" s="4"/>
      <c r="AQ104" s="2" t="str">
        <f t="shared" si="22"/>
        <v/>
      </c>
      <c r="AR104" s="2" t="str">
        <f t="shared" si="25"/>
        <v/>
      </c>
      <c r="AT104" t="s">
        <v>2755</v>
      </c>
      <c r="AU104" t="s">
        <v>2764</v>
      </c>
      <c r="AV104" t="s">
        <v>2782</v>
      </c>
      <c r="AW104" t="s">
        <v>2804</v>
      </c>
      <c r="AX104" s="4" t="s">
        <v>2837</v>
      </c>
      <c r="AY104" s="4" t="s">
        <v>2914</v>
      </c>
      <c r="AZ104" s="4" t="s">
        <v>2952</v>
      </c>
      <c r="BA104" s="5">
        <f t="shared" si="23"/>
        <v>0.2198</v>
      </c>
      <c r="BB104" s="5">
        <f t="shared" si="26"/>
        <v>0.2198</v>
      </c>
      <c r="BC104" s="5"/>
      <c r="BD104" s="4" t="s">
        <v>2755</v>
      </c>
      <c r="BE104" s="4" t="s">
        <v>2764</v>
      </c>
      <c r="BF104" s="4" t="s">
        <v>2782</v>
      </c>
      <c r="BG104" s="4" t="s">
        <v>2804</v>
      </c>
      <c r="BH104" s="4" t="s">
        <v>2837</v>
      </c>
      <c r="BI104" s="4" t="s">
        <v>2914</v>
      </c>
      <c r="BJ104" s="4" t="s">
        <v>2952</v>
      </c>
      <c r="BK104" s="4" t="s">
        <v>3083</v>
      </c>
      <c r="BL104" s="4">
        <v>0.2198</v>
      </c>
      <c r="BM104" s="23">
        <f t="shared" si="21"/>
        <v>7.1462942010326021E-3</v>
      </c>
    </row>
    <row r="105" spans="1:65" x14ac:dyDescent="0.35">
      <c r="A105" t="s">
        <v>2759</v>
      </c>
      <c r="B105" t="s">
        <v>2755</v>
      </c>
      <c r="C105" t="s">
        <v>2764</v>
      </c>
      <c r="D105" t="s">
        <v>2774</v>
      </c>
      <c r="E105" s="4" t="s">
        <v>2803</v>
      </c>
      <c r="F105" s="4" t="s">
        <v>2844</v>
      </c>
      <c r="J105">
        <v>0.13589999999999999</v>
      </c>
      <c r="N105" s="5"/>
      <c r="S105" s="5"/>
      <c r="Z105" s="5"/>
      <c r="AC105" s="4"/>
      <c r="AD105" s="4"/>
      <c r="AE105" s="4"/>
      <c r="AF105" s="4"/>
      <c r="AG105" s="4"/>
      <c r="AH105" s="2" t="str">
        <f t="shared" si="20"/>
        <v/>
      </c>
      <c r="AI105" s="2" t="str">
        <f t="shared" si="24"/>
        <v/>
      </c>
      <c r="AN105" s="4"/>
      <c r="AO105" s="4"/>
      <c r="AP105" s="4"/>
      <c r="AQ105" s="2" t="str">
        <f t="shared" si="22"/>
        <v/>
      </c>
      <c r="AR105" s="2" t="str">
        <f t="shared" si="25"/>
        <v/>
      </c>
      <c r="AT105" s="4" t="s">
        <v>2755</v>
      </c>
      <c r="AU105" s="4" t="s">
        <v>2764</v>
      </c>
      <c r="AV105" s="4" t="s">
        <v>2782</v>
      </c>
      <c r="AW105" s="4" t="s">
        <v>2804</v>
      </c>
      <c r="AX105" s="4" t="s">
        <v>2837</v>
      </c>
      <c r="AY105" s="4" t="s">
        <v>2914</v>
      </c>
      <c r="AZ105" s="4" t="s">
        <v>3629</v>
      </c>
      <c r="BA105" s="5">
        <f t="shared" si="23"/>
        <v>0.29410000000000003</v>
      </c>
      <c r="BB105" s="5">
        <f t="shared" si="26"/>
        <v>0.29410000000000003</v>
      </c>
      <c r="BC105" s="5"/>
      <c r="BD105" s="4" t="s">
        <v>2755</v>
      </c>
      <c r="BE105" s="4" t="s">
        <v>2764</v>
      </c>
      <c r="BF105" s="4" t="s">
        <v>2782</v>
      </c>
      <c r="BG105" s="4" t="s">
        <v>2804</v>
      </c>
      <c r="BH105" s="4" t="s">
        <v>2837</v>
      </c>
      <c r="BI105" s="4" t="s">
        <v>2914</v>
      </c>
      <c r="BJ105" s="4" t="s">
        <v>3629</v>
      </c>
      <c r="BK105" s="4" t="s">
        <v>3014</v>
      </c>
      <c r="BL105" s="4">
        <v>2.7699999999999999E-2</v>
      </c>
      <c r="BM105" s="23">
        <f t="shared" si="21"/>
        <v>9.0060213543495483E-4</v>
      </c>
    </row>
    <row r="106" spans="1:65" x14ac:dyDescent="0.35">
      <c r="A106" t="s">
        <v>2759</v>
      </c>
      <c r="B106" t="s">
        <v>2755</v>
      </c>
      <c r="C106" t="s">
        <v>2764</v>
      </c>
      <c r="D106" t="s">
        <v>2774</v>
      </c>
      <c r="E106" s="4" t="s">
        <v>2784</v>
      </c>
      <c r="F106" s="4" t="s">
        <v>2861</v>
      </c>
      <c r="J106">
        <v>0.22209999999999999</v>
      </c>
      <c r="N106" s="5"/>
      <c r="S106" s="5"/>
      <c r="Z106" s="5"/>
      <c r="AC106" s="4"/>
      <c r="AD106" s="4"/>
      <c r="AE106" s="4"/>
      <c r="AF106" s="4"/>
      <c r="AG106" s="4"/>
      <c r="AH106" s="2" t="str">
        <f t="shared" si="20"/>
        <v/>
      </c>
      <c r="AI106" s="2" t="str">
        <f t="shared" si="24"/>
        <v/>
      </c>
      <c r="AN106" s="4"/>
      <c r="AO106" s="4"/>
      <c r="AP106" s="4"/>
      <c r="AQ106" s="2" t="str">
        <f t="shared" si="22"/>
        <v/>
      </c>
      <c r="AR106" s="2" t="str">
        <f t="shared" si="25"/>
        <v/>
      </c>
      <c r="AT106" s="4"/>
      <c r="AU106" s="4"/>
      <c r="AV106" s="4"/>
      <c r="AW106" s="4"/>
      <c r="AX106" s="4"/>
      <c r="AY106" s="4"/>
      <c r="AZ106" s="4"/>
      <c r="BA106" s="5" t="str">
        <f t="shared" si="23"/>
        <v/>
      </c>
      <c r="BB106" s="5" t="str">
        <f t="shared" si="26"/>
        <v/>
      </c>
      <c r="BC106" s="5"/>
      <c r="BD106" s="4" t="s">
        <v>2755</v>
      </c>
      <c r="BE106" s="4" t="s">
        <v>2764</v>
      </c>
      <c r="BF106" s="4" t="s">
        <v>2782</v>
      </c>
      <c r="BG106" s="4" t="s">
        <v>2804</v>
      </c>
      <c r="BH106" s="4" t="s">
        <v>2837</v>
      </c>
      <c r="BI106" s="4" t="s">
        <v>2914</v>
      </c>
      <c r="BJ106" s="4" t="s">
        <v>3629</v>
      </c>
      <c r="BK106" s="4" t="s">
        <v>3014</v>
      </c>
      <c r="BL106" s="4">
        <v>0.10730000000000001</v>
      </c>
      <c r="BM106" s="23">
        <f t="shared" si="21"/>
        <v>3.4886140480928037E-3</v>
      </c>
    </row>
    <row r="107" spans="1:65" x14ac:dyDescent="0.35">
      <c r="A107" t="s">
        <v>2759</v>
      </c>
      <c r="B107" t="s">
        <v>2755</v>
      </c>
      <c r="C107" t="s">
        <v>2764</v>
      </c>
      <c r="D107" t="s">
        <v>2774</v>
      </c>
      <c r="E107" s="4" t="s">
        <v>2786</v>
      </c>
      <c r="F107" s="4" t="s">
        <v>2859</v>
      </c>
      <c r="J107">
        <v>0.12230000000000001</v>
      </c>
      <c r="N107" s="5"/>
      <c r="S107" s="5"/>
      <c r="Z107" s="5"/>
      <c r="AC107" s="4"/>
      <c r="AD107" s="4"/>
      <c r="AE107" s="4"/>
      <c r="AF107" s="4"/>
      <c r="AG107" s="4"/>
      <c r="AH107" s="2" t="str">
        <f t="shared" si="20"/>
        <v/>
      </c>
      <c r="AI107" s="2" t="str">
        <f t="shared" si="24"/>
        <v/>
      </c>
      <c r="AN107" s="4"/>
      <c r="AO107" s="4"/>
      <c r="AP107" s="4"/>
      <c r="AQ107" s="2" t="str">
        <f t="shared" si="22"/>
        <v/>
      </c>
      <c r="AR107" s="2" t="str">
        <f t="shared" si="25"/>
        <v/>
      </c>
      <c r="AT107" s="4"/>
      <c r="AU107" s="4"/>
      <c r="AV107" s="4"/>
      <c r="AW107" s="4"/>
      <c r="AX107" s="4"/>
      <c r="AY107" s="4"/>
      <c r="AZ107" s="4"/>
      <c r="BA107" s="5" t="str">
        <f t="shared" si="23"/>
        <v/>
      </c>
      <c r="BB107" s="5" t="str">
        <f t="shared" si="26"/>
        <v/>
      </c>
      <c r="BC107" s="5"/>
      <c r="BD107" s="4" t="s">
        <v>2755</v>
      </c>
      <c r="BE107" s="4" t="s">
        <v>2764</v>
      </c>
      <c r="BF107" s="4" t="s">
        <v>2782</v>
      </c>
      <c r="BG107" s="4" t="s">
        <v>2804</v>
      </c>
      <c r="BH107" s="4" t="s">
        <v>2837</v>
      </c>
      <c r="BI107" s="4" t="s">
        <v>2914</v>
      </c>
      <c r="BJ107" s="4" t="s">
        <v>3629</v>
      </c>
      <c r="BK107" s="4" t="s">
        <v>3014</v>
      </c>
      <c r="BL107" s="4">
        <v>0.15909999999999999</v>
      </c>
      <c r="BM107" s="23">
        <f t="shared" si="21"/>
        <v>5.172772554068639E-3</v>
      </c>
    </row>
    <row r="108" spans="1:65" x14ac:dyDescent="0.35">
      <c r="A108" t="s">
        <v>2759</v>
      </c>
      <c r="B108" t="s">
        <v>2755</v>
      </c>
      <c r="C108" t="s">
        <v>2765</v>
      </c>
      <c r="D108" t="s">
        <v>2777</v>
      </c>
      <c r="E108" s="4" t="s">
        <v>2796</v>
      </c>
      <c r="F108" s="4" t="s">
        <v>2860</v>
      </c>
      <c r="J108">
        <v>8.4599999999999995E-2</v>
      </c>
      <c r="N108" s="5"/>
      <c r="P108" s="4" t="s">
        <v>2755</v>
      </c>
      <c r="Q108" s="4" t="s">
        <v>2764</v>
      </c>
      <c r="R108" s="4" t="s">
        <v>2779</v>
      </c>
      <c r="S108" s="5">
        <v>2.7195</v>
      </c>
      <c r="T108" s="2">
        <f>IF(ISBLANK(R108),"",SUMIF($X$2:$X$133,R108,$Z$2:$Z$133))</f>
        <v>2.7193999999999998</v>
      </c>
      <c r="V108" s="4" t="s">
        <v>2755</v>
      </c>
      <c r="W108" s="4" t="s">
        <v>2764</v>
      </c>
      <c r="X108" s="4" t="s">
        <v>2779</v>
      </c>
      <c r="Y108" s="4" t="s">
        <v>2789</v>
      </c>
      <c r="Z108" s="5">
        <v>2.4516</v>
      </c>
      <c r="AA108" s="2">
        <f>IF(ISBLANK(Y108),"",SUMIF($AF$2:$AF$133,Y108,$AH$2:$AH$133))</f>
        <v>2.4516</v>
      </c>
      <c r="AC108" t="s">
        <v>2755</v>
      </c>
      <c r="AD108" t="s">
        <v>2764</v>
      </c>
      <c r="AE108" t="s">
        <v>2779</v>
      </c>
      <c r="AF108" s="4" t="s">
        <v>2789</v>
      </c>
      <c r="AG108" s="4" t="s">
        <v>2814</v>
      </c>
      <c r="AH108" s="2">
        <f t="shared" si="20"/>
        <v>1.8772</v>
      </c>
      <c r="AI108" s="2">
        <f t="shared" si="24"/>
        <v>1.8771999999999998</v>
      </c>
      <c r="AK108" s="7" t="s">
        <v>2755</v>
      </c>
      <c r="AL108" s="7" t="s">
        <v>2764</v>
      </c>
      <c r="AM108" s="7" t="s">
        <v>2779</v>
      </c>
      <c r="AN108" s="4" t="s">
        <v>2789</v>
      </c>
      <c r="AO108" s="4" t="s">
        <v>2814</v>
      </c>
      <c r="AP108" s="4" t="s">
        <v>2912</v>
      </c>
      <c r="AQ108" s="2">
        <f t="shared" si="22"/>
        <v>0.251</v>
      </c>
      <c r="AR108" s="2">
        <f t="shared" si="25"/>
        <v>0.251</v>
      </c>
      <c r="AT108" t="s">
        <v>2755</v>
      </c>
      <c r="AU108" t="s">
        <v>2764</v>
      </c>
      <c r="AV108" t="s">
        <v>2779</v>
      </c>
      <c r="AW108" t="s">
        <v>2789</v>
      </c>
      <c r="AX108" s="4" t="s">
        <v>2814</v>
      </c>
      <c r="AY108" s="4" t="s">
        <v>2912</v>
      </c>
      <c r="AZ108" s="4" t="s">
        <v>2991</v>
      </c>
      <c r="BA108" s="5">
        <f t="shared" si="23"/>
        <v>0.251</v>
      </c>
      <c r="BB108" s="5">
        <f t="shared" si="26"/>
        <v>0.251</v>
      </c>
      <c r="BC108" s="5"/>
      <c r="BD108" s="4" t="s">
        <v>2755</v>
      </c>
      <c r="BE108" s="4" t="s">
        <v>2764</v>
      </c>
      <c r="BF108" s="4" t="s">
        <v>2779</v>
      </c>
      <c r="BG108" s="4" t="s">
        <v>2789</v>
      </c>
      <c r="BH108" s="4" t="s">
        <v>2814</v>
      </c>
      <c r="BI108" s="4" t="s">
        <v>2912</v>
      </c>
      <c r="BJ108" s="4" t="s">
        <v>2991</v>
      </c>
      <c r="BK108" s="4" t="s">
        <v>3035</v>
      </c>
      <c r="BL108" s="4">
        <v>0.251</v>
      </c>
      <c r="BM108" s="23">
        <f t="shared" si="21"/>
        <v>8.1606908301145725E-3</v>
      </c>
    </row>
    <row r="109" spans="1:65" x14ac:dyDescent="0.35">
      <c r="A109" t="s">
        <v>2760</v>
      </c>
      <c r="B109" t="s">
        <v>2753</v>
      </c>
      <c r="C109" t="s">
        <v>2768</v>
      </c>
      <c r="D109" t="s">
        <v>2772</v>
      </c>
      <c r="E109" s="4" t="s">
        <v>2808</v>
      </c>
      <c r="F109" s="4" t="s">
        <v>2858</v>
      </c>
      <c r="G109" s="4" t="s">
        <v>2917</v>
      </c>
      <c r="J109">
        <v>0.38879999999999998</v>
      </c>
      <c r="N109" s="5"/>
      <c r="S109" s="5"/>
      <c r="Z109" s="5"/>
      <c r="AC109" s="4"/>
      <c r="AD109" s="4"/>
      <c r="AE109" s="4"/>
      <c r="AF109" s="4"/>
      <c r="AG109" s="4"/>
      <c r="AH109" s="2" t="str">
        <f t="shared" si="20"/>
        <v/>
      </c>
      <c r="AI109" s="2" t="str">
        <f t="shared" si="24"/>
        <v/>
      </c>
      <c r="AK109" s="4" t="s">
        <v>2755</v>
      </c>
      <c r="AL109" s="4" t="s">
        <v>2764</v>
      </c>
      <c r="AM109" s="4" t="s">
        <v>2779</v>
      </c>
      <c r="AN109" s="4" t="s">
        <v>2789</v>
      </c>
      <c r="AO109" s="4" t="s">
        <v>2814</v>
      </c>
      <c r="AP109" s="4" t="s">
        <v>3628</v>
      </c>
      <c r="AQ109" s="2">
        <f t="shared" si="22"/>
        <v>1.6261999999999999</v>
      </c>
      <c r="AR109" s="2">
        <f t="shared" si="25"/>
        <v>1.6261999999999999</v>
      </c>
      <c r="AT109" s="4" t="s">
        <v>2755</v>
      </c>
      <c r="AU109" s="4" t="s">
        <v>2764</v>
      </c>
      <c r="AV109" s="4" t="s">
        <v>2779</v>
      </c>
      <c r="AW109" s="4" t="s">
        <v>2789</v>
      </c>
      <c r="AX109" s="4" t="s">
        <v>2814</v>
      </c>
      <c r="AY109" s="4" t="s">
        <v>3628</v>
      </c>
      <c r="AZ109" s="4" t="s">
        <v>3627</v>
      </c>
      <c r="BA109" s="5">
        <f t="shared" si="23"/>
        <v>1.6261999999999999</v>
      </c>
      <c r="BB109" s="5">
        <f t="shared" si="26"/>
        <v>1.6261999999999999</v>
      </c>
      <c r="BC109" s="5"/>
      <c r="BD109" s="4" t="s">
        <v>2755</v>
      </c>
      <c r="BE109" s="4" t="s">
        <v>2764</v>
      </c>
      <c r="BF109" s="4" t="s">
        <v>2779</v>
      </c>
      <c r="BG109" s="4" t="s">
        <v>2789</v>
      </c>
      <c r="BH109" s="4" t="s">
        <v>2814</v>
      </c>
      <c r="BI109" s="4" t="s">
        <v>3628</v>
      </c>
      <c r="BJ109" s="4" t="s">
        <v>3627</v>
      </c>
      <c r="BK109" s="4" t="s">
        <v>3009</v>
      </c>
      <c r="BL109" s="4">
        <v>6.4799999999999996E-2</v>
      </c>
      <c r="BM109" s="23">
        <f t="shared" si="21"/>
        <v>2.1068237680933236E-3</v>
      </c>
    </row>
    <row r="110" spans="1:65" x14ac:dyDescent="0.35">
      <c r="A110" t="s">
        <v>2760</v>
      </c>
      <c r="B110" t="s">
        <v>2753</v>
      </c>
      <c r="C110" t="s">
        <v>2768</v>
      </c>
      <c r="D110" t="s">
        <v>2769</v>
      </c>
      <c r="E110" s="4" t="s">
        <v>2793</v>
      </c>
      <c r="F110" s="4" t="s">
        <v>2831</v>
      </c>
      <c r="G110" s="4" t="s">
        <v>2892</v>
      </c>
      <c r="J110">
        <v>0.34499999999999997</v>
      </c>
      <c r="N110" s="5"/>
      <c r="S110" s="5"/>
      <c r="Z110" s="5"/>
      <c r="AC110" s="4"/>
      <c r="AD110" s="4"/>
      <c r="AE110" s="4"/>
      <c r="AF110" s="4"/>
      <c r="AG110" s="4"/>
      <c r="AH110" s="2" t="str">
        <f t="shared" si="20"/>
        <v/>
      </c>
      <c r="AI110" s="2" t="str">
        <f t="shared" si="24"/>
        <v/>
      </c>
      <c r="AN110" s="4"/>
      <c r="AO110" s="4"/>
      <c r="AP110" s="4"/>
      <c r="AQ110" s="2" t="str">
        <f t="shared" si="22"/>
        <v/>
      </c>
      <c r="AR110" s="2" t="str">
        <f t="shared" si="25"/>
        <v/>
      </c>
      <c r="AT110" s="4"/>
      <c r="AU110" s="4"/>
      <c r="AV110" s="4"/>
      <c r="AW110" s="4"/>
      <c r="AX110" s="4"/>
      <c r="AY110" s="4"/>
      <c r="AZ110" s="4"/>
      <c r="BA110" s="5" t="str">
        <f t="shared" si="23"/>
        <v/>
      </c>
      <c r="BB110" s="5" t="str">
        <f t="shared" si="26"/>
        <v/>
      </c>
      <c r="BC110" s="5"/>
      <c r="BD110" s="4" t="s">
        <v>2755</v>
      </c>
      <c r="BE110" s="4" t="s">
        <v>2764</v>
      </c>
      <c r="BF110" s="4" t="s">
        <v>2779</v>
      </c>
      <c r="BG110" s="4" t="s">
        <v>2789</v>
      </c>
      <c r="BH110" s="4" t="s">
        <v>2814</v>
      </c>
      <c r="BI110" s="4" t="s">
        <v>3628</v>
      </c>
      <c r="BJ110" s="4" t="s">
        <v>3627</v>
      </c>
      <c r="BK110" s="4" t="s">
        <v>3009</v>
      </c>
      <c r="BL110" s="4">
        <v>0.1187</v>
      </c>
      <c r="BM110" s="23">
        <f t="shared" si="21"/>
        <v>3.8592589702573696E-3</v>
      </c>
    </row>
    <row r="111" spans="1:65" x14ac:dyDescent="0.35">
      <c r="A111" t="s">
        <v>2760</v>
      </c>
      <c r="B111" t="s">
        <v>2755</v>
      </c>
      <c r="C111" t="s">
        <v>2767</v>
      </c>
      <c r="D111" t="s">
        <v>2767</v>
      </c>
      <c r="E111" s="4" t="s">
        <v>2785</v>
      </c>
      <c r="F111" s="4" t="s">
        <v>2817</v>
      </c>
      <c r="G111" s="4" t="s">
        <v>2903</v>
      </c>
      <c r="J111">
        <v>0.1012</v>
      </c>
      <c r="N111" s="5"/>
      <c r="S111" s="5"/>
      <c r="Z111" s="5"/>
      <c r="AC111" s="4"/>
      <c r="AD111" s="4"/>
      <c r="AE111" s="4"/>
      <c r="AF111" s="4"/>
      <c r="AG111" s="4"/>
      <c r="AH111" s="2" t="str">
        <f t="shared" si="20"/>
        <v/>
      </c>
      <c r="AI111" s="2" t="str">
        <f t="shared" si="24"/>
        <v/>
      </c>
      <c r="AN111" s="4"/>
      <c r="AO111" s="4"/>
      <c r="AP111" s="4"/>
      <c r="AQ111" s="2" t="str">
        <f t="shared" si="22"/>
        <v/>
      </c>
      <c r="AR111" s="2" t="str">
        <f t="shared" si="25"/>
        <v/>
      </c>
      <c r="AT111" s="4"/>
      <c r="AU111" s="4"/>
      <c r="AV111" s="4"/>
      <c r="AW111" s="4"/>
      <c r="AX111" s="4"/>
      <c r="AY111" s="4"/>
      <c r="AZ111" s="4"/>
      <c r="BA111" s="5" t="str">
        <f t="shared" si="23"/>
        <v/>
      </c>
      <c r="BB111" s="5" t="str">
        <f t="shared" si="26"/>
        <v/>
      </c>
      <c r="BC111" s="5"/>
      <c r="BD111" s="4" t="s">
        <v>2755</v>
      </c>
      <c r="BE111" s="4" t="s">
        <v>2764</v>
      </c>
      <c r="BF111" s="4" t="s">
        <v>2779</v>
      </c>
      <c r="BG111" s="4" t="s">
        <v>2789</v>
      </c>
      <c r="BH111" s="4" t="s">
        <v>2814</v>
      </c>
      <c r="BI111" s="4" t="s">
        <v>3628</v>
      </c>
      <c r="BJ111" s="4" t="s">
        <v>3627</v>
      </c>
      <c r="BK111" s="4" t="s">
        <v>3009</v>
      </c>
      <c r="BL111" s="4">
        <v>0.12330000000000001</v>
      </c>
      <c r="BM111" s="23">
        <f t="shared" si="21"/>
        <v>4.0088174476220198E-3</v>
      </c>
    </row>
    <row r="112" spans="1:65" x14ac:dyDescent="0.35">
      <c r="A112" t="s">
        <v>2760</v>
      </c>
      <c r="B112" t="s">
        <v>2755</v>
      </c>
      <c r="C112" t="s">
        <v>2767</v>
      </c>
      <c r="D112" t="s">
        <v>2767</v>
      </c>
      <c r="E112" s="4" t="s">
        <v>2797</v>
      </c>
      <c r="F112" s="4" t="s">
        <v>2836</v>
      </c>
      <c r="G112" s="4" t="s">
        <v>2922</v>
      </c>
      <c r="J112">
        <v>1.2453000000000001</v>
      </c>
      <c r="N112" s="5"/>
      <c r="S112" s="5"/>
      <c r="Z112" s="5"/>
      <c r="AC112" s="4"/>
      <c r="AD112" s="4"/>
      <c r="AE112" s="4"/>
      <c r="AF112" s="4"/>
      <c r="AG112" s="4"/>
      <c r="AH112" s="2" t="str">
        <f t="shared" si="20"/>
        <v/>
      </c>
      <c r="AI112" s="2" t="str">
        <f t="shared" si="24"/>
        <v/>
      </c>
      <c r="AN112" s="4"/>
      <c r="AO112" s="4"/>
      <c r="AP112" s="4"/>
      <c r="AQ112" s="2" t="str">
        <f t="shared" si="22"/>
        <v/>
      </c>
      <c r="AR112" s="2" t="str">
        <f t="shared" si="25"/>
        <v/>
      </c>
      <c r="AT112" s="4"/>
      <c r="AU112" s="4"/>
      <c r="AV112" s="4"/>
      <c r="AW112" s="4"/>
      <c r="AX112" s="4"/>
      <c r="AY112" s="4"/>
      <c r="AZ112" s="4"/>
      <c r="BA112" s="5" t="str">
        <f t="shared" si="23"/>
        <v/>
      </c>
      <c r="BB112" s="5" t="str">
        <f t="shared" si="26"/>
        <v/>
      </c>
      <c r="BC112" s="5"/>
      <c r="BD112" s="4" t="s">
        <v>2755</v>
      </c>
      <c r="BE112" s="4" t="s">
        <v>2764</v>
      </c>
      <c r="BF112" s="4" t="s">
        <v>2779</v>
      </c>
      <c r="BG112" s="4" t="s">
        <v>2789</v>
      </c>
      <c r="BH112" s="4" t="s">
        <v>2814</v>
      </c>
      <c r="BI112" s="4" t="s">
        <v>3628</v>
      </c>
      <c r="BJ112" s="4" t="s">
        <v>3627</v>
      </c>
      <c r="BK112" s="4" t="s">
        <v>3009</v>
      </c>
      <c r="BL112" s="4">
        <v>0.1741</v>
      </c>
      <c r="BM112" s="23">
        <f t="shared" si="21"/>
        <v>5.6604632411272797E-3</v>
      </c>
    </row>
    <row r="113" spans="1:65" x14ac:dyDescent="0.35">
      <c r="A113" t="s">
        <v>2760</v>
      </c>
      <c r="B113" t="s">
        <v>2755</v>
      </c>
      <c r="C113" t="s">
        <v>2767</v>
      </c>
      <c r="D113" t="s">
        <v>2767</v>
      </c>
      <c r="E113" s="4" t="s">
        <v>2797</v>
      </c>
      <c r="F113" s="4" t="s">
        <v>2836</v>
      </c>
      <c r="G113" s="4" t="s">
        <v>2905</v>
      </c>
      <c r="J113">
        <v>0.64019999999999999</v>
      </c>
      <c r="N113" s="5"/>
      <c r="S113" s="5"/>
      <c r="Z113" s="5"/>
      <c r="AC113" s="4"/>
      <c r="AD113" s="4"/>
      <c r="AE113" s="4"/>
      <c r="AF113" s="4"/>
      <c r="AG113" s="4"/>
      <c r="AH113" s="2" t="str">
        <f t="shared" si="20"/>
        <v/>
      </c>
      <c r="AI113" s="2" t="str">
        <f t="shared" si="24"/>
        <v/>
      </c>
      <c r="AN113" s="4"/>
      <c r="AO113" s="4"/>
      <c r="AP113" s="4"/>
      <c r="AQ113" s="2" t="str">
        <f t="shared" si="22"/>
        <v/>
      </c>
      <c r="AR113" s="2" t="str">
        <f t="shared" si="25"/>
        <v/>
      </c>
      <c r="AT113" s="4"/>
      <c r="AU113" s="4"/>
      <c r="AV113" s="4"/>
      <c r="AW113" s="4"/>
      <c r="AX113" s="4"/>
      <c r="AY113" s="4"/>
      <c r="AZ113" s="4"/>
      <c r="BA113" s="5" t="str">
        <f t="shared" si="23"/>
        <v/>
      </c>
      <c r="BB113" s="5" t="str">
        <f t="shared" si="26"/>
        <v/>
      </c>
      <c r="BC113" s="5"/>
      <c r="BD113" s="4" t="s">
        <v>2755</v>
      </c>
      <c r="BE113" s="4" t="s">
        <v>2764</v>
      </c>
      <c r="BF113" s="4" t="s">
        <v>2779</v>
      </c>
      <c r="BG113" s="4" t="s">
        <v>2789</v>
      </c>
      <c r="BH113" s="4" t="s">
        <v>2814</v>
      </c>
      <c r="BI113" s="4" t="s">
        <v>3628</v>
      </c>
      <c r="BJ113" s="4" t="s">
        <v>3627</v>
      </c>
      <c r="BK113" s="4" t="s">
        <v>3009</v>
      </c>
      <c r="BL113" s="4">
        <v>0.42220000000000002</v>
      </c>
      <c r="BM113" s="23">
        <f t="shared" si="21"/>
        <v>1.3726867205077183E-2</v>
      </c>
    </row>
    <row r="114" spans="1:65" x14ac:dyDescent="0.35">
      <c r="A114" t="s">
        <v>2760</v>
      </c>
      <c r="B114" t="s">
        <v>2755</v>
      </c>
      <c r="C114" t="s">
        <v>2767</v>
      </c>
      <c r="D114" t="s">
        <v>2767</v>
      </c>
      <c r="E114" s="4" t="s">
        <v>2797</v>
      </c>
      <c r="F114" s="4" t="s">
        <v>2852</v>
      </c>
      <c r="G114" s="4" t="s">
        <v>2915</v>
      </c>
      <c r="J114">
        <v>0.34599999999999997</v>
      </c>
      <c r="N114" s="5"/>
      <c r="S114" s="5"/>
      <c r="Z114" s="5"/>
      <c r="AC114" s="4"/>
      <c r="AD114" s="4"/>
      <c r="AE114" s="4"/>
      <c r="AF114" s="4"/>
      <c r="AG114" s="4"/>
      <c r="AH114" s="2" t="str">
        <f t="shared" si="20"/>
        <v/>
      </c>
      <c r="AI114" s="2" t="str">
        <f t="shared" si="24"/>
        <v/>
      </c>
      <c r="AN114" s="4"/>
      <c r="AO114" s="4"/>
      <c r="AP114" s="4"/>
      <c r="AQ114" s="2" t="str">
        <f t="shared" si="22"/>
        <v/>
      </c>
      <c r="AR114" s="2" t="str">
        <f t="shared" si="25"/>
        <v/>
      </c>
      <c r="AT114" s="4"/>
      <c r="AU114" s="4"/>
      <c r="AV114" s="4"/>
      <c r="AW114" s="4"/>
      <c r="AX114" s="4"/>
      <c r="AY114" s="4"/>
      <c r="AZ114" s="4"/>
      <c r="BA114" s="5" t="str">
        <f t="shared" si="23"/>
        <v/>
      </c>
      <c r="BB114" s="5" t="str">
        <f t="shared" si="26"/>
        <v/>
      </c>
      <c r="BC114" s="5"/>
      <c r="BD114" s="4" t="s">
        <v>2755</v>
      </c>
      <c r="BE114" s="4" t="s">
        <v>2764</v>
      </c>
      <c r="BF114" s="4" t="s">
        <v>2779</v>
      </c>
      <c r="BG114" s="4" t="s">
        <v>2789</v>
      </c>
      <c r="BH114" s="4" t="s">
        <v>2814</v>
      </c>
      <c r="BI114" s="4" t="s">
        <v>3628</v>
      </c>
      <c r="BJ114" s="4" t="s">
        <v>3627</v>
      </c>
      <c r="BK114" s="4" t="s">
        <v>3009</v>
      </c>
      <c r="BL114" s="4">
        <v>0.72309999999999997</v>
      </c>
      <c r="BM114" s="23">
        <f t="shared" si="21"/>
        <v>2.3509942387473493E-2</v>
      </c>
    </row>
    <row r="115" spans="1:65" x14ac:dyDescent="0.35">
      <c r="A115" t="s">
        <v>2760</v>
      </c>
      <c r="B115" t="s">
        <v>2755</v>
      </c>
      <c r="C115" t="s">
        <v>2767</v>
      </c>
      <c r="D115" t="s">
        <v>2767</v>
      </c>
      <c r="E115" s="4" t="s">
        <v>2797</v>
      </c>
      <c r="F115" s="4" t="s">
        <v>2852</v>
      </c>
      <c r="G115" s="4" t="s">
        <v>2911</v>
      </c>
      <c r="J115">
        <v>0.1734</v>
      </c>
      <c r="N115" s="5"/>
      <c r="S115" s="5"/>
      <c r="Z115" s="5"/>
      <c r="AC115" t="s">
        <v>2755</v>
      </c>
      <c r="AD115" t="s">
        <v>2764</v>
      </c>
      <c r="AE115" t="s">
        <v>2779</v>
      </c>
      <c r="AF115" s="4" t="s">
        <v>2789</v>
      </c>
      <c r="AG115" s="4" t="s">
        <v>2816</v>
      </c>
      <c r="AH115" s="2">
        <f t="shared" si="20"/>
        <v>0.57440000000000002</v>
      </c>
      <c r="AI115" s="2">
        <f t="shared" si="24"/>
        <v>0.57440000000000002</v>
      </c>
      <c r="AK115" s="7" t="s">
        <v>2755</v>
      </c>
      <c r="AL115" s="7" t="s">
        <v>2764</v>
      </c>
      <c r="AM115" s="7" t="s">
        <v>2779</v>
      </c>
      <c r="AN115" s="4" t="s">
        <v>2789</v>
      </c>
      <c r="AO115" s="4" t="s">
        <v>2816</v>
      </c>
      <c r="AP115" s="4" t="s">
        <v>2875</v>
      </c>
      <c r="AQ115" s="2">
        <f t="shared" si="22"/>
        <v>0.57440000000000002</v>
      </c>
      <c r="AR115" s="2">
        <f t="shared" si="25"/>
        <v>0.57440000000000002</v>
      </c>
      <c r="AT115" t="s">
        <v>2755</v>
      </c>
      <c r="AU115" t="s">
        <v>2764</v>
      </c>
      <c r="AV115" t="s">
        <v>2779</v>
      </c>
      <c r="AW115" t="s">
        <v>2789</v>
      </c>
      <c r="AX115" s="4" t="s">
        <v>2816</v>
      </c>
      <c r="AY115" s="4" t="s">
        <v>2875</v>
      </c>
      <c r="AZ115" s="4" t="s">
        <v>2989</v>
      </c>
      <c r="BA115" s="5">
        <f t="shared" si="23"/>
        <v>0.57440000000000002</v>
      </c>
      <c r="BB115" s="5">
        <f t="shared" si="26"/>
        <v>0.57450000000000001</v>
      </c>
      <c r="BC115" s="5"/>
      <c r="BD115" s="4" t="s">
        <v>2755</v>
      </c>
      <c r="BE115" s="4" t="s">
        <v>2764</v>
      </c>
      <c r="BF115" s="4" t="s">
        <v>2779</v>
      </c>
      <c r="BG115" s="4" t="s">
        <v>2789</v>
      </c>
      <c r="BH115" s="4" t="s">
        <v>2816</v>
      </c>
      <c r="BI115" s="4" t="s">
        <v>2875</v>
      </c>
      <c r="BJ115" s="4" t="s">
        <v>2989</v>
      </c>
      <c r="BK115" s="4" t="s">
        <v>3084</v>
      </c>
      <c r="BL115" s="4">
        <v>2.8000000000000001E-2</v>
      </c>
      <c r="BM115" s="23">
        <f t="shared" si="21"/>
        <v>9.1035594917612762E-4</v>
      </c>
    </row>
    <row r="116" spans="1:65" x14ac:dyDescent="0.35">
      <c r="A116" t="s">
        <v>2760</v>
      </c>
      <c r="B116" t="s">
        <v>2755</v>
      </c>
      <c r="C116" t="s">
        <v>2767</v>
      </c>
      <c r="D116" t="s">
        <v>2767</v>
      </c>
      <c r="E116" s="4" t="s">
        <v>2797</v>
      </c>
      <c r="F116" s="4" t="s">
        <v>2853</v>
      </c>
      <c r="G116" s="4" t="s">
        <v>2891</v>
      </c>
      <c r="J116">
        <v>5.5100000000000003E-2</v>
      </c>
      <c r="N116" s="5"/>
      <c r="S116" s="5"/>
      <c r="Z116" s="5"/>
      <c r="AC116" s="4"/>
      <c r="AD116" s="4"/>
      <c r="AE116" s="4"/>
      <c r="AF116" s="4"/>
      <c r="AG116" s="4"/>
      <c r="AH116" s="2" t="str">
        <f t="shared" si="20"/>
        <v/>
      </c>
      <c r="AI116" s="2" t="str">
        <f t="shared" si="24"/>
        <v/>
      </c>
      <c r="AN116" s="4"/>
      <c r="AO116" s="4"/>
      <c r="AP116" s="4"/>
      <c r="AQ116" s="2" t="str">
        <f t="shared" si="22"/>
        <v/>
      </c>
      <c r="AR116" s="2" t="str">
        <f t="shared" si="25"/>
        <v/>
      </c>
      <c r="AT116" s="4"/>
      <c r="AU116" s="4"/>
      <c r="AV116" s="4"/>
      <c r="AW116" s="4"/>
      <c r="AX116" s="4"/>
      <c r="AY116" s="4"/>
      <c r="AZ116" s="4"/>
      <c r="BA116" s="5" t="str">
        <f t="shared" si="23"/>
        <v/>
      </c>
      <c r="BB116" s="5" t="str">
        <f t="shared" si="26"/>
        <v/>
      </c>
      <c r="BC116" s="5"/>
      <c r="BD116" s="4" t="s">
        <v>2755</v>
      </c>
      <c r="BE116" s="4" t="s">
        <v>2764</v>
      </c>
      <c r="BF116" s="4" t="s">
        <v>2779</v>
      </c>
      <c r="BG116" s="4" t="s">
        <v>2789</v>
      </c>
      <c r="BH116" s="4" t="s">
        <v>2816</v>
      </c>
      <c r="BI116" s="4" t="s">
        <v>2875</v>
      </c>
      <c r="BJ116" s="4" t="s">
        <v>2989</v>
      </c>
      <c r="BK116" s="4" t="s">
        <v>3084</v>
      </c>
      <c r="BL116" s="4">
        <v>0.10349999999999999</v>
      </c>
      <c r="BM116" s="23">
        <f t="shared" si="21"/>
        <v>3.3650657407046144E-3</v>
      </c>
    </row>
    <row r="117" spans="1:65" x14ac:dyDescent="0.35">
      <c r="A117" s="4" t="s">
        <v>2760</v>
      </c>
      <c r="B117" s="4" t="s">
        <v>2755</v>
      </c>
      <c r="C117" s="4" t="s">
        <v>2767</v>
      </c>
      <c r="D117" s="4" t="s">
        <v>2767</v>
      </c>
      <c r="E117" s="4" t="s">
        <v>2797</v>
      </c>
      <c r="F117" s="4" t="s">
        <v>2853</v>
      </c>
      <c r="G117" s="4" t="s">
        <v>3106</v>
      </c>
      <c r="J117" s="4">
        <f>J60-J116</f>
        <v>0.21779999999999997</v>
      </c>
      <c r="N117" s="5"/>
      <c r="S117" s="5"/>
      <c r="Z117" s="5"/>
      <c r="AC117" s="4"/>
      <c r="AD117" s="4"/>
      <c r="AE117" s="4"/>
      <c r="AF117" s="4"/>
      <c r="AG117" s="4"/>
      <c r="AH117" s="2" t="str">
        <f t="shared" si="20"/>
        <v/>
      </c>
      <c r="AI117" s="2" t="str">
        <f t="shared" si="24"/>
        <v/>
      </c>
      <c r="AN117" s="4"/>
      <c r="AO117" s="4"/>
      <c r="AP117" s="4"/>
      <c r="AQ117" s="2" t="str">
        <f t="shared" si="22"/>
        <v/>
      </c>
      <c r="AR117" s="2" t="str">
        <f t="shared" si="25"/>
        <v/>
      </c>
      <c r="AT117" s="4"/>
      <c r="AU117" s="4"/>
      <c r="AV117" s="4"/>
      <c r="AW117" s="4"/>
      <c r="AX117" s="4"/>
      <c r="AY117" s="4"/>
      <c r="AZ117" s="4"/>
      <c r="BA117" s="5" t="str">
        <f t="shared" si="23"/>
        <v/>
      </c>
      <c r="BB117" s="5" t="str">
        <f t="shared" si="26"/>
        <v/>
      </c>
      <c r="BC117" s="5"/>
      <c r="BD117" s="4" t="s">
        <v>2755</v>
      </c>
      <c r="BE117" s="4" t="s">
        <v>2764</v>
      </c>
      <c r="BF117" s="4" t="s">
        <v>2779</v>
      </c>
      <c r="BG117" s="4" t="s">
        <v>2789</v>
      </c>
      <c r="BH117" s="4" t="s">
        <v>2816</v>
      </c>
      <c r="BI117" s="4" t="s">
        <v>2875</v>
      </c>
      <c r="BJ117" s="4" t="s">
        <v>2989</v>
      </c>
      <c r="BK117" s="4" t="s">
        <v>3084</v>
      </c>
      <c r="BL117" s="4">
        <v>0.2026</v>
      </c>
      <c r="BM117" s="23">
        <f t="shared" si="21"/>
        <v>6.5870755465386949E-3</v>
      </c>
    </row>
    <row r="118" spans="1:65" x14ac:dyDescent="0.35">
      <c r="A118" t="s">
        <v>2760</v>
      </c>
      <c r="B118" t="s">
        <v>2755</v>
      </c>
      <c r="C118" t="s">
        <v>2767</v>
      </c>
      <c r="D118" t="s">
        <v>2767</v>
      </c>
      <c r="E118" s="4" t="s">
        <v>2797</v>
      </c>
      <c r="F118" s="4" t="s">
        <v>2846</v>
      </c>
      <c r="G118" s="4" t="s">
        <v>2930</v>
      </c>
      <c r="J118">
        <v>4.5100000000000001E-2</v>
      </c>
      <c r="N118" s="5"/>
      <c r="S118" s="5"/>
      <c r="Z118" s="5"/>
      <c r="AC118" s="4"/>
      <c r="AD118" s="4"/>
      <c r="AE118" s="4"/>
      <c r="AF118" s="4"/>
      <c r="AG118" s="4"/>
      <c r="AH118" s="2" t="str">
        <f t="shared" si="20"/>
        <v/>
      </c>
      <c r="AI118" s="2" t="str">
        <f t="shared" si="24"/>
        <v/>
      </c>
      <c r="AN118" s="4"/>
      <c r="AO118" s="4"/>
      <c r="AP118" s="4"/>
      <c r="AQ118" s="2" t="str">
        <f t="shared" si="22"/>
        <v/>
      </c>
      <c r="AR118" s="2" t="str">
        <f t="shared" si="25"/>
        <v/>
      </c>
      <c r="AT118" s="4"/>
      <c r="AU118" s="4"/>
      <c r="AV118" s="4"/>
      <c r="AW118" s="4"/>
      <c r="AX118" s="4"/>
      <c r="AY118" s="4"/>
      <c r="AZ118" s="4"/>
      <c r="BA118" s="5" t="str">
        <f t="shared" si="23"/>
        <v/>
      </c>
      <c r="BB118" s="5" t="str">
        <f t="shared" si="26"/>
        <v/>
      </c>
      <c r="BC118" s="5"/>
      <c r="BD118" s="4" t="s">
        <v>2755</v>
      </c>
      <c r="BE118" s="4" t="s">
        <v>2764</v>
      </c>
      <c r="BF118" s="4" t="s">
        <v>2779</v>
      </c>
      <c r="BG118" s="4" t="s">
        <v>2789</v>
      </c>
      <c r="BH118" s="4" t="s">
        <v>2816</v>
      </c>
      <c r="BI118" s="4" t="s">
        <v>2875</v>
      </c>
      <c r="BJ118" s="4" t="s">
        <v>2989</v>
      </c>
      <c r="BK118" s="4" t="s">
        <v>3084</v>
      </c>
      <c r="BL118" s="4">
        <v>0.2404</v>
      </c>
      <c r="BM118" s="23">
        <f t="shared" si="21"/>
        <v>7.8160560779264674E-3</v>
      </c>
    </row>
    <row r="119" spans="1:65" x14ac:dyDescent="0.35">
      <c r="A119" t="s">
        <v>2760</v>
      </c>
      <c r="B119" t="s">
        <v>2755</v>
      </c>
      <c r="C119" t="s">
        <v>2767</v>
      </c>
      <c r="D119" t="s">
        <v>2767</v>
      </c>
      <c r="E119" s="4" t="s">
        <v>2797</v>
      </c>
      <c r="F119" s="4" t="s">
        <v>2854</v>
      </c>
      <c r="G119" s="4" t="s">
        <v>2882</v>
      </c>
      <c r="J119">
        <v>9.9400000000000002E-2</v>
      </c>
      <c r="N119" s="5"/>
      <c r="S119" s="5"/>
      <c r="V119" s="4" t="s">
        <v>2755</v>
      </c>
      <c r="W119" s="4" t="s">
        <v>2764</v>
      </c>
      <c r="X119" s="4" t="s">
        <v>2779</v>
      </c>
      <c r="Y119" s="4" t="s">
        <v>2795</v>
      </c>
      <c r="Z119" s="5">
        <v>0.187</v>
      </c>
      <c r="AA119" s="2">
        <f>IF(ISBLANK(Y119),"",SUMIF($AF$2:$AF$133,Y119,$AH$2:$AH$133))</f>
        <v>0.187</v>
      </c>
      <c r="AC119" t="s">
        <v>2755</v>
      </c>
      <c r="AD119" t="s">
        <v>2764</v>
      </c>
      <c r="AE119" t="s">
        <v>2779</v>
      </c>
      <c r="AF119" s="4" t="s">
        <v>2795</v>
      </c>
      <c r="AG119" s="4" t="s">
        <v>2822</v>
      </c>
      <c r="AH119" s="2">
        <f t="shared" si="20"/>
        <v>0.187</v>
      </c>
      <c r="AI119" s="2">
        <f t="shared" si="24"/>
        <v>0.187</v>
      </c>
      <c r="AK119" s="7" t="s">
        <v>2755</v>
      </c>
      <c r="AL119" s="7" t="s">
        <v>2764</v>
      </c>
      <c r="AM119" s="7" t="s">
        <v>2779</v>
      </c>
      <c r="AN119" s="4" t="s">
        <v>2795</v>
      </c>
      <c r="AO119" s="4" t="s">
        <v>2822</v>
      </c>
      <c r="AP119" s="4" t="s">
        <v>2928</v>
      </c>
      <c r="AQ119" s="2">
        <f t="shared" si="22"/>
        <v>0.187</v>
      </c>
      <c r="AR119" s="2">
        <f t="shared" si="25"/>
        <v>0.187</v>
      </c>
      <c r="AT119" t="s">
        <v>2755</v>
      </c>
      <c r="AU119" t="s">
        <v>2764</v>
      </c>
      <c r="AV119" t="s">
        <v>2779</v>
      </c>
      <c r="AW119" t="s">
        <v>2795</v>
      </c>
      <c r="AX119" s="4" t="s">
        <v>2822</v>
      </c>
      <c r="AY119" s="4" t="s">
        <v>2928</v>
      </c>
      <c r="AZ119" s="4" t="s">
        <v>3113</v>
      </c>
      <c r="BA119" s="5">
        <f t="shared" si="23"/>
        <v>0.187</v>
      </c>
      <c r="BB119" s="5">
        <f t="shared" si="26"/>
        <v>0.18709999999999999</v>
      </c>
      <c r="BC119" s="5"/>
      <c r="BD119" s="4" t="s">
        <v>2755</v>
      </c>
      <c r="BE119" s="4" t="s">
        <v>2764</v>
      </c>
      <c r="BF119" s="4" t="s">
        <v>2779</v>
      </c>
      <c r="BG119" s="4" t="s">
        <v>2795</v>
      </c>
      <c r="BH119" s="4" t="s">
        <v>2822</v>
      </c>
      <c r="BI119" s="4" t="s">
        <v>2928</v>
      </c>
      <c r="BJ119" s="4" t="s">
        <v>3113</v>
      </c>
      <c r="BK119" s="4" t="s">
        <v>3020</v>
      </c>
      <c r="BL119" s="4">
        <v>3.2199999999999999E-2</v>
      </c>
      <c r="BM119" s="23">
        <f t="shared" si="21"/>
        <v>1.0469093415525468E-3</v>
      </c>
    </row>
    <row r="120" spans="1:65" x14ac:dyDescent="0.35">
      <c r="A120" t="s">
        <v>2760</v>
      </c>
      <c r="B120" t="s">
        <v>2755</v>
      </c>
      <c r="C120" t="s">
        <v>2767</v>
      </c>
      <c r="D120" t="s">
        <v>2767</v>
      </c>
      <c r="E120" s="4" t="s">
        <v>2797</v>
      </c>
      <c r="F120" s="4" t="s">
        <v>2854</v>
      </c>
      <c r="G120" s="4" t="s">
        <v>2924</v>
      </c>
      <c r="J120">
        <v>1.3784000000000001</v>
      </c>
      <c r="N120" s="5"/>
      <c r="S120" s="5"/>
      <c r="Z120" s="5"/>
      <c r="AC120" s="4"/>
      <c r="AD120" s="4"/>
      <c r="AE120" s="4"/>
      <c r="AF120" s="4"/>
      <c r="AG120" s="4"/>
      <c r="AH120" s="2" t="str">
        <f t="shared" si="20"/>
        <v/>
      </c>
      <c r="AI120" s="2" t="str">
        <f t="shared" si="24"/>
        <v/>
      </c>
      <c r="AN120" s="4"/>
      <c r="AO120" s="4"/>
      <c r="AP120" s="4"/>
      <c r="AQ120" s="2" t="str">
        <f t="shared" si="22"/>
        <v/>
      </c>
      <c r="AR120" s="2" t="str">
        <f t="shared" si="25"/>
        <v/>
      </c>
      <c r="AT120" s="4"/>
      <c r="AU120" s="4"/>
      <c r="AV120" s="4"/>
      <c r="AW120" s="4"/>
      <c r="AX120" s="4"/>
      <c r="AY120" s="4"/>
      <c r="AZ120" s="4"/>
      <c r="BA120" s="5" t="str">
        <f t="shared" si="23"/>
        <v/>
      </c>
      <c r="BB120" s="5" t="str">
        <f t="shared" si="26"/>
        <v/>
      </c>
      <c r="BC120" s="5"/>
      <c r="BD120" s="4" t="s">
        <v>2755</v>
      </c>
      <c r="BE120" s="4" t="s">
        <v>2764</v>
      </c>
      <c r="BF120" s="4" t="s">
        <v>2779</v>
      </c>
      <c r="BG120" s="4" t="s">
        <v>2795</v>
      </c>
      <c r="BH120" s="4" t="s">
        <v>2822</v>
      </c>
      <c r="BI120" s="4" t="s">
        <v>2928</v>
      </c>
      <c r="BJ120" s="4" t="s">
        <v>3113</v>
      </c>
      <c r="BK120" s="4" t="s">
        <v>3020</v>
      </c>
      <c r="BL120" s="4">
        <v>6.2399999999999997E-2</v>
      </c>
      <c r="BM120" s="23">
        <f t="shared" si="21"/>
        <v>2.0287932581639413E-3</v>
      </c>
    </row>
    <row r="121" spans="1:65" x14ac:dyDescent="0.35">
      <c r="A121" t="s">
        <v>2760</v>
      </c>
      <c r="B121" t="s">
        <v>2755</v>
      </c>
      <c r="C121" t="s">
        <v>2767</v>
      </c>
      <c r="D121" t="s">
        <v>2767</v>
      </c>
      <c r="E121" s="4" t="s">
        <v>2797</v>
      </c>
      <c r="F121" s="4" t="s">
        <v>2834</v>
      </c>
      <c r="G121" s="4" t="s">
        <v>2921</v>
      </c>
      <c r="J121">
        <v>0.63849999999999996</v>
      </c>
      <c r="N121" s="5"/>
      <c r="S121" s="5"/>
      <c r="Z121" s="5"/>
      <c r="AC121" s="4"/>
      <c r="AD121" s="4"/>
      <c r="AE121" s="4"/>
      <c r="AF121" s="4"/>
      <c r="AG121" s="4"/>
      <c r="AH121" s="2" t="str">
        <f t="shared" si="20"/>
        <v/>
      </c>
      <c r="AI121" s="2" t="str">
        <f t="shared" si="24"/>
        <v/>
      </c>
      <c r="AN121" s="4"/>
      <c r="AO121" s="4"/>
      <c r="AP121" s="4"/>
      <c r="AQ121" s="2" t="str">
        <f t="shared" si="22"/>
        <v/>
      </c>
      <c r="AR121" s="2" t="str">
        <f t="shared" si="25"/>
        <v/>
      </c>
      <c r="AT121" s="4"/>
      <c r="AU121" s="4"/>
      <c r="AV121" s="4"/>
      <c r="AW121" s="4"/>
      <c r="AX121" s="4"/>
      <c r="AY121" s="4"/>
      <c r="AZ121" s="4"/>
      <c r="BA121" s="5" t="str">
        <f t="shared" si="23"/>
        <v/>
      </c>
      <c r="BB121" s="5" t="str">
        <f t="shared" si="26"/>
        <v/>
      </c>
      <c r="BC121" s="5"/>
      <c r="BD121" s="4" t="s">
        <v>2755</v>
      </c>
      <c r="BE121" s="4" t="s">
        <v>2764</v>
      </c>
      <c r="BF121" s="4" t="s">
        <v>2779</v>
      </c>
      <c r="BG121" s="4" t="s">
        <v>2795</v>
      </c>
      <c r="BH121" s="4" t="s">
        <v>2822</v>
      </c>
      <c r="BI121" s="4" t="s">
        <v>2928</v>
      </c>
      <c r="BJ121" s="4" t="s">
        <v>3113</v>
      </c>
      <c r="BK121" s="4" t="s">
        <v>3020</v>
      </c>
      <c r="BL121" s="4">
        <v>9.2499999999999999E-2</v>
      </c>
      <c r="BM121" s="23">
        <f t="shared" si="21"/>
        <v>3.0074259035282789E-3</v>
      </c>
    </row>
    <row r="122" spans="1:65" x14ac:dyDescent="0.35">
      <c r="A122" t="s">
        <v>2760</v>
      </c>
      <c r="B122" t="s">
        <v>2755</v>
      </c>
      <c r="C122" t="s">
        <v>2767</v>
      </c>
      <c r="D122" t="s">
        <v>2767</v>
      </c>
      <c r="E122" s="4" t="s">
        <v>2797</v>
      </c>
      <c r="F122" s="4" t="s">
        <v>2835</v>
      </c>
      <c r="G122" s="4" t="s">
        <v>2902</v>
      </c>
      <c r="J122">
        <v>0.1023</v>
      </c>
      <c r="N122" s="5"/>
      <c r="S122" s="5"/>
      <c r="V122" s="4" t="s">
        <v>2755</v>
      </c>
      <c r="W122" s="4" t="s">
        <v>2764</v>
      </c>
      <c r="X122" s="4" t="s">
        <v>2779</v>
      </c>
      <c r="Y122" s="4" t="s">
        <v>2790</v>
      </c>
      <c r="Z122" s="5">
        <v>6.9999999999999999E-4</v>
      </c>
      <c r="AA122" s="2">
        <f>IF(ISBLANK(Y122),"",SUMIF($AF$2:$AF$133,Y122,$AH$2:$AH$133))</f>
        <v>6.9999999999999999E-4</v>
      </c>
      <c r="AC122" t="s">
        <v>2755</v>
      </c>
      <c r="AD122" t="s">
        <v>2764</v>
      </c>
      <c r="AE122" t="s">
        <v>2779</v>
      </c>
      <c r="AF122" s="4" t="s">
        <v>2790</v>
      </c>
      <c r="AG122" s="4" t="s">
        <v>2850</v>
      </c>
      <c r="AH122" s="2">
        <f t="shared" si="20"/>
        <v>6.9999999999999999E-4</v>
      </c>
      <c r="AI122" s="2">
        <f t="shared" si="24"/>
        <v>6.9999999999999999E-4</v>
      </c>
      <c r="AK122" s="7" t="s">
        <v>2755</v>
      </c>
      <c r="AL122" s="7" t="s">
        <v>2764</v>
      </c>
      <c r="AM122" s="7" t="s">
        <v>2779</v>
      </c>
      <c r="AN122" s="4" t="s">
        <v>2790</v>
      </c>
      <c r="AO122" s="4" t="s">
        <v>2850</v>
      </c>
      <c r="AP122" s="4" t="s">
        <v>2926</v>
      </c>
      <c r="AQ122" s="2">
        <f t="shared" si="22"/>
        <v>6.9999999999999999E-4</v>
      </c>
      <c r="AR122" s="2">
        <f t="shared" si="25"/>
        <v>6.9999999999999999E-4</v>
      </c>
      <c r="AT122" t="s">
        <v>2755</v>
      </c>
      <c r="AU122" t="s">
        <v>2764</v>
      </c>
      <c r="AV122" t="s">
        <v>2779</v>
      </c>
      <c r="AW122" t="s">
        <v>2790</v>
      </c>
      <c r="AX122" s="4" t="s">
        <v>2850</v>
      </c>
      <c r="AY122" s="4" t="s">
        <v>2926</v>
      </c>
      <c r="AZ122" s="4" t="s">
        <v>2944</v>
      </c>
      <c r="BA122" s="5">
        <f t="shared" si="23"/>
        <v>6.9999999999999999E-4</v>
      </c>
      <c r="BB122" s="5">
        <f t="shared" si="26"/>
        <v>6.9999999999999999E-4</v>
      </c>
      <c r="BC122" s="5"/>
      <c r="BD122" s="4" t="s">
        <v>2755</v>
      </c>
      <c r="BE122" s="4" t="s">
        <v>2764</v>
      </c>
      <c r="BF122" s="4" t="s">
        <v>2779</v>
      </c>
      <c r="BG122" s="4" t="s">
        <v>2790</v>
      </c>
      <c r="BH122" s="4" t="s">
        <v>2850</v>
      </c>
      <c r="BI122" s="4" t="s">
        <v>2926</v>
      </c>
      <c r="BJ122" s="4" t="s">
        <v>2944</v>
      </c>
      <c r="BK122" s="4" t="s">
        <v>3049</v>
      </c>
      <c r="BL122" s="4">
        <v>6.9999999999999999E-4</v>
      </c>
      <c r="BM122" s="23">
        <f t="shared" si="21"/>
        <v>2.2758898729403189E-5</v>
      </c>
    </row>
    <row r="123" spans="1:65" x14ac:dyDescent="0.35">
      <c r="A123" t="s">
        <v>2760</v>
      </c>
      <c r="B123" t="s">
        <v>2755</v>
      </c>
      <c r="C123" t="s">
        <v>2767</v>
      </c>
      <c r="D123" t="s">
        <v>2767</v>
      </c>
      <c r="E123" s="4" t="s">
        <v>2797</v>
      </c>
      <c r="F123" s="4" t="s">
        <v>2845</v>
      </c>
      <c r="G123" s="4" t="s">
        <v>2867</v>
      </c>
      <c r="J123">
        <v>6.1600000000000002E-2</v>
      </c>
      <c r="N123" s="5"/>
      <c r="S123" s="5"/>
      <c r="V123" s="4" t="s">
        <v>2755</v>
      </c>
      <c r="W123" s="4" t="s">
        <v>2764</v>
      </c>
      <c r="X123" s="4" t="s">
        <v>2779</v>
      </c>
      <c r="Y123" s="4" t="s">
        <v>2802</v>
      </c>
      <c r="Z123" s="5">
        <v>8.0100000000000005E-2</v>
      </c>
      <c r="AA123" s="2">
        <f>IF(ISBLANK(Y123),"",SUMIF($AF$2:$AF$133,Y123,$AH$2:$AH$133))</f>
        <v>8.0100000000000005E-2</v>
      </c>
      <c r="AC123" t="s">
        <v>2755</v>
      </c>
      <c r="AD123" t="s">
        <v>2764</v>
      </c>
      <c r="AE123" t="s">
        <v>2779</v>
      </c>
      <c r="AF123" s="4" t="s">
        <v>2802</v>
      </c>
      <c r="AG123" s="4" t="s">
        <v>2828</v>
      </c>
      <c r="AH123" s="2">
        <f t="shared" si="20"/>
        <v>8.0100000000000005E-2</v>
      </c>
      <c r="AI123" s="2">
        <f t="shared" si="24"/>
        <v>8.0100000000000005E-2</v>
      </c>
      <c r="AK123" s="7" t="s">
        <v>2755</v>
      </c>
      <c r="AL123" s="7" t="s">
        <v>2764</v>
      </c>
      <c r="AM123" s="7" t="s">
        <v>2779</v>
      </c>
      <c r="AN123" s="4" t="s">
        <v>2802</v>
      </c>
      <c r="AO123" s="4" t="s">
        <v>2828</v>
      </c>
      <c r="AP123" s="4" t="s">
        <v>2895</v>
      </c>
      <c r="AQ123" s="2">
        <f t="shared" si="22"/>
        <v>8.0100000000000005E-2</v>
      </c>
      <c r="AR123" s="2">
        <f t="shared" si="25"/>
        <v>8.0100000000000005E-2</v>
      </c>
      <c r="AT123" t="s">
        <v>2755</v>
      </c>
      <c r="AU123" t="s">
        <v>2764</v>
      </c>
      <c r="AV123" t="s">
        <v>2779</v>
      </c>
      <c r="AW123" t="s">
        <v>2802</v>
      </c>
      <c r="AX123" s="4" t="s">
        <v>2828</v>
      </c>
      <c r="AY123" s="4" t="s">
        <v>2895</v>
      </c>
      <c r="AZ123" s="4" t="s">
        <v>2966</v>
      </c>
      <c r="BA123" s="5">
        <f t="shared" si="23"/>
        <v>8.0100000000000005E-2</v>
      </c>
      <c r="BB123" s="5">
        <f t="shared" si="26"/>
        <v>8.0100000000000005E-2</v>
      </c>
      <c r="BC123" s="5"/>
      <c r="BD123" s="4" t="s">
        <v>2755</v>
      </c>
      <c r="BE123" s="4" t="s">
        <v>2764</v>
      </c>
      <c r="BF123" s="4" t="s">
        <v>2779</v>
      </c>
      <c r="BG123" s="4" t="s">
        <v>2802</v>
      </c>
      <c r="BH123" s="4" t="s">
        <v>2828</v>
      </c>
      <c r="BI123" s="4" t="s">
        <v>2895</v>
      </c>
      <c r="BJ123" s="4" t="s">
        <v>2966</v>
      </c>
      <c r="BK123" s="4" t="s">
        <v>3033</v>
      </c>
      <c r="BL123" s="4">
        <v>8.0100000000000005E-2</v>
      </c>
      <c r="BM123" s="23">
        <f t="shared" si="21"/>
        <v>2.6042682688931368E-3</v>
      </c>
    </row>
    <row r="124" spans="1:65" x14ac:dyDescent="0.35">
      <c r="A124" t="s">
        <v>2760</v>
      </c>
      <c r="B124" t="s">
        <v>2755</v>
      </c>
      <c r="C124" t="s">
        <v>2767</v>
      </c>
      <c r="D124" t="s">
        <v>2767</v>
      </c>
      <c r="E124" s="4" t="s">
        <v>2797</v>
      </c>
      <c r="F124" s="4" t="s">
        <v>2833</v>
      </c>
      <c r="G124" s="4" t="s">
        <v>2933</v>
      </c>
      <c r="J124">
        <v>8.6199999999999999E-2</v>
      </c>
      <c r="N124" s="5"/>
      <c r="P124" s="4" t="s">
        <v>2755</v>
      </c>
      <c r="Q124" s="4" t="s">
        <v>2764</v>
      </c>
      <c r="R124" s="4" t="s">
        <v>2781</v>
      </c>
      <c r="S124" s="5">
        <v>1.8027</v>
      </c>
      <c r="T124" s="2">
        <f>IF(ISBLANK(R124),"",SUMIF($X$2:$X$133,R124,$Z$2:$Z$133))</f>
        <v>1.8027</v>
      </c>
      <c r="V124" s="4" t="s">
        <v>2755</v>
      </c>
      <c r="W124" s="4" t="s">
        <v>2764</v>
      </c>
      <c r="X124" s="4" t="s">
        <v>2781</v>
      </c>
      <c r="Y124" s="4" t="s">
        <v>2811</v>
      </c>
      <c r="Z124" s="5">
        <v>1.8027</v>
      </c>
      <c r="AA124" s="2">
        <f>IF(ISBLANK(Y124),"",SUMIF($AF$2:$AF$133,Y124,$AH$2:$AH$133))</f>
        <v>1.8027</v>
      </c>
      <c r="AC124" t="s">
        <v>2755</v>
      </c>
      <c r="AD124" t="s">
        <v>2764</v>
      </c>
      <c r="AE124" t="s">
        <v>2781</v>
      </c>
      <c r="AF124" s="4" t="s">
        <v>2811</v>
      </c>
      <c r="AG124" s="4" t="s">
        <v>2855</v>
      </c>
      <c r="AH124" s="2">
        <f t="shared" si="20"/>
        <v>1.8027</v>
      </c>
      <c r="AI124" s="2">
        <f t="shared" si="24"/>
        <v>1.8027</v>
      </c>
      <c r="AK124" s="7" t="s">
        <v>2755</v>
      </c>
      <c r="AL124" s="7" t="s">
        <v>2764</v>
      </c>
      <c r="AM124" s="7" t="s">
        <v>2781</v>
      </c>
      <c r="AN124" s="4" t="s">
        <v>2811</v>
      </c>
      <c r="AO124" s="4" t="s">
        <v>2855</v>
      </c>
      <c r="AP124" s="4" t="s">
        <v>2887</v>
      </c>
      <c r="AQ124" s="2">
        <f t="shared" si="22"/>
        <v>1.8027</v>
      </c>
      <c r="AR124" s="2">
        <f t="shared" si="25"/>
        <v>1.8027000000000002</v>
      </c>
      <c r="AT124" t="s">
        <v>2755</v>
      </c>
      <c r="AU124" t="s">
        <v>2764</v>
      </c>
      <c r="AV124" t="s">
        <v>2781</v>
      </c>
      <c r="AW124" t="s">
        <v>2811</v>
      </c>
      <c r="AX124" s="4" t="s">
        <v>2855</v>
      </c>
      <c r="AY124" s="4" t="s">
        <v>2887</v>
      </c>
      <c r="AZ124" s="4" t="s">
        <v>2965</v>
      </c>
      <c r="BA124" s="5">
        <f t="shared" si="23"/>
        <v>0.29210000000000003</v>
      </c>
      <c r="BB124" s="5">
        <f t="shared" si="26"/>
        <v>0.29210000000000003</v>
      </c>
      <c r="BC124" s="5"/>
      <c r="BD124" s="4" t="s">
        <v>2755</v>
      </c>
      <c r="BE124" s="4" t="s">
        <v>2764</v>
      </c>
      <c r="BF124" s="4" t="s">
        <v>2781</v>
      </c>
      <c r="BG124" s="4" t="s">
        <v>2811</v>
      </c>
      <c r="BH124" s="4" t="s">
        <v>2855</v>
      </c>
      <c r="BI124" s="4" t="s">
        <v>2887</v>
      </c>
      <c r="BJ124" s="4" t="s">
        <v>2965</v>
      </c>
      <c r="BK124" s="4" t="s">
        <v>3045</v>
      </c>
      <c r="BL124" s="4">
        <v>0.29210000000000003</v>
      </c>
      <c r="BM124" s="23">
        <f t="shared" si="21"/>
        <v>9.4969633126552461E-3</v>
      </c>
    </row>
    <row r="125" spans="1:65" x14ac:dyDescent="0.35">
      <c r="A125" t="s">
        <v>2760</v>
      </c>
      <c r="B125" t="s">
        <v>2755</v>
      </c>
      <c r="C125" t="s">
        <v>2767</v>
      </c>
      <c r="D125" t="s">
        <v>2767</v>
      </c>
      <c r="E125" s="4" t="s">
        <v>2797</v>
      </c>
      <c r="F125" s="4" t="s">
        <v>2833</v>
      </c>
      <c r="G125" s="4" t="s">
        <v>2907</v>
      </c>
      <c r="J125">
        <v>8.6099999999999996E-2</v>
      </c>
      <c r="N125" s="5"/>
      <c r="S125" s="5"/>
      <c r="Z125" s="5"/>
      <c r="AC125" s="4"/>
      <c r="AD125" s="4"/>
      <c r="AE125" s="4"/>
      <c r="AF125" s="4"/>
      <c r="AG125" s="4"/>
      <c r="AH125" s="2" t="str">
        <f t="shared" si="20"/>
        <v/>
      </c>
      <c r="AI125" s="2" t="str">
        <f t="shared" si="24"/>
        <v/>
      </c>
      <c r="AN125" s="4"/>
      <c r="AO125" s="4"/>
      <c r="AP125" s="4"/>
      <c r="AQ125" s="2" t="str">
        <f t="shared" si="22"/>
        <v/>
      </c>
      <c r="AR125" s="2" t="str">
        <f t="shared" si="25"/>
        <v/>
      </c>
      <c r="AT125" t="s">
        <v>2755</v>
      </c>
      <c r="AU125" t="s">
        <v>2764</v>
      </c>
      <c r="AV125" t="s">
        <v>2781</v>
      </c>
      <c r="AW125" t="s">
        <v>2811</v>
      </c>
      <c r="AX125" s="4" t="s">
        <v>2855</v>
      </c>
      <c r="AY125" s="4" t="s">
        <v>2887</v>
      </c>
      <c r="AZ125" s="4" t="s">
        <v>2951</v>
      </c>
      <c r="BA125" s="5">
        <f t="shared" si="23"/>
        <v>1.5012000000000001</v>
      </c>
      <c r="BB125" s="5">
        <f t="shared" si="26"/>
        <v>1.5012000000000001</v>
      </c>
      <c r="BC125" s="5"/>
      <c r="BD125" s="4" t="s">
        <v>2755</v>
      </c>
      <c r="BE125" s="4" t="s">
        <v>2764</v>
      </c>
      <c r="BF125" s="4" t="s">
        <v>2781</v>
      </c>
      <c r="BG125" s="4" t="s">
        <v>2811</v>
      </c>
      <c r="BH125" s="4" t="s">
        <v>2855</v>
      </c>
      <c r="BI125" s="4" t="s">
        <v>2887</v>
      </c>
      <c r="BJ125" s="4" t="s">
        <v>2951</v>
      </c>
      <c r="BK125" s="4" t="s">
        <v>3027</v>
      </c>
      <c r="BL125" s="4">
        <v>1.5012000000000001</v>
      </c>
      <c r="BM125" s="23">
        <f t="shared" si="21"/>
        <v>4.8808083960828676E-2</v>
      </c>
    </row>
    <row r="126" spans="1:65" x14ac:dyDescent="0.35">
      <c r="A126" s="4" t="s">
        <v>2760</v>
      </c>
      <c r="B126" s="7" t="s">
        <v>2755</v>
      </c>
      <c r="C126" s="7" t="s">
        <v>2767</v>
      </c>
      <c r="D126" s="7" t="s">
        <v>2767</v>
      </c>
      <c r="E126" s="4" t="s">
        <v>2797</v>
      </c>
      <c r="F126" s="4" t="s">
        <v>2864</v>
      </c>
      <c r="G126" s="4" t="s">
        <v>3107</v>
      </c>
      <c r="I126" s="4"/>
      <c r="J126" s="4">
        <f>J67</f>
        <v>0.48880000000000001</v>
      </c>
      <c r="N126" s="5"/>
      <c r="S126" s="5"/>
      <c r="Z126" s="5"/>
      <c r="AC126" s="4"/>
      <c r="AD126" s="4"/>
      <c r="AE126" s="4"/>
      <c r="AF126" s="4"/>
      <c r="AG126" s="4"/>
      <c r="AH126" s="2" t="str">
        <f t="shared" si="20"/>
        <v/>
      </c>
      <c r="AI126" s="2" t="str">
        <f t="shared" si="24"/>
        <v/>
      </c>
      <c r="AN126" s="4"/>
      <c r="AO126" s="4"/>
      <c r="AP126" s="4"/>
      <c r="AQ126" s="2" t="str">
        <f t="shared" si="22"/>
        <v/>
      </c>
      <c r="AR126" s="2" t="str">
        <f t="shared" si="25"/>
        <v/>
      </c>
      <c r="AT126" t="s">
        <v>2755</v>
      </c>
      <c r="AU126" t="s">
        <v>2764</v>
      </c>
      <c r="AV126" t="s">
        <v>2781</v>
      </c>
      <c r="AW126" t="s">
        <v>2811</v>
      </c>
      <c r="AX126" s="4" t="s">
        <v>2855</v>
      </c>
      <c r="AY126" s="4" t="s">
        <v>2887</v>
      </c>
      <c r="AZ126" s="4" t="s">
        <v>3006</v>
      </c>
      <c r="BA126" s="5">
        <f t="shared" si="23"/>
        <v>9.4000000000000004E-3</v>
      </c>
      <c r="BB126" s="5">
        <f t="shared" si="26"/>
        <v>9.4000000000000004E-3</v>
      </c>
      <c r="BC126" s="5"/>
      <c r="BD126" s="4" t="s">
        <v>2755</v>
      </c>
      <c r="BE126" s="4" t="s">
        <v>2764</v>
      </c>
      <c r="BF126" s="4" t="s">
        <v>2781</v>
      </c>
      <c r="BG126" s="4" t="s">
        <v>2811</v>
      </c>
      <c r="BH126" s="4" t="s">
        <v>2855</v>
      </c>
      <c r="BI126" s="4" t="s">
        <v>2887</v>
      </c>
      <c r="BJ126" s="4" t="s">
        <v>3006</v>
      </c>
      <c r="BK126" s="4" t="s">
        <v>3013</v>
      </c>
      <c r="BL126" s="4">
        <v>9.4000000000000004E-3</v>
      </c>
      <c r="BM126" s="23">
        <f t="shared" si="21"/>
        <v>3.0561949722341427E-4</v>
      </c>
    </row>
    <row r="127" spans="1:65" x14ac:dyDescent="0.35">
      <c r="A127" t="s">
        <v>2760</v>
      </c>
      <c r="B127" t="s">
        <v>2755</v>
      </c>
      <c r="C127" t="s">
        <v>2763</v>
      </c>
      <c r="D127" t="s">
        <v>2778</v>
      </c>
      <c r="E127" s="4" t="s">
        <v>2801</v>
      </c>
      <c r="F127" s="4" t="s">
        <v>2820</v>
      </c>
      <c r="G127" s="4" t="s">
        <v>2869</v>
      </c>
      <c r="J127">
        <v>5.7599999999999998E-2</v>
      </c>
      <c r="N127" s="5"/>
      <c r="P127" s="4" t="s">
        <v>2755</v>
      </c>
      <c r="Q127" s="4" t="s">
        <v>2764</v>
      </c>
      <c r="R127" s="4" t="s">
        <v>2774</v>
      </c>
      <c r="S127" s="5">
        <v>1.3009999999999999</v>
      </c>
      <c r="T127" s="2">
        <f>IF(ISBLANK(R127),"",SUMIF($X$2:$X$133,R127,$Z$2:$Z$133))</f>
        <v>1.3010000000000002</v>
      </c>
      <c r="V127" s="4" t="s">
        <v>2755</v>
      </c>
      <c r="W127" s="4" t="s">
        <v>2764</v>
      </c>
      <c r="X127" s="4" t="s">
        <v>2774</v>
      </c>
      <c r="Y127" s="4" t="s">
        <v>2787</v>
      </c>
      <c r="Z127" s="5">
        <v>0.55449999999999999</v>
      </c>
      <c r="AA127" s="2">
        <f>IF(ISBLANK(Y127),"",SUMIF($AF$2:$AF$133,Y127,$AH$2:$AH$133))</f>
        <v>0.55449999999999999</v>
      </c>
      <c r="AC127" t="s">
        <v>2755</v>
      </c>
      <c r="AD127" t="s">
        <v>2764</v>
      </c>
      <c r="AE127" t="s">
        <v>2774</v>
      </c>
      <c r="AF127" s="4" t="s">
        <v>2787</v>
      </c>
      <c r="AG127" s="4" t="s">
        <v>2826</v>
      </c>
      <c r="AH127" s="2">
        <f t="shared" si="20"/>
        <v>0.55449999999999999</v>
      </c>
      <c r="AI127" s="2">
        <f t="shared" si="24"/>
        <v>0.55449999999999999</v>
      </c>
      <c r="AK127" s="7" t="s">
        <v>2755</v>
      </c>
      <c r="AL127" s="7" t="s">
        <v>2764</v>
      </c>
      <c r="AM127" s="7" t="s">
        <v>2774</v>
      </c>
      <c r="AN127" s="4" t="s">
        <v>2787</v>
      </c>
      <c r="AO127" s="4" t="s">
        <v>2826</v>
      </c>
      <c r="AP127" s="4" t="s">
        <v>2908</v>
      </c>
      <c r="AQ127" s="2">
        <f t="shared" si="22"/>
        <v>0.55449999999999999</v>
      </c>
      <c r="AR127" s="2">
        <f t="shared" si="25"/>
        <v>0.55449999999999999</v>
      </c>
      <c r="AT127" t="s">
        <v>2755</v>
      </c>
      <c r="AU127" t="s">
        <v>2764</v>
      </c>
      <c r="AV127" t="s">
        <v>2774</v>
      </c>
      <c r="AW127" t="s">
        <v>2787</v>
      </c>
      <c r="AX127" s="4" t="s">
        <v>2826</v>
      </c>
      <c r="AY127" s="4" t="s">
        <v>2908</v>
      </c>
      <c r="AZ127" s="4" t="s">
        <v>2942</v>
      </c>
      <c r="BA127" s="5">
        <f t="shared" si="23"/>
        <v>0.55449999999999999</v>
      </c>
      <c r="BB127" s="5">
        <f t="shared" si="26"/>
        <v>0.55449999999999999</v>
      </c>
      <c r="BC127" s="5"/>
      <c r="BD127" s="4" t="s">
        <v>2755</v>
      </c>
      <c r="BE127" s="4" t="s">
        <v>2764</v>
      </c>
      <c r="BF127" s="4" t="s">
        <v>2774</v>
      </c>
      <c r="BG127" s="4" t="s">
        <v>2787</v>
      </c>
      <c r="BH127" s="4" t="s">
        <v>2826</v>
      </c>
      <c r="BI127" s="4" t="s">
        <v>2908</v>
      </c>
      <c r="BJ127" s="4" t="s">
        <v>2942</v>
      </c>
      <c r="BK127" s="4" t="s">
        <v>3041</v>
      </c>
      <c r="BL127" s="4">
        <v>0.55449999999999999</v>
      </c>
      <c r="BM127" s="23">
        <f t="shared" si="21"/>
        <v>1.8028299064934385E-2</v>
      </c>
    </row>
    <row r="128" spans="1:65" x14ac:dyDescent="0.35">
      <c r="A128" t="s">
        <v>2760</v>
      </c>
      <c r="B128" t="s">
        <v>2755</v>
      </c>
      <c r="C128" t="s">
        <v>2763</v>
      </c>
      <c r="D128" t="s">
        <v>2778</v>
      </c>
      <c r="E128" s="4" t="s">
        <v>2801</v>
      </c>
      <c r="F128" s="4" t="s">
        <v>2815</v>
      </c>
      <c r="G128" s="4" t="s">
        <v>2885</v>
      </c>
      <c r="J128">
        <v>1E-3</v>
      </c>
      <c r="N128" s="5"/>
      <c r="S128" s="5"/>
      <c r="V128" s="4" t="s">
        <v>2755</v>
      </c>
      <c r="W128" s="4" t="s">
        <v>2764</v>
      </c>
      <c r="X128" s="4" t="s">
        <v>2774</v>
      </c>
      <c r="Y128" s="4" t="s">
        <v>2798</v>
      </c>
      <c r="Z128" s="5">
        <v>0.26619999999999999</v>
      </c>
      <c r="AA128" s="2">
        <f>IF(ISBLANK(Y128),"",SUMIF($AF$2:$AF$133,Y128,$AH$2:$AH$133))</f>
        <v>0.26619999999999999</v>
      </c>
      <c r="AC128" t="s">
        <v>2755</v>
      </c>
      <c r="AD128" t="s">
        <v>2764</v>
      </c>
      <c r="AE128" t="s">
        <v>2774</v>
      </c>
      <c r="AF128" s="4" t="s">
        <v>2798</v>
      </c>
      <c r="AG128" s="4" t="s">
        <v>2830</v>
      </c>
      <c r="AH128" s="2">
        <f t="shared" si="20"/>
        <v>0.26619999999999999</v>
      </c>
      <c r="AI128" s="2">
        <f t="shared" si="24"/>
        <v>0.26619999999999999</v>
      </c>
      <c r="AK128" s="7" t="s">
        <v>2755</v>
      </c>
      <c r="AL128" s="7" t="s">
        <v>2764</v>
      </c>
      <c r="AM128" s="7" t="s">
        <v>2774</v>
      </c>
      <c r="AN128" s="4" t="s">
        <v>2798</v>
      </c>
      <c r="AO128" s="4" t="s">
        <v>2830</v>
      </c>
      <c r="AP128" s="4" t="s">
        <v>2889</v>
      </c>
      <c r="AQ128" s="2">
        <f t="shared" ref="AQ128:AQ133" si="27">IF(ISTEXT(AP128),VLOOKUP(AP128,$G$109:$J$184,4,FALSE),"")</f>
        <v>0.26619999999999999</v>
      </c>
      <c r="AR128" s="2">
        <f t="shared" si="25"/>
        <v>0.26619999999999999</v>
      </c>
      <c r="AT128" t="s">
        <v>2755</v>
      </c>
      <c r="AU128" t="s">
        <v>2764</v>
      </c>
      <c r="AV128" t="s">
        <v>2774</v>
      </c>
      <c r="AW128" t="s">
        <v>2798</v>
      </c>
      <c r="AX128" s="4" t="s">
        <v>2830</v>
      </c>
      <c r="AY128" s="4" t="s">
        <v>2889</v>
      </c>
      <c r="AZ128" s="4" t="s">
        <v>2970</v>
      </c>
      <c r="BA128" s="5">
        <f t="shared" ref="BA128:BA133" si="28">IF(ISTEXT(AZ128),VLOOKUP(AZ128,$H$185:$J$274,3,FALSE),"")</f>
        <v>0.26619999999999999</v>
      </c>
      <c r="BB128" s="5">
        <f t="shared" si="26"/>
        <v>0.26619999999999999</v>
      </c>
      <c r="BC128" s="5"/>
      <c r="BD128" s="4" t="s">
        <v>2755</v>
      </c>
      <c r="BE128" s="4" t="s">
        <v>2764</v>
      </c>
      <c r="BF128" s="4" t="s">
        <v>2774</v>
      </c>
      <c r="BG128" s="4" t="s">
        <v>2798</v>
      </c>
      <c r="BH128" s="4" t="s">
        <v>2830</v>
      </c>
      <c r="BI128" s="4" t="s">
        <v>2889</v>
      </c>
      <c r="BJ128" s="4" t="s">
        <v>2970</v>
      </c>
      <c r="BK128" s="4" t="s">
        <v>3087</v>
      </c>
      <c r="BL128" s="4">
        <v>0.26619999999999999</v>
      </c>
      <c r="BM128" s="23">
        <f t="shared" si="21"/>
        <v>8.6548840596673282E-3</v>
      </c>
    </row>
    <row r="129" spans="1:65" x14ac:dyDescent="0.35">
      <c r="A129" t="s">
        <v>2760</v>
      </c>
      <c r="B129" t="s">
        <v>2755</v>
      </c>
      <c r="C129" t="s">
        <v>2763</v>
      </c>
      <c r="D129" t="s">
        <v>2771</v>
      </c>
      <c r="E129" s="4" t="s">
        <v>2800</v>
      </c>
      <c r="F129" s="4" t="s">
        <v>2823</v>
      </c>
      <c r="G129" s="4" t="s">
        <v>2893</v>
      </c>
      <c r="J129">
        <v>3.2000000000000001E-2</v>
      </c>
      <c r="N129" s="5"/>
      <c r="S129" s="5"/>
      <c r="V129" s="4" t="s">
        <v>2755</v>
      </c>
      <c r="W129" s="4" t="s">
        <v>2764</v>
      </c>
      <c r="X129" s="4" t="s">
        <v>2774</v>
      </c>
      <c r="Y129" s="4" t="s">
        <v>2803</v>
      </c>
      <c r="Z129" s="5">
        <v>0.13589999999999999</v>
      </c>
      <c r="AA129" s="2">
        <f>IF(ISBLANK(Y129),"",SUMIF($AF$2:$AF$133,Y129,$AH$2:$AH$133))</f>
        <v>0.13589999999999999</v>
      </c>
      <c r="AC129" t="s">
        <v>2755</v>
      </c>
      <c r="AD129" t="s">
        <v>2764</v>
      </c>
      <c r="AE129" t="s">
        <v>2774</v>
      </c>
      <c r="AF129" s="4" t="s">
        <v>2803</v>
      </c>
      <c r="AG129" s="4" t="s">
        <v>2844</v>
      </c>
      <c r="AH129" s="2">
        <f>IF(ISTEXT(AG129),VLOOKUP(AG129,$F$55:$J$108,5,FALSE),"")</f>
        <v>0.13589999999999999</v>
      </c>
      <c r="AI129" s="2">
        <f t="shared" si="24"/>
        <v>0.13589999999999999</v>
      </c>
      <c r="AK129" s="7" t="s">
        <v>2755</v>
      </c>
      <c r="AL129" s="7" t="s">
        <v>2764</v>
      </c>
      <c r="AM129" s="7" t="s">
        <v>2774</v>
      </c>
      <c r="AN129" s="4" t="s">
        <v>2803</v>
      </c>
      <c r="AO129" s="4" t="s">
        <v>2844</v>
      </c>
      <c r="AP129" s="4" t="s">
        <v>2904</v>
      </c>
      <c r="AQ129" s="2">
        <f t="shared" si="27"/>
        <v>0.13589999999999999</v>
      </c>
      <c r="AR129" s="2">
        <f t="shared" si="25"/>
        <v>0.13589999999999999</v>
      </c>
      <c r="AT129" t="s">
        <v>2755</v>
      </c>
      <c r="AU129" t="s">
        <v>2764</v>
      </c>
      <c r="AV129" t="s">
        <v>2774</v>
      </c>
      <c r="AW129" t="s">
        <v>2803</v>
      </c>
      <c r="AX129" s="4" t="s">
        <v>2844</v>
      </c>
      <c r="AY129" s="4" t="s">
        <v>2904</v>
      </c>
      <c r="AZ129" s="4" t="s">
        <v>2978</v>
      </c>
      <c r="BA129" s="5">
        <f t="shared" si="28"/>
        <v>0.13589999999999999</v>
      </c>
      <c r="BB129" s="5">
        <f t="shared" si="26"/>
        <v>0.13589999999999999</v>
      </c>
      <c r="BC129" s="5"/>
      <c r="BD129" s="4" t="s">
        <v>2755</v>
      </c>
      <c r="BE129" s="4" t="s">
        <v>2764</v>
      </c>
      <c r="BF129" s="4" t="s">
        <v>2774</v>
      </c>
      <c r="BG129" s="4" t="s">
        <v>2803</v>
      </c>
      <c r="BH129" s="4" t="s">
        <v>2844</v>
      </c>
      <c r="BI129" s="4" t="s">
        <v>2904</v>
      </c>
      <c r="BJ129" s="4" t="s">
        <v>2978</v>
      </c>
      <c r="BK129" s="4" t="s">
        <v>3074</v>
      </c>
      <c r="BL129" s="4">
        <v>0.13589999999999999</v>
      </c>
      <c r="BM129" s="23">
        <f t="shared" si="21"/>
        <v>4.4184776247512764E-3</v>
      </c>
    </row>
    <row r="130" spans="1:65" x14ac:dyDescent="0.35">
      <c r="A130" t="s">
        <v>2760</v>
      </c>
      <c r="B130" t="s">
        <v>2755</v>
      </c>
      <c r="C130" t="s">
        <v>2763</v>
      </c>
      <c r="D130" t="s">
        <v>2775</v>
      </c>
      <c r="E130" s="4" t="s">
        <v>2791</v>
      </c>
      <c r="F130" s="4" t="s">
        <v>2849</v>
      </c>
      <c r="G130" s="4" t="s">
        <v>2901</v>
      </c>
      <c r="J130">
        <v>1.6299999999999999E-2</v>
      </c>
      <c r="N130" s="5"/>
      <c r="S130" s="5"/>
      <c r="V130" s="4" t="s">
        <v>2755</v>
      </c>
      <c r="W130" s="4" t="s">
        <v>2764</v>
      </c>
      <c r="X130" s="4" t="s">
        <v>2774</v>
      </c>
      <c r="Y130" s="4" t="s">
        <v>2784</v>
      </c>
      <c r="Z130" s="5">
        <v>0.22209999999999999</v>
      </c>
      <c r="AA130" s="2">
        <f>IF(ISBLANK(Y130),"",SUMIF($AF$2:$AF$133,Y130,$AH$2:$AH$133))</f>
        <v>0.22209999999999999</v>
      </c>
      <c r="AC130" t="s">
        <v>2755</v>
      </c>
      <c r="AD130" t="s">
        <v>2764</v>
      </c>
      <c r="AE130" t="s">
        <v>2774</v>
      </c>
      <c r="AF130" s="4" t="s">
        <v>2784</v>
      </c>
      <c r="AG130" s="4" t="s">
        <v>2861</v>
      </c>
      <c r="AH130" s="2">
        <f>IF(ISTEXT(AG130),VLOOKUP(AG130,$F$55:$J$108,5,FALSE),"")</f>
        <v>0.22209999999999999</v>
      </c>
      <c r="AI130" s="2">
        <f t="shared" si="24"/>
        <v>0.22209999999999999</v>
      </c>
      <c r="AK130" s="7" t="s">
        <v>2755</v>
      </c>
      <c r="AL130" s="7" t="s">
        <v>2764</v>
      </c>
      <c r="AM130" s="7" t="s">
        <v>2774</v>
      </c>
      <c r="AN130" s="4" t="s">
        <v>2784</v>
      </c>
      <c r="AO130" s="4" t="s">
        <v>2861</v>
      </c>
      <c r="AP130" s="4" t="s">
        <v>2929</v>
      </c>
      <c r="AQ130" s="2">
        <f t="shared" si="27"/>
        <v>0.22209999999999999</v>
      </c>
      <c r="AR130" s="2">
        <f t="shared" si="25"/>
        <v>0.22209999999999999</v>
      </c>
      <c r="AT130" t="s">
        <v>2755</v>
      </c>
      <c r="AU130" t="s">
        <v>2764</v>
      </c>
      <c r="AV130" t="s">
        <v>2774</v>
      </c>
      <c r="AW130" t="s">
        <v>2784</v>
      </c>
      <c r="AX130" s="4" t="s">
        <v>2861</v>
      </c>
      <c r="AY130" s="4" t="s">
        <v>2929</v>
      </c>
      <c r="AZ130" s="4" t="s">
        <v>2998</v>
      </c>
      <c r="BA130" s="5">
        <f t="shared" si="28"/>
        <v>0.22209999999999999</v>
      </c>
      <c r="BB130" s="5">
        <f t="shared" si="26"/>
        <v>0.22209999999999999</v>
      </c>
      <c r="BC130" s="5"/>
      <c r="BD130" s="4" t="s">
        <v>2755</v>
      </c>
      <c r="BE130" s="4" t="s">
        <v>2764</v>
      </c>
      <c r="BF130" s="4" t="s">
        <v>2774</v>
      </c>
      <c r="BG130" s="4" t="s">
        <v>2784</v>
      </c>
      <c r="BH130" s="4" t="s">
        <v>2861</v>
      </c>
      <c r="BI130" s="4" t="s">
        <v>2929</v>
      </c>
      <c r="BJ130" s="4" t="s">
        <v>2998</v>
      </c>
      <c r="BK130" s="4" t="s">
        <v>3073</v>
      </c>
      <c r="BL130" s="4">
        <v>0.22209999999999999</v>
      </c>
      <c r="BM130" s="23">
        <f t="shared" si="21"/>
        <v>7.2210734397149265E-3</v>
      </c>
    </row>
    <row r="131" spans="1:65" x14ac:dyDescent="0.35">
      <c r="A131" t="s">
        <v>2760</v>
      </c>
      <c r="B131" t="s">
        <v>2755</v>
      </c>
      <c r="C131" t="s">
        <v>2763</v>
      </c>
      <c r="D131" t="s">
        <v>2775</v>
      </c>
      <c r="E131" s="4" t="s">
        <v>2791</v>
      </c>
      <c r="F131" s="4" t="s">
        <v>2849</v>
      </c>
      <c r="G131" s="4" t="s">
        <v>2935</v>
      </c>
      <c r="J131">
        <v>0.47010000000000002</v>
      </c>
      <c r="N131" s="5"/>
      <c r="S131" s="5"/>
      <c r="V131" s="4" t="s">
        <v>2755</v>
      </c>
      <c r="W131" s="4" t="s">
        <v>2764</v>
      </c>
      <c r="X131" s="4" t="s">
        <v>2774</v>
      </c>
      <c r="Y131" s="4" t="s">
        <v>2786</v>
      </c>
      <c r="Z131" s="5">
        <v>0.12230000000000001</v>
      </c>
      <c r="AA131" s="2">
        <f>IF(ISBLANK(Y131),"",SUMIF($AF$2:$AF$133,Y131,$AH$2:$AH$133))</f>
        <v>0.12230000000000001</v>
      </c>
      <c r="AC131" t="s">
        <v>2755</v>
      </c>
      <c r="AD131" t="s">
        <v>2764</v>
      </c>
      <c r="AE131" t="s">
        <v>2774</v>
      </c>
      <c r="AF131" s="4" t="s">
        <v>2786</v>
      </c>
      <c r="AG131" s="4" t="s">
        <v>2859</v>
      </c>
      <c r="AH131" s="2">
        <f>IF(ISTEXT(AG131),VLOOKUP(AG131,$F$55:$J$108,5,FALSE),"")</f>
        <v>0.12230000000000001</v>
      </c>
      <c r="AI131" s="2">
        <f t="shared" si="24"/>
        <v>0.12230000000000001</v>
      </c>
      <c r="AK131" s="7" t="s">
        <v>2755</v>
      </c>
      <c r="AL131" s="7" t="s">
        <v>2764</v>
      </c>
      <c r="AM131" s="7" t="s">
        <v>2774</v>
      </c>
      <c r="AN131" s="4" t="s">
        <v>2786</v>
      </c>
      <c r="AO131" s="4" t="s">
        <v>2859</v>
      </c>
      <c r="AP131" s="4" t="s">
        <v>2871</v>
      </c>
      <c r="AQ131" s="2">
        <f t="shared" si="27"/>
        <v>0.12230000000000001</v>
      </c>
      <c r="AR131" s="2">
        <f t="shared" si="25"/>
        <v>0.12229999999999999</v>
      </c>
      <c r="AT131" t="s">
        <v>2755</v>
      </c>
      <c r="AU131" t="s">
        <v>2764</v>
      </c>
      <c r="AV131" t="s">
        <v>2774</v>
      </c>
      <c r="AW131" t="s">
        <v>2786</v>
      </c>
      <c r="AX131" s="4" t="s">
        <v>2859</v>
      </c>
      <c r="AY131" s="4" t="s">
        <v>2871</v>
      </c>
      <c r="AZ131" s="4" t="s">
        <v>2983</v>
      </c>
      <c r="BA131" s="5">
        <f t="shared" si="28"/>
        <v>7.3099999999999998E-2</v>
      </c>
      <c r="BB131" s="5">
        <f t="shared" si="26"/>
        <v>7.3099999999999998E-2</v>
      </c>
      <c r="BC131" s="5"/>
      <c r="BD131" s="4" t="s">
        <v>2755</v>
      </c>
      <c r="BE131" s="4" t="s">
        <v>2764</v>
      </c>
      <c r="BF131" s="4" t="s">
        <v>2774</v>
      </c>
      <c r="BG131" s="4" t="s">
        <v>2786</v>
      </c>
      <c r="BH131" s="4" t="s">
        <v>2859</v>
      </c>
      <c r="BI131" s="4" t="s">
        <v>2871</v>
      </c>
      <c r="BJ131" s="4" t="s">
        <v>2983</v>
      </c>
      <c r="BK131" s="4" t="s">
        <v>3061</v>
      </c>
      <c r="BL131" s="4">
        <v>7.3099999999999998E-2</v>
      </c>
      <c r="BM131" s="23">
        <f>BL131/BL$1</f>
        <v>2.3766792815991047E-3</v>
      </c>
    </row>
    <row r="132" spans="1:65" x14ac:dyDescent="0.35">
      <c r="A132" t="s">
        <v>2760</v>
      </c>
      <c r="B132" t="s">
        <v>2755</v>
      </c>
      <c r="C132" t="s">
        <v>2763</v>
      </c>
      <c r="D132" t="s">
        <v>2775</v>
      </c>
      <c r="E132" s="4" t="s">
        <v>2791</v>
      </c>
      <c r="F132" s="4" t="s">
        <v>2849</v>
      </c>
      <c r="G132" s="4" t="s">
        <v>2886</v>
      </c>
      <c r="J132">
        <v>0.42030000000000001</v>
      </c>
      <c r="N132" s="5"/>
      <c r="S132" s="5"/>
      <c r="Z132" s="5"/>
      <c r="AC132" s="4"/>
      <c r="AD132" s="4"/>
      <c r="AE132" s="4"/>
      <c r="AF132" s="4"/>
      <c r="AG132" s="4"/>
      <c r="AH132" s="2" t="str">
        <f>IF(ISTEXT(AG132),VLOOKUP(AG132,$F$55:$J$108,5,FALSE),"")</f>
        <v/>
      </c>
      <c r="AI132" s="2" t="str">
        <f t="shared" si="24"/>
        <v/>
      </c>
      <c r="AN132" s="4"/>
      <c r="AO132" s="4"/>
      <c r="AP132" s="4"/>
      <c r="AQ132" s="2" t="str">
        <f t="shared" si="27"/>
        <v/>
      </c>
      <c r="AR132" s="2" t="str">
        <f t="shared" si="25"/>
        <v/>
      </c>
      <c r="AT132" t="s">
        <v>2755</v>
      </c>
      <c r="AU132" t="s">
        <v>2764</v>
      </c>
      <c r="AV132" t="s">
        <v>2774</v>
      </c>
      <c r="AW132" t="s">
        <v>2786</v>
      </c>
      <c r="AX132" s="4" t="s">
        <v>2859</v>
      </c>
      <c r="AY132" s="4" t="s">
        <v>2871</v>
      </c>
      <c r="AZ132" s="4" t="s">
        <v>2987</v>
      </c>
      <c r="BA132" s="5">
        <f t="shared" si="28"/>
        <v>4.9200000000000001E-2</v>
      </c>
      <c r="BB132" s="5">
        <f t="shared" si="26"/>
        <v>4.9200000000000001E-2</v>
      </c>
      <c r="BC132" s="5"/>
      <c r="BD132" s="4" t="s">
        <v>2755</v>
      </c>
      <c r="BE132" s="4" t="s">
        <v>2764</v>
      </c>
      <c r="BF132" s="4" t="s">
        <v>2774</v>
      </c>
      <c r="BG132" s="4" t="s">
        <v>2786</v>
      </c>
      <c r="BH132" s="4" t="s">
        <v>2859</v>
      </c>
      <c r="BI132" s="4" t="s">
        <v>2871</v>
      </c>
      <c r="BJ132" s="4" t="s">
        <v>2987</v>
      </c>
      <c r="BK132" s="4" t="s">
        <v>3022</v>
      </c>
      <c r="BL132" s="4">
        <v>4.9200000000000001E-2</v>
      </c>
      <c r="BM132" s="23">
        <f>BL132/BL$1</f>
        <v>1.5996254535523386E-3</v>
      </c>
    </row>
    <row r="133" spans="1:65" x14ac:dyDescent="0.35">
      <c r="A133" t="s">
        <v>2760</v>
      </c>
      <c r="B133" t="s">
        <v>2755</v>
      </c>
      <c r="C133" t="s">
        <v>2763</v>
      </c>
      <c r="D133" t="s">
        <v>2780</v>
      </c>
      <c r="E133" s="4" t="s">
        <v>2783</v>
      </c>
      <c r="F133" s="4" t="s">
        <v>2818</v>
      </c>
      <c r="G133" s="4" t="s">
        <v>2873</v>
      </c>
      <c r="J133">
        <v>0.159</v>
      </c>
      <c r="L133" s="4" t="s">
        <v>2755</v>
      </c>
      <c r="M133" s="4" t="s">
        <v>2765</v>
      </c>
      <c r="N133" s="5">
        <v>8.4599999999999995E-2</v>
      </c>
      <c r="O133" s="2">
        <f>IF(ISBLANK(M133),"",SUMIF($Q$2:$Q$133,M133,$S$2:$S$133))</f>
        <v>8.4599999999999995E-2</v>
      </c>
      <c r="P133" s="4" t="s">
        <v>2755</v>
      </c>
      <c r="Q133" s="4" t="s">
        <v>2765</v>
      </c>
      <c r="R133" s="4" t="s">
        <v>2777</v>
      </c>
      <c r="S133" s="5">
        <v>8.4599999999999995E-2</v>
      </c>
      <c r="T133" s="2">
        <f>IF(ISBLANK(R133),"",SUMIF($X$2:$X$133,R133,$Z$2:$Z$133))</f>
        <v>8.4599999999999995E-2</v>
      </c>
      <c r="V133" s="4" t="s">
        <v>2755</v>
      </c>
      <c r="W133" s="4" t="s">
        <v>2765</v>
      </c>
      <c r="X133" s="4" t="s">
        <v>2777</v>
      </c>
      <c r="Y133" s="4" t="s">
        <v>2796</v>
      </c>
      <c r="Z133" s="5">
        <v>8.4599999999999995E-2</v>
      </c>
      <c r="AA133" s="2">
        <f>IF(ISBLANK(Y133),"",SUMIF($AF$2:$AF$133,Y133,$AH$2:$AH$133))</f>
        <v>8.4599999999999995E-2</v>
      </c>
      <c r="AC133" t="s">
        <v>2755</v>
      </c>
      <c r="AD133" t="s">
        <v>2765</v>
      </c>
      <c r="AE133" t="s">
        <v>2777</v>
      </c>
      <c r="AF133" s="4" t="s">
        <v>2796</v>
      </c>
      <c r="AG133" s="4" t="s">
        <v>2860</v>
      </c>
      <c r="AH133" s="2">
        <f>IF(ISTEXT(AG133),VLOOKUP(AG133,$F$55:$J$108,5,FALSE),"")</f>
        <v>8.4599999999999995E-2</v>
      </c>
      <c r="AI133" s="2">
        <f t="shared" si="24"/>
        <v>8.4599999999999995E-2</v>
      </c>
      <c r="AK133" s="7" t="s">
        <v>2755</v>
      </c>
      <c r="AL133" s="7" t="s">
        <v>2765</v>
      </c>
      <c r="AM133" s="7" t="s">
        <v>2777</v>
      </c>
      <c r="AN133" s="4" t="s">
        <v>2796</v>
      </c>
      <c r="AO133" s="4" t="s">
        <v>2860</v>
      </c>
      <c r="AP133" s="4" t="s">
        <v>2880</v>
      </c>
      <c r="AQ133" s="2">
        <f t="shared" si="27"/>
        <v>8.4599999999999995E-2</v>
      </c>
      <c r="AR133" s="2">
        <f t="shared" si="25"/>
        <v>8.4599999999999995E-2</v>
      </c>
      <c r="AT133" t="s">
        <v>2755</v>
      </c>
      <c r="AU133" t="s">
        <v>2765</v>
      </c>
      <c r="AV133" t="s">
        <v>2777</v>
      </c>
      <c r="AW133" t="s">
        <v>2796</v>
      </c>
      <c r="AX133" s="4" t="s">
        <v>2860</v>
      </c>
      <c r="AY133" s="4" t="s">
        <v>2880</v>
      </c>
      <c r="AZ133" s="4" t="s">
        <v>2949</v>
      </c>
      <c r="BA133" s="5">
        <f t="shared" si="28"/>
        <v>8.4599999999999995E-2</v>
      </c>
      <c r="BB133" s="5">
        <f t="shared" si="26"/>
        <v>8.4599999999999995E-2</v>
      </c>
      <c r="BC133" s="5"/>
      <c r="BD133" s="4" t="s">
        <v>2755</v>
      </c>
      <c r="BE133" s="4" t="s">
        <v>2765</v>
      </c>
      <c r="BF133" s="4" t="s">
        <v>2777</v>
      </c>
      <c r="BG133" s="4" t="s">
        <v>2796</v>
      </c>
      <c r="BH133" s="4" t="s">
        <v>2860</v>
      </c>
      <c r="BI133" s="4" t="s">
        <v>2880</v>
      </c>
      <c r="BJ133" s="4" t="s">
        <v>2949</v>
      </c>
      <c r="BK133" s="4" t="s">
        <v>3078</v>
      </c>
      <c r="BL133" s="4">
        <v>8.4599999999999995E-2</v>
      </c>
      <c r="BM133" s="23">
        <f>BL133/BL$1</f>
        <v>2.7505754750107281E-3</v>
      </c>
    </row>
    <row r="134" spans="1:65" x14ac:dyDescent="0.35">
      <c r="A134" t="s">
        <v>2760</v>
      </c>
      <c r="B134" t="s">
        <v>2755</v>
      </c>
      <c r="C134" t="s">
        <v>2763</v>
      </c>
      <c r="D134" t="s">
        <v>2780</v>
      </c>
      <c r="E134" s="4" t="s">
        <v>2783</v>
      </c>
      <c r="F134" s="4" t="s">
        <v>2818</v>
      </c>
      <c r="G134" s="4" t="s">
        <v>2913</v>
      </c>
      <c r="J134">
        <v>9.4299999999999995E-2</v>
      </c>
    </row>
    <row r="135" spans="1:65" x14ac:dyDescent="0.35">
      <c r="A135" s="4" t="s">
        <v>2760</v>
      </c>
      <c r="B135" s="4" t="s">
        <v>2755</v>
      </c>
      <c r="C135" s="4" t="s">
        <v>2766</v>
      </c>
      <c r="D135" s="4" t="s">
        <v>2776</v>
      </c>
      <c r="E135" s="4" t="s">
        <v>2810</v>
      </c>
      <c r="F135" s="4" t="s">
        <v>3099</v>
      </c>
      <c r="G135" s="4" t="s">
        <v>3632</v>
      </c>
      <c r="I135" s="4"/>
      <c r="J135" s="4">
        <f>J73</f>
        <v>0.42720000000000002</v>
      </c>
    </row>
    <row r="136" spans="1:65" x14ac:dyDescent="0.35">
      <c r="A136" t="s">
        <v>2760</v>
      </c>
      <c r="B136" t="s">
        <v>2755</v>
      </c>
      <c r="C136" t="s">
        <v>2766</v>
      </c>
      <c r="D136" t="s">
        <v>2776</v>
      </c>
      <c r="E136" s="4" t="s">
        <v>2810</v>
      </c>
      <c r="F136" s="4" t="s">
        <v>2829</v>
      </c>
      <c r="G136" s="4" t="s">
        <v>2931</v>
      </c>
      <c r="J136">
        <v>0.1055</v>
      </c>
      <c r="N136" s="5">
        <f>SUM(N2:N133)</f>
        <v>30.756999999999998</v>
      </c>
      <c r="O136" s="5">
        <f>SUM(O2:O133)</f>
        <v>30.757199999999997</v>
      </c>
      <c r="S136" s="5">
        <f>SUM(S2:S133)</f>
        <v>30.757199999999997</v>
      </c>
      <c r="T136" s="5">
        <f>SUM(T2:T133)</f>
        <v>30.757000000000001</v>
      </c>
      <c r="Z136" s="5">
        <f>SUM(Z2:Z133)</f>
        <v>30.757000000000005</v>
      </c>
      <c r="AA136" s="5">
        <f>SUM(AA2:AA133)</f>
        <v>30.757100000000005</v>
      </c>
      <c r="AH136" s="5">
        <f>SUM(AH2:AH133)</f>
        <v>30.757100000000005</v>
      </c>
      <c r="AI136" s="5">
        <f>SUM(AI2:AI133)</f>
        <v>30.757100000000005</v>
      </c>
      <c r="AQ136" s="5">
        <f>SUM(AQ2:AQ133)</f>
        <v>30.757100000000008</v>
      </c>
      <c r="AR136" s="5">
        <f>SUM(AR2:AR133)</f>
        <v>30.757000000000009</v>
      </c>
      <c r="BA136" s="5">
        <f>SUM(BA2:BA133)</f>
        <v>30.757000000000005</v>
      </c>
      <c r="BB136" s="5">
        <f>SUM(BB2:BB133)</f>
        <v>30.757200000000005</v>
      </c>
    </row>
    <row r="137" spans="1:65" x14ac:dyDescent="0.35">
      <c r="A137" t="s">
        <v>2760</v>
      </c>
      <c r="B137" t="s">
        <v>2755</v>
      </c>
      <c r="C137" t="s">
        <v>2766</v>
      </c>
      <c r="D137" t="s">
        <v>2776</v>
      </c>
      <c r="E137" s="4" t="s">
        <v>2810</v>
      </c>
      <c r="F137" s="4" t="s">
        <v>2848</v>
      </c>
      <c r="G137" s="4" t="s">
        <v>2866</v>
      </c>
      <c r="J137">
        <v>1.14E-2</v>
      </c>
    </row>
    <row r="138" spans="1:65" x14ac:dyDescent="0.35">
      <c r="A138" t="s">
        <v>2760</v>
      </c>
      <c r="B138" t="s">
        <v>2755</v>
      </c>
      <c r="C138" t="s">
        <v>2766</v>
      </c>
      <c r="D138" t="s">
        <v>2776</v>
      </c>
      <c r="E138" s="4" t="s">
        <v>2810</v>
      </c>
      <c r="F138" s="4" t="s">
        <v>2843</v>
      </c>
      <c r="G138" s="4" t="s">
        <v>2890</v>
      </c>
      <c r="J138">
        <v>0.15179999999999999</v>
      </c>
    </row>
    <row r="139" spans="1:65" x14ac:dyDescent="0.35">
      <c r="A139" t="s">
        <v>2760</v>
      </c>
      <c r="B139" t="s">
        <v>2755</v>
      </c>
      <c r="C139" t="s">
        <v>2766</v>
      </c>
      <c r="D139" t="s">
        <v>2776</v>
      </c>
      <c r="E139" s="4" t="s">
        <v>2810</v>
      </c>
      <c r="F139" s="4" t="s">
        <v>2825</v>
      </c>
      <c r="G139" s="4" t="s">
        <v>2874</v>
      </c>
      <c r="J139">
        <v>5.7999999999999996E-3</v>
      </c>
    </row>
    <row r="140" spans="1:65" x14ac:dyDescent="0.35">
      <c r="A140" t="s">
        <v>2760</v>
      </c>
      <c r="B140" t="s">
        <v>2755</v>
      </c>
      <c r="C140" t="s">
        <v>2766</v>
      </c>
      <c r="D140" t="s">
        <v>2776</v>
      </c>
      <c r="E140" s="4" t="s">
        <v>2806</v>
      </c>
      <c r="F140" s="4" t="s">
        <v>2862</v>
      </c>
      <c r="G140" s="4" t="s">
        <v>2932</v>
      </c>
      <c r="J140">
        <v>6.2100000000000002E-2</v>
      </c>
    </row>
    <row r="141" spans="1:65" x14ac:dyDescent="0.35">
      <c r="A141" t="s">
        <v>2760</v>
      </c>
      <c r="B141" t="s">
        <v>2755</v>
      </c>
      <c r="C141" t="s">
        <v>2766</v>
      </c>
      <c r="D141" t="s">
        <v>2770</v>
      </c>
      <c r="E141" s="4" t="s">
        <v>2799</v>
      </c>
      <c r="F141" s="4" t="s">
        <v>2851</v>
      </c>
      <c r="G141" s="4" t="s">
        <v>2899</v>
      </c>
      <c r="J141">
        <v>0.12620000000000001</v>
      </c>
    </row>
    <row r="142" spans="1:65" x14ac:dyDescent="0.35">
      <c r="A142" t="s">
        <v>2760</v>
      </c>
      <c r="B142" t="s">
        <v>2755</v>
      </c>
      <c r="C142" t="s">
        <v>2766</v>
      </c>
      <c r="D142" t="s">
        <v>2770</v>
      </c>
      <c r="E142" s="4" t="s">
        <v>2799</v>
      </c>
      <c r="F142" s="4" t="s">
        <v>2851</v>
      </c>
      <c r="G142" s="4" t="s">
        <v>2868</v>
      </c>
      <c r="J142">
        <v>0.1202</v>
      </c>
    </row>
    <row r="143" spans="1:65" x14ac:dyDescent="0.35">
      <c r="A143" t="s">
        <v>2760</v>
      </c>
      <c r="B143" t="s">
        <v>2755</v>
      </c>
      <c r="C143" t="s">
        <v>2766</v>
      </c>
      <c r="D143" t="s">
        <v>2770</v>
      </c>
      <c r="E143" s="4" t="s">
        <v>2799</v>
      </c>
      <c r="F143" s="4" t="s">
        <v>2851</v>
      </c>
      <c r="G143" s="4" t="s">
        <v>2888</v>
      </c>
      <c r="J143">
        <v>6.7000000000000004E-2</v>
      </c>
    </row>
    <row r="144" spans="1:65" x14ac:dyDescent="0.35">
      <c r="A144" t="s">
        <v>2760</v>
      </c>
      <c r="B144" t="s">
        <v>2755</v>
      </c>
      <c r="C144" t="s">
        <v>2766</v>
      </c>
      <c r="D144" t="s">
        <v>2770</v>
      </c>
      <c r="E144" s="4" t="s">
        <v>2799</v>
      </c>
      <c r="F144" s="4" t="s">
        <v>2851</v>
      </c>
      <c r="G144" s="4" t="s">
        <v>2876</v>
      </c>
      <c r="J144">
        <v>0.17979999999999999</v>
      </c>
    </row>
    <row r="145" spans="1:10" x14ac:dyDescent="0.35">
      <c r="A145" t="s">
        <v>2760</v>
      </c>
      <c r="B145" t="s">
        <v>2755</v>
      </c>
      <c r="C145" t="s">
        <v>2766</v>
      </c>
      <c r="D145" t="s">
        <v>2770</v>
      </c>
      <c r="E145" s="4" t="s">
        <v>2799</v>
      </c>
      <c r="F145" s="4" t="s">
        <v>2851</v>
      </c>
      <c r="G145" s="4" t="s">
        <v>2894</v>
      </c>
      <c r="J145">
        <v>1.1900000000000001E-2</v>
      </c>
    </row>
    <row r="146" spans="1:10" x14ac:dyDescent="0.35">
      <c r="A146" t="s">
        <v>2760</v>
      </c>
      <c r="B146" t="s">
        <v>2755</v>
      </c>
      <c r="C146" t="s">
        <v>2766</v>
      </c>
      <c r="D146" t="s">
        <v>2770</v>
      </c>
      <c r="E146" s="4" t="s">
        <v>2799</v>
      </c>
      <c r="F146" s="4" t="s">
        <v>2863</v>
      </c>
      <c r="G146" s="4" t="s">
        <v>2879</v>
      </c>
      <c r="J146">
        <v>0.71809999999999996</v>
      </c>
    </row>
    <row r="147" spans="1:10" x14ac:dyDescent="0.35">
      <c r="A147" t="s">
        <v>2760</v>
      </c>
      <c r="B147" t="s">
        <v>2755</v>
      </c>
      <c r="C147" t="s">
        <v>2766</v>
      </c>
      <c r="D147" t="s">
        <v>2770</v>
      </c>
      <c r="E147" s="4" t="s">
        <v>2799</v>
      </c>
      <c r="F147" s="4" t="s">
        <v>2827</v>
      </c>
      <c r="G147" s="4" t="s">
        <v>2918</v>
      </c>
      <c r="J147">
        <v>0.93200000000000005</v>
      </c>
    </row>
    <row r="148" spans="1:10" x14ac:dyDescent="0.35">
      <c r="A148" t="s">
        <v>2760</v>
      </c>
      <c r="B148" t="s">
        <v>2755</v>
      </c>
      <c r="C148" t="s">
        <v>2766</v>
      </c>
      <c r="D148" t="s">
        <v>2770</v>
      </c>
      <c r="E148" s="4" t="s">
        <v>2799</v>
      </c>
      <c r="F148" s="4" t="s">
        <v>2841</v>
      </c>
      <c r="G148" s="4" t="s">
        <v>2916</v>
      </c>
      <c r="J148">
        <v>6.3E-3</v>
      </c>
    </row>
    <row r="149" spans="1:10" x14ac:dyDescent="0.35">
      <c r="A149" t="s">
        <v>2760</v>
      </c>
      <c r="B149" t="s">
        <v>2755</v>
      </c>
      <c r="C149" t="s">
        <v>2766</v>
      </c>
      <c r="D149" t="s">
        <v>2770</v>
      </c>
      <c r="E149" s="4" t="s">
        <v>2799</v>
      </c>
      <c r="F149" s="4" t="s">
        <v>2813</v>
      </c>
      <c r="G149" s="4" t="s">
        <v>2881</v>
      </c>
      <c r="J149">
        <v>0.1158</v>
      </c>
    </row>
    <row r="150" spans="1:10" x14ac:dyDescent="0.35">
      <c r="A150" t="s">
        <v>2760</v>
      </c>
      <c r="B150" t="s">
        <v>2755</v>
      </c>
      <c r="C150" t="s">
        <v>2766</v>
      </c>
      <c r="D150" t="s">
        <v>2770</v>
      </c>
      <c r="E150" s="4" t="s">
        <v>2799</v>
      </c>
      <c r="F150" s="4" t="s">
        <v>2840</v>
      </c>
      <c r="G150" s="4" t="s">
        <v>2896</v>
      </c>
      <c r="J150">
        <v>6.6199999999999995E-2</v>
      </c>
    </row>
    <row r="151" spans="1:10" x14ac:dyDescent="0.35">
      <c r="A151" t="s">
        <v>2760</v>
      </c>
      <c r="B151" t="s">
        <v>2755</v>
      </c>
      <c r="C151" t="s">
        <v>2766</v>
      </c>
      <c r="D151" t="s">
        <v>2770</v>
      </c>
      <c r="E151" s="4" t="s">
        <v>2799</v>
      </c>
      <c r="F151" s="4" t="s">
        <v>2842</v>
      </c>
      <c r="G151" s="4" t="s">
        <v>2877</v>
      </c>
      <c r="J151">
        <v>5.74E-2</v>
      </c>
    </row>
    <row r="152" spans="1:10" x14ac:dyDescent="0.35">
      <c r="A152" t="s">
        <v>2760</v>
      </c>
      <c r="B152" t="s">
        <v>2755</v>
      </c>
      <c r="C152" t="s">
        <v>2766</v>
      </c>
      <c r="D152" t="s">
        <v>2770</v>
      </c>
      <c r="E152" s="4" t="s">
        <v>2799</v>
      </c>
      <c r="F152" s="4" t="s">
        <v>2842</v>
      </c>
      <c r="G152" s="4" t="s">
        <v>2919</v>
      </c>
      <c r="J152">
        <v>3.7400000000000003E-2</v>
      </c>
    </row>
    <row r="153" spans="1:10" x14ac:dyDescent="0.35">
      <c r="A153" t="s">
        <v>2760</v>
      </c>
      <c r="B153" t="s">
        <v>2755</v>
      </c>
      <c r="C153" t="s">
        <v>2766</v>
      </c>
      <c r="D153" t="s">
        <v>2770</v>
      </c>
      <c r="E153" s="4" t="s">
        <v>2799</v>
      </c>
      <c r="F153" s="4" t="s">
        <v>2842</v>
      </c>
      <c r="G153" s="4" t="s">
        <v>2884</v>
      </c>
      <c r="J153">
        <v>0.22989999999999999</v>
      </c>
    </row>
    <row r="154" spans="1:10" x14ac:dyDescent="0.35">
      <c r="A154" t="s">
        <v>2760</v>
      </c>
      <c r="B154" t="s">
        <v>2755</v>
      </c>
      <c r="C154" t="s">
        <v>2766</v>
      </c>
      <c r="D154" t="s">
        <v>2770</v>
      </c>
      <c r="E154" s="4" t="s">
        <v>2788</v>
      </c>
      <c r="F154" s="4" t="s">
        <v>2812</v>
      </c>
      <c r="G154" s="4" t="s">
        <v>2906</v>
      </c>
      <c r="J154">
        <v>2.9070999999999998</v>
      </c>
    </row>
    <row r="155" spans="1:10" x14ac:dyDescent="0.35">
      <c r="A155" t="s">
        <v>2760</v>
      </c>
      <c r="B155" t="s">
        <v>2755</v>
      </c>
      <c r="C155" t="s">
        <v>2766</v>
      </c>
      <c r="D155" t="s">
        <v>2770</v>
      </c>
      <c r="E155" s="4" t="s">
        <v>2788</v>
      </c>
      <c r="F155" s="4" t="s">
        <v>2812</v>
      </c>
      <c r="G155" s="4" t="s">
        <v>2920</v>
      </c>
      <c r="J155">
        <v>0.24979999999999999</v>
      </c>
    </row>
    <row r="156" spans="1:10" x14ac:dyDescent="0.35">
      <c r="A156" t="s">
        <v>2760</v>
      </c>
      <c r="B156" t="s">
        <v>2755</v>
      </c>
      <c r="C156" t="s">
        <v>2766</v>
      </c>
      <c r="D156" t="s">
        <v>2773</v>
      </c>
      <c r="E156" s="4" t="s">
        <v>2794</v>
      </c>
      <c r="F156" s="4" t="s">
        <v>2857</v>
      </c>
      <c r="G156" s="4" t="s">
        <v>2870</v>
      </c>
      <c r="J156">
        <v>0.4647</v>
      </c>
    </row>
    <row r="157" spans="1:10" x14ac:dyDescent="0.35">
      <c r="A157" t="s">
        <v>2760</v>
      </c>
      <c r="B157" t="s">
        <v>2755</v>
      </c>
      <c r="C157" t="s">
        <v>2764</v>
      </c>
      <c r="D157" t="s">
        <v>2782</v>
      </c>
      <c r="E157" s="4" t="s">
        <v>2807</v>
      </c>
      <c r="F157" s="4" t="s">
        <v>2847</v>
      </c>
      <c r="G157" s="4" t="s">
        <v>2883</v>
      </c>
      <c r="J157">
        <v>5.5300000000000002E-2</v>
      </c>
    </row>
    <row r="158" spans="1:10" x14ac:dyDescent="0.35">
      <c r="A158" s="4" t="s">
        <v>2760</v>
      </c>
      <c r="B158" s="7" t="s">
        <v>2755</v>
      </c>
      <c r="C158" s="7" t="s">
        <v>2764</v>
      </c>
      <c r="D158" s="7" t="s">
        <v>2782</v>
      </c>
      <c r="E158" s="4" t="s">
        <v>2809</v>
      </c>
      <c r="F158" s="4" t="s">
        <v>2832</v>
      </c>
      <c r="G158" s="4" t="s">
        <v>3100</v>
      </c>
      <c r="J158" s="4">
        <f>J89</f>
        <v>2.6739000000000002</v>
      </c>
    </row>
    <row r="159" spans="1:10" x14ac:dyDescent="0.35">
      <c r="A159" t="s">
        <v>2760</v>
      </c>
      <c r="B159" t="s">
        <v>2755</v>
      </c>
      <c r="C159" t="s">
        <v>2764</v>
      </c>
      <c r="D159" t="s">
        <v>2782</v>
      </c>
      <c r="E159" s="4" t="s">
        <v>2809</v>
      </c>
      <c r="F159" s="4" t="s">
        <v>2839</v>
      </c>
      <c r="G159" s="4" t="s">
        <v>2934</v>
      </c>
      <c r="J159">
        <v>0.57979999999999998</v>
      </c>
    </row>
    <row r="160" spans="1:10" x14ac:dyDescent="0.35">
      <c r="A160" t="s">
        <v>2760</v>
      </c>
      <c r="B160" t="s">
        <v>2755</v>
      </c>
      <c r="C160" t="s">
        <v>2764</v>
      </c>
      <c r="D160" t="s">
        <v>2782</v>
      </c>
      <c r="E160" s="4" t="s">
        <v>2809</v>
      </c>
      <c r="F160" s="4" t="s">
        <v>2856</v>
      </c>
      <c r="G160" s="4" t="s">
        <v>2925</v>
      </c>
      <c r="J160">
        <v>0.4637</v>
      </c>
    </row>
    <row r="161" spans="1:10" x14ac:dyDescent="0.35">
      <c r="A161" t="s">
        <v>2760</v>
      </c>
      <c r="B161" t="s">
        <v>2755</v>
      </c>
      <c r="C161" t="s">
        <v>2764</v>
      </c>
      <c r="D161" t="s">
        <v>2782</v>
      </c>
      <c r="E161" s="4" t="s">
        <v>2809</v>
      </c>
      <c r="F161" s="4" t="s">
        <v>2824</v>
      </c>
      <c r="G161" s="4" t="s">
        <v>2927</v>
      </c>
      <c r="J161">
        <v>6.4999999999999997E-3</v>
      </c>
    </row>
    <row r="162" spans="1:10" x14ac:dyDescent="0.35">
      <c r="A162" t="s">
        <v>2760</v>
      </c>
      <c r="B162" t="s">
        <v>2755</v>
      </c>
      <c r="C162" t="s">
        <v>2764</v>
      </c>
      <c r="D162" t="s">
        <v>2782</v>
      </c>
      <c r="E162" s="4" t="s">
        <v>2809</v>
      </c>
      <c r="F162" s="4" t="s">
        <v>2824</v>
      </c>
      <c r="G162" s="4" t="s">
        <v>2865</v>
      </c>
      <c r="J162">
        <v>1.7170000000000001</v>
      </c>
    </row>
    <row r="163" spans="1:10" x14ac:dyDescent="0.35">
      <c r="A163" t="s">
        <v>2760</v>
      </c>
      <c r="B163" t="s">
        <v>2755</v>
      </c>
      <c r="C163" t="s">
        <v>2764</v>
      </c>
      <c r="D163" t="s">
        <v>2782</v>
      </c>
      <c r="E163" s="4" t="s">
        <v>2809</v>
      </c>
      <c r="F163" s="4" t="s">
        <v>2821</v>
      </c>
      <c r="G163" s="4" t="s">
        <v>2900</v>
      </c>
      <c r="J163">
        <v>3.7100000000000001E-2</v>
      </c>
    </row>
    <row r="164" spans="1:10" x14ac:dyDescent="0.35">
      <c r="A164" t="s">
        <v>2760</v>
      </c>
      <c r="B164" t="s">
        <v>2755</v>
      </c>
      <c r="C164" t="s">
        <v>2764</v>
      </c>
      <c r="D164" t="s">
        <v>2782</v>
      </c>
      <c r="E164" s="4" t="s">
        <v>2809</v>
      </c>
      <c r="F164" s="4" t="s">
        <v>2821</v>
      </c>
      <c r="G164" s="4" t="s">
        <v>2878</v>
      </c>
      <c r="J164">
        <v>4.5400000000000003E-2</v>
      </c>
    </row>
    <row r="165" spans="1:10" x14ac:dyDescent="0.35">
      <c r="A165" t="s">
        <v>2760</v>
      </c>
      <c r="B165" t="s">
        <v>2755</v>
      </c>
      <c r="C165" t="s">
        <v>2764</v>
      </c>
      <c r="D165" t="s">
        <v>2782</v>
      </c>
      <c r="E165" s="4" t="s">
        <v>2805</v>
      </c>
      <c r="F165" s="4" t="s">
        <v>2819</v>
      </c>
      <c r="G165" s="4" t="s">
        <v>2910</v>
      </c>
      <c r="J165">
        <v>9.9099999999999994E-2</v>
      </c>
    </row>
    <row r="166" spans="1:10" x14ac:dyDescent="0.35">
      <c r="A166" t="s">
        <v>2760</v>
      </c>
      <c r="B166" t="s">
        <v>2755</v>
      </c>
      <c r="C166" t="s">
        <v>2764</v>
      </c>
      <c r="D166" t="s">
        <v>2782</v>
      </c>
      <c r="E166" s="4" t="s">
        <v>2805</v>
      </c>
      <c r="F166" s="4" t="s">
        <v>2819</v>
      </c>
      <c r="G166" s="4" t="s">
        <v>2909</v>
      </c>
      <c r="J166">
        <v>1.95E-2</v>
      </c>
    </row>
    <row r="167" spans="1:10" x14ac:dyDescent="0.35">
      <c r="A167" t="s">
        <v>2760</v>
      </c>
      <c r="B167" t="s">
        <v>2755</v>
      </c>
      <c r="C167" t="s">
        <v>2764</v>
      </c>
      <c r="D167" t="s">
        <v>2782</v>
      </c>
      <c r="E167" s="4" t="s">
        <v>2805</v>
      </c>
      <c r="F167" s="4" t="s">
        <v>2819</v>
      </c>
      <c r="G167" s="4" t="s">
        <v>2923</v>
      </c>
      <c r="J167">
        <v>0.4078</v>
      </c>
    </row>
    <row r="168" spans="1:10" x14ac:dyDescent="0.35">
      <c r="A168" t="s">
        <v>2760</v>
      </c>
      <c r="B168" t="s">
        <v>2755</v>
      </c>
      <c r="C168" t="s">
        <v>2764</v>
      </c>
      <c r="D168" t="s">
        <v>2782</v>
      </c>
      <c r="E168" s="4" t="s">
        <v>2805</v>
      </c>
      <c r="F168" s="4" t="s">
        <v>2819</v>
      </c>
      <c r="G168" s="4" t="s">
        <v>2898</v>
      </c>
      <c r="I168" s="4"/>
      <c r="J168">
        <v>1.3299999999999999E-2</v>
      </c>
    </row>
    <row r="169" spans="1:10" x14ac:dyDescent="0.35">
      <c r="A169" t="s">
        <v>2760</v>
      </c>
      <c r="B169" t="s">
        <v>2755</v>
      </c>
      <c r="C169" t="s">
        <v>2764</v>
      </c>
      <c r="D169" t="s">
        <v>2782</v>
      </c>
      <c r="E169" s="4" t="s">
        <v>2792</v>
      </c>
      <c r="F169" s="4" t="s">
        <v>2838</v>
      </c>
      <c r="G169" s="4" t="s">
        <v>2872</v>
      </c>
      <c r="I169" s="4"/>
      <c r="J169">
        <v>0.69499999999999995</v>
      </c>
    </row>
    <row r="170" spans="1:10" x14ac:dyDescent="0.35">
      <c r="A170" t="s">
        <v>2760</v>
      </c>
      <c r="B170" t="s">
        <v>2755</v>
      </c>
      <c r="C170" t="s">
        <v>2764</v>
      </c>
      <c r="D170" t="s">
        <v>2782</v>
      </c>
      <c r="E170" s="4" t="s">
        <v>2792</v>
      </c>
      <c r="F170" s="4" t="s">
        <v>2838</v>
      </c>
      <c r="G170" s="4" t="s">
        <v>2897</v>
      </c>
      <c r="I170" s="4"/>
      <c r="J170">
        <v>0.64939999999999998</v>
      </c>
    </row>
    <row r="171" spans="1:10" x14ac:dyDescent="0.35">
      <c r="A171" t="s">
        <v>2760</v>
      </c>
      <c r="B171" t="s">
        <v>2755</v>
      </c>
      <c r="C171" t="s">
        <v>2764</v>
      </c>
      <c r="D171" t="s">
        <v>2782</v>
      </c>
      <c r="E171" s="4" t="s">
        <v>2804</v>
      </c>
      <c r="F171" s="4" t="s">
        <v>2837</v>
      </c>
      <c r="G171" s="4" t="s">
        <v>2914</v>
      </c>
      <c r="I171" s="4"/>
      <c r="J171">
        <v>2.5832000000000002</v>
      </c>
    </row>
    <row r="172" spans="1:10" x14ac:dyDescent="0.35">
      <c r="A172" t="s">
        <v>2760</v>
      </c>
      <c r="B172" t="s">
        <v>2755</v>
      </c>
      <c r="C172" t="s">
        <v>2764</v>
      </c>
      <c r="D172" t="s">
        <v>2779</v>
      </c>
      <c r="E172" s="4" t="s">
        <v>2789</v>
      </c>
      <c r="F172" s="4" t="s">
        <v>2814</v>
      </c>
      <c r="G172" s="4" t="s">
        <v>2912</v>
      </c>
      <c r="I172" s="4"/>
      <c r="J172">
        <v>0.251</v>
      </c>
    </row>
    <row r="173" spans="1:10" x14ac:dyDescent="0.35">
      <c r="A173" s="4" t="s">
        <v>2760</v>
      </c>
      <c r="B173" s="4" t="s">
        <v>2755</v>
      </c>
      <c r="C173" s="4" t="s">
        <v>2764</v>
      </c>
      <c r="D173" s="4" t="s">
        <v>2779</v>
      </c>
      <c r="E173" s="4" t="s">
        <v>2789</v>
      </c>
      <c r="F173" s="4" t="s">
        <v>2814</v>
      </c>
      <c r="G173" s="4" t="s">
        <v>3628</v>
      </c>
      <c r="I173" s="4"/>
      <c r="J173" s="4">
        <f>J97-J172</f>
        <v>1.6261999999999999</v>
      </c>
    </row>
    <row r="174" spans="1:10" x14ac:dyDescent="0.35">
      <c r="A174" t="s">
        <v>2760</v>
      </c>
      <c r="B174" t="s">
        <v>2755</v>
      </c>
      <c r="C174" t="s">
        <v>2764</v>
      </c>
      <c r="D174" t="s">
        <v>2779</v>
      </c>
      <c r="E174" s="4" t="s">
        <v>2789</v>
      </c>
      <c r="F174" s="4" t="s">
        <v>2816</v>
      </c>
      <c r="G174" s="4" t="s">
        <v>2875</v>
      </c>
      <c r="I174" s="4"/>
      <c r="J174">
        <v>0.57440000000000002</v>
      </c>
    </row>
    <row r="175" spans="1:10" x14ac:dyDescent="0.35">
      <c r="A175" t="s">
        <v>2760</v>
      </c>
      <c r="B175" t="s">
        <v>2755</v>
      </c>
      <c r="C175" t="s">
        <v>2764</v>
      </c>
      <c r="D175" t="s">
        <v>2779</v>
      </c>
      <c r="E175" s="4" t="s">
        <v>2795</v>
      </c>
      <c r="F175" s="4" t="s">
        <v>2822</v>
      </c>
      <c r="G175" s="4" t="s">
        <v>2928</v>
      </c>
      <c r="I175" s="4"/>
      <c r="J175">
        <v>0.187</v>
      </c>
    </row>
    <row r="176" spans="1:10" x14ac:dyDescent="0.35">
      <c r="A176" t="s">
        <v>2760</v>
      </c>
      <c r="B176" t="s">
        <v>2755</v>
      </c>
      <c r="C176" t="s">
        <v>2764</v>
      </c>
      <c r="D176" t="s">
        <v>2779</v>
      </c>
      <c r="E176" s="4" t="s">
        <v>2790</v>
      </c>
      <c r="F176" s="4" t="s">
        <v>2850</v>
      </c>
      <c r="G176" s="4" t="s">
        <v>2926</v>
      </c>
      <c r="I176" s="4"/>
      <c r="J176">
        <v>6.9999999999999999E-4</v>
      </c>
    </row>
    <row r="177" spans="1:10" x14ac:dyDescent="0.35">
      <c r="A177" t="s">
        <v>2760</v>
      </c>
      <c r="B177" t="s">
        <v>2755</v>
      </c>
      <c r="C177" t="s">
        <v>2764</v>
      </c>
      <c r="D177" t="s">
        <v>2779</v>
      </c>
      <c r="E177" s="4" t="s">
        <v>2802</v>
      </c>
      <c r="F177" s="4" t="s">
        <v>2828</v>
      </c>
      <c r="G177" s="4" t="s">
        <v>2895</v>
      </c>
      <c r="I177" s="4"/>
      <c r="J177">
        <v>8.0100000000000005E-2</v>
      </c>
    </row>
    <row r="178" spans="1:10" x14ac:dyDescent="0.35">
      <c r="A178" t="s">
        <v>2760</v>
      </c>
      <c r="B178" t="s">
        <v>2755</v>
      </c>
      <c r="C178" t="s">
        <v>2764</v>
      </c>
      <c r="D178" t="s">
        <v>2781</v>
      </c>
      <c r="E178" s="4" t="s">
        <v>2811</v>
      </c>
      <c r="F178" s="4" t="s">
        <v>2855</v>
      </c>
      <c r="G178" s="4" t="s">
        <v>2887</v>
      </c>
      <c r="I178" s="4"/>
      <c r="J178">
        <v>1.8027</v>
      </c>
    </row>
    <row r="179" spans="1:10" x14ac:dyDescent="0.35">
      <c r="A179" t="s">
        <v>2760</v>
      </c>
      <c r="B179" t="s">
        <v>2755</v>
      </c>
      <c r="C179" t="s">
        <v>2764</v>
      </c>
      <c r="D179" t="s">
        <v>2774</v>
      </c>
      <c r="E179" s="4" t="s">
        <v>2787</v>
      </c>
      <c r="F179" s="4" t="s">
        <v>2826</v>
      </c>
      <c r="G179" s="4" t="s">
        <v>2908</v>
      </c>
      <c r="I179" s="4"/>
      <c r="J179">
        <v>0.55449999999999999</v>
      </c>
    </row>
    <row r="180" spans="1:10" x14ac:dyDescent="0.35">
      <c r="A180" t="s">
        <v>2760</v>
      </c>
      <c r="B180" t="s">
        <v>2755</v>
      </c>
      <c r="C180" t="s">
        <v>2764</v>
      </c>
      <c r="D180" t="s">
        <v>2774</v>
      </c>
      <c r="E180" s="4" t="s">
        <v>2798</v>
      </c>
      <c r="F180" s="4" t="s">
        <v>2830</v>
      </c>
      <c r="G180" s="4" t="s">
        <v>2889</v>
      </c>
      <c r="J180">
        <v>0.26619999999999999</v>
      </c>
    </row>
    <row r="181" spans="1:10" x14ac:dyDescent="0.35">
      <c r="A181" t="s">
        <v>2760</v>
      </c>
      <c r="B181" t="s">
        <v>2755</v>
      </c>
      <c r="C181" t="s">
        <v>2764</v>
      </c>
      <c r="D181" t="s">
        <v>2774</v>
      </c>
      <c r="E181" s="4" t="s">
        <v>2803</v>
      </c>
      <c r="F181" s="4" t="s">
        <v>2844</v>
      </c>
      <c r="G181" s="4" t="s">
        <v>2904</v>
      </c>
      <c r="I181" s="4"/>
      <c r="J181">
        <v>0.13589999999999999</v>
      </c>
    </row>
    <row r="182" spans="1:10" x14ac:dyDescent="0.35">
      <c r="A182" t="s">
        <v>2760</v>
      </c>
      <c r="B182" t="s">
        <v>2755</v>
      </c>
      <c r="C182" t="s">
        <v>2764</v>
      </c>
      <c r="D182" t="s">
        <v>2774</v>
      </c>
      <c r="E182" s="4" t="s">
        <v>2784</v>
      </c>
      <c r="F182" s="4" t="s">
        <v>2861</v>
      </c>
      <c r="G182" s="4" t="s">
        <v>2929</v>
      </c>
      <c r="I182" s="4"/>
      <c r="J182">
        <v>0.22209999999999999</v>
      </c>
    </row>
    <row r="183" spans="1:10" x14ac:dyDescent="0.35">
      <c r="A183" t="s">
        <v>2760</v>
      </c>
      <c r="B183" t="s">
        <v>2755</v>
      </c>
      <c r="C183" t="s">
        <v>2764</v>
      </c>
      <c r="D183" t="s">
        <v>2774</v>
      </c>
      <c r="E183" s="4" t="s">
        <v>2786</v>
      </c>
      <c r="F183" s="4" t="s">
        <v>2859</v>
      </c>
      <c r="G183" s="4" t="s">
        <v>2871</v>
      </c>
      <c r="I183" s="4"/>
      <c r="J183">
        <v>0.12230000000000001</v>
      </c>
    </row>
    <row r="184" spans="1:10" x14ac:dyDescent="0.35">
      <c r="A184" t="s">
        <v>2760</v>
      </c>
      <c r="B184" t="s">
        <v>2755</v>
      </c>
      <c r="C184" t="s">
        <v>2765</v>
      </c>
      <c r="D184" t="s">
        <v>2777</v>
      </c>
      <c r="E184" s="4" t="s">
        <v>2796</v>
      </c>
      <c r="F184" s="4" t="s">
        <v>2860</v>
      </c>
      <c r="G184" s="4" t="s">
        <v>2880</v>
      </c>
      <c r="I184" s="4"/>
      <c r="J184">
        <v>8.4599999999999995E-2</v>
      </c>
    </row>
    <row r="185" spans="1:10" x14ac:dyDescent="0.35">
      <c r="A185" t="s">
        <v>2761</v>
      </c>
      <c r="B185" t="s">
        <v>2753</v>
      </c>
      <c r="C185" t="s">
        <v>2768</v>
      </c>
      <c r="D185" t="s">
        <v>2772</v>
      </c>
      <c r="E185" s="4" t="s">
        <v>2808</v>
      </c>
      <c r="F185" s="4" t="s">
        <v>2858</v>
      </c>
      <c r="G185" s="4" t="s">
        <v>2917</v>
      </c>
      <c r="H185" s="4" t="s">
        <v>2969</v>
      </c>
      <c r="J185">
        <v>0.38879999999999998</v>
      </c>
    </row>
    <row r="186" spans="1:10" x14ac:dyDescent="0.35">
      <c r="A186" t="s">
        <v>2761</v>
      </c>
      <c r="B186" t="s">
        <v>2753</v>
      </c>
      <c r="C186" t="s">
        <v>2768</v>
      </c>
      <c r="D186" t="s">
        <v>2769</v>
      </c>
      <c r="E186" s="4" t="s">
        <v>2793</v>
      </c>
      <c r="F186" s="4" t="s">
        <v>2831</v>
      </c>
      <c r="G186" s="4" t="s">
        <v>2892</v>
      </c>
      <c r="H186" s="4" t="s">
        <v>2973</v>
      </c>
      <c r="J186">
        <v>0.34499999999999997</v>
      </c>
    </row>
    <row r="187" spans="1:10" x14ac:dyDescent="0.35">
      <c r="A187" t="s">
        <v>2761</v>
      </c>
      <c r="B187" t="s">
        <v>2755</v>
      </c>
      <c r="C187" t="s">
        <v>2767</v>
      </c>
      <c r="D187" t="s">
        <v>2767</v>
      </c>
      <c r="E187" s="4" t="s">
        <v>2785</v>
      </c>
      <c r="F187" s="4" t="s">
        <v>2817</v>
      </c>
      <c r="G187" s="4" t="s">
        <v>2903</v>
      </c>
      <c r="H187" s="4" t="s">
        <v>2993</v>
      </c>
      <c r="J187">
        <v>0.1012</v>
      </c>
    </row>
    <row r="188" spans="1:10" x14ac:dyDescent="0.35">
      <c r="A188" t="s">
        <v>2761</v>
      </c>
      <c r="B188" t="s">
        <v>2755</v>
      </c>
      <c r="C188" t="s">
        <v>2767</v>
      </c>
      <c r="D188" t="s">
        <v>2767</v>
      </c>
      <c r="E188" s="4" t="s">
        <v>2797</v>
      </c>
      <c r="F188" s="4" t="s">
        <v>2836</v>
      </c>
      <c r="G188" s="4" t="s">
        <v>2922</v>
      </c>
      <c r="H188" s="4" t="s">
        <v>2982</v>
      </c>
      <c r="J188">
        <v>1.52E-2</v>
      </c>
    </row>
    <row r="189" spans="1:10" x14ac:dyDescent="0.35">
      <c r="A189" s="4" t="s">
        <v>2761</v>
      </c>
      <c r="B189" s="4" t="s">
        <v>2755</v>
      </c>
      <c r="C189" s="4" t="s">
        <v>2767</v>
      </c>
      <c r="D189" s="4" t="s">
        <v>2767</v>
      </c>
      <c r="E189" s="4" t="s">
        <v>2797</v>
      </c>
      <c r="F189" s="4" t="s">
        <v>2836</v>
      </c>
      <c r="G189" s="4" t="s">
        <v>2922</v>
      </c>
      <c r="H189" s="4" t="s">
        <v>3101</v>
      </c>
      <c r="I189" s="4"/>
      <c r="J189" s="4">
        <f>J112-J188</f>
        <v>1.2301</v>
      </c>
    </row>
    <row r="190" spans="1:10" x14ac:dyDescent="0.35">
      <c r="A190" s="4" t="s">
        <v>2761</v>
      </c>
      <c r="B190" s="4" t="s">
        <v>2755</v>
      </c>
      <c r="C190" s="4" t="s">
        <v>2767</v>
      </c>
      <c r="D190" s="4" t="s">
        <v>2767</v>
      </c>
      <c r="E190" s="4" t="s">
        <v>2797</v>
      </c>
      <c r="F190" s="4" t="s">
        <v>2836</v>
      </c>
      <c r="G190" s="4" t="s">
        <v>2905</v>
      </c>
      <c r="H190" s="4" t="s">
        <v>3102</v>
      </c>
      <c r="I190" s="4"/>
      <c r="J190" s="4">
        <f>J113</f>
        <v>0.64019999999999999</v>
      </c>
    </row>
    <row r="191" spans="1:10" x14ac:dyDescent="0.35">
      <c r="A191" t="s">
        <v>2761</v>
      </c>
      <c r="B191" t="s">
        <v>2755</v>
      </c>
      <c r="C191" t="s">
        <v>2767</v>
      </c>
      <c r="D191" t="s">
        <v>2767</v>
      </c>
      <c r="E191" s="4" t="s">
        <v>2797</v>
      </c>
      <c r="F191" s="4" t="s">
        <v>2852</v>
      </c>
      <c r="G191" s="4" t="s">
        <v>2915</v>
      </c>
      <c r="H191" s="4" t="s">
        <v>2981</v>
      </c>
      <c r="J191">
        <v>0.34599999999999997</v>
      </c>
    </row>
    <row r="192" spans="1:10" x14ac:dyDescent="0.35">
      <c r="A192" s="4" t="s">
        <v>2761</v>
      </c>
      <c r="B192" s="7" t="s">
        <v>2755</v>
      </c>
      <c r="C192" s="7" t="s">
        <v>2767</v>
      </c>
      <c r="D192" s="7" t="s">
        <v>2767</v>
      </c>
      <c r="E192" s="7" t="s">
        <v>2797</v>
      </c>
      <c r="F192" s="4" t="s">
        <v>2852</v>
      </c>
      <c r="G192" s="4" t="s">
        <v>2911</v>
      </c>
      <c r="H192" s="4" t="s">
        <v>3626</v>
      </c>
      <c r="I192" s="4"/>
      <c r="J192" s="4">
        <f>J115</f>
        <v>0.1734</v>
      </c>
    </row>
    <row r="193" spans="1:10" x14ac:dyDescent="0.35">
      <c r="A193" t="s">
        <v>2761</v>
      </c>
      <c r="B193" t="s">
        <v>2755</v>
      </c>
      <c r="C193" t="s">
        <v>2767</v>
      </c>
      <c r="D193" t="s">
        <v>2767</v>
      </c>
      <c r="E193" s="4" t="s">
        <v>2797</v>
      </c>
      <c r="F193" s="4" t="s">
        <v>2853</v>
      </c>
      <c r="G193" s="4" t="s">
        <v>2891</v>
      </c>
      <c r="H193" s="4" t="s">
        <v>2946</v>
      </c>
      <c r="J193">
        <v>5.5100000000000003E-2</v>
      </c>
    </row>
    <row r="194" spans="1:10" x14ac:dyDescent="0.35">
      <c r="A194" s="4" t="s">
        <v>2761</v>
      </c>
      <c r="B194" s="4" t="s">
        <v>2755</v>
      </c>
      <c r="C194" s="4" t="s">
        <v>2767</v>
      </c>
      <c r="D194" s="4" t="s">
        <v>2767</v>
      </c>
      <c r="E194" s="4" t="s">
        <v>2797</v>
      </c>
      <c r="F194" s="4" t="s">
        <v>2853</v>
      </c>
      <c r="G194" s="4" t="s">
        <v>3106</v>
      </c>
      <c r="H194" s="4" t="s">
        <v>3630</v>
      </c>
      <c r="I194" s="4"/>
      <c r="J194" s="4">
        <f>J117</f>
        <v>0.21779999999999997</v>
      </c>
    </row>
    <row r="195" spans="1:10" x14ac:dyDescent="0.35">
      <c r="A195" s="4" t="s">
        <v>2761</v>
      </c>
      <c r="B195" s="4" t="s">
        <v>2755</v>
      </c>
      <c r="C195" s="4" t="s">
        <v>2767</v>
      </c>
      <c r="D195" s="4" t="s">
        <v>2767</v>
      </c>
      <c r="E195" s="4" t="s">
        <v>2797</v>
      </c>
      <c r="F195" s="4" t="s">
        <v>2846</v>
      </c>
      <c r="G195" s="4" t="s">
        <v>2930</v>
      </c>
      <c r="H195" s="4" t="s">
        <v>3103</v>
      </c>
      <c r="I195" s="4"/>
      <c r="J195" s="4">
        <f>J118</f>
        <v>4.5100000000000001E-2</v>
      </c>
    </row>
    <row r="196" spans="1:10" x14ac:dyDescent="0.35">
      <c r="A196" s="4" t="s">
        <v>2761</v>
      </c>
      <c r="B196" s="4" t="s">
        <v>2755</v>
      </c>
      <c r="C196" s="4" t="s">
        <v>2767</v>
      </c>
      <c r="D196" s="4" t="s">
        <v>2767</v>
      </c>
      <c r="E196" s="4" t="s">
        <v>2797</v>
      </c>
      <c r="F196" s="4" t="s">
        <v>2854</v>
      </c>
      <c r="G196" s="4" t="s">
        <v>2882</v>
      </c>
      <c r="H196" s="4" t="s">
        <v>3104</v>
      </c>
      <c r="I196" s="4"/>
      <c r="J196" s="4">
        <f>J119</f>
        <v>9.9400000000000002E-2</v>
      </c>
    </row>
    <row r="197" spans="1:10" x14ac:dyDescent="0.35">
      <c r="A197" s="4" t="s">
        <v>2761</v>
      </c>
      <c r="B197" s="4" t="s">
        <v>2755</v>
      </c>
      <c r="C197" s="4" t="s">
        <v>2767</v>
      </c>
      <c r="D197" s="4" t="s">
        <v>2767</v>
      </c>
      <c r="E197" s="4" t="s">
        <v>2797</v>
      </c>
      <c r="F197" s="4" t="s">
        <v>2854</v>
      </c>
      <c r="G197" s="4" t="s">
        <v>2924</v>
      </c>
      <c r="H197" s="4" t="s">
        <v>3105</v>
      </c>
      <c r="I197" s="4"/>
      <c r="J197" s="4">
        <f>J120</f>
        <v>1.3784000000000001</v>
      </c>
    </row>
    <row r="198" spans="1:10" x14ac:dyDescent="0.35">
      <c r="A198" t="s">
        <v>2761</v>
      </c>
      <c r="B198" t="s">
        <v>2755</v>
      </c>
      <c r="C198" t="s">
        <v>2767</v>
      </c>
      <c r="D198" t="s">
        <v>2767</v>
      </c>
      <c r="E198" s="4" t="s">
        <v>2797</v>
      </c>
      <c r="F198" s="4" t="s">
        <v>2834</v>
      </c>
      <c r="G198" s="4" t="s">
        <v>2921</v>
      </c>
      <c r="H198" s="4" t="s">
        <v>2974</v>
      </c>
      <c r="J198">
        <v>0.63849999999999996</v>
      </c>
    </row>
    <row r="199" spans="1:10" x14ac:dyDescent="0.35">
      <c r="A199" t="s">
        <v>2761</v>
      </c>
      <c r="B199" t="s">
        <v>2755</v>
      </c>
      <c r="C199" t="s">
        <v>2767</v>
      </c>
      <c r="D199" t="s">
        <v>2767</v>
      </c>
      <c r="E199" s="4" t="s">
        <v>2797</v>
      </c>
      <c r="F199" s="4" t="s">
        <v>2835</v>
      </c>
      <c r="G199" s="4" t="s">
        <v>2902</v>
      </c>
      <c r="H199" s="4" t="s">
        <v>2961</v>
      </c>
      <c r="J199">
        <v>0.1023</v>
      </c>
    </row>
    <row r="200" spans="1:10" x14ac:dyDescent="0.35">
      <c r="A200" t="s">
        <v>2761</v>
      </c>
      <c r="B200" t="s">
        <v>2755</v>
      </c>
      <c r="C200" t="s">
        <v>2767</v>
      </c>
      <c r="D200" t="s">
        <v>2767</v>
      </c>
      <c r="E200" s="4" t="s">
        <v>2797</v>
      </c>
      <c r="F200" s="4" t="s">
        <v>2845</v>
      </c>
      <c r="G200" s="4" t="s">
        <v>2867</v>
      </c>
      <c r="H200" s="4" t="s">
        <v>2957</v>
      </c>
      <c r="J200">
        <v>6.1600000000000002E-2</v>
      </c>
    </row>
    <row r="201" spans="1:10" x14ac:dyDescent="0.35">
      <c r="A201" t="s">
        <v>2761</v>
      </c>
      <c r="B201" t="s">
        <v>2755</v>
      </c>
      <c r="C201" t="s">
        <v>2767</v>
      </c>
      <c r="D201" t="s">
        <v>2767</v>
      </c>
      <c r="E201" s="4" t="s">
        <v>2797</v>
      </c>
      <c r="F201" s="4" t="s">
        <v>2833</v>
      </c>
      <c r="G201" s="4" t="s">
        <v>2933</v>
      </c>
      <c r="H201" s="4" t="s">
        <v>2956</v>
      </c>
      <c r="J201">
        <v>8.6199999999999999E-2</v>
      </c>
    </row>
    <row r="202" spans="1:10" x14ac:dyDescent="0.35">
      <c r="A202" t="s">
        <v>2761</v>
      </c>
      <c r="B202" t="s">
        <v>2755</v>
      </c>
      <c r="C202" t="s">
        <v>2767</v>
      </c>
      <c r="D202" t="s">
        <v>2767</v>
      </c>
      <c r="E202" s="4" t="s">
        <v>2797</v>
      </c>
      <c r="F202" s="4" t="s">
        <v>2833</v>
      </c>
      <c r="G202" s="4" t="s">
        <v>2907</v>
      </c>
      <c r="H202" s="4" t="s">
        <v>2959</v>
      </c>
      <c r="J202">
        <v>1.67E-2</v>
      </c>
    </row>
    <row r="203" spans="1:10" x14ac:dyDescent="0.35">
      <c r="A203" t="s">
        <v>2761</v>
      </c>
      <c r="B203" t="s">
        <v>2755</v>
      </c>
      <c r="C203" t="s">
        <v>2767</v>
      </c>
      <c r="D203" t="s">
        <v>2767</v>
      </c>
      <c r="E203" s="4" t="s">
        <v>2797</v>
      </c>
      <c r="F203" s="4" t="s">
        <v>2833</v>
      </c>
      <c r="G203" s="4" t="s">
        <v>2907</v>
      </c>
      <c r="H203" s="4" t="s">
        <v>2968</v>
      </c>
      <c r="J203">
        <v>6.9400000000000003E-2</v>
      </c>
    </row>
    <row r="204" spans="1:10" x14ac:dyDescent="0.35">
      <c r="A204" s="4" t="s">
        <v>2761</v>
      </c>
      <c r="B204" s="4" t="s">
        <v>2755</v>
      </c>
      <c r="C204" s="4" t="s">
        <v>2767</v>
      </c>
      <c r="D204" s="4" t="s">
        <v>2767</v>
      </c>
      <c r="E204" s="4" t="s">
        <v>2797</v>
      </c>
      <c r="F204" s="4" t="s">
        <v>2864</v>
      </c>
      <c r="G204" s="4" t="s">
        <v>3107</v>
      </c>
      <c r="H204" s="4" t="s">
        <v>3634</v>
      </c>
      <c r="I204" s="4"/>
      <c r="J204" s="4">
        <f>J126</f>
        <v>0.48880000000000001</v>
      </c>
    </row>
    <row r="205" spans="1:10" x14ac:dyDescent="0.35">
      <c r="A205" t="s">
        <v>2761</v>
      </c>
      <c r="B205" t="s">
        <v>2755</v>
      </c>
      <c r="C205" t="s">
        <v>2763</v>
      </c>
      <c r="D205" t="s">
        <v>2778</v>
      </c>
      <c r="E205" s="4" t="s">
        <v>2801</v>
      </c>
      <c r="F205" s="4" t="s">
        <v>2820</v>
      </c>
      <c r="G205" s="4" t="s">
        <v>2869</v>
      </c>
      <c r="H205" s="4" t="s">
        <v>2975</v>
      </c>
      <c r="J205">
        <v>5.7599999999999998E-2</v>
      </c>
    </row>
    <row r="206" spans="1:10" x14ac:dyDescent="0.35">
      <c r="A206" t="s">
        <v>2761</v>
      </c>
      <c r="B206" t="s">
        <v>2755</v>
      </c>
      <c r="C206" t="s">
        <v>2763</v>
      </c>
      <c r="D206" t="s">
        <v>2778</v>
      </c>
      <c r="E206" s="4" t="s">
        <v>2801</v>
      </c>
      <c r="F206" s="4" t="s">
        <v>2815</v>
      </c>
      <c r="G206" s="4" t="s">
        <v>2885</v>
      </c>
      <c r="H206" s="4" t="s">
        <v>2999</v>
      </c>
      <c r="J206">
        <v>1E-3</v>
      </c>
    </row>
    <row r="207" spans="1:10" x14ac:dyDescent="0.35">
      <c r="A207" t="s">
        <v>2761</v>
      </c>
      <c r="B207" t="s">
        <v>2755</v>
      </c>
      <c r="C207" t="s">
        <v>2763</v>
      </c>
      <c r="D207" t="s">
        <v>2771</v>
      </c>
      <c r="E207" s="4" t="s">
        <v>2800</v>
      </c>
      <c r="F207" s="4" t="s">
        <v>2823</v>
      </c>
      <c r="G207" s="4" t="s">
        <v>2893</v>
      </c>
      <c r="H207" s="4" t="s">
        <v>2948</v>
      </c>
      <c r="J207">
        <v>2.06E-2</v>
      </c>
    </row>
    <row r="208" spans="1:10" x14ac:dyDescent="0.35">
      <c r="A208" t="s">
        <v>2761</v>
      </c>
      <c r="B208" t="s">
        <v>2755</v>
      </c>
      <c r="C208" t="s">
        <v>2763</v>
      </c>
      <c r="D208" t="s">
        <v>2771</v>
      </c>
      <c r="E208" s="4" t="s">
        <v>2800</v>
      </c>
      <c r="F208" s="4" t="s">
        <v>2823</v>
      </c>
      <c r="G208" s="4" t="s">
        <v>2893</v>
      </c>
      <c r="H208" s="4" t="s">
        <v>3007</v>
      </c>
      <c r="J208">
        <v>1.1299999999999999E-2</v>
      </c>
    </row>
    <row r="209" spans="1:10" x14ac:dyDescent="0.35">
      <c r="A209" s="4" t="s">
        <v>2761</v>
      </c>
      <c r="B209" s="4" t="s">
        <v>2755</v>
      </c>
      <c r="C209" s="4" t="s">
        <v>2763</v>
      </c>
      <c r="D209" s="4" t="s">
        <v>2775</v>
      </c>
      <c r="E209" s="4" t="s">
        <v>2791</v>
      </c>
      <c r="F209" s="4" t="s">
        <v>2849</v>
      </c>
      <c r="G209" s="4" t="s">
        <v>2901</v>
      </c>
      <c r="H209" s="4" t="s">
        <v>3108</v>
      </c>
      <c r="I209" s="4"/>
      <c r="J209" s="4">
        <f>J130</f>
        <v>1.6299999999999999E-2</v>
      </c>
    </row>
    <row r="210" spans="1:10" x14ac:dyDescent="0.35">
      <c r="A210" t="s">
        <v>2761</v>
      </c>
      <c r="B210" t="s">
        <v>2755</v>
      </c>
      <c r="C210" t="s">
        <v>2763</v>
      </c>
      <c r="D210" t="s">
        <v>2775</v>
      </c>
      <c r="E210" s="4" t="s">
        <v>2791</v>
      </c>
      <c r="F210" s="4" t="s">
        <v>2849</v>
      </c>
      <c r="G210" s="4" t="s">
        <v>2935</v>
      </c>
      <c r="H210" s="4" t="s">
        <v>3000</v>
      </c>
      <c r="J210">
        <v>0.47010000000000002</v>
      </c>
    </row>
    <row r="211" spans="1:10" x14ac:dyDescent="0.35">
      <c r="A211" t="s">
        <v>2761</v>
      </c>
      <c r="B211" t="s">
        <v>2755</v>
      </c>
      <c r="C211" t="s">
        <v>2763</v>
      </c>
      <c r="D211" t="s">
        <v>2775</v>
      </c>
      <c r="E211" s="4" t="s">
        <v>2791</v>
      </c>
      <c r="F211" s="4" t="s">
        <v>2849</v>
      </c>
      <c r="G211" s="4" t="s">
        <v>2886</v>
      </c>
      <c r="H211" s="4" t="s">
        <v>2945</v>
      </c>
      <c r="J211">
        <v>0.42030000000000001</v>
      </c>
    </row>
    <row r="212" spans="1:10" x14ac:dyDescent="0.35">
      <c r="A212" t="s">
        <v>2761</v>
      </c>
      <c r="B212" t="s">
        <v>2755</v>
      </c>
      <c r="C212" t="s">
        <v>2763</v>
      </c>
      <c r="D212" t="s">
        <v>2780</v>
      </c>
      <c r="E212" s="4" t="s">
        <v>2783</v>
      </c>
      <c r="F212" s="4" t="s">
        <v>2818</v>
      </c>
      <c r="G212" s="4" t="s">
        <v>2873</v>
      </c>
      <c r="H212" s="4" t="s">
        <v>2953</v>
      </c>
      <c r="J212">
        <v>7.0599999999999996E-2</v>
      </c>
    </row>
    <row r="213" spans="1:10" x14ac:dyDescent="0.35">
      <c r="A213" s="4" t="s">
        <v>2761</v>
      </c>
      <c r="B213" s="4" t="s">
        <v>2755</v>
      </c>
      <c r="C213" s="4" t="s">
        <v>2763</v>
      </c>
      <c r="D213" s="4" t="s">
        <v>2780</v>
      </c>
      <c r="E213" s="4" t="s">
        <v>2783</v>
      </c>
      <c r="F213" s="4" t="s">
        <v>2818</v>
      </c>
      <c r="G213" s="4" t="s">
        <v>2873</v>
      </c>
      <c r="H213" s="4" t="s">
        <v>3109</v>
      </c>
      <c r="I213" s="4"/>
      <c r="J213" s="4">
        <f>J133-J212</f>
        <v>8.8400000000000006E-2</v>
      </c>
    </row>
    <row r="214" spans="1:10" x14ac:dyDescent="0.35">
      <c r="A214" t="s">
        <v>2761</v>
      </c>
      <c r="B214" t="s">
        <v>2755</v>
      </c>
      <c r="C214" t="s">
        <v>2763</v>
      </c>
      <c r="D214" t="s">
        <v>2780</v>
      </c>
      <c r="E214" s="4" t="s">
        <v>2783</v>
      </c>
      <c r="F214" s="4" t="s">
        <v>2818</v>
      </c>
      <c r="G214" s="4" t="s">
        <v>2913</v>
      </c>
      <c r="H214" s="4" t="s">
        <v>2971</v>
      </c>
      <c r="J214">
        <v>1.72E-2</v>
      </c>
    </row>
    <row r="215" spans="1:10" x14ac:dyDescent="0.35">
      <c r="A215" t="s">
        <v>2761</v>
      </c>
      <c r="B215" t="s">
        <v>2755</v>
      </c>
      <c r="C215" t="s">
        <v>2763</v>
      </c>
      <c r="D215" t="s">
        <v>2780</v>
      </c>
      <c r="E215" s="4" t="s">
        <v>2783</v>
      </c>
      <c r="F215" s="4" t="s">
        <v>2818</v>
      </c>
      <c r="G215" s="4" t="s">
        <v>2913</v>
      </c>
      <c r="H215" s="4" t="s">
        <v>2972</v>
      </c>
      <c r="J215">
        <v>7.7100000000000002E-2</v>
      </c>
    </row>
    <row r="216" spans="1:10" x14ac:dyDescent="0.35">
      <c r="A216" s="4" t="s">
        <v>2761</v>
      </c>
      <c r="B216" s="4" t="s">
        <v>2755</v>
      </c>
      <c r="C216" s="4" t="s">
        <v>2766</v>
      </c>
      <c r="D216" s="4" t="s">
        <v>2776</v>
      </c>
      <c r="E216" s="4" t="s">
        <v>2810</v>
      </c>
      <c r="F216" s="4" t="s">
        <v>3099</v>
      </c>
      <c r="G216" s="4" t="s">
        <v>3632</v>
      </c>
      <c r="H216" s="4" t="s">
        <v>3633</v>
      </c>
      <c r="I216" s="4"/>
      <c r="J216" s="4">
        <f>J135</f>
        <v>0.42720000000000002</v>
      </c>
    </row>
    <row r="217" spans="1:10" x14ac:dyDescent="0.35">
      <c r="A217" t="s">
        <v>2761</v>
      </c>
      <c r="B217" t="s">
        <v>2755</v>
      </c>
      <c r="C217" t="s">
        <v>2766</v>
      </c>
      <c r="D217" t="s">
        <v>2776</v>
      </c>
      <c r="E217" s="4" t="s">
        <v>2810</v>
      </c>
      <c r="F217" s="4" t="s">
        <v>2829</v>
      </c>
      <c r="G217" s="4" t="s">
        <v>2931</v>
      </c>
      <c r="H217" s="4" t="s">
        <v>2960</v>
      </c>
      <c r="J217">
        <v>0.1055</v>
      </c>
    </row>
    <row r="218" spans="1:10" x14ac:dyDescent="0.35">
      <c r="A218" t="s">
        <v>2761</v>
      </c>
      <c r="B218" t="s">
        <v>2755</v>
      </c>
      <c r="C218" t="s">
        <v>2766</v>
      </c>
      <c r="D218" t="s">
        <v>2776</v>
      </c>
      <c r="E218" s="4" t="s">
        <v>2810</v>
      </c>
      <c r="F218" s="4" t="s">
        <v>2848</v>
      </c>
      <c r="G218" s="4" t="s">
        <v>2866</v>
      </c>
      <c r="H218" s="4" t="s">
        <v>3005</v>
      </c>
      <c r="J218">
        <v>1.14E-2</v>
      </c>
    </row>
    <row r="219" spans="1:10" x14ac:dyDescent="0.35">
      <c r="A219" t="s">
        <v>2761</v>
      </c>
      <c r="B219" t="s">
        <v>2755</v>
      </c>
      <c r="C219" t="s">
        <v>2766</v>
      </c>
      <c r="D219" t="s">
        <v>2776</v>
      </c>
      <c r="E219" s="4" t="s">
        <v>2810</v>
      </c>
      <c r="F219" s="4" t="s">
        <v>2843</v>
      </c>
      <c r="G219" s="4" t="s">
        <v>2890</v>
      </c>
      <c r="H219" s="4" t="s">
        <v>2988</v>
      </c>
      <c r="J219">
        <v>0.15179999999999999</v>
      </c>
    </row>
    <row r="220" spans="1:10" x14ac:dyDescent="0.35">
      <c r="A220" t="s">
        <v>2761</v>
      </c>
      <c r="B220" t="s">
        <v>2755</v>
      </c>
      <c r="C220" t="s">
        <v>2766</v>
      </c>
      <c r="D220" t="s">
        <v>2776</v>
      </c>
      <c r="E220" s="4" t="s">
        <v>2810</v>
      </c>
      <c r="F220" s="4" t="s">
        <v>2825</v>
      </c>
      <c r="G220" s="4" t="s">
        <v>2874</v>
      </c>
      <c r="H220" s="4" t="s">
        <v>2995</v>
      </c>
      <c r="J220">
        <v>5.7999999999999996E-3</v>
      </c>
    </row>
    <row r="221" spans="1:10" x14ac:dyDescent="0.35">
      <c r="A221" t="s">
        <v>2761</v>
      </c>
      <c r="B221" t="s">
        <v>2755</v>
      </c>
      <c r="C221" t="s">
        <v>2766</v>
      </c>
      <c r="D221" t="s">
        <v>2776</v>
      </c>
      <c r="E221" s="4" t="s">
        <v>2806</v>
      </c>
      <c r="F221" s="4" t="s">
        <v>2862</v>
      </c>
      <c r="G221" s="4" t="s">
        <v>2932</v>
      </c>
      <c r="H221" s="4" t="s">
        <v>3002</v>
      </c>
      <c r="J221">
        <v>6.2100000000000002E-2</v>
      </c>
    </row>
    <row r="222" spans="1:10" x14ac:dyDescent="0.35">
      <c r="A222" t="s">
        <v>2761</v>
      </c>
      <c r="B222" t="s">
        <v>2755</v>
      </c>
      <c r="C222" t="s">
        <v>2766</v>
      </c>
      <c r="D222" t="s">
        <v>2770</v>
      </c>
      <c r="E222" s="4" t="s">
        <v>2799</v>
      </c>
      <c r="F222" s="4" t="s">
        <v>2851</v>
      </c>
      <c r="G222" s="4" t="s">
        <v>2899</v>
      </c>
      <c r="H222" s="4" t="s">
        <v>2992</v>
      </c>
      <c r="J222">
        <v>0.12620000000000001</v>
      </c>
    </row>
    <row r="223" spans="1:10" x14ac:dyDescent="0.35">
      <c r="A223" t="s">
        <v>2761</v>
      </c>
      <c r="B223" t="s">
        <v>2755</v>
      </c>
      <c r="C223" t="s">
        <v>2766</v>
      </c>
      <c r="D223" t="s">
        <v>2770</v>
      </c>
      <c r="E223" s="4" t="s">
        <v>2799</v>
      </c>
      <c r="F223" s="4" t="s">
        <v>2851</v>
      </c>
      <c r="G223" s="4" t="s">
        <v>2868</v>
      </c>
      <c r="H223" s="4" t="s">
        <v>2984</v>
      </c>
      <c r="J223">
        <v>0.1202</v>
      </c>
    </row>
    <row r="224" spans="1:10" x14ac:dyDescent="0.35">
      <c r="A224" t="s">
        <v>2761</v>
      </c>
      <c r="B224" t="s">
        <v>2755</v>
      </c>
      <c r="C224" t="s">
        <v>2766</v>
      </c>
      <c r="D224" t="s">
        <v>2770</v>
      </c>
      <c r="E224" s="4" t="s">
        <v>2799</v>
      </c>
      <c r="F224" s="4" t="s">
        <v>2851</v>
      </c>
      <c r="G224" s="4" t="s">
        <v>2888</v>
      </c>
      <c r="H224" s="4" t="s">
        <v>3004</v>
      </c>
      <c r="J224">
        <v>6.7000000000000004E-2</v>
      </c>
    </row>
    <row r="225" spans="1:10" x14ac:dyDescent="0.35">
      <c r="A225" t="s">
        <v>2761</v>
      </c>
      <c r="B225" t="s">
        <v>2755</v>
      </c>
      <c r="C225" t="s">
        <v>2766</v>
      </c>
      <c r="D225" t="s">
        <v>2770</v>
      </c>
      <c r="E225" s="4" t="s">
        <v>2799</v>
      </c>
      <c r="F225" s="4" t="s">
        <v>2851</v>
      </c>
      <c r="G225" s="4" t="s">
        <v>2876</v>
      </c>
      <c r="H225" s="4" t="s">
        <v>2950</v>
      </c>
      <c r="J225">
        <v>0.11260000000000001</v>
      </c>
    </row>
    <row r="226" spans="1:10" x14ac:dyDescent="0.35">
      <c r="A226" t="s">
        <v>2761</v>
      </c>
      <c r="B226" t="s">
        <v>2755</v>
      </c>
      <c r="C226" t="s">
        <v>2766</v>
      </c>
      <c r="D226" t="s">
        <v>2770</v>
      </c>
      <c r="E226" s="4" t="s">
        <v>2799</v>
      </c>
      <c r="F226" s="4" t="s">
        <v>2851</v>
      </c>
      <c r="G226" s="4" t="s">
        <v>2876</v>
      </c>
      <c r="H226" s="4" t="s">
        <v>3001</v>
      </c>
      <c r="J226">
        <v>6.7199999999999996E-2</v>
      </c>
    </row>
    <row r="227" spans="1:10" x14ac:dyDescent="0.35">
      <c r="A227" t="s">
        <v>2761</v>
      </c>
      <c r="B227" t="s">
        <v>2755</v>
      </c>
      <c r="C227" t="s">
        <v>2766</v>
      </c>
      <c r="D227" t="s">
        <v>2770</v>
      </c>
      <c r="E227" s="4" t="s">
        <v>2799</v>
      </c>
      <c r="F227" s="4" t="s">
        <v>2851</v>
      </c>
      <c r="G227" s="4" t="s">
        <v>2894</v>
      </c>
      <c r="H227" s="4" t="s">
        <v>2939</v>
      </c>
      <c r="J227">
        <v>1.1900000000000001E-2</v>
      </c>
    </row>
    <row r="228" spans="1:10" x14ac:dyDescent="0.35">
      <c r="A228" t="s">
        <v>2761</v>
      </c>
      <c r="B228" t="s">
        <v>2755</v>
      </c>
      <c r="C228" t="s">
        <v>2766</v>
      </c>
      <c r="D228" t="s">
        <v>2770</v>
      </c>
      <c r="E228" s="4" t="s">
        <v>2799</v>
      </c>
      <c r="F228" s="4" t="s">
        <v>2863</v>
      </c>
      <c r="G228" s="4" t="s">
        <v>2879</v>
      </c>
      <c r="H228" s="4" t="s">
        <v>2936</v>
      </c>
      <c r="J228">
        <v>0.71809999999999996</v>
      </c>
    </row>
    <row r="229" spans="1:10" x14ac:dyDescent="0.35">
      <c r="A229" t="s">
        <v>2761</v>
      </c>
      <c r="B229" t="s">
        <v>2755</v>
      </c>
      <c r="C229" t="s">
        <v>2766</v>
      </c>
      <c r="D229" t="s">
        <v>2770</v>
      </c>
      <c r="E229" s="4" t="s">
        <v>2799</v>
      </c>
      <c r="F229" s="4" t="s">
        <v>2827</v>
      </c>
      <c r="G229" s="4" t="s">
        <v>2918</v>
      </c>
      <c r="H229" s="4" t="s">
        <v>2940</v>
      </c>
      <c r="J229">
        <v>0.93200000000000005</v>
      </c>
    </row>
    <row r="230" spans="1:10" x14ac:dyDescent="0.35">
      <c r="A230" t="s">
        <v>2761</v>
      </c>
      <c r="B230" t="s">
        <v>2755</v>
      </c>
      <c r="C230" t="s">
        <v>2766</v>
      </c>
      <c r="D230" t="s">
        <v>2770</v>
      </c>
      <c r="E230" s="4" t="s">
        <v>2799</v>
      </c>
      <c r="F230" s="4" t="s">
        <v>2841</v>
      </c>
      <c r="G230" s="4" t="s">
        <v>2916</v>
      </c>
      <c r="H230" s="4" t="s">
        <v>2963</v>
      </c>
      <c r="J230">
        <v>6.3E-3</v>
      </c>
    </row>
    <row r="231" spans="1:10" x14ac:dyDescent="0.35">
      <c r="A231" t="s">
        <v>2761</v>
      </c>
      <c r="B231" t="s">
        <v>2755</v>
      </c>
      <c r="C231" t="s">
        <v>2766</v>
      </c>
      <c r="D231" t="s">
        <v>2770</v>
      </c>
      <c r="E231" s="4" t="s">
        <v>2799</v>
      </c>
      <c r="F231" s="4" t="s">
        <v>2813</v>
      </c>
      <c r="G231" s="4" t="s">
        <v>2881</v>
      </c>
      <c r="H231" s="4" t="s">
        <v>2955</v>
      </c>
      <c r="J231">
        <v>6.1899999999999997E-2</v>
      </c>
    </row>
    <row r="232" spans="1:10" x14ac:dyDescent="0.35">
      <c r="A232" t="s">
        <v>2761</v>
      </c>
      <c r="B232" t="s">
        <v>2755</v>
      </c>
      <c r="C232" t="s">
        <v>2766</v>
      </c>
      <c r="D232" t="s">
        <v>2770</v>
      </c>
      <c r="E232" s="4" t="s">
        <v>2799</v>
      </c>
      <c r="F232" s="4" t="s">
        <v>2813</v>
      </c>
      <c r="G232" s="4" t="s">
        <v>2881</v>
      </c>
      <c r="H232" s="4" t="s">
        <v>2954</v>
      </c>
      <c r="J232">
        <v>5.3900000000000003E-2</v>
      </c>
    </row>
    <row r="233" spans="1:10" x14ac:dyDescent="0.35">
      <c r="A233" t="s">
        <v>2761</v>
      </c>
      <c r="B233" t="s">
        <v>2755</v>
      </c>
      <c r="C233" t="s">
        <v>2766</v>
      </c>
      <c r="D233" t="s">
        <v>2770</v>
      </c>
      <c r="E233" s="4" t="s">
        <v>2799</v>
      </c>
      <c r="F233" s="4" t="s">
        <v>2840</v>
      </c>
      <c r="G233" s="4" t="s">
        <v>2896</v>
      </c>
      <c r="H233" s="4" t="s">
        <v>2947</v>
      </c>
      <c r="J233">
        <v>6.6199999999999995E-2</v>
      </c>
    </row>
    <row r="234" spans="1:10" x14ac:dyDescent="0.35">
      <c r="A234" t="s">
        <v>2761</v>
      </c>
      <c r="B234" t="s">
        <v>2755</v>
      </c>
      <c r="C234" t="s">
        <v>2766</v>
      </c>
      <c r="D234" t="s">
        <v>2770</v>
      </c>
      <c r="E234" s="4" t="s">
        <v>2799</v>
      </c>
      <c r="F234" s="4" t="s">
        <v>2842</v>
      </c>
      <c r="G234" s="4" t="s">
        <v>2877</v>
      </c>
      <c r="H234" s="4" t="s">
        <v>2980</v>
      </c>
      <c r="J234">
        <v>5.74E-2</v>
      </c>
    </row>
    <row r="235" spans="1:10" x14ac:dyDescent="0.35">
      <c r="A235" t="s">
        <v>2761</v>
      </c>
      <c r="B235" t="s">
        <v>2755</v>
      </c>
      <c r="C235" t="s">
        <v>2766</v>
      </c>
      <c r="D235" t="s">
        <v>2770</v>
      </c>
      <c r="E235" s="4" t="s">
        <v>2799</v>
      </c>
      <c r="F235" s="4" t="s">
        <v>2842</v>
      </c>
      <c r="G235" s="4" t="s">
        <v>2919</v>
      </c>
      <c r="H235" s="4" t="s">
        <v>2997</v>
      </c>
      <c r="J235">
        <v>3.7400000000000003E-2</v>
      </c>
    </row>
    <row r="236" spans="1:10" x14ac:dyDescent="0.35">
      <c r="A236" t="s">
        <v>2761</v>
      </c>
      <c r="B236" t="s">
        <v>2755</v>
      </c>
      <c r="C236" t="s">
        <v>2766</v>
      </c>
      <c r="D236" t="s">
        <v>2770</v>
      </c>
      <c r="E236" s="4" t="s">
        <v>2799</v>
      </c>
      <c r="F236" s="4" t="s">
        <v>2842</v>
      </c>
      <c r="G236" s="4" t="s">
        <v>2884</v>
      </c>
      <c r="H236" s="4" t="s">
        <v>2958</v>
      </c>
      <c r="J236">
        <v>0.22989999999999999</v>
      </c>
    </row>
    <row r="237" spans="1:10" x14ac:dyDescent="0.35">
      <c r="A237" t="s">
        <v>2761</v>
      </c>
      <c r="B237" t="s">
        <v>2755</v>
      </c>
      <c r="C237" t="s">
        <v>2766</v>
      </c>
      <c r="D237" t="s">
        <v>2770</v>
      </c>
      <c r="E237" s="4" t="s">
        <v>2788</v>
      </c>
      <c r="F237" s="4" t="s">
        <v>2812</v>
      </c>
      <c r="G237" s="4" t="s">
        <v>2906</v>
      </c>
      <c r="H237" s="4" t="s">
        <v>2962</v>
      </c>
      <c r="J237">
        <v>2.9070999999999998</v>
      </c>
    </row>
    <row r="238" spans="1:10" x14ac:dyDescent="0.35">
      <c r="A238" t="s">
        <v>2761</v>
      </c>
      <c r="B238" t="s">
        <v>2755</v>
      </c>
      <c r="C238" t="s">
        <v>2766</v>
      </c>
      <c r="D238" t="s">
        <v>2770</v>
      </c>
      <c r="E238" s="4" t="s">
        <v>2788</v>
      </c>
      <c r="F238" s="4" t="s">
        <v>2812</v>
      </c>
      <c r="G238" s="4" t="s">
        <v>2920</v>
      </c>
      <c r="H238" s="4" t="s">
        <v>3003</v>
      </c>
      <c r="J238">
        <v>0.24979999999999999</v>
      </c>
    </row>
    <row r="239" spans="1:10" x14ac:dyDescent="0.35">
      <c r="A239" t="s">
        <v>2761</v>
      </c>
      <c r="B239" t="s">
        <v>2755</v>
      </c>
      <c r="C239" t="s">
        <v>2766</v>
      </c>
      <c r="D239" t="s">
        <v>2773</v>
      </c>
      <c r="E239" s="4" t="s">
        <v>2794</v>
      </c>
      <c r="F239" s="4" t="s">
        <v>2857</v>
      </c>
      <c r="G239" s="4" t="s">
        <v>2870</v>
      </c>
      <c r="H239" s="4" t="s">
        <v>2941</v>
      </c>
      <c r="J239">
        <v>0.4647</v>
      </c>
    </row>
    <row r="240" spans="1:10" x14ac:dyDescent="0.35">
      <c r="A240" t="s">
        <v>2761</v>
      </c>
      <c r="B240" t="s">
        <v>2755</v>
      </c>
      <c r="C240" t="s">
        <v>2764</v>
      </c>
      <c r="D240" t="s">
        <v>2782</v>
      </c>
      <c r="E240" s="4" t="s">
        <v>2807</v>
      </c>
      <c r="F240" s="4" t="s">
        <v>2847</v>
      </c>
      <c r="G240" s="4" t="s">
        <v>2883</v>
      </c>
      <c r="H240" s="4" t="s">
        <v>2994</v>
      </c>
      <c r="J240">
        <v>5.5300000000000002E-2</v>
      </c>
    </row>
    <row r="241" spans="1:10" x14ac:dyDescent="0.35">
      <c r="A241" s="4" t="s">
        <v>2761</v>
      </c>
      <c r="B241" s="7" t="s">
        <v>2755</v>
      </c>
      <c r="C241" s="7" t="s">
        <v>2764</v>
      </c>
      <c r="D241" s="7" t="s">
        <v>2782</v>
      </c>
      <c r="E241" s="4" t="s">
        <v>2809</v>
      </c>
      <c r="F241" s="4" t="s">
        <v>2832</v>
      </c>
      <c r="G241" s="4" t="s">
        <v>3100</v>
      </c>
      <c r="H241" s="4" t="s">
        <v>3631</v>
      </c>
      <c r="I241" s="4"/>
      <c r="J241" s="4">
        <f>J158</f>
        <v>2.6739000000000002</v>
      </c>
    </row>
    <row r="242" spans="1:10" x14ac:dyDescent="0.35">
      <c r="A242" s="4" t="s">
        <v>2761</v>
      </c>
      <c r="B242" s="4" t="s">
        <v>2755</v>
      </c>
      <c r="C242" s="4" t="s">
        <v>2764</v>
      </c>
      <c r="D242" s="4" t="s">
        <v>2782</v>
      </c>
      <c r="E242" s="4" t="s">
        <v>2809</v>
      </c>
      <c r="F242" s="4" t="s">
        <v>2839</v>
      </c>
      <c r="G242" s="4" t="s">
        <v>2934</v>
      </c>
      <c r="H242" s="4" t="s">
        <v>3110</v>
      </c>
      <c r="I242" s="4"/>
      <c r="J242" s="4">
        <f>J159</f>
        <v>0.57979999999999998</v>
      </c>
    </row>
    <row r="243" spans="1:10" x14ac:dyDescent="0.35">
      <c r="A243" s="4" t="s">
        <v>2761</v>
      </c>
      <c r="B243" s="4" t="s">
        <v>2755</v>
      </c>
      <c r="C243" s="4" t="s">
        <v>2764</v>
      </c>
      <c r="D243" s="4" t="s">
        <v>2782</v>
      </c>
      <c r="E243" s="4" t="s">
        <v>2809</v>
      </c>
      <c r="F243" s="4" t="s">
        <v>2856</v>
      </c>
      <c r="G243" s="4" t="s">
        <v>2925</v>
      </c>
      <c r="H243" s="4" t="s">
        <v>3111</v>
      </c>
      <c r="I243" s="4"/>
      <c r="J243" s="4">
        <f>J160</f>
        <v>0.4637</v>
      </c>
    </row>
    <row r="244" spans="1:10" x14ac:dyDescent="0.35">
      <c r="A244" s="4" t="s">
        <v>2761</v>
      </c>
      <c r="B244" s="4" t="s">
        <v>2755</v>
      </c>
      <c r="C244" s="4" t="s">
        <v>2764</v>
      </c>
      <c r="D244" s="4" t="s">
        <v>2782</v>
      </c>
      <c r="E244" s="4" t="s">
        <v>2809</v>
      </c>
      <c r="F244" s="4" t="s">
        <v>2824</v>
      </c>
      <c r="G244" s="4" t="s">
        <v>2927</v>
      </c>
      <c r="H244" s="4" t="s">
        <v>3112</v>
      </c>
      <c r="I244" s="4"/>
      <c r="J244" s="4">
        <f>J161</f>
        <v>6.4999999999999997E-3</v>
      </c>
    </row>
    <row r="245" spans="1:10" x14ac:dyDescent="0.35">
      <c r="A245" t="s">
        <v>2761</v>
      </c>
      <c r="B245" t="s">
        <v>2755</v>
      </c>
      <c r="C245" t="s">
        <v>2764</v>
      </c>
      <c r="D245" t="s">
        <v>2782</v>
      </c>
      <c r="E245" s="4" t="s">
        <v>2809</v>
      </c>
      <c r="F245" s="4" t="s">
        <v>2824</v>
      </c>
      <c r="G245" s="4" t="s">
        <v>2865</v>
      </c>
      <c r="H245" s="4" t="s">
        <v>2976</v>
      </c>
      <c r="J245">
        <v>1.7170000000000001</v>
      </c>
    </row>
    <row r="246" spans="1:10" x14ac:dyDescent="0.35">
      <c r="A246" t="s">
        <v>2761</v>
      </c>
      <c r="B246" t="s">
        <v>2755</v>
      </c>
      <c r="C246" t="s">
        <v>2764</v>
      </c>
      <c r="D246" t="s">
        <v>2782</v>
      </c>
      <c r="E246" s="4" t="s">
        <v>2809</v>
      </c>
      <c r="F246" s="4" t="s">
        <v>2821</v>
      </c>
      <c r="G246" s="4" t="s">
        <v>2900</v>
      </c>
      <c r="H246" s="4" t="s">
        <v>2986</v>
      </c>
      <c r="J246">
        <v>3.7100000000000001E-2</v>
      </c>
    </row>
    <row r="247" spans="1:10" x14ac:dyDescent="0.35">
      <c r="A247" t="s">
        <v>2761</v>
      </c>
      <c r="B247" t="s">
        <v>2755</v>
      </c>
      <c r="C247" t="s">
        <v>2764</v>
      </c>
      <c r="D247" t="s">
        <v>2782</v>
      </c>
      <c r="E247" s="4" t="s">
        <v>2809</v>
      </c>
      <c r="F247" s="4" t="s">
        <v>2821</v>
      </c>
      <c r="G247" s="4" t="s">
        <v>2878</v>
      </c>
      <c r="H247" s="4" t="s">
        <v>2967</v>
      </c>
      <c r="J247">
        <v>4.5400000000000003E-2</v>
      </c>
    </row>
    <row r="248" spans="1:10" x14ac:dyDescent="0.35">
      <c r="A248" t="s">
        <v>2761</v>
      </c>
      <c r="B248" t="s">
        <v>2755</v>
      </c>
      <c r="C248" t="s">
        <v>2764</v>
      </c>
      <c r="D248" t="s">
        <v>2782</v>
      </c>
      <c r="E248" s="4" t="s">
        <v>2805</v>
      </c>
      <c r="F248" s="4" t="s">
        <v>2819</v>
      </c>
      <c r="G248" s="4" t="s">
        <v>2910</v>
      </c>
      <c r="H248" s="4" t="s">
        <v>2996</v>
      </c>
      <c r="J248">
        <v>9.9099999999999994E-2</v>
      </c>
    </row>
    <row r="249" spans="1:10" x14ac:dyDescent="0.35">
      <c r="A249" t="s">
        <v>2761</v>
      </c>
      <c r="B249" t="s">
        <v>2755</v>
      </c>
      <c r="C249" t="s">
        <v>2764</v>
      </c>
      <c r="D249" t="s">
        <v>2782</v>
      </c>
      <c r="E249" s="4" t="s">
        <v>2805</v>
      </c>
      <c r="F249" s="4" t="s">
        <v>2819</v>
      </c>
      <c r="G249" s="4" t="s">
        <v>2909</v>
      </c>
      <c r="H249" s="4" t="s">
        <v>2985</v>
      </c>
      <c r="J249">
        <v>1.95E-2</v>
      </c>
    </row>
    <row r="250" spans="1:10" x14ac:dyDescent="0.35">
      <c r="A250" t="s">
        <v>2761</v>
      </c>
      <c r="B250" t="s">
        <v>2755</v>
      </c>
      <c r="C250" t="s">
        <v>2764</v>
      </c>
      <c r="D250" t="s">
        <v>2782</v>
      </c>
      <c r="E250" s="4" t="s">
        <v>2805</v>
      </c>
      <c r="F250" s="4" t="s">
        <v>2819</v>
      </c>
      <c r="G250" s="4" t="s">
        <v>2923</v>
      </c>
      <c r="H250" s="4" t="s">
        <v>2990</v>
      </c>
      <c r="J250">
        <v>0.4078</v>
      </c>
    </row>
    <row r="251" spans="1:10" x14ac:dyDescent="0.35">
      <c r="A251" t="s">
        <v>2761</v>
      </c>
      <c r="B251" t="s">
        <v>2755</v>
      </c>
      <c r="C251" t="s">
        <v>2764</v>
      </c>
      <c r="D251" t="s">
        <v>2782</v>
      </c>
      <c r="E251" s="4" t="s">
        <v>2805</v>
      </c>
      <c r="F251" s="4" t="s">
        <v>2819</v>
      </c>
      <c r="G251" s="4" t="s">
        <v>2898</v>
      </c>
      <c r="H251" s="4" t="s">
        <v>2977</v>
      </c>
      <c r="J251">
        <v>1.3299999999999999E-2</v>
      </c>
    </row>
    <row r="252" spans="1:10" x14ac:dyDescent="0.35">
      <c r="A252" t="s">
        <v>2761</v>
      </c>
      <c r="B252" t="s">
        <v>2755</v>
      </c>
      <c r="C252" t="s">
        <v>2764</v>
      </c>
      <c r="D252" t="s">
        <v>2782</v>
      </c>
      <c r="E252" s="4" t="s">
        <v>2792</v>
      </c>
      <c r="F252" s="4" t="s">
        <v>2838</v>
      </c>
      <c r="G252" s="4" t="s">
        <v>2872</v>
      </c>
      <c r="H252" s="4" t="s">
        <v>2943</v>
      </c>
      <c r="J252">
        <v>0.69499999999999995</v>
      </c>
    </row>
    <row r="253" spans="1:10" x14ac:dyDescent="0.35">
      <c r="A253" t="s">
        <v>2761</v>
      </c>
      <c r="B253" t="s">
        <v>2755</v>
      </c>
      <c r="C253" t="s">
        <v>2764</v>
      </c>
      <c r="D253" t="s">
        <v>2782</v>
      </c>
      <c r="E253" s="4" t="s">
        <v>2792</v>
      </c>
      <c r="F253" s="4" t="s">
        <v>2838</v>
      </c>
      <c r="G253" s="4" t="s">
        <v>2897</v>
      </c>
      <c r="H253" s="4" t="s">
        <v>2938</v>
      </c>
      <c r="J253">
        <v>0.64939999999999998</v>
      </c>
    </row>
    <row r="254" spans="1:10" x14ac:dyDescent="0.35">
      <c r="A254" t="s">
        <v>2761</v>
      </c>
      <c r="B254" t="s">
        <v>2755</v>
      </c>
      <c r="C254" t="s">
        <v>2764</v>
      </c>
      <c r="D254" t="s">
        <v>2782</v>
      </c>
      <c r="E254" s="4" t="s">
        <v>2804</v>
      </c>
      <c r="F254" s="4" t="s">
        <v>2837</v>
      </c>
      <c r="G254" s="4" t="s">
        <v>2914</v>
      </c>
      <c r="H254" s="4" t="s">
        <v>2979</v>
      </c>
      <c r="J254">
        <v>2.0693000000000001</v>
      </c>
    </row>
    <row r="255" spans="1:10" x14ac:dyDescent="0.35">
      <c r="A255" t="s">
        <v>2761</v>
      </c>
      <c r="B255" t="s">
        <v>2755</v>
      </c>
      <c r="C255" t="s">
        <v>2764</v>
      </c>
      <c r="D255" t="s">
        <v>2782</v>
      </c>
      <c r="E255" s="4" t="s">
        <v>2804</v>
      </c>
      <c r="F255" s="4" t="s">
        <v>2837</v>
      </c>
      <c r="G255" s="4" t="s">
        <v>2914</v>
      </c>
      <c r="H255" s="4" t="s">
        <v>2952</v>
      </c>
      <c r="J255">
        <v>0.2198</v>
      </c>
    </row>
    <row r="256" spans="1:10" x14ac:dyDescent="0.35">
      <c r="A256" s="4" t="s">
        <v>2761</v>
      </c>
      <c r="B256" s="4" t="s">
        <v>2755</v>
      </c>
      <c r="C256" s="4" t="s">
        <v>2764</v>
      </c>
      <c r="D256" s="4" t="s">
        <v>2782</v>
      </c>
      <c r="E256" s="4" t="s">
        <v>2804</v>
      </c>
      <c r="F256" s="4" t="s">
        <v>2837</v>
      </c>
      <c r="G256" s="4" t="s">
        <v>2914</v>
      </c>
      <c r="H256" s="4" t="s">
        <v>3629</v>
      </c>
      <c r="I256" s="4"/>
      <c r="J256" s="4">
        <f>J171-J254-J255</f>
        <v>0.29410000000000003</v>
      </c>
    </row>
    <row r="257" spans="1:10" x14ac:dyDescent="0.35">
      <c r="A257" t="s">
        <v>2761</v>
      </c>
      <c r="B257" t="s">
        <v>2755</v>
      </c>
      <c r="C257" t="s">
        <v>2764</v>
      </c>
      <c r="D257" t="s">
        <v>2779</v>
      </c>
      <c r="E257" s="4" t="s">
        <v>2789</v>
      </c>
      <c r="F257" s="4" t="s">
        <v>2814</v>
      </c>
      <c r="G257" s="4" t="s">
        <v>2912</v>
      </c>
      <c r="H257" s="4" t="s">
        <v>2991</v>
      </c>
      <c r="J257">
        <v>0.251</v>
      </c>
    </row>
    <row r="258" spans="1:10" x14ac:dyDescent="0.35">
      <c r="A258" s="4" t="s">
        <v>2761</v>
      </c>
      <c r="B258" s="4" t="s">
        <v>2755</v>
      </c>
      <c r="C258" s="4" t="s">
        <v>2764</v>
      </c>
      <c r="D258" s="4" t="s">
        <v>2779</v>
      </c>
      <c r="E258" s="4" t="s">
        <v>2789</v>
      </c>
      <c r="F258" s="4" t="s">
        <v>2814</v>
      </c>
      <c r="G258" s="4" t="s">
        <v>3628</v>
      </c>
      <c r="H258" s="4" t="s">
        <v>3627</v>
      </c>
      <c r="I258" s="4"/>
      <c r="J258" s="4">
        <f>J173</f>
        <v>1.6261999999999999</v>
      </c>
    </row>
    <row r="259" spans="1:10" x14ac:dyDescent="0.35">
      <c r="A259" t="s">
        <v>2761</v>
      </c>
      <c r="B259" t="s">
        <v>2755</v>
      </c>
      <c r="C259" t="s">
        <v>2764</v>
      </c>
      <c r="D259" t="s">
        <v>2779</v>
      </c>
      <c r="E259" s="4" t="s">
        <v>2789</v>
      </c>
      <c r="F259" s="4" t="s">
        <v>2816</v>
      </c>
      <c r="G259" s="4" t="s">
        <v>2875</v>
      </c>
      <c r="H259" s="4" t="s">
        <v>2989</v>
      </c>
      <c r="J259">
        <v>0.57440000000000002</v>
      </c>
    </row>
    <row r="260" spans="1:10" x14ac:dyDescent="0.35">
      <c r="A260" s="4" t="s">
        <v>2761</v>
      </c>
      <c r="B260" s="4" t="s">
        <v>2755</v>
      </c>
      <c r="C260" s="4" t="s">
        <v>2764</v>
      </c>
      <c r="D260" s="4" t="s">
        <v>2779</v>
      </c>
      <c r="E260" s="4" t="s">
        <v>2795</v>
      </c>
      <c r="F260" s="4" t="s">
        <v>2822</v>
      </c>
      <c r="G260" s="4" t="s">
        <v>2928</v>
      </c>
      <c r="H260" s="4" t="s">
        <v>3113</v>
      </c>
      <c r="I260" s="4"/>
      <c r="J260" s="4">
        <f>J175</f>
        <v>0.187</v>
      </c>
    </row>
    <row r="261" spans="1:10" x14ac:dyDescent="0.35">
      <c r="A261" t="s">
        <v>2761</v>
      </c>
      <c r="B261" t="s">
        <v>2755</v>
      </c>
      <c r="C261" t="s">
        <v>2764</v>
      </c>
      <c r="D261" t="s">
        <v>2779</v>
      </c>
      <c r="E261" s="4" t="s">
        <v>2790</v>
      </c>
      <c r="F261" s="4" t="s">
        <v>2850</v>
      </c>
      <c r="G261" s="4" t="s">
        <v>2926</v>
      </c>
      <c r="H261" s="4" t="s">
        <v>2944</v>
      </c>
      <c r="J261">
        <v>6.9999999999999999E-4</v>
      </c>
    </row>
    <row r="262" spans="1:10" x14ac:dyDescent="0.35">
      <c r="A262" t="s">
        <v>2761</v>
      </c>
      <c r="B262" t="s">
        <v>2755</v>
      </c>
      <c r="C262" t="s">
        <v>2764</v>
      </c>
      <c r="D262" t="s">
        <v>2779</v>
      </c>
      <c r="E262" s="4" t="s">
        <v>2802</v>
      </c>
      <c r="F262" s="4" t="s">
        <v>2828</v>
      </c>
      <c r="G262" s="4" t="s">
        <v>2895</v>
      </c>
      <c r="H262" s="4" t="s">
        <v>2966</v>
      </c>
      <c r="J262">
        <v>8.0100000000000005E-2</v>
      </c>
    </row>
    <row r="263" spans="1:10" x14ac:dyDescent="0.35">
      <c r="A263" t="s">
        <v>2761</v>
      </c>
      <c r="B263" t="s">
        <v>2755</v>
      </c>
      <c r="C263" t="s">
        <v>2764</v>
      </c>
      <c r="D263" t="s">
        <v>2781</v>
      </c>
      <c r="E263" s="4" t="s">
        <v>2811</v>
      </c>
      <c r="F263" s="4" t="s">
        <v>2855</v>
      </c>
      <c r="G263" s="4" t="s">
        <v>2887</v>
      </c>
      <c r="H263" s="4" t="s">
        <v>2965</v>
      </c>
      <c r="J263">
        <v>0.29210000000000003</v>
      </c>
    </row>
    <row r="264" spans="1:10" x14ac:dyDescent="0.35">
      <c r="A264" t="s">
        <v>2761</v>
      </c>
      <c r="B264" t="s">
        <v>2755</v>
      </c>
      <c r="C264" t="s">
        <v>2764</v>
      </c>
      <c r="D264" t="s">
        <v>2781</v>
      </c>
      <c r="E264" s="4" t="s">
        <v>2811</v>
      </c>
      <c r="F264" s="4" t="s">
        <v>2855</v>
      </c>
      <c r="G264" s="4" t="s">
        <v>2887</v>
      </c>
      <c r="H264" s="4" t="s">
        <v>2951</v>
      </c>
      <c r="J264">
        <v>1.5012000000000001</v>
      </c>
    </row>
    <row r="265" spans="1:10" x14ac:dyDescent="0.35">
      <c r="A265" t="s">
        <v>2761</v>
      </c>
      <c r="B265" t="s">
        <v>2755</v>
      </c>
      <c r="C265" t="s">
        <v>2764</v>
      </c>
      <c r="D265" t="s">
        <v>2781</v>
      </c>
      <c r="E265" s="4" t="s">
        <v>2811</v>
      </c>
      <c r="F265" s="4" t="s">
        <v>2855</v>
      </c>
      <c r="G265" s="4" t="s">
        <v>2887</v>
      </c>
      <c r="H265" s="4" t="s">
        <v>3006</v>
      </c>
      <c r="J265">
        <v>9.4000000000000004E-3</v>
      </c>
    </row>
    <row r="266" spans="1:10" x14ac:dyDescent="0.35">
      <c r="A266" t="s">
        <v>2761</v>
      </c>
      <c r="B266" t="s">
        <v>2755</v>
      </c>
      <c r="C266" t="s">
        <v>2764</v>
      </c>
      <c r="D266" t="s">
        <v>2774</v>
      </c>
      <c r="E266" s="4" t="s">
        <v>2787</v>
      </c>
      <c r="F266" s="4" t="s">
        <v>2826</v>
      </c>
      <c r="G266" s="4" t="s">
        <v>2908</v>
      </c>
      <c r="H266" s="4" t="s">
        <v>2942</v>
      </c>
      <c r="J266">
        <v>0.55449999999999999</v>
      </c>
    </row>
    <row r="267" spans="1:10" x14ac:dyDescent="0.35">
      <c r="A267" t="s">
        <v>2761</v>
      </c>
      <c r="B267" t="s">
        <v>2755</v>
      </c>
      <c r="C267" t="s">
        <v>2764</v>
      </c>
      <c r="D267" t="s">
        <v>2774</v>
      </c>
      <c r="E267" s="4" t="s">
        <v>2798</v>
      </c>
      <c r="F267" s="4" t="s">
        <v>2830</v>
      </c>
      <c r="G267" s="4" t="s">
        <v>2889</v>
      </c>
      <c r="H267" s="4" t="s">
        <v>2970</v>
      </c>
      <c r="J267">
        <v>0.26619999999999999</v>
      </c>
    </row>
    <row r="268" spans="1:10" x14ac:dyDescent="0.35">
      <c r="A268" t="s">
        <v>2761</v>
      </c>
      <c r="B268" t="s">
        <v>2755</v>
      </c>
      <c r="C268" t="s">
        <v>2764</v>
      </c>
      <c r="D268" t="s">
        <v>2774</v>
      </c>
      <c r="E268" s="4" t="s">
        <v>2803</v>
      </c>
      <c r="F268" s="4" t="s">
        <v>2844</v>
      </c>
      <c r="G268" s="4" t="s">
        <v>2904</v>
      </c>
      <c r="H268" s="4" t="s">
        <v>2978</v>
      </c>
      <c r="J268">
        <v>0.13589999999999999</v>
      </c>
    </row>
    <row r="269" spans="1:10" x14ac:dyDescent="0.35">
      <c r="A269" t="s">
        <v>2761</v>
      </c>
      <c r="B269" t="s">
        <v>2755</v>
      </c>
      <c r="C269" t="s">
        <v>2764</v>
      </c>
      <c r="D269" t="s">
        <v>2774</v>
      </c>
      <c r="E269" s="4" t="s">
        <v>2784</v>
      </c>
      <c r="F269" s="4" t="s">
        <v>2861</v>
      </c>
      <c r="G269" s="4" t="s">
        <v>2929</v>
      </c>
      <c r="H269" s="4" t="s">
        <v>2998</v>
      </c>
      <c r="J269">
        <v>0.22209999999999999</v>
      </c>
    </row>
    <row r="270" spans="1:10" x14ac:dyDescent="0.35">
      <c r="A270" t="s">
        <v>2761</v>
      </c>
      <c r="B270" t="s">
        <v>2755</v>
      </c>
      <c r="C270" t="s">
        <v>2764</v>
      </c>
      <c r="D270" t="s">
        <v>2774</v>
      </c>
      <c r="E270" s="4" t="s">
        <v>2786</v>
      </c>
      <c r="F270" s="4" t="s">
        <v>2859</v>
      </c>
      <c r="G270" s="4" t="s">
        <v>2871</v>
      </c>
      <c r="H270" s="4" t="s">
        <v>2983</v>
      </c>
      <c r="J270">
        <v>7.3099999999999998E-2</v>
      </c>
    </row>
    <row r="271" spans="1:10" x14ac:dyDescent="0.35">
      <c r="A271" t="s">
        <v>2761</v>
      </c>
      <c r="B271" t="s">
        <v>2755</v>
      </c>
      <c r="C271" t="s">
        <v>2764</v>
      </c>
      <c r="D271" t="s">
        <v>2774</v>
      </c>
      <c r="E271" s="4" t="s">
        <v>2786</v>
      </c>
      <c r="F271" s="4" t="s">
        <v>2859</v>
      </c>
      <c r="G271" s="4" t="s">
        <v>2871</v>
      </c>
      <c r="H271" s="4" t="s">
        <v>2987</v>
      </c>
      <c r="J271">
        <v>4.9200000000000001E-2</v>
      </c>
    </row>
    <row r="272" spans="1:10" x14ac:dyDescent="0.35">
      <c r="A272" t="s">
        <v>2761</v>
      </c>
      <c r="B272" t="s">
        <v>2755</v>
      </c>
      <c r="C272" t="s">
        <v>2765</v>
      </c>
      <c r="D272" t="s">
        <v>2777</v>
      </c>
      <c r="E272" s="4" t="s">
        <v>2796</v>
      </c>
      <c r="F272" s="4" t="s">
        <v>2860</v>
      </c>
      <c r="G272" s="4" t="s">
        <v>2880</v>
      </c>
      <c r="H272" s="4" t="s">
        <v>2949</v>
      </c>
      <c r="J272">
        <v>8.4599999999999995E-2</v>
      </c>
    </row>
    <row r="273" spans="1:10" x14ac:dyDescent="0.35">
      <c r="A273" t="s">
        <v>2761</v>
      </c>
      <c r="H273" s="4" t="s">
        <v>2937</v>
      </c>
      <c r="J273">
        <v>25.964400000000001</v>
      </c>
    </row>
    <row r="274" spans="1:10" x14ac:dyDescent="0.35">
      <c r="A274" t="s">
        <v>2761</v>
      </c>
      <c r="H274" s="4" t="s">
        <v>2964</v>
      </c>
      <c r="J274">
        <v>27.332999999999998</v>
      </c>
    </row>
    <row r="275" spans="1:10" x14ac:dyDescent="0.35">
      <c r="A275" t="s">
        <v>2762</v>
      </c>
      <c r="B275" t="s">
        <v>2753</v>
      </c>
      <c r="C275" t="s">
        <v>2768</v>
      </c>
      <c r="D275" t="s">
        <v>2772</v>
      </c>
      <c r="E275" s="4" t="s">
        <v>2808</v>
      </c>
      <c r="F275" s="4" t="s">
        <v>2858</v>
      </c>
      <c r="G275" s="4" t="s">
        <v>2917</v>
      </c>
      <c r="H275" s="4" t="s">
        <v>2969</v>
      </c>
      <c r="I275" t="s">
        <v>3026</v>
      </c>
      <c r="J275">
        <v>0.1472</v>
      </c>
    </row>
    <row r="276" spans="1:10" x14ac:dyDescent="0.35">
      <c r="A276" t="s">
        <v>2762</v>
      </c>
      <c r="B276" t="s">
        <v>2753</v>
      </c>
      <c r="C276" t="s">
        <v>2768</v>
      </c>
      <c r="D276" t="s">
        <v>2772</v>
      </c>
      <c r="E276" s="4" t="s">
        <v>2808</v>
      </c>
      <c r="F276" s="4" t="s">
        <v>2858</v>
      </c>
      <c r="G276" s="4" t="s">
        <v>2917</v>
      </c>
      <c r="H276" s="4" t="s">
        <v>2969</v>
      </c>
      <c r="I276" t="s">
        <v>3026</v>
      </c>
      <c r="J276">
        <v>0.24160000000000001</v>
      </c>
    </row>
    <row r="277" spans="1:10" x14ac:dyDescent="0.35">
      <c r="A277" t="s">
        <v>2762</v>
      </c>
      <c r="B277" t="s">
        <v>2753</v>
      </c>
      <c r="C277" t="s">
        <v>2768</v>
      </c>
      <c r="D277" t="s">
        <v>2769</v>
      </c>
      <c r="E277" s="4" t="s">
        <v>2793</v>
      </c>
      <c r="F277" s="4" t="s">
        <v>2831</v>
      </c>
      <c r="G277" s="4" t="s">
        <v>2892</v>
      </c>
      <c r="H277" s="4" t="s">
        <v>2973</v>
      </c>
      <c r="I277" t="s">
        <v>3097</v>
      </c>
      <c r="J277">
        <v>0.34499999999999997</v>
      </c>
    </row>
    <row r="278" spans="1:10" x14ac:dyDescent="0.35">
      <c r="A278" t="s">
        <v>2762</v>
      </c>
      <c r="B278" t="s">
        <v>2755</v>
      </c>
      <c r="C278" t="s">
        <v>2767</v>
      </c>
      <c r="D278" t="s">
        <v>2767</v>
      </c>
      <c r="E278" s="4" t="s">
        <v>2785</v>
      </c>
      <c r="F278" s="4" t="s">
        <v>2817</v>
      </c>
      <c r="G278" s="4" t="s">
        <v>2903</v>
      </c>
      <c r="H278" s="4" t="s">
        <v>2993</v>
      </c>
      <c r="I278" t="s">
        <v>3067</v>
      </c>
      <c r="J278">
        <v>0.1012</v>
      </c>
    </row>
    <row r="279" spans="1:10" x14ac:dyDescent="0.35">
      <c r="A279" t="s">
        <v>2762</v>
      </c>
      <c r="B279" t="s">
        <v>2755</v>
      </c>
      <c r="C279" t="s">
        <v>2767</v>
      </c>
      <c r="D279" t="s">
        <v>2767</v>
      </c>
      <c r="E279" s="4" t="s">
        <v>2797</v>
      </c>
      <c r="F279" s="4" t="s">
        <v>2836</v>
      </c>
      <c r="G279" s="4" t="s">
        <v>2922</v>
      </c>
      <c r="H279" s="4" t="s">
        <v>2982</v>
      </c>
      <c r="I279" s="7" t="s">
        <v>3068</v>
      </c>
      <c r="J279">
        <v>1.52E-2</v>
      </c>
    </row>
    <row r="280" spans="1:10" x14ac:dyDescent="0.35">
      <c r="A280" t="s">
        <v>2762</v>
      </c>
      <c r="B280" t="s">
        <v>2755</v>
      </c>
      <c r="C280" t="s">
        <v>2767</v>
      </c>
      <c r="D280" t="s">
        <v>2767</v>
      </c>
      <c r="E280" s="4" t="s">
        <v>2797</v>
      </c>
      <c r="F280" s="4" t="s">
        <v>2836</v>
      </c>
      <c r="G280" s="4" t="s">
        <v>2922</v>
      </c>
      <c r="I280" s="7" t="s">
        <v>3052</v>
      </c>
      <c r="J280">
        <v>0.27060000000000001</v>
      </c>
    </row>
    <row r="281" spans="1:10" x14ac:dyDescent="0.35">
      <c r="A281" t="s">
        <v>2762</v>
      </c>
      <c r="B281" t="s">
        <v>2755</v>
      </c>
      <c r="C281" t="s">
        <v>2767</v>
      </c>
      <c r="D281" t="s">
        <v>2767</v>
      </c>
      <c r="E281" s="4" t="s">
        <v>2797</v>
      </c>
      <c r="F281" s="4" t="s">
        <v>2836</v>
      </c>
      <c r="G281" s="4" t="s">
        <v>2922</v>
      </c>
      <c r="I281" s="7" t="s">
        <v>3052</v>
      </c>
      <c r="J281">
        <v>0.61329999999999996</v>
      </c>
    </row>
    <row r="282" spans="1:10" x14ac:dyDescent="0.35">
      <c r="A282" t="s">
        <v>2762</v>
      </c>
      <c r="B282" t="s">
        <v>2755</v>
      </c>
      <c r="C282" t="s">
        <v>2767</v>
      </c>
      <c r="D282" t="s">
        <v>2767</v>
      </c>
      <c r="E282" s="4" t="s">
        <v>2797</v>
      </c>
      <c r="F282" s="4" t="s">
        <v>2836</v>
      </c>
      <c r="G282" s="4" t="s">
        <v>2922</v>
      </c>
      <c r="I282" s="7" t="s">
        <v>3052</v>
      </c>
      <c r="J282">
        <v>0.2409</v>
      </c>
    </row>
    <row r="283" spans="1:10" x14ac:dyDescent="0.35">
      <c r="A283" t="s">
        <v>2762</v>
      </c>
      <c r="B283" t="s">
        <v>2755</v>
      </c>
      <c r="C283" t="s">
        <v>2767</v>
      </c>
      <c r="D283" t="s">
        <v>2767</v>
      </c>
      <c r="E283" s="4" t="s">
        <v>2797</v>
      </c>
      <c r="F283" s="4" t="s">
        <v>2836</v>
      </c>
      <c r="G283" s="4" t="s">
        <v>2922</v>
      </c>
      <c r="I283" s="7" t="s">
        <v>3052</v>
      </c>
      <c r="J283">
        <v>0.1053</v>
      </c>
    </row>
    <row r="284" spans="1:10" x14ac:dyDescent="0.35">
      <c r="A284" t="s">
        <v>2762</v>
      </c>
      <c r="B284" t="s">
        <v>2755</v>
      </c>
      <c r="C284" t="s">
        <v>2767</v>
      </c>
      <c r="D284" t="s">
        <v>2767</v>
      </c>
      <c r="E284" s="4" t="s">
        <v>2797</v>
      </c>
      <c r="F284" s="4" t="s">
        <v>2836</v>
      </c>
      <c r="G284" s="4" t="s">
        <v>2905</v>
      </c>
      <c r="I284" t="s">
        <v>3042</v>
      </c>
      <c r="J284">
        <v>0.1009</v>
      </c>
    </row>
    <row r="285" spans="1:10" x14ac:dyDescent="0.35">
      <c r="A285" t="s">
        <v>2762</v>
      </c>
      <c r="B285" t="s">
        <v>2755</v>
      </c>
      <c r="C285" t="s">
        <v>2767</v>
      </c>
      <c r="D285" t="s">
        <v>2767</v>
      </c>
      <c r="E285" s="4" t="s">
        <v>2797</v>
      </c>
      <c r="F285" s="4" t="s">
        <v>2836</v>
      </c>
      <c r="G285" s="4" t="s">
        <v>2905</v>
      </c>
      <c r="I285" t="s">
        <v>3042</v>
      </c>
      <c r="J285">
        <v>0.5393</v>
      </c>
    </row>
    <row r="286" spans="1:10" x14ac:dyDescent="0.35">
      <c r="A286" t="s">
        <v>2762</v>
      </c>
      <c r="B286" t="s">
        <v>2755</v>
      </c>
      <c r="C286" t="s">
        <v>2767</v>
      </c>
      <c r="D286" t="s">
        <v>2767</v>
      </c>
      <c r="E286" s="4" t="s">
        <v>2797</v>
      </c>
      <c r="F286" s="4" t="s">
        <v>2852</v>
      </c>
      <c r="G286" s="4" t="s">
        <v>2915</v>
      </c>
      <c r="H286" s="4" t="s">
        <v>2981</v>
      </c>
      <c r="I286" t="s">
        <v>3050</v>
      </c>
      <c r="J286">
        <v>0.34599999999999997</v>
      </c>
    </row>
    <row r="287" spans="1:10" x14ac:dyDescent="0.35">
      <c r="A287" t="s">
        <v>2762</v>
      </c>
      <c r="B287" t="s">
        <v>2755</v>
      </c>
      <c r="C287" t="s">
        <v>2767</v>
      </c>
      <c r="D287" t="s">
        <v>2767</v>
      </c>
      <c r="E287" s="4" t="s">
        <v>2797</v>
      </c>
      <c r="F287" s="4" t="s">
        <v>2852</v>
      </c>
      <c r="G287" s="4" t="s">
        <v>2911</v>
      </c>
      <c r="I287" t="s">
        <v>3080</v>
      </c>
      <c r="J287">
        <v>9.0800000000000006E-2</v>
      </c>
    </row>
    <row r="288" spans="1:10" x14ac:dyDescent="0.35">
      <c r="A288" t="s">
        <v>2762</v>
      </c>
      <c r="B288" t="s">
        <v>2755</v>
      </c>
      <c r="C288" t="s">
        <v>2767</v>
      </c>
      <c r="D288" t="s">
        <v>2767</v>
      </c>
      <c r="E288" s="4" t="s">
        <v>2797</v>
      </c>
      <c r="F288" s="4" t="s">
        <v>2852</v>
      </c>
      <c r="G288" s="4" t="s">
        <v>2911</v>
      </c>
      <c r="I288" t="s">
        <v>3080</v>
      </c>
      <c r="J288">
        <v>8.2500000000000004E-2</v>
      </c>
    </row>
    <row r="289" spans="1:10" x14ac:dyDescent="0.35">
      <c r="A289" t="s">
        <v>2762</v>
      </c>
      <c r="B289" t="s">
        <v>2755</v>
      </c>
      <c r="C289" t="s">
        <v>2767</v>
      </c>
      <c r="D289" t="s">
        <v>2767</v>
      </c>
      <c r="E289" s="4" t="s">
        <v>2797</v>
      </c>
      <c r="F289" s="4" t="s">
        <v>2853</v>
      </c>
      <c r="G289" s="4" t="s">
        <v>2891</v>
      </c>
      <c r="H289" s="4" t="s">
        <v>2946</v>
      </c>
      <c r="I289" t="s">
        <v>3063</v>
      </c>
      <c r="J289">
        <v>5.5100000000000003E-2</v>
      </c>
    </row>
    <row r="290" spans="1:10" x14ac:dyDescent="0.35">
      <c r="A290" t="s">
        <v>2762</v>
      </c>
      <c r="B290" t="s">
        <v>2755</v>
      </c>
      <c r="C290" t="s">
        <v>2767</v>
      </c>
      <c r="D290" t="s">
        <v>2767</v>
      </c>
      <c r="E290" s="4" t="s">
        <v>2797</v>
      </c>
      <c r="F290" s="4" t="s">
        <v>2853</v>
      </c>
      <c r="I290" t="s">
        <v>3077</v>
      </c>
      <c r="J290">
        <v>0.21779999999999999</v>
      </c>
    </row>
    <row r="291" spans="1:10" x14ac:dyDescent="0.35">
      <c r="A291" t="s">
        <v>2762</v>
      </c>
      <c r="B291" t="s">
        <v>2755</v>
      </c>
      <c r="C291" t="s">
        <v>2767</v>
      </c>
      <c r="D291" t="s">
        <v>2767</v>
      </c>
      <c r="E291" s="4" t="s">
        <v>2797</v>
      </c>
      <c r="F291" s="4" t="s">
        <v>2846</v>
      </c>
      <c r="G291" s="4" t="s">
        <v>2930</v>
      </c>
      <c r="I291" t="s">
        <v>3088</v>
      </c>
      <c r="J291">
        <v>4.5100000000000001E-2</v>
      </c>
    </row>
    <row r="292" spans="1:10" x14ac:dyDescent="0.35">
      <c r="A292" t="s">
        <v>2762</v>
      </c>
      <c r="B292" t="s">
        <v>2755</v>
      </c>
      <c r="C292" t="s">
        <v>2767</v>
      </c>
      <c r="D292" t="s">
        <v>2767</v>
      </c>
      <c r="E292" s="4" t="s">
        <v>2797</v>
      </c>
      <c r="F292" s="4" t="s">
        <v>2854</v>
      </c>
      <c r="G292" s="4" t="s">
        <v>2882</v>
      </c>
      <c r="I292" t="s">
        <v>3044</v>
      </c>
      <c r="J292">
        <v>9.9400000000000002E-2</v>
      </c>
    </row>
    <row r="293" spans="1:10" x14ac:dyDescent="0.35">
      <c r="A293" t="s">
        <v>2762</v>
      </c>
      <c r="B293" t="s">
        <v>2755</v>
      </c>
      <c r="C293" t="s">
        <v>2767</v>
      </c>
      <c r="D293" t="s">
        <v>2767</v>
      </c>
      <c r="E293" s="4" t="s">
        <v>2797</v>
      </c>
      <c r="F293" s="4" t="s">
        <v>2854</v>
      </c>
      <c r="G293" s="4" t="s">
        <v>2924</v>
      </c>
      <c r="I293" t="s">
        <v>3085</v>
      </c>
      <c r="J293">
        <v>1.3784000000000001</v>
      </c>
    </row>
    <row r="294" spans="1:10" x14ac:dyDescent="0.35">
      <c r="A294" t="s">
        <v>2762</v>
      </c>
      <c r="B294" t="s">
        <v>2755</v>
      </c>
      <c r="C294" t="s">
        <v>2767</v>
      </c>
      <c r="D294" t="s">
        <v>2767</v>
      </c>
      <c r="E294" s="4" t="s">
        <v>2797</v>
      </c>
      <c r="F294" s="4" t="s">
        <v>2834</v>
      </c>
      <c r="G294" s="4" t="s">
        <v>2921</v>
      </c>
      <c r="H294" s="4" t="s">
        <v>2974</v>
      </c>
      <c r="I294" t="s">
        <v>3059</v>
      </c>
      <c r="J294">
        <v>0.14649999999999999</v>
      </c>
    </row>
    <row r="295" spans="1:10" x14ac:dyDescent="0.35">
      <c r="A295" t="s">
        <v>2762</v>
      </c>
      <c r="B295" t="s">
        <v>2755</v>
      </c>
      <c r="C295" t="s">
        <v>2767</v>
      </c>
      <c r="D295" t="s">
        <v>2767</v>
      </c>
      <c r="E295" s="4" t="s">
        <v>2797</v>
      </c>
      <c r="F295" s="4" t="s">
        <v>2834</v>
      </c>
      <c r="G295" s="4" t="s">
        <v>2921</v>
      </c>
      <c r="H295" s="4" t="s">
        <v>2974</v>
      </c>
      <c r="I295" t="s">
        <v>3059</v>
      </c>
      <c r="J295">
        <v>0.1782</v>
      </c>
    </row>
    <row r="296" spans="1:10" x14ac:dyDescent="0.35">
      <c r="A296" t="s">
        <v>2762</v>
      </c>
      <c r="B296" t="s">
        <v>2755</v>
      </c>
      <c r="C296" t="s">
        <v>2767</v>
      </c>
      <c r="D296" t="s">
        <v>2767</v>
      </c>
      <c r="E296" s="4" t="s">
        <v>2797</v>
      </c>
      <c r="F296" s="4" t="s">
        <v>2834</v>
      </c>
      <c r="G296" s="4" t="s">
        <v>2921</v>
      </c>
      <c r="H296" s="4" t="s">
        <v>2974</v>
      </c>
      <c r="I296" t="s">
        <v>3059</v>
      </c>
      <c r="J296">
        <v>0.31380000000000002</v>
      </c>
    </row>
    <row r="297" spans="1:10" x14ac:dyDescent="0.35">
      <c r="A297" t="s">
        <v>2762</v>
      </c>
      <c r="B297" t="s">
        <v>2755</v>
      </c>
      <c r="C297" t="s">
        <v>2767</v>
      </c>
      <c r="D297" t="s">
        <v>2767</v>
      </c>
      <c r="E297" s="4" t="s">
        <v>2797</v>
      </c>
      <c r="F297" s="4" t="s">
        <v>2835</v>
      </c>
      <c r="G297" s="4" t="s">
        <v>2902</v>
      </c>
      <c r="H297" s="4" t="s">
        <v>2961</v>
      </c>
      <c r="I297" t="s">
        <v>3092</v>
      </c>
      <c r="J297">
        <v>0.1023</v>
      </c>
    </row>
    <row r="298" spans="1:10" x14ac:dyDescent="0.35">
      <c r="A298" t="s">
        <v>2762</v>
      </c>
      <c r="B298" t="s">
        <v>2755</v>
      </c>
      <c r="C298" t="s">
        <v>2767</v>
      </c>
      <c r="D298" t="s">
        <v>2767</v>
      </c>
      <c r="E298" s="4" t="s">
        <v>2797</v>
      </c>
      <c r="F298" s="4" t="s">
        <v>2845</v>
      </c>
      <c r="G298" s="4" t="s">
        <v>2867</v>
      </c>
      <c r="H298" s="4" t="s">
        <v>2957</v>
      </c>
      <c r="I298" t="s">
        <v>3096</v>
      </c>
      <c r="J298">
        <v>6.1600000000000002E-2</v>
      </c>
    </row>
    <row r="299" spans="1:10" x14ac:dyDescent="0.35">
      <c r="A299" t="s">
        <v>2762</v>
      </c>
      <c r="B299" t="s">
        <v>2755</v>
      </c>
      <c r="C299" t="s">
        <v>2767</v>
      </c>
      <c r="D299" t="s">
        <v>2767</v>
      </c>
      <c r="E299" s="4" t="s">
        <v>2797</v>
      </c>
      <c r="F299" s="4" t="s">
        <v>2833</v>
      </c>
      <c r="G299" s="4" t="s">
        <v>2933</v>
      </c>
      <c r="H299" s="4" t="s">
        <v>2956</v>
      </c>
      <c r="I299" t="s">
        <v>3081</v>
      </c>
      <c r="J299">
        <v>8.6199999999999999E-2</v>
      </c>
    </row>
    <row r="300" spans="1:10" x14ac:dyDescent="0.35">
      <c r="A300" t="s">
        <v>2762</v>
      </c>
      <c r="B300" t="s">
        <v>2755</v>
      </c>
      <c r="C300" t="s">
        <v>2767</v>
      </c>
      <c r="D300" t="s">
        <v>2767</v>
      </c>
      <c r="E300" s="4" t="s">
        <v>2797</v>
      </c>
      <c r="F300" s="4" t="s">
        <v>2833</v>
      </c>
      <c r="G300" s="4" t="s">
        <v>2907</v>
      </c>
      <c r="H300" s="4" t="s">
        <v>2959</v>
      </c>
      <c r="I300" t="s">
        <v>3030</v>
      </c>
      <c r="J300">
        <v>1.67E-2</v>
      </c>
    </row>
    <row r="301" spans="1:10" x14ac:dyDescent="0.35">
      <c r="A301" t="s">
        <v>2762</v>
      </c>
      <c r="B301" t="s">
        <v>2755</v>
      </c>
      <c r="C301" t="s">
        <v>2767</v>
      </c>
      <c r="D301" t="s">
        <v>2767</v>
      </c>
      <c r="E301" s="4" t="s">
        <v>2797</v>
      </c>
      <c r="F301" s="4" t="s">
        <v>2833</v>
      </c>
      <c r="G301" s="4" t="s">
        <v>2907</v>
      </c>
      <c r="H301" s="4" t="s">
        <v>2968</v>
      </c>
      <c r="I301" t="s">
        <v>3051</v>
      </c>
      <c r="J301">
        <v>6.9400000000000003E-2</v>
      </c>
    </row>
    <row r="302" spans="1:10" x14ac:dyDescent="0.35">
      <c r="A302" t="s">
        <v>2762</v>
      </c>
      <c r="B302" t="s">
        <v>2755</v>
      </c>
      <c r="C302" t="s">
        <v>2767</v>
      </c>
      <c r="D302" t="s">
        <v>2767</v>
      </c>
      <c r="E302" s="4" t="s">
        <v>2797</v>
      </c>
      <c r="F302" s="4" t="s">
        <v>2864</v>
      </c>
      <c r="I302" t="s">
        <v>3071</v>
      </c>
      <c r="J302">
        <v>0.45540000000000003</v>
      </c>
    </row>
    <row r="303" spans="1:10" x14ac:dyDescent="0.35">
      <c r="A303" t="s">
        <v>2762</v>
      </c>
      <c r="B303" t="s">
        <v>2755</v>
      </c>
      <c r="C303" t="s">
        <v>2767</v>
      </c>
      <c r="D303" t="s">
        <v>2767</v>
      </c>
      <c r="E303" s="4" t="s">
        <v>2797</v>
      </c>
      <c r="F303" s="4" t="s">
        <v>2864</v>
      </c>
      <c r="I303" t="s">
        <v>3071</v>
      </c>
      <c r="J303">
        <v>3.3399999999999999E-2</v>
      </c>
    </row>
    <row r="304" spans="1:10" x14ac:dyDescent="0.35">
      <c r="A304" t="s">
        <v>2762</v>
      </c>
      <c r="B304" t="s">
        <v>2755</v>
      </c>
      <c r="C304" t="s">
        <v>2763</v>
      </c>
      <c r="D304" t="s">
        <v>2778</v>
      </c>
      <c r="E304" s="4" t="s">
        <v>2801</v>
      </c>
      <c r="F304" s="4" t="s">
        <v>2820</v>
      </c>
      <c r="G304" s="4" t="s">
        <v>2869</v>
      </c>
      <c r="H304" s="4" t="s">
        <v>2975</v>
      </c>
      <c r="I304" t="s">
        <v>3032</v>
      </c>
      <c r="J304">
        <v>5.7599999999999998E-2</v>
      </c>
    </row>
    <row r="305" spans="1:10" x14ac:dyDescent="0.35">
      <c r="A305" t="s">
        <v>2762</v>
      </c>
      <c r="B305" t="s">
        <v>2755</v>
      </c>
      <c r="C305" t="s">
        <v>2763</v>
      </c>
      <c r="D305" t="s">
        <v>2778</v>
      </c>
      <c r="E305" s="4" t="s">
        <v>2801</v>
      </c>
      <c r="F305" s="4" t="s">
        <v>2815</v>
      </c>
      <c r="G305" s="4" t="s">
        <v>2885</v>
      </c>
      <c r="H305" s="4" t="s">
        <v>2999</v>
      </c>
      <c r="I305" t="s">
        <v>3094</v>
      </c>
      <c r="J305">
        <v>1E-3</v>
      </c>
    </row>
    <row r="306" spans="1:10" x14ac:dyDescent="0.35">
      <c r="A306" t="s">
        <v>2762</v>
      </c>
      <c r="B306" t="s">
        <v>2755</v>
      </c>
      <c r="C306" t="s">
        <v>2763</v>
      </c>
      <c r="D306" t="s">
        <v>2771</v>
      </c>
      <c r="E306" s="4" t="s">
        <v>2800</v>
      </c>
      <c r="F306" s="4" t="s">
        <v>2823</v>
      </c>
      <c r="G306" s="4" t="s">
        <v>2893</v>
      </c>
      <c r="H306" s="4" t="s">
        <v>2948</v>
      </c>
      <c r="I306" t="s">
        <v>3076</v>
      </c>
      <c r="J306">
        <v>2.06E-2</v>
      </c>
    </row>
    <row r="307" spans="1:10" x14ac:dyDescent="0.35">
      <c r="A307" t="s">
        <v>2762</v>
      </c>
      <c r="B307" t="s">
        <v>2755</v>
      </c>
      <c r="C307" t="s">
        <v>2763</v>
      </c>
      <c r="D307" t="s">
        <v>2771</v>
      </c>
      <c r="E307" s="4" t="s">
        <v>2800</v>
      </c>
      <c r="F307" s="4" t="s">
        <v>2823</v>
      </c>
      <c r="G307" s="4" t="s">
        <v>2893</v>
      </c>
      <c r="H307" s="4" t="s">
        <v>3007</v>
      </c>
      <c r="I307" t="s">
        <v>3065</v>
      </c>
      <c r="J307">
        <v>1.1299999999999999E-2</v>
      </c>
    </row>
    <row r="308" spans="1:10" x14ac:dyDescent="0.35">
      <c r="A308" t="s">
        <v>2762</v>
      </c>
      <c r="B308" t="s">
        <v>2755</v>
      </c>
      <c r="C308" t="s">
        <v>2763</v>
      </c>
      <c r="D308" t="s">
        <v>2775</v>
      </c>
      <c r="E308" s="4" t="s">
        <v>2791</v>
      </c>
      <c r="F308" s="4" t="s">
        <v>2849</v>
      </c>
      <c r="G308" s="4" t="s">
        <v>2901</v>
      </c>
      <c r="I308" t="s">
        <v>3090</v>
      </c>
      <c r="J308">
        <v>1.6299999999999999E-2</v>
      </c>
    </row>
    <row r="309" spans="1:10" x14ac:dyDescent="0.35">
      <c r="A309" t="s">
        <v>2762</v>
      </c>
      <c r="B309" t="s">
        <v>2755</v>
      </c>
      <c r="C309" t="s">
        <v>2763</v>
      </c>
      <c r="D309" t="s">
        <v>2775</v>
      </c>
      <c r="E309" s="4" t="s">
        <v>2791</v>
      </c>
      <c r="F309" s="4" t="s">
        <v>2849</v>
      </c>
      <c r="G309" s="4" t="s">
        <v>2935</v>
      </c>
      <c r="H309" s="4" t="s">
        <v>3000</v>
      </c>
      <c r="I309" t="s">
        <v>3095</v>
      </c>
      <c r="J309">
        <v>0.47010000000000002</v>
      </c>
    </row>
    <row r="310" spans="1:10" x14ac:dyDescent="0.35">
      <c r="A310" t="s">
        <v>2762</v>
      </c>
      <c r="B310" t="s">
        <v>2755</v>
      </c>
      <c r="C310" t="s">
        <v>2763</v>
      </c>
      <c r="D310" t="s">
        <v>2775</v>
      </c>
      <c r="E310" s="4" t="s">
        <v>2791</v>
      </c>
      <c r="F310" s="4" t="s">
        <v>2849</v>
      </c>
      <c r="G310" s="4" t="s">
        <v>2886</v>
      </c>
      <c r="H310" s="4" t="s">
        <v>2945</v>
      </c>
      <c r="I310" t="s">
        <v>3079</v>
      </c>
      <c r="J310">
        <v>0.42030000000000001</v>
      </c>
    </row>
    <row r="311" spans="1:10" x14ac:dyDescent="0.35">
      <c r="A311" t="s">
        <v>2762</v>
      </c>
      <c r="B311" t="s">
        <v>2755</v>
      </c>
      <c r="C311" t="s">
        <v>2763</v>
      </c>
      <c r="D311" t="s">
        <v>2780</v>
      </c>
      <c r="E311" s="4" t="s">
        <v>2783</v>
      </c>
      <c r="F311" s="4" t="s">
        <v>2818</v>
      </c>
      <c r="G311" s="4" t="s">
        <v>2873</v>
      </c>
      <c r="H311" s="4" t="s">
        <v>2953</v>
      </c>
      <c r="I311" t="s">
        <v>3046</v>
      </c>
      <c r="J311">
        <v>7.0599999999999996E-2</v>
      </c>
    </row>
    <row r="312" spans="1:10" x14ac:dyDescent="0.35">
      <c r="A312" t="s">
        <v>2762</v>
      </c>
      <c r="B312" t="s">
        <v>2755</v>
      </c>
      <c r="C312" t="s">
        <v>2763</v>
      </c>
      <c r="D312" t="s">
        <v>2780</v>
      </c>
      <c r="E312" s="4" t="s">
        <v>2783</v>
      </c>
      <c r="F312" s="4" t="s">
        <v>2818</v>
      </c>
      <c r="G312" s="4" t="s">
        <v>2873</v>
      </c>
      <c r="I312" t="s">
        <v>3082</v>
      </c>
      <c r="J312">
        <v>8.8400000000000006E-2</v>
      </c>
    </row>
    <row r="313" spans="1:10" x14ac:dyDescent="0.35">
      <c r="A313" t="s">
        <v>2762</v>
      </c>
      <c r="B313" t="s">
        <v>2755</v>
      </c>
      <c r="C313" t="s">
        <v>2763</v>
      </c>
      <c r="D313" t="s">
        <v>2780</v>
      </c>
      <c r="E313" s="4" t="s">
        <v>2783</v>
      </c>
      <c r="F313" s="4" t="s">
        <v>2818</v>
      </c>
      <c r="G313" s="4" t="s">
        <v>2913</v>
      </c>
      <c r="H313" s="4" t="s">
        <v>2971</v>
      </c>
      <c r="I313" t="s">
        <v>3093</v>
      </c>
      <c r="J313">
        <v>1.72E-2</v>
      </c>
    </row>
    <row r="314" spans="1:10" x14ac:dyDescent="0.35">
      <c r="A314" t="s">
        <v>2762</v>
      </c>
      <c r="B314" t="s">
        <v>2755</v>
      </c>
      <c r="C314" t="s">
        <v>2763</v>
      </c>
      <c r="D314" t="s">
        <v>2780</v>
      </c>
      <c r="E314" s="4" t="s">
        <v>2783</v>
      </c>
      <c r="F314" s="4" t="s">
        <v>2818</v>
      </c>
      <c r="G314" s="4" t="s">
        <v>2913</v>
      </c>
      <c r="H314" s="4" t="s">
        <v>2972</v>
      </c>
      <c r="I314" t="s">
        <v>3012</v>
      </c>
      <c r="J314">
        <v>7.7100000000000002E-2</v>
      </c>
    </row>
    <row r="315" spans="1:10" x14ac:dyDescent="0.35">
      <c r="A315" t="s">
        <v>2762</v>
      </c>
      <c r="B315" t="s">
        <v>2755</v>
      </c>
      <c r="C315" t="s">
        <v>2766</v>
      </c>
      <c r="D315" t="s">
        <v>2776</v>
      </c>
      <c r="E315" s="4" t="s">
        <v>2810</v>
      </c>
      <c r="F315" s="4" t="s">
        <v>2829</v>
      </c>
      <c r="G315" s="4" t="s">
        <v>2931</v>
      </c>
      <c r="H315" s="4" t="s">
        <v>2960</v>
      </c>
      <c r="I315" t="s">
        <v>3047</v>
      </c>
      <c r="J315">
        <v>0.1055</v>
      </c>
    </row>
    <row r="316" spans="1:10" x14ac:dyDescent="0.35">
      <c r="A316" t="s">
        <v>2762</v>
      </c>
      <c r="B316" t="s">
        <v>2755</v>
      </c>
      <c r="C316" t="s">
        <v>2766</v>
      </c>
      <c r="D316" t="s">
        <v>2776</v>
      </c>
      <c r="E316" s="4" t="s">
        <v>2810</v>
      </c>
      <c r="F316" s="4" t="s">
        <v>2848</v>
      </c>
      <c r="G316" s="4" t="s">
        <v>2866</v>
      </c>
      <c r="H316" s="4" t="s">
        <v>3005</v>
      </c>
      <c r="I316" t="s">
        <v>3037</v>
      </c>
      <c r="J316">
        <v>1.14E-2</v>
      </c>
    </row>
    <row r="317" spans="1:10" x14ac:dyDescent="0.35">
      <c r="A317" t="s">
        <v>2762</v>
      </c>
      <c r="B317" t="s">
        <v>2755</v>
      </c>
      <c r="C317" t="s">
        <v>2766</v>
      </c>
      <c r="D317" t="s">
        <v>2776</v>
      </c>
      <c r="E317" s="4" t="s">
        <v>2810</v>
      </c>
      <c r="F317" s="4" t="s">
        <v>2843</v>
      </c>
      <c r="G317" s="4" t="s">
        <v>2890</v>
      </c>
      <c r="H317" s="4" t="s">
        <v>2988</v>
      </c>
      <c r="I317" t="s">
        <v>3075</v>
      </c>
      <c r="J317">
        <v>5.3400000000000003E-2</v>
      </c>
    </row>
    <row r="318" spans="1:10" x14ac:dyDescent="0.35">
      <c r="A318" t="s">
        <v>2762</v>
      </c>
      <c r="B318" t="s">
        <v>2755</v>
      </c>
      <c r="C318" t="s">
        <v>2766</v>
      </c>
      <c r="D318" t="s">
        <v>2776</v>
      </c>
      <c r="E318" s="4" t="s">
        <v>2810</v>
      </c>
      <c r="F318" s="4" t="s">
        <v>2843</v>
      </c>
      <c r="G318" s="4" t="s">
        <v>2890</v>
      </c>
      <c r="H318" s="4" t="s">
        <v>2988</v>
      </c>
      <c r="I318" t="s">
        <v>3075</v>
      </c>
      <c r="J318">
        <v>9.8500000000000004E-2</v>
      </c>
    </row>
    <row r="319" spans="1:10" x14ac:dyDescent="0.35">
      <c r="A319" t="s">
        <v>2762</v>
      </c>
      <c r="B319" t="s">
        <v>2755</v>
      </c>
      <c r="C319" t="s">
        <v>2766</v>
      </c>
      <c r="D319" t="s">
        <v>2776</v>
      </c>
      <c r="E319" s="4" t="s">
        <v>2810</v>
      </c>
      <c r="F319" s="4" t="s">
        <v>2825</v>
      </c>
      <c r="G319" s="4" t="s">
        <v>2874</v>
      </c>
      <c r="H319" s="4" t="s">
        <v>2995</v>
      </c>
      <c r="I319" t="s">
        <v>3034</v>
      </c>
      <c r="J319">
        <v>5.7999999999999996E-3</v>
      </c>
    </row>
    <row r="320" spans="1:10" x14ac:dyDescent="0.35">
      <c r="A320" t="s">
        <v>2762</v>
      </c>
      <c r="B320" t="s">
        <v>2755</v>
      </c>
      <c r="C320" t="s">
        <v>2766</v>
      </c>
      <c r="D320" t="s">
        <v>2776</v>
      </c>
      <c r="E320" s="4" t="s">
        <v>2810</v>
      </c>
      <c r="I320" t="s">
        <v>3023</v>
      </c>
      <c r="J320">
        <v>4.3999999999999997E-2</v>
      </c>
    </row>
    <row r="321" spans="1:10" x14ac:dyDescent="0.35">
      <c r="A321" t="s">
        <v>2762</v>
      </c>
      <c r="B321" t="s">
        <v>2755</v>
      </c>
      <c r="C321" t="s">
        <v>2766</v>
      </c>
      <c r="D321" t="s">
        <v>2776</v>
      </c>
      <c r="E321" s="4" t="s">
        <v>2810</v>
      </c>
      <c r="I321" t="s">
        <v>3023</v>
      </c>
      <c r="J321">
        <v>0.3296</v>
      </c>
    </row>
    <row r="322" spans="1:10" x14ac:dyDescent="0.35">
      <c r="A322" t="s">
        <v>2762</v>
      </c>
      <c r="B322" t="s">
        <v>2755</v>
      </c>
      <c r="C322" t="s">
        <v>2766</v>
      </c>
      <c r="D322" t="s">
        <v>2776</v>
      </c>
      <c r="E322" s="4" t="s">
        <v>2810</v>
      </c>
      <c r="I322" t="s">
        <v>3023</v>
      </c>
      <c r="J322">
        <v>5.3499999999999999E-2</v>
      </c>
    </row>
    <row r="323" spans="1:10" x14ac:dyDescent="0.35">
      <c r="A323" t="s">
        <v>2762</v>
      </c>
      <c r="B323" t="s">
        <v>2755</v>
      </c>
      <c r="C323" t="s">
        <v>2766</v>
      </c>
      <c r="D323" t="s">
        <v>2776</v>
      </c>
      <c r="E323" s="4" t="s">
        <v>2806</v>
      </c>
      <c r="F323" s="4" t="s">
        <v>2862</v>
      </c>
      <c r="G323" s="4" t="s">
        <v>2932</v>
      </c>
      <c r="H323" s="4" t="s">
        <v>3002</v>
      </c>
      <c r="I323" t="s">
        <v>3062</v>
      </c>
      <c r="J323">
        <v>6.2100000000000002E-2</v>
      </c>
    </row>
    <row r="324" spans="1:10" x14ac:dyDescent="0.35">
      <c r="A324" t="s">
        <v>2762</v>
      </c>
      <c r="B324" t="s">
        <v>2755</v>
      </c>
      <c r="C324" t="s">
        <v>2766</v>
      </c>
      <c r="D324" t="s">
        <v>2770</v>
      </c>
      <c r="E324" s="4" t="s">
        <v>2799</v>
      </c>
      <c r="F324" s="4" t="s">
        <v>2851</v>
      </c>
      <c r="G324" s="4" t="s">
        <v>2899</v>
      </c>
      <c r="H324" s="4" t="s">
        <v>2992</v>
      </c>
      <c r="I324" t="s">
        <v>3089</v>
      </c>
      <c r="J324">
        <v>0.12620000000000001</v>
      </c>
    </row>
    <row r="325" spans="1:10" x14ac:dyDescent="0.35">
      <c r="A325" t="s">
        <v>2762</v>
      </c>
      <c r="B325" t="s">
        <v>2755</v>
      </c>
      <c r="C325" t="s">
        <v>2766</v>
      </c>
      <c r="D325" t="s">
        <v>2770</v>
      </c>
      <c r="E325" s="4" t="s">
        <v>2799</v>
      </c>
      <c r="F325" s="4" t="s">
        <v>2851</v>
      </c>
      <c r="G325" s="4" t="s">
        <v>2868</v>
      </c>
      <c r="H325" s="4" t="s">
        <v>2984</v>
      </c>
      <c r="I325" t="s">
        <v>3040</v>
      </c>
      <c r="J325">
        <v>0.1202</v>
      </c>
    </row>
    <row r="326" spans="1:10" x14ac:dyDescent="0.35">
      <c r="A326" t="s">
        <v>2762</v>
      </c>
      <c r="B326" t="s">
        <v>2755</v>
      </c>
      <c r="C326" t="s">
        <v>2766</v>
      </c>
      <c r="D326" t="s">
        <v>2770</v>
      </c>
      <c r="E326" s="4" t="s">
        <v>2799</v>
      </c>
      <c r="F326" s="4" t="s">
        <v>2851</v>
      </c>
      <c r="G326" s="4" t="s">
        <v>2888</v>
      </c>
      <c r="H326" s="4" t="s">
        <v>3004</v>
      </c>
      <c r="I326" t="s">
        <v>3064</v>
      </c>
      <c r="J326">
        <v>6.7000000000000004E-2</v>
      </c>
    </row>
    <row r="327" spans="1:10" x14ac:dyDescent="0.35">
      <c r="A327" t="s">
        <v>2762</v>
      </c>
      <c r="B327" t="s">
        <v>2755</v>
      </c>
      <c r="C327" t="s">
        <v>2766</v>
      </c>
      <c r="D327" t="s">
        <v>2770</v>
      </c>
      <c r="E327" s="4" t="s">
        <v>2799</v>
      </c>
      <c r="F327" s="4" t="s">
        <v>2851</v>
      </c>
      <c r="G327" s="4" t="s">
        <v>2876</v>
      </c>
      <c r="H327" s="4" t="s">
        <v>2950</v>
      </c>
      <c r="I327" t="s">
        <v>3060</v>
      </c>
      <c r="J327">
        <v>0.11260000000000001</v>
      </c>
    </row>
    <row r="328" spans="1:10" x14ac:dyDescent="0.35">
      <c r="A328" t="s">
        <v>2762</v>
      </c>
      <c r="B328" t="s">
        <v>2755</v>
      </c>
      <c r="C328" t="s">
        <v>2766</v>
      </c>
      <c r="D328" t="s">
        <v>2770</v>
      </c>
      <c r="E328" s="4" t="s">
        <v>2799</v>
      </c>
      <c r="F328" s="4" t="s">
        <v>2851</v>
      </c>
      <c r="G328" s="4" t="s">
        <v>2876</v>
      </c>
      <c r="H328" s="4" t="s">
        <v>3001</v>
      </c>
      <c r="I328" t="s">
        <v>3036</v>
      </c>
      <c r="J328">
        <v>6.7199999999999996E-2</v>
      </c>
    </row>
    <row r="329" spans="1:10" x14ac:dyDescent="0.35">
      <c r="A329" t="s">
        <v>2762</v>
      </c>
      <c r="B329" t="s">
        <v>2755</v>
      </c>
      <c r="C329" t="s">
        <v>2766</v>
      </c>
      <c r="D329" t="s">
        <v>2770</v>
      </c>
      <c r="E329" s="4" t="s">
        <v>2799</v>
      </c>
      <c r="F329" s="4" t="s">
        <v>2851</v>
      </c>
      <c r="G329" s="4" t="s">
        <v>2894</v>
      </c>
      <c r="H329" s="4" t="s">
        <v>2939</v>
      </c>
      <c r="I329" t="s">
        <v>3015</v>
      </c>
      <c r="J329">
        <v>1.1900000000000001E-2</v>
      </c>
    </row>
    <row r="330" spans="1:10" x14ac:dyDescent="0.35">
      <c r="A330" t="s">
        <v>2762</v>
      </c>
      <c r="B330" t="s">
        <v>2755</v>
      </c>
      <c r="C330" t="s">
        <v>2766</v>
      </c>
      <c r="D330" t="s">
        <v>2770</v>
      </c>
      <c r="E330" s="4" t="s">
        <v>2799</v>
      </c>
      <c r="F330" s="4" t="s">
        <v>2863</v>
      </c>
      <c r="G330" s="4" t="s">
        <v>2879</v>
      </c>
      <c r="H330" s="4" t="s">
        <v>2936</v>
      </c>
      <c r="I330" t="s">
        <v>3054</v>
      </c>
      <c r="J330">
        <v>2.46E-2</v>
      </c>
    </row>
    <row r="331" spans="1:10" x14ac:dyDescent="0.35">
      <c r="A331" t="s">
        <v>2762</v>
      </c>
      <c r="B331" t="s">
        <v>2755</v>
      </c>
      <c r="C331" t="s">
        <v>2766</v>
      </c>
      <c r="D331" t="s">
        <v>2770</v>
      </c>
      <c r="E331" s="4" t="s">
        <v>2799</v>
      </c>
      <c r="F331" s="4" t="s">
        <v>2863</v>
      </c>
      <c r="G331" s="4" t="s">
        <v>2879</v>
      </c>
      <c r="H331" s="4" t="s">
        <v>2936</v>
      </c>
      <c r="I331" t="s">
        <v>3054</v>
      </c>
      <c r="J331">
        <v>0.36870000000000003</v>
      </c>
    </row>
    <row r="332" spans="1:10" x14ac:dyDescent="0.35">
      <c r="A332" t="s">
        <v>2762</v>
      </c>
      <c r="B332" t="s">
        <v>2755</v>
      </c>
      <c r="C332" t="s">
        <v>2766</v>
      </c>
      <c r="D332" t="s">
        <v>2770</v>
      </c>
      <c r="E332" s="4" t="s">
        <v>2799</v>
      </c>
      <c r="F332" s="4" t="s">
        <v>2863</v>
      </c>
      <c r="G332" s="4" t="s">
        <v>2879</v>
      </c>
      <c r="H332" s="4" t="s">
        <v>2936</v>
      </c>
      <c r="I332" t="s">
        <v>3054</v>
      </c>
      <c r="J332">
        <v>0.1018</v>
      </c>
    </row>
    <row r="333" spans="1:10" x14ac:dyDescent="0.35">
      <c r="A333" t="s">
        <v>2762</v>
      </c>
      <c r="B333" t="s">
        <v>2755</v>
      </c>
      <c r="C333" t="s">
        <v>2766</v>
      </c>
      <c r="D333" t="s">
        <v>2770</v>
      </c>
      <c r="E333" s="4" t="s">
        <v>2799</v>
      </c>
      <c r="F333" s="4" t="s">
        <v>2863</v>
      </c>
      <c r="G333" s="4" t="s">
        <v>2879</v>
      </c>
      <c r="H333" s="4" t="s">
        <v>2936</v>
      </c>
      <c r="I333" t="s">
        <v>3054</v>
      </c>
      <c r="J333">
        <v>0.1305</v>
      </c>
    </row>
    <row r="334" spans="1:10" x14ac:dyDescent="0.35">
      <c r="A334" t="s">
        <v>2762</v>
      </c>
      <c r="B334" t="s">
        <v>2755</v>
      </c>
      <c r="C334" t="s">
        <v>2766</v>
      </c>
      <c r="D334" t="s">
        <v>2770</v>
      </c>
      <c r="E334" s="4" t="s">
        <v>2799</v>
      </c>
      <c r="F334" s="4" t="s">
        <v>2863</v>
      </c>
      <c r="G334" s="4" t="s">
        <v>2879</v>
      </c>
      <c r="H334" s="4" t="s">
        <v>2936</v>
      </c>
      <c r="I334" t="s">
        <v>3054</v>
      </c>
      <c r="J334">
        <v>9.2499999999999999E-2</v>
      </c>
    </row>
    <row r="335" spans="1:10" x14ac:dyDescent="0.35">
      <c r="A335" t="s">
        <v>2762</v>
      </c>
      <c r="B335" t="s">
        <v>2755</v>
      </c>
      <c r="C335" t="s">
        <v>2766</v>
      </c>
      <c r="D335" t="s">
        <v>2770</v>
      </c>
      <c r="E335" s="4" t="s">
        <v>2799</v>
      </c>
      <c r="F335" s="4" t="s">
        <v>2827</v>
      </c>
      <c r="G335" s="4" t="s">
        <v>2918</v>
      </c>
      <c r="H335" s="4" t="s">
        <v>2940</v>
      </c>
      <c r="I335" t="s">
        <v>3070</v>
      </c>
      <c r="J335">
        <v>0.1875</v>
      </c>
    </row>
    <row r="336" spans="1:10" x14ac:dyDescent="0.35">
      <c r="A336" t="s">
        <v>2762</v>
      </c>
      <c r="B336" t="s">
        <v>2755</v>
      </c>
      <c r="C336" t="s">
        <v>2766</v>
      </c>
      <c r="D336" t="s">
        <v>2770</v>
      </c>
      <c r="E336" s="4" t="s">
        <v>2799</v>
      </c>
      <c r="F336" s="4" t="s">
        <v>2827</v>
      </c>
      <c r="G336" s="4" t="s">
        <v>2918</v>
      </c>
      <c r="H336" s="4" t="s">
        <v>2940</v>
      </c>
      <c r="I336" t="s">
        <v>3070</v>
      </c>
      <c r="J336">
        <v>0.30869999999999997</v>
      </c>
    </row>
    <row r="337" spans="1:10" x14ac:dyDescent="0.35">
      <c r="A337" t="s">
        <v>2762</v>
      </c>
      <c r="B337" t="s">
        <v>2755</v>
      </c>
      <c r="C337" t="s">
        <v>2766</v>
      </c>
      <c r="D337" t="s">
        <v>2770</v>
      </c>
      <c r="E337" s="4" t="s">
        <v>2799</v>
      </c>
      <c r="F337" s="4" t="s">
        <v>2827</v>
      </c>
      <c r="G337" s="4" t="s">
        <v>2918</v>
      </c>
      <c r="H337" s="4" t="s">
        <v>2940</v>
      </c>
      <c r="I337" t="s">
        <v>3070</v>
      </c>
      <c r="J337">
        <v>0.16009999999999999</v>
      </c>
    </row>
    <row r="338" spans="1:10" x14ac:dyDescent="0.35">
      <c r="A338" t="s">
        <v>2762</v>
      </c>
      <c r="B338" t="s">
        <v>2755</v>
      </c>
      <c r="C338" t="s">
        <v>2766</v>
      </c>
      <c r="D338" t="s">
        <v>2770</v>
      </c>
      <c r="E338" s="4" t="s">
        <v>2799</v>
      </c>
      <c r="F338" s="4" t="s">
        <v>2827</v>
      </c>
      <c r="G338" s="4" t="s">
        <v>2918</v>
      </c>
      <c r="H338" s="4" t="s">
        <v>2940</v>
      </c>
      <c r="I338" t="s">
        <v>3070</v>
      </c>
      <c r="J338">
        <v>0.1066</v>
      </c>
    </row>
    <row r="339" spans="1:10" x14ac:dyDescent="0.35">
      <c r="A339" t="s">
        <v>2762</v>
      </c>
      <c r="B339" t="s">
        <v>2755</v>
      </c>
      <c r="C339" t="s">
        <v>2766</v>
      </c>
      <c r="D339" t="s">
        <v>2770</v>
      </c>
      <c r="E339" s="4" t="s">
        <v>2799</v>
      </c>
      <c r="F339" s="4" t="s">
        <v>2827</v>
      </c>
      <c r="G339" s="4" t="s">
        <v>2918</v>
      </c>
      <c r="H339" s="4" t="s">
        <v>2940</v>
      </c>
      <c r="I339" t="s">
        <v>3070</v>
      </c>
      <c r="J339">
        <v>0.1336</v>
      </c>
    </row>
    <row r="340" spans="1:10" x14ac:dyDescent="0.35">
      <c r="A340" t="s">
        <v>2762</v>
      </c>
      <c r="B340" t="s">
        <v>2755</v>
      </c>
      <c r="C340" t="s">
        <v>2766</v>
      </c>
      <c r="D340" t="s">
        <v>2770</v>
      </c>
      <c r="E340" s="4" t="s">
        <v>2799</v>
      </c>
      <c r="F340" s="4" t="s">
        <v>2827</v>
      </c>
      <c r="G340" s="4" t="s">
        <v>2918</v>
      </c>
      <c r="H340" s="4" t="s">
        <v>2940</v>
      </c>
      <c r="I340" t="s">
        <v>3070</v>
      </c>
      <c r="J340">
        <v>3.5499999999999997E-2</v>
      </c>
    </row>
    <row r="341" spans="1:10" x14ac:dyDescent="0.35">
      <c r="A341" t="s">
        <v>2762</v>
      </c>
      <c r="B341" t="s">
        <v>2755</v>
      </c>
      <c r="C341" t="s">
        <v>2766</v>
      </c>
      <c r="D341" t="s">
        <v>2770</v>
      </c>
      <c r="E341" s="4" t="s">
        <v>2799</v>
      </c>
      <c r="F341" s="4" t="s">
        <v>2841</v>
      </c>
      <c r="G341" s="4" t="s">
        <v>2916</v>
      </c>
      <c r="H341" s="4" t="s">
        <v>2963</v>
      </c>
      <c r="I341" t="s">
        <v>3053</v>
      </c>
      <c r="J341">
        <v>6.3E-3</v>
      </c>
    </row>
    <row r="342" spans="1:10" x14ac:dyDescent="0.35">
      <c r="A342" t="s">
        <v>2762</v>
      </c>
      <c r="B342" t="s">
        <v>2755</v>
      </c>
      <c r="C342" t="s">
        <v>2766</v>
      </c>
      <c r="D342" t="s">
        <v>2770</v>
      </c>
      <c r="E342" s="4" t="s">
        <v>2799</v>
      </c>
      <c r="F342" s="4" t="s">
        <v>2813</v>
      </c>
      <c r="G342" s="4" t="s">
        <v>2881</v>
      </c>
      <c r="H342" s="4" t="s">
        <v>2955</v>
      </c>
      <c r="I342" t="s">
        <v>3086</v>
      </c>
      <c r="J342">
        <v>6.1899999999999997E-2</v>
      </c>
    </row>
    <row r="343" spans="1:10" x14ac:dyDescent="0.35">
      <c r="A343" t="s">
        <v>2762</v>
      </c>
      <c r="B343" t="s">
        <v>2755</v>
      </c>
      <c r="C343" t="s">
        <v>2766</v>
      </c>
      <c r="D343" t="s">
        <v>2770</v>
      </c>
      <c r="E343" s="4" t="s">
        <v>2799</v>
      </c>
      <c r="F343" s="4" t="s">
        <v>2813</v>
      </c>
      <c r="G343" s="4" t="s">
        <v>2881</v>
      </c>
      <c r="H343" s="4" t="s">
        <v>2954</v>
      </c>
      <c r="I343" t="s">
        <v>3091</v>
      </c>
      <c r="J343">
        <v>5.3900000000000003E-2</v>
      </c>
    </row>
    <row r="344" spans="1:10" x14ac:dyDescent="0.35">
      <c r="A344" t="s">
        <v>2762</v>
      </c>
      <c r="B344" t="s">
        <v>2755</v>
      </c>
      <c r="C344" t="s">
        <v>2766</v>
      </c>
      <c r="D344" t="s">
        <v>2770</v>
      </c>
      <c r="E344" s="4" t="s">
        <v>2799</v>
      </c>
      <c r="F344" s="4" t="s">
        <v>2840</v>
      </c>
      <c r="G344" s="4" t="s">
        <v>2896</v>
      </c>
      <c r="H344" s="4" t="s">
        <v>2947</v>
      </c>
      <c r="I344" t="s">
        <v>3057</v>
      </c>
      <c r="J344">
        <v>6.6199999999999995E-2</v>
      </c>
    </row>
    <row r="345" spans="1:10" x14ac:dyDescent="0.35">
      <c r="A345" t="s">
        <v>2762</v>
      </c>
      <c r="B345" t="s">
        <v>2755</v>
      </c>
      <c r="C345" t="s">
        <v>2766</v>
      </c>
      <c r="D345" t="s">
        <v>2770</v>
      </c>
      <c r="E345" s="4" t="s">
        <v>2799</v>
      </c>
      <c r="F345" s="4" t="s">
        <v>2842</v>
      </c>
      <c r="G345" s="4" t="s">
        <v>2877</v>
      </c>
      <c r="H345" s="4" t="s">
        <v>2980</v>
      </c>
      <c r="I345" t="s">
        <v>3018</v>
      </c>
      <c r="J345">
        <v>5.74E-2</v>
      </c>
    </row>
    <row r="346" spans="1:10" x14ac:dyDescent="0.35">
      <c r="A346" t="s">
        <v>2762</v>
      </c>
      <c r="B346" t="s">
        <v>2755</v>
      </c>
      <c r="C346" t="s">
        <v>2766</v>
      </c>
      <c r="D346" t="s">
        <v>2770</v>
      </c>
      <c r="E346" s="4" t="s">
        <v>2799</v>
      </c>
      <c r="F346" s="4" t="s">
        <v>2842</v>
      </c>
      <c r="G346" s="4" t="s">
        <v>2919</v>
      </c>
      <c r="H346" s="4" t="s">
        <v>2997</v>
      </c>
      <c r="I346" t="s">
        <v>3029</v>
      </c>
      <c r="J346">
        <v>3.7400000000000003E-2</v>
      </c>
    </row>
    <row r="347" spans="1:10" x14ac:dyDescent="0.35">
      <c r="A347" t="s">
        <v>2762</v>
      </c>
      <c r="B347" t="s">
        <v>2755</v>
      </c>
      <c r="C347" t="s">
        <v>2766</v>
      </c>
      <c r="D347" t="s">
        <v>2770</v>
      </c>
      <c r="E347" s="4" t="s">
        <v>2799</v>
      </c>
      <c r="F347" s="4" t="s">
        <v>2842</v>
      </c>
      <c r="G347" s="4" t="s">
        <v>2884</v>
      </c>
      <c r="H347" s="4" t="s">
        <v>2958</v>
      </c>
      <c r="I347" t="s">
        <v>3048</v>
      </c>
      <c r="J347">
        <v>0.22989999999999999</v>
      </c>
    </row>
    <row r="348" spans="1:10" x14ac:dyDescent="0.35">
      <c r="A348" t="s">
        <v>2762</v>
      </c>
      <c r="B348" t="s">
        <v>2755</v>
      </c>
      <c r="C348" t="s">
        <v>2766</v>
      </c>
      <c r="D348" t="s">
        <v>2770</v>
      </c>
      <c r="E348" s="4" t="s">
        <v>2788</v>
      </c>
      <c r="F348" s="4" t="s">
        <v>2812</v>
      </c>
      <c r="G348" s="4" t="s">
        <v>2906</v>
      </c>
      <c r="H348" s="4" t="s">
        <v>2962</v>
      </c>
      <c r="I348" t="s">
        <v>3043</v>
      </c>
      <c r="J348">
        <v>3.5000000000000003E-2</v>
      </c>
    </row>
    <row r="349" spans="1:10" x14ac:dyDescent="0.35">
      <c r="A349" t="s">
        <v>2762</v>
      </c>
      <c r="B349" t="s">
        <v>2755</v>
      </c>
      <c r="C349" t="s">
        <v>2766</v>
      </c>
      <c r="D349" t="s">
        <v>2770</v>
      </c>
      <c r="E349" s="4" t="s">
        <v>2788</v>
      </c>
      <c r="F349" s="4" t="s">
        <v>2812</v>
      </c>
      <c r="G349" s="4" t="s">
        <v>2906</v>
      </c>
      <c r="H349" s="4" t="s">
        <v>2962</v>
      </c>
      <c r="I349" t="s">
        <v>3043</v>
      </c>
      <c r="J349">
        <v>2.8721000000000001</v>
      </c>
    </row>
    <row r="350" spans="1:10" x14ac:dyDescent="0.35">
      <c r="A350" t="s">
        <v>2762</v>
      </c>
      <c r="B350" t="s">
        <v>2755</v>
      </c>
      <c r="C350" t="s">
        <v>2766</v>
      </c>
      <c r="D350" t="s">
        <v>2770</v>
      </c>
      <c r="E350" s="4" t="s">
        <v>2788</v>
      </c>
      <c r="F350" s="4" t="s">
        <v>2812</v>
      </c>
      <c r="G350" s="4" t="s">
        <v>2920</v>
      </c>
      <c r="H350" s="4" t="s">
        <v>3003</v>
      </c>
      <c r="I350" t="s">
        <v>3056</v>
      </c>
      <c r="J350">
        <v>0.2392</v>
      </c>
    </row>
    <row r="351" spans="1:10" x14ac:dyDescent="0.35">
      <c r="A351" t="s">
        <v>2762</v>
      </c>
      <c r="B351" t="s">
        <v>2755</v>
      </c>
      <c r="C351" t="s">
        <v>2766</v>
      </c>
      <c r="D351" t="s">
        <v>2770</v>
      </c>
      <c r="E351" s="4" t="s">
        <v>2788</v>
      </c>
      <c r="F351" s="4" t="s">
        <v>2812</v>
      </c>
      <c r="G351" s="4" t="s">
        <v>2920</v>
      </c>
      <c r="H351" s="4" t="s">
        <v>3003</v>
      </c>
      <c r="I351" t="s">
        <v>3056</v>
      </c>
      <c r="J351">
        <v>1.06E-2</v>
      </c>
    </row>
    <row r="352" spans="1:10" x14ac:dyDescent="0.35">
      <c r="A352" t="s">
        <v>2762</v>
      </c>
      <c r="B352" t="s">
        <v>2755</v>
      </c>
      <c r="C352" t="s">
        <v>2766</v>
      </c>
      <c r="D352" t="s">
        <v>2773</v>
      </c>
      <c r="E352" s="4" t="s">
        <v>2794</v>
      </c>
      <c r="F352" s="4" t="s">
        <v>2857</v>
      </c>
      <c r="G352" s="4" t="s">
        <v>2870</v>
      </c>
      <c r="H352" s="4" t="s">
        <v>2941</v>
      </c>
      <c r="I352" t="s">
        <v>3055</v>
      </c>
      <c r="J352">
        <v>0.4647</v>
      </c>
    </row>
    <row r="353" spans="1:10" x14ac:dyDescent="0.35">
      <c r="A353" t="s">
        <v>2762</v>
      </c>
      <c r="B353" t="s">
        <v>2755</v>
      </c>
      <c r="C353" t="s">
        <v>2764</v>
      </c>
      <c r="D353" t="s">
        <v>2782</v>
      </c>
      <c r="E353" s="4" t="s">
        <v>2807</v>
      </c>
      <c r="F353" s="4" t="s">
        <v>2847</v>
      </c>
      <c r="G353" s="4" t="s">
        <v>2883</v>
      </c>
      <c r="H353" s="4" t="s">
        <v>2994</v>
      </c>
      <c r="I353" t="s">
        <v>3039</v>
      </c>
      <c r="J353">
        <v>5.5300000000000002E-2</v>
      </c>
    </row>
    <row r="354" spans="1:10" x14ac:dyDescent="0.35">
      <c r="A354" t="s">
        <v>2762</v>
      </c>
      <c r="B354" t="s">
        <v>2755</v>
      </c>
      <c r="C354" t="s">
        <v>2764</v>
      </c>
      <c r="D354" t="s">
        <v>2782</v>
      </c>
      <c r="E354" s="4" t="s">
        <v>2809</v>
      </c>
      <c r="F354" s="4" t="s">
        <v>2832</v>
      </c>
      <c r="I354" t="s">
        <v>3038</v>
      </c>
      <c r="J354">
        <v>2.6027999999999998</v>
      </c>
    </row>
    <row r="355" spans="1:10" x14ac:dyDescent="0.35">
      <c r="A355" t="s">
        <v>2762</v>
      </c>
      <c r="B355" t="s">
        <v>2755</v>
      </c>
      <c r="C355" t="s">
        <v>2764</v>
      </c>
      <c r="D355" t="s">
        <v>2782</v>
      </c>
      <c r="E355" s="4" t="s">
        <v>2809</v>
      </c>
      <c r="F355" s="4" t="s">
        <v>2832</v>
      </c>
      <c r="I355" t="s">
        <v>3038</v>
      </c>
      <c r="J355">
        <v>7.1099999999999997E-2</v>
      </c>
    </row>
    <row r="356" spans="1:10" x14ac:dyDescent="0.35">
      <c r="A356" t="s">
        <v>2762</v>
      </c>
      <c r="B356" t="s">
        <v>2755</v>
      </c>
      <c r="C356" t="s">
        <v>2764</v>
      </c>
      <c r="D356" t="s">
        <v>2782</v>
      </c>
      <c r="E356" s="4" t="s">
        <v>2809</v>
      </c>
      <c r="F356" s="4" t="s">
        <v>2839</v>
      </c>
      <c r="G356" s="4" t="s">
        <v>2934</v>
      </c>
      <c r="I356" t="s">
        <v>3016</v>
      </c>
      <c r="J356">
        <v>0.57350000000000001</v>
      </c>
    </row>
    <row r="357" spans="1:10" x14ac:dyDescent="0.35">
      <c r="A357" t="s">
        <v>2762</v>
      </c>
      <c r="B357" t="s">
        <v>2755</v>
      </c>
      <c r="C357" t="s">
        <v>2764</v>
      </c>
      <c r="D357" t="s">
        <v>2782</v>
      </c>
      <c r="E357" s="4" t="s">
        <v>2809</v>
      </c>
      <c r="F357" s="4" t="s">
        <v>2839</v>
      </c>
      <c r="G357" s="4" t="s">
        <v>2934</v>
      </c>
      <c r="I357" t="s">
        <v>3016</v>
      </c>
      <c r="J357">
        <v>6.3E-3</v>
      </c>
    </row>
    <row r="358" spans="1:10" x14ac:dyDescent="0.35">
      <c r="A358" t="s">
        <v>2762</v>
      </c>
      <c r="B358" t="s">
        <v>2755</v>
      </c>
      <c r="C358" t="s">
        <v>2764</v>
      </c>
      <c r="D358" t="s">
        <v>2782</v>
      </c>
      <c r="E358" s="4" t="s">
        <v>2809</v>
      </c>
      <c r="F358" s="4" t="s">
        <v>2856</v>
      </c>
      <c r="G358" s="4" t="s">
        <v>2925</v>
      </c>
      <c r="I358" t="s">
        <v>3069</v>
      </c>
      <c r="J358">
        <v>1.14E-2</v>
      </c>
    </row>
    <row r="359" spans="1:10" x14ac:dyDescent="0.35">
      <c r="A359" t="s">
        <v>2762</v>
      </c>
      <c r="B359" t="s">
        <v>2755</v>
      </c>
      <c r="C359" t="s">
        <v>2764</v>
      </c>
      <c r="D359" t="s">
        <v>2782</v>
      </c>
      <c r="E359" s="4" t="s">
        <v>2809</v>
      </c>
      <c r="F359" s="4" t="s">
        <v>2856</v>
      </c>
      <c r="G359" s="4" t="s">
        <v>2925</v>
      </c>
      <c r="I359" t="s">
        <v>3069</v>
      </c>
      <c r="J359">
        <v>0.45229999999999998</v>
      </c>
    </row>
    <row r="360" spans="1:10" x14ac:dyDescent="0.35">
      <c r="A360" t="s">
        <v>2762</v>
      </c>
      <c r="B360" t="s">
        <v>2755</v>
      </c>
      <c r="C360" t="s">
        <v>2764</v>
      </c>
      <c r="D360" t="s">
        <v>2782</v>
      </c>
      <c r="E360" s="4" t="s">
        <v>2809</v>
      </c>
      <c r="F360" s="4" t="s">
        <v>2824</v>
      </c>
      <c r="G360" s="4" t="s">
        <v>2927</v>
      </c>
      <c r="I360" t="s">
        <v>3028</v>
      </c>
      <c r="J360">
        <v>6.4999999999999997E-3</v>
      </c>
    </row>
    <row r="361" spans="1:10" x14ac:dyDescent="0.35">
      <c r="A361" t="s">
        <v>2762</v>
      </c>
      <c r="B361" t="s">
        <v>2755</v>
      </c>
      <c r="C361" t="s">
        <v>2764</v>
      </c>
      <c r="D361" t="s">
        <v>2782</v>
      </c>
      <c r="E361" s="4" t="s">
        <v>2809</v>
      </c>
      <c r="F361" s="4" t="s">
        <v>2824</v>
      </c>
      <c r="G361" s="4" t="s">
        <v>2865</v>
      </c>
      <c r="H361" s="4" t="s">
        <v>2976</v>
      </c>
      <c r="I361" t="s">
        <v>3066</v>
      </c>
      <c r="J361">
        <v>0.21279999999999999</v>
      </c>
    </row>
    <row r="362" spans="1:10" x14ac:dyDescent="0.35">
      <c r="A362" t="s">
        <v>2762</v>
      </c>
      <c r="B362" t="s">
        <v>2755</v>
      </c>
      <c r="C362" t="s">
        <v>2764</v>
      </c>
      <c r="D362" t="s">
        <v>2782</v>
      </c>
      <c r="E362" s="4" t="s">
        <v>2809</v>
      </c>
      <c r="F362" s="4" t="s">
        <v>2824</v>
      </c>
      <c r="G362" s="4" t="s">
        <v>2865</v>
      </c>
      <c r="H362" s="4" t="s">
        <v>2976</v>
      </c>
      <c r="I362" t="s">
        <v>3066</v>
      </c>
      <c r="J362">
        <v>1.5042</v>
      </c>
    </row>
    <row r="363" spans="1:10" x14ac:dyDescent="0.35">
      <c r="A363" t="s">
        <v>2762</v>
      </c>
      <c r="B363" t="s">
        <v>2755</v>
      </c>
      <c r="C363" t="s">
        <v>2764</v>
      </c>
      <c r="D363" t="s">
        <v>2782</v>
      </c>
      <c r="E363" s="4" t="s">
        <v>2809</v>
      </c>
      <c r="F363" s="4" t="s">
        <v>2821</v>
      </c>
      <c r="G363" s="4" t="s">
        <v>2900</v>
      </c>
      <c r="H363" s="4" t="s">
        <v>2986</v>
      </c>
      <c r="I363" t="s">
        <v>3021</v>
      </c>
      <c r="J363">
        <v>3.7100000000000001E-2</v>
      </c>
    </row>
    <row r="364" spans="1:10" x14ac:dyDescent="0.35">
      <c r="A364" t="s">
        <v>2762</v>
      </c>
      <c r="B364" t="s">
        <v>2755</v>
      </c>
      <c r="C364" t="s">
        <v>2764</v>
      </c>
      <c r="D364" t="s">
        <v>2782</v>
      </c>
      <c r="E364" s="4" t="s">
        <v>2809</v>
      </c>
      <c r="F364" s="4" t="s">
        <v>2821</v>
      </c>
      <c r="G364" s="4" t="s">
        <v>2878</v>
      </c>
      <c r="H364" s="4" t="s">
        <v>2967</v>
      </c>
      <c r="I364" t="s">
        <v>3098</v>
      </c>
      <c r="J364">
        <v>4.5400000000000003E-2</v>
      </c>
    </row>
    <row r="365" spans="1:10" x14ac:dyDescent="0.35">
      <c r="A365" t="s">
        <v>2762</v>
      </c>
      <c r="B365" t="s">
        <v>2755</v>
      </c>
      <c r="C365" t="s">
        <v>2764</v>
      </c>
      <c r="D365" t="s">
        <v>2782</v>
      </c>
      <c r="E365" s="4" t="s">
        <v>2805</v>
      </c>
      <c r="F365" s="4" t="s">
        <v>2819</v>
      </c>
      <c r="G365" s="4" t="s">
        <v>2910</v>
      </c>
      <c r="H365" s="4" t="s">
        <v>2996</v>
      </c>
      <c r="I365" t="s">
        <v>3024</v>
      </c>
      <c r="J365">
        <v>1.5299999999999999E-2</v>
      </c>
    </row>
    <row r="366" spans="1:10" x14ac:dyDescent="0.35">
      <c r="A366" t="s">
        <v>2762</v>
      </c>
      <c r="B366" t="s">
        <v>2755</v>
      </c>
      <c r="C366" t="s">
        <v>2764</v>
      </c>
      <c r="D366" t="s">
        <v>2782</v>
      </c>
      <c r="E366" s="4" t="s">
        <v>2805</v>
      </c>
      <c r="F366" s="4" t="s">
        <v>2819</v>
      </c>
      <c r="G366" s="4" t="s">
        <v>2910</v>
      </c>
      <c r="H366" s="4" t="s">
        <v>2996</v>
      </c>
      <c r="I366" t="s">
        <v>3024</v>
      </c>
      <c r="J366">
        <v>8.3799999999999999E-2</v>
      </c>
    </row>
    <row r="367" spans="1:10" x14ac:dyDescent="0.35">
      <c r="A367" t="s">
        <v>2762</v>
      </c>
      <c r="B367" t="s">
        <v>2755</v>
      </c>
      <c r="C367" t="s">
        <v>2764</v>
      </c>
      <c r="D367" t="s">
        <v>2782</v>
      </c>
      <c r="E367" s="4" t="s">
        <v>2805</v>
      </c>
      <c r="F367" s="4" t="s">
        <v>2819</v>
      </c>
      <c r="G367" s="4" t="s">
        <v>2909</v>
      </c>
      <c r="H367" s="4" t="s">
        <v>2985</v>
      </c>
      <c r="I367" t="s">
        <v>3072</v>
      </c>
      <c r="J367">
        <v>1.95E-2</v>
      </c>
    </row>
    <row r="368" spans="1:10" x14ac:dyDescent="0.35">
      <c r="A368" t="s">
        <v>2762</v>
      </c>
      <c r="B368" t="s">
        <v>2755</v>
      </c>
      <c r="C368" t="s">
        <v>2764</v>
      </c>
      <c r="D368" t="s">
        <v>2782</v>
      </c>
      <c r="E368" s="4" t="s">
        <v>2805</v>
      </c>
      <c r="F368" s="4" t="s">
        <v>2819</v>
      </c>
      <c r="G368" s="4" t="s">
        <v>2923</v>
      </c>
      <c r="H368" s="4" t="s">
        <v>2990</v>
      </c>
      <c r="I368" t="s">
        <v>3019</v>
      </c>
      <c r="J368">
        <v>0.32119999999999999</v>
      </c>
    </row>
    <row r="369" spans="1:10" x14ac:dyDescent="0.35">
      <c r="A369" t="s">
        <v>2762</v>
      </c>
      <c r="B369" t="s">
        <v>2755</v>
      </c>
      <c r="C369" t="s">
        <v>2764</v>
      </c>
      <c r="D369" t="s">
        <v>2782</v>
      </c>
      <c r="E369" s="4" t="s">
        <v>2805</v>
      </c>
      <c r="F369" s="4" t="s">
        <v>2819</v>
      </c>
      <c r="G369" s="4" t="s">
        <v>2923</v>
      </c>
      <c r="H369" s="4" t="s">
        <v>2990</v>
      </c>
      <c r="I369" t="s">
        <v>3019</v>
      </c>
      <c r="J369">
        <v>8.6599999999999996E-2</v>
      </c>
    </row>
    <row r="370" spans="1:10" x14ac:dyDescent="0.35">
      <c r="A370" t="s">
        <v>2762</v>
      </c>
      <c r="B370" t="s">
        <v>2755</v>
      </c>
      <c r="C370" t="s">
        <v>2764</v>
      </c>
      <c r="D370" t="s">
        <v>2782</v>
      </c>
      <c r="E370" s="4" t="s">
        <v>2805</v>
      </c>
      <c r="F370" s="4" t="s">
        <v>2819</v>
      </c>
      <c r="G370" s="4" t="s">
        <v>2898</v>
      </c>
      <c r="H370" s="4" t="s">
        <v>2977</v>
      </c>
      <c r="I370" t="s">
        <v>3025</v>
      </c>
      <c r="J370">
        <v>1.3299999999999999E-2</v>
      </c>
    </row>
    <row r="371" spans="1:10" x14ac:dyDescent="0.35">
      <c r="A371" t="s">
        <v>2762</v>
      </c>
      <c r="B371" t="s">
        <v>2755</v>
      </c>
      <c r="C371" t="s">
        <v>2764</v>
      </c>
      <c r="D371" t="s">
        <v>2782</v>
      </c>
      <c r="E371" s="4" t="s">
        <v>2792</v>
      </c>
      <c r="F371" s="4" t="s">
        <v>2838</v>
      </c>
      <c r="G371" s="4" t="s">
        <v>2872</v>
      </c>
      <c r="H371" s="4" t="s">
        <v>2943</v>
      </c>
      <c r="I371" t="s">
        <v>3017</v>
      </c>
      <c r="J371">
        <v>0.69499999999999995</v>
      </c>
    </row>
    <row r="372" spans="1:10" x14ac:dyDescent="0.35">
      <c r="A372" t="s">
        <v>2762</v>
      </c>
      <c r="B372" t="s">
        <v>2755</v>
      </c>
      <c r="C372" t="s">
        <v>2764</v>
      </c>
      <c r="D372" t="s">
        <v>2782</v>
      </c>
      <c r="E372" s="4" t="s">
        <v>2792</v>
      </c>
      <c r="F372" s="4" t="s">
        <v>2838</v>
      </c>
      <c r="G372" s="4" t="s">
        <v>2897</v>
      </c>
      <c r="H372" s="4" t="s">
        <v>2938</v>
      </c>
      <c r="I372" t="s">
        <v>3031</v>
      </c>
      <c r="J372">
        <v>5.8999999999999997E-2</v>
      </c>
    </row>
    <row r="373" spans="1:10" x14ac:dyDescent="0.35">
      <c r="A373" t="s">
        <v>2762</v>
      </c>
      <c r="B373" t="s">
        <v>2755</v>
      </c>
      <c r="C373" t="s">
        <v>2764</v>
      </c>
      <c r="D373" t="s">
        <v>2782</v>
      </c>
      <c r="E373" s="4" t="s">
        <v>2792</v>
      </c>
      <c r="F373" s="4" t="s">
        <v>2838</v>
      </c>
      <c r="G373" s="4" t="s">
        <v>2897</v>
      </c>
      <c r="H373" s="4" t="s">
        <v>2938</v>
      </c>
      <c r="I373" t="s">
        <v>3031</v>
      </c>
      <c r="J373">
        <v>0.27379999999999999</v>
      </c>
    </row>
    <row r="374" spans="1:10" x14ac:dyDescent="0.35">
      <c r="A374" t="s">
        <v>2762</v>
      </c>
      <c r="B374" t="s">
        <v>2755</v>
      </c>
      <c r="C374" t="s">
        <v>2764</v>
      </c>
      <c r="D374" t="s">
        <v>2782</v>
      </c>
      <c r="E374" s="4" t="s">
        <v>2792</v>
      </c>
      <c r="F374" s="4" t="s">
        <v>2838</v>
      </c>
      <c r="G374" s="4" t="s">
        <v>2897</v>
      </c>
      <c r="H374" s="4" t="s">
        <v>2938</v>
      </c>
      <c r="I374" t="s">
        <v>3031</v>
      </c>
      <c r="J374">
        <v>0.2382</v>
      </c>
    </row>
    <row r="375" spans="1:10" x14ac:dyDescent="0.35">
      <c r="A375" t="s">
        <v>2762</v>
      </c>
      <c r="B375" t="s">
        <v>2755</v>
      </c>
      <c r="C375" t="s">
        <v>2764</v>
      </c>
      <c r="D375" t="s">
        <v>2782</v>
      </c>
      <c r="E375" s="4" t="s">
        <v>2792</v>
      </c>
      <c r="F375" s="4" t="s">
        <v>2838</v>
      </c>
      <c r="G375" s="4" t="s">
        <v>2897</v>
      </c>
      <c r="H375" s="4" t="s">
        <v>2938</v>
      </c>
      <c r="I375" t="s">
        <v>3031</v>
      </c>
      <c r="J375">
        <v>7.85E-2</v>
      </c>
    </row>
    <row r="376" spans="1:10" x14ac:dyDescent="0.35">
      <c r="A376" t="s">
        <v>2762</v>
      </c>
      <c r="B376" t="s">
        <v>2755</v>
      </c>
      <c r="C376" t="s">
        <v>2764</v>
      </c>
      <c r="D376" t="s">
        <v>2782</v>
      </c>
      <c r="E376" s="4" t="s">
        <v>2804</v>
      </c>
      <c r="F376" s="4" t="s">
        <v>2837</v>
      </c>
      <c r="G376" s="4" t="s">
        <v>2914</v>
      </c>
      <c r="H376" s="4" t="s">
        <v>2979</v>
      </c>
      <c r="I376" t="s">
        <v>3011</v>
      </c>
      <c r="J376">
        <v>2.0693000000000001</v>
      </c>
    </row>
    <row r="377" spans="1:10" x14ac:dyDescent="0.35">
      <c r="A377" t="s">
        <v>2762</v>
      </c>
      <c r="B377" t="s">
        <v>2755</v>
      </c>
      <c r="C377" t="s">
        <v>2764</v>
      </c>
      <c r="D377" t="s">
        <v>2782</v>
      </c>
      <c r="E377" s="4" t="s">
        <v>2804</v>
      </c>
      <c r="F377" s="4" t="s">
        <v>2837</v>
      </c>
      <c r="G377" s="4" t="s">
        <v>2914</v>
      </c>
      <c r="H377" s="4" t="s">
        <v>2952</v>
      </c>
      <c r="I377" t="s">
        <v>3083</v>
      </c>
      <c r="J377">
        <v>0.2198</v>
      </c>
    </row>
    <row r="378" spans="1:10" x14ac:dyDescent="0.35">
      <c r="A378" t="s">
        <v>2762</v>
      </c>
      <c r="B378" t="s">
        <v>2755</v>
      </c>
      <c r="C378" t="s">
        <v>2764</v>
      </c>
      <c r="D378" t="s">
        <v>2782</v>
      </c>
      <c r="E378" s="4" t="s">
        <v>2804</v>
      </c>
      <c r="F378" s="4" t="s">
        <v>2837</v>
      </c>
      <c r="G378" s="4" t="s">
        <v>2914</v>
      </c>
      <c r="I378" t="s">
        <v>3014</v>
      </c>
      <c r="J378">
        <v>0.10730000000000001</v>
      </c>
    </row>
    <row r="379" spans="1:10" x14ac:dyDescent="0.35">
      <c r="A379" t="s">
        <v>2762</v>
      </c>
      <c r="B379" t="s">
        <v>2755</v>
      </c>
      <c r="C379" t="s">
        <v>2764</v>
      </c>
      <c r="D379" t="s">
        <v>2782</v>
      </c>
      <c r="E379" s="4" t="s">
        <v>2804</v>
      </c>
      <c r="F379" s="4" t="s">
        <v>2837</v>
      </c>
      <c r="G379" s="4" t="s">
        <v>2914</v>
      </c>
      <c r="I379" t="s">
        <v>3014</v>
      </c>
      <c r="J379">
        <v>0.15909999999999999</v>
      </c>
    </row>
    <row r="380" spans="1:10" x14ac:dyDescent="0.35">
      <c r="A380" t="s">
        <v>2762</v>
      </c>
      <c r="B380" t="s">
        <v>2755</v>
      </c>
      <c r="C380" t="s">
        <v>2764</v>
      </c>
      <c r="D380" t="s">
        <v>2782</v>
      </c>
      <c r="E380" s="4" t="s">
        <v>2804</v>
      </c>
      <c r="F380" s="4" t="s">
        <v>2837</v>
      </c>
      <c r="G380" s="4" t="s">
        <v>2914</v>
      </c>
      <c r="I380" t="s">
        <v>3014</v>
      </c>
      <c r="J380">
        <v>2.7699999999999999E-2</v>
      </c>
    </row>
    <row r="381" spans="1:10" x14ac:dyDescent="0.35">
      <c r="A381" t="s">
        <v>2762</v>
      </c>
      <c r="B381" t="s">
        <v>2755</v>
      </c>
      <c r="C381" t="s">
        <v>2764</v>
      </c>
      <c r="D381" t="s">
        <v>2779</v>
      </c>
      <c r="E381" s="4" t="s">
        <v>2789</v>
      </c>
      <c r="F381" s="4" t="s">
        <v>2814</v>
      </c>
      <c r="G381" s="4" t="s">
        <v>2912</v>
      </c>
      <c r="H381" s="4" t="s">
        <v>2991</v>
      </c>
      <c r="I381" t="s">
        <v>3035</v>
      </c>
      <c r="J381">
        <v>0.251</v>
      </c>
    </row>
    <row r="382" spans="1:10" x14ac:dyDescent="0.35">
      <c r="A382" t="s">
        <v>2762</v>
      </c>
      <c r="B382" t="s">
        <v>2755</v>
      </c>
      <c r="C382" t="s">
        <v>2764</v>
      </c>
      <c r="D382" t="s">
        <v>2779</v>
      </c>
      <c r="E382" s="4" t="s">
        <v>2789</v>
      </c>
      <c r="F382" s="4" t="s">
        <v>2814</v>
      </c>
      <c r="I382" t="s">
        <v>3009</v>
      </c>
      <c r="J382">
        <v>0.1187</v>
      </c>
    </row>
    <row r="383" spans="1:10" x14ac:dyDescent="0.35">
      <c r="A383" t="s">
        <v>2762</v>
      </c>
      <c r="B383" t="s">
        <v>2755</v>
      </c>
      <c r="C383" t="s">
        <v>2764</v>
      </c>
      <c r="D383" t="s">
        <v>2779</v>
      </c>
      <c r="E383" s="4" t="s">
        <v>2789</v>
      </c>
      <c r="F383" s="4" t="s">
        <v>2814</v>
      </c>
      <c r="I383" t="s">
        <v>3009</v>
      </c>
      <c r="J383">
        <v>0.1741</v>
      </c>
    </row>
    <row r="384" spans="1:10" x14ac:dyDescent="0.35">
      <c r="A384" t="s">
        <v>2762</v>
      </c>
      <c r="B384" t="s">
        <v>2755</v>
      </c>
      <c r="C384" t="s">
        <v>2764</v>
      </c>
      <c r="D384" t="s">
        <v>2779</v>
      </c>
      <c r="E384" s="4" t="s">
        <v>2789</v>
      </c>
      <c r="F384" s="4" t="s">
        <v>2814</v>
      </c>
      <c r="I384" t="s">
        <v>3009</v>
      </c>
      <c r="J384">
        <v>0.72309999999999997</v>
      </c>
    </row>
    <row r="385" spans="1:10" x14ac:dyDescent="0.35">
      <c r="A385" t="s">
        <v>2762</v>
      </c>
      <c r="B385" t="s">
        <v>2755</v>
      </c>
      <c r="C385" t="s">
        <v>2764</v>
      </c>
      <c r="D385" t="s">
        <v>2779</v>
      </c>
      <c r="E385" s="4" t="s">
        <v>2789</v>
      </c>
      <c r="F385" s="4" t="s">
        <v>2814</v>
      </c>
      <c r="I385" t="s">
        <v>3009</v>
      </c>
      <c r="J385">
        <v>0.42220000000000002</v>
      </c>
    </row>
    <row r="386" spans="1:10" x14ac:dyDescent="0.35">
      <c r="A386" t="s">
        <v>2762</v>
      </c>
      <c r="B386" t="s">
        <v>2755</v>
      </c>
      <c r="C386" t="s">
        <v>2764</v>
      </c>
      <c r="D386" t="s">
        <v>2779</v>
      </c>
      <c r="E386" s="4" t="s">
        <v>2789</v>
      </c>
      <c r="F386" s="4" t="s">
        <v>2814</v>
      </c>
      <c r="I386" t="s">
        <v>3009</v>
      </c>
      <c r="J386">
        <v>0.12330000000000001</v>
      </c>
    </row>
    <row r="387" spans="1:10" x14ac:dyDescent="0.35">
      <c r="A387" t="s">
        <v>2762</v>
      </c>
      <c r="B387" t="s">
        <v>2755</v>
      </c>
      <c r="C387" t="s">
        <v>2764</v>
      </c>
      <c r="D387" t="s">
        <v>2779</v>
      </c>
      <c r="E387" s="4" t="s">
        <v>2789</v>
      </c>
      <c r="F387" s="4" t="s">
        <v>2814</v>
      </c>
      <c r="I387" t="s">
        <v>3009</v>
      </c>
      <c r="J387">
        <v>6.4799999999999996E-2</v>
      </c>
    </row>
    <row r="388" spans="1:10" x14ac:dyDescent="0.35">
      <c r="A388" t="s">
        <v>2762</v>
      </c>
      <c r="B388" t="s">
        <v>2755</v>
      </c>
      <c r="C388" t="s">
        <v>2764</v>
      </c>
      <c r="D388" t="s">
        <v>2779</v>
      </c>
      <c r="E388" s="4" t="s">
        <v>2789</v>
      </c>
      <c r="F388" s="4" t="s">
        <v>2816</v>
      </c>
      <c r="G388" s="4" t="s">
        <v>2875</v>
      </c>
      <c r="H388" s="4" t="s">
        <v>2989</v>
      </c>
      <c r="I388" t="s">
        <v>3084</v>
      </c>
      <c r="J388">
        <v>0.2404</v>
      </c>
    </row>
    <row r="389" spans="1:10" x14ac:dyDescent="0.35">
      <c r="A389" t="s">
        <v>2762</v>
      </c>
      <c r="B389" t="s">
        <v>2755</v>
      </c>
      <c r="C389" t="s">
        <v>2764</v>
      </c>
      <c r="D389" t="s">
        <v>2779</v>
      </c>
      <c r="E389" s="4" t="s">
        <v>2789</v>
      </c>
      <c r="F389" s="4" t="s">
        <v>2816</v>
      </c>
      <c r="G389" s="4" t="s">
        <v>2875</v>
      </c>
      <c r="H389" s="4" t="s">
        <v>2989</v>
      </c>
      <c r="I389" t="s">
        <v>3084</v>
      </c>
      <c r="J389">
        <v>2.8000000000000001E-2</v>
      </c>
    </row>
    <row r="390" spans="1:10" x14ac:dyDescent="0.35">
      <c r="A390" t="s">
        <v>2762</v>
      </c>
      <c r="B390" t="s">
        <v>2755</v>
      </c>
      <c r="C390" t="s">
        <v>2764</v>
      </c>
      <c r="D390" t="s">
        <v>2779</v>
      </c>
      <c r="E390" s="4" t="s">
        <v>2789</v>
      </c>
      <c r="F390" s="4" t="s">
        <v>2816</v>
      </c>
      <c r="G390" s="4" t="s">
        <v>2875</v>
      </c>
      <c r="H390" s="4" t="s">
        <v>2989</v>
      </c>
      <c r="I390" t="s">
        <v>3084</v>
      </c>
      <c r="J390">
        <v>0.10349999999999999</v>
      </c>
    </row>
    <row r="391" spans="1:10" x14ac:dyDescent="0.35">
      <c r="A391" t="s">
        <v>2762</v>
      </c>
      <c r="B391" t="s">
        <v>2755</v>
      </c>
      <c r="C391" t="s">
        <v>2764</v>
      </c>
      <c r="D391" t="s">
        <v>2779</v>
      </c>
      <c r="E391" s="4" t="s">
        <v>2789</v>
      </c>
      <c r="F391" s="4" t="s">
        <v>2816</v>
      </c>
      <c r="G391" s="4" t="s">
        <v>2875</v>
      </c>
      <c r="H391" s="4" t="s">
        <v>2989</v>
      </c>
      <c r="I391" t="s">
        <v>3084</v>
      </c>
      <c r="J391">
        <v>0.2026</v>
      </c>
    </row>
    <row r="392" spans="1:10" x14ac:dyDescent="0.35">
      <c r="A392" t="s">
        <v>2762</v>
      </c>
      <c r="B392" t="s">
        <v>2755</v>
      </c>
      <c r="C392" t="s">
        <v>2764</v>
      </c>
      <c r="D392" t="s">
        <v>2779</v>
      </c>
      <c r="E392" s="4" t="s">
        <v>2795</v>
      </c>
      <c r="F392" s="4" t="s">
        <v>2822</v>
      </c>
      <c r="G392" s="4" t="s">
        <v>2928</v>
      </c>
      <c r="I392" t="s">
        <v>3020</v>
      </c>
      <c r="J392">
        <v>3.2199999999999999E-2</v>
      </c>
    </row>
    <row r="393" spans="1:10" x14ac:dyDescent="0.35">
      <c r="A393" t="s">
        <v>2762</v>
      </c>
      <c r="B393" t="s">
        <v>2755</v>
      </c>
      <c r="C393" t="s">
        <v>2764</v>
      </c>
      <c r="D393" t="s">
        <v>2779</v>
      </c>
      <c r="E393" s="4" t="s">
        <v>2795</v>
      </c>
      <c r="F393" s="4" t="s">
        <v>2822</v>
      </c>
      <c r="G393" s="4" t="s">
        <v>2928</v>
      </c>
      <c r="I393" t="s">
        <v>3020</v>
      </c>
      <c r="J393">
        <v>6.2399999999999997E-2</v>
      </c>
    </row>
    <row r="394" spans="1:10" x14ac:dyDescent="0.35">
      <c r="A394" t="s">
        <v>2762</v>
      </c>
      <c r="B394" t="s">
        <v>2755</v>
      </c>
      <c r="C394" t="s">
        <v>2764</v>
      </c>
      <c r="D394" t="s">
        <v>2779</v>
      </c>
      <c r="E394" s="4" t="s">
        <v>2795</v>
      </c>
      <c r="F394" s="4" t="s">
        <v>2822</v>
      </c>
      <c r="G394" s="4" t="s">
        <v>2928</v>
      </c>
      <c r="I394" t="s">
        <v>3020</v>
      </c>
      <c r="J394">
        <v>9.2499999999999999E-2</v>
      </c>
    </row>
    <row r="395" spans="1:10" x14ac:dyDescent="0.35">
      <c r="A395" t="s">
        <v>2762</v>
      </c>
      <c r="B395" t="s">
        <v>2755</v>
      </c>
      <c r="C395" t="s">
        <v>2764</v>
      </c>
      <c r="D395" t="s">
        <v>2779</v>
      </c>
      <c r="E395" s="4" t="s">
        <v>2790</v>
      </c>
      <c r="F395" s="4" t="s">
        <v>2850</v>
      </c>
      <c r="G395" s="4" t="s">
        <v>2926</v>
      </c>
      <c r="H395" s="4" t="s">
        <v>2944</v>
      </c>
      <c r="I395" t="s">
        <v>3049</v>
      </c>
      <c r="J395">
        <v>6.9999999999999999E-4</v>
      </c>
    </row>
    <row r="396" spans="1:10" x14ac:dyDescent="0.35">
      <c r="A396" t="s">
        <v>2762</v>
      </c>
      <c r="B396" t="s">
        <v>2755</v>
      </c>
      <c r="C396" t="s">
        <v>2764</v>
      </c>
      <c r="D396" t="s">
        <v>2779</v>
      </c>
      <c r="E396" s="4" t="s">
        <v>2802</v>
      </c>
      <c r="F396" s="4" t="s">
        <v>2828</v>
      </c>
      <c r="G396" s="4" t="s">
        <v>2895</v>
      </c>
      <c r="H396" s="4" t="s">
        <v>2966</v>
      </c>
      <c r="I396" t="s">
        <v>3033</v>
      </c>
      <c r="J396">
        <v>8.0100000000000005E-2</v>
      </c>
    </row>
    <row r="397" spans="1:10" x14ac:dyDescent="0.35">
      <c r="A397" t="s">
        <v>2762</v>
      </c>
      <c r="B397" t="s">
        <v>2755</v>
      </c>
      <c r="C397" t="s">
        <v>2764</v>
      </c>
      <c r="D397" t="s">
        <v>2781</v>
      </c>
      <c r="E397" s="4" t="s">
        <v>2811</v>
      </c>
      <c r="F397" s="4" t="s">
        <v>2855</v>
      </c>
      <c r="G397" s="4" t="s">
        <v>2887</v>
      </c>
      <c r="H397" s="4" t="s">
        <v>2965</v>
      </c>
      <c r="I397" t="s">
        <v>3045</v>
      </c>
      <c r="J397">
        <v>0.29210000000000003</v>
      </c>
    </row>
    <row r="398" spans="1:10" x14ac:dyDescent="0.35">
      <c r="A398" t="s">
        <v>2762</v>
      </c>
      <c r="B398" t="s">
        <v>2755</v>
      </c>
      <c r="C398" t="s">
        <v>2764</v>
      </c>
      <c r="D398" t="s">
        <v>2781</v>
      </c>
      <c r="E398" s="4" t="s">
        <v>2811</v>
      </c>
      <c r="F398" s="4" t="s">
        <v>2855</v>
      </c>
      <c r="G398" s="4" t="s">
        <v>2887</v>
      </c>
      <c r="H398" s="4" t="s">
        <v>2951</v>
      </c>
      <c r="I398" t="s">
        <v>3027</v>
      </c>
      <c r="J398">
        <v>1.5012000000000001</v>
      </c>
    </row>
    <row r="399" spans="1:10" x14ac:dyDescent="0.35">
      <c r="A399" t="s">
        <v>2762</v>
      </c>
      <c r="B399" t="s">
        <v>2755</v>
      </c>
      <c r="C399" t="s">
        <v>2764</v>
      </c>
      <c r="D399" t="s">
        <v>2781</v>
      </c>
      <c r="E399" s="4" t="s">
        <v>2811</v>
      </c>
      <c r="F399" s="4" t="s">
        <v>2855</v>
      </c>
      <c r="G399" s="4" t="s">
        <v>2887</v>
      </c>
      <c r="H399" s="4" t="s">
        <v>3006</v>
      </c>
      <c r="I399" t="s">
        <v>3013</v>
      </c>
      <c r="J399">
        <v>9.4000000000000004E-3</v>
      </c>
    </row>
    <row r="400" spans="1:10" x14ac:dyDescent="0.35">
      <c r="A400" t="s">
        <v>2762</v>
      </c>
      <c r="B400" t="s">
        <v>2755</v>
      </c>
      <c r="C400" t="s">
        <v>2764</v>
      </c>
      <c r="D400" t="s">
        <v>2774</v>
      </c>
      <c r="E400" s="4" t="s">
        <v>2787</v>
      </c>
      <c r="F400" s="4" t="s">
        <v>2826</v>
      </c>
      <c r="G400" s="4" t="s">
        <v>2908</v>
      </c>
      <c r="H400" s="4" t="s">
        <v>2942</v>
      </c>
      <c r="I400" t="s">
        <v>3041</v>
      </c>
      <c r="J400">
        <v>0.55449999999999999</v>
      </c>
    </row>
    <row r="401" spans="1:10" x14ac:dyDescent="0.35">
      <c r="A401" t="s">
        <v>2762</v>
      </c>
      <c r="B401" t="s">
        <v>2755</v>
      </c>
      <c r="C401" t="s">
        <v>2764</v>
      </c>
      <c r="D401" t="s">
        <v>2774</v>
      </c>
      <c r="E401" s="4" t="s">
        <v>2798</v>
      </c>
      <c r="F401" s="4" t="s">
        <v>2830</v>
      </c>
      <c r="G401" s="4" t="s">
        <v>2889</v>
      </c>
      <c r="H401" s="4" t="s">
        <v>2970</v>
      </c>
      <c r="I401" t="s">
        <v>3087</v>
      </c>
      <c r="J401">
        <v>0.26619999999999999</v>
      </c>
    </row>
    <row r="402" spans="1:10" x14ac:dyDescent="0.35">
      <c r="A402" t="s">
        <v>2762</v>
      </c>
      <c r="B402" t="s">
        <v>2755</v>
      </c>
      <c r="C402" t="s">
        <v>2764</v>
      </c>
      <c r="D402" t="s">
        <v>2774</v>
      </c>
      <c r="E402" s="4" t="s">
        <v>2803</v>
      </c>
      <c r="F402" s="4" t="s">
        <v>2844</v>
      </c>
      <c r="G402" s="4" t="s">
        <v>2904</v>
      </c>
      <c r="H402" s="4" t="s">
        <v>2978</v>
      </c>
      <c r="I402" t="s">
        <v>3074</v>
      </c>
      <c r="J402">
        <v>0.13589999999999999</v>
      </c>
    </row>
    <row r="403" spans="1:10" x14ac:dyDescent="0.35">
      <c r="A403" t="s">
        <v>2762</v>
      </c>
      <c r="B403" t="s">
        <v>2755</v>
      </c>
      <c r="C403" t="s">
        <v>2764</v>
      </c>
      <c r="D403" t="s">
        <v>2774</v>
      </c>
      <c r="E403" s="4" t="s">
        <v>2784</v>
      </c>
      <c r="F403" s="4" t="s">
        <v>2861</v>
      </c>
      <c r="G403" s="4" t="s">
        <v>2929</v>
      </c>
      <c r="H403" s="4" t="s">
        <v>2998</v>
      </c>
      <c r="I403" t="s">
        <v>3073</v>
      </c>
      <c r="J403">
        <v>0.22209999999999999</v>
      </c>
    </row>
    <row r="404" spans="1:10" x14ac:dyDescent="0.35">
      <c r="A404" t="s">
        <v>2762</v>
      </c>
      <c r="B404" t="s">
        <v>2755</v>
      </c>
      <c r="C404" t="s">
        <v>2764</v>
      </c>
      <c r="D404" t="s">
        <v>2774</v>
      </c>
      <c r="E404" s="4" t="s">
        <v>2786</v>
      </c>
      <c r="F404" s="4" t="s">
        <v>2859</v>
      </c>
      <c r="G404" s="4" t="s">
        <v>2871</v>
      </c>
      <c r="H404" s="4" t="s">
        <v>2983</v>
      </c>
      <c r="I404" t="s">
        <v>3061</v>
      </c>
      <c r="J404">
        <v>7.3099999999999998E-2</v>
      </c>
    </row>
    <row r="405" spans="1:10" x14ac:dyDescent="0.35">
      <c r="A405" t="s">
        <v>2762</v>
      </c>
      <c r="B405" t="s">
        <v>2755</v>
      </c>
      <c r="C405" t="s">
        <v>2764</v>
      </c>
      <c r="D405" t="s">
        <v>2774</v>
      </c>
      <c r="E405" s="4" t="s">
        <v>2786</v>
      </c>
      <c r="F405" s="4" t="s">
        <v>2859</v>
      </c>
      <c r="G405" s="4" t="s">
        <v>2871</v>
      </c>
      <c r="H405" s="4" t="s">
        <v>2987</v>
      </c>
      <c r="I405" t="s">
        <v>3022</v>
      </c>
      <c r="J405">
        <v>4.9200000000000001E-2</v>
      </c>
    </row>
    <row r="406" spans="1:10" x14ac:dyDescent="0.35">
      <c r="A406" t="s">
        <v>2762</v>
      </c>
      <c r="B406" t="s">
        <v>2755</v>
      </c>
      <c r="C406" t="s">
        <v>2765</v>
      </c>
      <c r="D406" t="s">
        <v>2777</v>
      </c>
      <c r="E406" s="4" t="s">
        <v>2796</v>
      </c>
      <c r="F406" s="4" t="s">
        <v>2860</v>
      </c>
      <c r="G406" s="4" t="s">
        <v>2880</v>
      </c>
      <c r="H406" s="4" t="s">
        <v>2949</v>
      </c>
      <c r="I406" t="s">
        <v>3078</v>
      </c>
      <c r="J406">
        <v>8.4599999999999995E-2</v>
      </c>
    </row>
    <row r="407" spans="1:10" x14ac:dyDescent="0.35">
      <c r="A407" t="s">
        <v>2762</v>
      </c>
      <c r="B407" t="s">
        <v>2754</v>
      </c>
      <c r="I407" t="s">
        <v>3058</v>
      </c>
      <c r="J407">
        <v>0.70230000000000004</v>
      </c>
    </row>
    <row r="408" spans="1:10" x14ac:dyDescent="0.35">
      <c r="A408" t="s">
        <v>2762</v>
      </c>
      <c r="B408" t="s">
        <v>2754</v>
      </c>
      <c r="I408" t="s">
        <v>3058</v>
      </c>
      <c r="J408">
        <v>6.25E-2</v>
      </c>
    </row>
    <row r="409" spans="1:10" x14ac:dyDescent="0.35">
      <c r="A409" t="s">
        <v>2762</v>
      </c>
      <c r="B409" t="s">
        <v>2754</v>
      </c>
      <c r="I409" t="s">
        <v>3058</v>
      </c>
      <c r="J409">
        <v>2.1032000000000002</v>
      </c>
    </row>
    <row r="410" spans="1:10" x14ac:dyDescent="0.35">
      <c r="A410" t="s">
        <v>2762</v>
      </c>
      <c r="B410" t="s">
        <v>2754</v>
      </c>
      <c r="I410" t="s">
        <v>3058</v>
      </c>
      <c r="J410">
        <v>0.15989999999999999</v>
      </c>
    </row>
    <row r="411" spans="1:10" x14ac:dyDescent="0.35">
      <c r="A411" t="s">
        <v>2762</v>
      </c>
      <c r="B411" t="s">
        <v>2754</v>
      </c>
      <c r="I411" t="s">
        <v>3058</v>
      </c>
      <c r="J411">
        <v>7.8399999999999997E-2</v>
      </c>
    </row>
    <row r="412" spans="1:10" x14ac:dyDescent="0.35">
      <c r="A412" t="s">
        <v>2762</v>
      </c>
      <c r="B412" t="s">
        <v>2754</v>
      </c>
      <c r="I412" t="s">
        <v>3058</v>
      </c>
      <c r="J412">
        <v>0.31290000000000001</v>
      </c>
    </row>
    <row r="413" spans="1:10" x14ac:dyDescent="0.35">
      <c r="A413" t="s">
        <v>2762</v>
      </c>
      <c r="B413" t="s">
        <v>2754</v>
      </c>
      <c r="I413" t="s">
        <v>3058</v>
      </c>
      <c r="J413">
        <v>0.6925</v>
      </c>
    </row>
    <row r="414" spans="1:10" x14ac:dyDescent="0.35">
      <c r="A414" t="s">
        <v>2762</v>
      </c>
      <c r="B414" t="s">
        <v>2754</v>
      </c>
      <c r="I414" t="s">
        <v>3058</v>
      </c>
      <c r="J414">
        <v>1.2898000000000001</v>
      </c>
    </row>
    <row r="415" spans="1:10" x14ac:dyDescent="0.35">
      <c r="A415" t="s">
        <v>2762</v>
      </c>
      <c r="B415" t="s">
        <v>2754</v>
      </c>
      <c r="I415" t="s">
        <v>3058</v>
      </c>
      <c r="J415">
        <v>1.2699999999999999E-2</v>
      </c>
    </row>
    <row r="416" spans="1:10" x14ac:dyDescent="0.35">
      <c r="A416" t="s">
        <v>2762</v>
      </c>
      <c r="B416" t="s">
        <v>2754</v>
      </c>
      <c r="I416" t="s">
        <v>3058</v>
      </c>
      <c r="J416">
        <v>0.16020000000000001</v>
      </c>
    </row>
    <row r="417" spans="1:10" x14ac:dyDescent="0.35">
      <c r="A417" t="s">
        <v>2762</v>
      </c>
      <c r="B417" t="s">
        <v>2754</v>
      </c>
      <c r="I417" t="s">
        <v>3058</v>
      </c>
      <c r="J417">
        <v>0.12839999999999999</v>
      </c>
    </row>
    <row r="418" spans="1:10" x14ac:dyDescent="0.35">
      <c r="A418" t="s">
        <v>2762</v>
      </c>
      <c r="B418" t="s">
        <v>2754</v>
      </c>
      <c r="I418" t="s">
        <v>3058</v>
      </c>
      <c r="J418">
        <v>0.1724</v>
      </c>
    </row>
    <row r="419" spans="1:10" x14ac:dyDescent="0.35">
      <c r="A419" t="s">
        <v>2762</v>
      </c>
      <c r="B419" t="s">
        <v>2754</v>
      </c>
      <c r="I419" t="s">
        <v>3058</v>
      </c>
      <c r="J419">
        <v>0.51370000000000005</v>
      </c>
    </row>
    <row r="420" spans="1:10" x14ac:dyDescent="0.35">
      <c r="A420" t="s">
        <v>2762</v>
      </c>
      <c r="B420" t="s">
        <v>2754</v>
      </c>
      <c r="I420" t="s">
        <v>3058</v>
      </c>
      <c r="J420">
        <v>1.7459</v>
      </c>
    </row>
    <row r="421" spans="1:10" x14ac:dyDescent="0.35">
      <c r="A421" t="s">
        <v>2762</v>
      </c>
      <c r="B421" t="s">
        <v>2754</v>
      </c>
      <c r="I421" t="s">
        <v>3058</v>
      </c>
      <c r="J421">
        <v>1.7632000000000001</v>
      </c>
    </row>
    <row r="422" spans="1:10" x14ac:dyDescent="0.35">
      <c r="A422" t="s">
        <v>2762</v>
      </c>
      <c r="B422" t="s">
        <v>2754</v>
      </c>
      <c r="I422" t="s">
        <v>3058</v>
      </c>
      <c r="J422">
        <v>0.3024</v>
      </c>
    </row>
    <row r="423" spans="1:10" x14ac:dyDescent="0.35">
      <c r="A423" t="s">
        <v>2762</v>
      </c>
      <c r="B423" t="s">
        <v>2754</v>
      </c>
      <c r="I423" t="s">
        <v>3058</v>
      </c>
      <c r="J423">
        <v>0.751</v>
      </c>
    </row>
    <row r="424" spans="1:10" x14ac:dyDescent="0.35">
      <c r="A424" t="s">
        <v>2762</v>
      </c>
      <c r="B424" t="s">
        <v>2754</v>
      </c>
      <c r="I424" t="s">
        <v>3058</v>
      </c>
      <c r="J424">
        <v>3.9626000000000001</v>
      </c>
    </row>
    <row r="425" spans="1:10" x14ac:dyDescent="0.35">
      <c r="A425" t="s">
        <v>2762</v>
      </c>
      <c r="B425" t="s">
        <v>2754</v>
      </c>
      <c r="I425" t="s">
        <v>3058</v>
      </c>
      <c r="J425">
        <v>1.0317000000000001</v>
      </c>
    </row>
    <row r="426" spans="1:10" x14ac:dyDescent="0.35">
      <c r="A426" t="s">
        <v>2762</v>
      </c>
      <c r="H426" s="4" t="s">
        <v>2937</v>
      </c>
      <c r="I426" t="s">
        <v>3010</v>
      </c>
      <c r="J426">
        <v>0.16120000000000001</v>
      </c>
    </row>
    <row r="427" spans="1:10" x14ac:dyDescent="0.35">
      <c r="A427" t="s">
        <v>2762</v>
      </c>
      <c r="H427" s="4" t="s">
        <v>2937</v>
      </c>
      <c r="I427" t="s">
        <v>3010</v>
      </c>
      <c r="J427">
        <v>1.349</v>
      </c>
    </row>
    <row r="428" spans="1:10" x14ac:dyDescent="0.35">
      <c r="A428" t="s">
        <v>2762</v>
      </c>
      <c r="H428" s="4" t="s">
        <v>2937</v>
      </c>
      <c r="I428" t="s">
        <v>3010</v>
      </c>
      <c r="J428">
        <v>0.53879999999999995</v>
      </c>
    </row>
    <row r="429" spans="1:10" x14ac:dyDescent="0.35">
      <c r="A429" t="s">
        <v>2762</v>
      </c>
      <c r="H429" s="4" t="s">
        <v>2937</v>
      </c>
      <c r="I429" t="s">
        <v>3010</v>
      </c>
      <c r="J429">
        <v>1.9199999999999998E-2</v>
      </c>
    </row>
    <row r="430" spans="1:10" x14ac:dyDescent="0.35">
      <c r="A430" t="s">
        <v>2762</v>
      </c>
      <c r="H430" s="4" t="s">
        <v>2937</v>
      </c>
      <c r="I430" t="s">
        <v>3010</v>
      </c>
      <c r="J430">
        <v>0.18490000000000001</v>
      </c>
    </row>
    <row r="431" spans="1:10" x14ac:dyDescent="0.35">
      <c r="A431" t="s">
        <v>2762</v>
      </c>
      <c r="H431" s="4" t="s">
        <v>2937</v>
      </c>
      <c r="I431" t="s">
        <v>3010</v>
      </c>
      <c r="J431">
        <v>3.5840000000000001</v>
      </c>
    </row>
    <row r="432" spans="1:10" x14ac:dyDescent="0.35">
      <c r="A432" t="s">
        <v>2762</v>
      </c>
      <c r="H432" s="4" t="s">
        <v>2937</v>
      </c>
      <c r="I432" t="s">
        <v>3010</v>
      </c>
      <c r="J432">
        <v>0.15759999999999999</v>
      </c>
    </row>
    <row r="433" spans="1:10" x14ac:dyDescent="0.35">
      <c r="A433" t="s">
        <v>2762</v>
      </c>
      <c r="H433" s="4" t="s">
        <v>2937</v>
      </c>
      <c r="I433" t="s">
        <v>3010</v>
      </c>
      <c r="J433">
        <v>5.96E-2</v>
      </c>
    </row>
    <row r="434" spans="1:10" x14ac:dyDescent="0.35">
      <c r="A434" t="s">
        <v>2762</v>
      </c>
      <c r="H434" s="4" t="s">
        <v>2937</v>
      </c>
      <c r="I434" t="s">
        <v>3010</v>
      </c>
      <c r="J434">
        <v>0.1241</v>
      </c>
    </row>
    <row r="435" spans="1:10" x14ac:dyDescent="0.35">
      <c r="A435" t="s">
        <v>2762</v>
      </c>
      <c r="H435" s="4" t="s">
        <v>2937</v>
      </c>
      <c r="I435" t="s">
        <v>3010</v>
      </c>
      <c r="J435">
        <v>1.89E-2</v>
      </c>
    </row>
    <row r="436" spans="1:10" x14ac:dyDescent="0.35">
      <c r="A436" t="s">
        <v>2762</v>
      </c>
      <c r="H436" s="4" t="s">
        <v>2937</v>
      </c>
      <c r="I436" t="s">
        <v>3010</v>
      </c>
      <c r="J436">
        <v>0.42459999999999998</v>
      </c>
    </row>
    <row r="437" spans="1:10" x14ac:dyDescent="0.35">
      <c r="A437" t="s">
        <v>2762</v>
      </c>
      <c r="H437" s="4" t="s">
        <v>2937</v>
      </c>
      <c r="I437" t="s">
        <v>3010</v>
      </c>
      <c r="J437">
        <v>4.4600000000000001E-2</v>
      </c>
    </row>
    <row r="438" spans="1:10" x14ac:dyDescent="0.35">
      <c r="A438" t="s">
        <v>2762</v>
      </c>
      <c r="H438" s="4" t="s">
        <v>2937</v>
      </c>
      <c r="I438" t="s">
        <v>3010</v>
      </c>
      <c r="J438">
        <v>1.0318000000000001</v>
      </c>
    </row>
    <row r="439" spans="1:10" x14ac:dyDescent="0.35">
      <c r="A439" t="s">
        <v>2762</v>
      </c>
      <c r="H439" s="4" t="s">
        <v>2937</v>
      </c>
      <c r="I439" t="s">
        <v>3010</v>
      </c>
      <c r="J439">
        <v>3.9940000000000002</v>
      </c>
    </row>
    <row r="440" spans="1:10" x14ac:dyDescent="0.35">
      <c r="A440" t="s">
        <v>2762</v>
      </c>
      <c r="H440" s="4" t="s">
        <v>2937</v>
      </c>
      <c r="I440" t="s">
        <v>3010</v>
      </c>
      <c r="J440">
        <v>0.25369999999999998</v>
      </c>
    </row>
    <row r="441" spans="1:10" x14ac:dyDescent="0.35">
      <c r="A441" t="s">
        <v>2762</v>
      </c>
      <c r="H441" s="4" t="s">
        <v>2937</v>
      </c>
      <c r="I441" t="s">
        <v>3010</v>
      </c>
      <c r="J441">
        <v>1.7899999999999999E-2</v>
      </c>
    </row>
    <row r="442" spans="1:10" x14ac:dyDescent="0.35">
      <c r="A442" t="s">
        <v>2762</v>
      </c>
      <c r="H442" s="4" t="s">
        <v>2937</v>
      </c>
      <c r="I442" t="s">
        <v>3010</v>
      </c>
      <c r="J442">
        <v>0.1424</v>
      </c>
    </row>
    <row r="443" spans="1:10" x14ac:dyDescent="0.35">
      <c r="A443" t="s">
        <v>2762</v>
      </c>
      <c r="H443" s="4" t="s">
        <v>2937</v>
      </c>
      <c r="I443" t="s">
        <v>3010</v>
      </c>
      <c r="J443">
        <v>0.24379999999999999</v>
      </c>
    </row>
    <row r="444" spans="1:10" x14ac:dyDescent="0.35">
      <c r="A444" t="s">
        <v>2762</v>
      </c>
      <c r="H444" s="4" t="s">
        <v>2937</v>
      </c>
      <c r="I444" t="s">
        <v>3010</v>
      </c>
      <c r="J444">
        <v>7.9000000000000008E-3</v>
      </c>
    </row>
    <row r="445" spans="1:10" x14ac:dyDescent="0.35">
      <c r="A445" t="s">
        <v>2762</v>
      </c>
      <c r="H445" s="4" t="s">
        <v>2937</v>
      </c>
      <c r="I445" t="s">
        <v>3010</v>
      </c>
      <c r="J445">
        <v>3.8401000000000001</v>
      </c>
    </row>
    <row r="446" spans="1:10" x14ac:dyDescent="0.35">
      <c r="A446" t="s">
        <v>2762</v>
      </c>
      <c r="H446" s="4" t="s">
        <v>2937</v>
      </c>
      <c r="I446" t="s">
        <v>3010</v>
      </c>
      <c r="J446">
        <v>5.9299999999999999E-2</v>
      </c>
    </row>
    <row r="447" spans="1:10" x14ac:dyDescent="0.35">
      <c r="A447" t="s">
        <v>2762</v>
      </c>
      <c r="H447" s="4" t="s">
        <v>2937</v>
      </c>
      <c r="I447" t="s">
        <v>3010</v>
      </c>
      <c r="J447">
        <v>1.2833000000000001</v>
      </c>
    </row>
    <row r="448" spans="1:10" x14ac:dyDescent="0.35">
      <c r="A448" t="s">
        <v>2762</v>
      </c>
      <c r="H448" s="4" t="s">
        <v>2937</v>
      </c>
      <c r="I448" t="s">
        <v>3010</v>
      </c>
      <c r="J448">
        <v>3.0499999999999999E-2</v>
      </c>
    </row>
    <row r="449" spans="1:10" x14ac:dyDescent="0.35">
      <c r="A449" t="s">
        <v>2762</v>
      </c>
      <c r="H449" s="4" t="s">
        <v>2937</v>
      </c>
      <c r="I449" t="s">
        <v>3010</v>
      </c>
      <c r="J449">
        <v>1.5699999999999999E-2</v>
      </c>
    </row>
    <row r="450" spans="1:10" x14ac:dyDescent="0.35">
      <c r="A450" t="s">
        <v>2762</v>
      </c>
      <c r="H450" s="4" t="s">
        <v>2937</v>
      </c>
      <c r="I450" t="s">
        <v>3010</v>
      </c>
      <c r="J450">
        <v>0.44790000000000002</v>
      </c>
    </row>
    <row r="451" spans="1:10" x14ac:dyDescent="0.35">
      <c r="A451" t="s">
        <v>2762</v>
      </c>
      <c r="H451" s="4" t="s">
        <v>2937</v>
      </c>
      <c r="I451" t="s">
        <v>3010</v>
      </c>
      <c r="J451">
        <v>0.255</v>
      </c>
    </row>
    <row r="452" spans="1:10" x14ac:dyDescent="0.35">
      <c r="A452" t="s">
        <v>2762</v>
      </c>
      <c r="H452" s="4" t="s">
        <v>2937</v>
      </c>
      <c r="I452" t="s">
        <v>3010</v>
      </c>
      <c r="J452">
        <v>8.4599999999999995E-2</v>
      </c>
    </row>
    <row r="453" spans="1:10" x14ac:dyDescent="0.35">
      <c r="A453" t="s">
        <v>2762</v>
      </c>
      <c r="H453" s="4" t="s">
        <v>2937</v>
      </c>
      <c r="I453" t="s">
        <v>3010</v>
      </c>
      <c r="J453">
        <v>2.9651000000000001</v>
      </c>
    </row>
    <row r="454" spans="1:10" x14ac:dyDescent="0.35">
      <c r="A454" t="s">
        <v>2762</v>
      </c>
      <c r="H454" s="4" t="s">
        <v>2937</v>
      </c>
      <c r="I454" t="s">
        <v>3010</v>
      </c>
      <c r="J454">
        <v>0.5081</v>
      </c>
    </row>
    <row r="455" spans="1:10" x14ac:dyDescent="0.35">
      <c r="A455" t="s">
        <v>2762</v>
      </c>
      <c r="H455" s="4" t="s">
        <v>2937</v>
      </c>
      <c r="I455" t="s">
        <v>3010</v>
      </c>
      <c r="J455">
        <v>0.95489999999999997</v>
      </c>
    </row>
    <row r="456" spans="1:10" x14ac:dyDescent="0.35">
      <c r="A456" t="s">
        <v>2762</v>
      </c>
      <c r="H456" s="4" t="s">
        <v>2937</v>
      </c>
      <c r="I456" t="s">
        <v>3010</v>
      </c>
      <c r="J456">
        <v>4.9200000000000001E-2</v>
      </c>
    </row>
    <row r="457" spans="1:10" x14ac:dyDescent="0.35">
      <c r="A457" t="s">
        <v>2762</v>
      </c>
      <c r="H457" s="4" t="s">
        <v>2937</v>
      </c>
      <c r="I457" t="s">
        <v>3010</v>
      </c>
      <c r="J457">
        <v>1.0871999999999999</v>
      </c>
    </row>
    <row r="458" spans="1:10" x14ac:dyDescent="0.35">
      <c r="A458" t="s">
        <v>2762</v>
      </c>
      <c r="H458" s="4" t="s">
        <v>2937</v>
      </c>
      <c r="I458" t="s">
        <v>3010</v>
      </c>
      <c r="J458">
        <v>1.49E-2</v>
      </c>
    </row>
    <row r="459" spans="1:10" x14ac:dyDescent="0.35">
      <c r="A459" t="s">
        <v>2762</v>
      </c>
      <c r="H459" s="4" t="s">
        <v>2937</v>
      </c>
      <c r="I459" t="s">
        <v>3010</v>
      </c>
      <c r="J459">
        <v>0.28320000000000001</v>
      </c>
    </row>
    <row r="460" spans="1:10" x14ac:dyDescent="0.35">
      <c r="A460" t="s">
        <v>2762</v>
      </c>
      <c r="H460" s="4" t="s">
        <v>2937</v>
      </c>
      <c r="I460" t="s">
        <v>3010</v>
      </c>
      <c r="J460">
        <v>5.91E-2</v>
      </c>
    </row>
    <row r="461" spans="1:10" x14ac:dyDescent="0.35">
      <c r="A461" t="s">
        <v>2762</v>
      </c>
      <c r="H461" s="4" t="s">
        <v>2937</v>
      </c>
      <c r="I461" t="s">
        <v>3010</v>
      </c>
      <c r="J461">
        <v>3.1800000000000002E-2</v>
      </c>
    </row>
    <row r="462" spans="1:10" x14ac:dyDescent="0.35">
      <c r="A462" t="s">
        <v>2762</v>
      </c>
      <c r="H462" s="4" t="s">
        <v>2937</v>
      </c>
      <c r="I462" t="s">
        <v>3010</v>
      </c>
      <c r="J462">
        <v>0.2165</v>
      </c>
    </row>
    <row r="463" spans="1:10" x14ac:dyDescent="0.35">
      <c r="A463" t="s">
        <v>2762</v>
      </c>
      <c r="H463" s="4" t="s">
        <v>2937</v>
      </c>
      <c r="I463" t="s">
        <v>3010</v>
      </c>
      <c r="J463">
        <v>0.77949999999999997</v>
      </c>
    </row>
    <row r="464" spans="1:10" x14ac:dyDescent="0.35">
      <c r="A464" t="s">
        <v>2762</v>
      </c>
      <c r="H464" s="4" t="s">
        <v>2937</v>
      </c>
      <c r="I464" t="s">
        <v>3010</v>
      </c>
      <c r="J464">
        <v>3.7100000000000001E-2</v>
      </c>
    </row>
    <row r="465" spans="1:10" x14ac:dyDescent="0.35">
      <c r="A465" t="s">
        <v>2762</v>
      </c>
      <c r="H465" s="4" t="s">
        <v>2937</v>
      </c>
      <c r="I465" t="s">
        <v>3010</v>
      </c>
      <c r="J465">
        <v>0.60319999999999996</v>
      </c>
    </row>
    <row r="466" spans="1:10" x14ac:dyDescent="0.35">
      <c r="A466" t="s">
        <v>2762</v>
      </c>
      <c r="H466" s="4" t="s">
        <v>2964</v>
      </c>
      <c r="I466" t="s">
        <v>3008</v>
      </c>
      <c r="J466">
        <v>5.5500000000000001E-2</v>
      </c>
    </row>
    <row r="467" spans="1:10" x14ac:dyDescent="0.35">
      <c r="A467" t="s">
        <v>2762</v>
      </c>
      <c r="H467" s="4" t="s">
        <v>2964</v>
      </c>
      <c r="I467" t="s">
        <v>3008</v>
      </c>
      <c r="J467">
        <v>8.6499999999999994E-2</v>
      </c>
    </row>
    <row r="468" spans="1:10" x14ac:dyDescent="0.35">
      <c r="A468" t="s">
        <v>2762</v>
      </c>
      <c r="H468" s="4" t="s">
        <v>2964</v>
      </c>
      <c r="I468" t="s">
        <v>3008</v>
      </c>
      <c r="J468">
        <v>1.9439</v>
      </c>
    </row>
    <row r="469" spans="1:10" x14ac:dyDescent="0.35">
      <c r="A469" t="s">
        <v>2762</v>
      </c>
      <c r="H469" s="4" t="s">
        <v>2964</v>
      </c>
      <c r="I469" t="s">
        <v>3008</v>
      </c>
      <c r="J469">
        <v>0.15029999999999999</v>
      </c>
    </row>
    <row r="470" spans="1:10" x14ac:dyDescent="0.35">
      <c r="A470" t="s">
        <v>2762</v>
      </c>
      <c r="H470" s="4" t="s">
        <v>2964</v>
      </c>
      <c r="I470" t="s">
        <v>3008</v>
      </c>
      <c r="J470">
        <v>1.264</v>
      </c>
    </row>
    <row r="471" spans="1:10" x14ac:dyDescent="0.35">
      <c r="A471" t="s">
        <v>2762</v>
      </c>
      <c r="H471" s="4" t="s">
        <v>2964</v>
      </c>
      <c r="I471" t="s">
        <v>3008</v>
      </c>
      <c r="J471">
        <v>0.12330000000000001</v>
      </c>
    </row>
    <row r="472" spans="1:10" x14ac:dyDescent="0.35">
      <c r="A472" t="s">
        <v>2762</v>
      </c>
      <c r="H472" s="4" t="s">
        <v>2964</v>
      </c>
      <c r="I472" t="s">
        <v>3008</v>
      </c>
      <c r="J472">
        <v>8.2400000000000001E-2</v>
      </c>
    </row>
    <row r="473" spans="1:10" x14ac:dyDescent="0.35">
      <c r="A473" t="s">
        <v>2762</v>
      </c>
      <c r="H473" s="4" t="s">
        <v>2964</v>
      </c>
      <c r="I473" t="s">
        <v>3008</v>
      </c>
      <c r="J473">
        <v>3.32E-2</v>
      </c>
    </row>
    <row r="474" spans="1:10" x14ac:dyDescent="0.35">
      <c r="A474" t="s">
        <v>2762</v>
      </c>
      <c r="H474" s="4" t="s">
        <v>2964</v>
      </c>
      <c r="I474" t="s">
        <v>3008</v>
      </c>
      <c r="J474">
        <v>0.38629999999999998</v>
      </c>
    </row>
    <row r="475" spans="1:10" x14ac:dyDescent="0.35">
      <c r="A475" t="s">
        <v>2762</v>
      </c>
      <c r="H475" s="4" t="s">
        <v>2964</v>
      </c>
      <c r="I475" t="s">
        <v>3008</v>
      </c>
      <c r="J475">
        <v>3.49E-2</v>
      </c>
    </row>
    <row r="476" spans="1:10" x14ac:dyDescent="0.35">
      <c r="A476" t="s">
        <v>2762</v>
      </c>
      <c r="H476" s="4" t="s">
        <v>2964</v>
      </c>
      <c r="I476" t="s">
        <v>3008</v>
      </c>
      <c r="J476">
        <v>0.50229999999999997</v>
      </c>
    </row>
    <row r="477" spans="1:10" x14ac:dyDescent="0.35">
      <c r="A477" t="s">
        <v>2762</v>
      </c>
      <c r="H477" s="4" t="s">
        <v>2964</v>
      </c>
      <c r="I477" t="s">
        <v>3008</v>
      </c>
      <c r="J477">
        <v>0.49659999999999999</v>
      </c>
    </row>
    <row r="478" spans="1:10" x14ac:dyDescent="0.35">
      <c r="A478" t="s">
        <v>2762</v>
      </c>
      <c r="H478" s="4" t="s">
        <v>2964</v>
      </c>
      <c r="I478" t="s">
        <v>3008</v>
      </c>
      <c r="J478">
        <v>0.42609999999999998</v>
      </c>
    </row>
    <row r="479" spans="1:10" x14ac:dyDescent="0.35">
      <c r="A479" t="s">
        <v>2762</v>
      </c>
      <c r="H479" s="4" t="s">
        <v>2964</v>
      </c>
      <c r="I479" t="s">
        <v>3008</v>
      </c>
      <c r="J479">
        <v>3.2524000000000002</v>
      </c>
    </row>
    <row r="480" spans="1:10" x14ac:dyDescent="0.35">
      <c r="A480" t="s">
        <v>2762</v>
      </c>
      <c r="H480" s="4" t="s">
        <v>2964</v>
      </c>
      <c r="I480" t="s">
        <v>3008</v>
      </c>
      <c r="J480">
        <v>8.9300000000000004E-2</v>
      </c>
    </row>
    <row r="481" spans="1:10" x14ac:dyDescent="0.35">
      <c r="A481" t="s">
        <v>2762</v>
      </c>
      <c r="H481" s="4" t="s">
        <v>2964</v>
      </c>
      <c r="I481" t="s">
        <v>3008</v>
      </c>
      <c r="J481">
        <v>0.20619999999999999</v>
      </c>
    </row>
    <row r="482" spans="1:10" x14ac:dyDescent="0.35">
      <c r="A482" t="s">
        <v>2762</v>
      </c>
      <c r="H482" s="4" t="s">
        <v>2964</v>
      </c>
      <c r="I482" t="s">
        <v>3008</v>
      </c>
      <c r="J482">
        <v>4.82E-2</v>
      </c>
    </row>
    <row r="483" spans="1:10" x14ac:dyDescent="0.35">
      <c r="A483" t="s">
        <v>2762</v>
      </c>
      <c r="H483" s="4" t="s">
        <v>2964</v>
      </c>
      <c r="I483" t="s">
        <v>3008</v>
      </c>
      <c r="J483">
        <v>0.40579999999999999</v>
      </c>
    </row>
    <row r="484" spans="1:10" x14ac:dyDescent="0.35">
      <c r="A484" t="s">
        <v>2762</v>
      </c>
      <c r="H484" s="4" t="s">
        <v>2964</v>
      </c>
      <c r="I484" t="s">
        <v>3008</v>
      </c>
      <c r="J484">
        <v>2.1100000000000001E-2</v>
      </c>
    </row>
    <row r="485" spans="1:10" x14ac:dyDescent="0.35">
      <c r="A485" t="s">
        <v>2762</v>
      </c>
      <c r="H485" s="4" t="s">
        <v>2964</v>
      </c>
      <c r="I485" t="s">
        <v>3008</v>
      </c>
      <c r="J485">
        <v>1.1033999999999999</v>
      </c>
    </row>
    <row r="486" spans="1:10" x14ac:dyDescent="0.35">
      <c r="A486" t="s">
        <v>2762</v>
      </c>
      <c r="H486" s="4" t="s">
        <v>2964</v>
      </c>
      <c r="I486" t="s">
        <v>3008</v>
      </c>
      <c r="J486">
        <v>0.4541</v>
      </c>
    </row>
    <row r="487" spans="1:10" x14ac:dyDescent="0.35">
      <c r="A487" t="s">
        <v>2762</v>
      </c>
      <c r="H487" s="4" t="s">
        <v>2964</v>
      </c>
      <c r="I487" t="s">
        <v>3008</v>
      </c>
      <c r="J487">
        <v>0.12509999999999999</v>
      </c>
    </row>
    <row r="488" spans="1:10" x14ac:dyDescent="0.35">
      <c r="A488" t="s">
        <v>2762</v>
      </c>
      <c r="H488" s="4" t="s">
        <v>2964</v>
      </c>
      <c r="I488" t="s">
        <v>3008</v>
      </c>
      <c r="J488">
        <v>0.62860000000000005</v>
      </c>
    </row>
    <row r="489" spans="1:10" x14ac:dyDescent="0.35">
      <c r="A489" t="s">
        <v>2762</v>
      </c>
      <c r="H489" s="4" t="s">
        <v>2964</v>
      </c>
      <c r="I489" t="s">
        <v>3008</v>
      </c>
      <c r="J489">
        <v>1.3796999999999999</v>
      </c>
    </row>
    <row r="490" spans="1:10" x14ac:dyDescent="0.35">
      <c r="A490" t="s">
        <v>2762</v>
      </c>
      <c r="H490" s="4" t="s">
        <v>2964</v>
      </c>
      <c r="I490" t="s">
        <v>3008</v>
      </c>
      <c r="J490">
        <v>2.5426000000000002</v>
      </c>
    </row>
    <row r="491" spans="1:10" x14ac:dyDescent="0.35">
      <c r="A491" t="s">
        <v>2762</v>
      </c>
      <c r="H491" s="4" t="s">
        <v>2964</v>
      </c>
      <c r="I491" t="s">
        <v>3008</v>
      </c>
      <c r="J491">
        <v>0.1128</v>
      </c>
    </row>
    <row r="492" spans="1:10" x14ac:dyDescent="0.35">
      <c r="A492" t="s">
        <v>2762</v>
      </c>
      <c r="H492" s="4" t="s">
        <v>2964</v>
      </c>
      <c r="I492" t="s">
        <v>3008</v>
      </c>
      <c r="J492">
        <v>0.22309999999999999</v>
      </c>
    </row>
    <row r="493" spans="1:10" x14ac:dyDescent="0.35">
      <c r="A493" t="s">
        <v>2762</v>
      </c>
      <c r="H493" s="4" t="s">
        <v>2964</v>
      </c>
      <c r="I493" t="s">
        <v>3008</v>
      </c>
      <c r="J493">
        <v>0.30059999999999998</v>
      </c>
    </row>
    <row r="494" spans="1:10" x14ac:dyDescent="0.35">
      <c r="A494" t="s">
        <v>2762</v>
      </c>
      <c r="H494" s="4" t="s">
        <v>2964</v>
      </c>
      <c r="I494" t="s">
        <v>3008</v>
      </c>
      <c r="J494">
        <v>0.14360000000000001</v>
      </c>
    </row>
    <row r="495" spans="1:10" x14ac:dyDescent="0.35">
      <c r="A495" t="s">
        <v>2762</v>
      </c>
      <c r="H495" s="4" t="s">
        <v>2964</v>
      </c>
      <c r="I495" t="s">
        <v>3008</v>
      </c>
      <c r="J495">
        <v>0.33200000000000002</v>
      </c>
    </row>
    <row r="496" spans="1:10" x14ac:dyDescent="0.35">
      <c r="A496" t="s">
        <v>2762</v>
      </c>
      <c r="H496" s="4" t="s">
        <v>2964</v>
      </c>
      <c r="I496" t="s">
        <v>3008</v>
      </c>
      <c r="J496">
        <v>0.72270000000000001</v>
      </c>
    </row>
    <row r="497" spans="1:10" x14ac:dyDescent="0.35">
      <c r="A497" t="s">
        <v>2762</v>
      </c>
      <c r="H497" s="4" t="s">
        <v>2964</v>
      </c>
      <c r="I497" t="s">
        <v>3008</v>
      </c>
      <c r="J497">
        <v>1.15E-2</v>
      </c>
    </row>
    <row r="498" spans="1:10" x14ac:dyDescent="0.35">
      <c r="A498" t="s">
        <v>2762</v>
      </c>
      <c r="H498" s="4" t="s">
        <v>2964</v>
      </c>
      <c r="I498" t="s">
        <v>3008</v>
      </c>
      <c r="J498">
        <v>6.5799999999999997E-2</v>
      </c>
    </row>
    <row r="499" spans="1:10" x14ac:dyDescent="0.35">
      <c r="A499" t="s">
        <v>2762</v>
      </c>
      <c r="H499" s="4" t="s">
        <v>2964</v>
      </c>
      <c r="I499" t="s">
        <v>3008</v>
      </c>
      <c r="J499">
        <v>2.5600000000000001E-2</v>
      </c>
    </row>
    <row r="500" spans="1:10" x14ac:dyDescent="0.35">
      <c r="A500" t="s">
        <v>2762</v>
      </c>
      <c r="H500" s="4" t="s">
        <v>2964</v>
      </c>
      <c r="I500" t="s">
        <v>3008</v>
      </c>
      <c r="J500">
        <v>7.9044999999999996</v>
      </c>
    </row>
    <row r="501" spans="1:10" x14ac:dyDescent="0.35">
      <c r="A501" t="s">
        <v>2762</v>
      </c>
      <c r="H501" s="4" t="s">
        <v>2964</v>
      </c>
      <c r="I501" t="s">
        <v>3008</v>
      </c>
      <c r="J501">
        <v>1.78E-2</v>
      </c>
    </row>
    <row r="502" spans="1:10" x14ac:dyDescent="0.35">
      <c r="A502" t="s">
        <v>2762</v>
      </c>
      <c r="H502" s="4" t="s">
        <v>2964</v>
      </c>
      <c r="I502" t="s">
        <v>3008</v>
      </c>
      <c r="J502">
        <v>6.7199999999999996E-2</v>
      </c>
    </row>
    <row r="503" spans="1:10" x14ac:dyDescent="0.35">
      <c r="A503" t="s">
        <v>2762</v>
      </c>
      <c r="H503" s="4" t="s">
        <v>2964</v>
      </c>
      <c r="I503" t="s">
        <v>3008</v>
      </c>
      <c r="J503">
        <v>0.44030000000000002</v>
      </c>
    </row>
    <row r="504" spans="1:10" x14ac:dyDescent="0.35">
      <c r="A504" t="s">
        <v>2762</v>
      </c>
      <c r="H504" s="4" t="s">
        <v>2964</v>
      </c>
      <c r="I504" t="s">
        <v>3008</v>
      </c>
      <c r="J504">
        <v>0.86070000000000002</v>
      </c>
    </row>
    <row r="505" spans="1:10" x14ac:dyDescent="0.35">
      <c r="A505" t="s">
        <v>2762</v>
      </c>
      <c r="H505" s="4" t="s">
        <v>2964</v>
      </c>
      <c r="I505" t="s">
        <v>3008</v>
      </c>
      <c r="J505">
        <v>0.22470000000000001</v>
      </c>
    </row>
    <row r="506" spans="1:10" x14ac:dyDescent="0.35">
      <c r="A506" t="s">
        <v>2762</v>
      </c>
      <c r="H506" s="4" t="s">
        <v>2964</v>
      </c>
      <c r="I506" t="s">
        <v>3008</v>
      </c>
      <c r="J506">
        <v>3.8199999999999998E-2</v>
      </c>
    </row>
  </sheetData>
  <sortState ref="P2:S16">
    <sortCondition ref="P2:P16"/>
    <sortCondition ref="Q2:Q16"/>
    <sortCondition ref="R2:R16"/>
  </sortState>
  <conditionalFormatting sqref="BI132:BK133">
    <cfRule type="containsText" dxfId="90" priority="70" operator="containsText" text="Cellulomonas">
      <formula>NOT(ISERROR(SEARCH("Cellulomonas",BI132)))</formula>
    </cfRule>
  </conditionalFormatting>
  <conditionalFormatting sqref="BP2:BP89">
    <cfRule type="cellIs" dxfId="89" priority="68" operator="greaterThan">
      <formula>1</formula>
    </cfRule>
  </conditionalFormatting>
  <conditionalFormatting sqref="BJ29:BJ30">
    <cfRule type="duplicateValues" dxfId="88" priority="62"/>
  </conditionalFormatting>
  <conditionalFormatting sqref="BJ14:BJ15">
    <cfRule type="duplicateValues" dxfId="87" priority="61"/>
  </conditionalFormatting>
  <conditionalFormatting sqref="BJ88:BJ131 BJ2:BJ6 BJ36:BJ38 BJ31:BJ34 BJ21:BJ28 BJ16 BJ13 BJ40:BJ41 BJ45:BJ80">
    <cfRule type="duplicateValues" dxfId="86" priority="165"/>
  </conditionalFormatting>
  <conditionalFormatting sqref="BI42:BI44">
    <cfRule type="duplicateValues" dxfId="85" priority="60"/>
  </conditionalFormatting>
  <conditionalFormatting sqref="H117 E117:F117 E118:H125 H126 E127:H134 E136:H143 H135 E148:H157 H158 H185 E217:H240 E214:H215 E210:H212 E205:H208 E198:H203 E193:H193 E186:H188 E191:H191 E261:H1048576 E1:H116 AF105:AG133 I171:I175 E159:H184 E245:H259 Y2:Y3 Y5:Y6 Y133 Y38 Y35 Y31 Y33 Y42 Y50:Y51 Y75 Y127:Y131 Y79:Y81 Y92 Y98 Y103 Y108 Y119 Y122:Y124 BE2:BJ133 AX2:AZ108 AN2:AP108 AF2:AG103">
    <cfRule type="containsText" dxfId="84" priority="59" operator="containsText" text="_">
      <formula>NOT(ISERROR(SEARCH("_",E1)))</formula>
    </cfRule>
  </conditionalFormatting>
  <conditionalFormatting sqref="BI29:BI30">
    <cfRule type="duplicateValues" dxfId="83" priority="58"/>
  </conditionalFormatting>
  <conditionalFormatting sqref="AY110:AZ133">
    <cfRule type="containsText" dxfId="82" priority="57" operator="containsText" text="_">
      <formula>NOT(ISERROR(SEARCH("_",AY110)))</formula>
    </cfRule>
  </conditionalFormatting>
  <conditionalFormatting sqref="AX110:AX133">
    <cfRule type="containsText" dxfId="81" priority="56" operator="containsText" text="_">
      <formula>NOT(ISERROR(SEARCH("_",AX110)))</formula>
    </cfRule>
  </conditionalFormatting>
  <conditionalFormatting sqref="AN110:AP133">
    <cfRule type="containsText" dxfId="80" priority="55" operator="containsText" text="_">
      <formula>NOT(ISERROR(SEARCH("_",AN110)))</formula>
    </cfRule>
  </conditionalFormatting>
  <conditionalFormatting sqref="E144:G147">
    <cfRule type="containsText" dxfId="79" priority="53" operator="containsText" text="_">
      <formula>NOT(ISERROR(SEARCH("_",E144)))</formula>
    </cfRule>
  </conditionalFormatting>
  <conditionalFormatting sqref="G117">
    <cfRule type="containsText" dxfId="78" priority="52" operator="containsText" text="_">
      <formula>NOT(ISERROR(SEARCH("_",G117)))</formula>
    </cfRule>
  </conditionalFormatting>
  <conditionalFormatting sqref="G126">
    <cfRule type="containsText" dxfId="77" priority="51" operator="containsText" text="_">
      <formula>NOT(ISERROR(SEARCH("_",G126)))</formula>
    </cfRule>
  </conditionalFormatting>
  <conditionalFormatting sqref="G135">
    <cfRule type="containsText" dxfId="76" priority="50" operator="containsText" text="_">
      <formula>NOT(ISERROR(SEARCH("_",G135)))</formula>
    </cfRule>
  </conditionalFormatting>
  <conditionalFormatting sqref="H147">
    <cfRule type="containsText" dxfId="75" priority="49" operator="containsText" text="_">
      <formula>NOT(ISERROR(SEARCH("_",H147)))</formula>
    </cfRule>
  </conditionalFormatting>
  <conditionalFormatting sqref="E126:F126">
    <cfRule type="containsText" dxfId="74" priority="48" operator="containsText" text="_">
      <formula>NOT(ISERROR(SEARCH("_",E126)))</formula>
    </cfRule>
  </conditionalFormatting>
  <conditionalFormatting sqref="F135">
    <cfRule type="containsText" dxfId="73" priority="47" operator="containsText" text="_">
      <formula>NOT(ISERROR(SEARCH("_",F135)))</formula>
    </cfRule>
  </conditionalFormatting>
  <conditionalFormatting sqref="E135">
    <cfRule type="containsText" dxfId="72" priority="46" operator="containsText" text="_">
      <formula>NOT(ISERROR(SEARCH("_",E135)))</formula>
    </cfRule>
  </conditionalFormatting>
  <conditionalFormatting sqref="G158">
    <cfRule type="containsText" dxfId="71" priority="45" operator="containsText" text="_">
      <formula>NOT(ISERROR(SEARCH("_",G158)))</formula>
    </cfRule>
  </conditionalFormatting>
  <conditionalFormatting sqref="E158:F158">
    <cfRule type="containsText" dxfId="70" priority="44" operator="containsText" text="_">
      <formula>NOT(ISERROR(SEARCH("_",E158)))</formula>
    </cfRule>
  </conditionalFormatting>
  <conditionalFormatting sqref="I168">
    <cfRule type="containsText" dxfId="69" priority="43" operator="containsText" text="_">
      <formula>NOT(ISERROR(SEARCH("_",I168)))</formula>
    </cfRule>
  </conditionalFormatting>
  <conditionalFormatting sqref="I169">
    <cfRule type="containsText" dxfId="68" priority="42" operator="containsText" text="_">
      <formula>NOT(ISERROR(SEARCH("_",I169)))</formula>
    </cfRule>
  </conditionalFormatting>
  <conditionalFormatting sqref="I170">
    <cfRule type="containsText" dxfId="67" priority="41" operator="containsText" text="_">
      <formula>NOT(ISERROR(SEARCH("_",I170)))</formula>
    </cfRule>
  </conditionalFormatting>
  <conditionalFormatting sqref="I176">
    <cfRule type="containsText" dxfId="66" priority="39" operator="containsText" text="_">
      <formula>NOT(ISERROR(SEARCH("_",I176)))</formula>
    </cfRule>
  </conditionalFormatting>
  <conditionalFormatting sqref="I177">
    <cfRule type="containsText" dxfId="65" priority="38" operator="containsText" text="_">
      <formula>NOT(ISERROR(SEARCH("_",I177)))</formula>
    </cfRule>
  </conditionalFormatting>
  <conditionalFormatting sqref="I178">
    <cfRule type="containsText" dxfId="64" priority="37" operator="containsText" text="_">
      <formula>NOT(ISERROR(SEARCH("_",I178)))</formula>
    </cfRule>
  </conditionalFormatting>
  <conditionalFormatting sqref="I179">
    <cfRule type="containsText" dxfId="63" priority="36" operator="containsText" text="_">
      <formula>NOT(ISERROR(SEARCH("_",I179)))</formula>
    </cfRule>
  </conditionalFormatting>
  <conditionalFormatting sqref="H241">
    <cfRule type="containsText" dxfId="62" priority="35" operator="containsText" text="_">
      <formula>NOT(ISERROR(SEARCH("_",H241)))</formula>
    </cfRule>
  </conditionalFormatting>
  <conditionalFormatting sqref="I181">
    <cfRule type="containsText" dxfId="61" priority="34" operator="containsText" text="_">
      <formula>NOT(ISERROR(SEARCH("_",I181)))</formula>
    </cfRule>
  </conditionalFormatting>
  <conditionalFormatting sqref="I182">
    <cfRule type="containsText" dxfId="60" priority="33" operator="containsText" text="_">
      <formula>NOT(ISERROR(SEARCH("_",I182)))</formula>
    </cfRule>
  </conditionalFormatting>
  <conditionalFormatting sqref="I183">
    <cfRule type="containsText" dxfId="59" priority="32" operator="containsText" text="_">
      <formula>NOT(ISERROR(SEARCH("_",I183)))</formula>
    </cfRule>
  </conditionalFormatting>
  <conditionalFormatting sqref="I184">
    <cfRule type="containsText" dxfId="58" priority="31" operator="containsText" text="_">
      <formula>NOT(ISERROR(SEARCH("_",I184)))</formula>
    </cfRule>
  </conditionalFormatting>
  <conditionalFormatting sqref="E241:F241">
    <cfRule type="containsText" dxfId="57" priority="30" operator="containsText" text="_">
      <formula>NOT(ISERROR(SEARCH("_",E241)))</formula>
    </cfRule>
  </conditionalFormatting>
  <conditionalFormatting sqref="G241">
    <cfRule type="containsText" dxfId="56" priority="29" operator="containsText" text="_">
      <formula>NOT(ISERROR(SEARCH("_",G241)))</formula>
    </cfRule>
  </conditionalFormatting>
  <conditionalFormatting sqref="G242:H242">
    <cfRule type="containsText" dxfId="55" priority="28" operator="containsText" text="_">
      <formula>NOT(ISERROR(SEARCH("_",G242)))</formula>
    </cfRule>
  </conditionalFormatting>
  <conditionalFormatting sqref="F242">
    <cfRule type="containsText" dxfId="54" priority="27" operator="containsText" text="_">
      <formula>NOT(ISERROR(SEARCH("_",F242)))</formula>
    </cfRule>
  </conditionalFormatting>
  <conditionalFormatting sqref="G243:H243">
    <cfRule type="containsText" dxfId="53" priority="26" operator="containsText" text="_">
      <formula>NOT(ISERROR(SEARCH("_",G243)))</formula>
    </cfRule>
  </conditionalFormatting>
  <conditionalFormatting sqref="F243">
    <cfRule type="containsText" dxfId="52" priority="25" operator="containsText" text="_">
      <formula>NOT(ISERROR(SEARCH("_",F243)))</formula>
    </cfRule>
  </conditionalFormatting>
  <conditionalFormatting sqref="G244:H244">
    <cfRule type="containsText" dxfId="51" priority="24" operator="containsText" text="_">
      <formula>NOT(ISERROR(SEARCH("_",G244)))</formula>
    </cfRule>
  </conditionalFormatting>
  <conditionalFormatting sqref="F244">
    <cfRule type="containsText" dxfId="50" priority="23" operator="containsText" text="_">
      <formula>NOT(ISERROR(SEARCH("_",F244)))</formula>
    </cfRule>
  </conditionalFormatting>
  <conditionalFormatting sqref="G216:H216">
    <cfRule type="containsText" dxfId="49" priority="22" operator="containsText" text="_">
      <formula>NOT(ISERROR(SEARCH("_",G216)))</formula>
    </cfRule>
  </conditionalFormatting>
  <conditionalFormatting sqref="F216">
    <cfRule type="containsText" dxfId="48" priority="21" operator="containsText" text="_">
      <formula>NOT(ISERROR(SEARCH("_",F216)))</formula>
    </cfRule>
  </conditionalFormatting>
  <conditionalFormatting sqref="G213:H213">
    <cfRule type="containsText" dxfId="47" priority="20" operator="containsText" text="_">
      <formula>NOT(ISERROR(SEARCH("_",G213)))</formula>
    </cfRule>
  </conditionalFormatting>
  <conditionalFormatting sqref="F213">
    <cfRule type="containsText" dxfId="46" priority="19" operator="containsText" text="_">
      <formula>NOT(ISERROR(SEARCH("_",F213)))</formula>
    </cfRule>
  </conditionalFormatting>
  <conditionalFormatting sqref="G209:H209">
    <cfRule type="containsText" dxfId="45" priority="18" operator="containsText" text="_">
      <formula>NOT(ISERROR(SEARCH("_",G209)))</formula>
    </cfRule>
  </conditionalFormatting>
  <conditionalFormatting sqref="F209">
    <cfRule type="containsText" dxfId="44" priority="17" operator="containsText" text="_">
      <formula>NOT(ISERROR(SEARCH("_",F209)))</formula>
    </cfRule>
  </conditionalFormatting>
  <conditionalFormatting sqref="G204:H204">
    <cfRule type="containsText" dxfId="43" priority="16" operator="containsText" text="_">
      <formula>NOT(ISERROR(SEARCH("_",G204)))</formula>
    </cfRule>
  </conditionalFormatting>
  <conditionalFormatting sqref="F204">
    <cfRule type="containsText" dxfId="42" priority="15" operator="containsText" text="_">
      <formula>NOT(ISERROR(SEARCH("_",F204)))</formula>
    </cfRule>
  </conditionalFormatting>
  <conditionalFormatting sqref="G194:H197">
    <cfRule type="containsText" dxfId="41" priority="14" operator="containsText" text="_">
      <formula>NOT(ISERROR(SEARCH("_",G194)))</formula>
    </cfRule>
  </conditionalFormatting>
  <conditionalFormatting sqref="F194:F197">
    <cfRule type="containsText" dxfId="40" priority="13" operator="containsText" text="_">
      <formula>NOT(ISERROR(SEARCH("_",F194)))</formula>
    </cfRule>
  </conditionalFormatting>
  <conditionalFormatting sqref="G192:H192">
    <cfRule type="containsText" dxfId="39" priority="12" operator="containsText" text="_">
      <formula>NOT(ISERROR(SEARCH("_",G192)))</formula>
    </cfRule>
  </conditionalFormatting>
  <conditionalFormatting sqref="F192">
    <cfRule type="containsText" dxfId="38" priority="11" operator="containsText" text="_">
      <formula>NOT(ISERROR(SEARCH("_",F192)))</formula>
    </cfRule>
  </conditionalFormatting>
  <conditionalFormatting sqref="G190:H190">
    <cfRule type="containsText" dxfId="37" priority="10" operator="containsText" text="_">
      <formula>NOT(ISERROR(SEARCH("_",G190)))</formula>
    </cfRule>
  </conditionalFormatting>
  <conditionalFormatting sqref="F190">
    <cfRule type="containsText" dxfId="36" priority="9" operator="containsText" text="_">
      <formula>NOT(ISERROR(SEARCH("_",F190)))</formula>
    </cfRule>
  </conditionalFormatting>
  <conditionalFormatting sqref="G189:H189">
    <cfRule type="containsText" dxfId="35" priority="8" operator="containsText" text="_">
      <formula>NOT(ISERROR(SEARCH("_",G189)))</formula>
    </cfRule>
  </conditionalFormatting>
  <conditionalFormatting sqref="F189">
    <cfRule type="containsText" dxfId="34" priority="7" operator="containsText" text="_">
      <formula>NOT(ISERROR(SEARCH("_",F189)))</formula>
    </cfRule>
  </conditionalFormatting>
  <conditionalFormatting sqref="G260:H260">
    <cfRule type="containsText" dxfId="33" priority="6" operator="containsText" text="_">
      <formula>NOT(ISERROR(SEARCH("_",G260)))</formula>
    </cfRule>
  </conditionalFormatting>
  <conditionalFormatting sqref="F260">
    <cfRule type="containsText" dxfId="32" priority="5" operator="containsText" text="_">
      <formula>NOT(ISERROR(SEARCH("_",F260)))</formula>
    </cfRule>
  </conditionalFormatting>
  <conditionalFormatting sqref="AL109:AP109">
    <cfRule type="containsText" dxfId="31" priority="4" operator="containsText" text="_">
      <formula>NOT(ISERROR(SEARCH("_",AL109)))</formula>
    </cfRule>
  </conditionalFormatting>
  <conditionalFormatting sqref="AZ109">
    <cfRule type="duplicateValues" dxfId="30" priority="3"/>
  </conditionalFormatting>
  <conditionalFormatting sqref="AU109:AZ109">
    <cfRule type="containsText" dxfId="29" priority="2" operator="containsText" text="_">
      <formula>NOT(ISERROR(SEARCH("_",AU109)))</formula>
    </cfRule>
  </conditionalFormatting>
  <conditionalFormatting sqref="AA4 AA7:AA30">
    <cfRule type="containsText" dxfId="28" priority="1" operator="containsText" text="_">
      <formula>NOT(ISERROR(SEARCH("_",AA4)))</formula>
    </cfRule>
  </conditionalFormatting>
  <conditionalFormatting sqref="BK2:BK133">
    <cfRule type="duplicateValues" dxfId="27" priority="184"/>
  </conditionalFormatting>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3"/>
  <sheetViews>
    <sheetView topLeftCell="A66" workbookViewId="0">
      <selection activeCell="E93" sqref="E93"/>
    </sheetView>
  </sheetViews>
  <sheetFormatPr defaultRowHeight="14.5" x14ac:dyDescent="0.35"/>
  <cols>
    <col min="1" max="1" width="24.54296875" customWidth="1"/>
    <col min="2" max="2" width="12.453125" customWidth="1"/>
    <col min="3" max="7" width="24.54296875" customWidth="1"/>
    <col min="8" max="8" width="20.54296875" customWidth="1"/>
    <col min="9" max="9" width="34.1796875" customWidth="1"/>
    <col min="10" max="10" width="28.81640625" customWidth="1"/>
    <col min="11" max="11" width="24.54296875" customWidth="1"/>
    <col min="12" max="12" width="17.1796875" customWidth="1"/>
    <col min="13" max="13" width="16.1796875" customWidth="1"/>
  </cols>
  <sheetData>
    <row r="1" spans="1:13" x14ac:dyDescent="0.35">
      <c r="A1" t="s">
        <v>3140</v>
      </c>
      <c r="B1" t="s">
        <v>3135</v>
      </c>
      <c r="C1" t="s">
        <v>3136</v>
      </c>
      <c r="D1" t="s">
        <v>3137</v>
      </c>
      <c r="E1" t="s">
        <v>3138</v>
      </c>
      <c r="F1" t="s">
        <v>3139</v>
      </c>
    </row>
    <row r="2" spans="1:13" x14ac:dyDescent="0.35">
      <c r="A2" t="str">
        <f>H2</f>
        <v>Rhodobacter</v>
      </c>
      <c r="B2" s="4" t="str">
        <f>M2</f>
        <v>Bacteria</v>
      </c>
      <c r="C2" s="4" t="str">
        <f>L2</f>
        <v>Proteobacteria</v>
      </c>
      <c r="D2" s="4" t="str">
        <f>K2</f>
        <v>Alphaproteobacteria</v>
      </c>
      <c r="E2" s="4" t="str">
        <f>J2</f>
        <v>Rhodobacterales</v>
      </c>
      <c r="F2" s="4" t="str">
        <f>I2</f>
        <v>Rhodobacteraceae</v>
      </c>
      <c r="H2" t="s">
        <v>2923</v>
      </c>
      <c r="I2" t="s">
        <v>2819</v>
      </c>
      <c r="J2" t="s">
        <v>2805</v>
      </c>
      <c r="K2" t="s">
        <v>2782</v>
      </c>
      <c r="L2" t="s">
        <v>2764</v>
      </c>
      <c r="M2" t="s">
        <v>2755</v>
      </c>
    </row>
    <row r="3" spans="1:13" x14ac:dyDescent="0.35">
      <c r="A3" s="4" t="str">
        <f t="shared" ref="A3:A69" si="0">H3</f>
        <v>Sinorhizobium</v>
      </c>
      <c r="B3" s="4" t="str">
        <f t="shared" ref="B3:B69" si="1">M3</f>
        <v>Bacteria</v>
      </c>
      <c r="C3" s="4" t="str">
        <f t="shared" ref="C3:C69" si="2">L3</f>
        <v>Proteobacteria</v>
      </c>
      <c r="D3" s="4" t="str">
        <f t="shared" ref="D3:D69" si="3">K3</f>
        <v>Alphaproteobacteria</v>
      </c>
      <c r="E3" s="4" t="str">
        <f t="shared" ref="E3:E69" si="4">J3</f>
        <v>Rhizobiales</v>
      </c>
      <c r="F3" s="4" t="str">
        <f t="shared" ref="F3:F69" si="5">I3</f>
        <v>Rhizobiaceae</v>
      </c>
      <c r="H3" t="s">
        <v>2865</v>
      </c>
      <c r="I3" t="s">
        <v>2824</v>
      </c>
      <c r="J3" t="s">
        <v>2809</v>
      </c>
      <c r="K3" t="s">
        <v>2782</v>
      </c>
      <c r="L3" t="s">
        <v>2764</v>
      </c>
      <c r="M3" t="s">
        <v>2755</v>
      </c>
    </row>
    <row r="4" spans="1:13" x14ac:dyDescent="0.35">
      <c r="A4" s="4" t="str">
        <f t="shared" si="0"/>
        <v>Cellulomonas</v>
      </c>
      <c r="B4" s="4" t="str">
        <f t="shared" si="1"/>
        <v>Bacteria</v>
      </c>
      <c r="C4" s="4" t="str">
        <f t="shared" si="2"/>
        <v>Actinobacteria</v>
      </c>
      <c r="D4" s="4" t="str">
        <f t="shared" si="3"/>
        <v>Actinobacteria</v>
      </c>
      <c r="E4" s="4" t="str">
        <f t="shared" si="4"/>
        <v>Micrococcales</v>
      </c>
      <c r="F4" s="4" t="str">
        <f t="shared" si="5"/>
        <v>Cellulomonadaceae</v>
      </c>
      <c r="H4" t="s">
        <v>2922</v>
      </c>
      <c r="I4" t="s">
        <v>2836</v>
      </c>
      <c r="J4" t="s">
        <v>3157</v>
      </c>
      <c r="K4" t="s">
        <v>2767</v>
      </c>
      <c r="L4" t="s">
        <v>2767</v>
      </c>
      <c r="M4" s="4" t="s">
        <v>2755</v>
      </c>
    </row>
    <row r="5" spans="1:13" x14ac:dyDescent="0.35">
      <c r="A5" s="4" t="str">
        <f t="shared" si="0"/>
        <v>Sphingomonas</v>
      </c>
      <c r="B5" s="4" t="str">
        <f t="shared" si="1"/>
        <v>Bacteria</v>
      </c>
      <c r="C5" s="4" t="str">
        <f t="shared" si="2"/>
        <v>Proteobacteria</v>
      </c>
      <c r="D5" s="4" t="str">
        <f t="shared" si="3"/>
        <v>Alphaproteobacteria</v>
      </c>
      <c r="E5" s="4" t="str">
        <f t="shared" si="4"/>
        <v>Sphingomonadales</v>
      </c>
      <c r="F5" s="4" t="str">
        <f t="shared" si="5"/>
        <v>Sphingomonadaceae</v>
      </c>
      <c r="H5" t="s">
        <v>2914</v>
      </c>
      <c r="I5" t="s">
        <v>2837</v>
      </c>
      <c r="J5" t="s">
        <v>2804</v>
      </c>
      <c r="K5" t="s">
        <v>2782</v>
      </c>
      <c r="L5" t="s">
        <v>2764</v>
      </c>
      <c r="M5" t="s">
        <v>2755</v>
      </c>
    </row>
    <row r="6" spans="1:13" x14ac:dyDescent="0.35">
      <c r="A6" s="4" t="str">
        <f t="shared" si="0"/>
        <v>Moorella</v>
      </c>
      <c r="B6" s="4" t="str">
        <f t="shared" si="1"/>
        <v>Bacteria</v>
      </c>
      <c r="C6" s="4" t="str">
        <f t="shared" si="2"/>
        <v>Firmicutes</v>
      </c>
      <c r="D6" s="4" t="str">
        <f t="shared" si="3"/>
        <v>Clostridia</v>
      </c>
      <c r="E6" s="4" t="str">
        <f t="shared" si="4"/>
        <v>Thermoanaerobacterales</v>
      </c>
      <c r="F6" s="4" t="str">
        <f t="shared" si="5"/>
        <v>Thermoanaerobacteraceae</v>
      </c>
      <c r="H6" t="s">
        <v>2906</v>
      </c>
      <c r="I6" t="s">
        <v>2812</v>
      </c>
      <c r="J6" t="s">
        <v>2788</v>
      </c>
      <c r="K6" t="s">
        <v>2770</v>
      </c>
      <c r="L6" t="s">
        <v>2766</v>
      </c>
      <c r="M6" s="4" t="s">
        <v>2755</v>
      </c>
    </row>
    <row r="7" spans="1:13" x14ac:dyDescent="0.35">
      <c r="A7" s="4" t="str">
        <f t="shared" si="0"/>
        <v>Mesorhizobium</v>
      </c>
      <c r="B7" s="4" t="str">
        <f t="shared" si="1"/>
        <v>Bacteria</v>
      </c>
      <c r="C7" s="4" t="str">
        <f t="shared" si="2"/>
        <v>Proteobacteria</v>
      </c>
      <c r="D7" s="4" t="str">
        <f t="shared" si="3"/>
        <v>Alphaproteobacteria</v>
      </c>
      <c r="E7" s="4" t="str">
        <f t="shared" si="4"/>
        <v>Rhizobiales</v>
      </c>
      <c r="F7" s="4" t="str">
        <f t="shared" si="5"/>
        <v>Phyllobacteriaceae</v>
      </c>
      <c r="H7" t="s">
        <v>3128</v>
      </c>
      <c r="I7" t="s">
        <v>2856</v>
      </c>
      <c r="J7" t="s">
        <v>2809</v>
      </c>
      <c r="K7" t="s">
        <v>2782</v>
      </c>
      <c r="L7" t="s">
        <v>2764</v>
      </c>
      <c r="M7" t="s">
        <v>2755</v>
      </c>
    </row>
    <row r="8" spans="1:13" x14ac:dyDescent="0.35">
      <c r="A8" s="4" t="str">
        <f t="shared" si="0"/>
        <v>Olleya</v>
      </c>
      <c r="B8" s="4" t="str">
        <f t="shared" si="1"/>
        <v>Bacteria</v>
      </c>
      <c r="C8" s="4" t="str">
        <f t="shared" si="2"/>
        <v>Bacteroidetes</v>
      </c>
      <c r="D8" s="4" t="str">
        <f t="shared" si="3"/>
        <v>Flavobacteriia</v>
      </c>
      <c r="E8" s="4" t="str">
        <f t="shared" si="4"/>
        <v>Flavobacteriales</v>
      </c>
      <c r="F8" s="4" t="str">
        <f t="shared" si="5"/>
        <v>Flavobacteriaceae</v>
      </c>
      <c r="H8" t="s">
        <v>2886</v>
      </c>
      <c r="I8" t="s">
        <v>2849</v>
      </c>
      <c r="J8" t="s">
        <v>2791</v>
      </c>
      <c r="K8" t="s">
        <v>2775</v>
      </c>
      <c r="L8" t="s">
        <v>2763</v>
      </c>
      <c r="M8" s="4" t="s">
        <v>2755</v>
      </c>
    </row>
    <row r="9" spans="1:13" x14ac:dyDescent="0.35">
      <c r="A9" s="4" t="str">
        <f t="shared" si="0"/>
        <v>Janibacter</v>
      </c>
      <c r="B9" s="4" t="str">
        <f t="shared" si="1"/>
        <v>Bacteria</v>
      </c>
      <c r="C9" s="4" t="str">
        <f t="shared" si="2"/>
        <v>Actinobacteria</v>
      </c>
      <c r="D9" s="4" t="str">
        <f t="shared" si="3"/>
        <v>Actinobacteria</v>
      </c>
      <c r="E9" s="4" t="str">
        <f t="shared" si="4"/>
        <v>Micrococcales</v>
      </c>
      <c r="F9" s="4" t="str">
        <f t="shared" si="5"/>
        <v>Intrasporangiaceae</v>
      </c>
      <c r="H9" t="s">
        <v>2915</v>
      </c>
      <c r="I9" t="s">
        <v>2852</v>
      </c>
      <c r="J9" t="s">
        <v>3157</v>
      </c>
      <c r="K9" t="s">
        <v>2767</v>
      </c>
      <c r="L9" t="s">
        <v>2767</v>
      </c>
      <c r="M9" s="4" t="s">
        <v>2755</v>
      </c>
    </row>
    <row r="10" spans="1:13" x14ac:dyDescent="0.35">
      <c r="A10" s="4" t="str">
        <f t="shared" si="0"/>
        <v>Variovorax</v>
      </c>
      <c r="B10" s="4" t="str">
        <f t="shared" si="1"/>
        <v>Bacteria</v>
      </c>
      <c r="C10" s="4" t="str">
        <f t="shared" si="2"/>
        <v>Proteobacteria</v>
      </c>
      <c r="D10" s="4" t="str">
        <f t="shared" si="3"/>
        <v>Betaproteobacteria</v>
      </c>
      <c r="E10" s="4" t="str">
        <f t="shared" si="4"/>
        <v>Burkholderiales</v>
      </c>
      <c r="F10" s="4" t="str">
        <f t="shared" si="5"/>
        <v>Comamonadaceae</v>
      </c>
      <c r="H10" t="s">
        <v>3117</v>
      </c>
      <c r="I10" t="s">
        <v>2814</v>
      </c>
      <c r="J10" t="s">
        <v>2789</v>
      </c>
      <c r="K10" t="s">
        <v>2779</v>
      </c>
      <c r="L10" t="s">
        <v>2764</v>
      </c>
      <c r="M10" t="s">
        <v>2755</v>
      </c>
    </row>
    <row r="11" spans="1:13" x14ac:dyDescent="0.35">
      <c r="A11" s="4" t="str">
        <f t="shared" si="0"/>
        <v>Aureimonas</v>
      </c>
      <c r="B11" s="4" t="str">
        <f t="shared" si="1"/>
        <v>Bacteria</v>
      </c>
      <c r="C11" s="4" t="str">
        <f t="shared" si="2"/>
        <v>Proteobacteria</v>
      </c>
      <c r="D11" s="4" t="str">
        <f t="shared" si="3"/>
        <v>Alphaproteobacteria</v>
      </c>
      <c r="E11" s="4" t="str">
        <f t="shared" si="4"/>
        <v>Rhizobiales</v>
      </c>
      <c r="F11" s="4" t="str">
        <f t="shared" si="5"/>
        <v>Aurantimonadaceae</v>
      </c>
      <c r="H11" t="s">
        <v>3116</v>
      </c>
      <c r="I11" t="s">
        <v>2832</v>
      </c>
      <c r="J11" t="s">
        <v>2809</v>
      </c>
      <c r="K11" t="s">
        <v>2782</v>
      </c>
      <c r="L11" t="s">
        <v>2764</v>
      </c>
      <c r="M11" t="s">
        <v>2755</v>
      </c>
    </row>
    <row r="12" spans="1:13" x14ac:dyDescent="0.35">
      <c r="A12" s="4" t="str">
        <f t="shared" si="0"/>
        <v>Bosea</v>
      </c>
      <c r="B12" s="4" t="str">
        <f t="shared" si="1"/>
        <v>Bacteria</v>
      </c>
      <c r="C12" s="4" t="str">
        <f t="shared" si="2"/>
        <v>Proteobacteria</v>
      </c>
      <c r="D12" s="4" t="str">
        <f t="shared" si="3"/>
        <v>Alphaproteobacteria</v>
      </c>
      <c r="E12" s="4" t="str">
        <f t="shared" si="4"/>
        <v>Rhizobiales</v>
      </c>
      <c r="F12" s="4" t="str">
        <f t="shared" si="5"/>
        <v>Bradyrhizobiaceae</v>
      </c>
      <c r="H12" t="s">
        <v>2934</v>
      </c>
      <c r="I12" t="s">
        <v>2839</v>
      </c>
      <c r="J12" t="s">
        <v>2809</v>
      </c>
      <c r="K12" t="s">
        <v>2782</v>
      </c>
      <c r="L12" t="s">
        <v>2764</v>
      </c>
      <c r="M12" t="s">
        <v>2755</v>
      </c>
    </row>
    <row r="13" spans="1:13" x14ac:dyDescent="0.35">
      <c r="A13" s="4" t="str">
        <f t="shared" si="0"/>
        <v>Sphingomonas</v>
      </c>
      <c r="B13" s="4" t="str">
        <f t="shared" si="1"/>
        <v>Bacteria</v>
      </c>
      <c r="C13" s="4" t="str">
        <f t="shared" si="2"/>
        <v>Proteobacteria</v>
      </c>
      <c r="D13" s="4" t="str">
        <f t="shared" si="3"/>
        <v>Alphaproteobacteria</v>
      </c>
      <c r="E13" s="4" t="str">
        <f t="shared" si="4"/>
        <v>Sphingomonadales</v>
      </c>
      <c r="F13" s="4" t="str">
        <f t="shared" si="5"/>
        <v>Sphingomonadaceae</v>
      </c>
      <c r="H13" t="s">
        <v>2914</v>
      </c>
      <c r="I13" t="s">
        <v>2837</v>
      </c>
      <c r="J13" t="s">
        <v>2804</v>
      </c>
      <c r="K13" t="s">
        <v>2782</v>
      </c>
      <c r="L13" t="s">
        <v>2764</v>
      </c>
      <c r="M13" t="s">
        <v>2755</v>
      </c>
    </row>
    <row r="14" spans="1:13" x14ac:dyDescent="0.35">
      <c r="A14" s="4" t="str">
        <f t="shared" si="0"/>
        <v>Massilia</v>
      </c>
      <c r="B14" s="4" t="str">
        <f t="shared" si="1"/>
        <v>Bacteria</v>
      </c>
      <c r="C14" s="4" t="str">
        <f t="shared" si="2"/>
        <v>Proteobacteria</v>
      </c>
      <c r="D14" s="4" t="str">
        <f t="shared" si="3"/>
        <v>Betaproteobacteria</v>
      </c>
      <c r="E14" s="4" t="str">
        <f t="shared" si="4"/>
        <v>Burkholderiales</v>
      </c>
      <c r="F14" s="4" t="str">
        <f t="shared" si="5"/>
        <v>Oxalobacteraceae</v>
      </c>
      <c r="H14" t="s">
        <v>2875</v>
      </c>
      <c r="I14" t="s">
        <v>2816</v>
      </c>
      <c r="J14" t="s">
        <v>2789</v>
      </c>
      <c r="K14" t="s">
        <v>2779</v>
      </c>
      <c r="L14" t="s">
        <v>2764</v>
      </c>
      <c r="M14" t="s">
        <v>2755</v>
      </c>
    </row>
    <row r="15" spans="1:13" x14ac:dyDescent="0.35">
      <c r="A15" s="4" t="str">
        <f t="shared" si="0"/>
        <v>Kibdelosporangium</v>
      </c>
      <c r="B15" s="4" t="str">
        <f t="shared" si="1"/>
        <v>Bacteria</v>
      </c>
      <c r="C15" s="4" t="str">
        <f t="shared" si="2"/>
        <v>Actinobacteria</v>
      </c>
      <c r="D15" s="4" t="str">
        <f t="shared" si="3"/>
        <v>Actinobacteria</v>
      </c>
      <c r="E15" s="4" t="str">
        <f t="shared" si="4"/>
        <v>Pseudonocardiales</v>
      </c>
      <c r="F15" s="4" t="str">
        <f t="shared" si="5"/>
        <v>Pseudonocardiaceae</v>
      </c>
      <c r="H15" t="s">
        <v>2933</v>
      </c>
      <c r="I15" t="s">
        <v>2833</v>
      </c>
      <c r="J15" t="s">
        <v>3159</v>
      </c>
      <c r="K15" t="s">
        <v>2767</v>
      </c>
      <c r="L15" t="s">
        <v>2767</v>
      </c>
      <c r="M15" s="4" t="s">
        <v>2755</v>
      </c>
    </row>
    <row r="16" spans="1:13" x14ac:dyDescent="0.35">
      <c r="A16" s="4" t="str">
        <f t="shared" si="0"/>
        <v>Sphingomonas</v>
      </c>
      <c r="B16" s="4" t="str">
        <f t="shared" si="1"/>
        <v>Bacteria</v>
      </c>
      <c r="C16" s="4" t="str">
        <f t="shared" si="2"/>
        <v>Proteobacteria</v>
      </c>
      <c r="D16" s="4" t="str">
        <f t="shared" si="3"/>
        <v>Alphaproteobacteria</v>
      </c>
      <c r="E16" s="4" t="str">
        <f t="shared" si="4"/>
        <v>Sphingomonadales</v>
      </c>
      <c r="F16" s="4" t="str">
        <f t="shared" si="5"/>
        <v>Sphingomonadaceae</v>
      </c>
      <c r="H16" t="s">
        <v>2914</v>
      </c>
      <c r="I16" t="s">
        <v>2837</v>
      </c>
      <c r="J16" t="s">
        <v>2804</v>
      </c>
      <c r="K16" t="s">
        <v>2782</v>
      </c>
      <c r="L16" t="s">
        <v>2764</v>
      </c>
      <c r="M16" s="4" t="s">
        <v>2755</v>
      </c>
    </row>
    <row r="17" spans="1:13" x14ac:dyDescent="0.35">
      <c r="A17" s="4" t="str">
        <f t="shared" si="0"/>
        <v>Aeromicrobium</v>
      </c>
      <c r="B17" s="4" t="str">
        <f t="shared" si="1"/>
        <v>Bacteria</v>
      </c>
      <c r="C17" s="4" t="str">
        <f t="shared" si="2"/>
        <v>Actinobacteria</v>
      </c>
      <c r="D17" s="4" t="str">
        <f t="shared" si="3"/>
        <v>Actinobacteria</v>
      </c>
      <c r="E17" s="4" t="str">
        <f t="shared" si="4"/>
        <v>Propionibacteriales</v>
      </c>
      <c r="F17" s="4" t="str">
        <f t="shared" si="5"/>
        <v>Nocardioidaceae</v>
      </c>
      <c r="H17" t="s">
        <v>2921</v>
      </c>
      <c r="I17" t="s">
        <v>2834</v>
      </c>
      <c r="J17" t="s">
        <v>3158</v>
      </c>
      <c r="K17" t="s">
        <v>2767</v>
      </c>
      <c r="L17" t="s">
        <v>2767</v>
      </c>
      <c r="M17" s="4" t="s">
        <v>2755</v>
      </c>
    </row>
    <row r="18" spans="1:13" x14ac:dyDescent="0.35">
      <c r="A18" s="4" t="str">
        <f t="shared" si="0"/>
        <v>Limnohabitans</v>
      </c>
      <c r="B18" s="4" t="str">
        <f t="shared" si="1"/>
        <v>Bacteria</v>
      </c>
      <c r="C18" s="4" t="str">
        <f t="shared" si="2"/>
        <v>Proteobacteria</v>
      </c>
      <c r="D18" s="4" t="str">
        <f t="shared" si="3"/>
        <v>Betaproteobacteria</v>
      </c>
      <c r="E18" s="4" t="str">
        <f t="shared" si="4"/>
        <v>Burkholderiales</v>
      </c>
      <c r="F18" s="4" t="str">
        <f t="shared" si="5"/>
        <v>Comamonadaceae</v>
      </c>
      <c r="H18" t="s">
        <v>3114</v>
      </c>
      <c r="I18" t="s">
        <v>2814</v>
      </c>
      <c r="J18" t="s">
        <v>2789</v>
      </c>
      <c r="K18" t="s">
        <v>2779</v>
      </c>
      <c r="L18" t="s">
        <v>2764</v>
      </c>
      <c r="M18" s="4" t="s">
        <v>2755</v>
      </c>
    </row>
    <row r="19" spans="1:13" x14ac:dyDescent="0.35">
      <c r="A19" s="4" t="str">
        <f t="shared" si="0"/>
        <v>Propionispora</v>
      </c>
      <c r="B19" s="4" t="str">
        <f t="shared" si="1"/>
        <v>Bacteria</v>
      </c>
      <c r="C19" s="4" t="str">
        <f t="shared" si="2"/>
        <v>Firmicutes</v>
      </c>
      <c r="D19" s="4" t="str">
        <f t="shared" si="3"/>
        <v>Negativicutes</v>
      </c>
      <c r="E19" s="4" t="str">
        <f t="shared" si="4"/>
        <v>Selenomonadales</v>
      </c>
      <c r="F19" s="4" t="str">
        <f t="shared" si="5"/>
        <v>Sporomusaceae</v>
      </c>
      <c r="H19" t="s">
        <v>2870</v>
      </c>
      <c r="I19" t="s">
        <v>3163</v>
      </c>
      <c r="J19" t="s">
        <v>2794</v>
      </c>
      <c r="K19" t="s">
        <v>2773</v>
      </c>
      <c r="L19" t="s">
        <v>2766</v>
      </c>
      <c r="M19" s="4" t="s">
        <v>2755</v>
      </c>
    </row>
    <row r="20" spans="1:13" x14ac:dyDescent="0.35">
      <c r="A20" s="4" t="str">
        <f t="shared" si="0"/>
        <v>Legionella</v>
      </c>
      <c r="B20" s="4" t="str">
        <f t="shared" si="1"/>
        <v>Bacteria</v>
      </c>
      <c r="C20" s="4" t="str">
        <f t="shared" si="2"/>
        <v>Proteobacteria</v>
      </c>
      <c r="D20" s="4" t="str">
        <f t="shared" si="3"/>
        <v>Gammaproteobacteria</v>
      </c>
      <c r="E20" s="4" t="str">
        <f t="shared" si="4"/>
        <v>Legionellales</v>
      </c>
      <c r="F20" s="4" t="str">
        <f t="shared" si="5"/>
        <v>Legionellaceae</v>
      </c>
      <c r="H20" t="s">
        <v>3123</v>
      </c>
      <c r="I20" t="s">
        <v>2844</v>
      </c>
      <c r="J20" t="s">
        <v>2803</v>
      </c>
      <c r="K20" t="s">
        <v>2774</v>
      </c>
      <c r="L20" t="s">
        <v>2764</v>
      </c>
      <c r="M20" s="4" t="s">
        <v>2755</v>
      </c>
    </row>
    <row r="21" spans="1:13" x14ac:dyDescent="0.35">
      <c r="A21" s="4" t="str">
        <f t="shared" si="0"/>
        <v>Tessaracoccus</v>
      </c>
      <c r="B21" s="4" t="str">
        <f t="shared" si="1"/>
        <v>Bacteria</v>
      </c>
      <c r="C21" s="4" t="str">
        <f t="shared" si="2"/>
        <v>Actinobacteria</v>
      </c>
      <c r="D21" s="4" t="str">
        <f t="shared" si="3"/>
        <v>Actinobacteria</v>
      </c>
      <c r="E21" s="4" t="str">
        <f t="shared" si="4"/>
        <v>Propionibacteriales</v>
      </c>
      <c r="F21" s="4" t="str">
        <f t="shared" si="5"/>
        <v>Propionibacteriaceae</v>
      </c>
      <c r="H21" t="s">
        <v>2867</v>
      </c>
      <c r="I21" t="s">
        <v>2845</v>
      </c>
      <c r="J21" t="s">
        <v>3158</v>
      </c>
      <c r="K21" t="s">
        <v>2767</v>
      </c>
      <c r="L21" t="s">
        <v>2767</v>
      </c>
      <c r="M21" s="4" t="s">
        <v>2755</v>
      </c>
    </row>
    <row r="22" spans="1:13" x14ac:dyDescent="0.35">
      <c r="A22" s="4" t="str">
        <f t="shared" si="0"/>
        <v>Phaeospirillum</v>
      </c>
      <c r="B22" s="4" t="str">
        <f t="shared" si="1"/>
        <v>Bacteria</v>
      </c>
      <c r="C22" s="4" t="str">
        <f t="shared" si="2"/>
        <v>Proteobacteria</v>
      </c>
      <c r="D22" s="4" t="str">
        <f t="shared" si="3"/>
        <v>Alphaproteobacteria</v>
      </c>
      <c r="E22" s="4" t="str">
        <f t="shared" si="4"/>
        <v>Rhodospirillales</v>
      </c>
      <c r="F22" s="4" t="str">
        <f t="shared" si="5"/>
        <v>Rhodospirillaceae</v>
      </c>
      <c r="H22" t="s">
        <v>2897</v>
      </c>
      <c r="I22" t="s">
        <v>2838</v>
      </c>
      <c r="J22" t="s">
        <v>2792</v>
      </c>
      <c r="K22" t="s">
        <v>2782</v>
      </c>
      <c r="L22" t="s">
        <v>2764</v>
      </c>
      <c r="M22" s="4" t="s">
        <v>2755</v>
      </c>
    </row>
    <row r="23" spans="1:13" x14ac:dyDescent="0.35">
      <c r="A23" s="4" t="str">
        <f t="shared" si="0"/>
        <v>Promicromonospora</v>
      </c>
      <c r="B23" s="4" t="str">
        <f t="shared" si="1"/>
        <v>Bacteria</v>
      </c>
      <c r="C23" s="4" t="str">
        <f t="shared" si="2"/>
        <v>Actinobacteria</v>
      </c>
      <c r="D23" s="4" t="str">
        <f t="shared" si="3"/>
        <v>Actinobacteria</v>
      </c>
      <c r="E23" s="4" t="str">
        <f t="shared" si="4"/>
        <v>Micrococcales</v>
      </c>
      <c r="F23" s="4" t="str">
        <f t="shared" si="5"/>
        <v>Promicromonosporaceae</v>
      </c>
      <c r="H23" t="s">
        <v>2902</v>
      </c>
      <c r="I23" t="s">
        <v>2835</v>
      </c>
      <c r="J23" t="s">
        <v>3157</v>
      </c>
      <c r="K23" t="s">
        <v>2767</v>
      </c>
      <c r="L23" t="s">
        <v>2767</v>
      </c>
      <c r="M23" s="4" t="s">
        <v>2755</v>
      </c>
    </row>
    <row r="24" spans="1:13" x14ac:dyDescent="0.35">
      <c r="A24" s="4" t="str">
        <f t="shared" si="0"/>
        <v>Streptomyces</v>
      </c>
      <c r="B24" s="4" t="str">
        <f t="shared" si="1"/>
        <v>Bacteria</v>
      </c>
      <c r="C24" s="4" t="str">
        <f t="shared" si="2"/>
        <v>Actinobacteria</v>
      </c>
      <c r="D24" s="4" t="str">
        <f t="shared" si="3"/>
        <v>Actinobacteria</v>
      </c>
      <c r="E24" s="4" t="str">
        <f t="shared" si="4"/>
        <v>Streptomycetales</v>
      </c>
      <c r="F24" s="4" t="str">
        <f t="shared" si="5"/>
        <v>Streptomycetaceae</v>
      </c>
      <c r="H24" t="s">
        <v>3119</v>
      </c>
      <c r="I24" t="s">
        <v>2864</v>
      </c>
      <c r="J24" t="s">
        <v>3160</v>
      </c>
      <c r="K24" t="s">
        <v>2767</v>
      </c>
      <c r="L24" t="s">
        <v>2767</v>
      </c>
      <c r="M24" s="4" t="s">
        <v>2755</v>
      </c>
    </row>
    <row r="25" spans="1:13" x14ac:dyDescent="0.35">
      <c r="A25" s="4" t="str">
        <f t="shared" si="0"/>
        <v>Ensifer</v>
      </c>
      <c r="B25" s="4" t="str">
        <f t="shared" si="1"/>
        <v>Bacteria</v>
      </c>
      <c r="C25" s="4" t="str">
        <f t="shared" si="2"/>
        <v>Proteobacteria</v>
      </c>
      <c r="D25" s="4" t="str">
        <f t="shared" si="3"/>
        <v>Alphaproteobacteria</v>
      </c>
      <c r="E25" s="4" t="str">
        <f t="shared" si="4"/>
        <v>Rhizobiales</v>
      </c>
      <c r="F25" s="4" t="str">
        <f t="shared" si="5"/>
        <v>Rhizobiaceae</v>
      </c>
      <c r="H25" t="s">
        <v>3122</v>
      </c>
      <c r="I25" t="s">
        <v>2824</v>
      </c>
      <c r="J25" t="s">
        <v>2809</v>
      </c>
      <c r="K25" t="s">
        <v>2782</v>
      </c>
      <c r="L25" t="s">
        <v>2764</v>
      </c>
      <c r="M25" s="4" t="s">
        <v>2755</v>
      </c>
    </row>
    <row r="26" spans="1:13" x14ac:dyDescent="0.35">
      <c r="A26" s="4" t="str">
        <f t="shared" si="0"/>
        <v>Pedobacter</v>
      </c>
      <c r="B26" s="4" t="str">
        <f t="shared" si="1"/>
        <v>Bacteria</v>
      </c>
      <c r="C26" s="4" t="str">
        <f t="shared" si="2"/>
        <v>Bacteroidetes</v>
      </c>
      <c r="D26" s="4" t="str">
        <f t="shared" si="3"/>
        <v>Sphingobacteriia</v>
      </c>
      <c r="E26" s="4" t="str">
        <f t="shared" si="4"/>
        <v>Sphingobacteriales</v>
      </c>
      <c r="F26" s="4" t="str">
        <f t="shared" si="5"/>
        <v>Sphingobacteriaceae</v>
      </c>
      <c r="H26" t="s">
        <v>2873</v>
      </c>
      <c r="I26" t="s">
        <v>2818</v>
      </c>
      <c r="J26" t="s">
        <v>2783</v>
      </c>
      <c r="K26" t="s">
        <v>2780</v>
      </c>
      <c r="L26" t="s">
        <v>2763</v>
      </c>
      <c r="M26" s="4" t="s">
        <v>2755</v>
      </c>
    </row>
    <row r="27" spans="1:13" x14ac:dyDescent="0.35">
      <c r="A27" s="4" t="str">
        <f t="shared" si="0"/>
        <v>Desulfovibrio</v>
      </c>
      <c r="B27" s="4" t="str">
        <f t="shared" si="1"/>
        <v>Bacteria</v>
      </c>
      <c r="C27" s="4" t="str">
        <f t="shared" si="2"/>
        <v>Proteobacteria</v>
      </c>
      <c r="D27" s="4" t="str">
        <f t="shared" si="3"/>
        <v>Deltaproteobacteria</v>
      </c>
      <c r="E27" s="4" t="str">
        <f t="shared" si="4"/>
        <v>Desulfovibrionales</v>
      </c>
      <c r="F27" s="4" t="str">
        <f t="shared" si="5"/>
        <v>Desulfovibrionaceae</v>
      </c>
      <c r="H27" t="s">
        <v>2887</v>
      </c>
      <c r="I27" t="s">
        <v>2855</v>
      </c>
      <c r="J27" t="s">
        <v>2811</v>
      </c>
      <c r="K27" t="s">
        <v>2781</v>
      </c>
      <c r="L27" t="s">
        <v>2764</v>
      </c>
      <c r="M27" s="4" t="s">
        <v>2755</v>
      </c>
    </row>
    <row r="28" spans="1:13" x14ac:dyDescent="0.35">
      <c r="A28" s="4" t="str">
        <f t="shared" si="0"/>
        <v>Sanguibacter</v>
      </c>
      <c r="B28" s="4" t="str">
        <f t="shared" si="1"/>
        <v>Bacteria</v>
      </c>
      <c r="C28" s="4" t="str">
        <f t="shared" si="2"/>
        <v>Actinobacteria</v>
      </c>
      <c r="D28" s="4" t="str">
        <f t="shared" si="3"/>
        <v>Actinobacteria</v>
      </c>
      <c r="E28" s="4" t="str">
        <f t="shared" si="4"/>
        <v>Micrococcales</v>
      </c>
      <c r="F28" s="4" t="str">
        <f t="shared" si="5"/>
        <v>Sanguibacteraceae</v>
      </c>
      <c r="H28" t="s">
        <v>3115</v>
      </c>
      <c r="I28" t="s">
        <v>3164</v>
      </c>
      <c r="J28" t="s">
        <v>3157</v>
      </c>
      <c r="K28" t="s">
        <v>2767</v>
      </c>
      <c r="L28" t="s">
        <v>2767</v>
      </c>
      <c r="M28" s="4" t="s">
        <v>2755</v>
      </c>
    </row>
    <row r="29" spans="1:13" x14ac:dyDescent="0.35">
      <c r="A29" s="4" t="str">
        <f t="shared" si="0"/>
        <v>Variovorax</v>
      </c>
      <c r="B29" s="4" t="str">
        <f t="shared" si="1"/>
        <v>Bacteria</v>
      </c>
      <c r="C29" s="4" t="str">
        <f t="shared" si="2"/>
        <v>Proteobacteria</v>
      </c>
      <c r="D29" s="4" t="str">
        <f t="shared" si="3"/>
        <v>Betaproteobacteria</v>
      </c>
      <c r="E29" s="4" t="str">
        <f t="shared" si="4"/>
        <v>Burkholderiales</v>
      </c>
      <c r="F29" s="4" t="str">
        <f t="shared" si="5"/>
        <v>Comamonadaceae</v>
      </c>
      <c r="H29" t="s">
        <v>3117</v>
      </c>
      <c r="I29" t="s">
        <v>2814</v>
      </c>
      <c r="J29" t="s">
        <v>2789</v>
      </c>
      <c r="K29" t="s">
        <v>2779</v>
      </c>
      <c r="L29" t="s">
        <v>2764</v>
      </c>
      <c r="M29" s="4" t="s">
        <v>2755</v>
      </c>
    </row>
    <row r="30" spans="1:13" x14ac:dyDescent="0.35">
      <c r="A30" s="4" t="str">
        <f t="shared" si="0"/>
        <v>Tepidibacter</v>
      </c>
      <c r="B30" s="4" t="str">
        <f t="shared" si="1"/>
        <v>Bacteria</v>
      </c>
      <c r="C30" s="4" t="str">
        <f t="shared" si="2"/>
        <v>Firmicutes</v>
      </c>
      <c r="D30" s="4" t="str">
        <f t="shared" si="3"/>
        <v>Clostridia</v>
      </c>
      <c r="E30" s="4" t="str">
        <f t="shared" si="4"/>
        <v>Clostridiales</v>
      </c>
      <c r="F30" s="4" t="str">
        <f t="shared" si="5"/>
        <v>Peptostreptococcaceae</v>
      </c>
      <c r="H30" t="s">
        <v>2884</v>
      </c>
      <c r="I30" t="s">
        <v>2842</v>
      </c>
      <c r="J30" t="s">
        <v>2799</v>
      </c>
      <c r="K30" t="s">
        <v>2770</v>
      </c>
      <c r="L30" t="s">
        <v>2766</v>
      </c>
      <c r="M30" s="4" t="s">
        <v>2755</v>
      </c>
    </row>
    <row r="31" spans="1:13" x14ac:dyDescent="0.35">
      <c r="A31" s="4" t="str">
        <f t="shared" si="0"/>
        <v>Ohtaekwangia</v>
      </c>
      <c r="B31" s="4" t="str">
        <f t="shared" si="1"/>
        <v>Bacteria</v>
      </c>
      <c r="C31" s="4" t="str">
        <f t="shared" si="2"/>
        <v>Bacteroidetes</v>
      </c>
      <c r="D31" s="4" t="str">
        <f t="shared" si="3"/>
        <v>Cytophagia</v>
      </c>
      <c r="E31" s="4" t="str">
        <f t="shared" si="4"/>
        <v>Cytophagales</v>
      </c>
      <c r="F31" s="4" t="str">
        <f t="shared" si="5"/>
        <v>Cytophagaceae</v>
      </c>
      <c r="H31" t="s">
        <v>2893</v>
      </c>
      <c r="I31" t="s">
        <v>2823</v>
      </c>
      <c r="J31" t="s">
        <v>2800</v>
      </c>
      <c r="K31" t="s">
        <v>2771</v>
      </c>
      <c r="L31" t="s">
        <v>2763</v>
      </c>
      <c r="M31" s="4" t="s">
        <v>2755</v>
      </c>
    </row>
    <row r="32" spans="1:13" x14ac:dyDescent="0.35">
      <c r="A32" s="4" t="str">
        <f t="shared" si="0"/>
        <v>Methylophilus</v>
      </c>
      <c r="B32" s="4" t="str">
        <f t="shared" si="1"/>
        <v>Bacteria</v>
      </c>
      <c r="C32" s="4" t="str">
        <f t="shared" si="2"/>
        <v>Proteobacteria</v>
      </c>
      <c r="D32" s="4" t="str">
        <f t="shared" si="3"/>
        <v>Betaproteobacteria</v>
      </c>
      <c r="E32" s="4" t="str">
        <f t="shared" si="4"/>
        <v>Methylophilales</v>
      </c>
      <c r="F32" s="4" t="str">
        <f t="shared" si="5"/>
        <v>Methylophilaceae</v>
      </c>
      <c r="H32" t="s">
        <v>2928</v>
      </c>
      <c r="I32" t="s">
        <v>2822</v>
      </c>
      <c r="J32" t="s">
        <v>2795</v>
      </c>
      <c r="K32" t="s">
        <v>2779</v>
      </c>
      <c r="L32" t="s">
        <v>2764</v>
      </c>
      <c r="M32" s="4" t="s">
        <v>2755</v>
      </c>
    </row>
    <row r="33" spans="1:15" x14ac:dyDescent="0.35">
      <c r="A33" s="4" t="str">
        <f t="shared" si="0"/>
        <v>Exiguobacterium</v>
      </c>
      <c r="B33" s="4" t="str">
        <f t="shared" si="1"/>
        <v>Bacteria</v>
      </c>
      <c r="C33" s="4" t="str">
        <f t="shared" si="2"/>
        <v>Firmicutes</v>
      </c>
      <c r="D33" s="4" t="str">
        <f t="shared" si="3"/>
        <v>Bacilli</v>
      </c>
      <c r="E33" s="4" t="str">
        <f t="shared" si="4"/>
        <v>Bacillales</v>
      </c>
      <c r="F33" s="4" t="str">
        <f t="shared" si="5"/>
        <v>Burkholderiales_f</v>
      </c>
      <c r="H33" t="s">
        <v>3120</v>
      </c>
      <c r="I33" s="4" t="s">
        <v>3578</v>
      </c>
      <c r="J33" t="s">
        <v>2810</v>
      </c>
      <c r="K33" t="s">
        <v>2776</v>
      </c>
      <c r="L33" t="s">
        <v>2766</v>
      </c>
      <c r="M33" s="4" t="s">
        <v>2755</v>
      </c>
    </row>
    <row r="34" spans="1:15" x14ac:dyDescent="0.35">
      <c r="A34" s="4" t="str">
        <f t="shared" si="0"/>
        <v>Caminicella</v>
      </c>
      <c r="B34" s="4" t="str">
        <f t="shared" si="1"/>
        <v>Bacteria</v>
      </c>
      <c r="C34" s="4" t="str">
        <f t="shared" si="2"/>
        <v>Firmicutes</v>
      </c>
      <c r="D34" s="4" t="str">
        <f t="shared" si="3"/>
        <v>Clostridia</v>
      </c>
      <c r="E34" s="4" t="str">
        <f t="shared" si="4"/>
        <v>Clostridiales</v>
      </c>
      <c r="F34" s="4" t="str">
        <f t="shared" si="5"/>
        <v>Clostridiaceae</v>
      </c>
      <c r="H34" t="s">
        <v>2888</v>
      </c>
      <c r="I34" t="s">
        <v>2851</v>
      </c>
      <c r="J34" t="s">
        <v>2799</v>
      </c>
      <c r="K34" t="s">
        <v>2770</v>
      </c>
      <c r="L34" t="s">
        <v>2766</v>
      </c>
      <c r="M34" s="4" t="s">
        <v>2755</v>
      </c>
    </row>
    <row r="35" spans="1:15" x14ac:dyDescent="0.35">
      <c r="A35" s="4" t="str">
        <f t="shared" si="0"/>
        <v>Curtobacterium</v>
      </c>
      <c r="B35" s="4" t="str">
        <f t="shared" si="1"/>
        <v>Bacteria</v>
      </c>
      <c r="C35" s="4" t="str">
        <f t="shared" si="2"/>
        <v>Actinobacteria</v>
      </c>
      <c r="D35" s="4" t="str">
        <f t="shared" si="3"/>
        <v>Actinobacteria</v>
      </c>
      <c r="E35" s="4" t="str">
        <f t="shared" si="4"/>
        <v>Micrococcales</v>
      </c>
      <c r="F35" s="4" t="str">
        <f t="shared" si="5"/>
        <v>Microbacteriaceae</v>
      </c>
      <c r="H35" t="s">
        <v>2891</v>
      </c>
      <c r="I35" t="s">
        <v>2853</v>
      </c>
      <c r="J35" t="s">
        <v>3157</v>
      </c>
      <c r="K35" t="s">
        <v>2767</v>
      </c>
      <c r="L35" t="s">
        <v>2767</v>
      </c>
      <c r="M35" s="4" t="s">
        <v>2755</v>
      </c>
    </row>
    <row r="36" spans="1:15" x14ac:dyDescent="0.35">
      <c r="A36" s="4" t="str">
        <f t="shared" si="0"/>
        <v>Frondihabitans</v>
      </c>
      <c r="B36" s="4" t="str">
        <f t="shared" si="1"/>
        <v>Bacteria</v>
      </c>
      <c r="C36" s="4" t="str">
        <f t="shared" si="2"/>
        <v>Actinobacteria</v>
      </c>
      <c r="D36" s="4" t="str">
        <f t="shared" si="3"/>
        <v>Actinobacteria</v>
      </c>
      <c r="E36" s="4" t="str">
        <f t="shared" si="4"/>
        <v>Micrococcales</v>
      </c>
      <c r="F36" s="4" t="str">
        <f t="shared" si="5"/>
        <v>Microbacteriaceae</v>
      </c>
      <c r="H36" t="s">
        <v>3129</v>
      </c>
      <c r="I36" t="s">
        <v>2853</v>
      </c>
      <c r="J36" t="s">
        <v>3157</v>
      </c>
      <c r="K36" t="s">
        <v>2767</v>
      </c>
      <c r="L36" t="s">
        <v>2767</v>
      </c>
      <c r="M36" s="4" t="s">
        <v>2755</v>
      </c>
    </row>
    <row r="37" spans="1:15" s="4" customFormat="1" x14ac:dyDescent="0.35">
      <c r="A37" s="4" t="str">
        <f>H37</f>
        <v>Leifsonia</v>
      </c>
      <c r="B37" s="4" t="str">
        <f>M37</f>
        <v>Bacteria</v>
      </c>
      <c r="C37" s="4" t="str">
        <f>L37</f>
        <v>Actinobacteria</v>
      </c>
      <c r="D37" s="4" t="str">
        <f>K37</f>
        <v>Actinobacteria</v>
      </c>
      <c r="E37" s="4" t="str">
        <f>J37</f>
        <v>Micrococcales</v>
      </c>
      <c r="F37" s="4" t="str">
        <f>I37</f>
        <v>Microbacteriaceae</v>
      </c>
      <c r="H37" s="4" t="s">
        <v>13173</v>
      </c>
      <c r="I37" s="4" t="s">
        <v>2853</v>
      </c>
      <c r="J37" s="4" t="s">
        <v>3157</v>
      </c>
      <c r="K37" s="4" t="s">
        <v>2767</v>
      </c>
      <c r="L37" s="4" t="s">
        <v>2767</v>
      </c>
      <c r="M37" s="4" t="s">
        <v>2755</v>
      </c>
    </row>
    <row r="38" spans="1:15" x14ac:dyDescent="0.35">
      <c r="A38" s="4" t="str">
        <f t="shared" si="0"/>
        <v>Piscinibacter</v>
      </c>
      <c r="B38" s="4" t="str">
        <f t="shared" si="1"/>
        <v>Bacteria</v>
      </c>
      <c r="C38" s="4" t="str">
        <f t="shared" si="2"/>
        <v>Proteobacteria</v>
      </c>
      <c r="D38" s="4" t="str">
        <f t="shared" si="3"/>
        <v>Betaproteobacteria</v>
      </c>
      <c r="E38" s="4" t="str">
        <f t="shared" si="4"/>
        <v>Burkholderiales</v>
      </c>
      <c r="F38" s="4" t="str">
        <f t="shared" si="5"/>
        <v>Burkholderiales_f</v>
      </c>
      <c r="H38" s="4" t="s">
        <v>3124</v>
      </c>
      <c r="I38" s="4" t="s">
        <v>3578</v>
      </c>
      <c r="J38" s="4" t="s">
        <v>2789</v>
      </c>
      <c r="K38" s="4" t="s">
        <v>2779</v>
      </c>
      <c r="L38" s="4" t="s">
        <v>2764</v>
      </c>
      <c r="M38" s="4" t="s">
        <v>2755</v>
      </c>
      <c r="N38" s="4"/>
      <c r="O38" s="4"/>
    </row>
    <row r="39" spans="1:15" s="4" customFormat="1" x14ac:dyDescent="0.35">
      <c r="A39" s="4" t="str">
        <f t="shared" si="0"/>
        <v>Desulfovibrio</v>
      </c>
      <c r="B39" s="4" t="str">
        <f t="shared" si="1"/>
        <v>Bacteria</v>
      </c>
      <c r="C39" s="4" t="str">
        <f t="shared" si="2"/>
        <v>Proteobacteria</v>
      </c>
      <c r="D39" s="4" t="str">
        <f t="shared" si="3"/>
        <v>Deltaproteobacteria</v>
      </c>
      <c r="E39" s="4" t="str">
        <f t="shared" si="4"/>
        <v>Desulfovibrionales</v>
      </c>
      <c r="F39" s="4" t="str">
        <f t="shared" si="5"/>
        <v>Desulfovibrionaceae</v>
      </c>
      <c r="H39" t="s">
        <v>2887</v>
      </c>
      <c r="I39" t="s">
        <v>2855</v>
      </c>
      <c r="J39" t="s">
        <v>2811</v>
      </c>
      <c r="K39" t="s">
        <v>2781</v>
      </c>
      <c r="L39" t="s">
        <v>2764</v>
      </c>
      <c r="M39" s="4" t="s">
        <v>2755</v>
      </c>
      <c r="N39"/>
    </row>
    <row r="40" spans="1:15" x14ac:dyDescent="0.35">
      <c r="A40" s="4" t="str">
        <f t="shared" si="0"/>
        <v>Phycicoccus</v>
      </c>
      <c r="B40" s="4" t="str">
        <f t="shared" si="1"/>
        <v>Bacteria</v>
      </c>
      <c r="C40" s="4" t="str">
        <f t="shared" si="2"/>
        <v>Actinobacteria</v>
      </c>
      <c r="D40" s="4" t="str">
        <f t="shared" si="3"/>
        <v>Actinobacteria</v>
      </c>
      <c r="E40" s="4" t="str">
        <f t="shared" si="4"/>
        <v>Micrococcales</v>
      </c>
      <c r="F40" s="4" t="str">
        <f t="shared" si="5"/>
        <v>Intrasporangiaceae</v>
      </c>
      <c r="H40" t="s">
        <v>2911</v>
      </c>
      <c r="I40" t="s">
        <v>2852</v>
      </c>
      <c r="J40" t="s">
        <v>3157</v>
      </c>
      <c r="K40" t="s">
        <v>2767</v>
      </c>
      <c r="L40" t="s">
        <v>2767</v>
      </c>
      <c r="M40" s="4" t="s">
        <v>2755</v>
      </c>
    </row>
    <row r="41" spans="1:15" x14ac:dyDescent="0.35">
      <c r="A41" s="4" t="str">
        <f t="shared" si="0"/>
        <v>Xanthobacter</v>
      </c>
      <c r="B41" s="4" t="str">
        <f t="shared" si="1"/>
        <v>Bacteria</v>
      </c>
      <c r="C41" s="4" t="str">
        <f t="shared" si="2"/>
        <v>Proteobacteria</v>
      </c>
      <c r="D41" s="4" t="str">
        <f t="shared" si="3"/>
        <v>Alphaproteobacteria</v>
      </c>
      <c r="E41" s="4" t="str">
        <f t="shared" si="4"/>
        <v>Rhizobiales</v>
      </c>
      <c r="F41" s="4" t="str">
        <f t="shared" si="5"/>
        <v>Xanthobacteraceae</v>
      </c>
      <c r="H41" t="s">
        <v>2878</v>
      </c>
      <c r="I41" t="s">
        <v>2821</v>
      </c>
      <c r="J41" t="s">
        <v>2809</v>
      </c>
      <c r="K41" t="s">
        <v>2782</v>
      </c>
      <c r="L41" t="s">
        <v>2764</v>
      </c>
      <c r="M41" s="4" t="s">
        <v>2755</v>
      </c>
    </row>
    <row r="42" spans="1:15" x14ac:dyDescent="0.35">
      <c r="A42" s="4" t="str">
        <f t="shared" si="0"/>
        <v>Rhodococcus</v>
      </c>
      <c r="B42" s="4" t="str">
        <f t="shared" si="1"/>
        <v>Bacteria</v>
      </c>
      <c r="C42" s="4" t="str">
        <f t="shared" si="2"/>
        <v>Actinobacteria</v>
      </c>
      <c r="D42" s="4" t="str">
        <f t="shared" si="3"/>
        <v>Actinobacteria</v>
      </c>
      <c r="E42" s="4" t="str">
        <f t="shared" si="4"/>
        <v>Corynebacteriales</v>
      </c>
      <c r="F42" s="4" t="str">
        <f t="shared" si="5"/>
        <v>Nocardiaceae</v>
      </c>
      <c r="H42" t="s">
        <v>2924</v>
      </c>
      <c r="I42" t="s">
        <v>2854</v>
      </c>
      <c r="J42" t="s">
        <v>3156</v>
      </c>
      <c r="K42" t="s">
        <v>2767</v>
      </c>
      <c r="L42" t="s">
        <v>2767</v>
      </c>
      <c r="M42" s="4" t="s">
        <v>2755</v>
      </c>
    </row>
    <row r="43" spans="1:15" x14ac:dyDescent="0.35">
      <c r="A43" s="4" t="str">
        <f t="shared" si="0"/>
        <v>Leptothrix</v>
      </c>
      <c r="B43" s="4" t="str">
        <f t="shared" si="1"/>
        <v>Bacteria</v>
      </c>
      <c r="C43" s="4" t="str">
        <f t="shared" si="2"/>
        <v>Proteobacteria</v>
      </c>
      <c r="D43" s="4" t="str">
        <f t="shared" si="3"/>
        <v>Betaproteobacteria</v>
      </c>
      <c r="E43" s="4" t="str">
        <f t="shared" si="4"/>
        <v>Burkholderiales</v>
      </c>
      <c r="F43" s="4" t="str">
        <f t="shared" si="5"/>
        <v>Burkholderiales_f</v>
      </c>
      <c r="H43" t="s">
        <v>13165</v>
      </c>
      <c r="I43" t="s">
        <v>3578</v>
      </c>
      <c r="J43" t="s">
        <v>2789</v>
      </c>
      <c r="K43" t="s">
        <v>2779</v>
      </c>
      <c r="L43" t="s">
        <v>2764</v>
      </c>
      <c r="M43" s="4" t="s">
        <v>2755</v>
      </c>
    </row>
    <row r="44" spans="1:15" x14ac:dyDescent="0.35">
      <c r="A44" s="4" t="str">
        <f t="shared" si="0"/>
        <v>Ichthyenterobacterium</v>
      </c>
      <c r="B44" s="4" t="str">
        <f t="shared" si="1"/>
        <v>Bacteria</v>
      </c>
      <c r="C44" s="4" t="str">
        <f t="shared" si="2"/>
        <v>Bacteroidetes</v>
      </c>
      <c r="D44" s="4" t="str">
        <f t="shared" si="3"/>
        <v>Flavobacteriia</v>
      </c>
      <c r="E44" s="4" t="str">
        <f t="shared" si="4"/>
        <v>Flavobacteriales</v>
      </c>
      <c r="F44" s="4" t="str">
        <f t="shared" si="5"/>
        <v>Flavobacteriaceae</v>
      </c>
      <c r="H44" t="s">
        <v>3118</v>
      </c>
      <c r="I44" t="s">
        <v>2849</v>
      </c>
      <c r="J44" t="s">
        <v>2791</v>
      </c>
      <c r="K44" t="s">
        <v>2775</v>
      </c>
      <c r="L44" t="s">
        <v>2763</v>
      </c>
      <c r="M44" s="4" t="s">
        <v>2755</v>
      </c>
    </row>
    <row r="45" spans="1:15" s="4" customFormat="1" x14ac:dyDescent="0.35">
      <c r="A45" s="4" t="str">
        <f>H45</f>
        <v>Lacinutrix</v>
      </c>
      <c r="B45" s="4" t="str">
        <f>M45</f>
        <v>Bacteria</v>
      </c>
      <c r="C45" s="4" t="str">
        <f>L45</f>
        <v>Bacteroidetes</v>
      </c>
      <c r="D45" s="4" t="str">
        <f>K45</f>
        <v>Flavobacteriia</v>
      </c>
      <c r="E45" s="4" t="str">
        <f>J45</f>
        <v>Flavobacteriales</v>
      </c>
      <c r="F45" s="4" t="str">
        <f>I45</f>
        <v>Flavobacteriaceae</v>
      </c>
      <c r="H45" s="4" t="s">
        <v>3448</v>
      </c>
      <c r="I45" s="4" t="s">
        <v>2849</v>
      </c>
      <c r="J45" s="4" t="s">
        <v>2791</v>
      </c>
      <c r="K45" s="4" t="s">
        <v>2775</v>
      </c>
      <c r="L45" s="4" t="s">
        <v>2763</v>
      </c>
      <c r="M45" s="4" t="s">
        <v>2755</v>
      </c>
    </row>
    <row r="46" spans="1:15" x14ac:dyDescent="0.35">
      <c r="A46" s="4" t="str">
        <f t="shared" si="0"/>
        <v>Aureimonas</v>
      </c>
      <c r="B46" s="4" t="str">
        <f t="shared" si="1"/>
        <v>Bacteria</v>
      </c>
      <c r="C46" s="4" t="str">
        <f t="shared" si="2"/>
        <v>Proteobacteria</v>
      </c>
      <c r="D46" s="4" t="str">
        <f t="shared" si="3"/>
        <v>Alphaproteobacteria</v>
      </c>
      <c r="E46" s="4" t="str">
        <f t="shared" si="4"/>
        <v>Rhizobiales</v>
      </c>
      <c r="F46" s="4" t="str">
        <f t="shared" si="5"/>
        <v>Aurantimonadaceae</v>
      </c>
      <c r="H46" t="s">
        <v>3116</v>
      </c>
      <c r="I46" t="s">
        <v>2832</v>
      </c>
      <c r="J46" t="s">
        <v>2809</v>
      </c>
      <c r="K46" t="s">
        <v>2782</v>
      </c>
      <c r="L46" t="s">
        <v>2764</v>
      </c>
      <c r="M46" s="4" t="s">
        <v>2755</v>
      </c>
    </row>
    <row r="47" spans="1:15" x14ac:dyDescent="0.35">
      <c r="A47" s="4" t="str">
        <f t="shared" si="0"/>
        <v>Mesorhizobium</v>
      </c>
      <c r="B47" s="4" t="str">
        <f t="shared" si="1"/>
        <v>Bacteria</v>
      </c>
      <c r="C47" s="4" t="str">
        <f t="shared" si="2"/>
        <v>Proteobacteria</v>
      </c>
      <c r="D47" s="4" t="str">
        <f t="shared" si="3"/>
        <v>Alphaproteobacteria</v>
      </c>
      <c r="E47" s="4" t="str">
        <f t="shared" si="4"/>
        <v>Rhizobiales</v>
      </c>
      <c r="F47" s="4" t="str">
        <f t="shared" si="5"/>
        <v>Phyllobacteriaceae</v>
      </c>
      <c r="H47" t="s">
        <v>3128</v>
      </c>
      <c r="I47" t="s">
        <v>2856</v>
      </c>
      <c r="J47" t="s">
        <v>2809</v>
      </c>
      <c r="K47" t="s">
        <v>2782</v>
      </c>
      <c r="L47" t="s">
        <v>2764</v>
      </c>
      <c r="M47" s="4" t="s">
        <v>2755</v>
      </c>
    </row>
    <row r="48" spans="1:15" x14ac:dyDescent="0.35">
      <c r="A48" s="4" t="str">
        <f t="shared" si="0"/>
        <v>Sphingomonas</v>
      </c>
      <c r="B48" s="4" t="str">
        <f t="shared" si="1"/>
        <v>Bacteria</v>
      </c>
      <c r="C48" s="4" t="str">
        <f t="shared" si="2"/>
        <v>Proteobacteria</v>
      </c>
      <c r="D48" s="4" t="str">
        <f t="shared" si="3"/>
        <v>Alphaproteobacteria</v>
      </c>
      <c r="E48" s="4" t="str">
        <f t="shared" si="4"/>
        <v>Sphingomonadales</v>
      </c>
      <c r="F48" s="4" t="str">
        <f t="shared" si="5"/>
        <v>Sphingomonadaceae</v>
      </c>
      <c r="H48" t="s">
        <v>2914</v>
      </c>
      <c r="I48" t="s">
        <v>2837</v>
      </c>
      <c r="J48" t="s">
        <v>2804</v>
      </c>
      <c r="K48" t="s">
        <v>2782</v>
      </c>
      <c r="L48" t="s">
        <v>2764</v>
      </c>
      <c r="M48" s="4" t="s">
        <v>2755</v>
      </c>
    </row>
    <row r="49" spans="1:13" x14ac:dyDescent="0.35">
      <c r="A49" s="4" t="str">
        <f t="shared" si="0"/>
        <v>Sinorhizobium</v>
      </c>
      <c r="B49" s="4" t="str">
        <f t="shared" si="1"/>
        <v>Bacteria</v>
      </c>
      <c r="C49" s="4" t="str">
        <f t="shared" si="2"/>
        <v>Proteobacteria</v>
      </c>
      <c r="D49" s="4" t="str">
        <f t="shared" si="3"/>
        <v>Alphaproteobacteria</v>
      </c>
      <c r="E49" s="4" t="str">
        <f t="shared" si="4"/>
        <v>Rhizobiales</v>
      </c>
      <c r="F49" s="4" t="str">
        <f t="shared" si="5"/>
        <v>Rhizobiaceae</v>
      </c>
      <c r="H49" t="s">
        <v>2865</v>
      </c>
      <c r="I49" t="s">
        <v>2824</v>
      </c>
      <c r="J49" t="s">
        <v>2809</v>
      </c>
      <c r="K49" t="s">
        <v>2782</v>
      </c>
      <c r="L49" t="s">
        <v>2764</v>
      </c>
      <c r="M49" s="4" t="s">
        <v>2755</v>
      </c>
    </row>
    <row r="50" spans="1:13" x14ac:dyDescent="0.35">
      <c r="A50" s="4" t="str">
        <f t="shared" si="0"/>
        <v>Massilia</v>
      </c>
      <c r="B50" s="4" t="str">
        <f t="shared" si="1"/>
        <v>Bacteria</v>
      </c>
      <c r="C50" s="4" t="str">
        <f t="shared" si="2"/>
        <v>Proteobacteria</v>
      </c>
      <c r="D50" s="4" t="str">
        <f t="shared" si="3"/>
        <v>Betaproteobacteria</v>
      </c>
      <c r="E50" s="4" t="str">
        <f t="shared" si="4"/>
        <v>Burkholderiales</v>
      </c>
      <c r="F50" s="4" t="str">
        <f t="shared" si="5"/>
        <v>Oxalobacteraceae</v>
      </c>
      <c r="H50" t="s">
        <v>2875</v>
      </c>
      <c r="I50" t="s">
        <v>2816</v>
      </c>
      <c r="J50" t="s">
        <v>2789</v>
      </c>
      <c r="K50" t="s">
        <v>2779</v>
      </c>
      <c r="L50" t="s">
        <v>2764</v>
      </c>
      <c r="M50" s="4" t="s">
        <v>2755</v>
      </c>
    </row>
    <row r="51" spans="1:13" s="4" customFormat="1" x14ac:dyDescent="0.35">
      <c r="A51" s="4" t="str">
        <f>H51</f>
        <v>Telluria</v>
      </c>
      <c r="B51" s="4" t="str">
        <f>M51</f>
        <v>Bacteria</v>
      </c>
      <c r="C51" s="4" t="str">
        <f>L51</f>
        <v>Proteobacteria</v>
      </c>
      <c r="D51" s="4" t="str">
        <f>K51</f>
        <v>Betaproteobacteria</v>
      </c>
      <c r="E51" s="4" t="str">
        <f>J51</f>
        <v>Burkholderiales</v>
      </c>
      <c r="F51" s="4" t="str">
        <f>I51</f>
        <v>Oxalobacteraceae</v>
      </c>
      <c r="H51" s="4" t="s">
        <v>3125</v>
      </c>
      <c r="I51" s="4" t="s">
        <v>2816</v>
      </c>
      <c r="J51" s="4" t="s">
        <v>2789</v>
      </c>
      <c r="K51" s="4" t="s">
        <v>2779</v>
      </c>
      <c r="L51" s="4" t="s">
        <v>2764</v>
      </c>
      <c r="M51" s="4" t="s">
        <v>2755</v>
      </c>
    </row>
    <row r="52" spans="1:13" x14ac:dyDescent="0.35">
      <c r="A52" s="4" t="str">
        <f t="shared" si="0"/>
        <v>Nitrosomonas</v>
      </c>
      <c r="B52" s="4" t="str">
        <f t="shared" si="1"/>
        <v>Bacteria</v>
      </c>
      <c r="C52" s="4" t="str">
        <f t="shared" si="2"/>
        <v>Proteobacteria</v>
      </c>
      <c r="D52" s="4" t="str">
        <f t="shared" si="3"/>
        <v>Betaproteobacteria</v>
      </c>
      <c r="E52" s="4" t="str">
        <f t="shared" si="4"/>
        <v>Nitrosomonadales</v>
      </c>
      <c r="F52" s="4" t="str">
        <f t="shared" si="5"/>
        <v>Nitrosomonadaceae</v>
      </c>
      <c r="H52" t="s">
        <v>2895</v>
      </c>
      <c r="I52" t="s">
        <v>2828</v>
      </c>
      <c r="J52" t="s">
        <v>2802</v>
      </c>
      <c r="K52" t="s">
        <v>2779</v>
      </c>
      <c r="L52" t="s">
        <v>2764</v>
      </c>
      <c r="M52" s="4" t="s">
        <v>2755</v>
      </c>
    </row>
    <row r="53" spans="1:13" x14ac:dyDescent="0.35">
      <c r="A53" s="4" t="str">
        <f t="shared" si="0"/>
        <v>Paracoccus</v>
      </c>
      <c r="B53" s="4" t="str">
        <f t="shared" si="1"/>
        <v>Bacteria</v>
      </c>
      <c r="C53" s="4" t="str">
        <f t="shared" si="2"/>
        <v>Proteobacteria</v>
      </c>
      <c r="D53" s="4" t="str">
        <f t="shared" si="3"/>
        <v>Alphaproteobacteria</v>
      </c>
      <c r="E53" s="4" t="str">
        <f t="shared" si="4"/>
        <v>Rhodobacterales</v>
      </c>
      <c r="F53" s="4" t="str">
        <f t="shared" si="5"/>
        <v>Rhodobacteraceae</v>
      </c>
      <c r="H53" t="s">
        <v>2910</v>
      </c>
      <c r="I53" t="s">
        <v>2819</v>
      </c>
      <c r="J53" t="s">
        <v>2805</v>
      </c>
      <c r="K53" t="s">
        <v>2782</v>
      </c>
      <c r="L53" t="s">
        <v>2764</v>
      </c>
      <c r="M53" s="4" t="s">
        <v>2755</v>
      </c>
    </row>
    <row r="54" spans="1:13" x14ac:dyDescent="0.35">
      <c r="A54" s="4" t="str">
        <f t="shared" si="0"/>
        <v>Clostridium</v>
      </c>
      <c r="B54" s="4" t="str">
        <f t="shared" si="1"/>
        <v>Bacteria</v>
      </c>
      <c r="C54" s="4" t="str">
        <f t="shared" si="2"/>
        <v>Firmicutes</v>
      </c>
      <c r="D54" s="4" t="str">
        <f t="shared" si="3"/>
        <v>Clostridia</v>
      </c>
      <c r="E54" s="4" t="str">
        <f t="shared" si="4"/>
        <v>Clostridiales</v>
      </c>
      <c r="F54" s="4" t="str">
        <f t="shared" si="5"/>
        <v>Clostridiaceae</v>
      </c>
      <c r="H54" t="s">
        <v>2876</v>
      </c>
      <c r="I54" t="s">
        <v>2851</v>
      </c>
      <c r="J54" t="s">
        <v>2799</v>
      </c>
      <c r="K54" t="s">
        <v>2770</v>
      </c>
      <c r="L54" t="s">
        <v>2766</v>
      </c>
      <c r="M54" s="4" t="s">
        <v>2755</v>
      </c>
    </row>
    <row r="55" spans="1:13" x14ac:dyDescent="0.35">
      <c r="A55" s="4" t="str">
        <f t="shared" si="0"/>
        <v>Butyrivibrio</v>
      </c>
      <c r="B55" s="4" t="str">
        <f t="shared" si="1"/>
        <v>Bacteria</v>
      </c>
      <c r="C55" s="4" t="str">
        <f t="shared" si="2"/>
        <v>Firmicutes</v>
      </c>
      <c r="D55" s="4" t="str">
        <f t="shared" si="3"/>
        <v>Clostridia</v>
      </c>
      <c r="E55" s="4" t="str">
        <f t="shared" si="4"/>
        <v>Clostridiales</v>
      </c>
      <c r="F55" s="4" t="str">
        <f t="shared" si="5"/>
        <v>Lachnospiraceae</v>
      </c>
      <c r="H55" t="s">
        <v>2881</v>
      </c>
      <c r="I55" t="s">
        <v>2813</v>
      </c>
      <c r="J55" t="s">
        <v>2799</v>
      </c>
      <c r="K55" t="s">
        <v>2770</v>
      </c>
      <c r="L55" t="s">
        <v>2766</v>
      </c>
      <c r="M55" s="4" t="s">
        <v>2755</v>
      </c>
    </row>
    <row r="56" spans="1:13" x14ac:dyDescent="0.35">
      <c r="A56" s="4" t="str">
        <f t="shared" si="0"/>
        <v>Streptomyces</v>
      </c>
      <c r="B56" s="4" t="str">
        <f t="shared" si="1"/>
        <v>Bacteria</v>
      </c>
      <c r="C56" s="4" t="str">
        <f t="shared" si="2"/>
        <v>Actinobacteria</v>
      </c>
      <c r="D56" s="4" t="str">
        <f t="shared" si="3"/>
        <v>Actinobacteria</v>
      </c>
      <c r="E56" s="4" t="str">
        <f t="shared" si="4"/>
        <v>Streptomycetales</v>
      </c>
      <c r="F56" s="4" t="str">
        <f t="shared" si="5"/>
        <v>Streptomycetaceae</v>
      </c>
      <c r="H56" t="s">
        <v>3119</v>
      </c>
      <c r="I56" t="s">
        <v>2864</v>
      </c>
      <c r="J56" t="s">
        <v>3160</v>
      </c>
      <c r="K56" t="s">
        <v>2767</v>
      </c>
      <c r="L56" t="s">
        <v>2767</v>
      </c>
      <c r="M56" s="4" t="s">
        <v>2755</v>
      </c>
    </row>
    <row r="57" spans="1:13" x14ac:dyDescent="0.35">
      <c r="A57" s="4" t="str">
        <f t="shared" si="0"/>
        <v>Butyrivibrio</v>
      </c>
      <c r="B57" s="4" t="str">
        <f t="shared" si="1"/>
        <v>Bacteria</v>
      </c>
      <c r="C57" s="4" t="str">
        <f t="shared" si="2"/>
        <v>Firmicutes</v>
      </c>
      <c r="D57" s="4" t="str">
        <f t="shared" si="3"/>
        <v>Clostridia</v>
      </c>
      <c r="E57" s="4" t="str">
        <f t="shared" si="4"/>
        <v>Clostridiales</v>
      </c>
      <c r="F57" s="4" t="str">
        <f t="shared" si="5"/>
        <v>Lachnospiraceae</v>
      </c>
      <c r="H57" t="s">
        <v>2881</v>
      </c>
      <c r="I57" t="s">
        <v>2813</v>
      </c>
      <c r="J57" t="s">
        <v>2799</v>
      </c>
      <c r="K57" t="s">
        <v>2770</v>
      </c>
      <c r="L57" t="s">
        <v>2766</v>
      </c>
      <c r="M57" s="4" t="s">
        <v>2755</v>
      </c>
    </row>
    <row r="58" spans="1:13" x14ac:dyDescent="0.35">
      <c r="A58" s="4" t="str">
        <f t="shared" si="0"/>
        <v>Pedobacter</v>
      </c>
      <c r="B58" s="4" t="str">
        <f t="shared" si="1"/>
        <v>Bacteria</v>
      </c>
      <c r="C58" s="4" t="str">
        <f t="shared" si="2"/>
        <v>Bacteroidetes</v>
      </c>
      <c r="D58" s="4" t="str">
        <f t="shared" si="3"/>
        <v>Sphingobacteriia</v>
      </c>
      <c r="E58" s="4" t="str">
        <f t="shared" si="4"/>
        <v>Sphingobacteriales</v>
      </c>
      <c r="F58" s="4" t="str">
        <f t="shared" si="5"/>
        <v>Sphingobacteriaceae</v>
      </c>
      <c r="H58" t="s">
        <v>2873</v>
      </c>
      <c r="I58" t="s">
        <v>2818</v>
      </c>
      <c r="J58" t="s">
        <v>2783</v>
      </c>
      <c r="K58" t="s">
        <v>2780</v>
      </c>
      <c r="L58" t="s">
        <v>2763</v>
      </c>
      <c r="M58" s="4" t="s">
        <v>2755</v>
      </c>
    </row>
    <row r="59" spans="1:13" x14ac:dyDescent="0.35">
      <c r="A59" s="4" t="str">
        <f t="shared" si="0"/>
        <v>Picrophilus</v>
      </c>
      <c r="B59" s="4" t="str">
        <f t="shared" si="1"/>
        <v>Archaea</v>
      </c>
      <c r="C59" s="4" t="str">
        <f t="shared" si="2"/>
        <v>Euryarchaeota</v>
      </c>
      <c r="D59" s="4" t="str">
        <f t="shared" si="3"/>
        <v>Thermoplasmata</v>
      </c>
      <c r="E59" s="4" t="str">
        <f t="shared" si="4"/>
        <v>Thermoplasmatales</v>
      </c>
      <c r="F59" s="4" t="str">
        <f t="shared" si="5"/>
        <v>Picrophilaceae</v>
      </c>
      <c r="H59" t="s">
        <v>2892</v>
      </c>
      <c r="I59" t="s">
        <v>2831</v>
      </c>
      <c r="J59" t="s">
        <v>2793</v>
      </c>
      <c r="K59" t="s">
        <v>2769</v>
      </c>
      <c r="L59" t="s">
        <v>2768</v>
      </c>
      <c r="M59" s="4" t="s">
        <v>2753</v>
      </c>
    </row>
    <row r="60" spans="1:13" x14ac:dyDescent="0.35">
      <c r="A60" s="4" t="str">
        <f t="shared" si="0"/>
        <v>Diaphorobacter</v>
      </c>
      <c r="B60" s="4" t="str">
        <f t="shared" si="1"/>
        <v>Bacteria</v>
      </c>
      <c r="C60" s="4" t="str">
        <f t="shared" si="2"/>
        <v>Proteobacteria</v>
      </c>
      <c r="D60" s="4" t="str">
        <f t="shared" si="3"/>
        <v>Betaproteobacteria</v>
      </c>
      <c r="E60" s="4" t="str">
        <f t="shared" si="4"/>
        <v>Burkholderiales</v>
      </c>
      <c r="F60" s="4" t="str">
        <f t="shared" si="5"/>
        <v>Comamonadaceae</v>
      </c>
      <c r="H60" t="s">
        <v>2912</v>
      </c>
      <c r="I60" t="s">
        <v>2814</v>
      </c>
      <c r="J60" t="s">
        <v>2789</v>
      </c>
      <c r="K60" t="s">
        <v>2779</v>
      </c>
      <c r="L60" t="s">
        <v>2764</v>
      </c>
      <c r="M60" t="s">
        <v>2755</v>
      </c>
    </row>
    <row r="61" spans="1:13" x14ac:dyDescent="0.35">
      <c r="A61" s="4" t="str">
        <f t="shared" si="0"/>
        <v>Clostridium</v>
      </c>
      <c r="B61" s="4" t="str">
        <f t="shared" si="1"/>
        <v>Bacteria</v>
      </c>
      <c r="C61" s="4" t="str">
        <f t="shared" si="2"/>
        <v>Firmicutes</v>
      </c>
      <c r="D61" s="4" t="str">
        <f t="shared" si="3"/>
        <v>Clostridia</v>
      </c>
      <c r="E61" s="4" t="str">
        <f t="shared" si="4"/>
        <v>Clostridiales</v>
      </c>
      <c r="F61" s="4" t="str">
        <f t="shared" si="5"/>
        <v>Clostridiaceae</v>
      </c>
      <c r="H61" t="s">
        <v>2876</v>
      </c>
      <c r="I61" t="s">
        <v>2851</v>
      </c>
      <c r="J61" t="s">
        <v>2799</v>
      </c>
      <c r="K61" t="s">
        <v>2770</v>
      </c>
      <c r="L61" t="s">
        <v>2766</v>
      </c>
      <c r="M61" s="4" t="s">
        <v>2755</v>
      </c>
    </row>
    <row r="62" spans="1:13" x14ac:dyDescent="0.35">
      <c r="A62" s="4" t="str">
        <f t="shared" si="0"/>
        <v>Ferrithrix</v>
      </c>
      <c r="B62" s="4" t="str">
        <f t="shared" si="1"/>
        <v>Bacteria</v>
      </c>
      <c r="C62" s="4" t="str">
        <f t="shared" si="2"/>
        <v>Actinobacteria</v>
      </c>
      <c r="D62" s="4" t="str">
        <f t="shared" si="3"/>
        <v>Acidimicrobiia</v>
      </c>
      <c r="E62" s="4" t="str">
        <f t="shared" si="4"/>
        <v>Acidimicrobiales</v>
      </c>
      <c r="F62" s="4" t="str">
        <f t="shared" si="5"/>
        <v>Acidimicrobiaceae</v>
      </c>
      <c r="H62" t="s">
        <v>2903</v>
      </c>
      <c r="I62" t="s">
        <v>2817</v>
      </c>
      <c r="J62" t="s">
        <v>2785</v>
      </c>
      <c r="K62" t="s">
        <v>13171</v>
      </c>
      <c r="L62" t="s">
        <v>2767</v>
      </c>
      <c r="M62" s="4" t="s">
        <v>2755</v>
      </c>
    </row>
    <row r="63" spans="1:13" x14ac:dyDescent="0.35">
      <c r="A63" s="4" t="str">
        <f t="shared" si="0"/>
        <v>Paracoccus</v>
      </c>
      <c r="B63" s="4" t="str">
        <f t="shared" si="1"/>
        <v>Bacteria</v>
      </c>
      <c r="C63" s="4" t="str">
        <f t="shared" si="2"/>
        <v>Proteobacteria</v>
      </c>
      <c r="D63" s="4" t="str">
        <f t="shared" si="3"/>
        <v>Alphaproteobacteria</v>
      </c>
      <c r="E63" s="4" t="str">
        <f t="shared" si="4"/>
        <v>Rhodobacterales</v>
      </c>
      <c r="F63" s="4" t="str">
        <f t="shared" si="5"/>
        <v>Rhodobacteraceae</v>
      </c>
      <c r="H63" t="s">
        <v>2910</v>
      </c>
      <c r="I63" t="s">
        <v>2819</v>
      </c>
      <c r="J63" t="s">
        <v>2805</v>
      </c>
      <c r="K63" t="s">
        <v>2782</v>
      </c>
      <c r="L63" t="s">
        <v>2764</v>
      </c>
      <c r="M63" s="4" t="s">
        <v>2755</v>
      </c>
    </row>
    <row r="64" spans="1:13" x14ac:dyDescent="0.35">
      <c r="A64" s="4" t="str">
        <f t="shared" si="0"/>
        <v>Acholeplasma</v>
      </c>
      <c r="B64" s="4" t="str">
        <f t="shared" si="1"/>
        <v>Bacteria</v>
      </c>
      <c r="C64" s="4" t="str">
        <f t="shared" si="2"/>
        <v>Tenericutes</v>
      </c>
      <c r="D64" s="4" t="str">
        <f t="shared" si="3"/>
        <v>Mollicutes</v>
      </c>
      <c r="E64" s="4" t="str">
        <f t="shared" si="4"/>
        <v>Acholeplasmatales</v>
      </c>
      <c r="F64" s="4" t="str">
        <f t="shared" si="5"/>
        <v>Acholeplasmataceae</v>
      </c>
      <c r="H64" t="s">
        <v>2880</v>
      </c>
      <c r="I64" t="s">
        <v>2860</v>
      </c>
      <c r="J64" t="s">
        <v>2796</v>
      </c>
      <c r="K64" t="s">
        <v>2777</v>
      </c>
      <c r="L64" t="s">
        <v>2765</v>
      </c>
      <c r="M64" s="4" t="s">
        <v>2755</v>
      </c>
    </row>
    <row r="65" spans="1:13" x14ac:dyDescent="0.35">
      <c r="A65" s="4" t="str">
        <f t="shared" si="0"/>
        <v>Serratia</v>
      </c>
      <c r="B65" s="4" t="str">
        <f t="shared" si="1"/>
        <v>Bacteria</v>
      </c>
      <c r="C65" s="4" t="str">
        <f t="shared" si="2"/>
        <v>Proteobacteria</v>
      </c>
      <c r="D65" s="4" t="str">
        <f t="shared" si="3"/>
        <v>Gammaproteobacteria</v>
      </c>
      <c r="E65" s="4" t="str">
        <f t="shared" si="4"/>
        <v>Enterobacterales</v>
      </c>
      <c r="F65" s="4" t="str">
        <f t="shared" si="5"/>
        <v>Yersiniaceae</v>
      </c>
      <c r="H65" t="s">
        <v>3121</v>
      </c>
      <c r="I65" t="s">
        <v>3162</v>
      </c>
      <c r="J65" t="s">
        <v>3161</v>
      </c>
      <c r="K65" t="s">
        <v>2774</v>
      </c>
      <c r="L65" t="s">
        <v>2764</v>
      </c>
      <c r="M65" s="4" t="s">
        <v>2755</v>
      </c>
    </row>
    <row r="66" spans="1:13" x14ac:dyDescent="0.35">
      <c r="A66" s="4" t="str">
        <f t="shared" si="0"/>
        <v>Phenylobacterium</v>
      </c>
      <c r="B66" s="4" t="str">
        <f t="shared" si="1"/>
        <v>Bacteria</v>
      </c>
      <c r="C66" s="4" t="str">
        <f t="shared" si="2"/>
        <v>Proteobacteria</v>
      </c>
      <c r="D66" s="4" t="str">
        <f t="shared" si="3"/>
        <v>Alphaproteobacteria</v>
      </c>
      <c r="E66" s="4" t="str">
        <f t="shared" si="4"/>
        <v>Caulobacterales</v>
      </c>
      <c r="F66" s="4" t="str">
        <f t="shared" si="5"/>
        <v>Caulobacteraceae</v>
      </c>
      <c r="H66" t="s">
        <v>2883</v>
      </c>
      <c r="I66" t="s">
        <v>2847</v>
      </c>
      <c r="J66" t="s">
        <v>2807</v>
      </c>
      <c r="K66" t="s">
        <v>2782</v>
      </c>
      <c r="L66" t="s">
        <v>2764</v>
      </c>
      <c r="M66" s="4" t="s">
        <v>2755</v>
      </c>
    </row>
    <row r="67" spans="1:13" x14ac:dyDescent="0.35">
      <c r="A67" s="4" t="str">
        <f t="shared" si="0"/>
        <v>Halobacterium</v>
      </c>
      <c r="B67" s="4" t="str">
        <f t="shared" si="1"/>
        <v>Archaea</v>
      </c>
      <c r="C67" s="4" t="str">
        <f t="shared" si="2"/>
        <v>Euryarchaeota</v>
      </c>
      <c r="D67" s="4" t="str">
        <f t="shared" si="3"/>
        <v>Halobacteria</v>
      </c>
      <c r="E67" s="4" t="str">
        <f t="shared" si="4"/>
        <v>Halobacteriales</v>
      </c>
      <c r="F67" s="4" t="str">
        <f t="shared" si="5"/>
        <v>Halobacteriaceae</v>
      </c>
      <c r="H67" t="s">
        <v>2917</v>
      </c>
      <c r="I67" t="s">
        <v>2858</v>
      </c>
      <c r="J67" t="s">
        <v>2808</v>
      </c>
      <c r="K67" t="s">
        <v>2772</v>
      </c>
      <c r="L67" t="s">
        <v>2768</v>
      </c>
      <c r="M67" t="s">
        <v>2753</v>
      </c>
    </row>
    <row r="68" spans="1:13" x14ac:dyDescent="0.35">
      <c r="A68" s="4" t="str">
        <f t="shared" si="0"/>
        <v>[Eubacterium]</v>
      </c>
      <c r="B68" s="4" t="str">
        <f t="shared" si="1"/>
        <v>Bacteria</v>
      </c>
      <c r="C68" s="4" t="str">
        <f t="shared" si="2"/>
        <v>Firmicutes</v>
      </c>
      <c r="D68" s="4" t="str">
        <f t="shared" si="3"/>
        <v>Clostridia</v>
      </c>
      <c r="E68" s="4" t="str">
        <f t="shared" si="4"/>
        <v>Clostridiales</v>
      </c>
      <c r="F68" s="4" t="str">
        <f t="shared" si="5"/>
        <v>Eubacteriaceae</v>
      </c>
      <c r="H68" t="s">
        <v>3642</v>
      </c>
      <c r="I68" t="s">
        <v>2841</v>
      </c>
      <c r="J68" t="s">
        <v>2799</v>
      </c>
      <c r="K68" t="s">
        <v>2770</v>
      </c>
      <c r="L68" t="s">
        <v>2766</v>
      </c>
      <c r="M68" s="4" t="s">
        <v>2755</v>
      </c>
    </row>
    <row r="69" spans="1:13" x14ac:dyDescent="0.35">
      <c r="A69" s="4" t="str">
        <f t="shared" si="0"/>
        <v>Lapillicoccus</v>
      </c>
      <c r="B69" s="4" t="str">
        <f t="shared" si="1"/>
        <v>Bacteria</v>
      </c>
      <c r="C69" s="4" t="str">
        <f t="shared" si="2"/>
        <v>Actinobacteria</v>
      </c>
      <c r="D69" s="4" t="str">
        <f t="shared" si="3"/>
        <v>Actinobacteria</v>
      </c>
      <c r="E69" s="4" t="str">
        <f t="shared" si="4"/>
        <v>Micrococcales</v>
      </c>
      <c r="F69" s="4" t="str">
        <f t="shared" si="5"/>
        <v>Intrasporangiaceae</v>
      </c>
      <c r="H69" t="s">
        <v>13166</v>
      </c>
      <c r="I69" t="s">
        <v>2852</v>
      </c>
      <c r="J69" t="s">
        <v>3157</v>
      </c>
      <c r="K69" t="s">
        <v>2767</v>
      </c>
      <c r="L69" t="s">
        <v>2767</v>
      </c>
      <c r="M69" s="4" t="s">
        <v>2755</v>
      </c>
    </row>
    <row r="70" spans="1:13" x14ac:dyDescent="0.35">
      <c r="A70" s="4" t="str">
        <f t="shared" ref="A70:A89" si="6">H70</f>
        <v>Porphyromonas</v>
      </c>
      <c r="B70" s="4" t="str">
        <f t="shared" ref="B70:B89" si="7">M70</f>
        <v>Bacteria</v>
      </c>
      <c r="C70" s="4" t="str">
        <f t="shared" ref="C70:C89" si="8">L70</f>
        <v>Bacteroidetes</v>
      </c>
      <c r="D70" s="4" t="str">
        <f t="shared" ref="D70:D89" si="9">K70</f>
        <v>Bacteroidia</v>
      </c>
      <c r="E70" s="4" t="str">
        <f t="shared" ref="E70:E89" si="10">J70</f>
        <v>Bacteroidales</v>
      </c>
      <c r="F70" s="4" t="str">
        <f t="shared" ref="F70:F89" si="11">I70</f>
        <v>Porphyromonadaceae</v>
      </c>
      <c r="H70" t="s">
        <v>2869</v>
      </c>
      <c r="I70" t="s">
        <v>2820</v>
      </c>
      <c r="J70" t="s">
        <v>2801</v>
      </c>
      <c r="K70" t="s">
        <v>2778</v>
      </c>
      <c r="L70" t="s">
        <v>2763</v>
      </c>
      <c r="M70" s="4" t="s">
        <v>2755</v>
      </c>
    </row>
    <row r="71" spans="1:13" x14ac:dyDescent="0.35">
      <c r="A71" s="4" t="str">
        <f t="shared" si="6"/>
        <v>Bacillus</v>
      </c>
      <c r="B71" s="4" t="str">
        <f t="shared" si="7"/>
        <v>Bacteria</v>
      </c>
      <c r="C71" s="4" t="str">
        <f t="shared" si="8"/>
        <v>Firmicutes</v>
      </c>
      <c r="D71" s="4" t="str">
        <f t="shared" si="9"/>
        <v>Bacilli</v>
      </c>
      <c r="E71" s="4" t="str">
        <f t="shared" si="10"/>
        <v>Bacillales</v>
      </c>
      <c r="F71" s="4" t="str">
        <f t="shared" si="11"/>
        <v>Bacillaceae</v>
      </c>
      <c r="H71" t="s">
        <v>2931</v>
      </c>
      <c r="I71" t="s">
        <v>2829</v>
      </c>
      <c r="J71" t="s">
        <v>2810</v>
      </c>
      <c r="K71" t="s">
        <v>2776</v>
      </c>
      <c r="L71" t="s">
        <v>2766</v>
      </c>
      <c r="M71" s="4" t="s">
        <v>2755</v>
      </c>
    </row>
    <row r="72" spans="1:13" x14ac:dyDescent="0.35">
      <c r="A72" s="4" t="str">
        <f t="shared" si="6"/>
        <v>Nocardia</v>
      </c>
      <c r="B72" s="4" t="str">
        <f t="shared" si="7"/>
        <v>Bacteria</v>
      </c>
      <c r="C72" s="4" t="str">
        <f t="shared" si="8"/>
        <v>Actinobacteria</v>
      </c>
      <c r="D72" s="4" t="str">
        <f t="shared" si="9"/>
        <v>Actinobacteria</v>
      </c>
      <c r="E72" s="4" t="str">
        <f t="shared" si="10"/>
        <v>Corynebacteriales</v>
      </c>
      <c r="F72" s="4" t="str">
        <f t="shared" si="11"/>
        <v>Nocardiaceae</v>
      </c>
      <c r="H72" t="s">
        <v>2882</v>
      </c>
      <c r="I72" t="s">
        <v>2854</v>
      </c>
      <c r="J72" t="s">
        <v>3156</v>
      </c>
      <c r="K72" t="s">
        <v>2767</v>
      </c>
      <c r="L72" t="s">
        <v>2767</v>
      </c>
      <c r="M72" s="4" t="s">
        <v>2755</v>
      </c>
    </row>
    <row r="73" spans="1:13" x14ac:dyDescent="0.35">
      <c r="A73" s="4" t="str">
        <f t="shared" si="6"/>
        <v>Simplicispira</v>
      </c>
      <c r="B73" s="4" t="str">
        <f t="shared" si="7"/>
        <v>Bacteria</v>
      </c>
      <c r="C73" s="4" t="str">
        <f t="shared" si="8"/>
        <v>Proteobacteria</v>
      </c>
      <c r="D73" s="4" t="str">
        <f t="shared" si="9"/>
        <v>Betaproteobacteria</v>
      </c>
      <c r="E73" s="4" t="str">
        <f t="shared" si="10"/>
        <v>Burkholderiales</v>
      </c>
      <c r="F73" s="4" t="str">
        <f t="shared" si="11"/>
        <v>Comamonadaceae</v>
      </c>
      <c r="H73" t="s">
        <v>13167</v>
      </c>
      <c r="I73" t="s">
        <v>2814</v>
      </c>
      <c r="J73" t="s">
        <v>2789</v>
      </c>
      <c r="K73" t="s">
        <v>2779</v>
      </c>
      <c r="L73" t="s">
        <v>2764</v>
      </c>
      <c r="M73" s="4" t="s">
        <v>2755</v>
      </c>
    </row>
    <row r="74" spans="1:13" x14ac:dyDescent="0.35">
      <c r="A74" s="4" t="str">
        <f t="shared" si="6"/>
        <v>Luteimicrobium</v>
      </c>
      <c r="B74" s="4" t="str">
        <f t="shared" si="7"/>
        <v>Bacteria</v>
      </c>
      <c r="C74" s="4" t="str">
        <f t="shared" si="8"/>
        <v>Actinobacteria</v>
      </c>
      <c r="D74" s="4" t="str">
        <f t="shared" si="9"/>
        <v>Actinobacteria</v>
      </c>
      <c r="E74" s="4" t="str">
        <f t="shared" si="10"/>
        <v>Micrococcales</v>
      </c>
      <c r="F74" s="4" t="str">
        <f t="shared" si="11"/>
        <v>Micrococcales_f</v>
      </c>
      <c r="H74" t="s">
        <v>3130</v>
      </c>
      <c r="I74" t="s">
        <v>3621</v>
      </c>
      <c r="J74" t="s">
        <v>3157</v>
      </c>
      <c r="K74" t="s">
        <v>2767</v>
      </c>
      <c r="L74" t="s">
        <v>2767</v>
      </c>
      <c r="M74" s="4" t="s">
        <v>2755</v>
      </c>
    </row>
    <row r="75" spans="1:13" x14ac:dyDescent="0.35">
      <c r="A75" s="4" t="str">
        <f t="shared" si="6"/>
        <v>Knoellia</v>
      </c>
      <c r="B75" s="4" t="str">
        <f t="shared" si="7"/>
        <v>Bacteria</v>
      </c>
      <c r="C75" s="4" t="str">
        <f t="shared" si="8"/>
        <v>Actinobacteria</v>
      </c>
      <c r="D75" s="4" t="str">
        <f t="shared" si="9"/>
        <v>Actinobacteria</v>
      </c>
      <c r="E75" s="4" t="str">
        <f t="shared" si="10"/>
        <v>Micrococcales</v>
      </c>
      <c r="F75" s="4" t="str">
        <f t="shared" si="11"/>
        <v>Intrasporangiaceae</v>
      </c>
      <c r="H75" t="s">
        <v>3132</v>
      </c>
      <c r="I75" t="s">
        <v>2852</v>
      </c>
      <c r="J75" t="s">
        <v>3157</v>
      </c>
      <c r="K75" t="s">
        <v>2767</v>
      </c>
      <c r="L75" t="s">
        <v>2767</v>
      </c>
      <c r="M75" s="4" t="s">
        <v>2755</v>
      </c>
    </row>
    <row r="76" spans="1:13" x14ac:dyDescent="0.35">
      <c r="A76" s="4" t="str">
        <f t="shared" si="6"/>
        <v>Tessaracoccus</v>
      </c>
      <c r="B76" s="4" t="str">
        <f t="shared" si="7"/>
        <v>Bacteria</v>
      </c>
      <c r="C76" s="4" t="str">
        <f t="shared" si="8"/>
        <v>Actinobacteria</v>
      </c>
      <c r="D76" s="4" t="str">
        <f t="shared" si="9"/>
        <v>Actinobacteria</v>
      </c>
      <c r="E76" s="4" t="str">
        <f t="shared" si="10"/>
        <v>Propionibacteriales</v>
      </c>
      <c r="F76" s="4" t="str">
        <f t="shared" si="11"/>
        <v>Propionibacteriaceae</v>
      </c>
      <c r="H76" t="s">
        <v>2867</v>
      </c>
      <c r="I76" t="s">
        <v>2845</v>
      </c>
      <c r="J76" t="s">
        <v>3158</v>
      </c>
      <c r="K76" t="s">
        <v>2767</v>
      </c>
      <c r="L76" t="s">
        <v>2767</v>
      </c>
      <c r="M76" s="4" t="s">
        <v>2755</v>
      </c>
    </row>
    <row r="77" spans="1:13" x14ac:dyDescent="0.35">
      <c r="A77" s="4" t="str">
        <f t="shared" si="6"/>
        <v>Empedobacter</v>
      </c>
      <c r="B77" s="4" t="str">
        <f t="shared" si="7"/>
        <v>Bacteria</v>
      </c>
      <c r="C77" s="4" t="str">
        <f t="shared" si="8"/>
        <v>Bacteroidetes</v>
      </c>
      <c r="D77" s="4" t="str">
        <f t="shared" si="9"/>
        <v>Flavobacteriia</v>
      </c>
      <c r="E77" s="4" t="str">
        <f t="shared" si="10"/>
        <v>Flavobacteriales</v>
      </c>
      <c r="F77" s="4" t="str">
        <f t="shared" si="11"/>
        <v>Flavobacteriaceae</v>
      </c>
      <c r="H77" t="s">
        <v>13168</v>
      </c>
      <c r="I77" t="s">
        <v>2849</v>
      </c>
      <c r="J77" t="s">
        <v>2791</v>
      </c>
      <c r="K77" t="s">
        <v>2775</v>
      </c>
      <c r="L77" t="s">
        <v>2763</v>
      </c>
      <c r="M77" s="4" t="s">
        <v>2755</v>
      </c>
    </row>
    <row r="78" spans="1:13" x14ac:dyDescent="0.35">
      <c r="A78" s="4" t="str">
        <f t="shared" si="6"/>
        <v>Streptacidiphilus</v>
      </c>
      <c r="B78" s="4" t="str">
        <f t="shared" si="7"/>
        <v>Bacteria</v>
      </c>
      <c r="C78" s="4" t="str">
        <f t="shared" si="8"/>
        <v>Actinobacteria</v>
      </c>
      <c r="D78" s="4" t="str">
        <f t="shared" si="9"/>
        <v>Actinobacteria</v>
      </c>
      <c r="E78" s="4" t="str">
        <f t="shared" si="10"/>
        <v>Streptomycetales</v>
      </c>
      <c r="F78" s="4" t="str">
        <f t="shared" si="11"/>
        <v>Streptomycetaceae</v>
      </c>
      <c r="H78" t="s">
        <v>13169</v>
      </c>
      <c r="I78" t="s">
        <v>2864</v>
      </c>
      <c r="J78" t="s">
        <v>3160</v>
      </c>
      <c r="K78" t="s">
        <v>2767</v>
      </c>
      <c r="L78" t="s">
        <v>2767</v>
      </c>
      <c r="M78" s="4" t="s">
        <v>2755</v>
      </c>
    </row>
    <row r="79" spans="1:13" x14ac:dyDescent="0.35">
      <c r="A79" s="4" t="str">
        <f t="shared" si="6"/>
        <v>Sphingomonas</v>
      </c>
      <c r="B79" s="4" t="str">
        <f t="shared" si="7"/>
        <v>Bacteria</v>
      </c>
      <c r="C79" s="4" t="str">
        <f t="shared" si="8"/>
        <v>Proteobacteria</v>
      </c>
      <c r="D79" s="4" t="str">
        <f t="shared" si="9"/>
        <v>Alphaproteobacteria</v>
      </c>
      <c r="E79" s="4" t="str">
        <f t="shared" si="10"/>
        <v>Sphingomonadales</v>
      </c>
      <c r="F79" s="4" t="str">
        <f t="shared" si="11"/>
        <v>Sphingomonadaceae</v>
      </c>
      <c r="H79" t="s">
        <v>2914</v>
      </c>
      <c r="I79" s="4" t="s">
        <v>2837</v>
      </c>
      <c r="J79" t="s">
        <v>2804</v>
      </c>
      <c r="K79" t="s">
        <v>2782</v>
      </c>
      <c r="L79" t="s">
        <v>2764</v>
      </c>
      <c r="M79" s="4" t="s">
        <v>2755</v>
      </c>
    </row>
    <row r="80" spans="1:13" s="4" customFormat="1" x14ac:dyDescent="0.35">
      <c r="A80" s="4" t="str">
        <f>H80</f>
        <v>Rhizorhabdus</v>
      </c>
      <c r="B80" s="4" t="str">
        <f>M80</f>
        <v>Bacteria</v>
      </c>
      <c r="C80" s="4" t="str">
        <f>L80</f>
        <v>Proteobacteria</v>
      </c>
      <c r="D80" s="4" t="str">
        <f>K80</f>
        <v>Alphaproteobacteria</v>
      </c>
      <c r="E80" s="4" t="str">
        <f>J80</f>
        <v>Sphingomonadales</v>
      </c>
      <c r="F80" s="4" t="str">
        <f>I80</f>
        <v>Sphingomonadaceae</v>
      </c>
      <c r="H80" s="4" t="s">
        <v>3577</v>
      </c>
      <c r="I80" s="4" t="s">
        <v>2837</v>
      </c>
      <c r="J80" s="4" t="s">
        <v>2804</v>
      </c>
      <c r="K80" s="4" t="s">
        <v>2782</v>
      </c>
      <c r="L80" s="4" t="s">
        <v>2764</v>
      </c>
      <c r="M80" s="4" t="s">
        <v>2755</v>
      </c>
    </row>
    <row r="81" spans="1:13" x14ac:dyDescent="0.35">
      <c r="A81" s="4" t="str">
        <f t="shared" si="6"/>
        <v>Acidovorax</v>
      </c>
      <c r="B81" s="4" t="str">
        <f t="shared" si="7"/>
        <v>Bacteria</v>
      </c>
      <c r="C81" s="4" t="str">
        <f t="shared" si="8"/>
        <v>Proteobacteria</v>
      </c>
      <c r="D81" s="4" t="str">
        <f t="shared" si="9"/>
        <v>Betaproteobacteria</v>
      </c>
      <c r="E81" s="4" t="str">
        <f t="shared" si="10"/>
        <v>Burkholderiales</v>
      </c>
      <c r="F81" s="4" t="str">
        <f t="shared" si="11"/>
        <v>Comamonadaceae</v>
      </c>
      <c r="H81" t="s">
        <v>3127</v>
      </c>
      <c r="I81" t="s">
        <v>2814</v>
      </c>
      <c r="J81" t="s">
        <v>2789</v>
      </c>
      <c r="K81" t="s">
        <v>2779</v>
      </c>
      <c r="L81" t="s">
        <v>2764</v>
      </c>
      <c r="M81" s="4" t="s">
        <v>2755</v>
      </c>
    </row>
    <row r="82" spans="1:13" s="4" customFormat="1" x14ac:dyDescent="0.35">
      <c r="A82" s="4" t="str">
        <f>H82</f>
        <v>Albidiferax</v>
      </c>
      <c r="B82" s="4" t="str">
        <f>M82</f>
        <v>Bacteria</v>
      </c>
      <c r="C82" s="4" t="str">
        <f>L82</f>
        <v>Proteobacteria</v>
      </c>
      <c r="D82" s="4" t="str">
        <f>K82</f>
        <v>Betaproteobacteria</v>
      </c>
      <c r="E82" s="4" t="str">
        <f>J82</f>
        <v>Burkholderiales</v>
      </c>
      <c r="F82" s="4" t="str">
        <f>I82</f>
        <v>Comamonadaceae</v>
      </c>
      <c r="H82" s="4" t="s">
        <v>3576</v>
      </c>
      <c r="I82" s="4" t="s">
        <v>2814</v>
      </c>
      <c r="J82" s="4" t="s">
        <v>2789</v>
      </c>
      <c r="K82" s="4" t="s">
        <v>2779</v>
      </c>
      <c r="L82" s="4" t="s">
        <v>2764</v>
      </c>
      <c r="M82" s="4" t="s">
        <v>2755</v>
      </c>
    </row>
    <row r="83" spans="1:13" x14ac:dyDescent="0.35">
      <c r="A83" s="4" t="str">
        <f t="shared" si="6"/>
        <v>Janibacter</v>
      </c>
      <c r="B83" s="4" t="str">
        <f t="shared" si="7"/>
        <v>Bacteria</v>
      </c>
      <c r="C83" s="4" t="str">
        <f t="shared" si="8"/>
        <v>Actinobacteria</v>
      </c>
      <c r="D83" s="4" t="str">
        <f t="shared" si="9"/>
        <v>Actinobacteria</v>
      </c>
      <c r="E83" s="4" t="str">
        <f t="shared" si="10"/>
        <v>Micrococcales</v>
      </c>
      <c r="F83" s="4" t="str">
        <f t="shared" si="11"/>
        <v>Intrasporangiaceae</v>
      </c>
      <c r="H83" t="s">
        <v>2915</v>
      </c>
      <c r="I83" t="s">
        <v>2852</v>
      </c>
      <c r="J83" t="s">
        <v>3157</v>
      </c>
      <c r="K83" t="s">
        <v>2767</v>
      </c>
      <c r="L83" t="s">
        <v>2767</v>
      </c>
      <c r="M83" s="4" t="s">
        <v>2755</v>
      </c>
    </row>
    <row r="84" spans="1:13" x14ac:dyDescent="0.35">
      <c r="A84" s="4" t="str">
        <f t="shared" si="6"/>
        <v>Pseudoxanthobacter</v>
      </c>
      <c r="B84" s="4" t="str">
        <f t="shared" si="7"/>
        <v>Bacteria</v>
      </c>
      <c r="C84" s="4" t="str">
        <f t="shared" si="8"/>
        <v>Proteobacteria</v>
      </c>
      <c r="D84" s="4" t="str">
        <f t="shared" si="9"/>
        <v>Alphaproteobacteria</v>
      </c>
      <c r="E84" s="4" t="str">
        <f t="shared" si="10"/>
        <v>Rhizobiales</v>
      </c>
      <c r="F84" s="4" t="str">
        <f t="shared" si="11"/>
        <v>Xanthobacteraceae</v>
      </c>
      <c r="H84" t="s">
        <v>2900</v>
      </c>
      <c r="I84" t="s">
        <v>2821</v>
      </c>
      <c r="J84" t="s">
        <v>2809</v>
      </c>
      <c r="K84" t="s">
        <v>2782</v>
      </c>
      <c r="L84" t="s">
        <v>2764</v>
      </c>
      <c r="M84" s="4" t="s">
        <v>2755</v>
      </c>
    </row>
    <row r="85" spans="1:13" x14ac:dyDescent="0.35">
      <c r="A85" s="4" t="str">
        <f t="shared" si="6"/>
        <v>Phyllobacterium</v>
      </c>
      <c r="B85" s="4" t="str">
        <f t="shared" si="7"/>
        <v>Bacteria</v>
      </c>
      <c r="C85" s="4" t="str">
        <f t="shared" si="8"/>
        <v>Proteobacteria</v>
      </c>
      <c r="D85" s="4" t="str">
        <f t="shared" si="9"/>
        <v>Alphaproteobacteria</v>
      </c>
      <c r="E85" s="4" t="str">
        <f t="shared" si="10"/>
        <v>Rhizobiales</v>
      </c>
      <c r="F85" s="4" t="str">
        <f t="shared" si="11"/>
        <v>Phyllobacteriaceae</v>
      </c>
      <c r="H85" t="s">
        <v>3131</v>
      </c>
      <c r="I85" t="s">
        <v>2856</v>
      </c>
      <c r="J85" t="s">
        <v>2809</v>
      </c>
      <c r="K85" t="s">
        <v>2782</v>
      </c>
      <c r="L85" t="s">
        <v>2764</v>
      </c>
      <c r="M85" s="4" t="s">
        <v>2755</v>
      </c>
    </row>
    <row r="86" spans="1:13" x14ac:dyDescent="0.35">
      <c r="A86" s="4" t="str">
        <f t="shared" si="6"/>
        <v>Rhodoferax</v>
      </c>
      <c r="B86" s="4" t="str">
        <f t="shared" si="7"/>
        <v>Bacteria</v>
      </c>
      <c r="C86" s="4" t="str">
        <f t="shared" si="8"/>
        <v>Proteobacteria</v>
      </c>
      <c r="D86" s="4" t="str">
        <f t="shared" si="9"/>
        <v>Betaproteobacteria</v>
      </c>
      <c r="E86" s="4" t="str">
        <f t="shared" si="10"/>
        <v>Burkholderiales</v>
      </c>
      <c r="F86" s="4" t="str">
        <f t="shared" si="11"/>
        <v>Comamonadaceae</v>
      </c>
      <c r="H86" t="s">
        <v>3134</v>
      </c>
      <c r="I86" t="s">
        <v>2814</v>
      </c>
      <c r="J86" t="s">
        <v>2789</v>
      </c>
      <c r="K86" t="s">
        <v>2779</v>
      </c>
      <c r="L86" t="s">
        <v>2764</v>
      </c>
      <c r="M86" s="4" t="s">
        <v>2755</v>
      </c>
    </row>
    <row r="87" spans="1:13" x14ac:dyDescent="0.35">
      <c r="A87" s="4" t="str">
        <f t="shared" si="6"/>
        <v>Rhodobaca</v>
      </c>
      <c r="B87" s="4" t="str">
        <f t="shared" si="7"/>
        <v>Bacteria</v>
      </c>
      <c r="C87" s="4" t="str">
        <f t="shared" si="8"/>
        <v>Proteobacteria</v>
      </c>
      <c r="D87" s="4" t="str">
        <f t="shared" si="9"/>
        <v>Alphaproteobacteria</v>
      </c>
      <c r="E87" s="4" t="str">
        <f t="shared" si="10"/>
        <v>Rhodobacterales</v>
      </c>
      <c r="F87" s="4" t="str">
        <f t="shared" si="11"/>
        <v>Rhodobacteraceae</v>
      </c>
      <c r="H87" t="s">
        <v>2909</v>
      </c>
      <c r="I87" t="s">
        <v>2819</v>
      </c>
      <c r="J87" t="s">
        <v>2805</v>
      </c>
      <c r="K87" t="s">
        <v>2782</v>
      </c>
      <c r="L87" t="s">
        <v>2764</v>
      </c>
      <c r="M87" s="4" t="s">
        <v>2755</v>
      </c>
    </row>
    <row r="88" spans="1:13" x14ac:dyDescent="0.35">
      <c r="A88" s="4" t="str">
        <f t="shared" si="6"/>
        <v>Ampullimonas</v>
      </c>
      <c r="B88" s="4" t="str">
        <f t="shared" si="7"/>
        <v>Bacteria</v>
      </c>
      <c r="C88" s="4" t="str">
        <f t="shared" si="8"/>
        <v>Proteobacteria</v>
      </c>
      <c r="D88" s="4" t="str">
        <f t="shared" si="9"/>
        <v>Betaproteobacteria</v>
      </c>
      <c r="E88" s="4" t="str">
        <f t="shared" si="10"/>
        <v>Burkholderiales</v>
      </c>
      <c r="F88" s="4" t="str">
        <f t="shared" si="11"/>
        <v>Alcaligenaceae</v>
      </c>
      <c r="H88" t="s">
        <v>13170</v>
      </c>
      <c r="I88" t="s">
        <v>13172</v>
      </c>
      <c r="J88" t="s">
        <v>2789</v>
      </c>
      <c r="K88" t="s">
        <v>2779</v>
      </c>
      <c r="L88" t="s">
        <v>2764</v>
      </c>
      <c r="M88" s="4" t="s">
        <v>2755</v>
      </c>
    </row>
    <row r="89" spans="1:13" x14ac:dyDescent="0.35">
      <c r="A89" s="4" t="str">
        <f t="shared" si="6"/>
        <v>Phaeospirillum</v>
      </c>
      <c r="B89" s="4" t="str">
        <f t="shared" si="7"/>
        <v>Bacteria</v>
      </c>
      <c r="C89" s="4" t="str">
        <f t="shared" si="8"/>
        <v>Proteobacteria</v>
      </c>
      <c r="D89" s="4" t="str">
        <f t="shared" si="9"/>
        <v>Alphaproteobacteria</v>
      </c>
      <c r="E89" s="4" t="str">
        <f t="shared" si="10"/>
        <v>Rhodospirillales</v>
      </c>
      <c r="F89" s="4" t="str">
        <f t="shared" si="11"/>
        <v>Rhodospirillaceae</v>
      </c>
      <c r="H89" t="s">
        <v>2897</v>
      </c>
      <c r="I89" t="s">
        <v>2838</v>
      </c>
      <c r="J89" t="s">
        <v>2792</v>
      </c>
      <c r="K89" t="s">
        <v>2782</v>
      </c>
      <c r="L89" t="s">
        <v>2764</v>
      </c>
      <c r="M89" s="4" t="s">
        <v>2755</v>
      </c>
    </row>
    <row r="90" spans="1:13" x14ac:dyDescent="0.35">
      <c r="A90" s="4" t="str">
        <f>H90</f>
        <v>Polaromonas</v>
      </c>
      <c r="B90" s="4" t="str">
        <f>M90</f>
        <v>Bacteria</v>
      </c>
      <c r="C90" s="4" t="str">
        <f>L90</f>
        <v>Proteobacteria</v>
      </c>
      <c r="D90" s="4" t="str">
        <f>K90</f>
        <v>Betaproteobacteria</v>
      </c>
      <c r="E90" s="4" t="str">
        <f>J90</f>
        <v>Burkholderiales</v>
      </c>
      <c r="F90" s="4" t="str">
        <f>I90</f>
        <v>Comamonadaceae</v>
      </c>
      <c r="H90" t="s">
        <v>3126</v>
      </c>
      <c r="I90" s="4" t="s">
        <v>2814</v>
      </c>
      <c r="J90" s="4" t="s">
        <v>2789</v>
      </c>
      <c r="K90" s="4" t="s">
        <v>2779</v>
      </c>
      <c r="L90" s="4" t="s">
        <v>2764</v>
      </c>
      <c r="M90" s="4" t="s">
        <v>2755</v>
      </c>
    </row>
    <row r="91" spans="1:13" x14ac:dyDescent="0.35">
      <c r="B91" s="4"/>
      <c r="C91" s="4"/>
      <c r="D91" s="4"/>
      <c r="E91" s="4"/>
      <c r="F91" s="4"/>
    </row>
    <row r="92" spans="1:13" x14ac:dyDescent="0.35">
      <c r="B92" s="4"/>
      <c r="C92" s="4"/>
      <c r="D92" s="4"/>
      <c r="E92" s="4"/>
      <c r="F92" s="4"/>
    </row>
    <row r="93" spans="1:13" x14ac:dyDescent="0.35">
      <c r="B93" s="4"/>
      <c r="C93" s="4"/>
      <c r="D93" s="4"/>
      <c r="E93" s="4"/>
      <c r="F93" s="4"/>
    </row>
    <row r="94" spans="1:13" x14ac:dyDescent="0.35">
      <c r="B94" s="4"/>
      <c r="C94" s="4"/>
      <c r="D94" s="4"/>
      <c r="E94" s="4"/>
      <c r="F94" s="4"/>
    </row>
    <row r="95" spans="1:13" x14ac:dyDescent="0.35">
      <c r="B95" s="4"/>
      <c r="C95" s="4"/>
      <c r="D95" s="4"/>
      <c r="E95" s="4"/>
      <c r="F95" s="4"/>
      <c r="I95" s="4"/>
      <c r="J95" s="4"/>
      <c r="K95" s="4"/>
      <c r="L95" s="4"/>
      <c r="M95" s="4"/>
    </row>
    <row r="96" spans="1:13" x14ac:dyDescent="0.35">
      <c r="B96" s="4"/>
      <c r="C96" s="4"/>
      <c r="D96" s="4"/>
      <c r="E96" s="4"/>
      <c r="F96" s="4"/>
      <c r="J96" s="4"/>
      <c r="K96" s="4"/>
      <c r="L96" s="4"/>
      <c r="M96" s="4"/>
    </row>
    <row r="97" spans="1:13" x14ac:dyDescent="0.35">
      <c r="A97" s="4"/>
      <c r="B97" s="4"/>
      <c r="C97" s="4"/>
      <c r="D97" s="4"/>
      <c r="E97" s="4"/>
      <c r="F97" s="4"/>
      <c r="M97" s="4"/>
    </row>
    <row r="98" spans="1:13" x14ac:dyDescent="0.35">
      <c r="A98" s="4"/>
      <c r="B98" s="4"/>
      <c r="C98" s="4"/>
      <c r="D98" s="4"/>
      <c r="E98" s="4"/>
      <c r="F98" s="4"/>
      <c r="L98" s="4"/>
      <c r="M98" s="4"/>
    </row>
    <row r="99" spans="1:13" x14ac:dyDescent="0.35">
      <c r="A99" s="4"/>
      <c r="B99" s="4"/>
      <c r="C99" s="4"/>
      <c r="D99" s="4"/>
      <c r="E99" s="4"/>
      <c r="F99" s="4"/>
      <c r="L99" s="4"/>
      <c r="M99" s="4"/>
    </row>
    <row r="100" spans="1:13" x14ac:dyDescent="0.35">
      <c r="A100" s="4"/>
      <c r="B100" s="4"/>
      <c r="C100" s="4"/>
      <c r="D100" s="4"/>
      <c r="E100" s="4"/>
      <c r="F100" s="4"/>
      <c r="L100" s="4"/>
      <c r="M100" s="4"/>
    </row>
    <row r="101" spans="1:13" x14ac:dyDescent="0.35">
      <c r="A101" s="4"/>
      <c r="B101" s="4"/>
      <c r="C101" s="4"/>
      <c r="D101" s="4"/>
      <c r="E101" s="4"/>
      <c r="F101" s="4"/>
      <c r="L101" s="4"/>
      <c r="M101" s="4"/>
    </row>
    <row r="102" spans="1:13" x14ac:dyDescent="0.35">
      <c r="A102" s="4"/>
      <c r="B102" s="4"/>
      <c r="C102" s="4"/>
      <c r="D102" s="4"/>
      <c r="E102" s="4"/>
      <c r="F102" s="4"/>
    </row>
    <row r="103" spans="1:13" x14ac:dyDescent="0.35">
      <c r="A103" s="4"/>
      <c r="B103" s="4"/>
      <c r="C103" s="4"/>
      <c r="D103" s="4"/>
      <c r="E103" s="4"/>
      <c r="F103" s="4"/>
    </row>
  </sheetData>
  <sortState ref="A2:M92">
    <sortCondition ref="B2:B92"/>
    <sortCondition ref="C2:C92"/>
    <sortCondition ref="D2:D92"/>
    <sortCondition ref="E2:E92"/>
    <sortCondition ref="F2:F92"/>
    <sortCondition ref="A2:A92"/>
  </sortState>
  <conditionalFormatting sqref="I1:P1 P2:P3 P5:P6 P8:P25 P35:P38 P40:P43 P46:P49 P52:P1048576 P28:P33 I2:O27 N28:O38 N39 N40:O58 I28:M58 I59:O1048576">
    <cfRule type="containsText" dxfId="0" priority="1" operator="containsText" text="no rank">
      <formula>NOT(ISERROR(SEARCH("no rank",I1)))</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851"/>
  <sheetViews>
    <sheetView topLeftCell="K1" workbookViewId="0">
      <selection activeCell="AF16" sqref="AF16"/>
    </sheetView>
  </sheetViews>
  <sheetFormatPr defaultRowHeight="14.5" x14ac:dyDescent="0.35"/>
  <cols>
    <col min="9" max="9" width="21.453125" customWidth="1"/>
    <col min="10" max="10" width="31.1796875" customWidth="1"/>
    <col min="11" max="11" width="11.81640625" style="4" customWidth="1"/>
    <col min="12" max="12" width="9.1796875" style="4" customWidth="1"/>
    <col min="13" max="13" width="58" customWidth="1"/>
    <col min="15" max="15" width="8.81640625" style="4"/>
    <col min="28" max="28" width="17.453125" customWidth="1"/>
  </cols>
  <sheetData>
    <row r="1" spans="1:30" x14ac:dyDescent="0.35">
      <c r="A1" t="s">
        <v>13176</v>
      </c>
      <c r="J1" t="s">
        <v>3574</v>
      </c>
      <c r="K1" s="4" t="s">
        <v>3623</v>
      </c>
      <c r="M1" s="4" t="s">
        <v>13384</v>
      </c>
      <c r="N1" t="s">
        <v>3575</v>
      </c>
      <c r="O1" s="4" t="s">
        <v>3623</v>
      </c>
      <c r="Q1" t="s">
        <v>13177</v>
      </c>
      <c r="Y1" t="s">
        <v>13387</v>
      </c>
      <c r="Z1" t="s">
        <v>13178</v>
      </c>
      <c r="AB1" s="4" t="s">
        <v>13385</v>
      </c>
      <c r="AC1" t="s">
        <v>3575</v>
      </c>
    </row>
    <row r="2" spans="1:30" x14ac:dyDescent="0.35">
      <c r="A2" t="s">
        <v>0</v>
      </c>
      <c r="B2">
        <v>2054</v>
      </c>
      <c r="C2">
        <v>291</v>
      </c>
      <c r="D2">
        <v>100</v>
      </c>
      <c r="E2" t="s">
        <v>1</v>
      </c>
      <c r="F2">
        <v>0</v>
      </c>
      <c r="G2">
        <v>0</v>
      </c>
      <c r="H2" t="s">
        <v>3174</v>
      </c>
      <c r="I2" t="s">
        <v>3463</v>
      </c>
      <c r="J2" t="s">
        <v>2219</v>
      </c>
      <c r="K2" s="47">
        <f t="shared" ref="K2:K33" si="0">IFERROR(VLOOKUP(I2,$AB$2:$AC$73,2,FALSE)*150/(VLOOKUP(J2,$M$2:$N$72,2,FALSE)*300),IF(J2=J1,"",0))</f>
        <v>9</v>
      </c>
      <c r="M2" s="4" t="s">
        <v>754</v>
      </c>
      <c r="N2">
        <f t="shared" ref="N2:N33" si="1">COUNTIF($J$2:$J$110,M2)</f>
        <v>2</v>
      </c>
      <c r="O2" s="19">
        <f>IFERROR(VLOOKUP(M2,$J$2:$K$110,2,FALSE),0)</f>
        <v>76</v>
      </c>
      <c r="Q2" t="s">
        <v>0</v>
      </c>
      <c r="R2">
        <v>0</v>
      </c>
      <c r="S2">
        <v>150</v>
      </c>
      <c r="T2">
        <v>97</v>
      </c>
      <c r="U2" t="s">
        <v>1</v>
      </c>
      <c r="V2">
        <v>0</v>
      </c>
      <c r="W2">
        <v>0</v>
      </c>
      <c r="X2" t="s">
        <v>3660</v>
      </c>
      <c r="Y2" t="s">
        <v>3661</v>
      </c>
      <c r="Z2" t="s">
        <v>3454</v>
      </c>
      <c r="AB2" s="4" t="s">
        <v>3454</v>
      </c>
      <c r="AC2">
        <f>COUNTIF($Z$2:$Z$8851,AB2)</f>
        <v>13</v>
      </c>
    </row>
    <row r="3" spans="1:30" x14ac:dyDescent="0.35">
      <c r="A3" t="s">
        <v>0</v>
      </c>
      <c r="B3">
        <v>10835</v>
      </c>
      <c r="C3">
        <v>291</v>
      </c>
      <c r="D3">
        <v>99</v>
      </c>
      <c r="E3" t="s">
        <v>1</v>
      </c>
      <c r="F3">
        <v>0</v>
      </c>
      <c r="G3">
        <v>0</v>
      </c>
      <c r="H3" t="s">
        <v>3173</v>
      </c>
      <c r="I3" t="s">
        <v>3466</v>
      </c>
      <c r="J3" t="s">
        <v>3141</v>
      </c>
      <c r="K3" s="47">
        <f t="shared" si="0"/>
        <v>9.5</v>
      </c>
      <c r="M3" s="4" t="s">
        <v>3455</v>
      </c>
      <c r="N3" s="4">
        <f t="shared" si="1"/>
        <v>1</v>
      </c>
      <c r="O3" s="19">
        <f t="shared" ref="O3:O64" si="2">IFERROR(VLOOKUP(M3,$J$2:$K$110,2,FALSE),0)</f>
        <v>6.5</v>
      </c>
      <c r="P3" s="4"/>
      <c r="Q3" t="s">
        <v>0</v>
      </c>
      <c r="R3">
        <v>0</v>
      </c>
      <c r="S3">
        <v>150</v>
      </c>
      <c r="T3">
        <v>97.3</v>
      </c>
      <c r="U3" t="s">
        <v>1</v>
      </c>
      <c r="V3">
        <v>0</v>
      </c>
      <c r="W3">
        <v>0</v>
      </c>
      <c r="X3" t="s">
        <v>3662</v>
      </c>
      <c r="Y3" t="s">
        <v>3663</v>
      </c>
      <c r="Z3" t="s">
        <v>3454</v>
      </c>
      <c r="AB3" s="4" t="s">
        <v>3450</v>
      </c>
      <c r="AC3" s="4">
        <f>COUNTIF($Z$2:$Z$8851,AB3)</f>
        <v>304</v>
      </c>
      <c r="AD3" s="4"/>
    </row>
    <row r="4" spans="1:30" x14ac:dyDescent="0.35">
      <c r="A4" t="s">
        <v>0</v>
      </c>
      <c r="B4">
        <v>5443</v>
      </c>
      <c r="C4">
        <v>292</v>
      </c>
      <c r="D4">
        <v>100</v>
      </c>
      <c r="E4" t="s">
        <v>1</v>
      </c>
      <c r="F4">
        <v>0</v>
      </c>
      <c r="G4">
        <v>0</v>
      </c>
      <c r="H4" t="s">
        <v>3213</v>
      </c>
      <c r="I4" t="s">
        <v>3542</v>
      </c>
      <c r="J4" t="s">
        <v>1368</v>
      </c>
      <c r="K4" s="47">
        <f t="shared" si="0"/>
        <v>31</v>
      </c>
      <c r="M4" s="4" t="s">
        <v>1556</v>
      </c>
      <c r="N4" s="4">
        <f t="shared" si="1"/>
        <v>2</v>
      </c>
      <c r="O4" s="19">
        <f t="shared" si="2"/>
        <v>31.75</v>
      </c>
      <c r="P4" s="4"/>
      <c r="Q4" t="s">
        <v>0</v>
      </c>
      <c r="R4">
        <v>0</v>
      </c>
      <c r="S4">
        <v>150</v>
      </c>
      <c r="T4">
        <v>97.3</v>
      </c>
      <c r="U4" t="s">
        <v>3664</v>
      </c>
      <c r="V4">
        <v>0</v>
      </c>
      <c r="W4">
        <v>0</v>
      </c>
      <c r="X4" t="s">
        <v>3665</v>
      </c>
      <c r="Y4" t="s">
        <v>3666</v>
      </c>
      <c r="Z4" t="s">
        <v>3454</v>
      </c>
      <c r="AB4" s="4" t="s">
        <v>3461</v>
      </c>
      <c r="AC4" s="4">
        <f t="shared" ref="AC4:AC66" si="3">COUNTIF($Z$2:$Z$8851,AB4)</f>
        <v>560</v>
      </c>
      <c r="AD4" s="4"/>
    </row>
    <row r="5" spans="1:30" x14ac:dyDescent="0.35">
      <c r="A5" t="s">
        <v>0</v>
      </c>
      <c r="B5">
        <v>5443</v>
      </c>
      <c r="C5">
        <v>292</v>
      </c>
      <c r="D5">
        <v>100</v>
      </c>
      <c r="E5" t="s">
        <v>1</v>
      </c>
      <c r="F5">
        <v>0</v>
      </c>
      <c r="G5">
        <v>0</v>
      </c>
      <c r="H5" t="s">
        <v>3213</v>
      </c>
      <c r="I5" t="s">
        <v>3551</v>
      </c>
      <c r="J5" t="s">
        <v>1368</v>
      </c>
      <c r="K5" s="47" t="str">
        <f t="shared" si="0"/>
        <v/>
      </c>
      <c r="M5" s="4" t="s">
        <v>55</v>
      </c>
      <c r="N5" s="4">
        <f t="shared" si="1"/>
        <v>5</v>
      </c>
      <c r="O5" s="19">
        <f t="shared" si="2"/>
        <v>48.5</v>
      </c>
      <c r="P5" s="4"/>
      <c r="Q5" t="s">
        <v>0</v>
      </c>
      <c r="R5">
        <v>0</v>
      </c>
      <c r="S5">
        <v>150</v>
      </c>
      <c r="T5">
        <v>97.4</v>
      </c>
      <c r="U5" t="s">
        <v>1</v>
      </c>
      <c r="V5">
        <v>0</v>
      </c>
      <c r="W5">
        <v>0</v>
      </c>
      <c r="X5" t="s">
        <v>3667</v>
      </c>
      <c r="Y5" t="s">
        <v>3668</v>
      </c>
      <c r="Z5" t="s">
        <v>3454</v>
      </c>
      <c r="AB5" s="4" t="s">
        <v>3567</v>
      </c>
      <c r="AC5" s="4">
        <f t="shared" si="3"/>
        <v>38</v>
      </c>
      <c r="AD5" s="4"/>
    </row>
    <row r="6" spans="1:30" x14ac:dyDescent="0.35">
      <c r="A6" t="s">
        <v>0</v>
      </c>
      <c r="B6">
        <v>5443</v>
      </c>
      <c r="C6">
        <v>292</v>
      </c>
      <c r="D6">
        <v>100</v>
      </c>
      <c r="E6" t="s">
        <v>1</v>
      </c>
      <c r="F6">
        <v>0</v>
      </c>
      <c r="G6">
        <v>0</v>
      </c>
      <c r="H6" t="s">
        <v>3213</v>
      </c>
      <c r="I6" t="s">
        <v>3555</v>
      </c>
      <c r="J6" t="s">
        <v>1368</v>
      </c>
      <c r="K6" s="47" t="str">
        <f t="shared" si="0"/>
        <v/>
      </c>
      <c r="M6" s="4" t="s">
        <v>1728</v>
      </c>
      <c r="N6" s="4">
        <f t="shared" si="1"/>
        <v>1</v>
      </c>
      <c r="O6" s="19">
        <f t="shared" si="2"/>
        <v>219</v>
      </c>
      <c r="P6" s="4"/>
      <c r="Q6" t="s">
        <v>0</v>
      </c>
      <c r="R6">
        <v>0</v>
      </c>
      <c r="S6">
        <v>150</v>
      </c>
      <c r="T6">
        <v>97.5</v>
      </c>
      <c r="U6" t="s">
        <v>1</v>
      </c>
      <c r="V6">
        <v>0</v>
      </c>
      <c r="W6">
        <v>0</v>
      </c>
      <c r="X6" t="s">
        <v>3669</v>
      </c>
      <c r="Y6" t="s">
        <v>3670</v>
      </c>
      <c r="Z6" t="s">
        <v>3454</v>
      </c>
      <c r="AB6" s="4" t="s">
        <v>3569</v>
      </c>
      <c r="AC6" s="4">
        <f t="shared" si="3"/>
        <v>88</v>
      </c>
      <c r="AD6" s="4"/>
    </row>
    <row r="7" spans="1:30" x14ac:dyDescent="0.35">
      <c r="A7" t="s">
        <v>0</v>
      </c>
      <c r="B7">
        <v>7062</v>
      </c>
      <c r="C7">
        <v>292</v>
      </c>
      <c r="D7">
        <v>100</v>
      </c>
      <c r="E7" t="s">
        <v>1</v>
      </c>
      <c r="F7">
        <v>0</v>
      </c>
      <c r="G7">
        <v>0</v>
      </c>
      <c r="H7" t="s">
        <v>3166</v>
      </c>
      <c r="I7" t="s">
        <v>3457</v>
      </c>
      <c r="J7" t="s">
        <v>3152</v>
      </c>
      <c r="K7" s="47">
        <f t="shared" si="0"/>
        <v>0</v>
      </c>
      <c r="M7" s="4" t="s">
        <v>3152</v>
      </c>
      <c r="N7" s="4">
        <f t="shared" si="1"/>
        <v>1</v>
      </c>
      <c r="O7" s="19">
        <f t="shared" si="2"/>
        <v>0</v>
      </c>
      <c r="P7" s="4"/>
      <c r="Q7" t="s">
        <v>0</v>
      </c>
      <c r="R7">
        <v>0</v>
      </c>
      <c r="S7">
        <v>150</v>
      </c>
      <c r="T7">
        <v>97.9</v>
      </c>
      <c r="U7" t="s">
        <v>1</v>
      </c>
      <c r="V7">
        <v>0</v>
      </c>
      <c r="W7">
        <v>0</v>
      </c>
      <c r="X7" t="s">
        <v>3671</v>
      </c>
      <c r="Y7" t="s">
        <v>3672</v>
      </c>
      <c r="Z7" t="s">
        <v>3454</v>
      </c>
      <c r="AB7" s="4" t="s">
        <v>3571</v>
      </c>
      <c r="AC7" s="4">
        <f t="shared" si="3"/>
        <v>27</v>
      </c>
      <c r="AD7" s="4"/>
    </row>
    <row r="8" spans="1:30" x14ac:dyDescent="0.35">
      <c r="A8" t="s">
        <v>0</v>
      </c>
      <c r="B8">
        <v>4539</v>
      </c>
      <c r="C8">
        <v>292</v>
      </c>
      <c r="D8">
        <v>99.3</v>
      </c>
      <c r="E8" t="s">
        <v>1</v>
      </c>
      <c r="F8">
        <v>0</v>
      </c>
      <c r="G8">
        <v>0</v>
      </c>
      <c r="H8" t="s">
        <v>3216</v>
      </c>
      <c r="I8" t="s">
        <v>3557</v>
      </c>
      <c r="J8" t="s">
        <v>1970</v>
      </c>
      <c r="K8" s="47">
        <f t="shared" si="0"/>
        <v>171</v>
      </c>
      <c r="M8" s="4" t="s">
        <v>2166</v>
      </c>
      <c r="N8" s="4">
        <f t="shared" si="1"/>
        <v>1</v>
      </c>
      <c r="O8" s="19">
        <f t="shared" si="2"/>
        <v>56.5</v>
      </c>
      <c r="P8" s="4"/>
      <c r="Q8" t="s">
        <v>0</v>
      </c>
      <c r="R8">
        <v>0</v>
      </c>
      <c r="S8">
        <v>150</v>
      </c>
      <c r="T8">
        <v>98</v>
      </c>
      <c r="U8" t="s">
        <v>3664</v>
      </c>
      <c r="V8">
        <v>0</v>
      </c>
      <c r="W8">
        <v>0</v>
      </c>
      <c r="X8" t="s">
        <v>3673</v>
      </c>
      <c r="Y8" t="s">
        <v>3674</v>
      </c>
      <c r="Z8" t="s">
        <v>3454</v>
      </c>
      <c r="AB8" s="4" t="s">
        <v>3572</v>
      </c>
      <c r="AC8" s="4">
        <f t="shared" si="3"/>
        <v>11</v>
      </c>
      <c r="AD8" s="4"/>
    </row>
    <row r="9" spans="1:30" x14ac:dyDescent="0.35">
      <c r="A9" t="s">
        <v>0</v>
      </c>
      <c r="B9">
        <v>4539</v>
      </c>
      <c r="C9">
        <v>292</v>
      </c>
      <c r="D9">
        <v>99.3</v>
      </c>
      <c r="E9" t="s">
        <v>1</v>
      </c>
      <c r="F9">
        <v>0</v>
      </c>
      <c r="G9">
        <v>0</v>
      </c>
      <c r="H9" t="s">
        <v>3216</v>
      </c>
      <c r="I9" t="s">
        <v>3563</v>
      </c>
      <c r="J9" t="s">
        <v>1970</v>
      </c>
      <c r="K9" s="47" t="str">
        <f t="shared" si="0"/>
        <v/>
      </c>
      <c r="M9" s="4" t="s">
        <v>2053</v>
      </c>
      <c r="N9" s="4">
        <f t="shared" si="1"/>
        <v>1</v>
      </c>
      <c r="O9" s="19">
        <f t="shared" si="2"/>
        <v>52</v>
      </c>
      <c r="P9" s="4"/>
      <c r="Q9" t="s">
        <v>0</v>
      </c>
      <c r="R9">
        <v>0</v>
      </c>
      <c r="S9">
        <v>150</v>
      </c>
      <c r="T9">
        <v>98.2</v>
      </c>
      <c r="U9" t="s">
        <v>1</v>
      </c>
      <c r="V9">
        <v>0</v>
      </c>
      <c r="W9">
        <v>0</v>
      </c>
      <c r="X9" t="s">
        <v>3675</v>
      </c>
      <c r="Y9" t="s">
        <v>3676</v>
      </c>
      <c r="Z9" t="s">
        <v>3454</v>
      </c>
      <c r="AB9" s="4" t="s">
        <v>3573</v>
      </c>
      <c r="AC9" s="4">
        <f t="shared" si="3"/>
        <v>11</v>
      </c>
      <c r="AD9" s="4"/>
    </row>
    <row r="10" spans="1:30" x14ac:dyDescent="0.35">
      <c r="A10" t="s">
        <v>0</v>
      </c>
      <c r="B10">
        <v>6482</v>
      </c>
      <c r="C10">
        <v>292</v>
      </c>
      <c r="D10">
        <v>100</v>
      </c>
      <c r="E10" t="s">
        <v>1</v>
      </c>
      <c r="F10">
        <v>0</v>
      </c>
      <c r="G10">
        <v>0</v>
      </c>
      <c r="H10" t="s">
        <v>3180</v>
      </c>
      <c r="I10" t="s">
        <v>3472</v>
      </c>
      <c r="J10" t="s">
        <v>2239</v>
      </c>
      <c r="K10" s="47">
        <f t="shared" si="0"/>
        <v>21.5</v>
      </c>
      <c r="M10" s="4" t="s">
        <v>2385</v>
      </c>
      <c r="N10" s="4">
        <f t="shared" si="1"/>
        <v>1</v>
      </c>
      <c r="O10" s="19">
        <f t="shared" si="2"/>
        <v>9.5</v>
      </c>
      <c r="P10" s="4"/>
      <c r="Q10" t="s">
        <v>0</v>
      </c>
      <c r="R10">
        <v>0</v>
      </c>
      <c r="S10">
        <v>150</v>
      </c>
      <c r="T10">
        <v>98.7</v>
      </c>
      <c r="U10" t="s">
        <v>3664</v>
      </c>
      <c r="V10">
        <v>0</v>
      </c>
      <c r="W10">
        <v>0</v>
      </c>
      <c r="X10" t="s">
        <v>3677</v>
      </c>
      <c r="Y10" t="s">
        <v>3678</v>
      </c>
      <c r="Z10" t="s">
        <v>3454</v>
      </c>
      <c r="AB10" s="4" t="s">
        <v>3462</v>
      </c>
      <c r="AC10" s="4">
        <f t="shared" si="3"/>
        <v>193</v>
      </c>
      <c r="AD10" s="4"/>
    </row>
    <row r="11" spans="1:30" x14ac:dyDescent="0.35">
      <c r="A11" t="s">
        <v>0</v>
      </c>
      <c r="B11">
        <v>1210</v>
      </c>
      <c r="C11">
        <v>292</v>
      </c>
      <c r="D11">
        <v>100</v>
      </c>
      <c r="E11" t="s">
        <v>1</v>
      </c>
      <c r="F11">
        <v>0</v>
      </c>
      <c r="G11">
        <v>0</v>
      </c>
      <c r="H11" t="s">
        <v>3205</v>
      </c>
      <c r="I11" t="s">
        <v>3517</v>
      </c>
      <c r="J11" t="s">
        <v>1286</v>
      </c>
      <c r="K11" s="47">
        <f t="shared" si="0"/>
        <v>22.5</v>
      </c>
      <c r="M11" s="4" t="s">
        <v>51</v>
      </c>
      <c r="N11" s="4">
        <f t="shared" si="1"/>
        <v>1</v>
      </c>
      <c r="O11" s="19">
        <f t="shared" si="2"/>
        <v>280</v>
      </c>
      <c r="P11" s="4"/>
      <c r="Q11" t="s">
        <v>0</v>
      </c>
      <c r="R11">
        <v>0</v>
      </c>
      <c r="S11">
        <v>150</v>
      </c>
      <c r="T11">
        <v>98.7</v>
      </c>
      <c r="U11" t="s">
        <v>3664</v>
      </c>
      <c r="V11">
        <v>0</v>
      </c>
      <c r="W11">
        <v>0</v>
      </c>
      <c r="X11" t="s">
        <v>3679</v>
      </c>
      <c r="Y11" t="s">
        <v>3680</v>
      </c>
      <c r="Z11" t="s">
        <v>3454</v>
      </c>
      <c r="AB11" s="4" t="s">
        <v>3463</v>
      </c>
      <c r="AC11" s="4">
        <f t="shared" si="3"/>
        <v>18</v>
      </c>
      <c r="AD11" s="4"/>
    </row>
    <row r="12" spans="1:30" x14ac:dyDescent="0.35">
      <c r="A12" t="s">
        <v>0</v>
      </c>
      <c r="B12">
        <v>1210</v>
      </c>
      <c r="C12">
        <v>292</v>
      </c>
      <c r="D12">
        <v>99.7</v>
      </c>
      <c r="E12" t="s">
        <v>1</v>
      </c>
      <c r="F12">
        <v>0</v>
      </c>
      <c r="G12">
        <v>0</v>
      </c>
      <c r="H12" t="s">
        <v>3205</v>
      </c>
      <c r="I12" t="s">
        <v>3560</v>
      </c>
      <c r="J12" t="s">
        <v>1286</v>
      </c>
      <c r="K12" s="47">
        <f t="shared" si="0"/>
        <v>16.5</v>
      </c>
      <c r="M12" s="4" t="s">
        <v>2219</v>
      </c>
      <c r="N12" s="4">
        <f t="shared" si="1"/>
        <v>1</v>
      </c>
      <c r="O12" s="19">
        <f t="shared" si="2"/>
        <v>9</v>
      </c>
      <c r="P12" s="4"/>
      <c r="Q12" t="s">
        <v>0</v>
      </c>
      <c r="R12">
        <v>0</v>
      </c>
      <c r="S12">
        <v>150</v>
      </c>
      <c r="T12">
        <v>98.9</v>
      </c>
      <c r="U12" t="s">
        <v>1</v>
      </c>
      <c r="V12">
        <v>0</v>
      </c>
      <c r="W12">
        <v>0</v>
      </c>
      <c r="X12" t="s">
        <v>3681</v>
      </c>
      <c r="Y12" t="s">
        <v>3682</v>
      </c>
      <c r="Z12" t="s">
        <v>3454</v>
      </c>
      <c r="AB12" s="4" t="s">
        <v>3466</v>
      </c>
      <c r="AC12" s="4">
        <f t="shared" si="3"/>
        <v>19</v>
      </c>
      <c r="AD12" s="4"/>
    </row>
    <row r="13" spans="1:30" x14ac:dyDescent="0.35">
      <c r="A13" t="s">
        <v>0</v>
      </c>
      <c r="B13">
        <v>10814</v>
      </c>
      <c r="C13">
        <v>292</v>
      </c>
      <c r="D13">
        <v>99.7</v>
      </c>
      <c r="E13" t="s">
        <v>1</v>
      </c>
      <c r="F13">
        <v>0</v>
      </c>
      <c r="G13">
        <v>0</v>
      </c>
      <c r="H13" t="s">
        <v>3185</v>
      </c>
      <c r="I13" t="s">
        <v>3477</v>
      </c>
      <c r="J13" t="s">
        <v>2148</v>
      </c>
      <c r="K13" s="47">
        <f t="shared" si="0"/>
        <v>13</v>
      </c>
      <c r="M13" s="4" t="s">
        <v>1609</v>
      </c>
      <c r="N13" s="4">
        <f t="shared" si="1"/>
        <v>2</v>
      </c>
      <c r="O13" s="19">
        <f t="shared" si="2"/>
        <v>48.25</v>
      </c>
      <c r="P13" s="4"/>
      <c r="Q13" t="s">
        <v>0</v>
      </c>
      <c r="R13">
        <v>0</v>
      </c>
      <c r="S13">
        <v>150</v>
      </c>
      <c r="T13">
        <v>98.9</v>
      </c>
      <c r="U13" t="s">
        <v>1</v>
      </c>
      <c r="V13">
        <v>0</v>
      </c>
      <c r="W13">
        <v>0</v>
      </c>
      <c r="X13" t="s">
        <v>3681</v>
      </c>
      <c r="Y13" t="s">
        <v>3683</v>
      </c>
      <c r="Z13" t="s">
        <v>3454</v>
      </c>
      <c r="AB13" s="4" t="s">
        <v>3469</v>
      </c>
      <c r="AC13" s="4">
        <f t="shared" si="3"/>
        <v>29</v>
      </c>
      <c r="AD13" s="4"/>
    </row>
    <row r="14" spans="1:30" x14ac:dyDescent="0.35">
      <c r="A14" t="s">
        <v>0</v>
      </c>
      <c r="B14">
        <v>10814</v>
      </c>
      <c r="C14">
        <v>292</v>
      </c>
      <c r="D14">
        <v>99.7</v>
      </c>
      <c r="E14" t="s">
        <v>1</v>
      </c>
      <c r="F14">
        <v>0</v>
      </c>
      <c r="G14">
        <v>0</v>
      </c>
      <c r="H14" t="s">
        <v>3185</v>
      </c>
      <c r="I14" t="s">
        <v>3478</v>
      </c>
      <c r="J14" t="s">
        <v>2148</v>
      </c>
      <c r="K14" s="47" t="str">
        <f t="shared" si="0"/>
        <v/>
      </c>
      <c r="M14" s="4" t="s">
        <v>3141</v>
      </c>
      <c r="N14" s="4">
        <f t="shared" si="1"/>
        <v>1</v>
      </c>
      <c r="O14" s="19">
        <f t="shared" si="2"/>
        <v>9.5</v>
      </c>
      <c r="P14" s="4"/>
      <c r="Q14" t="s">
        <v>0</v>
      </c>
      <c r="R14">
        <v>0</v>
      </c>
      <c r="S14">
        <v>150</v>
      </c>
      <c r="T14">
        <v>98.9</v>
      </c>
      <c r="U14" t="s">
        <v>3664</v>
      </c>
      <c r="V14">
        <v>0</v>
      </c>
      <c r="W14">
        <v>0</v>
      </c>
      <c r="X14" t="s">
        <v>3684</v>
      </c>
      <c r="Y14" t="s">
        <v>3685</v>
      </c>
      <c r="Z14" t="s">
        <v>3454</v>
      </c>
      <c r="AB14" s="4" t="s">
        <v>3468</v>
      </c>
      <c r="AC14" s="4">
        <f t="shared" si="3"/>
        <v>44</v>
      </c>
      <c r="AD14" s="4"/>
    </row>
    <row r="15" spans="1:30" x14ac:dyDescent="0.35">
      <c r="A15" t="s">
        <v>0</v>
      </c>
      <c r="B15">
        <v>9390</v>
      </c>
      <c r="C15">
        <v>292</v>
      </c>
      <c r="D15">
        <v>99.7</v>
      </c>
      <c r="E15" t="s">
        <v>1</v>
      </c>
      <c r="F15">
        <v>0</v>
      </c>
      <c r="G15">
        <v>0</v>
      </c>
      <c r="H15" t="s">
        <v>3186</v>
      </c>
      <c r="I15" t="s">
        <v>3479</v>
      </c>
      <c r="J15" t="s">
        <v>2032</v>
      </c>
      <c r="K15" s="47">
        <f t="shared" si="0"/>
        <v>12</v>
      </c>
      <c r="M15" s="4" t="s">
        <v>2013</v>
      </c>
      <c r="N15" s="4">
        <f t="shared" si="1"/>
        <v>1</v>
      </c>
      <c r="O15" s="19">
        <f t="shared" si="2"/>
        <v>14.5</v>
      </c>
      <c r="P15" s="4"/>
      <c r="Q15" t="s">
        <v>0</v>
      </c>
      <c r="R15">
        <v>1</v>
      </c>
      <c r="S15">
        <v>150</v>
      </c>
      <c r="T15">
        <v>100</v>
      </c>
      <c r="U15" t="s">
        <v>1</v>
      </c>
      <c r="V15">
        <v>0</v>
      </c>
      <c r="W15">
        <v>0</v>
      </c>
      <c r="X15" t="s">
        <v>3686</v>
      </c>
      <c r="Y15" t="s">
        <v>3687</v>
      </c>
      <c r="Z15" t="s">
        <v>3450</v>
      </c>
      <c r="AB15" s="4" t="s">
        <v>3467</v>
      </c>
      <c r="AC15" s="4">
        <f t="shared" si="3"/>
        <v>16</v>
      </c>
      <c r="AD15" s="4"/>
    </row>
    <row r="16" spans="1:30" x14ac:dyDescent="0.35">
      <c r="A16" t="s">
        <v>0</v>
      </c>
      <c r="B16">
        <v>8701</v>
      </c>
      <c r="C16">
        <v>291</v>
      </c>
      <c r="D16">
        <v>100</v>
      </c>
      <c r="E16" t="s">
        <v>1</v>
      </c>
      <c r="F16">
        <v>0</v>
      </c>
      <c r="G16">
        <v>0</v>
      </c>
      <c r="H16" t="s">
        <v>3184</v>
      </c>
      <c r="I16" t="s">
        <v>3476</v>
      </c>
      <c r="J16" t="s">
        <v>3154</v>
      </c>
      <c r="K16" s="47">
        <f t="shared" si="0"/>
        <v>11</v>
      </c>
      <c r="M16" s="4" t="s">
        <v>3147</v>
      </c>
      <c r="N16" s="4">
        <f t="shared" si="1"/>
        <v>1</v>
      </c>
      <c r="O16" s="19">
        <f t="shared" si="2"/>
        <v>11.5</v>
      </c>
      <c r="P16" s="4"/>
      <c r="Q16" t="s">
        <v>0</v>
      </c>
      <c r="R16">
        <v>1</v>
      </c>
      <c r="S16">
        <v>150</v>
      </c>
      <c r="T16">
        <v>100</v>
      </c>
      <c r="U16" t="s">
        <v>1</v>
      </c>
      <c r="V16">
        <v>0</v>
      </c>
      <c r="W16">
        <v>0</v>
      </c>
      <c r="X16" t="s">
        <v>3688</v>
      </c>
      <c r="Y16" t="s">
        <v>3689</v>
      </c>
      <c r="Z16" t="s">
        <v>3450</v>
      </c>
      <c r="AB16" s="4" t="s">
        <v>3470</v>
      </c>
      <c r="AC16" s="4">
        <f t="shared" si="3"/>
        <v>23</v>
      </c>
      <c r="AD16" s="4"/>
    </row>
    <row r="17" spans="1:30" x14ac:dyDescent="0.35">
      <c r="A17" t="s">
        <v>0</v>
      </c>
      <c r="B17">
        <v>9430</v>
      </c>
      <c r="C17">
        <v>291</v>
      </c>
      <c r="D17">
        <v>100</v>
      </c>
      <c r="E17" t="s">
        <v>1</v>
      </c>
      <c r="F17">
        <v>0</v>
      </c>
      <c r="G17">
        <v>0</v>
      </c>
      <c r="H17" t="s">
        <v>3189</v>
      </c>
      <c r="I17" t="s">
        <v>3482</v>
      </c>
      <c r="J17" t="s">
        <v>3155</v>
      </c>
      <c r="K17" s="47">
        <f t="shared" si="0"/>
        <v>9</v>
      </c>
      <c r="M17" s="4" t="s">
        <v>3146</v>
      </c>
      <c r="N17" s="4">
        <f t="shared" si="1"/>
        <v>1</v>
      </c>
      <c r="O17" s="19">
        <f t="shared" si="2"/>
        <v>8</v>
      </c>
      <c r="P17" s="4"/>
      <c r="Q17" t="s">
        <v>0</v>
      </c>
      <c r="R17">
        <v>1</v>
      </c>
      <c r="S17">
        <v>150</v>
      </c>
      <c r="T17">
        <v>100</v>
      </c>
      <c r="U17" t="s">
        <v>1</v>
      </c>
      <c r="V17">
        <v>0</v>
      </c>
      <c r="W17">
        <v>0</v>
      </c>
      <c r="X17" t="s">
        <v>3690</v>
      </c>
      <c r="Y17" t="s">
        <v>3691</v>
      </c>
      <c r="Z17" t="s">
        <v>3450</v>
      </c>
      <c r="AB17" s="4" t="s">
        <v>3473</v>
      </c>
      <c r="AC17" s="4">
        <f t="shared" si="3"/>
        <v>4</v>
      </c>
      <c r="AD17" s="4"/>
    </row>
    <row r="18" spans="1:30" x14ac:dyDescent="0.35">
      <c r="A18" t="s">
        <v>0</v>
      </c>
      <c r="B18">
        <v>4190</v>
      </c>
      <c r="C18">
        <v>292</v>
      </c>
      <c r="D18">
        <v>100</v>
      </c>
      <c r="E18" t="s">
        <v>1</v>
      </c>
      <c r="F18">
        <v>0</v>
      </c>
      <c r="G18">
        <v>0</v>
      </c>
      <c r="H18" t="s">
        <v>3167</v>
      </c>
      <c r="I18" t="s">
        <v>3458</v>
      </c>
      <c r="J18" t="s">
        <v>55</v>
      </c>
      <c r="K18" s="47">
        <f t="shared" si="0"/>
        <v>48.5</v>
      </c>
      <c r="M18" s="4" t="s">
        <v>2226</v>
      </c>
      <c r="N18" s="4">
        <f t="shared" si="1"/>
        <v>1</v>
      </c>
      <c r="O18" s="19">
        <f t="shared" si="2"/>
        <v>22</v>
      </c>
      <c r="P18" s="4"/>
      <c r="Q18" t="s">
        <v>0</v>
      </c>
      <c r="R18">
        <v>1</v>
      </c>
      <c r="S18">
        <v>150</v>
      </c>
      <c r="T18">
        <v>100</v>
      </c>
      <c r="U18" t="s">
        <v>1</v>
      </c>
      <c r="V18">
        <v>0</v>
      </c>
      <c r="W18">
        <v>0</v>
      </c>
      <c r="X18" t="s">
        <v>3692</v>
      </c>
      <c r="Y18" t="s">
        <v>3693</v>
      </c>
      <c r="Z18" t="s">
        <v>3450</v>
      </c>
      <c r="AB18" s="4" t="s">
        <v>3472</v>
      </c>
      <c r="AC18" s="4">
        <f t="shared" si="3"/>
        <v>43</v>
      </c>
      <c r="AD18" s="4"/>
    </row>
    <row r="19" spans="1:30" x14ac:dyDescent="0.35">
      <c r="A19" t="s">
        <v>0</v>
      </c>
      <c r="B19">
        <v>4190</v>
      </c>
      <c r="C19">
        <v>292</v>
      </c>
      <c r="D19">
        <v>100</v>
      </c>
      <c r="E19" t="s">
        <v>1</v>
      </c>
      <c r="F19">
        <v>0</v>
      </c>
      <c r="G19">
        <v>0</v>
      </c>
      <c r="H19" t="s">
        <v>3167</v>
      </c>
      <c r="I19" t="s">
        <v>3528</v>
      </c>
      <c r="J19" t="s">
        <v>55</v>
      </c>
      <c r="K19" s="47" t="str">
        <f t="shared" si="0"/>
        <v/>
      </c>
      <c r="M19" s="4" t="s">
        <v>3153</v>
      </c>
      <c r="N19" s="4">
        <f t="shared" si="1"/>
        <v>1</v>
      </c>
      <c r="O19" s="19">
        <f t="shared" si="2"/>
        <v>0</v>
      </c>
      <c r="P19" s="4"/>
      <c r="Q19" t="s">
        <v>0</v>
      </c>
      <c r="R19">
        <v>1</v>
      </c>
      <c r="S19">
        <v>150</v>
      </c>
      <c r="T19">
        <v>100</v>
      </c>
      <c r="U19" t="s">
        <v>1</v>
      </c>
      <c r="V19">
        <v>0</v>
      </c>
      <c r="W19">
        <v>0</v>
      </c>
      <c r="X19" t="s">
        <v>3694</v>
      </c>
      <c r="Y19" t="s">
        <v>3695</v>
      </c>
      <c r="Z19" t="s">
        <v>3450</v>
      </c>
      <c r="AB19" s="4" t="s">
        <v>3474</v>
      </c>
      <c r="AC19" s="4">
        <f t="shared" si="3"/>
        <v>24</v>
      </c>
      <c r="AD19" s="4"/>
    </row>
    <row r="20" spans="1:30" x14ac:dyDescent="0.35">
      <c r="A20" t="s">
        <v>0</v>
      </c>
      <c r="B20">
        <v>4190</v>
      </c>
      <c r="C20">
        <v>292</v>
      </c>
      <c r="D20">
        <v>100</v>
      </c>
      <c r="E20" t="s">
        <v>1</v>
      </c>
      <c r="F20">
        <v>0</v>
      </c>
      <c r="G20">
        <v>0</v>
      </c>
      <c r="H20" t="s">
        <v>3167</v>
      </c>
      <c r="I20" t="s">
        <v>3534</v>
      </c>
      <c r="J20" t="s">
        <v>55</v>
      </c>
      <c r="K20" s="47" t="str">
        <f t="shared" si="0"/>
        <v/>
      </c>
      <c r="M20" s="4" t="s">
        <v>2239</v>
      </c>
      <c r="N20" s="4">
        <f t="shared" si="1"/>
        <v>1</v>
      </c>
      <c r="O20" s="19">
        <f t="shared" si="2"/>
        <v>21.5</v>
      </c>
      <c r="P20" s="4"/>
      <c r="Q20" t="s">
        <v>0</v>
      </c>
      <c r="R20">
        <v>1</v>
      </c>
      <c r="S20">
        <v>150</v>
      </c>
      <c r="T20">
        <v>100</v>
      </c>
      <c r="U20" t="s">
        <v>1</v>
      </c>
      <c r="V20">
        <v>0</v>
      </c>
      <c r="W20">
        <v>0</v>
      </c>
      <c r="X20" t="s">
        <v>3696</v>
      </c>
      <c r="Y20" t="s">
        <v>3697</v>
      </c>
      <c r="Z20" t="s">
        <v>3450</v>
      </c>
      <c r="AB20" s="29" t="s">
        <v>3476</v>
      </c>
      <c r="AC20" s="4">
        <f t="shared" si="3"/>
        <v>22</v>
      </c>
      <c r="AD20" s="4"/>
    </row>
    <row r="21" spans="1:30" x14ac:dyDescent="0.35">
      <c r="A21" t="s">
        <v>0</v>
      </c>
      <c r="B21">
        <v>4190</v>
      </c>
      <c r="C21">
        <v>292</v>
      </c>
      <c r="D21">
        <v>100</v>
      </c>
      <c r="E21" t="s">
        <v>1</v>
      </c>
      <c r="F21">
        <v>0</v>
      </c>
      <c r="G21">
        <v>0</v>
      </c>
      <c r="H21" t="s">
        <v>3167</v>
      </c>
      <c r="I21" t="s">
        <v>3543</v>
      </c>
      <c r="J21" t="s">
        <v>55</v>
      </c>
      <c r="K21" s="47" t="str">
        <f t="shared" si="0"/>
        <v/>
      </c>
      <c r="M21" s="4" t="s">
        <v>3150</v>
      </c>
      <c r="N21" s="4">
        <f t="shared" si="1"/>
        <v>1</v>
      </c>
      <c r="O21" s="19">
        <f t="shared" si="2"/>
        <v>12</v>
      </c>
      <c r="P21" s="4"/>
      <c r="Q21" t="s">
        <v>0</v>
      </c>
      <c r="R21">
        <v>1</v>
      </c>
      <c r="S21">
        <v>150</v>
      </c>
      <c r="T21">
        <v>100</v>
      </c>
      <c r="U21" t="s">
        <v>1</v>
      </c>
      <c r="V21">
        <v>0</v>
      </c>
      <c r="W21">
        <v>0</v>
      </c>
      <c r="X21" t="s">
        <v>3698</v>
      </c>
      <c r="Y21" t="s">
        <v>3699</v>
      </c>
      <c r="Z21" t="s">
        <v>3450</v>
      </c>
      <c r="AB21" s="4" t="s">
        <v>3475</v>
      </c>
      <c r="AC21" s="4">
        <f t="shared" si="3"/>
        <v>31</v>
      </c>
      <c r="AD21" s="4"/>
    </row>
    <row r="22" spans="1:30" x14ac:dyDescent="0.35">
      <c r="A22" t="s">
        <v>0</v>
      </c>
      <c r="B22">
        <v>4190</v>
      </c>
      <c r="C22">
        <v>292</v>
      </c>
      <c r="D22">
        <v>100</v>
      </c>
      <c r="E22" t="s">
        <v>1</v>
      </c>
      <c r="F22">
        <v>0</v>
      </c>
      <c r="G22">
        <v>0</v>
      </c>
      <c r="H22" t="s">
        <v>3167</v>
      </c>
      <c r="I22" t="s">
        <v>3549</v>
      </c>
      <c r="J22" t="s">
        <v>55</v>
      </c>
      <c r="K22" s="47" t="str">
        <f t="shared" si="0"/>
        <v/>
      </c>
      <c r="M22" s="4" t="s">
        <v>3151</v>
      </c>
      <c r="N22" s="4">
        <f t="shared" si="1"/>
        <v>1</v>
      </c>
      <c r="O22" s="19">
        <f t="shared" si="2"/>
        <v>2</v>
      </c>
      <c r="P22" s="4"/>
      <c r="Q22" t="s">
        <v>0</v>
      </c>
      <c r="R22">
        <v>1</v>
      </c>
      <c r="S22">
        <v>150</v>
      </c>
      <c r="T22">
        <v>100</v>
      </c>
      <c r="U22" t="s">
        <v>1</v>
      </c>
      <c r="V22">
        <v>0</v>
      </c>
      <c r="W22">
        <v>0</v>
      </c>
      <c r="X22" t="s">
        <v>3700</v>
      </c>
      <c r="Y22" t="s">
        <v>3701</v>
      </c>
      <c r="Z22" t="s">
        <v>3450</v>
      </c>
      <c r="AB22" s="4" t="s">
        <v>3477</v>
      </c>
      <c r="AC22" s="4">
        <f t="shared" si="3"/>
        <v>52</v>
      </c>
      <c r="AD22" s="4"/>
    </row>
    <row r="23" spans="1:30" x14ac:dyDescent="0.35">
      <c r="A23" t="s">
        <v>0</v>
      </c>
      <c r="B23">
        <v>5455</v>
      </c>
      <c r="C23">
        <v>292</v>
      </c>
      <c r="D23">
        <v>98.3</v>
      </c>
      <c r="E23" t="s">
        <v>1</v>
      </c>
      <c r="F23">
        <v>0</v>
      </c>
      <c r="G23">
        <v>0</v>
      </c>
      <c r="H23" t="s">
        <v>3546</v>
      </c>
      <c r="I23" t="s">
        <v>3547</v>
      </c>
      <c r="J23" t="s">
        <v>3548</v>
      </c>
      <c r="K23" s="47">
        <f t="shared" si="0"/>
        <v>5.5</v>
      </c>
      <c r="M23" s="4" t="s">
        <v>2365</v>
      </c>
      <c r="N23" s="4">
        <f t="shared" si="1"/>
        <v>1</v>
      </c>
      <c r="O23" s="19">
        <f t="shared" si="2"/>
        <v>15.5</v>
      </c>
      <c r="P23" s="4"/>
      <c r="Q23" t="s">
        <v>0</v>
      </c>
      <c r="R23">
        <v>1</v>
      </c>
      <c r="S23">
        <v>150</v>
      </c>
      <c r="T23">
        <v>100</v>
      </c>
      <c r="U23" t="s">
        <v>1</v>
      </c>
      <c r="V23">
        <v>0</v>
      </c>
      <c r="W23">
        <v>0</v>
      </c>
      <c r="X23" t="s">
        <v>3702</v>
      </c>
      <c r="Y23" t="s">
        <v>3703</v>
      </c>
      <c r="Z23" t="s">
        <v>3450</v>
      </c>
      <c r="AB23" s="4" t="s">
        <v>3479</v>
      </c>
      <c r="AC23" s="4">
        <f t="shared" si="3"/>
        <v>24</v>
      </c>
      <c r="AD23" s="4"/>
    </row>
    <row r="24" spans="1:30" x14ac:dyDescent="0.35">
      <c r="A24" t="s">
        <v>0</v>
      </c>
      <c r="B24">
        <v>3198</v>
      </c>
      <c r="C24">
        <v>292</v>
      </c>
      <c r="D24">
        <v>99.7</v>
      </c>
      <c r="E24" t="s">
        <v>1</v>
      </c>
      <c r="F24">
        <v>0</v>
      </c>
      <c r="G24">
        <v>0</v>
      </c>
      <c r="H24" t="s">
        <v>3176</v>
      </c>
      <c r="I24" t="s">
        <v>3470</v>
      </c>
      <c r="J24" t="s">
        <v>3147</v>
      </c>
      <c r="K24" s="47">
        <f t="shared" si="0"/>
        <v>11.5</v>
      </c>
      <c r="M24" s="4" t="s">
        <v>3154</v>
      </c>
      <c r="N24" s="4">
        <f t="shared" si="1"/>
        <v>1</v>
      </c>
      <c r="O24" s="19">
        <f t="shared" si="2"/>
        <v>11</v>
      </c>
      <c r="P24" s="4"/>
      <c r="Q24" t="s">
        <v>0</v>
      </c>
      <c r="R24">
        <v>1</v>
      </c>
      <c r="S24">
        <v>150</v>
      </c>
      <c r="T24">
        <v>100</v>
      </c>
      <c r="U24" t="s">
        <v>1</v>
      </c>
      <c r="V24">
        <v>0</v>
      </c>
      <c r="W24">
        <v>0</v>
      </c>
      <c r="X24" t="s">
        <v>3704</v>
      </c>
      <c r="Y24" t="s">
        <v>3705</v>
      </c>
      <c r="Z24" t="s">
        <v>3450</v>
      </c>
      <c r="AB24" s="4" t="s">
        <v>3480</v>
      </c>
      <c r="AC24" s="4">
        <f t="shared" si="3"/>
        <v>90</v>
      </c>
      <c r="AD24" s="4"/>
    </row>
    <row r="25" spans="1:30" x14ac:dyDescent="0.35">
      <c r="A25" t="s">
        <v>0</v>
      </c>
      <c r="B25">
        <v>10671</v>
      </c>
      <c r="C25">
        <v>292</v>
      </c>
      <c r="D25">
        <v>100</v>
      </c>
      <c r="E25" t="s">
        <v>1</v>
      </c>
      <c r="F25">
        <v>0</v>
      </c>
      <c r="G25">
        <v>0</v>
      </c>
      <c r="H25" t="s">
        <v>3183</v>
      </c>
      <c r="I25" t="s">
        <v>3475</v>
      </c>
      <c r="J25" t="s">
        <v>2365</v>
      </c>
      <c r="K25" s="47">
        <f t="shared" si="0"/>
        <v>15.5</v>
      </c>
      <c r="M25" s="4" t="s">
        <v>2148</v>
      </c>
      <c r="N25" s="4">
        <f t="shared" si="1"/>
        <v>2</v>
      </c>
      <c r="O25" s="19">
        <f t="shared" si="2"/>
        <v>13</v>
      </c>
      <c r="P25" s="4"/>
      <c r="Q25" t="s">
        <v>0</v>
      </c>
      <c r="R25">
        <v>1</v>
      </c>
      <c r="S25">
        <v>150</v>
      </c>
      <c r="T25">
        <v>100</v>
      </c>
      <c r="U25" t="s">
        <v>1</v>
      </c>
      <c r="V25">
        <v>0</v>
      </c>
      <c r="W25">
        <v>0</v>
      </c>
      <c r="X25" t="s">
        <v>3706</v>
      </c>
      <c r="Y25" t="s">
        <v>3707</v>
      </c>
      <c r="Z25" t="s">
        <v>3450</v>
      </c>
      <c r="AB25" s="4" t="s">
        <v>3481</v>
      </c>
      <c r="AC25" s="4">
        <f t="shared" si="3"/>
        <v>170</v>
      </c>
      <c r="AD25" s="4"/>
    </row>
    <row r="26" spans="1:30" x14ac:dyDescent="0.35">
      <c r="A26" t="s">
        <v>0</v>
      </c>
      <c r="B26">
        <v>9448</v>
      </c>
      <c r="C26">
        <v>292</v>
      </c>
      <c r="D26">
        <v>99.7</v>
      </c>
      <c r="E26" t="s">
        <v>1</v>
      </c>
      <c r="F26">
        <v>0</v>
      </c>
      <c r="G26">
        <v>0</v>
      </c>
      <c r="H26" t="s">
        <v>3215</v>
      </c>
      <c r="I26" t="s">
        <v>3552</v>
      </c>
      <c r="J26" t="s">
        <v>2715</v>
      </c>
      <c r="K26" s="47">
        <f t="shared" si="0"/>
        <v>6.5</v>
      </c>
      <c r="M26" s="4" t="s">
        <v>2032</v>
      </c>
      <c r="N26" s="4">
        <f t="shared" si="1"/>
        <v>1</v>
      </c>
      <c r="O26" s="19">
        <f t="shared" si="2"/>
        <v>12</v>
      </c>
      <c r="P26" s="4"/>
      <c r="Q26" t="s">
        <v>0</v>
      </c>
      <c r="R26">
        <v>1</v>
      </c>
      <c r="S26">
        <v>150</v>
      </c>
      <c r="T26">
        <v>100</v>
      </c>
      <c r="U26" t="s">
        <v>1</v>
      </c>
      <c r="V26">
        <v>0</v>
      </c>
      <c r="W26">
        <v>0</v>
      </c>
      <c r="X26" t="s">
        <v>3708</v>
      </c>
      <c r="Y26" t="s">
        <v>3709</v>
      </c>
      <c r="Z26" t="s">
        <v>3450</v>
      </c>
      <c r="AB26" s="4" t="s">
        <v>3452</v>
      </c>
      <c r="AC26" s="4">
        <f t="shared" si="3"/>
        <v>127</v>
      </c>
      <c r="AD26" s="4"/>
    </row>
    <row r="27" spans="1:30" x14ac:dyDescent="0.35">
      <c r="A27" t="s">
        <v>0</v>
      </c>
      <c r="B27">
        <v>7737</v>
      </c>
      <c r="C27">
        <v>292</v>
      </c>
      <c r="D27">
        <v>99.3</v>
      </c>
      <c r="E27" t="s">
        <v>1</v>
      </c>
      <c r="F27">
        <v>0</v>
      </c>
      <c r="G27">
        <v>0</v>
      </c>
      <c r="H27" t="s">
        <v>3172</v>
      </c>
      <c r="I27" t="s">
        <v>3462</v>
      </c>
      <c r="J27" t="s">
        <v>1609</v>
      </c>
      <c r="K27" s="47">
        <f t="shared" si="0"/>
        <v>48.25</v>
      </c>
      <c r="M27" s="4" t="s">
        <v>1527</v>
      </c>
      <c r="N27" s="4">
        <f t="shared" si="1"/>
        <v>1</v>
      </c>
      <c r="O27" s="19">
        <f t="shared" si="2"/>
        <v>85</v>
      </c>
      <c r="P27" s="4"/>
      <c r="Q27" t="s">
        <v>0</v>
      </c>
      <c r="R27">
        <v>1</v>
      </c>
      <c r="S27">
        <v>150</v>
      </c>
      <c r="T27">
        <v>100</v>
      </c>
      <c r="U27" t="s">
        <v>1</v>
      </c>
      <c r="V27">
        <v>0</v>
      </c>
      <c r="W27">
        <v>0</v>
      </c>
      <c r="X27" t="s">
        <v>3665</v>
      </c>
      <c r="Y27" t="s">
        <v>3710</v>
      </c>
      <c r="Z27" t="s">
        <v>3450</v>
      </c>
      <c r="AB27" s="4" t="s">
        <v>3482</v>
      </c>
      <c r="AC27" s="4">
        <f t="shared" si="3"/>
        <v>18</v>
      </c>
      <c r="AD27" s="4"/>
    </row>
    <row r="28" spans="1:30" x14ac:dyDescent="0.35">
      <c r="A28" t="s">
        <v>0</v>
      </c>
      <c r="B28">
        <v>7737</v>
      </c>
      <c r="C28">
        <v>292</v>
      </c>
      <c r="D28">
        <v>99.3</v>
      </c>
      <c r="E28" t="s">
        <v>1</v>
      </c>
      <c r="F28">
        <v>0</v>
      </c>
      <c r="G28">
        <v>0</v>
      </c>
      <c r="H28" t="s">
        <v>3172</v>
      </c>
      <c r="I28" t="s">
        <v>3465</v>
      </c>
      <c r="J28" t="s">
        <v>1609</v>
      </c>
      <c r="K28" s="47" t="str">
        <f t="shared" si="0"/>
        <v/>
      </c>
      <c r="M28" s="4" t="s">
        <v>3155</v>
      </c>
      <c r="N28" s="4">
        <f t="shared" si="1"/>
        <v>1</v>
      </c>
      <c r="O28" s="19">
        <f t="shared" si="2"/>
        <v>9</v>
      </c>
      <c r="P28" s="4"/>
      <c r="Q28" t="s">
        <v>0</v>
      </c>
      <c r="R28">
        <v>1</v>
      </c>
      <c r="S28">
        <v>150</v>
      </c>
      <c r="T28">
        <v>100</v>
      </c>
      <c r="U28" t="s">
        <v>1</v>
      </c>
      <c r="V28">
        <v>0</v>
      </c>
      <c r="W28">
        <v>0</v>
      </c>
      <c r="X28" t="s">
        <v>3679</v>
      </c>
      <c r="Y28" t="s">
        <v>3711</v>
      </c>
      <c r="Z28" t="s">
        <v>3450</v>
      </c>
      <c r="AB28" s="4" t="s">
        <v>3483</v>
      </c>
      <c r="AC28" s="4">
        <f t="shared" si="3"/>
        <v>29</v>
      </c>
      <c r="AD28" s="4"/>
    </row>
    <row r="29" spans="1:30" x14ac:dyDescent="0.35">
      <c r="A29" t="s">
        <v>0</v>
      </c>
      <c r="B29">
        <v>4651</v>
      </c>
      <c r="C29">
        <v>292</v>
      </c>
      <c r="D29">
        <v>100</v>
      </c>
      <c r="E29" t="s">
        <v>1</v>
      </c>
      <c r="F29">
        <v>0</v>
      </c>
      <c r="G29">
        <v>0</v>
      </c>
      <c r="H29" t="s">
        <v>3168</v>
      </c>
      <c r="I29" t="s">
        <v>3456</v>
      </c>
      <c r="J29" t="s">
        <v>1728</v>
      </c>
      <c r="K29" s="47">
        <f t="shared" si="0"/>
        <v>219</v>
      </c>
      <c r="M29" s="4" t="s">
        <v>1645</v>
      </c>
      <c r="N29" s="4">
        <f t="shared" si="1"/>
        <v>1</v>
      </c>
      <c r="O29" s="19">
        <f t="shared" si="2"/>
        <v>45</v>
      </c>
      <c r="P29" s="4"/>
      <c r="Q29" t="s">
        <v>0</v>
      </c>
      <c r="R29">
        <v>1</v>
      </c>
      <c r="S29">
        <v>150</v>
      </c>
      <c r="T29">
        <v>100</v>
      </c>
      <c r="U29" t="s">
        <v>3664</v>
      </c>
      <c r="V29">
        <v>0</v>
      </c>
      <c r="W29">
        <v>0</v>
      </c>
      <c r="X29" t="s">
        <v>3712</v>
      </c>
      <c r="Y29" t="s">
        <v>3713</v>
      </c>
      <c r="Z29" t="s">
        <v>3450</v>
      </c>
      <c r="AB29" s="4" t="s">
        <v>3485</v>
      </c>
      <c r="AC29" s="4">
        <f t="shared" si="3"/>
        <v>12</v>
      </c>
      <c r="AD29" s="4"/>
    </row>
    <row r="30" spans="1:30" x14ac:dyDescent="0.35">
      <c r="A30" t="s">
        <v>0</v>
      </c>
      <c r="B30">
        <v>4220</v>
      </c>
      <c r="C30">
        <v>292</v>
      </c>
      <c r="D30">
        <v>100</v>
      </c>
      <c r="E30" t="s">
        <v>1</v>
      </c>
      <c r="F30">
        <v>0</v>
      </c>
      <c r="G30">
        <v>0</v>
      </c>
      <c r="H30" t="s">
        <v>3165</v>
      </c>
      <c r="I30" t="s">
        <v>3459</v>
      </c>
      <c r="J30" t="s">
        <v>2053</v>
      </c>
      <c r="K30" s="47">
        <f t="shared" si="0"/>
        <v>52</v>
      </c>
      <c r="M30" s="4" t="s">
        <v>2456</v>
      </c>
      <c r="N30" s="4">
        <f t="shared" si="1"/>
        <v>2</v>
      </c>
      <c r="O30" s="19">
        <f t="shared" si="2"/>
        <v>7.25</v>
      </c>
      <c r="P30" s="4"/>
      <c r="Q30" t="s">
        <v>0</v>
      </c>
      <c r="R30">
        <v>1</v>
      </c>
      <c r="S30">
        <v>150</v>
      </c>
      <c r="T30">
        <v>100</v>
      </c>
      <c r="U30" t="s">
        <v>3664</v>
      </c>
      <c r="V30">
        <v>0</v>
      </c>
      <c r="W30">
        <v>0</v>
      </c>
      <c r="X30" t="s">
        <v>3714</v>
      </c>
      <c r="Y30" t="s">
        <v>3715</v>
      </c>
      <c r="Z30" t="s">
        <v>3450</v>
      </c>
      <c r="AB30" s="4" t="s">
        <v>3486</v>
      </c>
      <c r="AC30" s="4">
        <f t="shared" si="3"/>
        <v>35</v>
      </c>
      <c r="AD30" s="4"/>
    </row>
    <row r="31" spans="1:30" x14ac:dyDescent="0.35">
      <c r="A31" t="s">
        <v>0</v>
      </c>
      <c r="B31">
        <v>4855</v>
      </c>
      <c r="C31">
        <v>292</v>
      </c>
      <c r="D31">
        <v>100</v>
      </c>
      <c r="E31" t="s">
        <v>1</v>
      </c>
      <c r="F31">
        <v>0</v>
      </c>
      <c r="G31">
        <v>0</v>
      </c>
      <c r="H31" t="s">
        <v>3561</v>
      </c>
      <c r="I31" t="s">
        <v>3562</v>
      </c>
      <c r="J31" t="s">
        <v>1578</v>
      </c>
      <c r="K31" s="47">
        <f t="shared" si="0"/>
        <v>12</v>
      </c>
      <c r="M31" s="4" t="s">
        <v>3149</v>
      </c>
      <c r="N31" s="4">
        <f t="shared" si="1"/>
        <v>1</v>
      </c>
      <c r="O31" s="19">
        <f t="shared" si="2"/>
        <v>6</v>
      </c>
      <c r="P31" s="4"/>
      <c r="Q31" t="s">
        <v>0</v>
      </c>
      <c r="R31">
        <v>1</v>
      </c>
      <c r="S31">
        <v>150</v>
      </c>
      <c r="T31">
        <v>100</v>
      </c>
      <c r="U31" t="s">
        <v>3664</v>
      </c>
      <c r="V31">
        <v>0</v>
      </c>
      <c r="W31">
        <v>0</v>
      </c>
      <c r="X31" t="s">
        <v>3716</v>
      </c>
      <c r="Y31" t="s">
        <v>3717</v>
      </c>
      <c r="Z31" t="s">
        <v>3450</v>
      </c>
      <c r="AB31" s="4" t="s">
        <v>3487</v>
      </c>
      <c r="AC31" s="4">
        <f t="shared" si="3"/>
        <v>557</v>
      </c>
      <c r="AD31" s="4"/>
    </row>
    <row r="32" spans="1:30" x14ac:dyDescent="0.35">
      <c r="A32" t="s">
        <v>0</v>
      </c>
      <c r="B32">
        <v>4855</v>
      </c>
      <c r="C32">
        <v>292</v>
      </c>
      <c r="D32">
        <v>96.9</v>
      </c>
      <c r="E32" t="s">
        <v>1</v>
      </c>
      <c r="F32">
        <v>0</v>
      </c>
      <c r="G32">
        <v>0</v>
      </c>
      <c r="H32" t="s">
        <v>3561</v>
      </c>
      <c r="I32" t="s">
        <v>3572</v>
      </c>
      <c r="J32" t="s">
        <v>1578</v>
      </c>
      <c r="K32" s="47">
        <f t="shared" si="0"/>
        <v>1.8333333333333333</v>
      </c>
      <c r="M32" s="4" t="s">
        <v>1353</v>
      </c>
      <c r="N32" s="4">
        <f t="shared" si="1"/>
        <v>1</v>
      </c>
      <c r="O32" s="19">
        <f t="shared" si="2"/>
        <v>17.5</v>
      </c>
      <c r="P32" s="4"/>
      <c r="Q32" t="s">
        <v>0</v>
      </c>
      <c r="R32">
        <v>1</v>
      </c>
      <c r="S32">
        <v>150</v>
      </c>
      <c r="T32">
        <v>100</v>
      </c>
      <c r="U32" t="s">
        <v>3664</v>
      </c>
      <c r="V32">
        <v>0</v>
      </c>
      <c r="W32">
        <v>0</v>
      </c>
      <c r="X32" t="s">
        <v>3718</v>
      </c>
      <c r="Y32" t="s">
        <v>3719</v>
      </c>
      <c r="Z32" t="s">
        <v>3450</v>
      </c>
      <c r="AB32" s="4" t="s">
        <v>3490</v>
      </c>
      <c r="AC32" s="4">
        <f t="shared" si="3"/>
        <v>17</v>
      </c>
      <c r="AD32" s="4"/>
    </row>
    <row r="33" spans="1:30" x14ac:dyDescent="0.35">
      <c r="A33" t="s">
        <v>0</v>
      </c>
      <c r="B33">
        <v>4855</v>
      </c>
      <c r="C33">
        <v>292</v>
      </c>
      <c r="D33">
        <v>99.3</v>
      </c>
      <c r="E33" t="s">
        <v>1</v>
      </c>
      <c r="F33">
        <v>0</v>
      </c>
      <c r="G33">
        <v>0</v>
      </c>
      <c r="H33" t="s">
        <v>3561</v>
      </c>
      <c r="I33" t="s">
        <v>3573</v>
      </c>
      <c r="J33" t="s">
        <v>1578</v>
      </c>
      <c r="K33" s="47">
        <f t="shared" si="0"/>
        <v>1.8333333333333333</v>
      </c>
      <c r="M33" s="4" t="s">
        <v>527</v>
      </c>
      <c r="N33" s="4">
        <f t="shared" si="1"/>
        <v>3</v>
      </c>
      <c r="O33" s="19">
        <f t="shared" si="2"/>
        <v>92.833333333333329</v>
      </c>
      <c r="P33" s="4"/>
      <c r="Q33" t="s">
        <v>0</v>
      </c>
      <c r="R33">
        <v>1</v>
      </c>
      <c r="S33">
        <v>150</v>
      </c>
      <c r="T33">
        <v>100</v>
      </c>
      <c r="U33" t="s">
        <v>3664</v>
      </c>
      <c r="V33">
        <v>0</v>
      </c>
      <c r="W33">
        <v>0</v>
      </c>
      <c r="X33" t="s">
        <v>3720</v>
      </c>
      <c r="Y33" t="s">
        <v>3721</v>
      </c>
      <c r="Z33" t="s">
        <v>3450</v>
      </c>
      <c r="AB33" s="4" t="s">
        <v>3458</v>
      </c>
      <c r="AC33" s="4">
        <f t="shared" si="3"/>
        <v>485</v>
      </c>
      <c r="AD33" s="4"/>
    </row>
    <row r="34" spans="1:30" x14ac:dyDescent="0.35">
      <c r="A34" t="s">
        <v>0</v>
      </c>
      <c r="B34">
        <v>5362</v>
      </c>
      <c r="C34">
        <v>293</v>
      </c>
      <c r="D34">
        <v>100</v>
      </c>
      <c r="E34" t="s">
        <v>1</v>
      </c>
      <c r="F34">
        <v>0</v>
      </c>
      <c r="G34">
        <v>0</v>
      </c>
      <c r="H34" t="s">
        <v>3182</v>
      </c>
      <c r="I34" t="s">
        <v>3474</v>
      </c>
      <c r="J34" t="s">
        <v>3150</v>
      </c>
      <c r="K34" s="47">
        <f t="shared" ref="K34:K65" si="4">IFERROR(VLOOKUP(I34,$AB$2:$AC$73,2,FALSE)*150/(VLOOKUP(J34,$M$2:$N$72,2,FALSE)*300),IF(J34=J33,"",0))</f>
        <v>12</v>
      </c>
      <c r="M34" s="4" t="s">
        <v>2263</v>
      </c>
      <c r="N34" s="4">
        <f t="shared" ref="N34:N64" si="5">COUNTIF($J$2:$J$110,M34)</f>
        <v>3</v>
      </c>
      <c r="O34" s="19">
        <f t="shared" si="2"/>
        <v>2.8333333333333335</v>
      </c>
      <c r="P34" s="4"/>
      <c r="Q34" t="s">
        <v>0</v>
      </c>
      <c r="R34">
        <v>1</v>
      </c>
      <c r="S34">
        <v>150</v>
      </c>
      <c r="T34">
        <v>100</v>
      </c>
      <c r="U34" t="s">
        <v>3664</v>
      </c>
      <c r="V34">
        <v>0</v>
      </c>
      <c r="W34">
        <v>0</v>
      </c>
      <c r="X34" t="s">
        <v>3722</v>
      </c>
      <c r="Y34" t="s">
        <v>3723</v>
      </c>
      <c r="Z34" t="s">
        <v>3450</v>
      </c>
      <c r="AB34" s="4" t="s">
        <v>3493</v>
      </c>
      <c r="AC34" s="4">
        <f t="shared" si="3"/>
        <v>25</v>
      </c>
      <c r="AD34" s="4"/>
    </row>
    <row r="35" spans="1:30" x14ac:dyDescent="0.35">
      <c r="A35" t="s">
        <v>0</v>
      </c>
      <c r="B35">
        <v>4585</v>
      </c>
      <c r="C35">
        <v>292</v>
      </c>
      <c r="D35">
        <v>100</v>
      </c>
      <c r="E35" t="s">
        <v>1</v>
      </c>
      <c r="F35">
        <v>0</v>
      </c>
      <c r="G35">
        <v>0</v>
      </c>
      <c r="H35" t="s">
        <v>3620</v>
      </c>
      <c r="I35" t="s">
        <v>3532</v>
      </c>
      <c r="J35" t="s">
        <v>2717</v>
      </c>
      <c r="K35" s="47">
        <f t="shared" si="4"/>
        <v>37</v>
      </c>
      <c r="M35" s="4" t="s">
        <v>3143</v>
      </c>
      <c r="N35" s="4">
        <f t="shared" si="5"/>
        <v>3</v>
      </c>
      <c r="O35" s="19">
        <f t="shared" si="2"/>
        <v>4.166666666666667</v>
      </c>
      <c r="P35" s="4"/>
      <c r="Q35" t="s">
        <v>0</v>
      </c>
      <c r="R35">
        <v>1</v>
      </c>
      <c r="S35">
        <v>150</v>
      </c>
      <c r="T35">
        <v>100</v>
      </c>
      <c r="U35" t="s">
        <v>3664</v>
      </c>
      <c r="V35">
        <v>0</v>
      </c>
      <c r="W35">
        <v>0</v>
      </c>
      <c r="X35" t="s">
        <v>3702</v>
      </c>
      <c r="Y35" t="s">
        <v>3724</v>
      </c>
      <c r="Z35" t="s">
        <v>3450</v>
      </c>
      <c r="AB35" s="4" t="s">
        <v>3496</v>
      </c>
      <c r="AC35" s="4">
        <f t="shared" si="3"/>
        <v>175</v>
      </c>
      <c r="AD35" s="4"/>
    </row>
    <row r="36" spans="1:30" x14ac:dyDescent="0.35">
      <c r="A36" t="s">
        <v>0</v>
      </c>
      <c r="B36">
        <v>9360</v>
      </c>
      <c r="C36">
        <v>293</v>
      </c>
      <c r="D36">
        <v>100</v>
      </c>
      <c r="E36" t="s">
        <v>1</v>
      </c>
      <c r="F36">
        <v>0</v>
      </c>
      <c r="G36">
        <v>0</v>
      </c>
      <c r="H36" t="s">
        <v>3503</v>
      </c>
      <c r="I36" t="s">
        <v>3504</v>
      </c>
      <c r="J36" t="s">
        <v>2181</v>
      </c>
      <c r="K36" s="47">
        <f t="shared" si="4"/>
        <v>38</v>
      </c>
      <c r="M36" s="4" t="s">
        <v>3</v>
      </c>
      <c r="N36" s="4">
        <f t="shared" si="5"/>
        <v>2</v>
      </c>
      <c r="O36" s="19">
        <f t="shared" si="2"/>
        <v>43.75</v>
      </c>
      <c r="P36" s="4"/>
      <c r="Q36" t="s">
        <v>0</v>
      </c>
      <c r="R36">
        <v>1</v>
      </c>
      <c r="S36">
        <v>150</v>
      </c>
      <c r="T36">
        <v>100</v>
      </c>
      <c r="U36" t="s">
        <v>3664</v>
      </c>
      <c r="V36">
        <v>0</v>
      </c>
      <c r="W36">
        <v>0</v>
      </c>
      <c r="X36" t="s">
        <v>3702</v>
      </c>
      <c r="Y36" t="s">
        <v>3725</v>
      </c>
      <c r="Z36" t="s">
        <v>3450</v>
      </c>
      <c r="AB36" s="4" t="s">
        <v>3497</v>
      </c>
      <c r="AC36" s="4">
        <f t="shared" si="3"/>
        <v>14</v>
      </c>
      <c r="AD36" s="4"/>
    </row>
    <row r="37" spans="1:30" x14ac:dyDescent="0.35">
      <c r="A37" t="s">
        <v>0</v>
      </c>
      <c r="B37">
        <v>9360</v>
      </c>
      <c r="C37">
        <v>293</v>
      </c>
      <c r="D37">
        <v>100</v>
      </c>
      <c r="E37" t="s">
        <v>1</v>
      </c>
      <c r="F37">
        <v>0</v>
      </c>
      <c r="G37">
        <v>0</v>
      </c>
      <c r="H37" t="s">
        <v>3503</v>
      </c>
      <c r="I37" t="s">
        <v>3505</v>
      </c>
      <c r="J37" t="s">
        <v>2181</v>
      </c>
      <c r="K37" s="47" t="str">
        <f t="shared" si="4"/>
        <v/>
      </c>
      <c r="M37" s="4" t="s">
        <v>3148</v>
      </c>
      <c r="N37" s="4">
        <f t="shared" si="5"/>
        <v>2</v>
      </c>
      <c r="O37" s="19">
        <f t="shared" si="2"/>
        <v>3.5</v>
      </c>
      <c r="P37" s="4"/>
      <c r="Q37" t="s">
        <v>0</v>
      </c>
      <c r="R37">
        <v>1</v>
      </c>
      <c r="S37">
        <v>150</v>
      </c>
      <c r="T37">
        <v>100</v>
      </c>
      <c r="U37" t="s">
        <v>3664</v>
      </c>
      <c r="V37">
        <v>0</v>
      </c>
      <c r="W37">
        <v>0</v>
      </c>
      <c r="X37" t="s">
        <v>3726</v>
      </c>
      <c r="Y37" t="s">
        <v>3727</v>
      </c>
      <c r="Z37" t="s">
        <v>3450</v>
      </c>
      <c r="AB37" s="4" t="s">
        <v>3499</v>
      </c>
      <c r="AC37" s="4">
        <f t="shared" si="3"/>
        <v>82</v>
      </c>
      <c r="AD37" s="4"/>
    </row>
    <row r="38" spans="1:30" x14ac:dyDescent="0.35">
      <c r="A38" t="s">
        <v>0</v>
      </c>
      <c r="B38">
        <v>1425</v>
      </c>
      <c r="C38">
        <v>292</v>
      </c>
      <c r="D38">
        <v>100</v>
      </c>
      <c r="E38" t="s">
        <v>1</v>
      </c>
      <c r="F38">
        <v>0</v>
      </c>
      <c r="G38">
        <v>0</v>
      </c>
      <c r="H38" t="s">
        <v>3197</v>
      </c>
      <c r="I38" t="s">
        <v>3499</v>
      </c>
      <c r="J38" t="s">
        <v>1940</v>
      </c>
      <c r="K38" s="47">
        <f t="shared" si="4"/>
        <v>41</v>
      </c>
      <c r="M38" s="4" t="s">
        <v>1940</v>
      </c>
      <c r="N38" s="4">
        <f t="shared" si="5"/>
        <v>1</v>
      </c>
      <c r="O38" s="19">
        <f t="shared" si="2"/>
        <v>41</v>
      </c>
      <c r="P38" s="4"/>
      <c r="Q38" t="s">
        <v>0</v>
      </c>
      <c r="R38">
        <v>1</v>
      </c>
      <c r="S38">
        <v>150</v>
      </c>
      <c r="T38">
        <v>100</v>
      </c>
      <c r="U38" t="s">
        <v>3664</v>
      </c>
      <c r="V38">
        <v>0</v>
      </c>
      <c r="W38">
        <v>0</v>
      </c>
      <c r="X38" t="s">
        <v>3728</v>
      </c>
      <c r="Y38" t="s">
        <v>3729</v>
      </c>
      <c r="Z38" t="s">
        <v>3450</v>
      </c>
      <c r="AB38" s="4" t="s">
        <v>3501</v>
      </c>
      <c r="AC38" s="4">
        <f t="shared" si="3"/>
        <v>2</v>
      </c>
      <c r="AD38" s="4"/>
    </row>
    <row r="39" spans="1:30" x14ac:dyDescent="0.35">
      <c r="A39" t="s">
        <v>0</v>
      </c>
      <c r="B39">
        <v>9344</v>
      </c>
      <c r="C39">
        <v>292</v>
      </c>
      <c r="D39">
        <v>100</v>
      </c>
      <c r="E39" t="s">
        <v>1</v>
      </c>
      <c r="F39">
        <v>0</v>
      </c>
      <c r="G39">
        <v>0</v>
      </c>
      <c r="H39" t="s">
        <v>3192</v>
      </c>
      <c r="I39" t="s">
        <v>3486</v>
      </c>
      <c r="J39" t="s">
        <v>1353</v>
      </c>
      <c r="K39" s="47">
        <f t="shared" si="4"/>
        <v>17.5</v>
      </c>
      <c r="M39" s="4" t="s">
        <v>3142</v>
      </c>
      <c r="N39" s="4">
        <f t="shared" si="5"/>
        <v>1</v>
      </c>
      <c r="O39" s="19">
        <f t="shared" si="2"/>
        <v>1</v>
      </c>
      <c r="P39" s="4"/>
      <c r="Q39" t="s">
        <v>0</v>
      </c>
      <c r="R39">
        <v>1</v>
      </c>
      <c r="S39">
        <v>150</v>
      </c>
      <c r="T39">
        <v>100</v>
      </c>
      <c r="U39" t="s">
        <v>3664</v>
      </c>
      <c r="V39">
        <v>0</v>
      </c>
      <c r="W39">
        <v>0</v>
      </c>
      <c r="X39" t="s">
        <v>3730</v>
      </c>
      <c r="Y39" t="s">
        <v>3731</v>
      </c>
      <c r="Z39" t="s">
        <v>3450</v>
      </c>
      <c r="AB39" s="4" t="s">
        <v>3500</v>
      </c>
      <c r="AC39" s="4">
        <f t="shared" si="3"/>
        <v>15</v>
      </c>
      <c r="AD39" s="4"/>
    </row>
    <row r="40" spans="1:30" x14ac:dyDescent="0.35">
      <c r="A40" t="s">
        <v>0</v>
      </c>
      <c r="B40">
        <v>2448</v>
      </c>
      <c r="C40">
        <v>292</v>
      </c>
      <c r="D40">
        <v>100</v>
      </c>
      <c r="E40" t="s">
        <v>1</v>
      </c>
      <c r="F40">
        <v>0</v>
      </c>
      <c r="G40">
        <v>0</v>
      </c>
      <c r="H40" t="s">
        <v>3212</v>
      </c>
      <c r="I40" t="s">
        <v>3541</v>
      </c>
      <c r="J40" t="s">
        <v>3145</v>
      </c>
      <c r="K40" s="47">
        <f t="shared" si="4"/>
        <v>46</v>
      </c>
      <c r="M40" s="4" t="s">
        <v>2540</v>
      </c>
      <c r="N40" s="4">
        <f t="shared" si="5"/>
        <v>2</v>
      </c>
      <c r="O40" s="19">
        <f t="shared" si="2"/>
        <v>3.75</v>
      </c>
      <c r="P40" s="4"/>
      <c r="Q40" t="s">
        <v>0</v>
      </c>
      <c r="R40">
        <v>1</v>
      </c>
      <c r="S40">
        <v>150</v>
      </c>
      <c r="T40">
        <v>100</v>
      </c>
      <c r="U40" t="s">
        <v>3664</v>
      </c>
      <c r="V40">
        <v>0</v>
      </c>
      <c r="W40">
        <v>0</v>
      </c>
      <c r="X40" t="s">
        <v>3732</v>
      </c>
      <c r="Y40" t="s">
        <v>3733</v>
      </c>
      <c r="Z40" t="s">
        <v>3450</v>
      </c>
      <c r="AB40" s="4" t="s">
        <v>3456</v>
      </c>
      <c r="AC40" s="4">
        <f t="shared" si="3"/>
        <v>438</v>
      </c>
      <c r="AD40" s="4"/>
    </row>
    <row r="41" spans="1:30" x14ac:dyDescent="0.35">
      <c r="A41" t="s">
        <v>0</v>
      </c>
      <c r="B41">
        <v>7911</v>
      </c>
      <c r="C41">
        <v>293</v>
      </c>
      <c r="D41">
        <v>100</v>
      </c>
      <c r="E41" t="s">
        <v>1</v>
      </c>
      <c r="F41">
        <v>0</v>
      </c>
      <c r="G41">
        <v>0</v>
      </c>
      <c r="H41" t="s">
        <v>3178</v>
      </c>
      <c r="I41" t="s">
        <v>3468</v>
      </c>
      <c r="J41" t="s">
        <v>2226</v>
      </c>
      <c r="K41" s="47">
        <f t="shared" si="4"/>
        <v>22</v>
      </c>
      <c r="M41" s="4" t="s">
        <v>2181</v>
      </c>
      <c r="N41" s="4">
        <f t="shared" si="5"/>
        <v>2</v>
      </c>
      <c r="O41" s="19">
        <f t="shared" si="2"/>
        <v>38</v>
      </c>
      <c r="P41" s="4"/>
      <c r="Q41" t="s">
        <v>0</v>
      </c>
      <c r="R41">
        <v>1</v>
      </c>
      <c r="S41">
        <v>150</v>
      </c>
      <c r="T41">
        <v>100</v>
      </c>
      <c r="U41" t="s">
        <v>3664</v>
      </c>
      <c r="V41">
        <v>0</v>
      </c>
      <c r="W41">
        <v>0</v>
      </c>
      <c r="X41" t="s">
        <v>3734</v>
      </c>
      <c r="Y41" t="s">
        <v>3735</v>
      </c>
      <c r="Z41" t="s">
        <v>3450</v>
      </c>
      <c r="AB41" s="4" t="s">
        <v>3504</v>
      </c>
      <c r="AC41" s="4">
        <f t="shared" si="3"/>
        <v>152</v>
      </c>
      <c r="AD41" s="4"/>
    </row>
    <row r="42" spans="1:30" x14ac:dyDescent="0.35">
      <c r="A42" t="s">
        <v>0</v>
      </c>
      <c r="B42">
        <v>11942</v>
      </c>
      <c r="C42">
        <v>292</v>
      </c>
      <c r="D42">
        <v>100</v>
      </c>
      <c r="E42" t="s">
        <v>1</v>
      </c>
      <c r="F42">
        <v>0</v>
      </c>
      <c r="G42">
        <v>0</v>
      </c>
      <c r="H42" t="s">
        <v>3618</v>
      </c>
      <c r="I42" t="s">
        <v>3450</v>
      </c>
      <c r="J42" t="s">
        <v>754</v>
      </c>
      <c r="K42" s="47">
        <f t="shared" si="4"/>
        <v>76</v>
      </c>
      <c r="M42" s="4" t="s">
        <v>1351</v>
      </c>
      <c r="N42" s="4">
        <f t="shared" si="5"/>
        <v>2</v>
      </c>
      <c r="O42" s="19">
        <f t="shared" si="2"/>
        <v>131</v>
      </c>
      <c r="P42" s="4"/>
      <c r="Q42" t="s">
        <v>0</v>
      </c>
      <c r="R42">
        <v>1</v>
      </c>
      <c r="S42">
        <v>150</v>
      </c>
      <c r="T42">
        <v>97</v>
      </c>
      <c r="U42" t="s">
        <v>3664</v>
      </c>
      <c r="V42">
        <v>0</v>
      </c>
      <c r="W42">
        <v>0</v>
      </c>
      <c r="X42" t="s">
        <v>3736</v>
      </c>
      <c r="Y42" t="s">
        <v>3737</v>
      </c>
      <c r="Z42" t="s">
        <v>3450</v>
      </c>
      <c r="AB42" s="4" t="s">
        <v>3507</v>
      </c>
      <c r="AC42" s="4">
        <f t="shared" si="3"/>
        <v>524</v>
      </c>
      <c r="AD42" s="4"/>
    </row>
    <row r="43" spans="1:30" x14ac:dyDescent="0.35">
      <c r="A43" t="s">
        <v>0</v>
      </c>
      <c r="B43">
        <v>11942</v>
      </c>
      <c r="C43">
        <v>292</v>
      </c>
      <c r="D43">
        <v>100</v>
      </c>
      <c r="E43" t="s">
        <v>1</v>
      </c>
      <c r="F43">
        <v>0</v>
      </c>
      <c r="G43">
        <v>0</v>
      </c>
      <c r="H43" t="s">
        <v>3618</v>
      </c>
      <c r="I43" t="s">
        <v>3449</v>
      </c>
      <c r="J43" t="s">
        <v>754</v>
      </c>
      <c r="K43" s="47" t="str">
        <f t="shared" si="4"/>
        <v/>
      </c>
      <c r="M43" s="4" t="s">
        <v>222</v>
      </c>
      <c r="N43" s="4">
        <f t="shared" si="5"/>
        <v>2</v>
      </c>
      <c r="O43" s="19">
        <f t="shared" si="2"/>
        <v>279.5</v>
      </c>
      <c r="P43" s="4"/>
      <c r="Q43" t="s">
        <v>0</v>
      </c>
      <c r="R43">
        <v>1</v>
      </c>
      <c r="S43">
        <v>150</v>
      </c>
      <c r="T43">
        <v>97.1</v>
      </c>
      <c r="U43" t="s">
        <v>1</v>
      </c>
      <c r="V43">
        <v>0</v>
      </c>
      <c r="W43">
        <v>0</v>
      </c>
      <c r="X43" t="s">
        <v>3738</v>
      </c>
      <c r="Y43" t="s">
        <v>3739</v>
      </c>
      <c r="Z43" t="s">
        <v>3450</v>
      </c>
      <c r="AB43" s="4" t="s">
        <v>3509</v>
      </c>
      <c r="AC43" s="4">
        <f t="shared" si="3"/>
        <v>1118</v>
      </c>
      <c r="AD43" s="4"/>
    </row>
    <row r="44" spans="1:30" x14ac:dyDescent="0.35">
      <c r="A44" t="s">
        <v>0</v>
      </c>
      <c r="B44">
        <v>6766</v>
      </c>
      <c r="C44">
        <v>292</v>
      </c>
      <c r="D44">
        <v>100</v>
      </c>
      <c r="E44" t="s">
        <v>1</v>
      </c>
      <c r="F44">
        <v>0</v>
      </c>
      <c r="G44">
        <v>0</v>
      </c>
      <c r="H44" t="s">
        <v>3181</v>
      </c>
      <c r="I44" t="s">
        <v>3473</v>
      </c>
      <c r="J44" t="s">
        <v>3151</v>
      </c>
      <c r="K44" s="47">
        <f t="shared" si="4"/>
        <v>2</v>
      </c>
      <c r="M44" s="4" t="s">
        <v>1486</v>
      </c>
      <c r="N44" s="4">
        <f t="shared" si="5"/>
        <v>4</v>
      </c>
      <c r="O44" s="19">
        <f t="shared" si="2"/>
        <v>23</v>
      </c>
      <c r="P44" s="4"/>
      <c r="Q44" t="s">
        <v>0</v>
      </c>
      <c r="R44">
        <v>1</v>
      </c>
      <c r="S44">
        <v>150</v>
      </c>
      <c r="T44">
        <v>97.1</v>
      </c>
      <c r="U44" t="s">
        <v>1</v>
      </c>
      <c r="V44">
        <v>0</v>
      </c>
      <c r="W44">
        <v>0</v>
      </c>
      <c r="X44" t="s">
        <v>3740</v>
      </c>
      <c r="Y44" t="s">
        <v>3741</v>
      </c>
      <c r="Z44" t="s">
        <v>3450</v>
      </c>
      <c r="AB44" s="4" t="s">
        <v>3511</v>
      </c>
      <c r="AC44" s="4">
        <f t="shared" si="3"/>
        <v>184</v>
      </c>
      <c r="AD44" s="4"/>
    </row>
    <row r="45" spans="1:30" x14ac:dyDescent="0.35">
      <c r="A45" t="s">
        <v>0</v>
      </c>
      <c r="B45">
        <v>4160</v>
      </c>
      <c r="C45">
        <v>292</v>
      </c>
      <c r="D45">
        <v>99.7</v>
      </c>
      <c r="E45" t="s">
        <v>1</v>
      </c>
      <c r="F45">
        <v>0</v>
      </c>
      <c r="G45">
        <v>0</v>
      </c>
      <c r="H45" t="s">
        <v>3210</v>
      </c>
      <c r="I45" t="s">
        <v>3531</v>
      </c>
      <c r="J45" t="s">
        <v>1311</v>
      </c>
      <c r="K45" s="47">
        <f t="shared" si="4"/>
        <v>41.75</v>
      </c>
      <c r="M45" s="4" t="s">
        <v>1545</v>
      </c>
      <c r="N45" s="4">
        <f t="shared" si="5"/>
        <v>1</v>
      </c>
      <c r="O45" s="19">
        <f t="shared" si="2"/>
        <v>14</v>
      </c>
      <c r="P45" s="4"/>
      <c r="Q45" t="s">
        <v>0</v>
      </c>
      <c r="R45">
        <v>1</v>
      </c>
      <c r="S45">
        <v>150</v>
      </c>
      <c r="T45">
        <v>97.1</v>
      </c>
      <c r="U45" t="s">
        <v>1</v>
      </c>
      <c r="V45">
        <v>0</v>
      </c>
      <c r="W45">
        <v>0</v>
      </c>
      <c r="X45" t="s">
        <v>3742</v>
      </c>
      <c r="Y45" t="s">
        <v>3743</v>
      </c>
      <c r="Z45" t="s">
        <v>3450</v>
      </c>
      <c r="AB45" s="4" t="s">
        <v>3515</v>
      </c>
      <c r="AC45" s="4">
        <f t="shared" si="3"/>
        <v>28</v>
      </c>
      <c r="AD45" s="4"/>
    </row>
    <row r="46" spans="1:30" x14ac:dyDescent="0.35">
      <c r="A46" t="s">
        <v>0</v>
      </c>
      <c r="B46">
        <v>4160</v>
      </c>
      <c r="C46">
        <v>292</v>
      </c>
      <c r="D46">
        <v>99.7</v>
      </c>
      <c r="E46" t="s">
        <v>1</v>
      </c>
      <c r="F46">
        <v>0</v>
      </c>
      <c r="G46">
        <v>0</v>
      </c>
      <c r="H46" t="s">
        <v>3210</v>
      </c>
      <c r="I46" t="s">
        <v>3538</v>
      </c>
      <c r="J46" t="s">
        <v>1311</v>
      </c>
      <c r="K46" s="47" t="str">
        <f t="shared" si="4"/>
        <v/>
      </c>
      <c r="M46" s="4" t="s">
        <v>1768</v>
      </c>
      <c r="N46" s="4">
        <f t="shared" si="5"/>
        <v>1</v>
      </c>
      <c r="O46" s="19">
        <f t="shared" si="2"/>
        <v>7.5</v>
      </c>
      <c r="P46" s="4"/>
      <c r="Q46" t="s">
        <v>0</v>
      </c>
      <c r="R46">
        <v>1</v>
      </c>
      <c r="S46">
        <v>150</v>
      </c>
      <c r="T46">
        <v>97.1</v>
      </c>
      <c r="U46" t="s">
        <v>3664</v>
      </c>
      <c r="V46">
        <v>0</v>
      </c>
      <c r="W46">
        <v>0</v>
      </c>
      <c r="X46" t="s">
        <v>3744</v>
      </c>
      <c r="Y46" t="s">
        <v>3745</v>
      </c>
      <c r="Z46" t="s">
        <v>3450</v>
      </c>
      <c r="AB46" s="4" t="s">
        <v>3516</v>
      </c>
      <c r="AC46" s="4">
        <f t="shared" si="3"/>
        <v>15</v>
      </c>
      <c r="AD46" s="4"/>
    </row>
    <row r="47" spans="1:30" x14ac:dyDescent="0.35">
      <c r="A47" t="s">
        <v>0</v>
      </c>
      <c r="B47">
        <v>4456</v>
      </c>
      <c r="C47">
        <v>292</v>
      </c>
      <c r="D47">
        <v>99</v>
      </c>
      <c r="E47" t="s">
        <v>1</v>
      </c>
      <c r="F47">
        <v>0</v>
      </c>
      <c r="G47">
        <v>0</v>
      </c>
      <c r="H47" t="s">
        <v>3211</v>
      </c>
      <c r="I47" t="s">
        <v>3537</v>
      </c>
      <c r="J47" t="s">
        <v>2704</v>
      </c>
      <c r="K47" s="47">
        <f t="shared" si="4"/>
        <v>43.5</v>
      </c>
      <c r="M47" s="4" t="s">
        <v>3611</v>
      </c>
      <c r="N47" s="4">
        <f t="shared" si="5"/>
        <v>1</v>
      </c>
      <c r="O47" s="19">
        <f t="shared" si="2"/>
        <v>2</v>
      </c>
      <c r="P47" s="4"/>
      <c r="Q47" t="s">
        <v>0</v>
      </c>
      <c r="R47">
        <v>1</v>
      </c>
      <c r="S47">
        <v>150</v>
      </c>
      <c r="T47">
        <v>97.1</v>
      </c>
      <c r="U47" t="s">
        <v>3664</v>
      </c>
      <c r="V47">
        <v>0</v>
      </c>
      <c r="W47">
        <v>0</v>
      </c>
      <c r="X47" t="s">
        <v>3742</v>
      </c>
      <c r="Y47" t="s">
        <v>3746</v>
      </c>
      <c r="Z47" t="s">
        <v>3450</v>
      </c>
      <c r="AB47" s="4" t="s">
        <v>3518</v>
      </c>
      <c r="AC47" s="4">
        <f t="shared" si="3"/>
        <v>4</v>
      </c>
      <c r="AD47" s="4"/>
    </row>
    <row r="48" spans="1:30" x14ac:dyDescent="0.35">
      <c r="A48" t="s">
        <v>0</v>
      </c>
      <c r="B48">
        <v>9503</v>
      </c>
      <c r="C48">
        <v>292</v>
      </c>
      <c r="D48">
        <v>98.6</v>
      </c>
      <c r="E48" t="s">
        <v>1</v>
      </c>
      <c r="F48">
        <v>0</v>
      </c>
      <c r="G48">
        <v>0</v>
      </c>
      <c r="H48" t="s">
        <v>3619</v>
      </c>
      <c r="I48" t="s">
        <v>3518</v>
      </c>
      <c r="J48" t="s">
        <v>3611</v>
      </c>
      <c r="K48" s="47">
        <f t="shared" si="4"/>
        <v>2</v>
      </c>
      <c r="M48" s="4" t="s">
        <v>3521</v>
      </c>
      <c r="N48" s="4">
        <f t="shared" si="5"/>
        <v>1</v>
      </c>
      <c r="O48" s="19">
        <f t="shared" si="2"/>
        <v>3.5</v>
      </c>
      <c r="P48" s="4"/>
      <c r="Q48" t="s">
        <v>0</v>
      </c>
      <c r="R48">
        <v>1</v>
      </c>
      <c r="S48">
        <v>150</v>
      </c>
      <c r="T48">
        <v>97.2</v>
      </c>
      <c r="U48" t="s">
        <v>1</v>
      </c>
      <c r="V48">
        <v>0</v>
      </c>
      <c r="W48">
        <v>0</v>
      </c>
      <c r="X48" t="s">
        <v>3747</v>
      </c>
      <c r="Y48" t="s">
        <v>3748</v>
      </c>
      <c r="Z48" t="s">
        <v>3450</v>
      </c>
      <c r="AB48" s="4" t="s">
        <v>3517</v>
      </c>
      <c r="AC48" s="4">
        <f t="shared" si="3"/>
        <v>90</v>
      </c>
      <c r="AD48" s="4"/>
    </row>
    <row r="49" spans="1:30" x14ac:dyDescent="0.35">
      <c r="A49" t="s">
        <v>0</v>
      </c>
      <c r="B49">
        <v>3151</v>
      </c>
      <c r="C49">
        <v>292</v>
      </c>
      <c r="D49">
        <v>100</v>
      </c>
      <c r="E49" t="s">
        <v>1</v>
      </c>
      <c r="F49">
        <v>0</v>
      </c>
      <c r="G49">
        <v>0</v>
      </c>
      <c r="H49" t="s">
        <v>3214</v>
      </c>
      <c r="I49" t="s">
        <v>3550</v>
      </c>
      <c r="J49" t="s">
        <v>1670</v>
      </c>
      <c r="K49" s="47">
        <f t="shared" si="4"/>
        <v>8.6666666666666661</v>
      </c>
      <c r="M49" s="4" t="s">
        <v>1286</v>
      </c>
      <c r="N49" s="4">
        <f t="shared" si="5"/>
        <v>2</v>
      </c>
      <c r="O49" s="19">
        <f t="shared" si="2"/>
        <v>22.5</v>
      </c>
      <c r="P49" s="4"/>
      <c r="Q49" t="s">
        <v>0</v>
      </c>
      <c r="R49">
        <v>1</v>
      </c>
      <c r="S49">
        <v>150</v>
      </c>
      <c r="T49">
        <v>97.2</v>
      </c>
      <c r="U49" t="s">
        <v>3664</v>
      </c>
      <c r="V49">
        <v>0</v>
      </c>
      <c r="W49">
        <v>0</v>
      </c>
      <c r="X49" t="s">
        <v>3749</v>
      </c>
      <c r="Y49" t="s">
        <v>3750</v>
      </c>
      <c r="Z49" t="s">
        <v>3450</v>
      </c>
      <c r="AB49" s="4" t="s">
        <v>3520</v>
      </c>
      <c r="AC49" s="4">
        <f t="shared" si="3"/>
        <v>7</v>
      </c>
      <c r="AD49" s="4"/>
    </row>
    <row r="50" spans="1:30" x14ac:dyDescent="0.35">
      <c r="A50" t="s">
        <v>0</v>
      </c>
      <c r="B50">
        <v>3151</v>
      </c>
      <c r="C50">
        <v>292</v>
      </c>
      <c r="D50">
        <v>100</v>
      </c>
      <c r="E50" t="s">
        <v>1</v>
      </c>
      <c r="F50">
        <v>0</v>
      </c>
      <c r="G50">
        <v>0</v>
      </c>
      <c r="H50" t="s">
        <v>3214</v>
      </c>
      <c r="I50" t="s">
        <v>3558</v>
      </c>
      <c r="J50" t="s">
        <v>1670</v>
      </c>
      <c r="K50" s="47" t="str">
        <f t="shared" si="4"/>
        <v/>
      </c>
      <c r="M50" s="4" t="s">
        <v>1284</v>
      </c>
      <c r="N50" s="4">
        <f t="shared" si="5"/>
        <v>3</v>
      </c>
      <c r="O50" s="19">
        <f t="shared" si="2"/>
        <v>21.166666666666668</v>
      </c>
      <c r="P50" s="4"/>
      <c r="Q50" t="s">
        <v>0</v>
      </c>
      <c r="R50">
        <v>1</v>
      </c>
      <c r="S50">
        <v>150</v>
      </c>
      <c r="T50">
        <v>97.3</v>
      </c>
      <c r="U50" t="s">
        <v>1</v>
      </c>
      <c r="V50">
        <v>0</v>
      </c>
      <c r="W50">
        <v>0</v>
      </c>
      <c r="X50" t="s">
        <v>3751</v>
      </c>
      <c r="Y50" t="s">
        <v>3752</v>
      </c>
      <c r="Z50" t="s">
        <v>3450</v>
      </c>
      <c r="AB50" s="4" t="s">
        <v>3522</v>
      </c>
      <c r="AC50" s="4">
        <f t="shared" si="3"/>
        <v>127</v>
      </c>
      <c r="AD50" s="4"/>
    </row>
    <row r="51" spans="1:30" x14ac:dyDescent="0.35">
      <c r="A51" t="s">
        <v>0</v>
      </c>
      <c r="B51">
        <v>3151</v>
      </c>
      <c r="C51">
        <v>292</v>
      </c>
      <c r="D51">
        <v>100</v>
      </c>
      <c r="E51" t="s">
        <v>1</v>
      </c>
      <c r="F51">
        <v>0</v>
      </c>
      <c r="G51">
        <v>0</v>
      </c>
      <c r="H51" t="s">
        <v>3214</v>
      </c>
      <c r="I51" t="s">
        <v>3559</v>
      </c>
      <c r="J51" t="s">
        <v>1670</v>
      </c>
      <c r="K51" s="47" t="str">
        <f t="shared" si="4"/>
        <v/>
      </c>
      <c r="M51" s="4" t="s">
        <v>1647</v>
      </c>
      <c r="N51" s="4">
        <f t="shared" si="5"/>
        <v>2</v>
      </c>
      <c r="O51" s="19">
        <f t="shared" si="2"/>
        <v>23</v>
      </c>
      <c r="P51" s="4"/>
      <c r="Q51" t="s">
        <v>0</v>
      </c>
      <c r="R51">
        <v>1</v>
      </c>
      <c r="S51">
        <v>150</v>
      </c>
      <c r="T51">
        <v>97.3</v>
      </c>
      <c r="U51" t="s">
        <v>1</v>
      </c>
      <c r="V51">
        <v>0</v>
      </c>
      <c r="W51">
        <v>0</v>
      </c>
      <c r="X51" t="s">
        <v>3753</v>
      </c>
      <c r="Y51" t="s">
        <v>3754</v>
      </c>
      <c r="Z51" t="s">
        <v>3450</v>
      </c>
      <c r="AB51" s="4" t="s">
        <v>3524</v>
      </c>
      <c r="AC51" s="4">
        <f t="shared" si="3"/>
        <v>143</v>
      </c>
      <c r="AD51" s="4"/>
    </row>
    <row r="52" spans="1:30" x14ac:dyDescent="0.35">
      <c r="A52" t="s">
        <v>0</v>
      </c>
      <c r="B52">
        <v>8484</v>
      </c>
      <c r="C52">
        <v>292</v>
      </c>
      <c r="D52">
        <v>100</v>
      </c>
      <c r="E52" t="s">
        <v>1</v>
      </c>
      <c r="F52">
        <v>0</v>
      </c>
      <c r="G52">
        <v>0</v>
      </c>
      <c r="H52" t="s">
        <v>3202</v>
      </c>
      <c r="I52" t="s">
        <v>3509</v>
      </c>
      <c r="J52" t="s">
        <v>222</v>
      </c>
      <c r="K52" s="47">
        <f t="shared" si="4"/>
        <v>279.5</v>
      </c>
      <c r="M52" s="4" t="s">
        <v>1771</v>
      </c>
      <c r="N52" s="4">
        <f t="shared" si="5"/>
        <v>2</v>
      </c>
      <c r="O52" s="19">
        <f t="shared" si="2"/>
        <v>35.75</v>
      </c>
      <c r="P52" s="4"/>
      <c r="Q52" t="s">
        <v>0</v>
      </c>
      <c r="R52">
        <v>1</v>
      </c>
      <c r="S52">
        <v>150</v>
      </c>
      <c r="T52">
        <v>97.3</v>
      </c>
      <c r="U52" t="s">
        <v>1</v>
      </c>
      <c r="V52">
        <v>0</v>
      </c>
      <c r="W52">
        <v>0</v>
      </c>
      <c r="X52" t="s">
        <v>3755</v>
      </c>
      <c r="Y52" t="s">
        <v>3756</v>
      </c>
      <c r="Z52" t="s">
        <v>3450</v>
      </c>
      <c r="AB52" s="4" t="s">
        <v>3526</v>
      </c>
      <c r="AC52" s="4">
        <f t="shared" si="3"/>
        <v>92</v>
      </c>
      <c r="AD52" s="4"/>
    </row>
    <row r="53" spans="1:30" x14ac:dyDescent="0.35">
      <c r="A53" t="s">
        <v>0</v>
      </c>
      <c r="B53">
        <v>8484</v>
      </c>
      <c r="C53">
        <v>292</v>
      </c>
      <c r="D53">
        <v>100</v>
      </c>
      <c r="E53" t="s">
        <v>1</v>
      </c>
      <c r="F53">
        <v>0</v>
      </c>
      <c r="G53">
        <v>0</v>
      </c>
      <c r="H53" t="s">
        <v>3202</v>
      </c>
      <c r="I53" t="s">
        <v>3510</v>
      </c>
      <c r="J53" t="s">
        <v>222</v>
      </c>
      <c r="K53" s="47" t="str">
        <f t="shared" si="4"/>
        <v/>
      </c>
      <c r="M53" s="4" t="s">
        <v>2094</v>
      </c>
      <c r="N53" s="4">
        <f t="shared" si="5"/>
        <v>1</v>
      </c>
      <c r="O53" s="19">
        <f t="shared" si="2"/>
        <v>8.5</v>
      </c>
      <c r="P53" s="4"/>
      <c r="Q53" t="s">
        <v>0</v>
      </c>
      <c r="R53">
        <v>1</v>
      </c>
      <c r="S53">
        <v>150</v>
      </c>
      <c r="T53">
        <v>97.3</v>
      </c>
      <c r="U53" t="s">
        <v>1</v>
      </c>
      <c r="V53">
        <v>0</v>
      </c>
      <c r="W53">
        <v>0</v>
      </c>
      <c r="X53" t="s">
        <v>3755</v>
      </c>
      <c r="Y53" t="s">
        <v>3757</v>
      </c>
      <c r="Z53" t="s">
        <v>3450</v>
      </c>
      <c r="AB53" s="4" t="s">
        <v>3459</v>
      </c>
      <c r="AC53" s="4">
        <f t="shared" si="3"/>
        <v>104</v>
      </c>
      <c r="AD53" s="4"/>
    </row>
    <row r="54" spans="1:30" x14ac:dyDescent="0.35">
      <c r="A54" t="s">
        <v>0</v>
      </c>
      <c r="B54">
        <v>8419</v>
      </c>
      <c r="C54">
        <v>292</v>
      </c>
      <c r="D54">
        <v>99.7</v>
      </c>
      <c r="E54" t="s">
        <v>1</v>
      </c>
      <c r="F54">
        <v>0</v>
      </c>
      <c r="G54">
        <v>0</v>
      </c>
      <c r="H54" t="s">
        <v>3453</v>
      </c>
      <c r="I54" t="s">
        <v>3454</v>
      </c>
      <c r="J54" t="s">
        <v>3455</v>
      </c>
      <c r="K54" s="47">
        <f t="shared" si="4"/>
        <v>6.5</v>
      </c>
      <c r="M54" s="4" t="s">
        <v>1311</v>
      </c>
      <c r="N54" s="4">
        <f t="shared" si="5"/>
        <v>2</v>
      </c>
      <c r="O54" s="19">
        <f t="shared" si="2"/>
        <v>41.75</v>
      </c>
      <c r="P54" s="4"/>
      <c r="Q54" t="s">
        <v>0</v>
      </c>
      <c r="R54">
        <v>1</v>
      </c>
      <c r="S54">
        <v>150</v>
      </c>
      <c r="T54">
        <v>97.3</v>
      </c>
      <c r="U54" t="s">
        <v>1</v>
      </c>
      <c r="V54">
        <v>0</v>
      </c>
      <c r="W54">
        <v>0</v>
      </c>
      <c r="X54" t="s">
        <v>3758</v>
      </c>
      <c r="Y54" t="s">
        <v>3759</v>
      </c>
      <c r="Z54" t="s">
        <v>3450</v>
      </c>
      <c r="AB54" s="4" t="s">
        <v>3529</v>
      </c>
      <c r="AC54" s="4">
        <f t="shared" si="3"/>
        <v>17</v>
      </c>
      <c r="AD54" s="4"/>
    </row>
    <row r="55" spans="1:30" x14ac:dyDescent="0.35">
      <c r="A55" t="s">
        <v>0</v>
      </c>
      <c r="B55">
        <v>7114</v>
      </c>
      <c r="C55">
        <v>292</v>
      </c>
      <c r="D55">
        <v>100</v>
      </c>
      <c r="E55" t="s">
        <v>1</v>
      </c>
      <c r="F55">
        <v>0</v>
      </c>
      <c r="G55">
        <v>0</v>
      </c>
      <c r="H55" t="s">
        <v>3175</v>
      </c>
      <c r="I55" t="s">
        <v>3469</v>
      </c>
      <c r="J55" t="s">
        <v>2013</v>
      </c>
      <c r="K55" s="47">
        <f t="shared" si="4"/>
        <v>14.5</v>
      </c>
      <c r="M55" s="4" t="s">
        <v>2717</v>
      </c>
      <c r="N55" s="4">
        <f t="shared" si="5"/>
        <v>1</v>
      </c>
      <c r="O55" s="19">
        <f t="shared" si="2"/>
        <v>37</v>
      </c>
      <c r="P55" s="4"/>
      <c r="Q55" t="s">
        <v>0</v>
      </c>
      <c r="R55">
        <v>1</v>
      </c>
      <c r="S55">
        <v>150</v>
      </c>
      <c r="T55">
        <v>97.3</v>
      </c>
      <c r="U55" t="s">
        <v>1</v>
      </c>
      <c r="V55">
        <v>0</v>
      </c>
      <c r="W55">
        <v>0</v>
      </c>
      <c r="X55" t="s">
        <v>3760</v>
      </c>
      <c r="Y55" t="s">
        <v>3761</v>
      </c>
      <c r="Z55" t="s">
        <v>3450</v>
      </c>
      <c r="AB55" s="4" t="s">
        <v>3531</v>
      </c>
      <c r="AC55" s="4">
        <f t="shared" si="3"/>
        <v>167</v>
      </c>
      <c r="AD55" s="4"/>
    </row>
    <row r="56" spans="1:30" x14ac:dyDescent="0.35">
      <c r="A56" t="s">
        <v>0</v>
      </c>
      <c r="B56">
        <v>3107</v>
      </c>
      <c r="C56">
        <v>292</v>
      </c>
      <c r="D56">
        <v>100</v>
      </c>
      <c r="E56" t="s">
        <v>1</v>
      </c>
      <c r="F56">
        <v>0</v>
      </c>
      <c r="G56">
        <v>0</v>
      </c>
      <c r="H56" t="s">
        <v>3539</v>
      </c>
      <c r="I56" t="s">
        <v>3540</v>
      </c>
      <c r="J56" t="s">
        <v>2397</v>
      </c>
      <c r="K56" s="47">
        <f t="shared" si="4"/>
        <v>14</v>
      </c>
      <c r="M56" s="4" t="s">
        <v>1761</v>
      </c>
      <c r="N56" s="4">
        <f t="shared" si="5"/>
        <v>2</v>
      </c>
      <c r="O56" s="19">
        <f t="shared" si="2"/>
        <v>24.25</v>
      </c>
      <c r="P56" s="4"/>
      <c r="Q56" t="s">
        <v>0</v>
      </c>
      <c r="R56">
        <v>1</v>
      </c>
      <c r="S56">
        <v>150</v>
      </c>
      <c r="T56">
        <v>97.3</v>
      </c>
      <c r="U56" t="s">
        <v>1</v>
      </c>
      <c r="V56">
        <v>0</v>
      </c>
      <c r="W56">
        <v>0</v>
      </c>
      <c r="X56" t="s">
        <v>3762</v>
      </c>
      <c r="Y56" t="s">
        <v>3763</v>
      </c>
      <c r="Z56" t="s">
        <v>3450</v>
      </c>
      <c r="AB56" s="4" t="s">
        <v>3532</v>
      </c>
      <c r="AC56" s="4">
        <f t="shared" si="3"/>
        <v>74</v>
      </c>
      <c r="AD56" s="4"/>
    </row>
    <row r="57" spans="1:30" x14ac:dyDescent="0.35">
      <c r="A57" t="s">
        <v>0</v>
      </c>
      <c r="B57">
        <v>13926</v>
      </c>
      <c r="C57">
        <v>292</v>
      </c>
      <c r="D57">
        <v>100</v>
      </c>
      <c r="E57" t="s">
        <v>1</v>
      </c>
      <c r="F57">
        <v>0</v>
      </c>
      <c r="G57">
        <v>0</v>
      </c>
      <c r="H57" t="s">
        <v>3194</v>
      </c>
      <c r="I57" t="s">
        <v>3493</v>
      </c>
      <c r="J57" t="s">
        <v>3143</v>
      </c>
      <c r="K57" s="47">
        <f t="shared" si="4"/>
        <v>4.166666666666667</v>
      </c>
      <c r="M57" s="4" t="s">
        <v>3144</v>
      </c>
      <c r="N57" s="4">
        <f t="shared" si="5"/>
        <v>1</v>
      </c>
      <c r="O57" s="19">
        <f t="shared" si="2"/>
        <v>1</v>
      </c>
      <c r="P57" s="4"/>
      <c r="Q57" t="s">
        <v>0</v>
      </c>
      <c r="R57">
        <v>1</v>
      </c>
      <c r="S57">
        <v>150</v>
      </c>
      <c r="T57">
        <v>97.3</v>
      </c>
      <c r="U57" t="s">
        <v>1</v>
      </c>
      <c r="V57">
        <v>0</v>
      </c>
      <c r="W57">
        <v>0</v>
      </c>
      <c r="X57" t="s">
        <v>3764</v>
      </c>
      <c r="Y57" t="s">
        <v>3765</v>
      </c>
      <c r="Z57" t="s">
        <v>3450</v>
      </c>
      <c r="AB57" s="4" t="s">
        <v>3533</v>
      </c>
      <c r="AC57" s="4">
        <f t="shared" si="3"/>
        <v>2</v>
      </c>
      <c r="AD57" s="4"/>
    </row>
    <row r="58" spans="1:30" x14ac:dyDescent="0.35">
      <c r="A58" t="s">
        <v>0</v>
      </c>
      <c r="B58">
        <v>13926</v>
      </c>
      <c r="C58">
        <v>292</v>
      </c>
      <c r="D58">
        <v>100</v>
      </c>
      <c r="E58" t="s">
        <v>1</v>
      </c>
      <c r="F58">
        <v>0</v>
      </c>
      <c r="G58">
        <v>0</v>
      </c>
      <c r="H58" t="s">
        <v>3194</v>
      </c>
      <c r="I58" t="s">
        <v>3495</v>
      </c>
      <c r="J58" t="s">
        <v>3143</v>
      </c>
      <c r="K58" s="47" t="str">
        <f t="shared" si="4"/>
        <v/>
      </c>
      <c r="M58" s="4" t="s">
        <v>2704</v>
      </c>
      <c r="N58" s="4">
        <f t="shared" si="5"/>
        <v>1</v>
      </c>
      <c r="O58" s="19">
        <f t="shared" si="2"/>
        <v>43.5</v>
      </c>
      <c r="P58" s="4"/>
      <c r="Q58" t="s">
        <v>0</v>
      </c>
      <c r="R58">
        <v>1</v>
      </c>
      <c r="S58">
        <v>150</v>
      </c>
      <c r="T58">
        <v>97.3</v>
      </c>
      <c r="U58" t="s">
        <v>1</v>
      </c>
      <c r="V58">
        <v>0</v>
      </c>
      <c r="W58">
        <v>0</v>
      </c>
      <c r="X58" t="s">
        <v>3766</v>
      </c>
      <c r="Y58" t="s">
        <v>3767</v>
      </c>
      <c r="Z58" t="s">
        <v>3450</v>
      </c>
      <c r="AB58" s="4" t="s">
        <v>3535</v>
      </c>
      <c r="AC58" s="4">
        <f t="shared" si="3"/>
        <v>97</v>
      </c>
      <c r="AD58" s="4"/>
    </row>
    <row r="59" spans="1:30" x14ac:dyDescent="0.35">
      <c r="A59" t="s">
        <v>0</v>
      </c>
      <c r="B59">
        <v>13926</v>
      </c>
      <c r="C59">
        <v>292</v>
      </c>
      <c r="D59">
        <v>100</v>
      </c>
      <c r="E59" t="s">
        <v>1</v>
      </c>
      <c r="F59">
        <v>0</v>
      </c>
      <c r="G59">
        <v>0</v>
      </c>
      <c r="H59" t="s">
        <v>3194</v>
      </c>
      <c r="I59" t="s">
        <v>3494</v>
      </c>
      <c r="J59" t="s">
        <v>3143</v>
      </c>
      <c r="K59" s="47" t="str">
        <f t="shared" si="4"/>
        <v/>
      </c>
      <c r="M59" s="4" t="s">
        <v>3145</v>
      </c>
      <c r="N59" s="4">
        <f t="shared" si="5"/>
        <v>1</v>
      </c>
      <c r="O59" s="19">
        <f t="shared" si="2"/>
        <v>46</v>
      </c>
      <c r="P59" s="4"/>
      <c r="Q59" t="s">
        <v>0</v>
      </c>
      <c r="R59">
        <v>1</v>
      </c>
      <c r="S59">
        <v>150</v>
      </c>
      <c r="T59">
        <v>97.3</v>
      </c>
      <c r="U59" t="s">
        <v>1</v>
      </c>
      <c r="V59">
        <v>0</v>
      </c>
      <c r="W59">
        <v>0</v>
      </c>
      <c r="X59" t="s">
        <v>3768</v>
      </c>
      <c r="Y59" t="s">
        <v>3769</v>
      </c>
      <c r="Z59" t="s">
        <v>3450</v>
      </c>
      <c r="AB59" s="4" t="s">
        <v>3460</v>
      </c>
      <c r="AC59" s="4">
        <f t="shared" si="3"/>
        <v>113</v>
      </c>
      <c r="AD59" s="4"/>
    </row>
    <row r="60" spans="1:30" x14ac:dyDescent="0.35">
      <c r="A60" t="s">
        <v>0</v>
      </c>
      <c r="B60">
        <v>13925</v>
      </c>
      <c r="C60">
        <v>292</v>
      </c>
      <c r="D60">
        <v>100</v>
      </c>
      <c r="E60" t="s">
        <v>1</v>
      </c>
      <c r="F60">
        <v>0</v>
      </c>
      <c r="G60">
        <v>0</v>
      </c>
      <c r="H60" t="s">
        <v>3194</v>
      </c>
      <c r="I60" t="s">
        <v>3490</v>
      </c>
      <c r="J60" t="s">
        <v>2263</v>
      </c>
      <c r="K60" s="47">
        <f t="shared" si="4"/>
        <v>2.8333333333333335</v>
      </c>
      <c r="M60" s="4" t="s">
        <v>2397</v>
      </c>
      <c r="N60" s="4">
        <f t="shared" si="5"/>
        <v>1</v>
      </c>
      <c r="O60" s="19">
        <f t="shared" si="2"/>
        <v>14</v>
      </c>
      <c r="P60" s="4"/>
      <c r="Q60" t="s">
        <v>0</v>
      </c>
      <c r="R60">
        <v>1</v>
      </c>
      <c r="S60">
        <v>150</v>
      </c>
      <c r="T60">
        <v>97.3</v>
      </c>
      <c r="U60" t="s">
        <v>1</v>
      </c>
      <c r="V60">
        <v>0</v>
      </c>
      <c r="W60">
        <v>0</v>
      </c>
      <c r="X60" t="s">
        <v>3770</v>
      </c>
      <c r="Y60" t="s">
        <v>3771</v>
      </c>
      <c r="Z60" t="s">
        <v>3450</v>
      </c>
      <c r="AB60" s="4" t="s">
        <v>3537</v>
      </c>
      <c r="AC60" s="4">
        <f t="shared" si="3"/>
        <v>87</v>
      </c>
      <c r="AD60" s="4"/>
    </row>
    <row r="61" spans="1:30" x14ac:dyDescent="0.35">
      <c r="A61" t="s">
        <v>0</v>
      </c>
      <c r="B61">
        <v>13925</v>
      </c>
      <c r="C61">
        <v>292</v>
      </c>
      <c r="D61">
        <v>100</v>
      </c>
      <c r="E61" t="s">
        <v>1</v>
      </c>
      <c r="F61">
        <v>0</v>
      </c>
      <c r="G61">
        <v>0</v>
      </c>
      <c r="H61" t="s">
        <v>3194</v>
      </c>
      <c r="I61" t="s">
        <v>3491</v>
      </c>
      <c r="J61" t="s">
        <v>2263</v>
      </c>
      <c r="K61" s="47" t="str">
        <f t="shared" si="4"/>
        <v/>
      </c>
      <c r="M61" s="4" t="s">
        <v>1368</v>
      </c>
      <c r="N61" s="4">
        <f t="shared" si="5"/>
        <v>3</v>
      </c>
      <c r="O61" s="19">
        <f t="shared" si="2"/>
        <v>31</v>
      </c>
      <c r="P61" s="4"/>
      <c r="Q61" t="s">
        <v>0</v>
      </c>
      <c r="R61">
        <v>1</v>
      </c>
      <c r="S61">
        <v>150</v>
      </c>
      <c r="T61">
        <v>97.3</v>
      </c>
      <c r="U61" t="s">
        <v>1</v>
      </c>
      <c r="V61">
        <v>0</v>
      </c>
      <c r="W61">
        <v>0</v>
      </c>
      <c r="X61" t="s">
        <v>3772</v>
      </c>
      <c r="Y61" t="s">
        <v>3773</v>
      </c>
      <c r="Z61" t="s">
        <v>3450</v>
      </c>
      <c r="AB61" s="4" t="s">
        <v>3540</v>
      </c>
      <c r="AC61" s="4">
        <f t="shared" si="3"/>
        <v>28</v>
      </c>
      <c r="AD61" s="4"/>
    </row>
    <row r="62" spans="1:30" x14ac:dyDescent="0.35">
      <c r="A62" t="s">
        <v>0</v>
      </c>
      <c r="B62">
        <v>13925</v>
      </c>
      <c r="C62">
        <v>292</v>
      </c>
      <c r="D62">
        <v>100</v>
      </c>
      <c r="E62" t="s">
        <v>1</v>
      </c>
      <c r="F62">
        <v>0</v>
      </c>
      <c r="G62">
        <v>0</v>
      </c>
      <c r="H62" t="s">
        <v>3194</v>
      </c>
      <c r="I62" t="s">
        <v>3492</v>
      </c>
      <c r="J62" t="s">
        <v>2263</v>
      </c>
      <c r="K62" s="47" t="str">
        <f t="shared" si="4"/>
        <v/>
      </c>
      <c r="M62" s="4" t="s">
        <v>1816</v>
      </c>
      <c r="N62" s="4">
        <f t="shared" si="5"/>
        <v>1</v>
      </c>
      <c r="O62" s="19">
        <f t="shared" si="2"/>
        <v>245</v>
      </c>
      <c r="P62" s="4"/>
      <c r="Q62" t="s">
        <v>0</v>
      </c>
      <c r="R62">
        <v>1</v>
      </c>
      <c r="S62">
        <v>150</v>
      </c>
      <c r="T62">
        <v>97.3</v>
      </c>
      <c r="U62" t="s">
        <v>1</v>
      </c>
      <c r="V62">
        <v>0</v>
      </c>
      <c r="W62">
        <v>0</v>
      </c>
      <c r="X62" t="s">
        <v>3772</v>
      </c>
      <c r="Y62" t="s">
        <v>3774</v>
      </c>
      <c r="Z62" t="s">
        <v>3450</v>
      </c>
      <c r="AB62" s="4" t="s">
        <v>3541</v>
      </c>
      <c r="AC62" s="4">
        <f t="shared" si="3"/>
        <v>92</v>
      </c>
      <c r="AD62" s="4"/>
    </row>
    <row r="63" spans="1:30" x14ac:dyDescent="0.35">
      <c r="A63" t="s">
        <v>0</v>
      </c>
      <c r="B63">
        <v>3139</v>
      </c>
      <c r="C63">
        <v>292</v>
      </c>
      <c r="D63">
        <v>100</v>
      </c>
      <c r="E63" t="s">
        <v>1</v>
      </c>
      <c r="F63">
        <v>0</v>
      </c>
      <c r="G63">
        <v>0</v>
      </c>
      <c r="H63" t="s">
        <v>3193</v>
      </c>
      <c r="I63" t="s">
        <v>3487</v>
      </c>
      <c r="J63" t="s">
        <v>527</v>
      </c>
      <c r="K63" s="47">
        <f t="shared" si="4"/>
        <v>92.833333333333329</v>
      </c>
      <c r="M63" s="4" t="s">
        <v>3548</v>
      </c>
      <c r="N63" s="4">
        <f t="shared" si="5"/>
        <v>1</v>
      </c>
      <c r="O63" s="19">
        <f t="shared" si="2"/>
        <v>5.5</v>
      </c>
      <c r="P63" s="4"/>
      <c r="Q63" t="s">
        <v>0</v>
      </c>
      <c r="R63">
        <v>1</v>
      </c>
      <c r="S63">
        <v>150</v>
      </c>
      <c r="T63">
        <v>97.3</v>
      </c>
      <c r="U63" t="s">
        <v>1</v>
      </c>
      <c r="V63">
        <v>0</v>
      </c>
      <c r="W63">
        <v>0</v>
      </c>
      <c r="X63" t="s">
        <v>3775</v>
      </c>
      <c r="Y63" t="s">
        <v>3776</v>
      </c>
      <c r="Z63" t="s">
        <v>3450</v>
      </c>
      <c r="AB63" s="4" t="s">
        <v>3542</v>
      </c>
      <c r="AC63" s="4">
        <f t="shared" si="3"/>
        <v>186</v>
      </c>
      <c r="AD63" s="4"/>
    </row>
    <row r="64" spans="1:30" x14ac:dyDescent="0.35">
      <c r="A64" t="s">
        <v>0</v>
      </c>
      <c r="B64">
        <v>3139</v>
      </c>
      <c r="C64">
        <v>292</v>
      </c>
      <c r="D64">
        <v>100</v>
      </c>
      <c r="E64" t="s">
        <v>1</v>
      </c>
      <c r="F64">
        <v>0</v>
      </c>
      <c r="G64">
        <v>0</v>
      </c>
      <c r="H64" t="s">
        <v>3193</v>
      </c>
      <c r="I64" t="s">
        <v>3489</v>
      </c>
      <c r="J64" t="s">
        <v>527</v>
      </c>
      <c r="K64" s="47" t="str">
        <f t="shared" si="4"/>
        <v/>
      </c>
      <c r="M64" s="4" t="s">
        <v>1670</v>
      </c>
      <c r="N64" s="4">
        <f t="shared" si="5"/>
        <v>3</v>
      </c>
      <c r="O64" s="19">
        <f t="shared" si="2"/>
        <v>8.6666666666666661</v>
      </c>
      <c r="P64" s="4"/>
      <c r="Q64" t="s">
        <v>0</v>
      </c>
      <c r="R64">
        <v>1</v>
      </c>
      <c r="S64">
        <v>150</v>
      </c>
      <c r="T64">
        <v>97.3</v>
      </c>
      <c r="U64" t="s">
        <v>1</v>
      </c>
      <c r="V64">
        <v>0</v>
      </c>
      <c r="W64">
        <v>0</v>
      </c>
      <c r="X64" t="s">
        <v>3777</v>
      </c>
      <c r="Y64" t="s">
        <v>3778</v>
      </c>
      <c r="Z64" t="s">
        <v>3450</v>
      </c>
      <c r="AB64" s="4" t="s">
        <v>3545</v>
      </c>
      <c r="AC64" s="4">
        <f t="shared" si="3"/>
        <v>490</v>
      </c>
      <c r="AD64" s="4"/>
    </row>
    <row r="65" spans="1:30" x14ac:dyDescent="0.35">
      <c r="A65" t="s">
        <v>0</v>
      </c>
      <c r="B65">
        <v>3139</v>
      </c>
      <c r="C65">
        <v>292</v>
      </c>
      <c r="D65">
        <v>100</v>
      </c>
      <c r="E65" t="s">
        <v>1</v>
      </c>
      <c r="F65">
        <v>0</v>
      </c>
      <c r="G65">
        <v>0</v>
      </c>
      <c r="H65" t="s">
        <v>3193</v>
      </c>
      <c r="I65" t="s">
        <v>3488</v>
      </c>
      <c r="J65" t="s">
        <v>527</v>
      </c>
      <c r="K65" s="47" t="str">
        <f t="shared" si="4"/>
        <v/>
      </c>
      <c r="M65" s="4" t="s">
        <v>2715</v>
      </c>
      <c r="N65" s="4">
        <f t="shared" ref="N65:N72" si="6">COUNTIF($J$2:$J$110,M65)</f>
        <v>1</v>
      </c>
      <c r="O65" s="19">
        <f t="shared" ref="O65:O72" si="7">IFERROR(VLOOKUP(M65,$J$2:$K$110,2,FALSE),0)</f>
        <v>6.5</v>
      </c>
      <c r="P65" s="4"/>
      <c r="Q65" t="s">
        <v>0</v>
      </c>
      <c r="R65">
        <v>1</v>
      </c>
      <c r="S65">
        <v>150</v>
      </c>
      <c r="T65">
        <v>97.3</v>
      </c>
      <c r="U65" t="s">
        <v>1</v>
      </c>
      <c r="V65">
        <v>0</v>
      </c>
      <c r="W65">
        <v>0</v>
      </c>
      <c r="X65" t="s">
        <v>3730</v>
      </c>
      <c r="Y65" t="s">
        <v>3779</v>
      </c>
      <c r="Z65" t="s">
        <v>3450</v>
      </c>
      <c r="AB65" s="4" t="s">
        <v>3547</v>
      </c>
      <c r="AC65" s="4">
        <f t="shared" si="3"/>
        <v>11</v>
      </c>
      <c r="AD65" s="4"/>
    </row>
    <row r="66" spans="1:30" x14ac:dyDescent="0.35">
      <c r="A66" t="s">
        <v>0</v>
      </c>
      <c r="B66">
        <v>2249</v>
      </c>
      <c r="C66">
        <v>291</v>
      </c>
      <c r="D66">
        <v>100</v>
      </c>
      <c r="E66" t="s">
        <v>1</v>
      </c>
      <c r="F66">
        <v>0</v>
      </c>
      <c r="G66">
        <v>0</v>
      </c>
      <c r="H66" t="s">
        <v>3208</v>
      </c>
      <c r="I66" t="s">
        <v>3533</v>
      </c>
      <c r="J66" t="s">
        <v>3144</v>
      </c>
      <c r="K66" s="47">
        <f t="shared" ref="K66:K97" si="8">IFERROR(VLOOKUP(I66,$AB$2:$AC$73,2,FALSE)*150/(VLOOKUP(J66,$M$2:$N$72,2,FALSE)*300),IF(J66=J65,"",0))</f>
        <v>1</v>
      </c>
      <c r="M66" s="4" t="s">
        <v>2082</v>
      </c>
      <c r="N66" s="4">
        <f t="shared" si="6"/>
        <v>1</v>
      </c>
      <c r="O66" s="19">
        <f t="shared" si="7"/>
        <v>42</v>
      </c>
      <c r="P66" s="4"/>
      <c r="Q66" t="s">
        <v>0</v>
      </c>
      <c r="R66">
        <v>1</v>
      </c>
      <c r="S66">
        <v>150</v>
      </c>
      <c r="T66">
        <v>97.3</v>
      </c>
      <c r="U66" t="s">
        <v>1</v>
      </c>
      <c r="V66">
        <v>0</v>
      </c>
      <c r="W66">
        <v>0</v>
      </c>
      <c r="X66" t="s">
        <v>3780</v>
      </c>
      <c r="Y66" t="s">
        <v>3781</v>
      </c>
      <c r="Z66" t="s">
        <v>3450</v>
      </c>
      <c r="AB66" s="4" t="s">
        <v>3464</v>
      </c>
      <c r="AC66" s="4">
        <f t="shared" si="3"/>
        <v>19</v>
      </c>
      <c r="AD66" s="4"/>
    </row>
    <row r="67" spans="1:30" x14ac:dyDescent="0.35">
      <c r="A67" t="s">
        <v>0</v>
      </c>
      <c r="B67">
        <v>5389</v>
      </c>
      <c r="C67">
        <v>292</v>
      </c>
      <c r="D67">
        <v>100</v>
      </c>
      <c r="E67" t="s">
        <v>1</v>
      </c>
      <c r="F67">
        <v>0</v>
      </c>
      <c r="G67">
        <v>0</v>
      </c>
      <c r="H67" t="s">
        <v>3199</v>
      </c>
      <c r="I67" t="s">
        <v>3500</v>
      </c>
      <c r="J67" t="s">
        <v>2540</v>
      </c>
      <c r="K67" s="47">
        <f t="shared" si="8"/>
        <v>3.75</v>
      </c>
      <c r="M67" s="4" t="s">
        <v>1970</v>
      </c>
      <c r="N67" s="4">
        <f t="shared" si="6"/>
        <v>2</v>
      </c>
      <c r="O67" s="19">
        <f t="shared" si="7"/>
        <v>171</v>
      </c>
      <c r="P67" s="4"/>
      <c r="Q67" t="s">
        <v>0</v>
      </c>
      <c r="R67">
        <v>1</v>
      </c>
      <c r="S67">
        <v>150</v>
      </c>
      <c r="T67">
        <v>97.3</v>
      </c>
      <c r="U67" t="s">
        <v>1</v>
      </c>
      <c r="V67">
        <v>0</v>
      </c>
      <c r="W67">
        <v>0</v>
      </c>
      <c r="X67" t="s">
        <v>3782</v>
      </c>
      <c r="Y67" t="s">
        <v>3783</v>
      </c>
      <c r="Z67" t="s">
        <v>3450</v>
      </c>
      <c r="AB67" s="4" t="s">
        <v>3550</v>
      </c>
      <c r="AC67" s="4">
        <f t="shared" ref="AC67:AC73" si="9">COUNTIF($Z$2:$Z$8851,AB67)</f>
        <v>52</v>
      </c>
      <c r="AD67" s="4"/>
    </row>
    <row r="68" spans="1:30" x14ac:dyDescent="0.35">
      <c r="A68" t="s">
        <v>0</v>
      </c>
      <c r="B68">
        <v>5389</v>
      </c>
      <c r="C68">
        <v>292</v>
      </c>
      <c r="D68">
        <v>100</v>
      </c>
      <c r="E68" t="s">
        <v>1</v>
      </c>
      <c r="F68">
        <v>0</v>
      </c>
      <c r="G68">
        <v>0</v>
      </c>
      <c r="H68" t="s">
        <v>3199</v>
      </c>
      <c r="I68" t="s">
        <v>3502</v>
      </c>
      <c r="J68" t="s">
        <v>2540</v>
      </c>
      <c r="K68" s="47" t="str">
        <f t="shared" si="8"/>
        <v/>
      </c>
      <c r="M68" s="4" t="s">
        <v>2234</v>
      </c>
      <c r="N68" s="4">
        <f t="shared" si="6"/>
        <v>1</v>
      </c>
      <c r="O68" s="19">
        <f t="shared" si="7"/>
        <v>11.5</v>
      </c>
      <c r="P68" s="4"/>
      <c r="Q68" t="s">
        <v>0</v>
      </c>
      <c r="R68">
        <v>1</v>
      </c>
      <c r="S68">
        <v>150</v>
      </c>
      <c r="T68">
        <v>97.3</v>
      </c>
      <c r="U68" t="s">
        <v>1</v>
      </c>
      <c r="V68">
        <v>0</v>
      </c>
      <c r="W68">
        <v>0</v>
      </c>
      <c r="X68" t="s">
        <v>3784</v>
      </c>
      <c r="Y68" t="s">
        <v>3785</v>
      </c>
      <c r="Z68" t="s">
        <v>3450</v>
      </c>
      <c r="AB68" s="4" t="s">
        <v>3552</v>
      </c>
      <c r="AC68" s="4">
        <f t="shared" si="9"/>
        <v>13</v>
      </c>
      <c r="AD68" s="4"/>
    </row>
    <row r="69" spans="1:30" x14ac:dyDescent="0.35">
      <c r="A69" t="s">
        <v>0</v>
      </c>
      <c r="B69">
        <v>1313</v>
      </c>
      <c r="C69">
        <v>292</v>
      </c>
      <c r="D69">
        <v>100</v>
      </c>
      <c r="E69" t="s">
        <v>1</v>
      </c>
      <c r="F69">
        <v>0</v>
      </c>
      <c r="G69">
        <v>0</v>
      </c>
      <c r="H69" t="s">
        <v>3217</v>
      </c>
      <c r="I69" t="s">
        <v>3556</v>
      </c>
      <c r="J69" t="s">
        <v>2234</v>
      </c>
      <c r="K69" s="47">
        <f t="shared" si="8"/>
        <v>11.5</v>
      </c>
      <c r="M69" s="4" t="s">
        <v>1578</v>
      </c>
      <c r="N69" s="4">
        <f t="shared" si="6"/>
        <v>3</v>
      </c>
      <c r="O69" s="19">
        <f t="shared" si="7"/>
        <v>12</v>
      </c>
      <c r="P69" s="4"/>
      <c r="Q69" t="s">
        <v>0</v>
      </c>
      <c r="R69">
        <v>1</v>
      </c>
      <c r="S69">
        <v>150</v>
      </c>
      <c r="T69">
        <v>97.3</v>
      </c>
      <c r="U69" t="s">
        <v>3664</v>
      </c>
      <c r="V69">
        <v>0</v>
      </c>
      <c r="W69">
        <v>0</v>
      </c>
      <c r="X69" t="s">
        <v>3786</v>
      </c>
      <c r="Y69" t="s">
        <v>3787</v>
      </c>
      <c r="Z69" t="s">
        <v>3450</v>
      </c>
      <c r="AB69" s="4" t="s">
        <v>3554</v>
      </c>
      <c r="AC69" s="4">
        <f t="shared" si="9"/>
        <v>84</v>
      </c>
      <c r="AD69" s="4"/>
    </row>
    <row r="70" spans="1:30" x14ac:dyDescent="0.35">
      <c r="A70" t="s">
        <v>0</v>
      </c>
      <c r="B70">
        <v>1864</v>
      </c>
      <c r="C70">
        <v>292</v>
      </c>
      <c r="D70">
        <v>99.7</v>
      </c>
      <c r="E70" t="s">
        <v>1</v>
      </c>
      <c r="F70">
        <v>0</v>
      </c>
      <c r="G70">
        <v>0</v>
      </c>
      <c r="H70" t="s">
        <v>3566</v>
      </c>
      <c r="I70" t="s">
        <v>3567</v>
      </c>
      <c r="J70" t="s">
        <v>2567</v>
      </c>
      <c r="K70" s="47">
        <f t="shared" si="8"/>
        <v>19</v>
      </c>
      <c r="M70" s="4" t="s">
        <v>2567</v>
      </c>
      <c r="N70" s="4">
        <f t="shared" si="6"/>
        <v>1</v>
      </c>
      <c r="O70" s="19">
        <f t="shared" si="7"/>
        <v>19</v>
      </c>
      <c r="P70" s="4"/>
      <c r="Q70" t="s">
        <v>0</v>
      </c>
      <c r="R70">
        <v>1</v>
      </c>
      <c r="S70">
        <v>150</v>
      </c>
      <c r="T70">
        <v>97.3</v>
      </c>
      <c r="U70" t="s">
        <v>3664</v>
      </c>
      <c r="V70">
        <v>0</v>
      </c>
      <c r="W70">
        <v>0</v>
      </c>
      <c r="X70" t="s">
        <v>3788</v>
      </c>
      <c r="Y70" t="s">
        <v>3789</v>
      </c>
      <c r="Z70" t="s">
        <v>3450</v>
      </c>
      <c r="AB70" s="4" t="s">
        <v>3556</v>
      </c>
      <c r="AC70" s="4">
        <f t="shared" si="9"/>
        <v>23</v>
      </c>
      <c r="AD70" s="4"/>
    </row>
    <row r="71" spans="1:30" x14ac:dyDescent="0.35">
      <c r="A71" t="s">
        <v>0</v>
      </c>
      <c r="B71">
        <v>2057</v>
      </c>
      <c r="C71">
        <v>292</v>
      </c>
      <c r="D71">
        <v>100</v>
      </c>
      <c r="E71" t="s">
        <v>1</v>
      </c>
      <c r="F71">
        <v>0</v>
      </c>
      <c r="G71">
        <v>0</v>
      </c>
      <c r="H71" t="s">
        <v>3201</v>
      </c>
      <c r="I71" t="s">
        <v>3511</v>
      </c>
      <c r="J71" t="s">
        <v>1486</v>
      </c>
      <c r="K71" s="47">
        <f t="shared" si="8"/>
        <v>23</v>
      </c>
      <c r="M71" s="4" t="s">
        <v>2733</v>
      </c>
      <c r="N71" s="4">
        <f t="shared" si="6"/>
        <v>1</v>
      </c>
      <c r="O71" s="19">
        <f t="shared" si="7"/>
        <v>44</v>
      </c>
      <c r="P71" s="4"/>
      <c r="Q71" t="s">
        <v>0</v>
      </c>
      <c r="R71">
        <v>1</v>
      </c>
      <c r="S71">
        <v>150</v>
      </c>
      <c r="T71">
        <v>97.3</v>
      </c>
      <c r="U71" t="s">
        <v>3664</v>
      </c>
      <c r="V71">
        <v>0</v>
      </c>
      <c r="W71">
        <v>0</v>
      </c>
      <c r="X71" t="s">
        <v>3790</v>
      </c>
      <c r="Y71" t="s">
        <v>3791</v>
      </c>
      <c r="Z71" t="s">
        <v>3450</v>
      </c>
      <c r="AB71" s="4" t="s">
        <v>3557</v>
      </c>
      <c r="AC71" s="4">
        <f t="shared" si="9"/>
        <v>684</v>
      </c>
      <c r="AD71" s="4"/>
    </row>
    <row r="72" spans="1:30" x14ac:dyDescent="0.35">
      <c r="A72" t="s">
        <v>0</v>
      </c>
      <c r="B72">
        <v>2057</v>
      </c>
      <c r="C72">
        <v>292</v>
      </c>
      <c r="D72">
        <v>100</v>
      </c>
      <c r="E72" t="s">
        <v>1</v>
      </c>
      <c r="F72">
        <v>0</v>
      </c>
      <c r="G72">
        <v>0</v>
      </c>
      <c r="H72" t="s">
        <v>3201</v>
      </c>
      <c r="I72" t="s">
        <v>3512</v>
      </c>
      <c r="J72" t="s">
        <v>1486</v>
      </c>
      <c r="K72" s="47" t="str">
        <f t="shared" si="8"/>
        <v/>
      </c>
      <c r="M72" s="4" t="s">
        <v>1720</v>
      </c>
      <c r="N72" s="4">
        <f t="shared" si="6"/>
        <v>1</v>
      </c>
      <c r="O72" s="19">
        <f t="shared" si="7"/>
        <v>13.5</v>
      </c>
      <c r="P72" s="4"/>
      <c r="Q72" t="s">
        <v>0</v>
      </c>
      <c r="R72">
        <v>1</v>
      </c>
      <c r="S72">
        <v>150</v>
      </c>
      <c r="T72">
        <v>97.3</v>
      </c>
      <c r="U72" t="s">
        <v>3664</v>
      </c>
      <c r="V72">
        <v>0</v>
      </c>
      <c r="W72">
        <v>0</v>
      </c>
      <c r="X72" t="s">
        <v>3792</v>
      </c>
      <c r="Y72" t="s">
        <v>3793</v>
      </c>
      <c r="Z72" t="s">
        <v>3450</v>
      </c>
      <c r="AB72" s="4" t="s">
        <v>3560</v>
      </c>
      <c r="AC72" s="4">
        <f t="shared" si="9"/>
        <v>66</v>
      </c>
      <c r="AD72" s="4"/>
    </row>
    <row r="73" spans="1:30" x14ac:dyDescent="0.35">
      <c r="A73" t="s">
        <v>0</v>
      </c>
      <c r="B73">
        <v>2057</v>
      </c>
      <c r="C73">
        <v>292</v>
      </c>
      <c r="D73">
        <v>100</v>
      </c>
      <c r="E73" t="s">
        <v>1</v>
      </c>
      <c r="F73">
        <v>0</v>
      </c>
      <c r="G73">
        <v>0</v>
      </c>
      <c r="H73" t="s">
        <v>3201</v>
      </c>
      <c r="I73" t="s">
        <v>3513</v>
      </c>
      <c r="J73" t="s">
        <v>1486</v>
      </c>
      <c r="K73" s="47" t="str">
        <f t="shared" si="8"/>
        <v/>
      </c>
      <c r="Q73" t="s">
        <v>0</v>
      </c>
      <c r="R73">
        <v>1</v>
      </c>
      <c r="S73">
        <v>150</v>
      </c>
      <c r="T73">
        <v>97.3</v>
      </c>
      <c r="U73" t="s">
        <v>3664</v>
      </c>
      <c r="V73">
        <v>0</v>
      </c>
      <c r="W73">
        <v>0</v>
      </c>
      <c r="X73" t="s">
        <v>3794</v>
      </c>
      <c r="Y73" t="s">
        <v>3795</v>
      </c>
      <c r="Z73" t="s">
        <v>3450</v>
      </c>
      <c r="AB73" s="4" t="s">
        <v>3562</v>
      </c>
      <c r="AC73" s="4">
        <f t="shared" si="9"/>
        <v>72</v>
      </c>
      <c r="AD73" s="4"/>
    </row>
    <row r="74" spans="1:30" x14ac:dyDescent="0.35">
      <c r="A74" t="s">
        <v>0</v>
      </c>
      <c r="B74">
        <v>2057</v>
      </c>
      <c r="C74">
        <v>292</v>
      </c>
      <c r="D74">
        <v>100</v>
      </c>
      <c r="E74" t="s">
        <v>1</v>
      </c>
      <c r="F74">
        <v>0</v>
      </c>
      <c r="G74">
        <v>0</v>
      </c>
      <c r="H74" t="s">
        <v>3201</v>
      </c>
      <c r="I74" t="s">
        <v>3514</v>
      </c>
      <c r="J74" t="s">
        <v>1486</v>
      </c>
      <c r="K74" s="47" t="str">
        <f t="shared" si="8"/>
        <v/>
      </c>
      <c r="Q74" t="s">
        <v>0</v>
      </c>
      <c r="R74">
        <v>1</v>
      </c>
      <c r="S74">
        <v>150</v>
      </c>
      <c r="T74">
        <v>97.3</v>
      </c>
      <c r="U74" t="s">
        <v>3664</v>
      </c>
      <c r="V74">
        <v>0</v>
      </c>
      <c r="W74">
        <v>0</v>
      </c>
      <c r="X74" t="s">
        <v>3764</v>
      </c>
      <c r="Y74" t="s">
        <v>3796</v>
      </c>
      <c r="Z74" t="s">
        <v>3450</v>
      </c>
    </row>
    <row r="75" spans="1:30" x14ac:dyDescent="0.35">
      <c r="A75" t="s">
        <v>0</v>
      </c>
      <c r="B75">
        <v>3419</v>
      </c>
      <c r="C75">
        <v>292</v>
      </c>
      <c r="D75">
        <v>100</v>
      </c>
      <c r="E75" t="s">
        <v>1</v>
      </c>
      <c r="F75">
        <v>0</v>
      </c>
      <c r="G75">
        <v>0</v>
      </c>
      <c r="H75" t="s">
        <v>3170</v>
      </c>
      <c r="I75" t="s">
        <v>3464</v>
      </c>
      <c r="J75" t="s">
        <v>2385</v>
      </c>
      <c r="K75" s="47">
        <f t="shared" si="8"/>
        <v>9.5</v>
      </c>
      <c r="Q75" t="s">
        <v>0</v>
      </c>
      <c r="R75">
        <v>1</v>
      </c>
      <c r="S75">
        <v>150</v>
      </c>
      <c r="T75">
        <v>97.3</v>
      </c>
      <c r="U75" t="s">
        <v>3664</v>
      </c>
      <c r="V75">
        <v>0</v>
      </c>
      <c r="W75">
        <v>0</v>
      </c>
      <c r="X75" t="s">
        <v>3797</v>
      </c>
      <c r="Y75" t="s">
        <v>3798</v>
      </c>
      <c r="Z75" t="s">
        <v>3450</v>
      </c>
    </row>
    <row r="76" spans="1:30" x14ac:dyDescent="0.35">
      <c r="A76" t="s">
        <v>0</v>
      </c>
      <c r="B76">
        <v>4342</v>
      </c>
      <c r="C76">
        <v>292</v>
      </c>
      <c r="D76">
        <v>100</v>
      </c>
      <c r="E76" t="s">
        <v>1</v>
      </c>
      <c r="F76">
        <v>0</v>
      </c>
      <c r="G76">
        <v>0</v>
      </c>
      <c r="H76" t="s">
        <v>3209</v>
      </c>
      <c r="I76" t="s">
        <v>3535</v>
      </c>
      <c r="J76" t="s">
        <v>1761</v>
      </c>
      <c r="K76" s="47">
        <f t="shared" si="8"/>
        <v>24.25</v>
      </c>
      <c r="Q76" t="s">
        <v>0</v>
      </c>
      <c r="R76">
        <v>1</v>
      </c>
      <c r="S76">
        <v>150</v>
      </c>
      <c r="T76">
        <v>97.3</v>
      </c>
      <c r="U76" t="s">
        <v>3664</v>
      </c>
      <c r="V76">
        <v>0</v>
      </c>
      <c r="W76">
        <v>0</v>
      </c>
      <c r="X76" t="s">
        <v>3799</v>
      </c>
      <c r="Y76" t="s">
        <v>3800</v>
      </c>
      <c r="Z76" t="s">
        <v>3450</v>
      </c>
    </row>
    <row r="77" spans="1:30" x14ac:dyDescent="0.35">
      <c r="A77" t="s">
        <v>0</v>
      </c>
      <c r="B77">
        <v>4342</v>
      </c>
      <c r="C77">
        <v>292</v>
      </c>
      <c r="D77">
        <v>100</v>
      </c>
      <c r="E77" t="s">
        <v>1</v>
      </c>
      <c r="F77">
        <v>0</v>
      </c>
      <c r="G77">
        <v>0</v>
      </c>
      <c r="H77" t="s">
        <v>3209</v>
      </c>
      <c r="I77" t="s">
        <v>3565</v>
      </c>
      <c r="J77" t="s">
        <v>1761</v>
      </c>
      <c r="K77" s="47" t="str">
        <f t="shared" si="8"/>
        <v/>
      </c>
      <c r="Q77" t="s">
        <v>0</v>
      </c>
      <c r="R77">
        <v>1</v>
      </c>
      <c r="S77">
        <v>150</v>
      </c>
      <c r="T77">
        <v>97.3</v>
      </c>
      <c r="U77" t="s">
        <v>3664</v>
      </c>
      <c r="V77">
        <v>0</v>
      </c>
      <c r="W77">
        <v>0</v>
      </c>
      <c r="X77" t="s">
        <v>3801</v>
      </c>
      <c r="Y77" t="s">
        <v>3802</v>
      </c>
      <c r="Z77" t="s">
        <v>3450</v>
      </c>
    </row>
    <row r="78" spans="1:30" x14ac:dyDescent="0.35">
      <c r="A78" t="s">
        <v>0</v>
      </c>
      <c r="B78">
        <v>3381</v>
      </c>
      <c r="C78">
        <v>292</v>
      </c>
      <c r="D78">
        <v>100</v>
      </c>
      <c r="E78" t="s">
        <v>1</v>
      </c>
      <c r="F78">
        <v>0</v>
      </c>
      <c r="G78">
        <v>0</v>
      </c>
      <c r="H78" t="s">
        <v>3169</v>
      </c>
      <c r="I78" t="s">
        <v>3460</v>
      </c>
      <c r="J78" t="s">
        <v>2166</v>
      </c>
      <c r="K78" s="47">
        <f t="shared" si="8"/>
        <v>56.5</v>
      </c>
      <c r="Q78" t="s">
        <v>0</v>
      </c>
      <c r="R78">
        <v>1</v>
      </c>
      <c r="S78">
        <v>150</v>
      </c>
      <c r="T78">
        <v>97.3</v>
      </c>
      <c r="U78" t="s">
        <v>3664</v>
      </c>
      <c r="V78">
        <v>0</v>
      </c>
      <c r="W78">
        <v>0</v>
      </c>
      <c r="X78" t="s">
        <v>3801</v>
      </c>
      <c r="Y78" t="s">
        <v>3803</v>
      </c>
      <c r="Z78" t="s">
        <v>3450</v>
      </c>
    </row>
    <row r="79" spans="1:30" x14ac:dyDescent="0.35">
      <c r="A79" t="s">
        <v>0</v>
      </c>
      <c r="B79">
        <v>4573</v>
      </c>
      <c r="C79">
        <v>292</v>
      </c>
      <c r="D79">
        <v>99.7</v>
      </c>
      <c r="E79" t="s">
        <v>1</v>
      </c>
      <c r="F79">
        <v>0</v>
      </c>
      <c r="G79">
        <v>0</v>
      </c>
      <c r="H79" t="s">
        <v>3218</v>
      </c>
      <c r="I79" t="s">
        <v>3571</v>
      </c>
      <c r="J79" t="s">
        <v>1720</v>
      </c>
      <c r="K79" s="47">
        <f t="shared" si="8"/>
        <v>13.5</v>
      </c>
      <c r="Q79" t="s">
        <v>0</v>
      </c>
      <c r="R79">
        <v>1</v>
      </c>
      <c r="S79">
        <v>150</v>
      </c>
      <c r="T79">
        <v>97.3</v>
      </c>
      <c r="U79" t="s">
        <v>3664</v>
      </c>
      <c r="V79">
        <v>0</v>
      </c>
      <c r="W79">
        <v>0</v>
      </c>
      <c r="X79" t="s">
        <v>3804</v>
      </c>
      <c r="Y79" t="s">
        <v>3805</v>
      </c>
      <c r="Z79" t="s">
        <v>3450</v>
      </c>
    </row>
    <row r="80" spans="1:30" x14ac:dyDescent="0.35">
      <c r="A80" t="s">
        <v>0</v>
      </c>
      <c r="B80">
        <v>2954</v>
      </c>
      <c r="C80">
        <v>292</v>
      </c>
      <c r="D80">
        <v>100</v>
      </c>
      <c r="E80" t="s">
        <v>1</v>
      </c>
      <c r="F80">
        <v>0</v>
      </c>
      <c r="G80">
        <v>0</v>
      </c>
      <c r="H80" t="s">
        <v>3177</v>
      </c>
      <c r="I80" t="s">
        <v>3467</v>
      </c>
      <c r="J80" t="s">
        <v>3146</v>
      </c>
      <c r="K80" s="47">
        <f t="shared" si="8"/>
        <v>8</v>
      </c>
      <c r="Q80" t="s">
        <v>0</v>
      </c>
      <c r="R80">
        <v>1</v>
      </c>
      <c r="S80">
        <v>150</v>
      </c>
      <c r="T80">
        <v>97.3</v>
      </c>
      <c r="U80" t="s">
        <v>3664</v>
      </c>
      <c r="V80">
        <v>0</v>
      </c>
      <c r="W80">
        <v>0</v>
      </c>
      <c r="X80" t="s">
        <v>3806</v>
      </c>
      <c r="Y80" t="s">
        <v>3807</v>
      </c>
      <c r="Z80" t="s">
        <v>3450</v>
      </c>
    </row>
    <row r="81" spans="1:26" x14ac:dyDescent="0.35">
      <c r="A81" t="s">
        <v>0</v>
      </c>
      <c r="B81">
        <v>8482</v>
      </c>
      <c r="C81">
        <v>292</v>
      </c>
      <c r="D81">
        <v>100</v>
      </c>
      <c r="E81" t="s">
        <v>1</v>
      </c>
      <c r="F81">
        <v>0</v>
      </c>
      <c r="G81">
        <v>0</v>
      </c>
      <c r="H81" t="s">
        <v>3179</v>
      </c>
      <c r="I81" t="s">
        <v>3471</v>
      </c>
      <c r="J81" t="s">
        <v>3153</v>
      </c>
      <c r="K81" s="47">
        <f t="shared" si="8"/>
        <v>0</v>
      </c>
      <c r="Q81" t="s">
        <v>0</v>
      </c>
      <c r="R81">
        <v>1</v>
      </c>
      <c r="S81">
        <v>150</v>
      </c>
      <c r="T81">
        <v>97.3</v>
      </c>
      <c r="U81" t="s">
        <v>3664</v>
      </c>
      <c r="V81">
        <v>0</v>
      </c>
      <c r="W81">
        <v>0</v>
      </c>
      <c r="X81" t="s">
        <v>3808</v>
      </c>
      <c r="Y81" t="s">
        <v>3809</v>
      </c>
      <c r="Z81" t="s">
        <v>3450</v>
      </c>
    </row>
    <row r="82" spans="1:26" x14ac:dyDescent="0.35">
      <c r="A82" t="s">
        <v>0</v>
      </c>
      <c r="B82">
        <v>5943</v>
      </c>
      <c r="C82">
        <v>292</v>
      </c>
      <c r="D82">
        <v>99.7</v>
      </c>
      <c r="E82" t="s">
        <v>1</v>
      </c>
      <c r="F82">
        <v>0</v>
      </c>
      <c r="G82">
        <v>0</v>
      </c>
      <c r="H82" t="s">
        <v>3204</v>
      </c>
      <c r="I82" t="s">
        <v>3515</v>
      </c>
      <c r="J82" t="s">
        <v>1545</v>
      </c>
      <c r="K82" s="47">
        <f t="shared" si="8"/>
        <v>14</v>
      </c>
      <c r="Q82" t="s">
        <v>0</v>
      </c>
      <c r="R82">
        <v>1</v>
      </c>
      <c r="S82">
        <v>150</v>
      </c>
      <c r="T82">
        <v>97.3</v>
      </c>
      <c r="U82" t="s">
        <v>3664</v>
      </c>
      <c r="V82">
        <v>0</v>
      </c>
      <c r="W82">
        <v>0</v>
      </c>
      <c r="X82" t="s">
        <v>3810</v>
      </c>
      <c r="Y82" t="s">
        <v>3811</v>
      </c>
      <c r="Z82" t="s">
        <v>3450</v>
      </c>
    </row>
    <row r="83" spans="1:26" x14ac:dyDescent="0.35">
      <c r="A83" t="s">
        <v>0</v>
      </c>
      <c r="B83">
        <v>8163</v>
      </c>
      <c r="C83">
        <v>291</v>
      </c>
      <c r="D83">
        <v>100</v>
      </c>
      <c r="E83" t="s">
        <v>1</v>
      </c>
      <c r="F83">
        <v>0</v>
      </c>
      <c r="G83">
        <v>0</v>
      </c>
      <c r="H83" t="s">
        <v>3187</v>
      </c>
      <c r="I83" t="s">
        <v>3481</v>
      </c>
      <c r="J83" t="s">
        <v>1527</v>
      </c>
      <c r="K83" s="47">
        <f t="shared" si="8"/>
        <v>85</v>
      </c>
      <c r="Q83" t="s">
        <v>0</v>
      </c>
      <c r="R83">
        <v>1</v>
      </c>
      <c r="S83">
        <v>150</v>
      </c>
      <c r="T83">
        <v>97.3</v>
      </c>
      <c r="U83" t="s">
        <v>3664</v>
      </c>
      <c r="V83">
        <v>0</v>
      </c>
      <c r="W83">
        <v>0</v>
      </c>
      <c r="X83" t="s">
        <v>3812</v>
      </c>
      <c r="Y83" t="s">
        <v>3813</v>
      </c>
      <c r="Z83" t="s">
        <v>3450</v>
      </c>
    </row>
    <row r="84" spans="1:26" x14ac:dyDescent="0.35">
      <c r="A84" t="s">
        <v>0</v>
      </c>
      <c r="B84">
        <v>4380</v>
      </c>
      <c r="C84">
        <v>292</v>
      </c>
      <c r="D84">
        <v>100</v>
      </c>
      <c r="E84" t="s">
        <v>1</v>
      </c>
      <c r="F84">
        <v>0</v>
      </c>
      <c r="G84">
        <v>0</v>
      </c>
      <c r="H84" t="s">
        <v>3191</v>
      </c>
      <c r="I84" t="s">
        <v>3485</v>
      </c>
      <c r="J84" t="s">
        <v>3149</v>
      </c>
      <c r="K84" s="47">
        <f t="shared" si="8"/>
        <v>6</v>
      </c>
      <c r="Q84" t="s">
        <v>0</v>
      </c>
      <c r="R84">
        <v>1</v>
      </c>
      <c r="S84">
        <v>150</v>
      </c>
      <c r="T84">
        <v>97.3</v>
      </c>
      <c r="U84" t="s">
        <v>3664</v>
      </c>
      <c r="V84">
        <v>0</v>
      </c>
      <c r="W84">
        <v>0</v>
      </c>
      <c r="X84" t="s">
        <v>3814</v>
      </c>
      <c r="Y84" t="s">
        <v>3815</v>
      </c>
      <c r="Z84" t="s">
        <v>3450</v>
      </c>
    </row>
    <row r="85" spans="1:26" x14ac:dyDescent="0.35">
      <c r="A85" t="s">
        <v>0</v>
      </c>
      <c r="B85">
        <v>5307</v>
      </c>
      <c r="C85">
        <v>292</v>
      </c>
      <c r="D85">
        <v>100</v>
      </c>
      <c r="E85" t="s">
        <v>1</v>
      </c>
      <c r="F85">
        <v>0</v>
      </c>
      <c r="G85">
        <v>0</v>
      </c>
      <c r="H85" t="s">
        <v>3519</v>
      </c>
      <c r="I85" t="s">
        <v>3520</v>
      </c>
      <c r="J85" t="s">
        <v>3521</v>
      </c>
      <c r="K85" s="47">
        <f t="shared" si="8"/>
        <v>3.5</v>
      </c>
      <c r="Q85" t="s">
        <v>0</v>
      </c>
      <c r="R85">
        <v>1</v>
      </c>
      <c r="S85">
        <v>150</v>
      </c>
      <c r="T85">
        <v>97.3</v>
      </c>
      <c r="U85" t="s">
        <v>3664</v>
      </c>
      <c r="V85">
        <v>0</v>
      </c>
      <c r="W85">
        <v>0</v>
      </c>
      <c r="X85" t="s">
        <v>3816</v>
      </c>
      <c r="Y85" t="s">
        <v>3817</v>
      </c>
      <c r="Z85" t="s">
        <v>3450</v>
      </c>
    </row>
    <row r="86" spans="1:26" x14ac:dyDescent="0.35">
      <c r="A86" t="s">
        <v>0</v>
      </c>
      <c r="B86">
        <v>4343</v>
      </c>
      <c r="C86">
        <v>292</v>
      </c>
      <c r="D86">
        <v>100</v>
      </c>
      <c r="E86" t="s">
        <v>1</v>
      </c>
      <c r="F86">
        <v>0</v>
      </c>
      <c r="G86">
        <v>0</v>
      </c>
      <c r="H86" t="s">
        <v>3196</v>
      </c>
      <c r="I86" t="s">
        <v>3497</v>
      </c>
      <c r="J86" t="s">
        <v>3148</v>
      </c>
      <c r="K86" s="47">
        <f t="shared" si="8"/>
        <v>3.5</v>
      </c>
      <c r="Q86" t="s">
        <v>0</v>
      </c>
      <c r="R86">
        <v>1</v>
      </c>
      <c r="S86">
        <v>150</v>
      </c>
      <c r="T86">
        <v>97.3</v>
      </c>
      <c r="U86" t="s">
        <v>3664</v>
      </c>
      <c r="V86">
        <v>0</v>
      </c>
      <c r="W86">
        <v>0</v>
      </c>
      <c r="X86" t="s">
        <v>3782</v>
      </c>
      <c r="Y86" t="s">
        <v>3818</v>
      </c>
      <c r="Z86" t="s">
        <v>3450</v>
      </c>
    </row>
    <row r="87" spans="1:26" x14ac:dyDescent="0.35">
      <c r="A87" t="s">
        <v>0</v>
      </c>
      <c r="B87">
        <v>4343</v>
      </c>
      <c r="C87">
        <v>292</v>
      </c>
      <c r="D87">
        <v>100</v>
      </c>
      <c r="E87" t="s">
        <v>1</v>
      </c>
      <c r="F87">
        <v>0</v>
      </c>
      <c r="G87">
        <v>0</v>
      </c>
      <c r="H87" t="s">
        <v>3196</v>
      </c>
      <c r="I87" t="s">
        <v>3498</v>
      </c>
      <c r="J87" t="s">
        <v>3148</v>
      </c>
      <c r="K87" s="47" t="str">
        <f t="shared" si="8"/>
        <v/>
      </c>
      <c r="Q87" t="s">
        <v>0</v>
      </c>
      <c r="R87">
        <v>1</v>
      </c>
      <c r="S87">
        <v>150</v>
      </c>
      <c r="T87">
        <v>97.4</v>
      </c>
      <c r="U87" t="s">
        <v>1</v>
      </c>
      <c r="V87">
        <v>0</v>
      </c>
      <c r="W87">
        <v>0</v>
      </c>
      <c r="X87" t="s">
        <v>3667</v>
      </c>
      <c r="Y87" t="s">
        <v>3819</v>
      </c>
      <c r="Z87" t="s">
        <v>3450</v>
      </c>
    </row>
    <row r="88" spans="1:26" x14ac:dyDescent="0.35">
      <c r="A88" t="s">
        <v>0</v>
      </c>
      <c r="B88">
        <v>2539</v>
      </c>
      <c r="C88">
        <v>292</v>
      </c>
      <c r="D88">
        <v>100</v>
      </c>
      <c r="E88" t="s">
        <v>1</v>
      </c>
      <c r="F88">
        <v>0</v>
      </c>
      <c r="G88">
        <v>0</v>
      </c>
      <c r="H88" t="s">
        <v>3195</v>
      </c>
      <c r="I88" t="s">
        <v>3496</v>
      </c>
      <c r="J88" t="s">
        <v>3</v>
      </c>
      <c r="K88" s="47">
        <f t="shared" si="8"/>
        <v>43.75</v>
      </c>
      <c r="Q88" t="s">
        <v>0</v>
      </c>
      <c r="R88">
        <v>1</v>
      </c>
      <c r="S88">
        <v>150</v>
      </c>
      <c r="T88">
        <v>97.4</v>
      </c>
      <c r="U88" t="s">
        <v>1</v>
      </c>
      <c r="V88">
        <v>0</v>
      </c>
      <c r="W88">
        <v>0</v>
      </c>
      <c r="X88" t="s">
        <v>3820</v>
      </c>
      <c r="Y88" t="s">
        <v>3821</v>
      </c>
      <c r="Z88" t="s">
        <v>3450</v>
      </c>
    </row>
    <row r="89" spans="1:26" x14ac:dyDescent="0.35">
      <c r="A89" t="s">
        <v>0</v>
      </c>
      <c r="B89">
        <v>2539</v>
      </c>
      <c r="C89">
        <v>292</v>
      </c>
      <c r="D89">
        <v>100</v>
      </c>
      <c r="E89" t="s">
        <v>1</v>
      </c>
      <c r="F89">
        <v>0</v>
      </c>
      <c r="G89">
        <v>0</v>
      </c>
      <c r="H89" t="s">
        <v>3195</v>
      </c>
      <c r="I89" t="s">
        <v>3506</v>
      </c>
      <c r="J89" t="s">
        <v>3</v>
      </c>
      <c r="K89" s="47" t="str">
        <f t="shared" si="8"/>
        <v/>
      </c>
      <c r="Q89" t="s">
        <v>0</v>
      </c>
      <c r="R89">
        <v>1</v>
      </c>
      <c r="S89">
        <v>150</v>
      </c>
      <c r="T89">
        <v>97.4</v>
      </c>
      <c r="U89" t="s">
        <v>1</v>
      </c>
      <c r="V89">
        <v>0</v>
      </c>
      <c r="W89">
        <v>0</v>
      </c>
      <c r="X89" t="s">
        <v>3822</v>
      </c>
      <c r="Y89" t="s">
        <v>3823</v>
      </c>
      <c r="Z89" t="s">
        <v>3450</v>
      </c>
    </row>
    <row r="90" spans="1:26" x14ac:dyDescent="0.35">
      <c r="A90" t="s">
        <v>0</v>
      </c>
      <c r="B90">
        <v>5193</v>
      </c>
      <c r="C90">
        <v>292</v>
      </c>
      <c r="D90">
        <v>100</v>
      </c>
      <c r="E90" t="s">
        <v>1</v>
      </c>
      <c r="F90">
        <v>0</v>
      </c>
      <c r="G90">
        <v>0</v>
      </c>
      <c r="H90" t="s">
        <v>3544</v>
      </c>
      <c r="I90" t="s">
        <v>3545</v>
      </c>
      <c r="J90" t="s">
        <v>1816</v>
      </c>
      <c r="K90" s="47">
        <f t="shared" si="8"/>
        <v>245</v>
      </c>
      <c r="Q90" t="s">
        <v>0</v>
      </c>
      <c r="R90">
        <v>1</v>
      </c>
      <c r="S90">
        <v>150</v>
      </c>
      <c r="T90">
        <v>97.4</v>
      </c>
      <c r="U90" t="s">
        <v>1</v>
      </c>
      <c r="V90">
        <v>0</v>
      </c>
      <c r="W90">
        <v>0</v>
      </c>
      <c r="X90" t="s">
        <v>3734</v>
      </c>
      <c r="Y90" t="s">
        <v>3824</v>
      </c>
      <c r="Z90" t="s">
        <v>3450</v>
      </c>
    </row>
    <row r="91" spans="1:26" x14ac:dyDescent="0.35">
      <c r="A91" t="s">
        <v>0</v>
      </c>
      <c r="B91">
        <v>5780</v>
      </c>
      <c r="C91">
        <v>292</v>
      </c>
      <c r="D91">
        <v>100</v>
      </c>
      <c r="E91" t="s">
        <v>1</v>
      </c>
      <c r="F91">
        <v>0</v>
      </c>
      <c r="G91">
        <v>0</v>
      </c>
      <c r="H91" t="s">
        <v>3523</v>
      </c>
      <c r="I91" t="s">
        <v>3524</v>
      </c>
      <c r="J91" t="s">
        <v>1771</v>
      </c>
      <c r="K91" s="47">
        <f t="shared" si="8"/>
        <v>35.75</v>
      </c>
      <c r="Q91" t="s">
        <v>0</v>
      </c>
      <c r="R91">
        <v>1</v>
      </c>
      <c r="S91">
        <v>150</v>
      </c>
      <c r="T91">
        <v>97.4</v>
      </c>
      <c r="U91" t="s">
        <v>3664</v>
      </c>
      <c r="V91">
        <v>0</v>
      </c>
      <c r="W91">
        <v>0</v>
      </c>
      <c r="X91" t="s">
        <v>3825</v>
      </c>
      <c r="Y91" t="s">
        <v>3826</v>
      </c>
      <c r="Z91" t="s">
        <v>3450</v>
      </c>
    </row>
    <row r="92" spans="1:26" x14ac:dyDescent="0.35">
      <c r="A92" t="s">
        <v>0</v>
      </c>
      <c r="B92">
        <v>5780</v>
      </c>
      <c r="C92">
        <v>292</v>
      </c>
      <c r="D92">
        <v>100</v>
      </c>
      <c r="E92" t="s">
        <v>1</v>
      </c>
      <c r="F92">
        <v>0</v>
      </c>
      <c r="G92">
        <v>0</v>
      </c>
      <c r="H92" t="s">
        <v>3523</v>
      </c>
      <c r="I92" t="s">
        <v>3570</v>
      </c>
      <c r="J92" t="s">
        <v>1771</v>
      </c>
      <c r="K92" s="47" t="str">
        <f t="shared" si="8"/>
        <v/>
      </c>
      <c r="Q92" t="s">
        <v>0</v>
      </c>
      <c r="R92">
        <v>1</v>
      </c>
      <c r="S92">
        <v>150</v>
      </c>
      <c r="T92">
        <v>97.4</v>
      </c>
      <c r="U92" t="s">
        <v>3664</v>
      </c>
      <c r="V92">
        <v>0</v>
      </c>
      <c r="W92">
        <v>0</v>
      </c>
      <c r="X92" t="s">
        <v>3734</v>
      </c>
      <c r="Y92" t="s">
        <v>3827</v>
      </c>
      <c r="Z92" t="s">
        <v>3450</v>
      </c>
    </row>
    <row r="93" spans="1:26" x14ac:dyDescent="0.35">
      <c r="A93" t="s">
        <v>0</v>
      </c>
      <c r="B93">
        <v>110</v>
      </c>
      <c r="C93">
        <v>292</v>
      </c>
      <c r="D93">
        <v>100</v>
      </c>
      <c r="E93" t="s">
        <v>1</v>
      </c>
      <c r="F93">
        <v>0</v>
      </c>
      <c r="G93">
        <v>0</v>
      </c>
      <c r="H93" t="s">
        <v>3568</v>
      </c>
      <c r="I93" t="s">
        <v>3569</v>
      </c>
      <c r="J93" t="s">
        <v>2733</v>
      </c>
      <c r="K93" s="47">
        <f t="shared" si="8"/>
        <v>44</v>
      </c>
      <c r="Q93" t="s">
        <v>0</v>
      </c>
      <c r="R93">
        <v>1</v>
      </c>
      <c r="S93">
        <v>150</v>
      </c>
      <c r="T93">
        <v>97.5</v>
      </c>
      <c r="U93" t="s">
        <v>1</v>
      </c>
      <c r="V93">
        <v>0</v>
      </c>
      <c r="W93">
        <v>0</v>
      </c>
      <c r="X93" t="s">
        <v>3828</v>
      </c>
      <c r="Y93" t="s">
        <v>3829</v>
      </c>
      <c r="Z93" t="s">
        <v>3450</v>
      </c>
    </row>
    <row r="94" spans="1:26" x14ac:dyDescent="0.35">
      <c r="A94" t="s">
        <v>0</v>
      </c>
      <c r="B94">
        <v>12511</v>
      </c>
      <c r="C94">
        <v>292</v>
      </c>
      <c r="D94">
        <v>100</v>
      </c>
      <c r="E94" t="s">
        <v>1</v>
      </c>
      <c r="F94">
        <v>0</v>
      </c>
      <c r="G94">
        <v>0</v>
      </c>
      <c r="H94" t="s">
        <v>3200</v>
      </c>
      <c r="I94" t="s">
        <v>3507</v>
      </c>
      <c r="J94" t="s">
        <v>1351</v>
      </c>
      <c r="K94" s="47">
        <f t="shared" si="8"/>
        <v>131</v>
      </c>
      <c r="Q94" t="s">
        <v>0</v>
      </c>
      <c r="R94">
        <v>1</v>
      </c>
      <c r="S94">
        <v>150</v>
      </c>
      <c r="T94">
        <v>97.5</v>
      </c>
      <c r="U94" t="s">
        <v>1</v>
      </c>
      <c r="V94">
        <v>0</v>
      </c>
      <c r="W94">
        <v>0</v>
      </c>
      <c r="X94" t="s">
        <v>3830</v>
      </c>
      <c r="Y94" t="s">
        <v>3831</v>
      </c>
      <c r="Z94" t="s">
        <v>3450</v>
      </c>
    </row>
    <row r="95" spans="1:26" x14ac:dyDescent="0.35">
      <c r="A95" t="s">
        <v>0</v>
      </c>
      <c r="B95">
        <v>12511</v>
      </c>
      <c r="C95">
        <v>292</v>
      </c>
      <c r="D95">
        <v>100</v>
      </c>
      <c r="E95" t="s">
        <v>1</v>
      </c>
      <c r="F95">
        <v>0</v>
      </c>
      <c r="G95">
        <v>0</v>
      </c>
      <c r="H95" t="s">
        <v>3200</v>
      </c>
      <c r="I95" t="s">
        <v>3508</v>
      </c>
      <c r="J95" t="s">
        <v>1351</v>
      </c>
      <c r="K95" s="47" t="str">
        <f t="shared" si="8"/>
        <v/>
      </c>
      <c r="Q95" t="s">
        <v>0</v>
      </c>
      <c r="R95">
        <v>1</v>
      </c>
      <c r="S95">
        <v>150</v>
      </c>
      <c r="T95">
        <v>97.5</v>
      </c>
      <c r="U95" t="s">
        <v>1</v>
      </c>
      <c r="V95">
        <v>0</v>
      </c>
      <c r="W95">
        <v>0</v>
      </c>
      <c r="X95" t="s">
        <v>3669</v>
      </c>
      <c r="Y95" t="s">
        <v>3832</v>
      </c>
      <c r="Z95" t="s">
        <v>3450</v>
      </c>
    </row>
    <row r="96" spans="1:26" x14ac:dyDescent="0.35">
      <c r="A96" t="s">
        <v>0</v>
      </c>
      <c r="B96">
        <v>12046</v>
      </c>
      <c r="C96">
        <v>292</v>
      </c>
      <c r="D96">
        <v>100</v>
      </c>
      <c r="E96" t="s">
        <v>1</v>
      </c>
      <c r="F96">
        <v>0</v>
      </c>
      <c r="G96">
        <v>0</v>
      </c>
      <c r="H96" t="s">
        <v>3198</v>
      </c>
      <c r="I96" t="s">
        <v>3501</v>
      </c>
      <c r="J96" t="s">
        <v>3142</v>
      </c>
      <c r="K96" s="47">
        <f t="shared" si="8"/>
        <v>1</v>
      </c>
      <c r="Q96" t="s">
        <v>0</v>
      </c>
      <c r="R96">
        <v>1</v>
      </c>
      <c r="S96">
        <v>150</v>
      </c>
      <c r="T96">
        <v>97.5</v>
      </c>
      <c r="U96" t="s">
        <v>3664</v>
      </c>
      <c r="V96">
        <v>0</v>
      </c>
      <c r="W96">
        <v>0</v>
      </c>
      <c r="X96" t="s">
        <v>3833</v>
      </c>
      <c r="Y96" t="s">
        <v>3834</v>
      </c>
      <c r="Z96" t="s">
        <v>3450</v>
      </c>
    </row>
    <row r="97" spans="1:26" x14ac:dyDescent="0.35">
      <c r="A97" t="s">
        <v>0</v>
      </c>
      <c r="B97">
        <v>4312</v>
      </c>
      <c r="C97">
        <v>292</v>
      </c>
      <c r="D97">
        <v>100</v>
      </c>
      <c r="E97" t="s">
        <v>1</v>
      </c>
      <c r="F97">
        <v>0</v>
      </c>
      <c r="G97">
        <v>0</v>
      </c>
      <c r="H97" t="s">
        <v>3171</v>
      </c>
      <c r="I97" t="s">
        <v>3461</v>
      </c>
      <c r="J97" t="s">
        <v>51</v>
      </c>
      <c r="K97" s="47">
        <f t="shared" si="8"/>
        <v>280</v>
      </c>
      <c r="Q97" t="s">
        <v>0</v>
      </c>
      <c r="R97">
        <v>1</v>
      </c>
      <c r="S97">
        <v>150</v>
      </c>
      <c r="T97">
        <v>97.5</v>
      </c>
      <c r="U97" t="s">
        <v>3664</v>
      </c>
      <c r="V97">
        <v>0</v>
      </c>
      <c r="W97">
        <v>0</v>
      </c>
      <c r="X97" t="s">
        <v>3704</v>
      </c>
      <c r="Y97" t="s">
        <v>3835</v>
      </c>
      <c r="Z97" t="s">
        <v>3450</v>
      </c>
    </row>
    <row r="98" spans="1:26" x14ac:dyDescent="0.35">
      <c r="A98" t="s">
        <v>0</v>
      </c>
      <c r="B98">
        <v>8513</v>
      </c>
      <c r="C98">
        <v>292</v>
      </c>
      <c r="D98">
        <v>99.7</v>
      </c>
      <c r="E98" t="s">
        <v>1</v>
      </c>
      <c r="F98">
        <v>0</v>
      </c>
      <c r="G98">
        <v>0</v>
      </c>
      <c r="H98" t="s">
        <v>3553</v>
      </c>
      <c r="I98" t="s">
        <v>3554</v>
      </c>
      <c r="J98" t="s">
        <v>2082</v>
      </c>
      <c r="K98" s="47">
        <f t="shared" ref="K98:K110" si="10">IFERROR(VLOOKUP(I98,$AB$2:$AC$73,2,FALSE)*150/(VLOOKUP(J98,$M$2:$N$72,2,FALSE)*300),IF(J98=J97,"",0))</f>
        <v>42</v>
      </c>
      <c r="Q98" t="s">
        <v>0</v>
      </c>
      <c r="R98">
        <v>1</v>
      </c>
      <c r="S98">
        <v>150</v>
      </c>
      <c r="T98">
        <v>97.5</v>
      </c>
      <c r="U98" t="s">
        <v>3664</v>
      </c>
      <c r="V98">
        <v>0</v>
      </c>
      <c r="W98">
        <v>0</v>
      </c>
      <c r="X98" t="s">
        <v>3704</v>
      </c>
      <c r="Y98" t="s">
        <v>3836</v>
      </c>
      <c r="Z98" t="s">
        <v>3450</v>
      </c>
    </row>
    <row r="99" spans="1:26" x14ac:dyDescent="0.35">
      <c r="A99" t="s">
        <v>0</v>
      </c>
      <c r="B99">
        <v>2294</v>
      </c>
      <c r="C99">
        <v>292</v>
      </c>
      <c r="D99">
        <v>99.7</v>
      </c>
      <c r="E99" t="s">
        <v>1</v>
      </c>
      <c r="F99">
        <v>0</v>
      </c>
      <c r="G99">
        <v>0</v>
      </c>
      <c r="H99" t="s">
        <v>3206</v>
      </c>
      <c r="I99" t="s">
        <v>3522</v>
      </c>
      <c r="J99" t="s">
        <v>1284</v>
      </c>
      <c r="K99" s="47">
        <f t="shared" si="10"/>
        <v>21.166666666666668</v>
      </c>
      <c r="Q99" t="s">
        <v>0</v>
      </c>
      <c r="R99">
        <v>1</v>
      </c>
      <c r="S99">
        <v>150</v>
      </c>
      <c r="T99">
        <v>97.5</v>
      </c>
      <c r="U99" t="s">
        <v>3664</v>
      </c>
      <c r="V99">
        <v>0</v>
      </c>
      <c r="W99">
        <v>0</v>
      </c>
      <c r="X99" t="s">
        <v>3837</v>
      </c>
      <c r="Y99" t="s">
        <v>3838</v>
      </c>
      <c r="Z99" t="s">
        <v>3450</v>
      </c>
    </row>
    <row r="100" spans="1:26" x14ac:dyDescent="0.35">
      <c r="A100" t="s">
        <v>0</v>
      </c>
      <c r="B100">
        <v>2294</v>
      </c>
      <c r="C100">
        <v>292</v>
      </c>
      <c r="D100">
        <v>99.7</v>
      </c>
      <c r="E100" t="s">
        <v>1</v>
      </c>
      <c r="F100">
        <v>0</v>
      </c>
      <c r="G100">
        <v>0</v>
      </c>
      <c r="H100" t="s">
        <v>3206</v>
      </c>
      <c r="I100" t="s">
        <v>3530</v>
      </c>
      <c r="J100" t="s">
        <v>1284</v>
      </c>
      <c r="K100" s="47" t="str">
        <f t="shared" si="10"/>
        <v/>
      </c>
      <c r="Q100" t="s">
        <v>0</v>
      </c>
      <c r="R100">
        <v>1</v>
      </c>
      <c r="S100">
        <v>150</v>
      </c>
      <c r="T100">
        <v>97.6</v>
      </c>
      <c r="U100" t="s">
        <v>1</v>
      </c>
      <c r="V100">
        <v>0</v>
      </c>
      <c r="W100">
        <v>0</v>
      </c>
      <c r="X100" t="s">
        <v>3839</v>
      </c>
      <c r="Y100" t="s">
        <v>3840</v>
      </c>
      <c r="Z100" t="s">
        <v>3450</v>
      </c>
    </row>
    <row r="101" spans="1:26" x14ac:dyDescent="0.35">
      <c r="A101" t="s">
        <v>0</v>
      </c>
      <c r="B101">
        <v>2294</v>
      </c>
      <c r="C101">
        <v>292</v>
      </c>
      <c r="D101">
        <v>99.7</v>
      </c>
      <c r="E101" t="s">
        <v>1</v>
      </c>
      <c r="F101">
        <v>0</v>
      </c>
      <c r="G101">
        <v>0</v>
      </c>
      <c r="H101" t="s">
        <v>3206</v>
      </c>
      <c r="I101" t="s">
        <v>3536</v>
      </c>
      <c r="J101" t="s">
        <v>1284</v>
      </c>
      <c r="K101" s="47" t="str">
        <f t="shared" si="10"/>
        <v/>
      </c>
      <c r="Q101" t="s">
        <v>0</v>
      </c>
      <c r="R101">
        <v>1</v>
      </c>
      <c r="S101">
        <v>150</v>
      </c>
      <c r="T101">
        <v>97.6</v>
      </c>
      <c r="U101" t="s">
        <v>1</v>
      </c>
      <c r="V101">
        <v>0</v>
      </c>
      <c r="W101">
        <v>0</v>
      </c>
      <c r="X101" t="s">
        <v>3702</v>
      </c>
      <c r="Y101" t="s">
        <v>3841</v>
      </c>
      <c r="Z101" t="s">
        <v>3450</v>
      </c>
    </row>
    <row r="102" spans="1:26" x14ac:dyDescent="0.35">
      <c r="A102" t="s">
        <v>0</v>
      </c>
      <c r="B102">
        <v>96</v>
      </c>
      <c r="C102">
        <v>292</v>
      </c>
      <c r="D102">
        <v>100</v>
      </c>
      <c r="E102" t="s">
        <v>1</v>
      </c>
      <c r="F102">
        <v>0</v>
      </c>
      <c r="G102">
        <v>0</v>
      </c>
      <c r="H102" t="s">
        <v>3451</v>
      </c>
      <c r="I102" t="s">
        <v>3452</v>
      </c>
      <c r="J102" t="s">
        <v>1556</v>
      </c>
      <c r="K102" s="47">
        <f t="shared" si="10"/>
        <v>31.75</v>
      </c>
      <c r="Q102" t="s">
        <v>0</v>
      </c>
      <c r="R102">
        <v>1</v>
      </c>
      <c r="S102">
        <v>150</v>
      </c>
      <c r="T102">
        <v>97.6</v>
      </c>
      <c r="U102" t="s">
        <v>1</v>
      </c>
      <c r="V102">
        <v>0</v>
      </c>
      <c r="W102">
        <v>0</v>
      </c>
      <c r="X102" t="s">
        <v>3842</v>
      </c>
      <c r="Y102" t="s">
        <v>3843</v>
      </c>
      <c r="Z102" t="s">
        <v>3450</v>
      </c>
    </row>
    <row r="103" spans="1:26" x14ac:dyDescent="0.35">
      <c r="A103" t="s">
        <v>0</v>
      </c>
      <c r="B103">
        <v>96</v>
      </c>
      <c r="C103">
        <v>292</v>
      </c>
      <c r="D103">
        <v>100</v>
      </c>
      <c r="E103" t="s">
        <v>1</v>
      </c>
      <c r="F103">
        <v>0</v>
      </c>
      <c r="G103">
        <v>0</v>
      </c>
      <c r="H103" t="s">
        <v>3451</v>
      </c>
      <c r="I103" t="s">
        <v>3564</v>
      </c>
      <c r="J103" t="s">
        <v>1556</v>
      </c>
      <c r="K103" s="47" t="str">
        <f t="shared" si="10"/>
        <v/>
      </c>
      <c r="Q103" t="s">
        <v>0</v>
      </c>
      <c r="R103">
        <v>1</v>
      </c>
      <c r="S103">
        <v>150</v>
      </c>
      <c r="T103">
        <v>97.6</v>
      </c>
      <c r="U103" t="s">
        <v>1</v>
      </c>
      <c r="V103">
        <v>0</v>
      </c>
      <c r="W103">
        <v>0</v>
      </c>
      <c r="X103" t="s">
        <v>3844</v>
      </c>
      <c r="Y103" t="s">
        <v>3845</v>
      </c>
      <c r="Z103" t="s">
        <v>3450</v>
      </c>
    </row>
    <row r="104" spans="1:26" x14ac:dyDescent="0.35">
      <c r="A104" t="s">
        <v>0</v>
      </c>
      <c r="B104">
        <v>11107</v>
      </c>
      <c r="C104">
        <v>291</v>
      </c>
      <c r="D104">
        <v>99.7</v>
      </c>
      <c r="E104" t="s">
        <v>1</v>
      </c>
      <c r="F104">
        <v>0</v>
      </c>
      <c r="G104">
        <v>0</v>
      </c>
      <c r="H104" t="s">
        <v>3188</v>
      </c>
      <c r="I104" t="s">
        <v>3480</v>
      </c>
      <c r="J104" t="s">
        <v>1645</v>
      </c>
      <c r="K104" s="47">
        <f t="shared" si="10"/>
        <v>45</v>
      </c>
      <c r="Q104" t="s">
        <v>0</v>
      </c>
      <c r="R104">
        <v>1</v>
      </c>
      <c r="S104">
        <v>150</v>
      </c>
      <c r="T104">
        <v>97.6</v>
      </c>
      <c r="U104" t="s">
        <v>3664</v>
      </c>
      <c r="V104">
        <v>0</v>
      </c>
      <c r="W104">
        <v>0</v>
      </c>
      <c r="X104" t="s">
        <v>3846</v>
      </c>
      <c r="Y104" t="s">
        <v>3847</v>
      </c>
      <c r="Z104" t="s">
        <v>3450</v>
      </c>
    </row>
    <row r="105" spans="1:26" x14ac:dyDescent="0.35">
      <c r="A105" t="s">
        <v>0</v>
      </c>
      <c r="B105">
        <v>5549</v>
      </c>
      <c r="C105">
        <v>292</v>
      </c>
      <c r="D105">
        <v>99.3</v>
      </c>
      <c r="E105" t="s">
        <v>1</v>
      </c>
      <c r="F105">
        <v>0</v>
      </c>
      <c r="G105">
        <v>0</v>
      </c>
      <c r="H105" t="s">
        <v>3190</v>
      </c>
      <c r="I105" t="s">
        <v>3483</v>
      </c>
      <c r="J105" t="s">
        <v>2456</v>
      </c>
      <c r="K105" s="47">
        <f t="shared" si="10"/>
        <v>7.25</v>
      </c>
      <c r="Q105" t="s">
        <v>0</v>
      </c>
      <c r="R105">
        <v>1</v>
      </c>
      <c r="S105">
        <v>150</v>
      </c>
      <c r="T105">
        <v>97.7</v>
      </c>
      <c r="U105" t="s">
        <v>1</v>
      </c>
      <c r="V105">
        <v>0</v>
      </c>
      <c r="W105">
        <v>0</v>
      </c>
      <c r="X105" t="s">
        <v>3714</v>
      </c>
      <c r="Y105" t="s">
        <v>3848</v>
      </c>
      <c r="Z105" t="s">
        <v>3450</v>
      </c>
    </row>
    <row r="106" spans="1:26" x14ac:dyDescent="0.35">
      <c r="A106" t="s">
        <v>0</v>
      </c>
      <c r="B106">
        <v>5549</v>
      </c>
      <c r="C106">
        <v>292</v>
      </c>
      <c r="D106">
        <v>99.3</v>
      </c>
      <c r="E106" t="s">
        <v>1</v>
      </c>
      <c r="F106">
        <v>0</v>
      </c>
      <c r="G106">
        <v>0</v>
      </c>
      <c r="H106" t="s">
        <v>3190</v>
      </c>
      <c r="I106" t="s">
        <v>3484</v>
      </c>
      <c r="J106" t="s">
        <v>2456</v>
      </c>
      <c r="K106" s="47" t="str">
        <f t="shared" si="10"/>
        <v/>
      </c>
      <c r="Q106" t="s">
        <v>0</v>
      </c>
      <c r="R106">
        <v>1</v>
      </c>
      <c r="S106">
        <v>150</v>
      </c>
      <c r="T106">
        <v>97.7</v>
      </c>
      <c r="U106" t="s">
        <v>1</v>
      </c>
      <c r="V106">
        <v>0</v>
      </c>
      <c r="W106">
        <v>0</v>
      </c>
      <c r="X106" t="s">
        <v>3849</v>
      </c>
      <c r="Y106" t="s">
        <v>3850</v>
      </c>
      <c r="Z106" t="s">
        <v>3450</v>
      </c>
    </row>
    <row r="107" spans="1:26" x14ac:dyDescent="0.35">
      <c r="A107" t="s">
        <v>0</v>
      </c>
      <c r="B107">
        <v>6418</v>
      </c>
      <c r="C107">
        <v>292</v>
      </c>
      <c r="D107">
        <v>100</v>
      </c>
      <c r="E107" t="s">
        <v>1</v>
      </c>
      <c r="F107">
        <v>0</v>
      </c>
      <c r="G107">
        <v>0</v>
      </c>
      <c r="H107" t="s">
        <v>3525</v>
      </c>
      <c r="I107" t="s">
        <v>3526</v>
      </c>
      <c r="J107" t="s">
        <v>1647</v>
      </c>
      <c r="K107" s="47">
        <f t="shared" si="10"/>
        <v>23</v>
      </c>
      <c r="Q107" t="s">
        <v>0</v>
      </c>
      <c r="R107">
        <v>1</v>
      </c>
      <c r="S107">
        <v>150</v>
      </c>
      <c r="T107">
        <v>97.7</v>
      </c>
      <c r="U107" t="s">
        <v>1</v>
      </c>
      <c r="V107">
        <v>0</v>
      </c>
      <c r="W107">
        <v>0</v>
      </c>
      <c r="X107" t="s">
        <v>3851</v>
      </c>
      <c r="Y107" t="s">
        <v>3852</v>
      </c>
      <c r="Z107" t="s">
        <v>3450</v>
      </c>
    </row>
    <row r="108" spans="1:26" x14ac:dyDescent="0.35">
      <c r="A108" t="s">
        <v>0</v>
      </c>
      <c r="B108">
        <v>6418</v>
      </c>
      <c r="C108">
        <v>292</v>
      </c>
      <c r="D108">
        <v>100</v>
      </c>
      <c r="E108" t="s">
        <v>1</v>
      </c>
      <c r="F108">
        <v>0</v>
      </c>
      <c r="G108">
        <v>0</v>
      </c>
      <c r="H108" t="s">
        <v>3525</v>
      </c>
      <c r="I108" t="s">
        <v>3527</v>
      </c>
      <c r="J108" t="s">
        <v>1647</v>
      </c>
      <c r="K108" s="47" t="str">
        <f t="shared" si="10"/>
        <v/>
      </c>
      <c r="Q108" t="s">
        <v>0</v>
      </c>
      <c r="R108">
        <v>1</v>
      </c>
      <c r="S108">
        <v>150</v>
      </c>
      <c r="T108">
        <v>97.7</v>
      </c>
      <c r="U108" t="s">
        <v>1</v>
      </c>
      <c r="V108">
        <v>0</v>
      </c>
      <c r="W108">
        <v>0</v>
      </c>
      <c r="X108" t="s">
        <v>3853</v>
      </c>
      <c r="Y108" t="s">
        <v>3854</v>
      </c>
      <c r="Z108" t="s">
        <v>3450</v>
      </c>
    </row>
    <row r="109" spans="1:26" x14ac:dyDescent="0.35">
      <c r="A109" t="s">
        <v>0</v>
      </c>
      <c r="B109">
        <v>8111</v>
      </c>
      <c r="C109">
        <v>292</v>
      </c>
      <c r="D109">
        <v>99.3</v>
      </c>
      <c r="E109" t="s">
        <v>1</v>
      </c>
      <c r="F109">
        <v>0</v>
      </c>
      <c r="G109">
        <v>0</v>
      </c>
      <c r="H109" t="s">
        <v>3207</v>
      </c>
      <c r="I109" t="s">
        <v>3529</v>
      </c>
      <c r="J109" t="s">
        <v>2094</v>
      </c>
      <c r="K109" s="47">
        <f t="shared" si="10"/>
        <v>8.5</v>
      </c>
      <c r="Q109" t="s">
        <v>0</v>
      </c>
      <c r="R109">
        <v>1</v>
      </c>
      <c r="S109">
        <v>150</v>
      </c>
      <c r="T109">
        <v>97.7</v>
      </c>
      <c r="U109" t="s">
        <v>1</v>
      </c>
      <c r="V109">
        <v>0</v>
      </c>
      <c r="W109">
        <v>0</v>
      </c>
      <c r="X109" t="s">
        <v>3855</v>
      </c>
      <c r="Y109" t="s">
        <v>3856</v>
      </c>
      <c r="Z109" t="s">
        <v>3450</v>
      </c>
    </row>
    <row r="110" spans="1:26" x14ac:dyDescent="0.35">
      <c r="A110" t="s">
        <v>0</v>
      </c>
      <c r="B110">
        <v>10497</v>
      </c>
      <c r="C110">
        <v>292</v>
      </c>
      <c r="D110">
        <v>100</v>
      </c>
      <c r="E110" t="s">
        <v>1</v>
      </c>
      <c r="F110">
        <v>0</v>
      </c>
      <c r="G110">
        <v>0</v>
      </c>
      <c r="H110" t="s">
        <v>3203</v>
      </c>
      <c r="I110" t="s">
        <v>3516</v>
      </c>
      <c r="J110" t="s">
        <v>1768</v>
      </c>
      <c r="K110" s="47">
        <f t="shared" si="10"/>
        <v>7.5</v>
      </c>
      <c r="Q110" t="s">
        <v>0</v>
      </c>
      <c r="R110">
        <v>1</v>
      </c>
      <c r="S110">
        <v>150</v>
      </c>
      <c r="T110">
        <v>97.7</v>
      </c>
      <c r="U110" t="s">
        <v>3664</v>
      </c>
      <c r="V110">
        <v>0</v>
      </c>
      <c r="W110">
        <v>0</v>
      </c>
      <c r="X110" t="s">
        <v>3857</v>
      </c>
      <c r="Y110" t="s">
        <v>3858</v>
      </c>
      <c r="Z110" t="s">
        <v>3450</v>
      </c>
    </row>
    <row r="111" spans="1:26" x14ac:dyDescent="0.35">
      <c r="Q111" t="s">
        <v>0</v>
      </c>
      <c r="R111">
        <v>1</v>
      </c>
      <c r="S111">
        <v>150</v>
      </c>
      <c r="T111">
        <v>97.7</v>
      </c>
      <c r="U111" t="s">
        <v>3664</v>
      </c>
      <c r="V111">
        <v>0</v>
      </c>
      <c r="W111">
        <v>0</v>
      </c>
      <c r="X111" t="s">
        <v>3859</v>
      </c>
      <c r="Y111" t="s">
        <v>3860</v>
      </c>
      <c r="Z111" t="s">
        <v>3450</v>
      </c>
    </row>
    <row r="112" spans="1:26" x14ac:dyDescent="0.35">
      <c r="Q112" t="s">
        <v>0</v>
      </c>
      <c r="R112">
        <v>1</v>
      </c>
      <c r="S112">
        <v>150</v>
      </c>
      <c r="T112">
        <v>97.7</v>
      </c>
      <c r="U112" t="s">
        <v>3664</v>
      </c>
      <c r="V112">
        <v>0</v>
      </c>
      <c r="W112">
        <v>0</v>
      </c>
      <c r="X112" t="s">
        <v>3861</v>
      </c>
      <c r="Y112" t="s">
        <v>3862</v>
      </c>
      <c r="Z112" t="s">
        <v>3450</v>
      </c>
    </row>
    <row r="113" spans="17:26" x14ac:dyDescent="0.35">
      <c r="Q113" t="s">
        <v>0</v>
      </c>
      <c r="R113">
        <v>1</v>
      </c>
      <c r="S113">
        <v>150</v>
      </c>
      <c r="T113">
        <v>97.7</v>
      </c>
      <c r="U113" t="s">
        <v>3664</v>
      </c>
      <c r="V113">
        <v>0</v>
      </c>
      <c r="W113">
        <v>0</v>
      </c>
      <c r="X113" t="s">
        <v>3861</v>
      </c>
      <c r="Y113" t="s">
        <v>3863</v>
      </c>
      <c r="Z113" t="s">
        <v>3450</v>
      </c>
    </row>
    <row r="114" spans="17:26" x14ac:dyDescent="0.35">
      <c r="Q114" t="s">
        <v>0</v>
      </c>
      <c r="R114">
        <v>1</v>
      </c>
      <c r="S114">
        <v>150</v>
      </c>
      <c r="T114">
        <v>97.8</v>
      </c>
      <c r="U114" t="s">
        <v>1</v>
      </c>
      <c r="V114">
        <v>0</v>
      </c>
      <c r="W114">
        <v>0</v>
      </c>
      <c r="X114" t="s">
        <v>3744</v>
      </c>
      <c r="Y114" t="s">
        <v>3864</v>
      </c>
      <c r="Z114" t="s">
        <v>3450</v>
      </c>
    </row>
    <row r="115" spans="17:26" x14ac:dyDescent="0.35">
      <c r="Q115" t="s">
        <v>0</v>
      </c>
      <c r="R115">
        <v>1</v>
      </c>
      <c r="S115">
        <v>150</v>
      </c>
      <c r="T115">
        <v>97.8</v>
      </c>
      <c r="U115" t="s">
        <v>1</v>
      </c>
      <c r="V115">
        <v>0</v>
      </c>
      <c r="W115">
        <v>0</v>
      </c>
      <c r="X115" t="s">
        <v>3740</v>
      </c>
      <c r="Y115" t="s">
        <v>3865</v>
      </c>
      <c r="Z115" t="s">
        <v>3450</v>
      </c>
    </row>
    <row r="116" spans="17:26" x14ac:dyDescent="0.35">
      <c r="Q116" t="s">
        <v>0</v>
      </c>
      <c r="R116">
        <v>1</v>
      </c>
      <c r="S116">
        <v>150</v>
      </c>
      <c r="T116">
        <v>97.8</v>
      </c>
      <c r="U116" t="s">
        <v>1</v>
      </c>
      <c r="V116">
        <v>0</v>
      </c>
      <c r="W116">
        <v>0</v>
      </c>
      <c r="X116" t="s">
        <v>3660</v>
      </c>
      <c r="Y116" t="s">
        <v>3866</v>
      </c>
      <c r="Z116" t="s">
        <v>3450</v>
      </c>
    </row>
    <row r="117" spans="17:26" x14ac:dyDescent="0.35">
      <c r="Q117" t="s">
        <v>0</v>
      </c>
      <c r="R117">
        <v>1</v>
      </c>
      <c r="S117">
        <v>150</v>
      </c>
      <c r="T117">
        <v>97.8</v>
      </c>
      <c r="U117" t="s">
        <v>1</v>
      </c>
      <c r="V117">
        <v>0</v>
      </c>
      <c r="W117">
        <v>0</v>
      </c>
      <c r="X117" t="s">
        <v>3867</v>
      </c>
      <c r="Y117" t="s">
        <v>3868</v>
      </c>
      <c r="Z117" t="s">
        <v>3450</v>
      </c>
    </row>
    <row r="118" spans="17:26" x14ac:dyDescent="0.35">
      <c r="Q118" t="s">
        <v>0</v>
      </c>
      <c r="R118">
        <v>1</v>
      </c>
      <c r="S118">
        <v>150</v>
      </c>
      <c r="T118">
        <v>97.8</v>
      </c>
      <c r="U118" t="s">
        <v>1</v>
      </c>
      <c r="V118">
        <v>0</v>
      </c>
      <c r="W118">
        <v>0</v>
      </c>
      <c r="X118" t="s">
        <v>3869</v>
      </c>
      <c r="Y118" t="s">
        <v>3870</v>
      </c>
      <c r="Z118" t="s">
        <v>3450</v>
      </c>
    </row>
    <row r="119" spans="17:26" x14ac:dyDescent="0.35">
      <c r="Q119" t="s">
        <v>0</v>
      </c>
      <c r="R119">
        <v>1</v>
      </c>
      <c r="S119">
        <v>150</v>
      </c>
      <c r="T119">
        <v>97.8</v>
      </c>
      <c r="U119" t="s">
        <v>1</v>
      </c>
      <c r="V119">
        <v>0</v>
      </c>
      <c r="W119">
        <v>0</v>
      </c>
      <c r="X119" t="s">
        <v>3871</v>
      </c>
      <c r="Y119" t="s">
        <v>3872</v>
      </c>
      <c r="Z119" t="s">
        <v>3450</v>
      </c>
    </row>
    <row r="120" spans="17:26" x14ac:dyDescent="0.35">
      <c r="Q120" t="s">
        <v>0</v>
      </c>
      <c r="R120">
        <v>1</v>
      </c>
      <c r="S120">
        <v>150</v>
      </c>
      <c r="T120">
        <v>97.8</v>
      </c>
      <c r="U120" t="s">
        <v>1</v>
      </c>
      <c r="V120">
        <v>0</v>
      </c>
      <c r="W120">
        <v>0</v>
      </c>
      <c r="X120" t="s">
        <v>3873</v>
      </c>
      <c r="Y120" t="s">
        <v>3874</v>
      </c>
      <c r="Z120" t="s">
        <v>3450</v>
      </c>
    </row>
    <row r="121" spans="17:26" x14ac:dyDescent="0.35">
      <c r="Q121" t="s">
        <v>0</v>
      </c>
      <c r="R121">
        <v>1</v>
      </c>
      <c r="S121">
        <v>150</v>
      </c>
      <c r="T121">
        <v>97.8</v>
      </c>
      <c r="U121" t="s">
        <v>3664</v>
      </c>
      <c r="V121">
        <v>0</v>
      </c>
      <c r="W121">
        <v>0</v>
      </c>
      <c r="X121" t="s">
        <v>3875</v>
      </c>
      <c r="Y121" t="s">
        <v>3876</v>
      </c>
      <c r="Z121" t="s">
        <v>3450</v>
      </c>
    </row>
    <row r="122" spans="17:26" x14ac:dyDescent="0.35">
      <c r="Q122" t="s">
        <v>0</v>
      </c>
      <c r="R122">
        <v>1</v>
      </c>
      <c r="S122">
        <v>150</v>
      </c>
      <c r="T122">
        <v>97.8</v>
      </c>
      <c r="U122" t="s">
        <v>3664</v>
      </c>
      <c r="V122">
        <v>0</v>
      </c>
      <c r="W122">
        <v>0</v>
      </c>
      <c r="X122" t="s">
        <v>3877</v>
      </c>
      <c r="Y122" t="s">
        <v>3878</v>
      </c>
      <c r="Z122" t="s">
        <v>3450</v>
      </c>
    </row>
    <row r="123" spans="17:26" x14ac:dyDescent="0.35">
      <c r="Q123" t="s">
        <v>0</v>
      </c>
      <c r="R123">
        <v>1</v>
      </c>
      <c r="S123">
        <v>150</v>
      </c>
      <c r="T123">
        <v>97.9</v>
      </c>
      <c r="U123" t="s">
        <v>1</v>
      </c>
      <c r="V123">
        <v>0</v>
      </c>
      <c r="W123">
        <v>0</v>
      </c>
      <c r="X123" t="s">
        <v>3879</v>
      </c>
      <c r="Y123" t="s">
        <v>3880</v>
      </c>
      <c r="Z123" t="s">
        <v>3450</v>
      </c>
    </row>
    <row r="124" spans="17:26" x14ac:dyDescent="0.35">
      <c r="Q124" t="s">
        <v>0</v>
      </c>
      <c r="R124">
        <v>1</v>
      </c>
      <c r="S124">
        <v>150</v>
      </c>
      <c r="T124">
        <v>97.9</v>
      </c>
      <c r="U124" t="s">
        <v>1</v>
      </c>
      <c r="V124">
        <v>0</v>
      </c>
      <c r="W124">
        <v>0</v>
      </c>
      <c r="X124" t="s">
        <v>3881</v>
      </c>
      <c r="Y124" t="s">
        <v>3882</v>
      </c>
      <c r="Z124" t="s">
        <v>3450</v>
      </c>
    </row>
    <row r="125" spans="17:26" x14ac:dyDescent="0.35">
      <c r="Q125" t="s">
        <v>0</v>
      </c>
      <c r="R125">
        <v>1</v>
      </c>
      <c r="S125">
        <v>150</v>
      </c>
      <c r="T125">
        <v>97.9</v>
      </c>
      <c r="U125" t="s">
        <v>3664</v>
      </c>
      <c r="V125">
        <v>0</v>
      </c>
      <c r="W125">
        <v>0</v>
      </c>
      <c r="X125" t="s">
        <v>3883</v>
      </c>
      <c r="Y125" t="s">
        <v>3884</v>
      </c>
      <c r="Z125" t="s">
        <v>3450</v>
      </c>
    </row>
    <row r="126" spans="17:26" x14ac:dyDescent="0.35">
      <c r="Q126" t="s">
        <v>0</v>
      </c>
      <c r="R126">
        <v>1</v>
      </c>
      <c r="S126">
        <v>150</v>
      </c>
      <c r="T126">
        <v>97.9</v>
      </c>
      <c r="U126" t="s">
        <v>3664</v>
      </c>
      <c r="V126">
        <v>0</v>
      </c>
      <c r="W126">
        <v>0</v>
      </c>
      <c r="X126" t="s">
        <v>3684</v>
      </c>
      <c r="Y126" t="s">
        <v>3885</v>
      </c>
      <c r="Z126" t="s">
        <v>3450</v>
      </c>
    </row>
    <row r="127" spans="17:26" x14ac:dyDescent="0.35">
      <c r="Q127" t="s">
        <v>0</v>
      </c>
      <c r="R127">
        <v>1</v>
      </c>
      <c r="S127">
        <v>150</v>
      </c>
      <c r="T127">
        <v>97.9</v>
      </c>
      <c r="U127" t="s">
        <v>3664</v>
      </c>
      <c r="V127">
        <v>0</v>
      </c>
      <c r="W127">
        <v>0</v>
      </c>
      <c r="X127" t="s">
        <v>3886</v>
      </c>
      <c r="Y127" t="s">
        <v>3887</v>
      </c>
      <c r="Z127" t="s">
        <v>3450</v>
      </c>
    </row>
    <row r="128" spans="17:26" x14ac:dyDescent="0.35">
      <c r="Q128" t="s">
        <v>0</v>
      </c>
      <c r="R128">
        <v>1</v>
      </c>
      <c r="S128">
        <v>150</v>
      </c>
      <c r="T128">
        <v>98</v>
      </c>
      <c r="U128" t="s">
        <v>1</v>
      </c>
      <c r="V128">
        <v>0</v>
      </c>
      <c r="W128">
        <v>0</v>
      </c>
      <c r="X128" t="s">
        <v>3790</v>
      </c>
      <c r="Y128" t="s">
        <v>3888</v>
      </c>
      <c r="Z128" t="s">
        <v>3450</v>
      </c>
    </row>
    <row r="129" spans="17:26" x14ac:dyDescent="0.35">
      <c r="Q129" t="s">
        <v>0</v>
      </c>
      <c r="R129">
        <v>1</v>
      </c>
      <c r="S129">
        <v>150</v>
      </c>
      <c r="T129">
        <v>98</v>
      </c>
      <c r="U129" t="s">
        <v>1</v>
      </c>
      <c r="V129">
        <v>0</v>
      </c>
      <c r="W129">
        <v>0</v>
      </c>
      <c r="X129" t="s">
        <v>3889</v>
      </c>
      <c r="Y129" t="s">
        <v>3890</v>
      </c>
      <c r="Z129" t="s">
        <v>3450</v>
      </c>
    </row>
    <row r="130" spans="17:26" x14ac:dyDescent="0.35">
      <c r="Q130" t="s">
        <v>0</v>
      </c>
      <c r="R130">
        <v>1</v>
      </c>
      <c r="S130">
        <v>150</v>
      </c>
      <c r="T130">
        <v>98</v>
      </c>
      <c r="U130" t="s">
        <v>1</v>
      </c>
      <c r="V130">
        <v>0</v>
      </c>
      <c r="W130">
        <v>0</v>
      </c>
      <c r="X130" t="s">
        <v>3891</v>
      </c>
      <c r="Y130" t="s">
        <v>3892</v>
      </c>
      <c r="Z130" t="s">
        <v>3450</v>
      </c>
    </row>
    <row r="131" spans="17:26" x14ac:dyDescent="0.35">
      <c r="Q131" t="s">
        <v>0</v>
      </c>
      <c r="R131">
        <v>1</v>
      </c>
      <c r="S131">
        <v>150</v>
      </c>
      <c r="T131">
        <v>98</v>
      </c>
      <c r="U131" t="s">
        <v>1</v>
      </c>
      <c r="V131">
        <v>0</v>
      </c>
      <c r="W131">
        <v>0</v>
      </c>
      <c r="X131" t="s">
        <v>3893</v>
      </c>
      <c r="Y131" t="s">
        <v>3894</v>
      </c>
      <c r="Z131" t="s">
        <v>3450</v>
      </c>
    </row>
    <row r="132" spans="17:26" x14ac:dyDescent="0.35">
      <c r="Q132" t="s">
        <v>0</v>
      </c>
      <c r="R132">
        <v>1</v>
      </c>
      <c r="S132">
        <v>150</v>
      </c>
      <c r="T132">
        <v>98</v>
      </c>
      <c r="U132" t="s">
        <v>1</v>
      </c>
      <c r="V132">
        <v>0</v>
      </c>
      <c r="W132">
        <v>0</v>
      </c>
      <c r="X132" t="s">
        <v>3895</v>
      </c>
      <c r="Y132" t="s">
        <v>3896</v>
      </c>
      <c r="Z132" t="s">
        <v>3450</v>
      </c>
    </row>
    <row r="133" spans="17:26" x14ac:dyDescent="0.35">
      <c r="Q133" t="s">
        <v>0</v>
      </c>
      <c r="R133">
        <v>1</v>
      </c>
      <c r="S133">
        <v>150</v>
      </c>
      <c r="T133">
        <v>98</v>
      </c>
      <c r="U133" t="s">
        <v>1</v>
      </c>
      <c r="V133">
        <v>0</v>
      </c>
      <c r="W133">
        <v>0</v>
      </c>
      <c r="X133" t="s">
        <v>3897</v>
      </c>
      <c r="Y133" t="s">
        <v>3898</v>
      </c>
      <c r="Z133" t="s">
        <v>3450</v>
      </c>
    </row>
    <row r="134" spans="17:26" x14ac:dyDescent="0.35">
      <c r="Q134" t="s">
        <v>0</v>
      </c>
      <c r="R134">
        <v>1</v>
      </c>
      <c r="S134">
        <v>150</v>
      </c>
      <c r="T134">
        <v>98</v>
      </c>
      <c r="U134" t="s">
        <v>1</v>
      </c>
      <c r="V134">
        <v>0</v>
      </c>
      <c r="W134">
        <v>0</v>
      </c>
      <c r="X134" t="s">
        <v>3899</v>
      </c>
      <c r="Y134" t="s">
        <v>3900</v>
      </c>
      <c r="Z134" t="s">
        <v>3450</v>
      </c>
    </row>
    <row r="135" spans="17:26" x14ac:dyDescent="0.35">
      <c r="Q135" t="s">
        <v>0</v>
      </c>
      <c r="R135">
        <v>1</v>
      </c>
      <c r="S135">
        <v>150</v>
      </c>
      <c r="T135">
        <v>98</v>
      </c>
      <c r="U135" t="s">
        <v>1</v>
      </c>
      <c r="V135">
        <v>0</v>
      </c>
      <c r="W135">
        <v>0</v>
      </c>
      <c r="X135" t="s">
        <v>3901</v>
      </c>
      <c r="Y135" t="s">
        <v>3902</v>
      </c>
      <c r="Z135" t="s">
        <v>3450</v>
      </c>
    </row>
    <row r="136" spans="17:26" x14ac:dyDescent="0.35">
      <c r="Q136" t="s">
        <v>0</v>
      </c>
      <c r="R136">
        <v>1</v>
      </c>
      <c r="S136">
        <v>150</v>
      </c>
      <c r="T136">
        <v>98</v>
      </c>
      <c r="U136" t="s">
        <v>1</v>
      </c>
      <c r="V136">
        <v>0</v>
      </c>
      <c r="W136">
        <v>0</v>
      </c>
      <c r="X136" t="s">
        <v>3903</v>
      </c>
      <c r="Y136" t="s">
        <v>3904</v>
      </c>
      <c r="Z136" t="s">
        <v>3450</v>
      </c>
    </row>
    <row r="137" spans="17:26" x14ac:dyDescent="0.35">
      <c r="Q137" t="s">
        <v>0</v>
      </c>
      <c r="R137">
        <v>1</v>
      </c>
      <c r="S137">
        <v>150</v>
      </c>
      <c r="T137">
        <v>98</v>
      </c>
      <c r="U137" t="s">
        <v>1</v>
      </c>
      <c r="V137">
        <v>0</v>
      </c>
      <c r="W137">
        <v>0</v>
      </c>
      <c r="X137" t="s">
        <v>3772</v>
      </c>
      <c r="Y137" t="s">
        <v>3905</v>
      </c>
      <c r="Z137" t="s">
        <v>3450</v>
      </c>
    </row>
    <row r="138" spans="17:26" x14ac:dyDescent="0.35">
      <c r="Q138" t="s">
        <v>0</v>
      </c>
      <c r="R138">
        <v>1</v>
      </c>
      <c r="S138">
        <v>150</v>
      </c>
      <c r="T138">
        <v>98</v>
      </c>
      <c r="U138" t="s">
        <v>1</v>
      </c>
      <c r="V138">
        <v>0</v>
      </c>
      <c r="W138">
        <v>0</v>
      </c>
      <c r="X138" t="s">
        <v>3906</v>
      </c>
      <c r="Y138" t="s">
        <v>3907</v>
      </c>
      <c r="Z138" t="s">
        <v>3450</v>
      </c>
    </row>
    <row r="139" spans="17:26" x14ac:dyDescent="0.35">
      <c r="Q139" t="s">
        <v>0</v>
      </c>
      <c r="R139">
        <v>1</v>
      </c>
      <c r="S139">
        <v>150</v>
      </c>
      <c r="T139">
        <v>98</v>
      </c>
      <c r="U139" t="s">
        <v>1</v>
      </c>
      <c r="V139">
        <v>0</v>
      </c>
      <c r="W139">
        <v>0</v>
      </c>
      <c r="X139" t="s">
        <v>3908</v>
      </c>
      <c r="Y139" t="s">
        <v>3909</v>
      </c>
      <c r="Z139" t="s">
        <v>3450</v>
      </c>
    </row>
    <row r="140" spans="17:26" x14ac:dyDescent="0.35">
      <c r="Q140" t="s">
        <v>0</v>
      </c>
      <c r="R140">
        <v>1</v>
      </c>
      <c r="S140">
        <v>150</v>
      </c>
      <c r="T140">
        <v>98</v>
      </c>
      <c r="U140" t="s">
        <v>1</v>
      </c>
      <c r="V140">
        <v>0</v>
      </c>
      <c r="W140">
        <v>0</v>
      </c>
      <c r="X140" t="s">
        <v>3910</v>
      </c>
      <c r="Y140" t="s">
        <v>3911</v>
      </c>
      <c r="Z140" t="s">
        <v>3450</v>
      </c>
    </row>
    <row r="141" spans="17:26" x14ac:dyDescent="0.35">
      <c r="Q141" t="s">
        <v>0</v>
      </c>
      <c r="R141">
        <v>1</v>
      </c>
      <c r="S141">
        <v>150</v>
      </c>
      <c r="T141">
        <v>98</v>
      </c>
      <c r="U141" t="s">
        <v>1</v>
      </c>
      <c r="V141">
        <v>0</v>
      </c>
      <c r="W141">
        <v>0</v>
      </c>
      <c r="X141" t="s">
        <v>3912</v>
      </c>
      <c r="Y141" t="s">
        <v>3913</v>
      </c>
      <c r="Z141" t="s">
        <v>3450</v>
      </c>
    </row>
    <row r="142" spans="17:26" x14ac:dyDescent="0.35">
      <c r="Q142" t="s">
        <v>0</v>
      </c>
      <c r="R142">
        <v>1</v>
      </c>
      <c r="S142">
        <v>150</v>
      </c>
      <c r="T142">
        <v>98</v>
      </c>
      <c r="U142" t="s">
        <v>1</v>
      </c>
      <c r="V142">
        <v>0</v>
      </c>
      <c r="W142">
        <v>0</v>
      </c>
      <c r="X142" t="s">
        <v>3677</v>
      </c>
      <c r="Y142" t="s">
        <v>3914</v>
      </c>
      <c r="Z142" t="s">
        <v>3450</v>
      </c>
    </row>
    <row r="143" spans="17:26" x14ac:dyDescent="0.35">
      <c r="Q143" t="s">
        <v>0</v>
      </c>
      <c r="R143">
        <v>1</v>
      </c>
      <c r="S143">
        <v>150</v>
      </c>
      <c r="T143">
        <v>98</v>
      </c>
      <c r="U143" t="s">
        <v>1</v>
      </c>
      <c r="V143">
        <v>0</v>
      </c>
      <c r="W143">
        <v>0</v>
      </c>
      <c r="X143" t="s">
        <v>3915</v>
      </c>
      <c r="Y143" t="s">
        <v>3916</v>
      </c>
      <c r="Z143" t="s">
        <v>3450</v>
      </c>
    </row>
    <row r="144" spans="17:26" x14ac:dyDescent="0.35">
      <c r="Q144" t="s">
        <v>0</v>
      </c>
      <c r="R144">
        <v>1</v>
      </c>
      <c r="S144">
        <v>150</v>
      </c>
      <c r="T144">
        <v>98</v>
      </c>
      <c r="U144" t="s">
        <v>3664</v>
      </c>
      <c r="V144">
        <v>0</v>
      </c>
      <c r="W144">
        <v>0</v>
      </c>
      <c r="X144" t="s">
        <v>3753</v>
      </c>
      <c r="Y144" t="s">
        <v>3917</v>
      </c>
      <c r="Z144" t="s">
        <v>3450</v>
      </c>
    </row>
    <row r="145" spans="17:26" x14ac:dyDescent="0.35">
      <c r="Q145" t="s">
        <v>0</v>
      </c>
      <c r="R145">
        <v>1</v>
      </c>
      <c r="S145">
        <v>150</v>
      </c>
      <c r="T145">
        <v>98</v>
      </c>
      <c r="U145" t="s">
        <v>3664</v>
      </c>
      <c r="V145">
        <v>0</v>
      </c>
      <c r="W145">
        <v>0</v>
      </c>
      <c r="X145" t="s">
        <v>3918</v>
      </c>
      <c r="Y145" t="s">
        <v>3919</v>
      </c>
      <c r="Z145" t="s">
        <v>3450</v>
      </c>
    </row>
    <row r="146" spans="17:26" x14ac:dyDescent="0.35">
      <c r="Q146" t="s">
        <v>0</v>
      </c>
      <c r="R146">
        <v>1</v>
      </c>
      <c r="S146">
        <v>150</v>
      </c>
      <c r="T146">
        <v>98</v>
      </c>
      <c r="U146" t="s">
        <v>3664</v>
      </c>
      <c r="V146">
        <v>0</v>
      </c>
      <c r="W146">
        <v>0</v>
      </c>
      <c r="X146" t="s">
        <v>3920</v>
      </c>
      <c r="Y146" t="s">
        <v>3921</v>
      </c>
      <c r="Z146" t="s">
        <v>3450</v>
      </c>
    </row>
    <row r="147" spans="17:26" x14ac:dyDescent="0.35">
      <c r="Q147" t="s">
        <v>0</v>
      </c>
      <c r="R147">
        <v>1</v>
      </c>
      <c r="S147">
        <v>150</v>
      </c>
      <c r="T147">
        <v>98</v>
      </c>
      <c r="U147" t="s">
        <v>3664</v>
      </c>
      <c r="V147">
        <v>0</v>
      </c>
      <c r="W147">
        <v>0</v>
      </c>
      <c r="X147" t="s">
        <v>3922</v>
      </c>
      <c r="Y147" t="s">
        <v>3923</v>
      </c>
      <c r="Z147" t="s">
        <v>3450</v>
      </c>
    </row>
    <row r="148" spans="17:26" x14ac:dyDescent="0.35">
      <c r="Q148" t="s">
        <v>0</v>
      </c>
      <c r="R148">
        <v>1</v>
      </c>
      <c r="S148">
        <v>150</v>
      </c>
      <c r="T148">
        <v>98</v>
      </c>
      <c r="U148" t="s">
        <v>3664</v>
      </c>
      <c r="V148">
        <v>0</v>
      </c>
      <c r="W148">
        <v>0</v>
      </c>
      <c r="X148" t="s">
        <v>3891</v>
      </c>
      <c r="Y148" t="s">
        <v>3924</v>
      </c>
      <c r="Z148" t="s">
        <v>3450</v>
      </c>
    </row>
    <row r="149" spans="17:26" x14ac:dyDescent="0.35">
      <c r="Q149" t="s">
        <v>0</v>
      </c>
      <c r="R149">
        <v>1</v>
      </c>
      <c r="S149">
        <v>150</v>
      </c>
      <c r="T149">
        <v>98</v>
      </c>
      <c r="U149" t="s">
        <v>3664</v>
      </c>
      <c r="V149">
        <v>0</v>
      </c>
      <c r="W149">
        <v>0</v>
      </c>
      <c r="X149" t="s">
        <v>3925</v>
      </c>
      <c r="Y149" t="s">
        <v>3926</v>
      </c>
      <c r="Z149" t="s">
        <v>3450</v>
      </c>
    </row>
    <row r="150" spans="17:26" x14ac:dyDescent="0.35">
      <c r="Q150" t="s">
        <v>0</v>
      </c>
      <c r="R150">
        <v>1</v>
      </c>
      <c r="S150">
        <v>150</v>
      </c>
      <c r="T150">
        <v>98</v>
      </c>
      <c r="U150" t="s">
        <v>3664</v>
      </c>
      <c r="V150">
        <v>0</v>
      </c>
      <c r="W150">
        <v>0</v>
      </c>
      <c r="X150" t="s">
        <v>3794</v>
      </c>
      <c r="Y150" t="s">
        <v>3927</v>
      </c>
      <c r="Z150" t="s">
        <v>3450</v>
      </c>
    </row>
    <row r="151" spans="17:26" x14ac:dyDescent="0.35">
      <c r="Q151" t="s">
        <v>0</v>
      </c>
      <c r="R151">
        <v>1</v>
      </c>
      <c r="S151">
        <v>150</v>
      </c>
      <c r="T151">
        <v>98</v>
      </c>
      <c r="U151" t="s">
        <v>3664</v>
      </c>
      <c r="V151">
        <v>0</v>
      </c>
      <c r="W151">
        <v>0</v>
      </c>
      <c r="X151" t="s">
        <v>3928</v>
      </c>
      <c r="Y151" t="s">
        <v>3929</v>
      </c>
      <c r="Z151" t="s">
        <v>3450</v>
      </c>
    </row>
    <row r="152" spans="17:26" x14ac:dyDescent="0.35">
      <c r="Q152" t="s">
        <v>0</v>
      </c>
      <c r="R152">
        <v>1</v>
      </c>
      <c r="S152">
        <v>150</v>
      </c>
      <c r="T152">
        <v>98</v>
      </c>
      <c r="U152" t="s">
        <v>3664</v>
      </c>
      <c r="V152">
        <v>0</v>
      </c>
      <c r="W152">
        <v>0</v>
      </c>
      <c r="X152" t="s">
        <v>3928</v>
      </c>
      <c r="Y152" t="s">
        <v>3930</v>
      </c>
      <c r="Z152" t="s">
        <v>3450</v>
      </c>
    </row>
    <row r="153" spans="17:26" x14ac:dyDescent="0.35">
      <c r="Q153" t="s">
        <v>0</v>
      </c>
      <c r="R153">
        <v>1</v>
      </c>
      <c r="S153">
        <v>150</v>
      </c>
      <c r="T153">
        <v>98</v>
      </c>
      <c r="U153" t="s">
        <v>3664</v>
      </c>
      <c r="V153">
        <v>0</v>
      </c>
      <c r="W153">
        <v>0</v>
      </c>
      <c r="X153" t="s">
        <v>3804</v>
      </c>
      <c r="Y153" t="s">
        <v>3931</v>
      </c>
      <c r="Z153" t="s">
        <v>3450</v>
      </c>
    </row>
    <row r="154" spans="17:26" x14ac:dyDescent="0.35">
      <c r="Q154" t="s">
        <v>0</v>
      </c>
      <c r="R154">
        <v>1</v>
      </c>
      <c r="S154">
        <v>150</v>
      </c>
      <c r="T154">
        <v>98</v>
      </c>
      <c r="U154" t="s">
        <v>3664</v>
      </c>
      <c r="V154">
        <v>0</v>
      </c>
      <c r="W154">
        <v>0</v>
      </c>
      <c r="X154" t="s">
        <v>3932</v>
      </c>
      <c r="Y154" t="s">
        <v>3933</v>
      </c>
      <c r="Z154" t="s">
        <v>3450</v>
      </c>
    </row>
    <row r="155" spans="17:26" x14ac:dyDescent="0.35">
      <c r="Q155" t="s">
        <v>0</v>
      </c>
      <c r="R155">
        <v>1</v>
      </c>
      <c r="S155">
        <v>150</v>
      </c>
      <c r="T155">
        <v>98</v>
      </c>
      <c r="U155" t="s">
        <v>3664</v>
      </c>
      <c r="V155">
        <v>0</v>
      </c>
      <c r="W155">
        <v>0</v>
      </c>
      <c r="X155" t="s">
        <v>3934</v>
      </c>
      <c r="Y155" t="s">
        <v>3935</v>
      </c>
      <c r="Z155" t="s">
        <v>3450</v>
      </c>
    </row>
    <row r="156" spans="17:26" x14ac:dyDescent="0.35">
      <c r="Q156" t="s">
        <v>0</v>
      </c>
      <c r="R156">
        <v>1</v>
      </c>
      <c r="S156">
        <v>150</v>
      </c>
      <c r="T156">
        <v>98</v>
      </c>
      <c r="U156" t="s">
        <v>3664</v>
      </c>
      <c r="V156">
        <v>0</v>
      </c>
      <c r="W156">
        <v>0</v>
      </c>
      <c r="X156" t="s">
        <v>3936</v>
      </c>
      <c r="Y156" t="s">
        <v>3937</v>
      </c>
      <c r="Z156" t="s">
        <v>3450</v>
      </c>
    </row>
    <row r="157" spans="17:26" x14ac:dyDescent="0.35">
      <c r="Q157" t="s">
        <v>0</v>
      </c>
      <c r="R157">
        <v>1</v>
      </c>
      <c r="S157">
        <v>150</v>
      </c>
      <c r="T157">
        <v>98</v>
      </c>
      <c r="U157" t="s">
        <v>3664</v>
      </c>
      <c r="V157">
        <v>0</v>
      </c>
      <c r="W157">
        <v>0</v>
      </c>
      <c r="X157" t="s">
        <v>3938</v>
      </c>
      <c r="Y157" t="s">
        <v>3939</v>
      </c>
      <c r="Z157" t="s">
        <v>3450</v>
      </c>
    </row>
    <row r="158" spans="17:26" x14ac:dyDescent="0.35">
      <c r="Q158" t="s">
        <v>0</v>
      </c>
      <c r="R158">
        <v>1</v>
      </c>
      <c r="S158">
        <v>150</v>
      </c>
      <c r="T158">
        <v>98</v>
      </c>
      <c r="U158" t="s">
        <v>3664</v>
      </c>
      <c r="V158">
        <v>0</v>
      </c>
      <c r="W158">
        <v>0</v>
      </c>
      <c r="X158" t="s">
        <v>3940</v>
      </c>
      <c r="Y158" t="s">
        <v>3941</v>
      </c>
      <c r="Z158" t="s">
        <v>3450</v>
      </c>
    </row>
    <row r="159" spans="17:26" x14ac:dyDescent="0.35">
      <c r="Q159" t="s">
        <v>0</v>
      </c>
      <c r="R159">
        <v>1</v>
      </c>
      <c r="S159">
        <v>150</v>
      </c>
      <c r="T159">
        <v>98</v>
      </c>
      <c r="U159" t="s">
        <v>3664</v>
      </c>
      <c r="V159">
        <v>0</v>
      </c>
      <c r="W159">
        <v>0</v>
      </c>
      <c r="X159" t="s">
        <v>3942</v>
      </c>
      <c r="Y159" t="s">
        <v>3943</v>
      </c>
      <c r="Z159" t="s">
        <v>3450</v>
      </c>
    </row>
    <row r="160" spans="17:26" x14ac:dyDescent="0.35">
      <c r="Q160" t="s">
        <v>0</v>
      </c>
      <c r="R160">
        <v>1</v>
      </c>
      <c r="S160">
        <v>150</v>
      </c>
      <c r="T160">
        <v>98</v>
      </c>
      <c r="U160" t="s">
        <v>3664</v>
      </c>
      <c r="V160">
        <v>0</v>
      </c>
      <c r="W160">
        <v>0</v>
      </c>
      <c r="X160" t="s">
        <v>3944</v>
      </c>
      <c r="Y160" t="s">
        <v>3945</v>
      </c>
      <c r="Z160" t="s">
        <v>3450</v>
      </c>
    </row>
    <row r="161" spans="17:26" x14ac:dyDescent="0.35">
      <c r="Q161" t="s">
        <v>0</v>
      </c>
      <c r="R161">
        <v>1</v>
      </c>
      <c r="S161">
        <v>150</v>
      </c>
      <c r="T161">
        <v>98</v>
      </c>
      <c r="U161" t="s">
        <v>3664</v>
      </c>
      <c r="V161">
        <v>0</v>
      </c>
      <c r="W161">
        <v>0</v>
      </c>
      <c r="X161" t="s">
        <v>3814</v>
      </c>
      <c r="Y161" t="s">
        <v>3946</v>
      </c>
      <c r="Z161" t="s">
        <v>3450</v>
      </c>
    </row>
    <row r="162" spans="17:26" x14ac:dyDescent="0.35">
      <c r="Q162" t="s">
        <v>0</v>
      </c>
      <c r="R162">
        <v>1</v>
      </c>
      <c r="S162">
        <v>150</v>
      </c>
      <c r="T162">
        <v>98</v>
      </c>
      <c r="U162" t="s">
        <v>3664</v>
      </c>
      <c r="V162">
        <v>0</v>
      </c>
      <c r="W162">
        <v>0</v>
      </c>
      <c r="X162" t="s">
        <v>3947</v>
      </c>
      <c r="Y162" t="s">
        <v>3948</v>
      </c>
      <c r="Z162" t="s">
        <v>3450</v>
      </c>
    </row>
    <row r="163" spans="17:26" x14ac:dyDescent="0.35">
      <c r="Q163" t="s">
        <v>0</v>
      </c>
      <c r="R163">
        <v>1</v>
      </c>
      <c r="S163">
        <v>150</v>
      </c>
      <c r="T163">
        <v>98</v>
      </c>
      <c r="U163" t="s">
        <v>3664</v>
      </c>
      <c r="V163">
        <v>0</v>
      </c>
      <c r="W163">
        <v>0</v>
      </c>
      <c r="X163" t="s">
        <v>3949</v>
      </c>
      <c r="Y163" t="s">
        <v>3950</v>
      </c>
      <c r="Z163" t="s">
        <v>3450</v>
      </c>
    </row>
    <row r="164" spans="17:26" x14ac:dyDescent="0.35">
      <c r="Q164" t="s">
        <v>0</v>
      </c>
      <c r="R164">
        <v>1</v>
      </c>
      <c r="S164">
        <v>150</v>
      </c>
      <c r="T164">
        <v>98</v>
      </c>
      <c r="U164" t="s">
        <v>3664</v>
      </c>
      <c r="V164">
        <v>0</v>
      </c>
      <c r="W164">
        <v>0</v>
      </c>
      <c r="X164" t="s">
        <v>3816</v>
      </c>
      <c r="Y164" t="s">
        <v>3951</v>
      </c>
      <c r="Z164" t="s">
        <v>3450</v>
      </c>
    </row>
    <row r="165" spans="17:26" x14ac:dyDescent="0.35">
      <c r="Q165" t="s">
        <v>0</v>
      </c>
      <c r="R165">
        <v>1</v>
      </c>
      <c r="S165">
        <v>150</v>
      </c>
      <c r="T165">
        <v>98</v>
      </c>
      <c r="U165" t="s">
        <v>3664</v>
      </c>
      <c r="V165">
        <v>0</v>
      </c>
      <c r="W165">
        <v>0</v>
      </c>
      <c r="X165" t="s">
        <v>3952</v>
      </c>
      <c r="Y165" t="s">
        <v>3953</v>
      </c>
      <c r="Z165" t="s">
        <v>3450</v>
      </c>
    </row>
    <row r="166" spans="17:26" x14ac:dyDescent="0.35">
      <c r="Q166" t="s">
        <v>0</v>
      </c>
      <c r="R166">
        <v>1</v>
      </c>
      <c r="S166">
        <v>150</v>
      </c>
      <c r="T166">
        <v>98</v>
      </c>
      <c r="U166" t="s">
        <v>3664</v>
      </c>
      <c r="V166">
        <v>0</v>
      </c>
      <c r="W166">
        <v>0</v>
      </c>
      <c r="X166" t="s">
        <v>3915</v>
      </c>
      <c r="Y166" t="s">
        <v>3954</v>
      </c>
      <c r="Z166" t="s">
        <v>3450</v>
      </c>
    </row>
    <row r="167" spans="17:26" x14ac:dyDescent="0.35">
      <c r="Q167" t="s">
        <v>0</v>
      </c>
      <c r="R167">
        <v>1</v>
      </c>
      <c r="S167">
        <v>150</v>
      </c>
      <c r="T167">
        <v>98</v>
      </c>
      <c r="U167" t="s">
        <v>3664</v>
      </c>
      <c r="V167">
        <v>0</v>
      </c>
      <c r="W167">
        <v>0</v>
      </c>
      <c r="X167" t="s">
        <v>3679</v>
      </c>
      <c r="Y167" t="s">
        <v>3955</v>
      </c>
      <c r="Z167" t="s">
        <v>3450</v>
      </c>
    </row>
    <row r="168" spans="17:26" x14ac:dyDescent="0.35">
      <c r="Q168" t="s">
        <v>0</v>
      </c>
      <c r="R168">
        <v>1</v>
      </c>
      <c r="S168">
        <v>150</v>
      </c>
      <c r="T168">
        <v>98</v>
      </c>
      <c r="U168" t="s">
        <v>3664</v>
      </c>
      <c r="V168">
        <v>0</v>
      </c>
      <c r="W168">
        <v>0</v>
      </c>
      <c r="X168" t="s">
        <v>3956</v>
      </c>
      <c r="Y168" t="s">
        <v>3957</v>
      </c>
      <c r="Z168" t="s">
        <v>3450</v>
      </c>
    </row>
    <row r="169" spans="17:26" x14ac:dyDescent="0.35">
      <c r="Q169" t="s">
        <v>0</v>
      </c>
      <c r="R169">
        <v>1</v>
      </c>
      <c r="S169">
        <v>150</v>
      </c>
      <c r="T169">
        <v>98.1</v>
      </c>
      <c r="U169" t="s">
        <v>1</v>
      </c>
      <c r="V169">
        <v>0</v>
      </c>
      <c r="W169">
        <v>0</v>
      </c>
      <c r="X169" t="s">
        <v>3958</v>
      </c>
      <c r="Y169" t="s">
        <v>3959</v>
      </c>
      <c r="Z169" t="s">
        <v>3450</v>
      </c>
    </row>
    <row r="170" spans="17:26" x14ac:dyDescent="0.35">
      <c r="Q170" t="s">
        <v>0</v>
      </c>
      <c r="R170">
        <v>1</v>
      </c>
      <c r="S170">
        <v>150</v>
      </c>
      <c r="T170">
        <v>98.1</v>
      </c>
      <c r="U170" t="s">
        <v>3664</v>
      </c>
      <c r="V170">
        <v>0</v>
      </c>
      <c r="W170">
        <v>0</v>
      </c>
      <c r="X170" t="s">
        <v>3960</v>
      </c>
      <c r="Y170" t="s">
        <v>3961</v>
      </c>
      <c r="Z170" t="s">
        <v>3450</v>
      </c>
    </row>
    <row r="171" spans="17:26" x14ac:dyDescent="0.35">
      <c r="Q171" t="s">
        <v>0</v>
      </c>
      <c r="R171">
        <v>1</v>
      </c>
      <c r="S171">
        <v>150</v>
      </c>
      <c r="T171">
        <v>98.1</v>
      </c>
      <c r="U171" t="s">
        <v>3664</v>
      </c>
      <c r="V171">
        <v>0</v>
      </c>
      <c r="W171">
        <v>0</v>
      </c>
      <c r="X171" t="s">
        <v>3962</v>
      </c>
      <c r="Y171" t="s">
        <v>3963</v>
      </c>
      <c r="Z171" t="s">
        <v>3450</v>
      </c>
    </row>
    <row r="172" spans="17:26" x14ac:dyDescent="0.35">
      <c r="Q172" t="s">
        <v>0</v>
      </c>
      <c r="R172">
        <v>1</v>
      </c>
      <c r="S172">
        <v>150</v>
      </c>
      <c r="T172">
        <v>98.1</v>
      </c>
      <c r="U172" t="s">
        <v>3664</v>
      </c>
      <c r="V172">
        <v>0</v>
      </c>
      <c r="W172">
        <v>0</v>
      </c>
      <c r="X172" t="s">
        <v>3964</v>
      </c>
      <c r="Y172" t="s">
        <v>3965</v>
      </c>
      <c r="Z172" t="s">
        <v>3450</v>
      </c>
    </row>
    <row r="173" spans="17:26" x14ac:dyDescent="0.35">
      <c r="Q173" t="s">
        <v>0</v>
      </c>
      <c r="R173">
        <v>1</v>
      </c>
      <c r="S173">
        <v>150</v>
      </c>
      <c r="T173">
        <v>98.2</v>
      </c>
      <c r="U173" t="s">
        <v>1</v>
      </c>
      <c r="V173">
        <v>0</v>
      </c>
      <c r="W173">
        <v>0</v>
      </c>
      <c r="X173" t="s">
        <v>3698</v>
      </c>
      <c r="Y173" t="s">
        <v>3966</v>
      </c>
      <c r="Z173" t="s">
        <v>3450</v>
      </c>
    </row>
    <row r="174" spans="17:26" x14ac:dyDescent="0.35">
      <c r="Q174" t="s">
        <v>0</v>
      </c>
      <c r="R174">
        <v>1</v>
      </c>
      <c r="S174">
        <v>150</v>
      </c>
      <c r="T174">
        <v>98.2</v>
      </c>
      <c r="U174" t="s">
        <v>1</v>
      </c>
      <c r="V174">
        <v>0</v>
      </c>
      <c r="W174">
        <v>0</v>
      </c>
      <c r="X174" t="s">
        <v>3967</v>
      </c>
      <c r="Y174" t="s">
        <v>3968</v>
      </c>
      <c r="Z174" t="s">
        <v>3450</v>
      </c>
    </row>
    <row r="175" spans="17:26" x14ac:dyDescent="0.35">
      <c r="Q175" t="s">
        <v>0</v>
      </c>
      <c r="R175">
        <v>1</v>
      </c>
      <c r="S175">
        <v>150</v>
      </c>
      <c r="T175">
        <v>98.2</v>
      </c>
      <c r="U175" t="s">
        <v>1</v>
      </c>
      <c r="V175">
        <v>0</v>
      </c>
      <c r="W175">
        <v>0</v>
      </c>
      <c r="X175" t="s">
        <v>3967</v>
      </c>
      <c r="Y175" t="s">
        <v>3969</v>
      </c>
      <c r="Z175" t="s">
        <v>3450</v>
      </c>
    </row>
    <row r="176" spans="17:26" x14ac:dyDescent="0.35">
      <c r="Q176" t="s">
        <v>0</v>
      </c>
      <c r="R176">
        <v>1</v>
      </c>
      <c r="S176">
        <v>150</v>
      </c>
      <c r="T176">
        <v>98.2</v>
      </c>
      <c r="U176" t="s">
        <v>1</v>
      </c>
      <c r="V176">
        <v>0</v>
      </c>
      <c r="W176">
        <v>0</v>
      </c>
      <c r="X176" t="s">
        <v>3675</v>
      </c>
      <c r="Y176" t="s">
        <v>3970</v>
      </c>
      <c r="Z176" t="s">
        <v>3450</v>
      </c>
    </row>
    <row r="177" spans="17:26" x14ac:dyDescent="0.35">
      <c r="Q177" t="s">
        <v>0</v>
      </c>
      <c r="R177">
        <v>1</v>
      </c>
      <c r="S177">
        <v>150</v>
      </c>
      <c r="T177">
        <v>98.2</v>
      </c>
      <c r="U177" t="s">
        <v>3664</v>
      </c>
      <c r="V177">
        <v>0</v>
      </c>
      <c r="W177">
        <v>0</v>
      </c>
      <c r="X177" t="s">
        <v>3698</v>
      </c>
      <c r="Y177" t="s">
        <v>3971</v>
      </c>
      <c r="Z177" t="s">
        <v>3450</v>
      </c>
    </row>
    <row r="178" spans="17:26" x14ac:dyDescent="0.35">
      <c r="Q178" t="s">
        <v>0</v>
      </c>
      <c r="R178">
        <v>1</v>
      </c>
      <c r="S178">
        <v>150</v>
      </c>
      <c r="T178">
        <v>98.3</v>
      </c>
      <c r="U178" t="s">
        <v>1</v>
      </c>
      <c r="V178">
        <v>0</v>
      </c>
      <c r="W178">
        <v>0</v>
      </c>
      <c r="X178" t="s">
        <v>3833</v>
      </c>
      <c r="Y178" t="s">
        <v>3972</v>
      </c>
      <c r="Z178" t="s">
        <v>3450</v>
      </c>
    </row>
    <row r="179" spans="17:26" x14ac:dyDescent="0.35">
      <c r="Q179" t="s">
        <v>0</v>
      </c>
      <c r="R179">
        <v>1</v>
      </c>
      <c r="S179">
        <v>150</v>
      </c>
      <c r="T179">
        <v>98.3</v>
      </c>
      <c r="U179" t="s">
        <v>1</v>
      </c>
      <c r="V179">
        <v>0</v>
      </c>
      <c r="W179">
        <v>0</v>
      </c>
      <c r="X179" t="s">
        <v>3973</v>
      </c>
      <c r="Y179" t="s">
        <v>3974</v>
      </c>
      <c r="Z179" t="s">
        <v>3450</v>
      </c>
    </row>
    <row r="180" spans="17:26" x14ac:dyDescent="0.35">
      <c r="Q180" t="s">
        <v>0</v>
      </c>
      <c r="R180">
        <v>1</v>
      </c>
      <c r="S180">
        <v>150</v>
      </c>
      <c r="T180">
        <v>98.3</v>
      </c>
      <c r="U180" t="s">
        <v>1</v>
      </c>
      <c r="V180">
        <v>0</v>
      </c>
      <c r="W180">
        <v>0</v>
      </c>
      <c r="X180" t="s">
        <v>3975</v>
      </c>
      <c r="Y180" t="s">
        <v>3976</v>
      </c>
      <c r="Z180" t="s">
        <v>3450</v>
      </c>
    </row>
    <row r="181" spans="17:26" x14ac:dyDescent="0.35">
      <c r="Q181" t="s">
        <v>0</v>
      </c>
      <c r="R181">
        <v>1</v>
      </c>
      <c r="S181">
        <v>150</v>
      </c>
      <c r="T181">
        <v>98.3</v>
      </c>
      <c r="U181" t="s">
        <v>3664</v>
      </c>
      <c r="V181">
        <v>0</v>
      </c>
      <c r="W181">
        <v>0</v>
      </c>
      <c r="X181" t="s">
        <v>3977</v>
      </c>
      <c r="Y181" t="s">
        <v>3978</v>
      </c>
      <c r="Z181" t="s">
        <v>3450</v>
      </c>
    </row>
    <row r="182" spans="17:26" x14ac:dyDescent="0.35">
      <c r="Q182" t="s">
        <v>0</v>
      </c>
      <c r="R182">
        <v>1</v>
      </c>
      <c r="S182">
        <v>150</v>
      </c>
      <c r="T182">
        <v>98.3</v>
      </c>
      <c r="U182" t="s">
        <v>3664</v>
      </c>
      <c r="V182">
        <v>0</v>
      </c>
      <c r="W182">
        <v>0</v>
      </c>
      <c r="X182" t="s">
        <v>3979</v>
      </c>
      <c r="Y182" t="s">
        <v>3980</v>
      </c>
      <c r="Z182" t="s">
        <v>3450</v>
      </c>
    </row>
    <row r="183" spans="17:26" x14ac:dyDescent="0.35">
      <c r="Q183" t="s">
        <v>0</v>
      </c>
      <c r="R183">
        <v>1</v>
      </c>
      <c r="S183">
        <v>150</v>
      </c>
      <c r="T183">
        <v>98.3</v>
      </c>
      <c r="U183" t="s">
        <v>3664</v>
      </c>
      <c r="V183">
        <v>0</v>
      </c>
      <c r="W183">
        <v>0</v>
      </c>
      <c r="X183" t="s">
        <v>3981</v>
      </c>
      <c r="Y183" t="s">
        <v>3982</v>
      </c>
      <c r="Z183" t="s">
        <v>3450</v>
      </c>
    </row>
    <row r="184" spans="17:26" x14ac:dyDescent="0.35">
      <c r="Q184" t="s">
        <v>0</v>
      </c>
      <c r="R184">
        <v>1</v>
      </c>
      <c r="S184">
        <v>150</v>
      </c>
      <c r="T184">
        <v>98.3</v>
      </c>
      <c r="U184" t="s">
        <v>3664</v>
      </c>
      <c r="V184">
        <v>0</v>
      </c>
      <c r="W184">
        <v>0</v>
      </c>
      <c r="X184" t="s">
        <v>3825</v>
      </c>
      <c r="Y184" t="s">
        <v>3983</v>
      </c>
      <c r="Z184" t="s">
        <v>3450</v>
      </c>
    </row>
    <row r="185" spans="17:26" x14ac:dyDescent="0.35">
      <c r="Q185" t="s">
        <v>0</v>
      </c>
      <c r="R185">
        <v>1</v>
      </c>
      <c r="S185">
        <v>150</v>
      </c>
      <c r="T185">
        <v>98.4</v>
      </c>
      <c r="U185" t="s">
        <v>1</v>
      </c>
      <c r="V185">
        <v>0</v>
      </c>
      <c r="W185">
        <v>0</v>
      </c>
      <c r="X185" t="s">
        <v>3716</v>
      </c>
      <c r="Y185" t="s">
        <v>3984</v>
      </c>
      <c r="Z185" t="s">
        <v>3450</v>
      </c>
    </row>
    <row r="186" spans="17:26" x14ac:dyDescent="0.35">
      <c r="Q186" t="s">
        <v>0</v>
      </c>
      <c r="R186">
        <v>1</v>
      </c>
      <c r="S186">
        <v>150</v>
      </c>
      <c r="T186">
        <v>98.4</v>
      </c>
      <c r="U186" t="s">
        <v>1</v>
      </c>
      <c r="V186">
        <v>0</v>
      </c>
      <c r="W186">
        <v>0</v>
      </c>
      <c r="X186" t="s">
        <v>3985</v>
      </c>
      <c r="Y186" t="s">
        <v>3986</v>
      </c>
      <c r="Z186" t="s">
        <v>3450</v>
      </c>
    </row>
    <row r="187" spans="17:26" x14ac:dyDescent="0.35">
      <c r="Q187" t="s">
        <v>0</v>
      </c>
      <c r="R187">
        <v>1</v>
      </c>
      <c r="S187">
        <v>150</v>
      </c>
      <c r="T187">
        <v>98.4</v>
      </c>
      <c r="U187" t="s">
        <v>1</v>
      </c>
      <c r="V187">
        <v>0</v>
      </c>
      <c r="W187">
        <v>0</v>
      </c>
      <c r="X187" t="s">
        <v>3846</v>
      </c>
      <c r="Y187" t="s">
        <v>3987</v>
      </c>
      <c r="Z187" t="s">
        <v>3450</v>
      </c>
    </row>
    <row r="188" spans="17:26" x14ac:dyDescent="0.35">
      <c r="Q188" t="s">
        <v>0</v>
      </c>
      <c r="R188">
        <v>1</v>
      </c>
      <c r="S188">
        <v>150</v>
      </c>
      <c r="T188">
        <v>98.4</v>
      </c>
      <c r="U188" t="s">
        <v>3664</v>
      </c>
      <c r="V188">
        <v>0</v>
      </c>
      <c r="W188">
        <v>0</v>
      </c>
      <c r="X188" t="s">
        <v>3988</v>
      </c>
      <c r="Y188" t="s">
        <v>3989</v>
      </c>
      <c r="Z188" t="s">
        <v>3450</v>
      </c>
    </row>
    <row r="189" spans="17:26" x14ac:dyDescent="0.35">
      <c r="Q189" t="s">
        <v>0</v>
      </c>
      <c r="R189">
        <v>1</v>
      </c>
      <c r="S189">
        <v>150</v>
      </c>
      <c r="T189">
        <v>98.4</v>
      </c>
      <c r="U189" t="s">
        <v>3664</v>
      </c>
      <c r="V189">
        <v>0</v>
      </c>
      <c r="W189">
        <v>0</v>
      </c>
      <c r="X189" t="s">
        <v>3988</v>
      </c>
      <c r="Y189" t="s">
        <v>3990</v>
      </c>
      <c r="Z189" t="s">
        <v>3450</v>
      </c>
    </row>
    <row r="190" spans="17:26" x14ac:dyDescent="0.35">
      <c r="Q190" t="s">
        <v>0</v>
      </c>
      <c r="R190">
        <v>1</v>
      </c>
      <c r="S190">
        <v>150</v>
      </c>
      <c r="T190">
        <v>98.4</v>
      </c>
      <c r="U190" t="s">
        <v>3664</v>
      </c>
      <c r="V190">
        <v>0</v>
      </c>
      <c r="W190">
        <v>0</v>
      </c>
      <c r="X190" t="s">
        <v>3714</v>
      </c>
      <c r="Y190" t="s">
        <v>3991</v>
      </c>
      <c r="Z190" t="s">
        <v>3450</v>
      </c>
    </row>
    <row r="191" spans="17:26" x14ac:dyDescent="0.35">
      <c r="Q191" t="s">
        <v>0</v>
      </c>
      <c r="R191">
        <v>1</v>
      </c>
      <c r="S191">
        <v>150</v>
      </c>
      <c r="T191">
        <v>98.4</v>
      </c>
      <c r="U191" t="s">
        <v>3664</v>
      </c>
      <c r="V191">
        <v>0</v>
      </c>
      <c r="W191">
        <v>0</v>
      </c>
      <c r="X191" t="s">
        <v>3992</v>
      </c>
      <c r="Y191" t="s">
        <v>3993</v>
      </c>
      <c r="Z191" t="s">
        <v>3450</v>
      </c>
    </row>
    <row r="192" spans="17:26" x14ac:dyDescent="0.35">
      <c r="Q192" t="s">
        <v>0</v>
      </c>
      <c r="R192">
        <v>1</v>
      </c>
      <c r="S192">
        <v>150</v>
      </c>
      <c r="T192">
        <v>98.4</v>
      </c>
      <c r="U192" t="s">
        <v>3664</v>
      </c>
      <c r="V192">
        <v>0</v>
      </c>
      <c r="W192">
        <v>0</v>
      </c>
      <c r="X192" t="s">
        <v>3994</v>
      </c>
      <c r="Y192" t="s">
        <v>3995</v>
      </c>
      <c r="Z192" t="s">
        <v>3450</v>
      </c>
    </row>
    <row r="193" spans="17:26" x14ac:dyDescent="0.35">
      <c r="Q193" t="s">
        <v>0</v>
      </c>
      <c r="R193">
        <v>1</v>
      </c>
      <c r="S193">
        <v>150</v>
      </c>
      <c r="T193">
        <v>98.5</v>
      </c>
      <c r="U193" t="s">
        <v>1</v>
      </c>
      <c r="V193">
        <v>0</v>
      </c>
      <c r="W193">
        <v>0</v>
      </c>
      <c r="X193" t="s">
        <v>3857</v>
      </c>
      <c r="Y193" t="s">
        <v>3996</v>
      </c>
      <c r="Z193" t="s">
        <v>3450</v>
      </c>
    </row>
    <row r="194" spans="17:26" x14ac:dyDescent="0.35">
      <c r="Q194" t="s">
        <v>0</v>
      </c>
      <c r="R194">
        <v>1</v>
      </c>
      <c r="S194">
        <v>150</v>
      </c>
      <c r="T194">
        <v>98.5</v>
      </c>
      <c r="U194" t="s">
        <v>3664</v>
      </c>
      <c r="V194">
        <v>0</v>
      </c>
      <c r="W194">
        <v>0</v>
      </c>
      <c r="X194" t="s">
        <v>3997</v>
      </c>
      <c r="Y194" t="s">
        <v>3998</v>
      </c>
      <c r="Z194" t="s">
        <v>3450</v>
      </c>
    </row>
    <row r="195" spans="17:26" x14ac:dyDescent="0.35">
      <c r="Q195" t="s">
        <v>0</v>
      </c>
      <c r="R195">
        <v>1</v>
      </c>
      <c r="S195">
        <v>150</v>
      </c>
      <c r="T195">
        <v>98.6</v>
      </c>
      <c r="U195" t="s">
        <v>1</v>
      </c>
      <c r="V195">
        <v>0</v>
      </c>
      <c r="W195">
        <v>0</v>
      </c>
      <c r="X195" t="s">
        <v>3999</v>
      </c>
      <c r="Y195" t="s">
        <v>4000</v>
      </c>
      <c r="Z195" t="s">
        <v>3450</v>
      </c>
    </row>
    <row r="196" spans="17:26" x14ac:dyDescent="0.35">
      <c r="Q196" t="s">
        <v>0</v>
      </c>
      <c r="R196">
        <v>1</v>
      </c>
      <c r="S196">
        <v>150</v>
      </c>
      <c r="T196">
        <v>98.6</v>
      </c>
      <c r="U196" t="s">
        <v>1</v>
      </c>
      <c r="V196">
        <v>0</v>
      </c>
      <c r="W196">
        <v>0</v>
      </c>
      <c r="X196" t="s">
        <v>3766</v>
      </c>
      <c r="Y196" t="s">
        <v>4001</v>
      </c>
      <c r="Z196" t="s">
        <v>3450</v>
      </c>
    </row>
    <row r="197" spans="17:26" x14ac:dyDescent="0.35">
      <c r="Q197" t="s">
        <v>0</v>
      </c>
      <c r="R197">
        <v>1</v>
      </c>
      <c r="S197">
        <v>150</v>
      </c>
      <c r="T197">
        <v>98.6</v>
      </c>
      <c r="U197" t="s">
        <v>1</v>
      </c>
      <c r="V197">
        <v>0</v>
      </c>
      <c r="W197">
        <v>0</v>
      </c>
      <c r="X197" t="s">
        <v>3766</v>
      </c>
      <c r="Y197" t="s">
        <v>4002</v>
      </c>
      <c r="Z197" t="s">
        <v>3450</v>
      </c>
    </row>
    <row r="198" spans="17:26" x14ac:dyDescent="0.35">
      <c r="Q198" t="s">
        <v>0</v>
      </c>
      <c r="R198">
        <v>1</v>
      </c>
      <c r="S198">
        <v>150</v>
      </c>
      <c r="T198">
        <v>98.6</v>
      </c>
      <c r="U198" t="s">
        <v>1</v>
      </c>
      <c r="V198">
        <v>0</v>
      </c>
      <c r="W198">
        <v>0</v>
      </c>
      <c r="X198" t="s">
        <v>4003</v>
      </c>
      <c r="Y198" t="s">
        <v>4004</v>
      </c>
      <c r="Z198" t="s">
        <v>3450</v>
      </c>
    </row>
    <row r="199" spans="17:26" x14ac:dyDescent="0.35">
      <c r="Q199" t="s">
        <v>0</v>
      </c>
      <c r="R199">
        <v>1</v>
      </c>
      <c r="S199">
        <v>150</v>
      </c>
      <c r="T199">
        <v>98.6</v>
      </c>
      <c r="U199" t="s">
        <v>3664</v>
      </c>
      <c r="V199">
        <v>0</v>
      </c>
      <c r="W199">
        <v>0</v>
      </c>
      <c r="X199" t="s">
        <v>4005</v>
      </c>
      <c r="Y199" t="s">
        <v>4006</v>
      </c>
      <c r="Z199" t="s">
        <v>3450</v>
      </c>
    </row>
    <row r="200" spans="17:26" x14ac:dyDescent="0.35">
      <c r="Q200" t="s">
        <v>0</v>
      </c>
      <c r="R200">
        <v>1</v>
      </c>
      <c r="S200">
        <v>150</v>
      </c>
      <c r="T200">
        <v>98.6</v>
      </c>
      <c r="U200" t="s">
        <v>3664</v>
      </c>
      <c r="V200">
        <v>0</v>
      </c>
      <c r="W200">
        <v>0</v>
      </c>
      <c r="X200" t="s">
        <v>3690</v>
      </c>
      <c r="Y200" t="s">
        <v>4007</v>
      </c>
      <c r="Z200" t="s">
        <v>3450</v>
      </c>
    </row>
    <row r="201" spans="17:26" x14ac:dyDescent="0.35">
      <c r="Q201" t="s">
        <v>0</v>
      </c>
      <c r="R201">
        <v>1</v>
      </c>
      <c r="S201">
        <v>150</v>
      </c>
      <c r="T201">
        <v>98.6</v>
      </c>
      <c r="U201" t="s">
        <v>3664</v>
      </c>
      <c r="V201">
        <v>0</v>
      </c>
      <c r="W201">
        <v>0</v>
      </c>
      <c r="X201" t="s">
        <v>3690</v>
      </c>
      <c r="Y201" t="s">
        <v>4008</v>
      </c>
      <c r="Z201" t="s">
        <v>3450</v>
      </c>
    </row>
    <row r="202" spans="17:26" x14ac:dyDescent="0.35">
      <c r="Q202" t="s">
        <v>0</v>
      </c>
      <c r="R202">
        <v>1</v>
      </c>
      <c r="S202">
        <v>150</v>
      </c>
      <c r="T202">
        <v>98.6</v>
      </c>
      <c r="U202" t="s">
        <v>3664</v>
      </c>
      <c r="V202">
        <v>0</v>
      </c>
      <c r="W202">
        <v>0</v>
      </c>
      <c r="X202" t="s">
        <v>4009</v>
      </c>
      <c r="Y202" t="s">
        <v>4010</v>
      </c>
      <c r="Z202" t="s">
        <v>3450</v>
      </c>
    </row>
    <row r="203" spans="17:26" x14ac:dyDescent="0.35">
      <c r="Q203" t="s">
        <v>0</v>
      </c>
      <c r="R203">
        <v>1</v>
      </c>
      <c r="S203">
        <v>150</v>
      </c>
      <c r="T203">
        <v>98.6</v>
      </c>
      <c r="U203" t="s">
        <v>3664</v>
      </c>
      <c r="V203">
        <v>0</v>
      </c>
      <c r="W203">
        <v>0</v>
      </c>
      <c r="X203" t="s">
        <v>3999</v>
      </c>
      <c r="Y203" t="s">
        <v>4011</v>
      </c>
      <c r="Z203" t="s">
        <v>3450</v>
      </c>
    </row>
    <row r="204" spans="17:26" x14ac:dyDescent="0.35">
      <c r="Q204" t="s">
        <v>0</v>
      </c>
      <c r="R204">
        <v>1</v>
      </c>
      <c r="S204">
        <v>150</v>
      </c>
      <c r="T204">
        <v>98.7</v>
      </c>
      <c r="U204" t="s">
        <v>1</v>
      </c>
      <c r="V204">
        <v>0</v>
      </c>
      <c r="W204">
        <v>0</v>
      </c>
      <c r="X204" t="s">
        <v>3788</v>
      </c>
      <c r="Y204" t="s">
        <v>4012</v>
      </c>
      <c r="Z204" t="s">
        <v>3450</v>
      </c>
    </row>
    <row r="205" spans="17:26" x14ac:dyDescent="0.35">
      <c r="Q205" t="s">
        <v>0</v>
      </c>
      <c r="R205">
        <v>1</v>
      </c>
      <c r="S205">
        <v>150</v>
      </c>
      <c r="T205">
        <v>98.7</v>
      </c>
      <c r="U205" t="s">
        <v>1</v>
      </c>
      <c r="V205">
        <v>0</v>
      </c>
      <c r="W205">
        <v>0</v>
      </c>
      <c r="X205" t="s">
        <v>4013</v>
      </c>
      <c r="Y205" t="s">
        <v>4014</v>
      </c>
      <c r="Z205" t="s">
        <v>3450</v>
      </c>
    </row>
    <row r="206" spans="17:26" x14ac:dyDescent="0.35">
      <c r="Q206" t="s">
        <v>0</v>
      </c>
      <c r="R206">
        <v>1</v>
      </c>
      <c r="S206">
        <v>150</v>
      </c>
      <c r="T206">
        <v>98.7</v>
      </c>
      <c r="U206" t="s">
        <v>1</v>
      </c>
      <c r="V206">
        <v>0</v>
      </c>
      <c r="W206">
        <v>0</v>
      </c>
      <c r="X206" t="s">
        <v>4015</v>
      </c>
      <c r="Y206" t="s">
        <v>4016</v>
      </c>
      <c r="Z206" t="s">
        <v>3450</v>
      </c>
    </row>
    <row r="207" spans="17:26" x14ac:dyDescent="0.35">
      <c r="Q207" t="s">
        <v>0</v>
      </c>
      <c r="R207">
        <v>1</v>
      </c>
      <c r="S207">
        <v>150</v>
      </c>
      <c r="T207">
        <v>98.7</v>
      </c>
      <c r="U207" t="s">
        <v>1</v>
      </c>
      <c r="V207">
        <v>0</v>
      </c>
      <c r="W207">
        <v>0</v>
      </c>
      <c r="X207" t="s">
        <v>4017</v>
      </c>
      <c r="Y207" t="s">
        <v>4018</v>
      </c>
      <c r="Z207" t="s">
        <v>3450</v>
      </c>
    </row>
    <row r="208" spans="17:26" x14ac:dyDescent="0.35">
      <c r="Q208" t="s">
        <v>0</v>
      </c>
      <c r="R208">
        <v>1</v>
      </c>
      <c r="S208">
        <v>150</v>
      </c>
      <c r="T208">
        <v>98.7</v>
      </c>
      <c r="U208" t="s">
        <v>1</v>
      </c>
      <c r="V208">
        <v>0</v>
      </c>
      <c r="W208">
        <v>0</v>
      </c>
      <c r="X208" t="s">
        <v>4019</v>
      </c>
      <c r="Y208" t="s">
        <v>4020</v>
      </c>
      <c r="Z208" t="s">
        <v>3450</v>
      </c>
    </row>
    <row r="209" spans="17:26" x14ac:dyDescent="0.35">
      <c r="Q209" t="s">
        <v>0</v>
      </c>
      <c r="R209">
        <v>1</v>
      </c>
      <c r="S209">
        <v>150</v>
      </c>
      <c r="T209">
        <v>98.7</v>
      </c>
      <c r="U209" t="s">
        <v>1</v>
      </c>
      <c r="V209">
        <v>0</v>
      </c>
      <c r="W209">
        <v>0</v>
      </c>
      <c r="X209" t="s">
        <v>3893</v>
      </c>
      <c r="Y209" t="s">
        <v>4021</v>
      </c>
      <c r="Z209" t="s">
        <v>3450</v>
      </c>
    </row>
    <row r="210" spans="17:26" x14ac:dyDescent="0.35">
      <c r="Q210" t="s">
        <v>0</v>
      </c>
      <c r="R210">
        <v>1</v>
      </c>
      <c r="S210">
        <v>150</v>
      </c>
      <c r="T210">
        <v>98.7</v>
      </c>
      <c r="U210" t="s">
        <v>1</v>
      </c>
      <c r="V210">
        <v>0</v>
      </c>
      <c r="W210">
        <v>0</v>
      </c>
      <c r="X210" t="s">
        <v>3760</v>
      </c>
      <c r="Y210" t="s">
        <v>4022</v>
      </c>
      <c r="Z210" t="s">
        <v>3450</v>
      </c>
    </row>
    <row r="211" spans="17:26" x14ac:dyDescent="0.35">
      <c r="Q211" t="s">
        <v>0</v>
      </c>
      <c r="R211">
        <v>1</v>
      </c>
      <c r="S211">
        <v>150</v>
      </c>
      <c r="T211">
        <v>98.7</v>
      </c>
      <c r="U211" t="s">
        <v>1</v>
      </c>
      <c r="V211">
        <v>0</v>
      </c>
      <c r="W211">
        <v>0</v>
      </c>
      <c r="X211" t="s">
        <v>3899</v>
      </c>
      <c r="Y211" t="s">
        <v>4023</v>
      </c>
      <c r="Z211" t="s">
        <v>3450</v>
      </c>
    </row>
    <row r="212" spans="17:26" x14ac:dyDescent="0.35">
      <c r="Q212" t="s">
        <v>0</v>
      </c>
      <c r="R212">
        <v>1</v>
      </c>
      <c r="S212">
        <v>150</v>
      </c>
      <c r="T212">
        <v>98.7</v>
      </c>
      <c r="U212" t="s">
        <v>1</v>
      </c>
      <c r="V212">
        <v>0</v>
      </c>
      <c r="W212">
        <v>0</v>
      </c>
      <c r="X212" t="s">
        <v>4024</v>
      </c>
      <c r="Y212" t="s">
        <v>4025</v>
      </c>
      <c r="Z212" t="s">
        <v>3450</v>
      </c>
    </row>
    <row r="213" spans="17:26" x14ac:dyDescent="0.35">
      <c r="Q213" t="s">
        <v>0</v>
      </c>
      <c r="R213">
        <v>1</v>
      </c>
      <c r="S213">
        <v>150</v>
      </c>
      <c r="T213">
        <v>98.7</v>
      </c>
      <c r="U213" t="s">
        <v>1</v>
      </c>
      <c r="V213">
        <v>0</v>
      </c>
      <c r="W213">
        <v>0</v>
      </c>
      <c r="X213" t="s">
        <v>4026</v>
      </c>
      <c r="Y213" t="s">
        <v>4027</v>
      </c>
      <c r="Z213" t="s">
        <v>3450</v>
      </c>
    </row>
    <row r="214" spans="17:26" x14ac:dyDescent="0.35">
      <c r="Q214" t="s">
        <v>0</v>
      </c>
      <c r="R214">
        <v>1</v>
      </c>
      <c r="S214">
        <v>150</v>
      </c>
      <c r="T214">
        <v>98.7</v>
      </c>
      <c r="U214" t="s">
        <v>1</v>
      </c>
      <c r="V214">
        <v>0</v>
      </c>
      <c r="W214">
        <v>0</v>
      </c>
      <c r="X214" t="s">
        <v>3708</v>
      </c>
      <c r="Y214" t="s">
        <v>4028</v>
      </c>
      <c r="Z214" t="s">
        <v>3450</v>
      </c>
    </row>
    <row r="215" spans="17:26" x14ac:dyDescent="0.35">
      <c r="Q215" t="s">
        <v>0</v>
      </c>
      <c r="R215">
        <v>1</v>
      </c>
      <c r="S215">
        <v>150</v>
      </c>
      <c r="T215">
        <v>98.7</v>
      </c>
      <c r="U215" t="s">
        <v>1</v>
      </c>
      <c r="V215">
        <v>0</v>
      </c>
      <c r="W215">
        <v>0</v>
      </c>
      <c r="X215" t="s">
        <v>3708</v>
      </c>
      <c r="Y215" t="s">
        <v>4029</v>
      </c>
      <c r="Z215" t="s">
        <v>3450</v>
      </c>
    </row>
    <row r="216" spans="17:26" x14ac:dyDescent="0.35">
      <c r="Q216" t="s">
        <v>0</v>
      </c>
      <c r="R216">
        <v>1</v>
      </c>
      <c r="S216">
        <v>150</v>
      </c>
      <c r="T216">
        <v>98.7</v>
      </c>
      <c r="U216" t="s">
        <v>1</v>
      </c>
      <c r="V216">
        <v>0</v>
      </c>
      <c r="W216">
        <v>0</v>
      </c>
      <c r="X216" t="s">
        <v>4030</v>
      </c>
      <c r="Y216" t="s">
        <v>4031</v>
      </c>
      <c r="Z216" t="s">
        <v>3450</v>
      </c>
    </row>
    <row r="217" spans="17:26" x14ac:dyDescent="0.35">
      <c r="Q217" t="s">
        <v>0</v>
      </c>
      <c r="R217">
        <v>1</v>
      </c>
      <c r="S217">
        <v>150</v>
      </c>
      <c r="T217">
        <v>98.7</v>
      </c>
      <c r="U217" t="s">
        <v>1</v>
      </c>
      <c r="V217">
        <v>0</v>
      </c>
      <c r="W217">
        <v>0</v>
      </c>
      <c r="X217" t="s">
        <v>4032</v>
      </c>
      <c r="Y217" t="s">
        <v>4033</v>
      </c>
      <c r="Z217" t="s">
        <v>3450</v>
      </c>
    </row>
    <row r="218" spans="17:26" x14ac:dyDescent="0.35">
      <c r="Q218" t="s">
        <v>0</v>
      </c>
      <c r="R218">
        <v>1</v>
      </c>
      <c r="S218">
        <v>150</v>
      </c>
      <c r="T218">
        <v>98.7</v>
      </c>
      <c r="U218" t="s">
        <v>1</v>
      </c>
      <c r="V218">
        <v>0</v>
      </c>
      <c r="W218">
        <v>0</v>
      </c>
      <c r="X218" t="s">
        <v>3942</v>
      </c>
      <c r="Y218" t="s">
        <v>4034</v>
      </c>
      <c r="Z218" t="s">
        <v>3450</v>
      </c>
    </row>
    <row r="219" spans="17:26" x14ac:dyDescent="0.35">
      <c r="Q219" t="s">
        <v>0</v>
      </c>
      <c r="R219">
        <v>1</v>
      </c>
      <c r="S219">
        <v>150</v>
      </c>
      <c r="T219">
        <v>98.7</v>
      </c>
      <c r="U219" t="s">
        <v>1</v>
      </c>
      <c r="V219">
        <v>0</v>
      </c>
      <c r="W219">
        <v>0</v>
      </c>
      <c r="X219" t="s">
        <v>4035</v>
      </c>
      <c r="Y219" t="s">
        <v>4036</v>
      </c>
      <c r="Z219" t="s">
        <v>3450</v>
      </c>
    </row>
    <row r="220" spans="17:26" x14ac:dyDescent="0.35">
      <c r="Q220" t="s">
        <v>0</v>
      </c>
      <c r="R220">
        <v>1</v>
      </c>
      <c r="S220">
        <v>150</v>
      </c>
      <c r="T220">
        <v>98.7</v>
      </c>
      <c r="U220" t="s">
        <v>1</v>
      </c>
      <c r="V220">
        <v>0</v>
      </c>
      <c r="W220">
        <v>0</v>
      </c>
      <c r="X220" t="s">
        <v>3734</v>
      </c>
      <c r="Y220" t="s">
        <v>4037</v>
      </c>
      <c r="Z220" t="s">
        <v>3450</v>
      </c>
    </row>
    <row r="221" spans="17:26" x14ac:dyDescent="0.35">
      <c r="Q221" t="s">
        <v>0</v>
      </c>
      <c r="R221">
        <v>1</v>
      </c>
      <c r="S221">
        <v>150</v>
      </c>
      <c r="T221">
        <v>98.7</v>
      </c>
      <c r="U221" t="s">
        <v>1</v>
      </c>
      <c r="V221">
        <v>0</v>
      </c>
      <c r="W221">
        <v>0</v>
      </c>
      <c r="X221" t="s">
        <v>4038</v>
      </c>
      <c r="Y221" t="s">
        <v>4039</v>
      </c>
      <c r="Z221" t="s">
        <v>3450</v>
      </c>
    </row>
    <row r="222" spans="17:26" x14ac:dyDescent="0.35">
      <c r="Q222" t="s">
        <v>0</v>
      </c>
      <c r="R222">
        <v>1</v>
      </c>
      <c r="S222">
        <v>150</v>
      </c>
      <c r="T222">
        <v>98.7</v>
      </c>
      <c r="U222" t="s">
        <v>1</v>
      </c>
      <c r="V222">
        <v>0</v>
      </c>
      <c r="W222">
        <v>0</v>
      </c>
      <c r="X222" t="s">
        <v>4040</v>
      </c>
      <c r="Y222" t="s">
        <v>4041</v>
      </c>
      <c r="Z222" t="s">
        <v>3450</v>
      </c>
    </row>
    <row r="223" spans="17:26" x14ac:dyDescent="0.35">
      <c r="Q223" t="s">
        <v>0</v>
      </c>
      <c r="R223">
        <v>1</v>
      </c>
      <c r="S223">
        <v>150</v>
      </c>
      <c r="T223">
        <v>98.7</v>
      </c>
      <c r="U223" t="s">
        <v>1</v>
      </c>
      <c r="V223">
        <v>0</v>
      </c>
      <c r="W223">
        <v>0</v>
      </c>
      <c r="X223" t="s">
        <v>3952</v>
      </c>
      <c r="Y223" t="s">
        <v>4042</v>
      </c>
      <c r="Z223" t="s">
        <v>3450</v>
      </c>
    </row>
    <row r="224" spans="17:26" x14ac:dyDescent="0.35">
      <c r="Q224" t="s">
        <v>0</v>
      </c>
      <c r="R224">
        <v>1</v>
      </c>
      <c r="S224">
        <v>150</v>
      </c>
      <c r="T224">
        <v>98.7</v>
      </c>
      <c r="U224" t="s">
        <v>1</v>
      </c>
      <c r="V224">
        <v>0</v>
      </c>
      <c r="W224">
        <v>0</v>
      </c>
      <c r="X224" t="s">
        <v>3780</v>
      </c>
      <c r="Y224" t="s">
        <v>4043</v>
      </c>
      <c r="Z224" t="s">
        <v>3450</v>
      </c>
    </row>
    <row r="225" spans="17:26" x14ac:dyDescent="0.35">
      <c r="Q225" t="s">
        <v>0</v>
      </c>
      <c r="R225">
        <v>1</v>
      </c>
      <c r="S225">
        <v>150</v>
      </c>
      <c r="T225">
        <v>98.7</v>
      </c>
      <c r="U225" t="s">
        <v>1</v>
      </c>
      <c r="V225">
        <v>0</v>
      </c>
      <c r="W225">
        <v>0</v>
      </c>
      <c r="X225" t="s">
        <v>3956</v>
      </c>
      <c r="Y225" t="s">
        <v>4044</v>
      </c>
      <c r="Z225" t="s">
        <v>3450</v>
      </c>
    </row>
    <row r="226" spans="17:26" x14ac:dyDescent="0.35">
      <c r="Q226" t="s">
        <v>0</v>
      </c>
      <c r="R226">
        <v>1</v>
      </c>
      <c r="S226">
        <v>150</v>
      </c>
      <c r="T226">
        <v>98.7</v>
      </c>
      <c r="U226" t="s">
        <v>3664</v>
      </c>
      <c r="V226">
        <v>0</v>
      </c>
      <c r="W226">
        <v>0</v>
      </c>
      <c r="X226" t="s">
        <v>3686</v>
      </c>
      <c r="Y226" t="s">
        <v>4045</v>
      </c>
      <c r="Z226" t="s">
        <v>3450</v>
      </c>
    </row>
    <row r="227" spans="17:26" x14ac:dyDescent="0.35">
      <c r="Q227" t="s">
        <v>0</v>
      </c>
      <c r="R227">
        <v>1</v>
      </c>
      <c r="S227">
        <v>150</v>
      </c>
      <c r="T227">
        <v>98.7</v>
      </c>
      <c r="U227" t="s">
        <v>3664</v>
      </c>
      <c r="V227">
        <v>0</v>
      </c>
      <c r="W227">
        <v>0</v>
      </c>
      <c r="X227" t="s">
        <v>4046</v>
      </c>
      <c r="Y227" t="s">
        <v>4047</v>
      </c>
      <c r="Z227" t="s">
        <v>3450</v>
      </c>
    </row>
    <row r="228" spans="17:26" x14ac:dyDescent="0.35">
      <c r="Q228" t="s">
        <v>0</v>
      </c>
      <c r="R228">
        <v>1</v>
      </c>
      <c r="S228">
        <v>150</v>
      </c>
      <c r="T228">
        <v>98.7</v>
      </c>
      <c r="U228" t="s">
        <v>3664</v>
      </c>
      <c r="V228">
        <v>0</v>
      </c>
      <c r="W228">
        <v>0</v>
      </c>
      <c r="X228" t="s">
        <v>4019</v>
      </c>
      <c r="Y228" t="s">
        <v>4048</v>
      </c>
      <c r="Z228" t="s">
        <v>3450</v>
      </c>
    </row>
    <row r="229" spans="17:26" x14ac:dyDescent="0.35">
      <c r="Q229" t="s">
        <v>0</v>
      </c>
      <c r="R229">
        <v>1</v>
      </c>
      <c r="S229">
        <v>150</v>
      </c>
      <c r="T229">
        <v>98.7</v>
      </c>
      <c r="U229" t="s">
        <v>3664</v>
      </c>
      <c r="V229">
        <v>0</v>
      </c>
      <c r="W229">
        <v>0</v>
      </c>
      <c r="X229" t="s">
        <v>3893</v>
      </c>
      <c r="Y229" t="s">
        <v>4049</v>
      </c>
      <c r="Z229" t="s">
        <v>3450</v>
      </c>
    </row>
    <row r="230" spans="17:26" x14ac:dyDescent="0.35">
      <c r="Q230" t="s">
        <v>0</v>
      </c>
      <c r="R230">
        <v>1</v>
      </c>
      <c r="S230">
        <v>150</v>
      </c>
      <c r="T230">
        <v>98.7</v>
      </c>
      <c r="U230" t="s">
        <v>3664</v>
      </c>
      <c r="V230">
        <v>0</v>
      </c>
      <c r="W230">
        <v>0</v>
      </c>
      <c r="X230" t="s">
        <v>3893</v>
      </c>
      <c r="Y230" t="s">
        <v>4050</v>
      </c>
      <c r="Z230" t="s">
        <v>3450</v>
      </c>
    </row>
    <row r="231" spans="17:26" x14ac:dyDescent="0.35">
      <c r="Q231" t="s">
        <v>0</v>
      </c>
      <c r="R231">
        <v>1</v>
      </c>
      <c r="S231">
        <v>150</v>
      </c>
      <c r="T231">
        <v>98.7</v>
      </c>
      <c r="U231" t="s">
        <v>3664</v>
      </c>
      <c r="V231">
        <v>0</v>
      </c>
      <c r="W231">
        <v>0</v>
      </c>
      <c r="X231" t="s">
        <v>3893</v>
      </c>
      <c r="Y231" t="s">
        <v>4051</v>
      </c>
      <c r="Z231" t="s">
        <v>3450</v>
      </c>
    </row>
    <row r="232" spans="17:26" x14ac:dyDescent="0.35">
      <c r="Q232" t="s">
        <v>0</v>
      </c>
      <c r="R232">
        <v>1</v>
      </c>
      <c r="S232">
        <v>150</v>
      </c>
      <c r="T232">
        <v>98.7</v>
      </c>
      <c r="U232" t="s">
        <v>3664</v>
      </c>
      <c r="V232">
        <v>0</v>
      </c>
      <c r="W232">
        <v>0</v>
      </c>
      <c r="X232" t="s">
        <v>3901</v>
      </c>
      <c r="Y232" t="s">
        <v>4052</v>
      </c>
      <c r="Z232" t="s">
        <v>3450</v>
      </c>
    </row>
    <row r="233" spans="17:26" x14ac:dyDescent="0.35">
      <c r="Q233" t="s">
        <v>0</v>
      </c>
      <c r="R233">
        <v>1</v>
      </c>
      <c r="S233">
        <v>150</v>
      </c>
      <c r="T233">
        <v>98.7</v>
      </c>
      <c r="U233" t="s">
        <v>3664</v>
      </c>
      <c r="V233">
        <v>0</v>
      </c>
      <c r="W233">
        <v>0</v>
      </c>
      <c r="X233" t="s">
        <v>4053</v>
      </c>
      <c r="Y233" t="s">
        <v>4054</v>
      </c>
      <c r="Z233" t="s">
        <v>3450</v>
      </c>
    </row>
    <row r="234" spans="17:26" x14ac:dyDescent="0.35">
      <c r="Q234" t="s">
        <v>0</v>
      </c>
      <c r="R234">
        <v>1</v>
      </c>
      <c r="S234">
        <v>150</v>
      </c>
      <c r="T234">
        <v>98.7</v>
      </c>
      <c r="U234" t="s">
        <v>3664</v>
      </c>
      <c r="V234">
        <v>0</v>
      </c>
      <c r="W234">
        <v>0</v>
      </c>
      <c r="X234" t="s">
        <v>3808</v>
      </c>
      <c r="Y234" t="s">
        <v>4055</v>
      </c>
      <c r="Z234" t="s">
        <v>3450</v>
      </c>
    </row>
    <row r="235" spans="17:26" x14ac:dyDescent="0.35">
      <c r="Q235" t="s">
        <v>0</v>
      </c>
      <c r="R235">
        <v>1</v>
      </c>
      <c r="S235">
        <v>150</v>
      </c>
      <c r="T235">
        <v>98.7</v>
      </c>
      <c r="U235" t="s">
        <v>3664</v>
      </c>
      <c r="V235">
        <v>0</v>
      </c>
      <c r="W235">
        <v>0</v>
      </c>
      <c r="X235" t="s">
        <v>4056</v>
      </c>
      <c r="Y235" t="s">
        <v>4057</v>
      </c>
      <c r="Z235" t="s">
        <v>3450</v>
      </c>
    </row>
    <row r="236" spans="17:26" x14ac:dyDescent="0.35">
      <c r="Q236" t="s">
        <v>0</v>
      </c>
      <c r="R236">
        <v>1</v>
      </c>
      <c r="S236">
        <v>150</v>
      </c>
      <c r="T236">
        <v>98.7</v>
      </c>
      <c r="U236" t="s">
        <v>3664</v>
      </c>
      <c r="V236">
        <v>0</v>
      </c>
      <c r="W236">
        <v>0</v>
      </c>
      <c r="X236" t="s">
        <v>4058</v>
      </c>
      <c r="Y236" t="s">
        <v>4059</v>
      </c>
      <c r="Z236" t="s">
        <v>3450</v>
      </c>
    </row>
    <row r="237" spans="17:26" x14ac:dyDescent="0.35">
      <c r="Q237" t="s">
        <v>0</v>
      </c>
      <c r="R237">
        <v>1</v>
      </c>
      <c r="S237">
        <v>150</v>
      </c>
      <c r="T237">
        <v>98.7</v>
      </c>
      <c r="U237" t="s">
        <v>3664</v>
      </c>
      <c r="V237">
        <v>0</v>
      </c>
      <c r="W237">
        <v>0</v>
      </c>
      <c r="X237" t="s">
        <v>4060</v>
      </c>
      <c r="Y237" t="s">
        <v>4061</v>
      </c>
      <c r="Z237" t="s">
        <v>3450</v>
      </c>
    </row>
    <row r="238" spans="17:26" x14ac:dyDescent="0.35">
      <c r="Q238" t="s">
        <v>0</v>
      </c>
      <c r="R238">
        <v>1</v>
      </c>
      <c r="S238">
        <v>150</v>
      </c>
      <c r="T238">
        <v>98.7</v>
      </c>
      <c r="U238" t="s">
        <v>3664</v>
      </c>
      <c r="V238">
        <v>0</v>
      </c>
      <c r="W238">
        <v>0</v>
      </c>
      <c r="X238" t="s">
        <v>4062</v>
      </c>
      <c r="Y238" t="s">
        <v>4063</v>
      </c>
      <c r="Z238" t="s">
        <v>3450</v>
      </c>
    </row>
    <row r="239" spans="17:26" x14ac:dyDescent="0.35">
      <c r="Q239" t="s">
        <v>0</v>
      </c>
      <c r="R239">
        <v>1</v>
      </c>
      <c r="S239">
        <v>150</v>
      </c>
      <c r="T239">
        <v>98.7</v>
      </c>
      <c r="U239" t="s">
        <v>3664</v>
      </c>
      <c r="V239">
        <v>0</v>
      </c>
      <c r="W239">
        <v>0</v>
      </c>
      <c r="X239" t="s">
        <v>3777</v>
      </c>
      <c r="Y239" t="s">
        <v>4064</v>
      </c>
      <c r="Z239" t="s">
        <v>3450</v>
      </c>
    </row>
    <row r="240" spans="17:26" x14ac:dyDescent="0.35">
      <c r="Q240" t="s">
        <v>0</v>
      </c>
      <c r="R240">
        <v>1</v>
      </c>
      <c r="S240">
        <v>150</v>
      </c>
      <c r="T240">
        <v>98.7</v>
      </c>
      <c r="U240" t="s">
        <v>3664</v>
      </c>
      <c r="V240">
        <v>0</v>
      </c>
      <c r="W240">
        <v>0</v>
      </c>
      <c r="X240" t="s">
        <v>3777</v>
      </c>
      <c r="Y240" t="s">
        <v>4065</v>
      </c>
      <c r="Z240" t="s">
        <v>3450</v>
      </c>
    </row>
    <row r="241" spans="17:26" x14ac:dyDescent="0.35">
      <c r="Q241" t="s">
        <v>0</v>
      </c>
      <c r="R241">
        <v>1</v>
      </c>
      <c r="S241">
        <v>150</v>
      </c>
      <c r="T241">
        <v>98.7</v>
      </c>
      <c r="U241" t="s">
        <v>3664</v>
      </c>
      <c r="V241">
        <v>0</v>
      </c>
      <c r="W241">
        <v>0</v>
      </c>
      <c r="X241" t="s">
        <v>4066</v>
      </c>
      <c r="Y241" t="s">
        <v>4067</v>
      </c>
      <c r="Z241" t="s">
        <v>3450</v>
      </c>
    </row>
    <row r="242" spans="17:26" x14ac:dyDescent="0.35">
      <c r="Q242" t="s">
        <v>0</v>
      </c>
      <c r="R242">
        <v>1</v>
      </c>
      <c r="S242">
        <v>150</v>
      </c>
      <c r="T242">
        <v>98.7</v>
      </c>
      <c r="U242" t="s">
        <v>3664</v>
      </c>
      <c r="V242">
        <v>0</v>
      </c>
      <c r="W242">
        <v>0</v>
      </c>
      <c r="X242" t="s">
        <v>3732</v>
      </c>
      <c r="Y242" t="s">
        <v>4068</v>
      </c>
      <c r="Z242" t="s">
        <v>3450</v>
      </c>
    </row>
    <row r="243" spans="17:26" x14ac:dyDescent="0.35">
      <c r="Q243" t="s">
        <v>0</v>
      </c>
      <c r="R243">
        <v>1</v>
      </c>
      <c r="S243">
        <v>150</v>
      </c>
      <c r="T243">
        <v>98.7</v>
      </c>
      <c r="U243" t="s">
        <v>3664</v>
      </c>
      <c r="V243">
        <v>0</v>
      </c>
      <c r="W243">
        <v>0</v>
      </c>
      <c r="X243" t="s">
        <v>3734</v>
      </c>
      <c r="Y243" t="s">
        <v>4069</v>
      </c>
      <c r="Z243" t="s">
        <v>3450</v>
      </c>
    </row>
    <row r="244" spans="17:26" x14ac:dyDescent="0.35">
      <c r="Q244" t="s">
        <v>0</v>
      </c>
      <c r="R244">
        <v>1</v>
      </c>
      <c r="S244">
        <v>150</v>
      </c>
      <c r="T244">
        <v>98.7</v>
      </c>
      <c r="U244" t="s">
        <v>3664</v>
      </c>
      <c r="V244">
        <v>0</v>
      </c>
      <c r="W244">
        <v>0</v>
      </c>
      <c r="X244" t="s">
        <v>4038</v>
      </c>
      <c r="Y244" t="s">
        <v>4070</v>
      </c>
      <c r="Z244" t="s">
        <v>3450</v>
      </c>
    </row>
    <row r="245" spans="17:26" x14ac:dyDescent="0.35">
      <c r="Q245" t="s">
        <v>0</v>
      </c>
      <c r="R245">
        <v>1</v>
      </c>
      <c r="S245">
        <v>150</v>
      </c>
      <c r="T245">
        <v>98.7</v>
      </c>
      <c r="U245" t="s">
        <v>3664</v>
      </c>
      <c r="V245">
        <v>0</v>
      </c>
      <c r="W245">
        <v>0</v>
      </c>
      <c r="X245" t="s">
        <v>4071</v>
      </c>
      <c r="Y245" t="s">
        <v>4072</v>
      </c>
      <c r="Z245" t="s">
        <v>3450</v>
      </c>
    </row>
    <row r="246" spans="17:26" x14ac:dyDescent="0.35">
      <c r="Q246" t="s">
        <v>0</v>
      </c>
      <c r="R246">
        <v>1</v>
      </c>
      <c r="S246">
        <v>150</v>
      </c>
      <c r="T246">
        <v>98.7</v>
      </c>
      <c r="U246" t="s">
        <v>3664</v>
      </c>
      <c r="V246">
        <v>0</v>
      </c>
      <c r="W246">
        <v>0</v>
      </c>
      <c r="X246" t="s">
        <v>4073</v>
      </c>
      <c r="Y246" t="s">
        <v>4074</v>
      </c>
      <c r="Z246" t="s">
        <v>3450</v>
      </c>
    </row>
    <row r="247" spans="17:26" x14ac:dyDescent="0.35">
      <c r="Q247" t="s">
        <v>0</v>
      </c>
      <c r="R247">
        <v>1</v>
      </c>
      <c r="S247">
        <v>150</v>
      </c>
      <c r="T247">
        <v>98.7</v>
      </c>
      <c r="U247" t="s">
        <v>3664</v>
      </c>
      <c r="V247">
        <v>0</v>
      </c>
      <c r="W247">
        <v>0</v>
      </c>
      <c r="X247" t="s">
        <v>4075</v>
      </c>
      <c r="Y247" t="s">
        <v>4076</v>
      </c>
      <c r="Z247" t="s">
        <v>3450</v>
      </c>
    </row>
    <row r="248" spans="17:26" x14ac:dyDescent="0.35">
      <c r="Q248" t="s">
        <v>0</v>
      </c>
      <c r="R248">
        <v>1</v>
      </c>
      <c r="S248">
        <v>150</v>
      </c>
      <c r="T248">
        <v>98.7</v>
      </c>
      <c r="U248" t="s">
        <v>3664</v>
      </c>
      <c r="V248">
        <v>0</v>
      </c>
      <c r="W248">
        <v>0</v>
      </c>
      <c r="X248" t="s">
        <v>4077</v>
      </c>
      <c r="Y248" t="s">
        <v>4078</v>
      </c>
      <c r="Z248" t="s">
        <v>3450</v>
      </c>
    </row>
    <row r="249" spans="17:26" x14ac:dyDescent="0.35">
      <c r="Q249" t="s">
        <v>0</v>
      </c>
      <c r="R249">
        <v>1</v>
      </c>
      <c r="S249">
        <v>150</v>
      </c>
      <c r="T249">
        <v>98.8</v>
      </c>
      <c r="U249" t="s">
        <v>1</v>
      </c>
      <c r="V249">
        <v>0</v>
      </c>
      <c r="W249">
        <v>0</v>
      </c>
      <c r="X249" t="s">
        <v>4079</v>
      </c>
      <c r="Y249" t="s">
        <v>4080</v>
      </c>
      <c r="Z249" t="s">
        <v>3450</v>
      </c>
    </row>
    <row r="250" spans="17:26" x14ac:dyDescent="0.35">
      <c r="Q250" t="s">
        <v>0</v>
      </c>
      <c r="R250">
        <v>1</v>
      </c>
      <c r="S250">
        <v>150</v>
      </c>
      <c r="T250">
        <v>98.8</v>
      </c>
      <c r="U250" t="s">
        <v>3664</v>
      </c>
      <c r="V250">
        <v>0</v>
      </c>
      <c r="W250">
        <v>0</v>
      </c>
      <c r="X250" t="s">
        <v>4081</v>
      </c>
      <c r="Y250" t="s">
        <v>4082</v>
      </c>
      <c r="Z250" t="s">
        <v>3450</v>
      </c>
    </row>
    <row r="251" spans="17:26" x14ac:dyDescent="0.35">
      <c r="Q251" t="s">
        <v>0</v>
      </c>
      <c r="R251">
        <v>1</v>
      </c>
      <c r="S251">
        <v>150</v>
      </c>
      <c r="T251">
        <v>98.9</v>
      </c>
      <c r="U251" t="s">
        <v>1</v>
      </c>
      <c r="V251">
        <v>0</v>
      </c>
      <c r="W251">
        <v>0</v>
      </c>
      <c r="X251" t="s">
        <v>3883</v>
      </c>
      <c r="Y251" t="s">
        <v>4083</v>
      </c>
      <c r="Z251" t="s">
        <v>3450</v>
      </c>
    </row>
    <row r="252" spans="17:26" x14ac:dyDescent="0.35">
      <c r="Q252" t="s">
        <v>0</v>
      </c>
      <c r="R252">
        <v>1</v>
      </c>
      <c r="S252">
        <v>150</v>
      </c>
      <c r="T252">
        <v>98.9</v>
      </c>
      <c r="U252" t="s">
        <v>1</v>
      </c>
      <c r="V252">
        <v>0</v>
      </c>
      <c r="W252">
        <v>0</v>
      </c>
      <c r="X252" t="s">
        <v>3869</v>
      </c>
      <c r="Y252" t="s">
        <v>4084</v>
      </c>
      <c r="Z252" t="s">
        <v>3450</v>
      </c>
    </row>
    <row r="253" spans="17:26" x14ac:dyDescent="0.35">
      <c r="Q253" t="s">
        <v>0</v>
      </c>
      <c r="R253">
        <v>1</v>
      </c>
      <c r="S253">
        <v>150</v>
      </c>
      <c r="T253">
        <v>98.9</v>
      </c>
      <c r="U253" t="s">
        <v>1</v>
      </c>
      <c r="V253">
        <v>0</v>
      </c>
      <c r="W253">
        <v>0</v>
      </c>
      <c r="X253" t="s">
        <v>3855</v>
      </c>
      <c r="Y253" t="s">
        <v>4085</v>
      </c>
      <c r="Z253" t="s">
        <v>3450</v>
      </c>
    </row>
    <row r="254" spans="17:26" x14ac:dyDescent="0.35">
      <c r="Q254" t="s">
        <v>0</v>
      </c>
      <c r="R254">
        <v>1</v>
      </c>
      <c r="S254">
        <v>150</v>
      </c>
      <c r="T254">
        <v>98.9</v>
      </c>
      <c r="U254" t="s">
        <v>3664</v>
      </c>
      <c r="V254">
        <v>0</v>
      </c>
      <c r="W254">
        <v>0</v>
      </c>
      <c r="X254" t="s">
        <v>3869</v>
      </c>
      <c r="Y254" t="s">
        <v>4086</v>
      </c>
      <c r="Z254" t="s">
        <v>3450</v>
      </c>
    </row>
    <row r="255" spans="17:26" x14ac:dyDescent="0.35">
      <c r="Q255" t="s">
        <v>0</v>
      </c>
      <c r="R255">
        <v>1</v>
      </c>
      <c r="S255">
        <v>150</v>
      </c>
      <c r="T255">
        <v>98.9</v>
      </c>
      <c r="U255" t="s">
        <v>3664</v>
      </c>
      <c r="V255">
        <v>0</v>
      </c>
      <c r="W255">
        <v>0</v>
      </c>
      <c r="X255" t="s">
        <v>4087</v>
      </c>
      <c r="Y255" t="s">
        <v>4088</v>
      </c>
      <c r="Z255" t="s">
        <v>3450</v>
      </c>
    </row>
    <row r="256" spans="17:26" x14ac:dyDescent="0.35">
      <c r="Q256" t="s">
        <v>0</v>
      </c>
      <c r="R256">
        <v>1</v>
      </c>
      <c r="S256">
        <v>150</v>
      </c>
      <c r="T256">
        <v>98.9</v>
      </c>
      <c r="U256" t="s">
        <v>3664</v>
      </c>
      <c r="V256">
        <v>0</v>
      </c>
      <c r="W256">
        <v>0</v>
      </c>
      <c r="X256" t="s">
        <v>3877</v>
      </c>
      <c r="Y256" t="s">
        <v>4089</v>
      </c>
      <c r="Z256" t="s">
        <v>3450</v>
      </c>
    </row>
    <row r="257" spans="17:26" x14ac:dyDescent="0.35">
      <c r="Q257" t="s">
        <v>0</v>
      </c>
      <c r="R257">
        <v>1</v>
      </c>
      <c r="S257">
        <v>150</v>
      </c>
      <c r="T257">
        <v>98.9</v>
      </c>
      <c r="U257" t="s">
        <v>3664</v>
      </c>
      <c r="V257">
        <v>0</v>
      </c>
      <c r="W257">
        <v>0</v>
      </c>
      <c r="X257" t="s">
        <v>3877</v>
      </c>
      <c r="Y257" t="s">
        <v>4090</v>
      </c>
      <c r="Z257" t="s">
        <v>3450</v>
      </c>
    </row>
    <row r="258" spans="17:26" x14ac:dyDescent="0.35">
      <c r="Q258" t="s">
        <v>0</v>
      </c>
      <c r="R258">
        <v>1</v>
      </c>
      <c r="S258">
        <v>150</v>
      </c>
      <c r="T258">
        <v>99</v>
      </c>
      <c r="U258" t="s">
        <v>1</v>
      </c>
      <c r="V258">
        <v>0</v>
      </c>
      <c r="W258">
        <v>0</v>
      </c>
      <c r="X258" t="s">
        <v>4091</v>
      </c>
      <c r="Y258" t="s">
        <v>4092</v>
      </c>
      <c r="Z258" t="s">
        <v>3450</v>
      </c>
    </row>
    <row r="259" spans="17:26" x14ac:dyDescent="0.35">
      <c r="Q259" t="s">
        <v>0</v>
      </c>
      <c r="R259">
        <v>1</v>
      </c>
      <c r="S259">
        <v>150</v>
      </c>
      <c r="T259">
        <v>99</v>
      </c>
      <c r="U259" t="s">
        <v>1</v>
      </c>
      <c r="V259">
        <v>0</v>
      </c>
      <c r="W259">
        <v>0</v>
      </c>
      <c r="X259" t="s">
        <v>3736</v>
      </c>
      <c r="Y259" t="s">
        <v>4093</v>
      </c>
      <c r="Z259" t="s">
        <v>3450</v>
      </c>
    </row>
    <row r="260" spans="17:26" x14ac:dyDescent="0.35">
      <c r="Q260" t="s">
        <v>0</v>
      </c>
      <c r="R260">
        <v>1</v>
      </c>
      <c r="S260">
        <v>150</v>
      </c>
      <c r="T260">
        <v>99</v>
      </c>
      <c r="U260" t="s">
        <v>1</v>
      </c>
      <c r="V260">
        <v>0</v>
      </c>
      <c r="W260">
        <v>0</v>
      </c>
      <c r="X260" t="s">
        <v>4094</v>
      </c>
      <c r="Y260" t="s">
        <v>4095</v>
      </c>
      <c r="Z260" t="s">
        <v>3450</v>
      </c>
    </row>
    <row r="261" spans="17:26" x14ac:dyDescent="0.35">
      <c r="Q261" t="s">
        <v>0</v>
      </c>
      <c r="R261">
        <v>1</v>
      </c>
      <c r="S261">
        <v>150</v>
      </c>
      <c r="T261">
        <v>99</v>
      </c>
      <c r="U261" t="s">
        <v>1</v>
      </c>
      <c r="V261">
        <v>0</v>
      </c>
      <c r="W261">
        <v>0</v>
      </c>
      <c r="X261" t="s">
        <v>4096</v>
      </c>
      <c r="Y261" t="s">
        <v>4097</v>
      </c>
      <c r="Z261" t="s">
        <v>3450</v>
      </c>
    </row>
    <row r="262" spans="17:26" x14ac:dyDescent="0.35">
      <c r="Q262" t="s">
        <v>0</v>
      </c>
      <c r="R262">
        <v>1</v>
      </c>
      <c r="S262">
        <v>150</v>
      </c>
      <c r="T262">
        <v>99</v>
      </c>
      <c r="U262" t="s">
        <v>1</v>
      </c>
      <c r="V262">
        <v>0</v>
      </c>
      <c r="W262">
        <v>0</v>
      </c>
      <c r="X262" t="s">
        <v>3881</v>
      </c>
      <c r="Y262" t="s">
        <v>4098</v>
      </c>
      <c r="Z262" t="s">
        <v>3450</v>
      </c>
    </row>
    <row r="263" spans="17:26" x14ac:dyDescent="0.35">
      <c r="Q263" t="s">
        <v>0</v>
      </c>
      <c r="R263">
        <v>1</v>
      </c>
      <c r="S263">
        <v>150</v>
      </c>
      <c r="T263">
        <v>99</v>
      </c>
      <c r="U263" t="s">
        <v>3664</v>
      </c>
      <c r="V263">
        <v>0</v>
      </c>
      <c r="W263">
        <v>0</v>
      </c>
      <c r="X263" t="s">
        <v>3903</v>
      </c>
      <c r="Y263" t="s">
        <v>4099</v>
      </c>
      <c r="Z263" t="s">
        <v>3450</v>
      </c>
    </row>
    <row r="264" spans="17:26" x14ac:dyDescent="0.35">
      <c r="Q264" t="s">
        <v>0</v>
      </c>
      <c r="R264">
        <v>1</v>
      </c>
      <c r="S264">
        <v>150</v>
      </c>
      <c r="T264">
        <v>99</v>
      </c>
      <c r="U264" t="s">
        <v>3664</v>
      </c>
      <c r="V264">
        <v>0</v>
      </c>
      <c r="W264">
        <v>0</v>
      </c>
      <c r="X264" t="s">
        <v>3903</v>
      </c>
      <c r="Y264" t="s">
        <v>4100</v>
      </c>
      <c r="Z264" t="s">
        <v>3450</v>
      </c>
    </row>
    <row r="265" spans="17:26" x14ac:dyDescent="0.35">
      <c r="Q265" t="s">
        <v>0</v>
      </c>
      <c r="R265">
        <v>1</v>
      </c>
      <c r="S265">
        <v>150</v>
      </c>
      <c r="T265">
        <v>99</v>
      </c>
      <c r="U265" t="s">
        <v>3664</v>
      </c>
      <c r="V265">
        <v>0</v>
      </c>
      <c r="W265">
        <v>0</v>
      </c>
      <c r="X265" t="s">
        <v>4094</v>
      </c>
      <c r="Y265" t="s">
        <v>4101</v>
      </c>
      <c r="Z265" t="s">
        <v>3450</v>
      </c>
    </row>
    <row r="266" spans="17:26" x14ac:dyDescent="0.35">
      <c r="Q266" t="s">
        <v>0</v>
      </c>
      <c r="R266">
        <v>1</v>
      </c>
      <c r="S266">
        <v>150</v>
      </c>
      <c r="T266">
        <v>99</v>
      </c>
      <c r="U266" t="s">
        <v>3664</v>
      </c>
      <c r="V266">
        <v>0</v>
      </c>
      <c r="W266">
        <v>0</v>
      </c>
      <c r="X266" t="s">
        <v>4102</v>
      </c>
      <c r="Y266" t="s">
        <v>4103</v>
      </c>
      <c r="Z266" t="s">
        <v>3450</v>
      </c>
    </row>
    <row r="267" spans="17:26" x14ac:dyDescent="0.35">
      <c r="Q267" t="s">
        <v>0</v>
      </c>
      <c r="R267">
        <v>1</v>
      </c>
      <c r="S267">
        <v>150</v>
      </c>
      <c r="T267">
        <v>99.1</v>
      </c>
      <c r="U267" t="s">
        <v>1</v>
      </c>
      <c r="V267">
        <v>0</v>
      </c>
      <c r="W267">
        <v>0</v>
      </c>
      <c r="X267" t="s">
        <v>3698</v>
      </c>
      <c r="Y267" t="s">
        <v>4104</v>
      </c>
      <c r="Z267" t="s">
        <v>3450</v>
      </c>
    </row>
    <row r="268" spans="17:26" x14ac:dyDescent="0.35">
      <c r="Q268" t="s">
        <v>0</v>
      </c>
      <c r="R268">
        <v>1</v>
      </c>
      <c r="S268">
        <v>150</v>
      </c>
      <c r="T268">
        <v>99.1</v>
      </c>
      <c r="U268" t="s">
        <v>1</v>
      </c>
      <c r="V268">
        <v>0</v>
      </c>
      <c r="W268">
        <v>0</v>
      </c>
      <c r="X268" t="s">
        <v>3960</v>
      </c>
      <c r="Y268" t="s">
        <v>4105</v>
      </c>
      <c r="Z268" t="s">
        <v>3450</v>
      </c>
    </row>
    <row r="269" spans="17:26" x14ac:dyDescent="0.35">
      <c r="Q269" t="s">
        <v>0</v>
      </c>
      <c r="R269">
        <v>1</v>
      </c>
      <c r="S269">
        <v>150</v>
      </c>
      <c r="T269">
        <v>99.1</v>
      </c>
      <c r="U269" t="s">
        <v>1</v>
      </c>
      <c r="V269">
        <v>0</v>
      </c>
      <c r="W269">
        <v>0</v>
      </c>
      <c r="X269" t="s">
        <v>4106</v>
      </c>
      <c r="Y269" t="s">
        <v>4107</v>
      </c>
      <c r="Z269" t="s">
        <v>3450</v>
      </c>
    </row>
    <row r="270" spans="17:26" x14ac:dyDescent="0.35">
      <c r="Q270" t="s">
        <v>0</v>
      </c>
      <c r="R270">
        <v>1</v>
      </c>
      <c r="S270">
        <v>150</v>
      </c>
      <c r="T270">
        <v>99.1</v>
      </c>
      <c r="U270" t="s">
        <v>1</v>
      </c>
      <c r="V270">
        <v>0</v>
      </c>
      <c r="W270">
        <v>0</v>
      </c>
      <c r="X270" t="s">
        <v>4108</v>
      </c>
      <c r="Y270" t="s">
        <v>4109</v>
      </c>
      <c r="Z270" t="s">
        <v>3450</v>
      </c>
    </row>
    <row r="271" spans="17:26" x14ac:dyDescent="0.35">
      <c r="Q271" t="s">
        <v>0</v>
      </c>
      <c r="R271">
        <v>1</v>
      </c>
      <c r="S271">
        <v>150</v>
      </c>
      <c r="T271">
        <v>99.1</v>
      </c>
      <c r="U271" t="s">
        <v>3664</v>
      </c>
      <c r="V271">
        <v>0</v>
      </c>
      <c r="W271">
        <v>0</v>
      </c>
      <c r="X271" t="s">
        <v>4110</v>
      </c>
      <c r="Y271" t="s">
        <v>4111</v>
      </c>
      <c r="Z271" t="s">
        <v>3450</v>
      </c>
    </row>
    <row r="272" spans="17:26" x14ac:dyDescent="0.35">
      <c r="Q272" t="s">
        <v>0</v>
      </c>
      <c r="R272">
        <v>1</v>
      </c>
      <c r="S272">
        <v>150</v>
      </c>
      <c r="T272">
        <v>99.1</v>
      </c>
      <c r="U272" t="s">
        <v>3664</v>
      </c>
      <c r="V272">
        <v>0</v>
      </c>
      <c r="W272">
        <v>0</v>
      </c>
      <c r="X272" t="s">
        <v>3960</v>
      </c>
      <c r="Y272" t="s">
        <v>4112</v>
      </c>
      <c r="Z272" t="s">
        <v>3450</v>
      </c>
    </row>
    <row r="273" spans="17:26" x14ac:dyDescent="0.35">
      <c r="Q273" t="s">
        <v>0</v>
      </c>
      <c r="R273">
        <v>1</v>
      </c>
      <c r="S273">
        <v>150</v>
      </c>
      <c r="T273">
        <v>99.1</v>
      </c>
      <c r="U273" t="s">
        <v>3664</v>
      </c>
      <c r="V273">
        <v>0</v>
      </c>
      <c r="W273">
        <v>0</v>
      </c>
      <c r="X273" t="s">
        <v>4113</v>
      </c>
      <c r="Y273" t="s">
        <v>4114</v>
      </c>
      <c r="Z273" t="s">
        <v>3450</v>
      </c>
    </row>
    <row r="274" spans="17:26" x14ac:dyDescent="0.35">
      <c r="Q274" t="s">
        <v>0</v>
      </c>
      <c r="R274">
        <v>1</v>
      </c>
      <c r="S274">
        <v>150</v>
      </c>
      <c r="T274">
        <v>99.1</v>
      </c>
      <c r="U274" t="s">
        <v>3664</v>
      </c>
      <c r="V274">
        <v>0</v>
      </c>
      <c r="W274">
        <v>0</v>
      </c>
      <c r="X274" t="s">
        <v>3747</v>
      </c>
      <c r="Y274" t="s">
        <v>4115</v>
      </c>
      <c r="Z274" t="s">
        <v>3450</v>
      </c>
    </row>
    <row r="275" spans="17:26" x14ac:dyDescent="0.35">
      <c r="Q275" t="s">
        <v>0</v>
      </c>
      <c r="R275">
        <v>1</v>
      </c>
      <c r="S275">
        <v>150</v>
      </c>
      <c r="T275">
        <v>99.2</v>
      </c>
      <c r="U275" t="s">
        <v>1</v>
      </c>
      <c r="V275">
        <v>0</v>
      </c>
      <c r="W275">
        <v>0</v>
      </c>
      <c r="X275" t="s">
        <v>3988</v>
      </c>
      <c r="Y275" t="s">
        <v>4116</v>
      </c>
      <c r="Z275" t="s">
        <v>3450</v>
      </c>
    </row>
    <row r="276" spans="17:26" x14ac:dyDescent="0.35">
      <c r="Q276" t="s">
        <v>0</v>
      </c>
      <c r="R276">
        <v>1</v>
      </c>
      <c r="S276">
        <v>150</v>
      </c>
      <c r="T276">
        <v>99.2</v>
      </c>
      <c r="U276" t="s">
        <v>1</v>
      </c>
      <c r="V276">
        <v>0</v>
      </c>
      <c r="W276">
        <v>0</v>
      </c>
      <c r="X276" t="s">
        <v>3694</v>
      </c>
      <c r="Y276" t="s">
        <v>4117</v>
      </c>
      <c r="Z276" t="s">
        <v>3450</v>
      </c>
    </row>
    <row r="277" spans="17:26" x14ac:dyDescent="0.35">
      <c r="Q277" t="s">
        <v>0</v>
      </c>
      <c r="R277">
        <v>1</v>
      </c>
      <c r="S277">
        <v>150</v>
      </c>
      <c r="T277">
        <v>99.2</v>
      </c>
      <c r="U277" t="s">
        <v>1</v>
      </c>
      <c r="V277">
        <v>0</v>
      </c>
      <c r="W277">
        <v>0</v>
      </c>
      <c r="X277" t="s">
        <v>3973</v>
      </c>
      <c r="Y277" t="s">
        <v>4118</v>
      </c>
      <c r="Z277" t="s">
        <v>3450</v>
      </c>
    </row>
    <row r="278" spans="17:26" x14ac:dyDescent="0.35">
      <c r="Q278" t="s">
        <v>0</v>
      </c>
      <c r="R278">
        <v>1</v>
      </c>
      <c r="S278">
        <v>150</v>
      </c>
      <c r="T278">
        <v>99.2</v>
      </c>
      <c r="U278" t="s">
        <v>1</v>
      </c>
      <c r="V278">
        <v>0</v>
      </c>
      <c r="W278">
        <v>0</v>
      </c>
      <c r="X278" t="s">
        <v>3830</v>
      </c>
      <c r="Y278" t="s">
        <v>4119</v>
      </c>
      <c r="Z278" t="s">
        <v>3450</v>
      </c>
    </row>
    <row r="279" spans="17:26" x14ac:dyDescent="0.35">
      <c r="Q279" t="s">
        <v>0</v>
      </c>
      <c r="R279">
        <v>1</v>
      </c>
      <c r="S279">
        <v>150</v>
      </c>
      <c r="T279">
        <v>99.2</v>
      </c>
      <c r="U279" t="s">
        <v>1</v>
      </c>
      <c r="V279">
        <v>0</v>
      </c>
      <c r="W279">
        <v>0</v>
      </c>
      <c r="X279" t="s">
        <v>3994</v>
      </c>
      <c r="Y279" t="s">
        <v>4120</v>
      </c>
      <c r="Z279" t="s">
        <v>3450</v>
      </c>
    </row>
    <row r="280" spans="17:26" x14ac:dyDescent="0.35">
      <c r="Q280" t="s">
        <v>0</v>
      </c>
      <c r="R280">
        <v>1</v>
      </c>
      <c r="S280">
        <v>150</v>
      </c>
      <c r="T280">
        <v>99.2</v>
      </c>
      <c r="U280" t="s">
        <v>1</v>
      </c>
      <c r="V280">
        <v>0</v>
      </c>
      <c r="W280">
        <v>0</v>
      </c>
      <c r="X280" t="s">
        <v>4121</v>
      </c>
      <c r="Y280" t="s">
        <v>4122</v>
      </c>
      <c r="Z280" t="s">
        <v>3450</v>
      </c>
    </row>
    <row r="281" spans="17:26" x14ac:dyDescent="0.35">
      <c r="Q281" t="s">
        <v>0</v>
      </c>
      <c r="R281">
        <v>1</v>
      </c>
      <c r="S281">
        <v>150</v>
      </c>
      <c r="T281">
        <v>99.2</v>
      </c>
      <c r="U281" t="s">
        <v>1</v>
      </c>
      <c r="V281">
        <v>0</v>
      </c>
      <c r="W281">
        <v>0</v>
      </c>
      <c r="X281" t="s">
        <v>3726</v>
      </c>
      <c r="Y281" t="s">
        <v>4123</v>
      </c>
      <c r="Z281" t="s">
        <v>3450</v>
      </c>
    </row>
    <row r="282" spans="17:26" x14ac:dyDescent="0.35">
      <c r="Q282" t="s">
        <v>0</v>
      </c>
      <c r="R282">
        <v>1</v>
      </c>
      <c r="S282">
        <v>150</v>
      </c>
      <c r="T282">
        <v>99.2</v>
      </c>
      <c r="U282" t="s">
        <v>3664</v>
      </c>
      <c r="V282">
        <v>0</v>
      </c>
      <c r="W282">
        <v>0</v>
      </c>
      <c r="X282" t="s">
        <v>3997</v>
      </c>
      <c r="Y282" t="s">
        <v>4124</v>
      </c>
      <c r="Z282" t="s">
        <v>3450</v>
      </c>
    </row>
    <row r="283" spans="17:26" x14ac:dyDescent="0.35">
      <c r="Q283" t="s">
        <v>0</v>
      </c>
      <c r="R283">
        <v>1</v>
      </c>
      <c r="S283">
        <v>150</v>
      </c>
      <c r="T283">
        <v>99.2</v>
      </c>
      <c r="U283" t="s">
        <v>3664</v>
      </c>
      <c r="V283">
        <v>0</v>
      </c>
      <c r="W283">
        <v>0</v>
      </c>
      <c r="X283" t="s">
        <v>4125</v>
      </c>
      <c r="Y283" t="s">
        <v>4126</v>
      </c>
      <c r="Z283" t="s">
        <v>3450</v>
      </c>
    </row>
    <row r="284" spans="17:26" x14ac:dyDescent="0.35">
      <c r="Q284" t="s">
        <v>0</v>
      </c>
      <c r="R284">
        <v>1</v>
      </c>
      <c r="S284">
        <v>150</v>
      </c>
      <c r="T284">
        <v>99.2</v>
      </c>
      <c r="U284" t="s">
        <v>3664</v>
      </c>
      <c r="V284">
        <v>0</v>
      </c>
      <c r="W284">
        <v>0</v>
      </c>
      <c r="X284" t="s">
        <v>3857</v>
      </c>
      <c r="Y284" t="s">
        <v>4127</v>
      </c>
      <c r="Z284" t="s">
        <v>3450</v>
      </c>
    </row>
    <row r="285" spans="17:26" x14ac:dyDescent="0.35">
      <c r="Q285" t="s">
        <v>0</v>
      </c>
      <c r="R285">
        <v>1</v>
      </c>
      <c r="S285">
        <v>150</v>
      </c>
      <c r="T285">
        <v>99.2</v>
      </c>
      <c r="U285" t="s">
        <v>3664</v>
      </c>
      <c r="V285">
        <v>0</v>
      </c>
      <c r="W285">
        <v>0</v>
      </c>
      <c r="X285" t="s">
        <v>4128</v>
      </c>
      <c r="Y285" t="s">
        <v>4129</v>
      </c>
      <c r="Z285" t="s">
        <v>3450</v>
      </c>
    </row>
    <row r="286" spans="17:26" x14ac:dyDescent="0.35">
      <c r="Q286" t="s">
        <v>0</v>
      </c>
      <c r="R286">
        <v>1</v>
      </c>
      <c r="S286">
        <v>150</v>
      </c>
      <c r="T286">
        <v>99.2</v>
      </c>
      <c r="U286" t="s">
        <v>3664</v>
      </c>
      <c r="V286">
        <v>0</v>
      </c>
      <c r="W286">
        <v>0</v>
      </c>
      <c r="X286" t="s">
        <v>4121</v>
      </c>
      <c r="Y286" t="s">
        <v>4130</v>
      </c>
      <c r="Z286" t="s">
        <v>3450</v>
      </c>
    </row>
    <row r="287" spans="17:26" x14ac:dyDescent="0.35">
      <c r="Q287" t="s">
        <v>0</v>
      </c>
      <c r="R287">
        <v>1</v>
      </c>
      <c r="S287">
        <v>150</v>
      </c>
      <c r="T287">
        <v>99.3</v>
      </c>
      <c r="U287" t="s">
        <v>1</v>
      </c>
      <c r="V287">
        <v>0</v>
      </c>
      <c r="W287">
        <v>0</v>
      </c>
      <c r="X287" t="s">
        <v>3920</v>
      </c>
      <c r="Y287" t="s">
        <v>4131</v>
      </c>
      <c r="Z287" t="s">
        <v>3450</v>
      </c>
    </row>
    <row r="288" spans="17:26" x14ac:dyDescent="0.35">
      <c r="Q288" t="s">
        <v>0</v>
      </c>
      <c r="R288">
        <v>1</v>
      </c>
      <c r="S288">
        <v>150</v>
      </c>
      <c r="T288">
        <v>99.3</v>
      </c>
      <c r="U288" t="s">
        <v>1</v>
      </c>
      <c r="V288">
        <v>0</v>
      </c>
      <c r="W288">
        <v>0</v>
      </c>
      <c r="X288" t="s">
        <v>4132</v>
      </c>
      <c r="Y288" t="s">
        <v>4133</v>
      </c>
      <c r="Z288" t="s">
        <v>3450</v>
      </c>
    </row>
    <row r="289" spans="17:26" x14ac:dyDescent="0.35">
      <c r="Q289" t="s">
        <v>0</v>
      </c>
      <c r="R289">
        <v>1</v>
      </c>
      <c r="S289">
        <v>150</v>
      </c>
      <c r="T289">
        <v>99.3</v>
      </c>
      <c r="U289" t="s">
        <v>1</v>
      </c>
      <c r="V289">
        <v>0</v>
      </c>
      <c r="W289">
        <v>0</v>
      </c>
      <c r="X289" t="s">
        <v>3899</v>
      </c>
      <c r="Y289" t="s">
        <v>4134</v>
      </c>
      <c r="Z289" t="s">
        <v>3450</v>
      </c>
    </row>
    <row r="290" spans="17:26" x14ac:dyDescent="0.35">
      <c r="Q290" t="s">
        <v>0</v>
      </c>
      <c r="R290">
        <v>1</v>
      </c>
      <c r="S290">
        <v>150</v>
      </c>
      <c r="T290">
        <v>99.3</v>
      </c>
      <c r="U290" t="s">
        <v>1</v>
      </c>
      <c r="V290">
        <v>0</v>
      </c>
      <c r="W290">
        <v>0</v>
      </c>
      <c r="X290" t="s">
        <v>4135</v>
      </c>
      <c r="Y290" t="s">
        <v>4136</v>
      </c>
      <c r="Z290" t="s">
        <v>3450</v>
      </c>
    </row>
    <row r="291" spans="17:26" x14ac:dyDescent="0.35">
      <c r="Q291" t="s">
        <v>0</v>
      </c>
      <c r="R291">
        <v>1</v>
      </c>
      <c r="S291">
        <v>150</v>
      </c>
      <c r="T291">
        <v>99.3</v>
      </c>
      <c r="U291" t="s">
        <v>1</v>
      </c>
      <c r="V291">
        <v>0</v>
      </c>
      <c r="W291">
        <v>0</v>
      </c>
      <c r="X291" t="s">
        <v>3742</v>
      </c>
      <c r="Y291" t="s">
        <v>4137</v>
      </c>
      <c r="Z291" t="s">
        <v>3450</v>
      </c>
    </row>
    <row r="292" spans="17:26" x14ac:dyDescent="0.35">
      <c r="Q292" t="s">
        <v>0</v>
      </c>
      <c r="R292">
        <v>1</v>
      </c>
      <c r="S292">
        <v>150</v>
      </c>
      <c r="T292">
        <v>99.3</v>
      </c>
      <c r="U292" t="s">
        <v>1</v>
      </c>
      <c r="V292">
        <v>0</v>
      </c>
      <c r="W292">
        <v>0</v>
      </c>
      <c r="X292" t="s">
        <v>4024</v>
      </c>
      <c r="Y292" t="s">
        <v>4138</v>
      </c>
      <c r="Z292" t="s">
        <v>3450</v>
      </c>
    </row>
    <row r="293" spans="17:26" x14ac:dyDescent="0.35">
      <c r="Q293" t="s">
        <v>0</v>
      </c>
      <c r="R293">
        <v>1</v>
      </c>
      <c r="S293">
        <v>150</v>
      </c>
      <c r="T293">
        <v>99.3</v>
      </c>
      <c r="U293" t="s">
        <v>1</v>
      </c>
      <c r="V293">
        <v>0</v>
      </c>
      <c r="W293">
        <v>0</v>
      </c>
      <c r="X293" t="s">
        <v>3804</v>
      </c>
      <c r="Y293" t="s">
        <v>4139</v>
      </c>
      <c r="Z293" t="s">
        <v>3450</v>
      </c>
    </row>
    <row r="294" spans="17:26" x14ac:dyDescent="0.35">
      <c r="Q294" t="s">
        <v>0</v>
      </c>
      <c r="R294">
        <v>1</v>
      </c>
      <c r="S294">
        <v>150</v>
      </c>
      <c r="T294">
        <v>99.3</v>
      </c>
      <c r="U294" t="s">
        <v>1</v>
      </c>
      <c r="V294">
        <v>0</v>
      </c>
      <c r="W294">
        <v>0</v>
      </c>
      <c r="X294" t="s">
        <v>4140</v>
      </c>
      <c r="Y294" t="s">
        <v>4141</v>
      </c>
      <c r="Z294" t="s">
        <v>3450</v>
      </c>
    </row>
    <row r="295" spans="17:26" x14ac:dyDescent="0.35">
      <c r="Q295" t="s">
        <v>0</v>
      </c>
      <c r="R295">
        <v>1</v>
      </c>
      <c r="S295">
        <v>150</v>
      </c>
      <c r="T295">
        <v>99.3</v>
      </c>
      <c r="U295" t="s">
        <v>1</v>
      </c>
      <c r="V295">
        <v>0</v>
      </c>
      <c r="W295">
        <v>0</v>
      </c>
      <c r="X295" t="s">
        <v>3808</v>
      </c>
      <c r="Y295" t="s">
        <v>4142</v>
      </c>
      <c r="Z295" t="s">
        <v>3450</v>
      </c>
    </row>
    <row r="296" spans="17:26" x14ac:dyDescent="0.35">
      <c r="Q296" t="s">
        <v>0</v>
      </c>
      <c r="R296">
        <v>1</v>
      </c>
      <c r="S296">
        <v>150</v>
      </c>
      <c r="T296">
        <v>99.3</v>
      </c>
      <c r="U296" t="s">
        <v>1</v>
      </c>
      <c r="V296">
        <v>0</v>
      </c>
      <c r="W296">
        <v>0</v>
      </c>
      <c r="X296" t="s">
        <v>4026</v>
      </c>
      <c r="Y296" t="s">
        <v>4143</v>
      </c>
      <c r="Z296" t="s">
        <v>3450</v>
      </c>
    </row>
    <row r="297" spans="17:26" x14ac:dyDescent="0.35">
      <c r="Q297" t="s">
        <v>0</v>
      </c>
      <c r="R297">
        <v>1</v>
      </c>
      <c r="S297">
        <v>150</v>
      </c>
      <c r="T297">
        <v>99.3</v>
      </c>
      <c r="U297" t="s">
        <v>1</v>
      </c>
      <c r="V297">
        <v>0</v>
      </c>
      <c r="W297">
        <v>0</v>
      </c>
      <c r="X297" t="s">
        <v>4026</v>
      </c>
      <c r="Y297" t="s">
        <v>4144</v>
      </c>
      <c r="Z297" t="s">
        <v>3450</v>
      </c>
    </row>
    <row r="298" spans="17:26" x14ac:dyDescent="0.35">
      <c r="Q298" t="s">
        <v>0</v>
      </c>
      <c r="R298">
        <v>1</v>
      </c>
      <c r="S298">
        <v>150</v>
      </c>
      <c r="T298">
        <v>99.3</v>
      </c>
      <c r="U298" t="s">
        <v>1</v>
      </c>
      <c r="V298">
        <v>0</v>
      </c>
      <c r="W298">
        <v>0</v>
      </c>
      <c r="X298" t="s">
        <v>3772</v>
      </c>
      <c r="Y298" t="s">
        <v>4145</v>
      </c>
      <c r="Z298" t="s">
        <v>3450</v>
      </c>
    </row>
    <row r="299" spans="17:26" x14ac:dyDescent="0.35">
      <c r="Q299" t="s">
        <v>0</v>
      </c>
      <c r="R299">
        <v>1</v>
      </c>
      <c r="S299">
        <v>150</v>
      </c>
      <c r="T299">
        <v>99.3</v>
      </c>
      <c r="U299" t="s">
        <v>1</v>
      </c>
      <c r="V299">
        <v>0</v>
      </c>
      <c r="W299">
        <v>0</v>
      </c>
      <c r="X299" t="s">
        <v>3814</v>
      </c>
      <c r="Y299" t="s">
        <v>4146</v>
      </c>
      <c r="Z299" t="s">
        <v>3450</v>
      </c>
    </row>
    <row r="300" spans="17:26" x14ac:dyDescent="0.35">
      <c r="Q300" t="s">
        <v>0</v>
      </c>
      <c r="R300">
        <v>1</v>
      </c>
      <c r="S300">
        <v>150</v>
      </c>
      <c r="T300">
        <v>99.3</v>
      </c>
      <c r="U300" t="s">
        <v>1</v>
      </c>
      <c r="V300">
        <v>0</v>
      </c>
      <c r="W300">
        <v>0</v>
      </c>
      <c r="X300" t="s">
        <v>4073</v>
      </c>
      <c r="Y300" t="s">
        <v>4147</v>
      </c>
      <c r="Z300" t="s">
        <v>3450</v>
      </c>
    </row>
    <row r="301" spans="17:26" x14ac:dyDescent="0.35">
      <c r="Q301" t="s">
        <v>0</v>
      </c>
      <c r="R301">
        <v>1</v>
      </c>
      <c r="S301">
        <v>150</v>
      </c>
      <c r="T301">
        <v>99.3</v>
      </c>
      <c r="U301" t="s">
        <v>1</v>
      </c>
      <c r="V301">
        <v>0</v>
      </c>
      <c r="W301">
        <v>0</v>
      </c>
      <c r="X301" t="s">
        <v>4148</v>
      </c>
      <c r="Y301" t="s">
        <v>4149</v>
      </c>
      <c r="Z301" t="s">
        <v>3450</v>
      </c>
    </row>
    <row r="302" spans="17:26" x14ac:dyDescent="0.35">
      <c r="Q302" t="s">
        <v>0</v>
      </c>
      <c r="R302">
        <v>1</v>
      </c>
      <c r="S302">
        <v>150</v>
      </c>
      <c r="T302">
        <v>99.3</v>
      </c>
      <c r="U302" t="s">
        <v>3664</v>
      </c>
      <c r="V302">
        <v>0</v>
      </c>
      <c r="W302">
        <v>0</v>
      </c>
      <c r="X302" t="s">
        <v>3788</v>
      </c>
      <c r="Y302" t="s">
        <v>4150</v>
      </c>
      <c r="Z302" t="s">
        <v>3450</v>
      </c>
    </row>
    <row r="303" spans="17:26" x14ac:dyDescent="0.35">
      <c r="Q303" t="s">
        <v>0</v>
      </c>
      <c r="R303">
        <v>1</v>
      </c>
      <c r="S303">
        <v>150</v>
      </c>
      <c r="T303">
        <v>99.3</v>
      </c>
      <c r="U303" t="s">
        <v>3664</v>
      </c>
      <c r="V303">
        <v>0</v>
      </c>
      <c r="W303">
        <v>0</v>
      </c>
      <c r="X303" t="s">
        <v>4151</v>
      </c>
      <c r="Y303" t="s">
        <v>4152</v>
      </c>
      <c r="Z303" t="s">
        <v>3450</v>
      </c>
    </row>
    <row r="304" spans="17:26" x14ac:dyDescent="0.35">
      <c r="Q304" t="s">
        <v>0</v>
      </c>
      <c r="R304">
        <v>1</v>
      </c>
      <c r="S304">
        <v>150</v>
      </c>
      <c r="T304">
        <v>99.3</v>
      </c>
      <c r="U304" t="s">
        <v>3664</v>
      </c>
      <c r="V304">
        <v>0</v>
      </c>
      <c r="W304">
        <v>0</v>
      </c>
      <c r="X304" t="s">
        <v>4153</v>
      </c>
      <c r="Y304" t="s">
        <v>4154</v>
      </c>
      <c r="Z304" t="s">
        <v>3450</v>
      </c>
    </row>
    <row r="305" spans="17:26" x14ac:dyDescent="0.35">
      <c r="Q305" t="s">
        <v>0</v>
      </c>
      <c r="R305">
        <v>1</v>
      </c>
      <c r="S305">
        <v>150</v>
      </c>
      <c r="T305">
        <v>99.3</v>
      </c>
      <c r="U305" t="s">
        <v>3664</v>
      </c>
      <c r="V305">
        <v>0</v>
      </c>
      <c r="W305">
        <v>0</v>
      </c>
      <c r="X305" t="s">
        <v>3897</v>
      </c>
      <c r="Y305" t="s">
        <v>4155</v>
      </c>
      <c r="Z305" t="s">
        <v>3450</v>
      </c>
    </row>
    <row r="306" spans="17:26" x14ac:dyDescent="0.35">
      <c r="Q306" t="s">
        <v>0</v>
      </c>
      <c r="R306">
        <v>1</v>
      </c>
      <c r="S306">
        <v>150</v>
      </c>
      <c r="T306">
        <v>99.3</v>
      </c>
      <c r="U306" t="s">
        <v>3664</v>
      </c>
      <c r="V306">
        <v>0</v>
      </c>
      <c r="W306">
        <v>0</v>
      </c>
      <c r="X306" t="s">
        <v>4156</v>
      </c>
      <c r="Y306" t="s">
        <v>4157</v>
      </c>
      <c r="Z306" t="s">
        <v>3450</v>
      </c>
    </row>
    <row r="307" spans="17:26" x14ac:dyDescent="0.35">
      <c r="Q307" t="s">
        <v>0</v>
      </c>
      <c r="R307">
        <v>1</v>
      </c>
      <c r="S307">
        <v>150</v>
      </c>
      <c r="T307">
        <v>99.3</v>
      </c>
      <c r="U307" t="s">
        <v>3664</v>
      </c>
      <c r="V307">
        <v>0</v>
      </c>
      <c r="W307">
        <v>0</v>
      </c>
      <c r="X307" t="s">
        <v>3690</v>
      </c>
      <c r="Y307" t="s">
        <v>4158</v>
      </c>
      <c r="Z307" t="s">
        <v>3450</v>
      </c>
    </row>
    <row r="308" spans="17:26" x14ac:dyDescent="0.35">
      <c r="Q308" t="s">
        <v>0</v>
      </c>
      <c r="R308">
        <v>1</v>
      </c>
      <c r="S308">
        <v>150</v>
      </c>
      <c r="T308">
        <v>99.3</v>
      </c>
      <c r="U308" t="s">
        <v>3664</v>
      </c>
      <c r="V308">
        <v>0</v>
      </c>
      <c r="W308">
        <v>0</v>
      </c>
      <c r="X308" t="s">
        <v>4009</v>
      </c>
      <c r="Y308" t="s">
        <v>4159</v>
      </c>
      <c r="Z308" t="s">
        <v>3450</v>
      </c>
    </row>
    <row r="309" spans="17:26" x14ac:dyDescent="0.35">
      <c r="Q309" t="s">
        <v>0</v>
      </c>
      <c r="R309">
        <v>1</v>
      </c>
      <c r="S309">
        <v>150</v>
      </c>
      <c r="T309">
        <v>99.3</v>
      </c>
      <c r="U309" t="s">
        <v>3664</v>
      </c>
      <c r="V309">
        <v>0</v>
      </c>
      <c r="W309">
        <v>0</v>
      </c>
      <c r="X309" t="s">
        <v>3901</v>
      </c>
      <c r="Y309" t="s">
        <v>4160</v>
      </c>
      <c r="Z309" t="s">
        <v>3450</v>
      </c>
    </row>
    <row r="310" spans="17:26" x14ac:dyDescent="0.35">
      <c r="Q310" t="s">
        <v>0</v>
      </c>
      <c r="R310">
        <v>1</v>
      </c>
      <c r="S310">
        <v>150</v>
      </c>
      <c r="T310">
        <v>99.3</v>
      </c>
      <c r="U310" t="s">
        <v>3664</v>
      </c>
      <c r="V310">
        <v>0</v>
      </c>
      <c r="W310">
        <v>0</v>
      </c>
      <c r="X310" t="s">
        <v>4161</v>
      </c>
      <c r="Y310" t="s">
        <v>4162</v>
      </c>
      <c r="Z310" t="s">
        <v>3450</v>
      </c>
    </row>
    <row r="311" spans="17:26" x14ac:dyDescent="0.35">
      <c r="Q311" t="s">
        <v>0</v>
      </c>
      <c r="R311">
        <v>1</v>
      </c>
      <c r="S311">
        <v>150</v>
      </c>
      <c r="T311">
        <v>99.3</v>
      </c>
      <c r="U311" t="s">
        <v>3664</v>
      </c>
      <c r="V311">
        <v>0</v>
      </c>
      <c r="W311">
        <v>0</v>
      </c>
      <c r="X311" t="s">
        <v>3660</v>
      </c>
      <c r="Y311" t="s">
        <v>4163</v>
      </c>
      <c r="Z311" t="s">
        <v>3450</v>
      </c>
    </row>
    <row r="312" spans="17:26" x14ac:dyDescent="0.35">
      <c r="Q312" t="s">
        <v>0</v>
      </c>
      <c r="R312">
        <v>1</v>
      </c>
      <c r="S312">
        <v>150</v>
      </c>
      <c r="T312">
        <v>99.3</v>
      </c>
      <c r="U312" t="s">
        <v>3664</v>
      </c>
      <c r="V312">
        <v>0</v>
      </c>
      <c r="W312">
        <v>0</v>
      </c>
      <c r="X312" t="s">
        <v>4053</v>
      </c>
      <c r="Y312" t="s">
        <v>4164</v>
      </c>
      <c r="Z312" t="s">
        <v>3450</v>
      </c>
    </row>
    <row r="313" spans="17:26" x14ac:dyDescent="0.35">
      <c r="Q313" t="s">
        <v>0</v>
      </c>
      <c r="R313">
        <v>1</v>
      </c>
      <c r="S313">
        <v>150</v>
      </c>
      <c r="T313">
        <v>99.3</v>
      </c>
      <c r="U313" t="s">
        <v>3664</v>
      </c>
      <c r="V313">
        <v>0</v>
      </c>
      <c r="W313">
        <v>0</v>
      </c>
      <c r="X313" t="s">
        <v>4165</v>
      </c>
      <c r="Y313" t="s">
        <v>4166</v>
      </c>
      <c r="Z313" t="s">
        <v>3450</v>
      </c>
    </row>
    <row r="314" spans="17:26" x14ac:dyDescent="0.35">
      <c r="Q314" t="s">
        <v>0</v>
      </c>
      <c r="R314">
        <v>1</v>
      </c>
      <c r="S314">
        <v>150</v>
      </c>
      <c r="T314">
        <v>99.3</v>
      </c>
      <c r="U314" t="s">
        <v>3664</v>
      </c>
      <c r="V314">
        <v>0</v>
      </c>
      <c r="W314">
        <v>0</v>
      </c>
      <c r="X314" t="s">
        <v>4167</v>
      </c>
      <c r="Y314" t="s">
        <v>4168</v>
      </c>
      <c r="Z314" t="s">
        <v>3450</v>
      </c>
    </row>
    <row r="315" spans="17:26" x14ac:dyDescent="0.35">
      <c r="Q315" t="s">
        <v>0</v>
      </c>
      <c r="R315">
        <v>1</v>
      </c>
      <c r="S315">
        <v>150</v>
      </c>
      <c r="T315">
        <v>99.3</v>
      </c>
      <c r="U315" t="s">
        <v>3664</v>
      </c>
      <c r="V315">
        <v>0</v>
      </c>
      <c r="W315">
        <v>0</v>
      </c>
      <c r="X315" t="s">
        <v>4169</v>
      </c>
      <c r="Y315" t="s">
        <v>4170</v>
      </c>
      <c r="Z315" t="s">
        <v>3450</v>
      </c>
    </row>
    <row r="316" spans="17:26" x14ac:dyDescent="0.35">
      <c r="Q316" t="s">
        <v>0</v>
      </c>
      <c r="R316">
        <v>1</v>
      </c>
      <c r="S316">
        <v>150</v>
      </c>
      <c r="T316">
        <v>99.3</v>
      </c>
      <c r="U316" t="s">
        <v>3664</v>
      </c>
      <c r="V316">
        <v>0</v>
      </c>
      <c r="W316">
        <v>0</v>
      </c>
      <c r="X316" t="s">
        <v>4171</v>
      </c>
      <c r="Y316" t="s">
        <v>4172</v>
      </c>
      <c r="Z316" t="s">
        <v>3450</v>
      </c>
    </row>
    <row r="317" spans="17:26" x14ac:dyDescent="0.35">
      <c r="Q317" t="s">
        <v>0</v>
      </c>
      <c r="R317">
        <v>1</v>
      </c>
      <c r="S317">
        <v>150</v>
      </c>
      <c r="T317">
        <v>99.3</v>
      </c>
      <c r="U317" t="s">
        <v>3664</v>
      </c>
      <c r="V317">
        <v>0</v>
      </c>
      <c r="W317">
        <v>0</v>
      </c>
      <c r="X317" t="s">
        <v>3952</v>
      </c>
      <c r="Y317" t="s">
        <v>4173</v>
      </c>
      <c r="Z317" t="s">
        <v>3450</v>
      </c>
    </row>
    <row r="318" spans="17:26" x14ac:dyDescent="0.35">
      <c r="Q318" t="s">
        <v>0</v>
      </c>
      <c r="R318">
        <v>1</v>
      </c>
      <c r="S318">
        <v>150</v>
      </c>
      <c r="T318">
        <v>99.3</v>
      </c>
      <c r="U318" t="s">
        <v>3664</v>
      </c>
      <c r="V318">
        <v>0</v>
      </c>
      <c r="W318">
        <v>0</v>
      </c>
      <c r="X318" t="s">
        <v>4174</v>
      </c>
      <c r="Y318" t="s">
        <v>4175</v>
      </c>
      <c r="Z318" t="s">
        <v>3450</v>
      </c>
    </row>
    <row r="319" spans="17:26" x14ac:dyDescent="0.35">
      <c r="Q319" t="s">
        <v>0</v>
      </c>
      <c r="R319">
        <v>10</v>
      </c>
      <c r="S319">
        <v>150</v>
      </c>
      <c r="T319">
        <v>100</v>
      </c>
      <c r="U319" t="s">
        <v>1</v>
      </c>
      <c r="V319">
        <v>0</v>
      </c>
      <c r="W319">
        <v>0</v>
      </c>
      <c r="X319" t="s">
        <v>3788</v>
      </c>
      <c r="Y319" t="s">
        <v>4176</v>
      </c>
      <c r="Z319" t="s">
        <v>3461</v>
      </c>
    </row>
    <row r="320" spans="17:26" x14ac:dyDescent="0.35">
      <c r="Q320" t="s">
        <v>0</v>
      </c>
      <c r="R320">
        <v>10</v>
      </c>
      <c r="S320">
        <v>150</v>
      </c>
      <c r="T320">
        <v>100</v>
      </c>
      <c r="U320" t="s">
        <v>1</v>
      </c>
      <c r="V320">
        <v>0</v>
      </c>
      <c r="W320">
        <v>0</v>
      </c>
      <c r="X320" t="s">
        <v>4177</v>
      </c>
      <c r="Y320" t="s">
        <v>4178</v>
      </c>
      <c r="Z320" t="s">
        <v>3461</v>
      </c>
    </row>
    <row r="321" spans="17:26" x14ac:dyDescent="0.35">
      <c r="Q321" t="s">
        <v>0</v>
      </c>
      <c r="R321">
        <v>10</v>
      </c>
      <c r="S321">
        <v>150</v>
      </c>
      <c r="T321">
        <v>100</v>
      </c>
      <c r="U321" t="s">
        <v>1</v>
      </c>
      <c r="V321">
        <v>0</v>
      </c>
      <c r="W321">
        <v>0</v>
      </c>
      <c r="X321" t="s">
        <v>4179</v>
      </c>
      <c r="Y321" t="s">
        <v>4180</v>
      </c>
      <c r="Z321" t="s">
        <v>3461</v>
      </c>
    </row>
    <row r="322" spans="17:26" x14ac:dyDescent="0.35">
      <c r="Q322" t="s">
        <v>0</v>
      </c>
      <c r="R322">
        <v>10</v>
      </c>
      <c r="S322">
        <v>150</v>
      </c>
      <c r="T322">
        <v>100</v>
      </c>
      <c r="U322" t="s">
        <v>1</v>
      </c>
      <c r="V322">
        <v>0</v>
      </c>
      <c r="W322">
        <v>0</v>
      </c>
      <c r="X322" t="s">
        <v>4181</v>
      </c>
      <c r="Y322" t="s">
        <v>4182</v>
      </c>
      <c r="Z322" t="s">
        <v>3461</v>
      </c>
    </row>
    <row r="323" spans="17:26" x14ac:dyDescent="0.35">
      <c r="Q323" t="s">
        <v>0</v>
      </c>
      <c r="R323">
        <v>10</v>
      </c>
      <c r="S323">
        <v>150</v>
      </c>
      <c r="T323">
        <v>100</v>
      </c>
      <c r="U323" t="s">
        <v>1</v>
      </c>
      <c r="V323">
        <v>0</v>
      </c>
      <c r="W323">
        <v>0</v>
      </c>
      <c r="X323" t="s">
        <v>3694</v>
      </c>
      <c r="Y323" t="s">
        <v>4183</v>
      </c>
      <c r="Z323" t="s">
        <v>3461</v>
      </c>
    </row>
    <row r="324" spans="17:26" x14ac:dyDescent="0.35">
      <c r="Q324" t="s">
        <v>0</v>
      </c>
      <c r="R324">
        <v>10</v>
      </c>
      <c r="S324">
        <v>150</v>
      </c>
      <c r="T324">
        <v>100</v>
      </c>
      <c r="U324" t="s">
        <v>1</v>
      </c>
      <c r="V324">
        <v>0</v>
      </c>
      <c r="W324">
        <v>0</v>
      </c>
      <c r="X324" t="s">
        <v>3828</v>
      </c>
      <c r="Y324" t="s">
        <v>4184</v>
      </c>
      <c r="Z324" t="s">
        <v>3461</v>
      </c>
    </row>
    <row r="325" spans="17:26" x14ac:dyDescent="0.35">
      <c r="Q325" t="s">
        <v>0</v>
      </c>
      <c r="R325">
        <v>10</v>
      </c>
      <c r="S325">
        <v>150</v>
      </c>
      <c r="T325">
        <v>100</v>
      </c>
      <c r="U325" t="s">
        <v>1</v>
      </c>
      <c r="V325">
        <v>0</v>
      </c>
      <c r="W325">
        <v>0</v>
      </c>
      <c r="X325" t="s">
        <v>3977</v>
      </c>
      <c r="Y325" t="s">
        <v>4185</v>
      </c>
      <c r="Z325" t="s">
        <v>3461</v>
      </c>
    </row>
    <row r="326" spans="17:26" x14ac:dyDescent="0.35">
      <c r="Q326" t="s">
        <v>0</v>
      </c>
      <c r="R326">
        <v>10</v>
      </c>
      <c r="S326">
        <v>150</v>
      </c>
      <c r="T326">
        <v>100</v>
      </c>
      <c r="U326" t="s">
        <v>1</v>
      </c>
      <c r="V326">
        <v>0</v>
      </c>
      <c r="W326">
        <v>0</v>
      </c>
      <c r="X326" t="s">
        <v>3667</v>
      </c>
      <c r="Y326" t="s">
        <v>4186</v>
      </c>
      <c r="Z326" t="s">
        <v>3461</v>
      </c>
    </row>
    <row r="327" spans="17:26" x14ac:dyDescent="0.35">
      <c r="Q327" t="s">
        <v>0</v>
      </c>
      <c r="R327">
        <v>10</v>
      </c>
      <c r="S327">
        <v>150</v>
      </c>
      <c r="T327">
        <v>100</v>
      </c>
      <c r="U327" t="s">
        <v>1</v>
      </c>
      <c r="V327">
        <v>0</v>
      </c>
      <c r="W327">
        <v>0</v>
      </c>
      <c r="X327" t="s">
        <v>3797</v>
      </c>
      <c r="Y327" t="s">
        <v>4187</v>
      </c>
      <c r="Z327" t="s">
        <v>3461</v>
      </c>
    </row>
    <row r="328" spans="17:26" x14ac:dyDescent="0.35">
      <c r="Q328" t="s">
        <v>0</v>
      </c>
      <c r="R328">
        <v>10</v>
      </c>
      <c r="S328">
        <v>150</v>
      </c>
      <c r="T328">
        <v>100</v>
      </c>
      <c r="U328" t="s">
        <v>1</v>
      </c>
      <c r="V328">
        <v>0</v>
      </c>
      <c r="W328">
        <v>0</v>
      </c>
      <c r="X328" t="s">
        <v>3797</v>
      </c>
      <c r="Y328" t="s">
        <v>4188</v>
      </c>
      <c r="Z328" t="s">
        <v>3461</v>
      </c>
    </row>
    <row r="329" spans="17:26" x14ac:dyDescent="0.35">
      <c r="Q329" t="s">
        <v>0</v>
      </c>
      <c r="R329">
        <v>10</v>
      </c>
      <c r="S329">
        <v>150</v>
      </c>
      <c r="T329">
        <v>100</v>
      </c>
      <c r="U329" t="s">
        <v>1</v>
      </c>
      <c r="V329">
        <v>0</v>
      </c>
      <c r="W329">
        <v>0</v>
      </c>
      <c r="X329" t="s">
        <v>3857</v>
      </c>
      <c r="Y329" t="s">
        <v>4189</v>
      </c>
      <c r="Z329" t="s">
        <v>3461</v>
      </c>
    </row>
    <row r="330" spans="17:26" x14ac:dyDescent="0.35">
      <c r="Q330" t="s">
        <v>0</v>
      </c>
      <c r="R330">
        <v>10</v>
      </c>
      <c r="S330">
        <v>150</v>
      </c>
      <c r="T330">
        <v>100</v>
      </c>
      <c r="U330" t="s">
        <v>1</v>
      </c>
      <c r="V330">
        <v>0</v>
      </c>
      <c r="W330">
        <v>0</v>
      </c>
      <c r="X330" t="s">
        <v>3696</v>
      </c>
      <c r="Y330" t="s">
        <v>4190</v>
      </c>
      <c r="Z330" t="s">
        <v>3461</v>
      </c>
    </row>
    <row r="331" spans="17:26" x14ac:dyDescent="0.35">
      <c r="Q331" t="s">
        <v>0</v>
      </c>
      <c r="R331">
        <v>10</v>
      </c>
      <c r="S331">
        <v>150</v>
      </c>
      <c r="T331">
        <v>100</v>
      </c>
      <c r="U331" t="s">
        <v>1</v>
      </c>
      <c r="V331">
        <v>0</v>
      </c>
      <c r="W331">
        <v>0</v>
      </c>
      <c r="X331" t="s">
        <v>3960</v>
      </c>
      <c r="Y331" t="s">
        <v>4191</v>
      </c>
      <c r="Z331" t="s">
        <v>3461</v>
      </c>
    </row>
    <row r="332" spans="17:26" x14ac:dyDescent="0.35">
      <c r="Q332" t="s">
        <v>0</v>
      </c>
      <c r="R332">
        <v>10</v>
      </c>
      <c r="S332">
        <v>150</v>
      </c>
      <c r="T332">
        <v>100</v>
      </c>
      <c r="U332" t="s">
        <v>1</v>
      </c>
      <c r="V332">
        <v>0</v>
      </c>
      <c r="W332">
        <v>0</v>
      </c>
      <c r="X332" t="s">
        <v>3960</v>
      </c>
      <c r="Y332" t="s">
        <v>4192</v>
      </c>
      <c r="Z332" t="s">
        <v>3461</v>
      </c>
    </row>
    <row r="333" spans="17:26" x14ac:dyDescent="0.35">
      <c r="Q333" t="s">
        <v>0</v>
      </c>
      <c r="R333">
        <v>10</v>
      </c>
      <c r="S333">
        <v>150</v>
      </c>
      <c r="T333">
        <v>100</v>
      </c>
      <c r="U333" t="s">
        <v>1</v>
      </c>
      <c r="V333">
        <v>0</v>
      </c>
      <c r="W333">
        <v>0</v>
      </c>
      <c r="X333" t="s">
        <v>4193</v>
      </c>
      <c r="Y333" t="s">
        <v>4194</v>
      </c>
      <c r="Z333" t="s">
        <v>3461</v>
      </c>
    </row>
    <row r="334" spans="17:26" x14ac:dyDescent="0.35">
      <c r="Q334" t="s">
        <v>0</v>
      </c>
      <c r="R334">
        <v>10</v>
      </c>
      <c r="S334">
        <v>150</v>
      </c>
      <c r="T334">
        <v>100</v>
      </c>
      <c r="U334" t="s">
        <v>1</v>
      </c>
      <c r="V334">
        <v>0</v>
      </c>
      <c r="W334">
        <v>0</v>
      </c>
      <c r="X334" t="s">
        <v>3869</v>
      </c>
      <c r="Y334" t="s">
        <v>4195</v>
      </c>
      <c r="Z334" t="s">
        <v>3461</v>
      </c>
    </row>
    <row r="335" spans="17:26" x14ac:dyDescent="0.35">
      <c r="Q335" t="s">
        <v>0</v>
      </c>
      <c r="R335">
        <v>10</v>
      </c>
      <c r="S335">
        <v>150</v>
      </c>
      <c r="T335">
        <v>100</v>
      </c>
      <c r="U335" t="s">
        <v>1</v>
      </c>
      <c r="V335">
        <v>0</v>
      </c>
      <c r="W335">
        <v>0</v>
      </c>
      <c r="X335" t="s">
        <v>3869</v>
      </c>
      <c r="Y335" t="s">
        <v>4196</v>
      </c>
      <c r="Z335" t="s">
        <v>3461</v>
      </c>
    </row>
    <row r="336" spans="17:26" x14ac:dyDescent="0.35">
      <c r="Q336" t="s">
        <v>0</v>
      </c>
      <c r="R336">
        <v>10</v>
      </c>
      <c r="S336">
        <v>150</v>
      </c>
      <c r="T336">
        <v>100</v>
      </c>
      <c r="U336" t="s">
        <v>1</v>
      </c>
      <c r="V336">
        <v>0</v>
      </c>
      <c r="W336">
        <v>0</v>
      </c>
      <c r="X336" t="s">
        <v>3871</v>
      </c>
      <c r="Y336" t="s">
        <v>4197</v>
      </c>
      <c r="Z336" t="s">
        <v>3461</v>
      </c>
    </row>
    <row r="337" spans="17:26" x14ac:dyDescent="0.35">
      <c r="Q337" t="s">
        <v>0</v>
      </c>
      <c r="R337">
        <v>10</v>
      </c>
      <c r="S337">
        <v>150</v>
      </c>
      <c r="T337">
        <v>100</v>
      </c>
      <c r="U337" t="s">
        <v>1</v>
      </c>
      <c r="V337">
        <v>0</v>
      </c>
      <c r="W337">
        <v>0</v>
      </c>
      <c r="X337" t="s">
        <v>3681</v>
      </c>
      <c r="Y337" t="s">
        <v>4198</v>
      </c>
      <c r="Z337" t="s">
        <v>3461</v>
      </c>
    </row>
    <row r="338" spans="17:26" x14ac:dyDescent="0.35">
      <c r="Q338" t="s">
        <v>0</v>
      </c>
      <c r="R338">
        <v>10</v>
      </c>
      <c r="S338">
        <v>150</v>
      </c>
      <c r="T338">
        <v>100</v>
      </c>
      <c r="U338" t="s">
        <v>1</v>
      </c>
      <c r="V338">
        <v>0</v>
      </c>
      <c r="W338">
        <v>0</v>
      </c>
      <c r="X338" t="s">
        <v>3851</v>
      </c>
      <c r="Y338" t="s">
        <v>4199</v>
      </c>
      <c r="Z338" t="s">
        <v>3461</v>
      </c>
    </row>
    <row r="339" spans="17:26" x14ac:dyDescent="0.35">
      <c r="Q339" t="s">
        <v>0</v>
      </c>
      <c r="R339">
        <v>10</v>
      </c>
      <c r="S339">
        <v>150</v>
      </c>
      <c r="T339">
        <v>100</v>
      </c>
      <c r="U339" t="s">
        <v>1</v>
      </c>
      <c r="V339">
        <v>0</v>
      </c>
      <c r="W339">
        <v>0</v>
      </c>
      <c r="X339" t="s">
        <v>4200</v>
      </c>
      <c r="Y339" t="s">
        <v>4201</v>
      </c>
      <c r="Z339" t="s">
        <v>3461</v>
      </c>
    </row>
    <row r="340" spans="17:26" x14ac:dyDescent="0.35">
      <c r="Q340" t="s">
        <v>0</v>
      </c>
      <c r="R340">
        <v>10</v>
      </c>
      <c r="S340">
        <v>150</v>
      </c>
      <c r="T340">
        <v>100</v>
      </c>
      <c r="U340" t="s">
        <v>1</v>
      </c>
      <c r="V340">
        <v>0</v>
      </c>
      <c r="W340">
        <v>0</v>
      </c>
      <c r="X340" t="s">
        <v>4200</v>
      </c>
      <c r="Y340" t="s">
        <v>4202</v>
      </c>
      <c r="Z340" t="s">
        <v>3461</v>
      </c>
    </row>
    <row r="341" spans="17:26" x14ac:dyDescent="0.35">
      <c r="Q341" t="s">
        <v>0</v>
      </c>
      <c r="R341">
        <v>10</v>
      </c>
      <c r="S341">
        <v>150</v>
      </c>
      <c r="T341">
        <v>100</v>
      </c>
      <c r="U341" t="s">
        <v>1</v>
      </c>
      <c r="V341">
        <v>0</v>
      </c>
      <c r="W341">
        <v>0</v>
      </c>
      <c r="X341" t="s">
        <v>4203</v>
      </c>
      <c r="Y341" t="s">
        <v>4204</v>
      </c>
      <c r="Z341" t="s">
        <v>3461</v>
      </c>
    </row>
    <row r="342" spans="17:26" x14ac:dyDescent="0.35">
      <c r="Q342" t="s">
        <v>0</v>
      </c>
      <c r="R342">
        <v>10</v>
      </c>
      <c r="S342">
        <v>150</v>
      </c>
      <c r="T342">
        <v>100</v>
      </c>
      <c r="U342" t="s">
        <v>1</v>
      </c>
      <c r="V342">
        <v>0</v>
      </c>
      <c r="W342">
        <v>0</v>
      </c>
      <c r="X342" t="s">
        <v>3669</v>
      </c>
      <c r="Y342" t="s">
        <v>4205</v>
      </c>
      <c r="Z342" t="s">
        <v>3461</v>
      </c>
    </row>
    <row r="343" spans="17:26" x14ac:dyDescent="0.35">
      <c r="Q343" t="s">
        <v>0</v>
      </c>
      <c r="R343">
        <v>10</v>
      </c>
      <c r="S343">
        <v>150</v>
      </c>
      <c r="T343">
        <v>100</v>
      </c>
      <c r="U343" t="s">
        <v>1</v>
      </c>
      <c r="V343">
        <v>0</v>
      </c>
      <c r="W343">
        <v>0</v>
      </c>
      <c r="X343" t="s">
        <v>3704</v>
      </c>
      <c r="Y343" t="s">
        <v>4206</v>
      </c>
      <c r="Z343" t="s">
        <v>3461</v>
      </c>
    </row>
    <row r="344" spans="17:26" x14ac:dyDescent="0.35">
      <c r="Q344" t="s">
        <v>0</v>
      </c>
      <c r="R344">
        <v>10</v>
      </c>
      <c r="S344">
        <v>150</v>
      </c>
      <c r="T344">
        <v>100</v>
      </c>
      <c r="U344" t="s">
        <v>1</v>
      </c>
      <c r="V344">
        <v>0</v>
      </c>
      <c r="W344">
        <v>0</v>
      </c>
      <c r="X344" t="s">
        <v>3820</v>
      </c>
      <c r="Y344" t="s">
        <v>4207</v>
      </c>
      <c r="Z344" t="s">
        <v>3461</v>
      </c>
    </row>
    <row r="345" spans="17:26" x14ac:dyDescent="0.35">
      <c r="Q345" t="s">
        <v>0</v>
      </c>
      <c r="R345">
        <v>10</v>
      </c>
      <c r="S345">
        <v>150</v>
      </c>
      <c r="T345">
        <v>100</v>
      </c>
      <c r="U345" t="s">
        <v>1</v>
      </c>
      <c r="V345">
        <v>0</v>
      </c>
      <c r="W345">
        <v>0</v>
      </c>
      <c r="X345" t="s">
        <v>3801</v>
      </c>
      <c r="Y345" t="s">
        <v>4208</v>
      </c>
      <c r="Z345" t="s">
        <v>3461</v>
      </c>
    </row>
    <row r="346" spans="17:26" x14ac:dyDescent="0.35">
      <c r="Q346" t="s">
        <v>0</v>
      </c>
      <c r="R346">
        <v>10</v>
      </c>
      <c r="S346">
        <v>150</v>
      </c>
      <c r="T346">
        <v>100</v>
      </c>
      <c r="U346" t="s">
        <v>1</v>
      </c>
      <c r="V346">
        <v>0</v>
      </c>
      <c r="W346">
        <v>0</v>
      </c>
      <c r="X346" t="s">
        <v>3801</v>
      </c>
      <c r="Y346" t="s">
        <v>4209</v>
      </c>
      <c r="Z346" t="s">
        <v>3461</v>
      </c>
    </row>
    <row r="347" spans="17:26" x14ac:dyDescent="0.35">
      <c r="Q347" t="s">
        <v>0</v>
      </c>
      <c r="R347">
        <v>10</v>
      </c>
      <c r="S347">
        <v>150</v>
      </c>
      <c r="T347">
        <v>100</v>
      </c>
      <c r="U347" t="s">
        <v>1</v>
      </c>
      <c r="V347">
        <v>0</v>
      </c>
      <c r="W347">
        <v>0</v>
      </c>
      <c r="X347" t="s">
        <v>4056</v>
      </c>
      <c r="Y347" t="s">
        <v>4210</v>
      </c>
      <c r="Z347" t="s">
        <v>3461</v>
      </c>
    </row>
    <row r="348" spans="17:26" x14ac:dyDescent="0.35">
      <c r="Q348" t="s">
        <v>0</v>
      </c>
      <c r="R348">
        <v>10</v>
      </c>
      <c r="S348">
        <v>150</v>
      </c>
      <c r="T348">
        <v>100</v>
      </c>
      <c r="U348" t="s">
        <v>1</v>
      </c>
      <c r="V348">
        <v>0</v>
      </c>
      <c r="W348">
        <v>0</v>
      </c>
      <c r="X348" t="s">
        <v>3981</v>
      </c>
      <c r="Y348" t="s">
        <v>4211</v>
      </c>
      <c r="Z348" t="s">
        <v>3461</v>
      </c>
    </row>
    <row r="349" spans="17:26" x14ac:dyDescent="0.35">
      <c r="Q349" t="s">
        <v>0</v>
      </c>
      <c r="R349">
        <v>10</v>
      </c>
      <c r="S349">
        <v>150</v>
      </c>
      <c r="T349">
        <v>100</v>
      </c>
      <c r="U349" t="s">
        <v>1</v>
      </c>
      <c r="V349">
        <v>0</v>
      </c>
      <c r="W349">
        <v>0</v>
      </c>
      <c r="X349" t="s">
        <v>3967</v>
      </c>
      <c r="Y349" t="s">
        <v>4212</v>
      </c>
      <c r="Z349" t="s">
        <v>3461</v>
      </c>
    </row>
    <row r="350" spans="17:26" x14ac:dyDescent="0.35">
      <c r="Q350" t="s">
        <v>0</v>
      </c>
      <c r="R350">
        <v>10</v>
      </c>
      <c r="S350">
        <v>150</v>
      </c>
      <c r="T350">
        <v>100</v>
      </c>
      <c r="U350" t="s">
        <v>1</v>
      </c>
      <c r="V350">
        <v>0</v>
      </c>
      <c r="W350">
        <v>0</v>
      </c>
      <c r="X350" t="s">
        <v>4213</v>
      </c>
      <c r="Y350" t="s">
        <v>4214</v>
      </c>
      <c r="Z350" t="s">
        <v>3461</v>
      </c>
    </row>
    <row r="351" spans="17:26" x14ac:dyDescent="0.35">
      <c r="Q351" t="s">
        <v>0</v>
      </c>
      <c r="R351">
        <v>10</v>
      </c>
      <c r="S351">
        <v>150</v>
      </c>
      <c r="T351">
        <v>100</v>
      </c>
      <c r="U351" t="s">
        <v>1</v>
      </c>
      <c r="V351">
        <v>0</v>
      </c>
      <c r="W351">
        <v>0</v>
      </c>
      <c r="X351" t="s">
        <v>4215</v>
      </c>
      <c r="Y351" t="s">
        <v>4216</v>
      </c>
      <c r="Z351" t="s">
        <v>3461</v>
      </c>
    </row>
    <row r="352" spans="17:26" x14ac:dyDescent="0.35">
      <c r="Q352" t="s">
        <v>0</v>
      </c>
      <c r="R352">
        <v>10</v>
      </c>
      <c r="S352">
        <v>150</v>
      </c>
      <c r="T352">
        <v>100</v>
      </c>
      <c r="U352" t="s">
        <v>1</v>
      </c>
      <c r="V352">
        <v>0</v>
      </c>
      <c r="W352">
        <v>0</v>
      </c>
      <c r="X352" t="s">
        <v>4217</v>
      </c>
      <c r="Y352" t="s">
        <v>4218</v>
      </c>
      <c r="Z352" t="s">
        <v>3461</v>
      </c>
    </row>
    <row r="353" spans="17:26" x14ac:dyDescent="0.35">
      <c r="Q353" t="s">
        <v>0</v>
      </c>
      <c r="R353">
        <v>10</v>
      </c>
      <c r="S353">
        <v>150</v>
      </c>
      <c r="T353">
        <v>100</v>
      </c>
      <c r="U353" t="s">
        <v>1</v>
      </c>
      <c r="V353">
        <v>0</v>
      </c>
      <c r="W353">
        <v>0</v>
      </c>
      <c r="X353" t="s">
        <v>3940</v>
      </c>
      <c r="Y353" t="s">
        <v>4219</v>
      </c>
      <c r="Z353" t="s">
        <v>3461</v>
      </c>
    </row>
    <row r="354" spans="17:26" x14ac:dyDescent="0.35">
      <c r="Q354" t="s">
        <v>0</v>
      </c>
      <c r="R354">
        <v>10</v>
      </c>
      <c r="S354">
        <v>150</v>
      </c>
      <c r="T354">
        <v>100</v>
      </c>
      <c r="U354" t="s">
        <v>1</v>
      </c>
      <c r="V354">
        <v>0</v>
      </c>
      <c r="W354">
        <v>0</v>
      </c>
      <c r="X354" t="s">
        <v>3861</v>
      </c>
      <c r="Y354" t="s">
        <v>4220</v>
      </c>
      <c r="Z354" t="s">
        <v>3461</v>
      </c>
    </row>
    <row r="355" spans="17:26" x14ac:dyDescent="0.35">
      <c r="Q355" t="s">
        <v>0</v>
      </c>
      <c r="R355">
        <v>10</v>
      </c>
      <c r="S355">
        <v>150</v>
      </c>
      <c r="T355">
        <v>100</v>
      </c>
      <c r="U355" t="s">
        <v>1</v>
      </c>
      <c r="V355">
        <v>0</v>
      </c>
      <c r="W355">
        <v>0</v>
      </c>
      <c r="X355" t="s">
        <v>3732</v>
      </c>
      <c r="Y355" t="s">
        <v>4221</v>
      </c>
      <c r="Z355" t="s">
        <v>3461</v>
      </c>
    </row>
    <row r="356" spans="17:26" x14ac:dyDescent="0.35">
      <c r="Q356" t="s">
        <v>0</v>
      </c>
      <c r="R356">
        <v>10</v>
      </c>
      <c r="S356">
        <v>150</v>
      </c>
      <c r="T356">
        <v>100</v>
      </c>
      <c r="U356" t="s">
        <v>1</v>
      </c>
      <c r="V356">
        <v>0</v>
      </c>
      <c r="W356">
        <v>0</v>
      </c>
      <c r="X356" t="s">
        <v>4071</v>
      </c>
      <c r="Y356" t="s">
        <v>4222</v>
      </c>
      <c r="Z356" t="s">
        <v>3461</v>
      </c>
    </row>
    <row r="357" spans="17:26" x14ac:dyDescent="0.35">
      <c r="Q357" t="s">
        <v>0</v>
      </c>
      <c r="R357">
        <v>10</v>
      </c>
      <c r="S357">
        <v>150</v>
      </c>
      <c r="T357">
        <v>100</v>
      </c>
      <c r="U357" t="s">
        <v>1</v>
      </c>
      <c r="V357">
        <v>0</v>
      </c>
      <c r="W357">
        <v>0</v>
      </c>
      <c r="X357" t="s">
        <v>3952</v>
      </c>
      <c r="Y357" t="s">
        <v>4223</v>
      </c>
      <c r="Z357" t="s">
        <v>3461</v>
      </c>
    </row>
    <row r="358" spans="17:26" x14ac:dyDescent="0.35">
      <c r="Q358" t="s">
        <v>0</v>
      </c>
      <c r="R358">
        <v>10</v>
      </c>
      <c r="S358">
        <v>150</v>
      </c>
      <c r="T358">
        <v>100</v>
      </c>
      <c r="U358" t="s">
        <v>3664</v>
      </c>
      <c r="V358">
        <v>0</v>
      </c>
      <c r="W358">
        <v>0</v>
      </c>
      <c r="X358" t="s">
        <v>4046</v>
      </c>
      <c r="Y358" t="s">
        <v>4224</v>
      </c>
      <c r="Z358" t="s">
        <v>3461</v>
      </c>
    </row>
    <row r="359" spans="17:26" x14ac:dyDescent="0.35">
      <c r="Q359" t="s">
        <v>0</v>
      </c>
      <c r="R359">
        <v>10</v>
      </c>
      <c r="S359">
        <v>150</v>
      </c>
      <c r="T359">
        <v>100</v>
      </c>
      <c r="U359" t="s">
        <v>3664</v>
      </c>
      <c r="V359">
        <v>0</v>
      </c>
      <c r="W359">
        <v>0</v>
      </c>
      <c r="X359" t="s">
        <v>4019</v>
      </c>
      <c r="Y359" t="s">
        <v>4225</v>
      </c>
      <c r="Z359" t="s">
        <v>3461</v>
      </c>
    </row>
    <row r="360" spans="17:26" x14ac:dyDescent="0.35">
      <c r="Q360" t="s">
        <v>0</v>
      </c>
      <c r="R360">
        <v>10</v>
      </c>
      <c r="S360">
        <v>150</v>
      </c>
      <c r="T360">
        <v>100</v>
      </c>
      <c r="U360" t="s">
        <v>3664</v>
      </c>
      <c r="V360">
        <v>0</v>
      </c>
      <c r="W360">
        <v>0</v>
      </c>
      <c r="X360" t="s">
        <v>3891</v>
      </c>
      <c r="Y360" t="s">
        <v>4226</v>
      </c>
      <c r="Z360" t="s">
        <v>3461</v>
      </c>
    </row>
    <row r="361" spans="17:26" x14ac:dyDescent="0.35">
      <c r="Q361" t="s">
        <v>0</v>
      </c>
      <c r="R361">
        <v>10</v>
      </c>
      <c r="S361">
        <v>150</v>
      </c>
      <c r="T361">
        <v>100</v>
      </c>
      <c r="U361" t="s">
        <v>3664</v>
      </c>
      <c r="V361">
        <v>0</v>
      </c>
      <c r="W361">
        <v>0</v>
      </c>
      <c r="X361" t="s">
        <v>4227</v>
      </c>
      <c r="Y361" t="s">
        <v>4228</v>
      </c>
      <c r="Z361" t="s">
        <v>3461</v>
      </c>
    </row>
    <row r="362" spans="17:26" x14ac:dyDescent="0.35">
      <c r="Q362" t="s">
        <v>0</v>
      </c>
      <c r="R362">
        <v>10</v>
      </c>
      <c r="S362">
        <v>150</v>
      </c>
      <c r="T362">
        <v>100</v>
      </c>
      <c r="U362" t="s">
        <v>3664</v>
      </c>
      <c r="V362">
        <v>0</v>
      </c>
      <c r="W362">
        <v>0</v>
      </c>
      <c r="X362" t="s">
        <v>3879</v>
      </c>
      <c r="Y362" t="s">
        <v>4229</v>
      </c>
      <c r="Z362" t="s">
        <v>3461</v>
      </c>
    </row>
    <row r="363" spans="17:26" x14ac:dyDescent="0.35">
      <c r="Q363" t="s">
        <v>0</v>
      </c>
      <c r="R363">
        <v>10</v>
      </c>
      <c r="S363">
        <v>150</v>
      </c>
      <c r="T363">
        <v>100</v>
      </c>
      <c r="U363" t="s">
        <v>3664</v>
      </c>
      <c r="V363">
        <v>0</v>
      </c>
      <c r="W363">
        <v>0</v>
      </c>
      <c r="X363" t="s">
        <v>3997</v>
      </c>
      <c r="Y363" t="s">
        <v>4230</v>
      </c>
      <c r="Z363" t="s">
        <v>3461</v>
      </c>
    </row>
    <row r="364" spans="17:26" x14ac:dyDescent="0.35">
      <c r="Q364" t="s">
        <v>0</v>
      </c>
      <c r="R364">
        <v>10</v>
      </c>
      <c r="S364">
        <v>150</v>
      </c>
      <c r="T364">
        <v>100</v>
      </c>
      <c r="U364" t="s">
        <v>3664</v>
      </c>
      <c r="V364">
        <v>0</v>
      </c>
      <c r="W364">
        <v>0</v>
      </c>
      <c r="X364" t="s">
        <v>3833</v>
      </c>
      <c r="Y364" t="s">
        <v>4231</v>
      </c>
      <c r="Z364" t="s">
        <v>3461</v>
      </c>
    </row>
    <row r="365" spans="17:26" x14ac:dyDescent="0.35">
      <c r="Q365" t="s">
        <v>0</v>
      </c>
      <c r="R365">
        <v>10</v>
      </c>
      <c r="S365">
        <v>150</v>
      </c>
      <c r="T365">
        <v>100</v>
      </c>
      <c r="U365" t="s">
        <v>3664</v>
      </c>
      <c r="V365">
        <v>0</v>
      </c>
      <c r="W365">
        <v>0</v>
      </c>
      <c r="X365" t="s">
        <v>3830</v>
      </c>
      <c r="Y365" t="s">
        <v>4232</v>
      </c>
      <c r="Z365" t="s">
        <v>3461</v>
      </c>
    </row>
    <row r="366" spans="17:26" x14ac:dyDescent="0.35">
      <c r="Q366" t="s">
        <v>0</v>
      </c>
      <c r="R366">
        <v>10</v>
      </c>
      <c r="S366">
        <v>150</v>
      </c>
      <c r="T366">
        <v>100</v>
      </c>
      <c r="U366" t="s">
        <v>3664</v>
      </c>
      <c r="V366">
        <v>0</v>
      </c>
      <c r="W366">
        <v>0</v>
      </c>
      <c r="X366" t="s">
        <v>4110</v>
      </c>
      <c r="Y366" t="s">
        <v>4233</v>
      </c>
      <c r="Z366" t="s">
        <v>3461</v>
      </c>
    </row>
    <row r="367" spans="17:26" x14ac:dyDescent="0.35">
      <c r="Q367" t="s">
        <v>0</v>
      </c>
      <c r="R367">
        <v>10</v>
      </c>
      <c r="S367">
        <v>150</v>
      </c>
      <c r="T367">
        <v>100</v>
      </c>
      <c r="U367" t="s">
        <v>3664</v>
      </c>
      <c r="V367">
        <v>0</v>
      </c>
      <c r="W367">
        <v>0</v>
      </c>
      <c r="X367" t="s">
        <v>4096</v>
      </c>
      <c r="Y367" t="s">
        <v>4234</v>
      </c>
      <c r="Z367" t="s">
        <v>3461</v>
      </c>
    </row>
    <row r="368" spans="17:26" x14ac:dyDescent="0.35">
      <c r="Q368" t="s">
        <v>0</v>
      </c>
      <c r="R368">
        <v>10</v>
      </c>
      <c r="S368">
        <v>150</v>
      </c>
      <c r="T368">
        <v>100</v>
      </c>
      <c r="U368" t="s">
        <v>3664</v>
      </c>
      <c r="V368">
        <v>0</v>
      </c>
      <c r="W368">
        <v>0</v>
      </c>
      <c r="X368" t="s">
        <v>3851</v>
      </c>
      <c r="Y368" t="s">
        <v>4235</v>
      </c>
      <c r="Z368" t="s">
        <v>3461</v>
      </c>
    </row>
    <row r="369" spans="17:26" x14ac:dyDescent="0.35">
      <c r="Q369" t="s">
        <v>0</v>
      </c>
      <c r="R369">
        <v>10</v>
      </c>
      <c r="S369">
        <v>150</v>
      </c>
      <c r="T369">
        <v>100</v>
      </c>
      <c r="U369" t="s">
        <v>3664</v>
      </c>
      <c r="V369">
        <v>0</v>
      </c>
      <c r="W369">
        <v>0</v>
      </c>
      <c r="X369" t="s">
        <v>3859</v>
      </c>
      <c r="Y369" t="s">
        <v>4236</v>
      </c>
      <c r="Z369" t="s">
        <v>3461</v>
      </c>
    </row>
    <row r="370" spans="17:26" x14ac:dyDescent="0.35">
      <c r="Q370" t="s">
        <v>0</v>
      </c>
      <c r="R370">
        <v>10</v>
      </c>
      <c r="S370">
        <v>150</v>
      </c>
      <c r="T370">
        <v>100</v>
      </c>
      <c r="U370" t="s">
        <v>3664</v>
      </c>
      <c r="V370">
        <v>0</v>
      </c>
      <c r="W370">
        <v>0</v>
      </c>
      <c r="X370" t="s">
        <v>3704</v>
      </c>
      <c r="Y370" t="s">
        <v>4237</v>
      </c>
      <c r="Z370" t="s">
        <v>3461</v>
      </c>
    </row>
    <row r="371" spans="17:26" x14ac:dyDescent="0.35">
      <c r="Q371" t="s">
        <v>0</v>
      </c>
      <c r="R371">
        <v>10</v>
      </c>
      <c r="S371">
        <v>150</v>
      </c>
      <c r="T371">
        <v>100</v>
      </c>
      <c r="U371" t="s">
        <v>3664</v>
      </c>
      <c r="V371">
        <v>0</v>
      </c>
      <c r="W371">
        <v>0</v>
      </c>
      <c r="X371" t="s">
        <v>4238</v>
      </c>
      <c r="Y371" t="s">
        <v>4239</v>
      </c>
      <c r="Z371" t="s">
        <v>3461</v>
      </c>
    </row>
    <row r="372" spans="17:26" x14ac:dyDescent="0.35">
      <c r="Q372" t="s">
        <v>0</v>
      </c>
      <c r="R372">
        <v>10</v>
      </c>
      <c r="S372">
        <v>150</v>
      </c>
      <c r="T372">
        <v>100</v>
      </c>
      <c r="U372" t="s">
        <v>3664</v>
      </c>
      <c r="V372">
        <v>0</v>
      </c>
      <c r="W372">
        <v>0</v>
      </c>
      <c r="X372" t="s">
        <v>4240</v>
      </c>
      <c r="Y372" t="s">
        <v>4241</v>
      </c>
      <c r="Z372" t="s">
        <v>3461</v>
      </c>
    </row>
    <row r="373" spans="17:26" x14ac:dyDescent="0.35">
      <c r="Q373" t="s">
        <v>0</v>
      </c>
      <c r="R373">
        <v>10</v>
      </c>
      <c r="S373">
        <v>150</v>
      </c>
      <c r="T373">
        <v>100</v>
      </c>
      <c r="U373" t="s">
        <v>3664</v>
      </c>
      <c r="V373">
        <v>0</v>
      </c>
      <c r="W373">
        <v>0</v>
      </c>
      <c r="X373" t="s">
        <v>3992</v>
      </c>
      <c r="Y373" t="s">
        <v>4242</v>
      </c>
      <c r="Z373" t="s">
        <v>3461</v>
      </c>
    </row>
    <row r="374" spans="17:26" x14ac:dyDescent="0.35">
      <c r="Q374" t="s">
        <v>0</v>
      </c>
      <c r="R374">
        <v>10</v>
      </c>
      <c r="S374">
        <v>150</v>
      </c>
      <c r="T374">
        <v>100</v>
      </c>
      <c r="U374" t="s">
        <v>3664</v>
      </c>
      <c r="V374">
        <v>0</v>
      </c>
      <c r="W374">
        <v>0</v>
      </c>
      <c r="X374" t="s">
        <v>3804</v>
      </c>
      <c r="Y374" t="s">
        <v>4243</v>
      </c>
      <c r="Z374" t="s">
        <v>3461</v>
      </c>
    </row>
    <row r="375" spans="17:26" x14ac:dyDescent="0.35">
      <c r="Q375" t="s">
        <v>0</v>
      </c>
      <c r="R375">
        <v>10</v>
      </c>
      <c r="S375">
        <v>150</v>
      </c>
      <c r="T375">
        <v>100</v>
      </c>
      <c r="U375" t="s">
        <v>3664</v>
      </c>
      <c r="V375">
        <v>0</v>
      </c>
      <c r="W375">
        <v>0</v>
      </c>
      <c r="X375" t="s">
        <v>3842</v>
      </c>
      <c r="Y375" t="s">
        <v>4244</v>
      </c>
      <c r="Z375" t="s">
        <v>3461</v>
      </c>
    </row>
    <row r="376" spans="17:26" x14ac:dyDescent="0.35">
      <c r="Q376" t="s">
        <v>0</v>
      </c>
      <c r="R376">
        <v>10</v>
      </c>
      <c r="S376">
        <v>150</v>
      </c>
      <c r="T376">
        <v>100</v>
      </c>
      <c r="U376" t="s">
        <v>3664</v>
      </c>
      <c r="V376">
        <v>0</v>
      </c>
      <c r="W376">
        <v>0</v>
      </c>
      <c r="X376" t="s">
        <v>3772</v>
      </c>
      <c r="Y376" t="s">
        <v>4245</v>
      </c>
      <c r="Z376" t="s">
        <v>3461</v>
      </c>
    </row>
    <row r="377" spans="17:26" x14ac:dyDescent="0.35">
      <c r="Q377" t="s">
        <v>0</v>
      </c>
      <c r="R377">
        <v>10</v>
      </c>
      <c r="S377">
        <v>150</v>
      </c>
      <c r="T377">
        <v>100</v>
      </c>
      <c r="U377" t="s">
        <v>3664</v>
      </c>
      <c r="V377">
        <v>0</v>
      </c>
      <c r="W377">
        <v>0</v>
      </c>
      <c r="X377" t="s">
        <v>4246</v>
      </c>
      <c r="Y377" t="s">
        <v>4247</v>
      </c>
      <c r="Z377" t="s">
        <v>3461</v>
      </c>
    </row>
    <row r="378" spans="17:26" x14ac:dyDescent="0.35">
      <c r="Q378" t="s">
        <v>0</v>
      </c>
      <c r="R378">
        <v>10</v>
      </c>
      <c r="S378">
        <v>150</v>
      </c>
      <c r="T378">
        <v>100</v>
      </c>
      <c r="U378" t="s">
        <v>3664</v>
      </c>
      <c r="V378">
        <v>0</v>
      </c>
      <c r="W378">
        <v>0</v>
      </c>
      <c r="X378" t="s">
        <v>3938</v>
      </c>
      <c r="Y378" t="s">
        <v>4248</v>
      </c>
      <c r="Z378" t="s">
        <v>3461</v>
      </c>
    </row>
    <row r="379" spans="17:26" x14ac:dyDescent="0.35">
      <c r="Q379" t="s">
        <v>0</v>
      </c>
      <c r="R379">
        <v>10</v>
      </c>
      <c r="S379">
        <v>150</v>
      </c>
      <c r="T379">
        <v>100</v>
      </c>
      <c r="U379" t="s">
        <v>3664</v>
      </c>
      <c r="V379">
        <v>0</v>
      </c>
      <c r="W379">
        <v>0</v>
      </c>
      <c r="X379" t="s">
        <v>3906</v>
      </c>
      <c r="Y379" t="s">
        <v>4249</v>
      </c>
      <c r="Z379" t="s">
        <v>3461</v>
      </c>
    </row>
    <row r="380" spans="17:26" x14ac:dyDescent="0.35">
      <c r="Q380" t="s">
        <v>0</v>
      </c>
      <c r="R380">
        <v>10</v>
      </c>
      <c r="S380">
        <v>150</v>
      </c>
      <c r="T380">
        <v>100</v>
      </c>
      <c r="U380" t="s">
        <v>3664</v>
      </c>
      <c r="V380">
        <v>0</v>
      </c>
      <c r="W380">
        <v>0</v>
      </c>
      <c r="X380" t="s">
        <v>4250</v>
      </c>
      <c r="Y380" t="s">
        <v>4251</v>
      </c>
      <c r="Z380" t="s">
        <v>3461</v>
      </c>
    </row>
    <row r="381" spans="17:26" x14ac:dyDescent="0.35">
      <c r="Q381" t="s">
        <v>0</v>
      </c>
      <c r="R381">
        <v>10</v>
      </c>
      <c r="S381">
        <v>150</v>
      </c>
      <c r="T381">
        <v>100</v>
      </c>
      <c r="U381" t="s">
        <v>3664</v>
      </c>
      <c r="V381">
        <v>0</v>
      </c>
      <c r="W381">
        <v>0</v>
      </c>
      <c r="X381" t="s">
        <v>4252</v>
      </c>
      <c r="Y381" t="s">
        <v>4253</v>
      </c>
      <c r="Z381" t="s">
        <v>3461</v>
      </c>
    </row>
    <row r="382" spans="17:26" x14ac:dyDescent="0.35">
      <c r="Q382" t="s">
        <v>0</v>
      </c>
      <c r="R382">
        <v>10</v>
      </c>
      <c r="S382">
        <v>150</v>
      </c>
      <c r="T382">
        <v>100</v>
      </c>
      <c r="U382" t="s">
        <v>3664</v>
      </c>
      <c r="V382">
        <v>0</v>
      </c>
      <c r="W382">
        <v>0</v>
      </c>
      <c r="X382" t="s">
        <v>4217</v>
      </c>
      <c r="Y382" t="s">
        <v>4254</v>
      </c>
      <c r="Z382" t="s">
        <v>3461</v>
      </c>
    </row>
    <row r="383" spans="17:26" x14ac:dyDescent="0.35">
      <c r="Q383" t="s">
        <v>0</v>
      </c>
      <c r="R383">
        <v>10</v>
      </c>
      <c r="S383">
        <v>150</v>
      </c>
      <c r="T383">
        <v>100</v>
      </c>
      <c r="U383" t="s">
        <v>3664</v>
      </c>
      <c r="V383">
        <v>0</v>
      </c>
      <c r="W383">
        <v>0</v>
      </c>
      <c r="X383" t="s">
        <v>3940</v>
      </c>
      <c r="Y383" t="s">
        <v>4255</v>
      </c>
      <c r="Z383" t="s">
        <v>3461</v>
      </c>
    </row>
    <row r="384" spans="17:26" x14ac:dyDescent="0.35">
      <c r="Q384" t="s">
        <v>0</v>
      </c>
      <c r="R384">
        <v>10</v>
      </c>
      <c r="S384">
        <v>150</v>
      </c>
      <c r="T384">
        <v>100</v>
      </c>
      <c r="U384" t="s">
        <v>3664</v>
      </c>
      <c r="V384">
        <v>0</v>
      </c>
      <c r="W384">
        <v>0</v>
      </c>
      <c r="X384" t="s">
        <v>3940</v>
      </c>
      <c r="Y384" t="s">
        <v>4256</v>
      </c>
      <c r="Z384" t="s">
        <v>3461</v>
      </c>
    </row>
    <row r="385" spans="17:26" x14ac:dyDescent="0.35">
      <c r="Q385" t="s">
        <v>0</v>
      </c>
      <c r="R385">
        <v>10</v>
      </c>
      <c r="S385">
        <v>150</v>
      </c>
      <c r="T385">
        <v>100</v>
      </c>
      <c r="U385" t="s">
        <v>3664</v>
      </c>
      <c r="V385">
        <v>0</v>
      </c>
      <c r="W385">
        <v>0</v>
      </c>
      <c r="X385" t="s">
        <v>3671</v>
      </c>
      <c r="Y385" t="s">
        <v>4257</v>
      </c>
      <c r="Z385" t="s">
        <v>3461</v>
      </c>
    </row>
    <row r="386" spans="17:26" x14ac:dyDescent="0.35">
      <c r="Q386" t="s">
        <v>0</v>
      </c>
      <c r="R386">
        <v>10</v>
      </c>
      <c r="S386">
        <v>150</v>
      </c>
      <c r="T386">
        <v>100</v>
      </c>
      <c r="U386" t="s">
        <v>3664</v>
      </c>
      <c r="V386">
        <v>0</v>
      </c>
      <c r="W386">
        <v>0</v>
      </c>
      <c r="X386" t="s">
        <v>4102</v>
      </c>
      <c r="Y386" t="s">
        <v>4258</v>
      </c>
      <c r="Z386" t="s">
        <v>3461</v>
      </c>
    </row>
    <row r="387" spans="17:26" x14ac:dyDescent="0.35">
      <c r="Q387" t="s">
        <v>0</v>
      </c>
      <c r="R387">
        <v>10</v>
      </c>
      <c r="S387">
        <v>150</v>
      </c>
      <c r="T387">
        <v>100</v>
      </c>
      <c r="U387" t="s">
        <v>3664</v>
      </c>
      <c r="V387">
        <v>0</v>
      </c>
      <c r="W387">
        <v>0</v>
      </c>
      <c r="X387" t="s">
        <v>3877</v>
      </c>
      <c r="Y387" t="s">
        <v>4259</v>
      </c>
      <c r="Z387" t="s">
        <v>3461</v>
      </c>
    </row>
    <row r="388" spans="17:26" x14ac:dyDescent="0.35">
      <c r="Q388" t="s">
        <v>0</v>
      </c>
      <c r="R388">
        <v>10</v>
      </c>
      <c r="S388">
        <v>150</v>
      </c>
      <c r="T388">
        <v>100</v>
      </c>
      <c r="U388" t="s">
        <v>3664</v>
      </c>
      <c r="V388">
        <v>0</v>
      </c>
      <c r="W388">
        <v>0</v>
      </c>
      <c r="X388" t="s">
        <v>4260</v>
      </c>
      <c r="Y388" t="s">
        <v>4261</v>
      </c>
      <c r="Z388" t="s">
        <v>3461</v>
      </c>
    </row>
    <row r="389" spans="17:26" x14ac:dyDescent="0.35">
      <c r="Q389" t="s">
        <v>0</v>
      </c>
      <c r="R389">
        <v>10</v>
      </c>
      <c r="S389">
        <v>150</v>
      </c>
      <c r="T389">
        <v>100</v>
      </c>
      <c r="U389" t="s">
        <v>3664</v>
      </c>
      <c r="V389">
        <v>0</v>
      </c>
      <c r="W389">
        <v>0</v>
      </c>
      <c r="X389" t="s">
        <v>3732</v>
      </c>
      <c r="Y389" t="s">
        <v>4262</v>
      </c>
      <c r="Z389" t="s">
        <v>3461</v>
      </c>
    </row>
    <row r="390" spans="17:26" x14ac:dyDescent="0.35">
      <c r="Q390" t="s">
        <v>0</v>
      </c>
      <c r="R390">
        <v>10</v>
      </c>
      <c r="S390">
        <v>150</v>
      </c>
      <c r="T390">
        <v>100</v>
      </c>
      <c r="U390" t="s">
        <v>3664</v>
      </c>
      <c r="V390">
        <v>0</v>
      </c>
      <c r="W390">
        <v>0</v>
      </c>
      <c r="X390" t="s">
        <v>3732</v>
      </c>
      <c r="Y390" t="s">
        <v>4263</v>
      </c>
      <c r="Z390" t="s">
        <v>3461</v>
      </c>
    </row>
    <row r="391" spans="17:26" x14ac:dyDescent="0.35">
      <c r="Q391" t="s">
        <v>0</v>
      </c>
      <c r="R391">
        <v>10</v>
      </c>
      <c r="S391">
        <v>150</v>
      </c>
      <c r="T391">
        <v>100</v>
      </c>
      <c r="U391" t="s">
        <v>3664</v>
      </c>
      <c r="V391">
        <v>0</v>
      </c>
      <c r="W391">
        <v>0</v>
      </c>
      <c r="X391" t="s">
        <v>3732</v>
      </c>
      <c r="Y391" t="s">
        <v>4264</v>
      </c>
      <c r="Z391" t="s">
        <v>3461</v>
      </c>
    </row>
    <row r="392" spans="17:26" x14ac:dyDescent="0.35">
      <c r="Q392" t="s">
        <v>0</v>
      </c>
      <c r="R392">
        <v>10</v>
      </c>
      <c r="S392">
        <v>150</v>
      </c>
      <c r="T392">
        <v>100</v>
      </c>
      <c r="U392" t="s">
        <v>3664</v>
      </c>
      <c r="V392">
        <v>0</v>
      </c>
      <c r="W392">
        <v>0</v>
      </c>
      <c r="X392" t="s">
        <v>4265</v>
      </c>
      <c r="Y392" t="s">
        <v>4266</v>
      </c>
      <c r="Z392" t="s">
        <v>3461</v>
      </c>
    </row>
    <row r="393" spans="17:26" x14ac:dyDescent="0.35">
      <c r="Q393" t="s">
        <v>0</v>
      </c>
      <c r="R393">
        <v>10</v>
      </c>
      <c r="S393">
        <v>150</v>
      </c>
      <c r="T393">
        <v>100</v>
      </c>
      <c r="U393" t="s">
        <v>3664</v>
      </c>
      <c r="V393">
        <v>0</v>
      </c>
      <c r="W393">
        <v>0</v>
      </c>
      <c r="X393" t="s">
        <v>4071</v>
      </c>
      <c r="Y393" t="s">
        <v>4267</v>
      </c>
      <c r="Z393" t="s">
        <v>3461</v>
      </c>
    </row>
    <row r="394" spans="17:26" x14ac:dyDescent="0.35">
      <c r="Q394" t="s">
        <v>0</v>
      </c>
      <c r="R394">
        <v>10</v>
      </c>
      <c r="S394">
        <v>150</v>
      </c>
      <c r="T394">
        <v>97</v>
      </c>
      <c r="U394" t="s">
        <v>1</v>
      </c>
      <c r="V394">
        <v>0</v>
      </c>
      <c r="W394">
        <v>0</v>
      </c>
      <c r="X394" t="s">
        <v>3903</v>
      </c>
      <c r="Y394" t="s">
        <v>4268</v>
      </c>
      <c r="Z394" t="s">
        <v>3461</v>
      </c>
    </row>
    <row r="395" spans="17:26" x14ac:dyDescent="0.35">
      <c r="Q395" t="s">
        <v>0</v>
      </c>
      <c r="R395">
        <v>10</v>
      </c>
      <c r="S395">
        <v>150</v>
      </c>
      <c r="T395">
        <v>97</v>
      </c>
      <c r="U395" t="s">
        <v>3664</v>
      </c>
      <c r="V395">
        <v>0</v>
      </c>
      <c r="W395">
        <v>0</v>
      </c>
      <c r="X395" t="s">
        <v>3903</v>
      </c>
      <c r="Y395" t="s">
        <v>4269</v>
      </c>
      <c r="Z395" t="s">
        <v>3461</v>
      </c>
    </row>
    <row r="396" spans="17:26" x14ac:dyDescent="0.35">
      <c r="Q396" t="s">
        <v>0</v>
      </c>
      <c r="R396">
        <v>10</v>
      </c>
      <c r="S396">
        <v>150</v>
      </c>
      <c r="T396">
        <v>97</v>
      </c>
      <c r="U396" t="s">
        <v>3664</v>
      </c>
      <c r="V396">
        <v>0</v>
      </c>
      <c r="W396">
        <v>0</v>
      </c>
      <c r="X396" t="s">
        <v>3736</v>
      </c>
      <c r="Y396" t="s">
        <v>4270</v>
      </c>
      <c r="Z396" t="s">
        <v>3461</v>
      </c>
    </row>
    <row r="397" spans="17:26" x14ac:dyDescent="0.35">
      <c r="Q397" t="s">
        <v>0</v>
      </c>
      <c r="R397">
        <v>10</v>
      </c>
      <c r="S397">
        <v>150</v>
      </c>
      <c r="T397">
        <v>97</v>
      </c>
      <c r="U397" t="s">
        <v>3664</v>
      </c>
      <c r="V397">
        <v>0</v>
      </c>
      <c r="W397">
        <v>0</v>
      </c>
      <c r="X397" t="s">
        <v>3938</v>
      </c>
      <c r="Y397" t="s">
        <v>4271</v>
      </c>
      <c r="Z397" t="s">
        <v>3461</v>
      </c>
    </row>
    <row r="398" spans="17:26" x14ac:dyDescent="0.35">
      <c r="Q398" t="s">
        <v>0</v>
      </c>
      <c r="R398">
        <v>10</v>
      </c>
      <c r="S398">
        <v>150</v>
      </c>
      <c r="T398">
        <v>97</v>
      </c>
      <c r="U398" t="s">
        <v>3664</v>
      </c>
      <c r="V398">
        <v>0</v>
      </c>
      <c r="W398">
        <v>0</v>
      </c>
      <c r="X398" t="s">
        <v>4272</v>
      </c>
      <c r="Y398" t="s">
        <v>4273</v>
      </c>
      <c r="Z398" t="s">
        <v>3461</v>
      </c>
    </row>
    <row r="399" spans="17:26" x14ac:dyDescent="0.35">
      <c r="Q399" t="s">
        <v>0</v>
      </c>
      <c r="R399">
        <v>10</v>
      </c>
      <c r="S399">
        <v>150</v>
      </c>
      <c r="T399">
        <v>97.1</v>
      </c>
      <c r="U399" t="s">
        <v>1</v>
      </c>
      <c r="V399">
        <v>0</v>
      </c>
      <c r="W399">
        <v>0</v>
      </c>
      <c r="X399" t="s">
        <v>4156</v>
      </c>
      <c r="Y399" t="s">
        <v>4274</v>
      </c>
      <c r="Z399" t="s">
        <v>3461</v>
      </c>
    </row>
    <row r="400" spans="17:26" x14ac:dyDescent="0.35">
      <c r="Q400" t="s">
        <v>0</v>
      </c>
      <c r="R400">
        <v>10</v>
      </c>
      <c r="S400">
        <v>150</v>
      </c>
      <c r="T400">
        <v>97.1</v>
      </c>
      <c r="U400" t="s">
        <v>1</v>
      </c>
      <c r="V400">
        <v>0</v>
      </c>
      <c r="W400">
        <v>0</v>
      </c>
      <c r="X400" t="s">
        <v>3744</v>
      </c>
      <c r="Y400" t="s">
        <v>4275</v>
      </c>
      <c r="Z400" t="s">
        <v>3461</v>
      </c>
    </row>
    <row r="401" spans="17:26" x14ac:dyDescent="0.35">
      <c r="Q401" t="s">
        <v>0</v>
      </c>
      <c r="R401">
        <v>10</v>
      </c>
      <c r="S401">
        <v>150</v>
      </c>
      <c r="T401">
        <v>97.1</v>
      </c>
      <c r="U401" t="s">
        <v>1</v>
      </c>
      <c r="V401">
        <v>0</v>
      </c>
      <c r="W401">
        <v>0</v>
      </c>
      <c r="X401" t="s">
        <v>3962</v>
      </c>
      <c r="Y401" t="s">
        <v>4276</v>
      </c>
      <c r="Z401" t="s">
        <v>3461</v>
      </c>
    </row>
    <row r="402" spans="17:26" x14ac:dyDescent="0.35">
      <c r="Q402" t="s">
        <v>0</v>
      </c>
      <c r="R402">
        <v>10</v>
      </c>
      <c r="S402">
        <v>150</v>
      </c>
      <c r="T402">
        <v>97.1</v>
      </c>
      <c r="U402" t="s">
        <v>1</v>
      </c>
      <c r="V402">
        <v>0</v>
      </c>
      <c r="W402">
        <v>0</v>
      </c>
      <c r="X402" t="s">
        <v>4193</v>
      </c>
      <c r="Y402" t="s">
        <v>4277</v>
      </c>
      <c r="Z402" t="s">
        <v>3461</v>
      </c>
    </row>
    <row r="403" spans="17:26" x14ac:dyDescent="0.35">
      <c r="Q403" t="s">
        <v>0</v>
      </c>
      <c r="R403">
        <v>10</v>
      </c>
      <c r="S403">
        <v>150</v>
      </c>
      <c r="T403">
        <v>97.1</v>
      </c>
      <c r="U403" t="s">
        <v>3664</v>
      </c>
      <c r="V403">
        <v>0</v>
      </c>
      <c r="W403">
        <v>0</v>
      </c>
      <c r="X403" t="s">
        <v>3999</v>
      </c>
      <c r="Y403" t="s">
        <v>4278</v>
      </c>
      <c r="Z403" t="s">
        <v>3461</v>
      </c>
    </row>
    <row r="404" spans="17:26" x14ac:dyDescent="0.35">
      <c r="Q404" t="s">
        <v>0</v>
      </c>
      <c r="R404">
        <v>10</v>
      </c>
      <c r="S404">
        <v>150</v>
      </c>
      <c r="T404">
        <v>97.1</v>
      </c>
      <c r="U404" t="s">
        <v>3664</v>
      </c>
      <c r="V404">
        <v>0</v>
      </c>
      <c r="W404">
        <v>0</v>
      </c>
      <c r="X404" t="s">
        <v>4091</v>
      </c>
      <c r="Y404" t="s">
        <v>4279</v>
      </c>
      <c r="Z404" t="s">
        <v>3461</v>
      </c>
    </row>
    <row r="405" spans="17:26" x14ac:dyDescent="0.35">
      <c r="Q405" t="s">
        <v>0</v>
      </c>
      <c r="R405">
        <v>10</v>
      </c>
      <c r="S405">
        <v>150</v>
      </c>
      <c r="T405">
        <v>97.1</v>
      </c>
      <c r="U405" t="s">
        <v>3664</v>
      </c>
      <c r="V405">
        <v>0</v>
      </c>
      <c r="W405">
        <v>0</v>
      </c>
      <c r="X405" t="s">
        <v>3962</v>
      </c>
      <c r="Y405" t="s">
        <v>4280</v>
      </c>
      <c r="Z405" t="s">
        <v>3461</v>
      </c>
    </row>
    <row r="406" spans="17:26" x14ac:dyDescent="0.35">
      <c r="Q406" t="s">
        <v>0</v>
      </c>
      <c r="R406">
        <v>10</v>
      </c>
      <c r="S406">
        <v>150</v>
      </c>
      <c r="T406">
        <v>97.2</v>
      </c>
      <c r="U406" t="s">
        <v>1</v>
      </c>
      <c r="V406">
        <v>0</v>
      </c>
      <c r="W406">
        <v>0</v>
      </c>
      <c r="X406" t="s">
        <v>4281</v>
      </c>
      <c r="Y406" t="s">
        <v>4282</v>
      </c>
      <c r="Z406" t="s">
        <v>3461</v>
      </c>
    </row>
    <row r="407" spans="17:26" x14ac:dyDescent="0.35">
      <c r="Q407" t="s">
        <v>0</v>
      </c>
      <c r="R407">
        <v>10</v>
      </c>
      <c r="S407">
        <v>150</v>
      </c>
      <c r="T407">
        <v>97.2</v>
      </c>
      <c r="U407" t="s">
        <v>1</v>
      </c>
      <c r="V407">
        <v>0</v>
      </c>
      <c r="W407">
        <v>0</v>
      </c>
      <c r="X407" t="s">
        <v>4281</v>
      </c>
      <c r="Y407" t="s">
        <v>4283</v>
      </c>
      <c r="Z407" t="s">
        <v>3461</v>
      </c>
    </row>
    <row r="408" spans="17:26" x14ac:dyDescent="0.35">
      <c r="Q408" t="s">
        <v>0</v>
      </c>
      <c r="R408">
        <v>10</v>
      </c>
      <c r="S408">
        <v>150</v>
      </c>
      <c r="T408">
        <v>97.2</v>
      </c>
      <c r="U408" t="s">
        <v>1</v>
      </c>
      <c r="V408">
        <v>0</v>
      </c>
      <c r="W408">
        <v>0</v>
      </c>
      <c r="X408" t="s">
        <v>4009</v>
      </c>
      <c r="Y408" t="s">
        <v>4284</v>
      </c>
      <c r="Z408" t="s">
        <v>3461</v>
      </c>
    </row>
    <row r="409" spans="17:26" x14ac:dyDescent="0.35">
      <c r="Q409" t="s">
        <v>0</v>
      </c>
      <c r="R409">
        <v>10</v>
      </c>
      <c r="S409">
        <v>150</v>
      </c>
      <c r="T409">
        <v>97.2</v>
      </c>
      <c r="U409" t="s">
        <v>1</v>
      </c>
      <c r="V409">
        <v>0</v>
      </c>
      <c r="W409">
        <v>0</v>
      </c>
      <c r="X409" t="s">
        <v>3749</v>
      </c>
      <c r="Y409" t="s">
        <v>4285</v>
      </c>
      <c r="Z409" t="s">
        <v>3461</v>
      </c>
    </row>
    <row r="410" spans="17:26" x14ac:dyDescent="0.35">
      <c r="Q410" t="s">
        <v>0</v>
      </c>
      <c r="R410">
        <v>10</v>
      </c>
      <c r="S410">
        <v>150</v>
      </c>
      <c r="T410">
        <v>97.2</v>
      </c>
      <c r="U410" t="s">
        <v>1</v>
      </c>
      <c r="V410">
        <v>0</v>
      </c>
      <c r="W410">
        <v>0</v>
      </c>
      <c r="X410" t="s">
        <v>4286</v>
      </c>
      <c r="Y410" t="s">
        <v>4287</v>
      </c>
      <c r="Z410" t="s">
        <v>3461</v>
      </c>
    </row>
    <row r="411" spans="17:26" x14ac:dyDescent="0.35">
      <c r="Q411" t="s">
        <v>0</v>
      </c>
      <c r="R411">
        <v>10</v>
      </c>
      <c r="S411">
        <v>150</v>
      </c>
      <c r="T411">
        <v>97.2</v>
      </c>
      <c r="U411" t="s">
        <v>1</v>
      </c>
      <c r="V411">
        <v>0</v>
      </c>
      <c r="W411">
        <v>0</v>
      </c>
      <c r="X411" t="s">
        <v>3960</v>
      </c>
      <c r="Y411" t="s">
        <v>4288</v>
      </c>
      <c r="Z411" t="s">
        <v>3461</v>
      </c>
    </row>
    <row r="412" spans="17:26" x14ac:dyDescent="0.35">
      <c r="Q412" t="s">
        <v>0</v>
      </c>
      <c r="R412">
        <v>10</v>
      </c>
      <c r="S412">
        <v>150</v>
      </c>
      <c r="T412">
        <v>97.2</v>
      </c>
      <c r="U412" t="s">
        <v>1</v>
      </c>
      <c r="V412">
        <v>0</v>
      </c>
      <c r="W412">
        <v>0</v>
      </c>
      <c r="X412" t="s">
        <v>3960</v>
      </c>
      <c r="Y412" t="s">
        <v>4289</v>
      </c>
      <c r="Z412" t="s">
        <v>3461</v>
      </c>
    </row>
    <row r="413" spans="17:26" x14ac:dyDescent="0.35">
      <c r="Q413" t="s">
        <v>0</v>
      </c>
      <c r="R413">
        <v>10</v>
      </c>
      <c r="S413">
        <v>150</v>
      </c>
      <c r="T413">
        <v>97.2</v>
      </c>
      <c r="U413" t="s">
        <v>1</v>
      </c>
      <c r="V413">
        <v>0</v>
      </c>
      <c r="W413">
        <v>0</v>
      </c>
      <c r="X413" t="s">
        <v>3964</v>
      </c>
      <c r="Y413" t="s">
        <v>4290</v>
      </c>
      <c r="Z413" t="s">
        <v>3461</v>
      </c>
    </row>
    <row r="414" spans="17:26" x14ac:dyDescent="0.35">
      <c r="Q414" t="s">
        <v>0</v>
      </c>
      <c r="R414">
        <v>10</v>
      </c>
      <c r="S414">
        <v>150</v>
      </c>
      <c r="T414">
        <v>97.2</v>
      </c>
      <c r="U414" t="s">
        <v>1</v>
      </c>
      <c r="V414">
        <v>0</v>
      </c>
      <c r="W414">
        <v>0</v>
      </c>
      <c r="X414" t="s">
        <v>4003</v>
      </c>
      <c r="Y414" t="s">
        <v>4291</v>
      </c>
      <c r="Z414" t="s">
        <v>3461</v>
      </c>
    </row>
    <row r="415" spans="17:26" x14ac:dyDescent="0.35">
      <c r="Q415" t="s">
        <v>0</v>
      </c>
      <c r="R415">
        <v>10</v>
      </c>
      <c r="S415">
        <v>150</v>
      </c>
      <c r="T415">
        <v>97.2</v>
      </c>
      <c r="U415" t="s">
        <v>3664</v>
      </c>
      <c r="V415">
        <v>0</v>
      </c>
      <c r="W415">
        <v>0</v>
      </c>
      <c r="X415" t="s">
        <v>3749</v>
      </c>
      <c r="Y415" t="s">
        <v>4292</v>
      </c>
      <c r="Z415" t="s">
        <v>3461</v>
      </c>
    </row>
    <row r="416" spans="17:26" x14ac:dyDescent="0.35">
      <c r="Q416" t="s">
        <v>0</v>
      </c>
      <c r="R416">
        <v>10</v>
      </c>
      <c r="S416">
        <v>150</v>
      </c>
      <c r="T416">
        <v>97.2</v>
      </c>
      <c r="U416" t="s">
        <v>3664</v>
      </c>
      <c r="V416">
        <v>0</v>
      </c>
      <c r="W416">
        <v>0</v>
      </c>
      <c r="X416" t="s">
        <v>3960</v>
      </c>
      <c r="Y416" t="s">
        <v>4293</v>
      </c>
      <c r="Z416" t="s">
        <v>3461</v>
      </c>
    </row>
    <row r="417" spans="17:26" x14ac:dyDescent="0.35">
      <c r="Q417" t="s">
        <v>0</v>
      </c>
      <c r="R417">
        <v>10</v>
      </c>
      <c r="S417">
        <v>150</v>
      </c>
      <c r="T417">
        <v>97.2</v>
      </c>
      <c r="U417" t="s">
        <v>3664</v>
      </c>
      <c r="V417">
        <v>0</v>
      </c>
      <c r="W417">
        <v>0</v>
      </c>
      <c r="X417" t="s">
        <v>4294</v>
      </c>
      <c r="Y417" t="s">
        <v>4295</v>
      </c>
      <c r="Z417" t="s">
        <v>3461</v>
      </c>
    </row>
    <row r="418" spans="17:26" x14ac:dyDescent="0.35">
      <c r="Q418" t="s">
        <v>0</v>
      </c>
      <c r="R418">
        <v>10</v>
      </c>
      <c r="S418">
        <v>150</v>
      </c>
      <c r="T418">
        <v>97.2</v>
      </c>
      <c r="U418" t="s">
        <v>3664</v>
      </c>
      <c r="V418">
        <v>0</v>
      </c>
      <c r="W418">
        <v>0</v>
      </c>
      <c r="X418" t="s">
        <v>3886</v>
      </c>
      <c r="Y418" t="s">
        <v>4296</v>
      </c>
      <c r="Z418" t="s">
        <v>3461</v>
      </c>
    </row>
    <row r="419" spans="17:26" x14ac:dyDescent="0.35">
      <c r="Q419" t="s">
        <v>0</v>
      </c>
      <c r="R419">
        <v>10</v>
      </c>
      <c r="S419">
        <v>150</v>
      </c>
      <c r="T419">
        <v>97.2</v>
      </c>
      <c r="U419" t="s">
        <v>3664</v>
      </c>
      <c r="V419">
        <v>0</v>
      </c>
      <c r="W419">
        <v>0</v>
      </c>
      <c r="X419" t="s">
        <v>3886</v>
      </c>
      <c r="Y419" t="s">
        <v>4297</v>
      </c>
      <c r="Z419" t="s">
        <v>3461</v>
      </c>
    </row>
    <row r="420" spans="17:26" x14ac:dyDescent="0.35">
      <c r="Q420" t="s">
        <v>0</v>
      </c>
      <c r="R420">
        <v>10</v>
      </c>
      <c r="S420">
        <v>150</v>
      </c>
      <c r="T420">
        <v>97.2</v>
      </c>
      <c r="U420" t="s">
        <v>3664</v>
      </c>
      <c r="V420">
        <v>0</v>
      </c>
      <c r="W420">
        <v>0</v>
      </c>
      <c r="X420" t="s">
        <v>4003</v>
      </c>
      <c r="Y420" t="s">
        <v>4298</v>
      </c>
      <c r="Z420" t="s">
        <v>3461</v>
      </c>
    </row>
    <row r="421" spans="17:26" x14ac:dyDescent="0.35">
      <c r="Q421" t="s">
        <v>0</v>
      </c>
      <c r="R421">
        <v>10</v>
      </c>
      <c r="S421">
        <v>150</v>
      </c>
      <c r="T421">
        <v>97.3</v>
      </c>
      <c r="U421" t="s">
        <v>1</v>
      </c>
      <c r="V421">
        <v>0</v>
      </c>
      <c r="W421">
        <v>0</v>
      </c>
      <c r="X421" t="s">
        <v>3786</v>
      </c>
      <c r="Y421" t="s">
        <v>4299</v>
      </c>
      <c r="Z421" t="s">
        <v>3461</v>
      </c>
    </row>
    <row r="422" spans="17:26" x14ac:dyDescent="0.35">
      <c r="Q422" t="s">
        <v>0</v>
      </c>
      <c r="R422">
        <v>10</v>
      </c>
      <c r="S422">
        <v>150</v>
      </c>
      <c r="T422">
        <v>97.3</v>
      </c>
      <c r="U422" t="s">
        <v>1</v>
      </c>
      <c r="V422">
        <v>0</v>
      </c>
      <c r="W422">
        <v>0</v>
      </c>
      <c r="X422" t="s">
        <v>4300</v>
      </c>
      <c r="Y422" t="s">
        <v>4301</v>
      </c>
      <c r="Z422" t="s">
        <v>3461</v>
      </c>
    </row>
    <row r="423" spans="17:26" x14ac:dyDescent="0.35">
      <c r="Q423" t="s">
        <v>0</v>
      </c>
      <c r="R423">
        <v>10</v>
      </c>
      <c r="S423">
        <v>150</v>
      </c>
      <c r="T423">
        <v>97.3</v>
      </c>
      <c r="U423" t="s">
        <v>1</v>
      </c>
      <c r="V423">
        <v>0</v>
      </c>
      <c r="W423">
        <v>0</v>
      </c>
      <c r="X423" t="s">
        <v>4015</v>
      </c>
      <c r="Y423" t="s">
        <v>4302</v>
      </c>
      <c r="Z423" t="s">
        <v>3461</v>
      </c>
    </row>
    <row r="424" spans="17:26" x14ac:dyDescent="0.35">
      <c r="Q424" t="s">
        <v>0</v>
      </c>
      <c r="R424">
        <v>10</v>
      </c>
      <c r="S424">
        <v>150</v>
      </c>
      <c r="T424">
        <v>97.3</v>
      </c>
      <c r="U424" t="s">
        <v>1</v>
      </c>
      <c r="V424">
        <v>0</v>
      </c>
      <c r="W424">
        <v>0</v>
      </c>
      <c r="X424" t="s">
        <v>3688</v>
      </c>
      <c r="Y424" t="s">
        <v>4303</v>
      </c>
      <c r="Z424" t="s">
        <v>3461</v>
      </c>
    </row>
    <row r="425" spans="17:26" x14ac:dyDescent="0.35">
      <c r="Q425" t="s">
        <v>0</v>
      </c>
      <c r="R425">
        <v>10</v>
      </c>
      <c r="S425">
        <v>150</v>
      </c>
      <c r="T425">
        <v>97.3</v>
      </c>
      <c r="U425" t="s">
        <v>1</v>
      </c>
      <c r="V425">
        <v>0</v>
      </c>
      <c r="W425">
        <v>0</v>
      </c>
      <c r="X425" t="s">
        <v>4304</v>
      </c>
      <c r="Y425" t="s">
        <v>4305</v>
      </c>
      <c r="Z425" t="s">
        <v>3461</v>
      </c>
    </row>
    <row r="426" spans="17:26" x14ac:dyDescent="0.35">
      <c r="Q426" t="s">
        <v>0</v>
      </c>
      <c r="R426">
        <v>10</v>
      </c>
      <c r="S426">
        <v>150</v>
      </c>
      <c r="T426">
        <v>97.3</v>
      </c>
      <c r="U426" t="s">
        <v>1</v>
      </c>
      <c r="V426">
        <v>0</v>
      </c>
      <c r="W426">
        <v>0</v>
      </c>
      <c r="X426" t="s">
        <v>3790</v>
      </c>
      <c r="Y426" t="s">
        <v>4306</v>
      </c>
      <c r="Z426" t="s">
        <v>3461</v>
      </c>
    </row>
    <row r="427" spans="17:26" x14ac:dyDescent="0.35">
      <c r="Q427" t="s">
        <v>0</v>
      </c>
      <c r="R427">
        <v>10</v>
      </c>
      <c r="S427">
        <v>150</v>
      </c>
      <c r="T427">
        <v>97.3</v>
      </c>
      <c r="U427" t="s">
        <v>1</v>
      </c>
      <c r="V427">
        <v>0</v>
      </c>
      <c r="W427">
        <v>0</v>
      </c>
      <c r="X427" t="s">
        <v>4153</v>
      </c>
      <c r="Y427" t="s">
        <v>4307</v>
      </c>
      <c r="Z427" t="s">
        <v>3461</v>
      </c>
    </row>
    <row r="428" spans="17:26" x14ac:dyDescent="0.35">
      <c r="Q428" t="s">
        <v>0</v>
      </c>
      <c r="R428">
        <v>10</v>
      </c>
      <c r="S428">
        <v>150</v>
      </c>
      <c r="T428">
        <v>97.3</v>
      </c>
      <c r="U428" t="s">
        <v>1</v>
      </c>
      <c r="V428">
        <v>0</v>
      </c>
      <c r="W428">
        <v>0</v>
      </c>
      <c r="X428" t="s">
        <v>3893</v>
      </c>
      <c r="Y428" t="s">
        <v>4308</v>
      </c>
      <c r="Z428" t="s">
        <v>3461</v>
      </c>
    </row>
    <row r="429" spans="17:26" x14ac:dyDescent="0.35">
      <c r="Q429" t="s">
        <v>0</v>
      </c>
      <c r="R429">
        <v>10</v>
      </c>
      <c r="S429">
        <v>150</v>
      </c>
      <c r="T429">
        <v>97.3</v>
      </c>
      <c r="U429" t="s">
        <v>1</v>
      </c>
      <c r="V429">
        <v>0</v>
      </c>
      <c r="W429">
        <v>0</v>
      </c>
      <c r="X429" t="s">
        <v>3712</v>
      </c>
      <c r="Y429" t="s">
        <v>4309</v>
      </c>
      <c r="Z429" t="s">
        <v>3461</v>
      </c>
    </row>
    <row r="430" spans="17:26" x14ac:dyDescent="0.35">
      <c r="Q430" t="s">
        <v>0</v>
      </c>
      <c r="R430">
        <v>10</v>
      </c>
      <c r="S430">
        <v>150</v>
      </c>
      <c r="T430">
        <v>97.3</v>
      </c>
      <c r="U430" t="s">
        <v>1</v>
      </c>
      <c r="V430">
        <v>0</v>
      </c>
      <c r="W430">
        <v>0</v>
      </c>
      <c r="X430" t="s">
        <v>3897</v>
      </c>
      <c r="Y430" t="s">
        <v>4310</v>
      </c>
      <c r="Z430" t="s">
        <v>3461</v>
      </c>
    </row>
    <row r="431" spans="17:26" x14ac:dyDescent="0.35">
      <c r="Q431" t="s">
        <v>0</v>
      </c>
      <c r="R431">
        <v>10</v>
      </c>
      <c r="S431">
        <v>150</v>
      </c>
      <c r="T431">
        <v>97.3</v>
      </c>
      <c r="U431" t="s">
        <v>1</v>
      </c>
      <c r="V431">
        <v>0</v>
      </c>
      <c r="W431">
        <v>0</v>
      </c>
      <c r="X431" t="s">
        <v>3899</v>
      </c>
      <c r="Y431" t="s">
        <v>4311</v>
      </c>
      <c r="Z431" t="s">
        <v>3461</v>
      </c>
    </row>
    <row r="432" spans="17:26" x14ac:dyDescent="0.35">
      <c r="Q432" t="s">
        <v>0</v>
      </c>
      <c r="R432">
        <v>10</v>
      </c>
      <c r="S432">
        <v>150</v>
      </c>
      <c r="T432">
        <v>97.3</v>
      </c>
      <c r="U432" t="s">
        <v>1</v>
      </c>
      <c r="V432">
        <v>0</v>
      </c>
      <c r="W432">
        <v>0</v>
      </c>
      <c r="X432" t="s">
        <v>4053</v>
      </c>
      <c r="Y432" t="s">
        <v>4312</v>
      </c>
      <c r="Z432" t="s">
        <v>3461</v>
      </c>
    </row>
    <row r="433" spans="17:26" x14ac:dyDescent="0.35">
      <c r="Q433" t="s">
        <v>0</v>
      </c>
      <c r="R433">
        <v>10</v>
      </c>
      <c r="S433">
        <v>150</v>
      </c>
      <c r="T433">
        <v>97.3</v>
      </c>
      <c r="U433" t="s">
        <v>1</v>
      </c>
      <c r="V433">
        <v>0</v>
      </c>
      <c r="W433">
        <v>0</v>
      </c>
      <c r="X433" t="s">
        <v>4313</v>
      </c>
      <c r="Y433" t="s">
        <v>4314</v>
      </c>
      <c r="Z433" t="s">
        <v>3461</v>
      </c>
    </row>
    <row r="434" spans="17:26" x14ac:dyDescent="0.35">
      <c r="Q434" t="s">
        <v>0</v>
      </c>
      <c r="R434">
        <v>10</v>
      </c>
      <c r="S434">
        <v>150</v>
      </c>
      <c r="T434">
        <v>97.3</v>
      </c>
      <c r="U434" t="s">
        <v>1</v>
      </c>
      <c r="V434">
        <v>0</v>
      </c>
      <c r="W434">
        <v>0</v>
      </c>
      <c r="X434" t="s">
        <v>4313</v>
      </c>
      <c r="Y434" t="s">
        <v>4315</v>
      </c>
      <c r="Z434" t="s">
        <v>3461</v>
      </c>
    </row>
    <row r="435" spans="17:26" x14ac:dyDescent="0.35">
      <c r="Q435" t="s">
        <v>0</v>
      </c>
      <c r="R435">
        <v>10</v>
      </c>
      <c r="S435">
        <v>150</v>
      </c>
      <c r="T435">
        <v>97.3</v>
      </c>
      <c r="U435" t="s">
        <v>1</v>
      </c>
      <c r="V435">
        <v>0</v>
      </c>
      <c r="W435">
        <v>0</v>
      </c>
      <c r="X435" t="s">
        <v>3766</v>
      </c>
      <c r="Y435" t="s">
        <v>4316</v>
      </c>
      <c r="Z435" t="s">
        <v>3461</v>
      </c>
    </row>
    <row r="436" spans="17:26" x14ac:dyDescent="0.35">
      <c r="Q436" t="s">
        <v>0</v>
      </c>
      <c r="R436">
        <v>10</v>
      </c>
      <c r="S436">
        <v>150</v>
      </c>
      <c r="T436">
        <v>97.3</v>
      </c>
      <c r="U436" t="s">
        <v>1</v>
      </c>
      <c r="V436">
        <v>0</v>
      </c>
      <c r="W436">
        <v>0</v>
      </c>
      <c r="X436" t="s">
        <v>3673</v>
      </c>
      <c r="Y436" t="s">
        <v>4317</v>
      </c>
      <c r="Z436" t="s">
        <v>3461</v>
      </c>
    </row>
    <row r="437" spans="17:26" x14ac:dyDescent="0.35">
      <c r="Q437" t="s">
        <v>0</v>
      </c>
      <c r="R437">
        <v>10</v>
      </c>
      <c r="S437">
        <v>150</v>
      </c>
      <c r="T437">
        <v>97.3</v>
      </c>
      <c r="U437" t="s">
        <v>1</v>
      </c>
      <c r="V437">
        <v>0</v>
      </c>
      <c r="W437">
        <v>0</v>
      </c>
      <c r="X437" t="s">
        <v>4113</v>
      </c>
      <c r="Y437" t="s">
        <v>4318</v>
      </c>
      <c r="Z437" t="s">
        <v>3461</v>
      </c>
    </row>
    <row r="438" spans="17:26" x14ac:dyDescent="0.35">
      <c r="Q438" t="s">
        <v>0</v>
      </c>
      <c r="R438">
        <v>10</v>
      </c>
      <c r="S438">
        <v>150</v>
      </c>
      <c r="T438">
        <v>97.3</v>
      </c>
      <c r="U438" t="s">
        <v>1</v>
      </c>
      <c r="V438">
        <v>0</v>
      </c>
      <c r="W438">
        <v>0</v>
      </c>
      <c r="X438" t="s">
        <v>4319</v>
      </c>
      <c r="Y438" t="s">
        <v>4320</v>
      </c>
      <c r="Z438" t="s">
        <v>3461</v>
      </c>
    </row>
    <row r="439" spans="17:26" x14ac:dyDescent="0.35">
      <c r="Q439" t="s">
        <v>0</v>
      </c>
      <c r="R439">
        <v>10</v>
      </c>
      <c r="S439">
        <v>150</v>
      </c>
      <c r="T439">
        <v>97.3</v>
      </c>
      <c r="U439" t="s">
        <v>1</v>
      </c>
      <c r="V439">
        <v>0</v>
      </c>
      <c r="W439">
        <v>0</v>
      </c>
      <c r="X439" t="s">
        <v>4321</v>
      </c>
      <c r="Y439" t="s">
        <v>4322</v>
      </c>
      <c r="Z439" t="s">
        <v>3461</v>
      </c>
    </row>
    <row r="440" spans="17:26" x14ac:dyDescent="0.35">
      <c r="Q440" t="s">
        <v>0</v>
      </c>
      <c r="R440">
        <v>10</v>
      </c>
      <c r="S440">
        <v>150</v>
      </c>
      <c r="T440">
        <v>97.3</v>
      </c>
      <c r="U440" t="s">
        <v>1</v>
      </c>
      <c r="V440">
        <v>0</v>
      </c>
      <c r="W440">
        <v>0</v>
      </c>
      <c r="X440" t="s">
        <v>3775</v>
      </c>
      <c r="Y440" t="s">
        <v>4323</v>
      </c>
      <c r="Z440" t="s">
        <v>3461</v>
      </c>
    </row>
    <row r="441" spans="17:26" x14ac:dyDescent="0.35">
      <c r="Q441" t="s">
        <v>0</v>
      </c>
      <c r="R441">
        <v>10</v>
      </c>
      <c r="S441">
        <v>150</v>
      </c>
      <c r="T441">
        <v>97.3</v>
      </c>
      <c r="U441" t="s">
        <v>1</v>
      </c>
      <c r="V441">
        <v>0</v>
      </c>
      <c r="W441">
        <v>0</v>
      </c>
      <c r="X441" t="s">
        <v>3775</v>
      </c>
      <c r="Y441" t="s">
        <v>4324</v>
      </c>
      <c r="Z441" t="s">
        <v>3461</v>
      </c>
    </row>
    <row r="442" spans="17:26" x14ac:dyDescent="0.35">
      <c r="Q442" t="s">
        <v>0</v>
      </c>
      <c r="R442">
        <v>10</v>
      </c>
      <c r="S442">
        <v>150</v>
      </c>
      <c r="T442">
        <v>97.3</v>
      </c>
      <c r="U442" t="s">
        <v>1</v>
      </c>
      <c r="V442">
        <v>0</v>
      </c>
      <c r="W442">
        <v>0</v>
      </c>
      <c r="X442" t="s">
        <v>4032</v>
      </c>
      <c r="Y442" t="s">
        <v>4325</v>
      </c>
      <c r="Z442" t="s">
        <v>3461</v>
      </c>
    </row>
    <row r="443" spans="17:26" x14ac:dyDescent="0.35">
      <c r="Q443" t="s">
        <v>0</v>
      </c>
      <c r="R443">
        <v>10</v>
      </c>
      <c r="S443">
        <v>150</v>
      </c>
      <c r="T443">
        <v>97.3</v>
      </c>
      <c r="U443" t="s">
        <v>1</v>
      </c>
      <c r="V443">
        <v>0</v>
      </c>
      <c r="W443">
        <v>0</v>
      </c>
      <c r="X443" t="s">
        <v>3944</v>
      </c>
      <c r="Y443" t="s">
        <v>4326</v>
      </c>
      <c r="Z443" t="s">
        <v>3461</v>
      </c>
    </row>
    <row r="444" spans="17:26" x14ac:dyDescent="0.35">
      <c r="Q444" t="s">
        <v>0</v>
      </c>
      <c r="R444">
        <v>10</v>
      </c>
      <c r="S444">
        <v>150</v>
      </c>
      <c r="T444">
        <v>97.3</v>
      </c>
      <c r="U444" t="s">
        <v>1</v>
      </c>
      <c r="V444">
        <v>0</v>
      </c>
      <c r="W444">
        <v>0</v>
      </c>
      <c r="X444" t="s">
        <v>4165</v>
      </c>
      <c r="Y444" t="s">
        <v>4327</v>
      </c>
      <c r="Z444" t="s">
        <v>3461</v>
      </c>
    </row>
    <row r="445" spans="17:26" x14ac:dyDescent="0.35">
      <c r="Q445" t="s">
        <v>0</v>
      </c>
      <c r="R445">
        <v>10</v>
      </c>
      <c r="S445">
        <v>150</v>
      </c>
      <c r="T445">
        <v>97.3</v>
      </c>
      <c r="U445" t="s">
        <v>1</v>
      </c>
      <c r="V445">
        <v>0</v>
      </c>
      <c r="W445">
        <v>0</v>
      </c>
      <c r="X445" t="s">
        <v>3814</v>
      </c>
      <c r="Y445" t="s">
        <v>4328</v>
      </c>
      <c r="Z445" t="s">
        <v>3461</v>
      </c>
    </row>
    <row r="446" spans="17:26" x14ac:dyDescent="0.35">
      <c r="Q446" t="s">
        <v>0</v>
      </c>
      <c r="R446">
        <v>10</v>
      </c>
      <c r="S446">
        <v>150</v>
      </c>
      <c r="T446">
        <v>97.3</v>
      </c>
      <c r="U446" t="s">
        <v>1</v>
      </c>
      <c r="V446">
        <v>0</v>
      </c>
      <c r="W446">
        <v>0</v>
      </c>
      <c r="X446" t="s">
        <v>3814</v>
      </c>
      <c r="Y446" t="s">
        <v>4329</v>
      </c>
      <c r="Z446" t="s">
        <v>3461</v>
      </c>
    </row>
    <row r="447" spans="17:26" x14ac:dyDescent="0.35">
      <c r="Q447" t="s">
        <v>0</v>
      </c>
      <c r="R447">
        <v>10</v>
      </c>
      <c r="S447">
        <v>150</v>
      </c>
      <c r="T447">
        <v>97.3</v>
      </c>
      <c r="U447" t="s">
        <v>1</v>
      </c>
      <c r="V447">
        <v>0</v>
      </c>
      <c r="W447">
        <v>0</v>
      </c>
      <c r="X447" t="s">
        <v>4330</v>
      </c>
      <c r="Y447" t="s">
        <v>4331</v>
      </c>
      <c r="Z447" t="s">
        <v>3461</v>
      </c>
    </row>
    <row r="448" spans="17:26" x14ac:dyDescent="0.35">
      <c r="Q448" t="s">
        <v>0</v>
      </c>
      <c r="R448">
        <v>10</v>
      </c>
      <c r="S448">
        <v>150</v>
      </c>
      <c r="T448">
        <v>97.3</v>
      </c>
      <c r="U448" t="s">
        <v>1</v>
      </c>
      <c r="V448">
        <v>0</v>
      </c>
      <c r="W448">
        <v>0</v>
      </c>
      <c r="X448" t="s">
        <v>4332</v>
      </c>
      <c r="Y448" t="s">
        <v>4333</v>
      </c>
      <c r="Z448" t="s">
        <v>3461</v>
      </c>
    </row>
    <row r="449" spans="17:26" x14ac:dyDescent="0.35">
      <c r="Q449" t="s">
        <v>0</v>
      </c>
      <c r="R449">
        <v>10</v>
      </c>
      <c r="S449">
        <v>150</v>
      </c>
      <c r="T449">
        <v>97.3</v>
      </c>
      <c r="U449" t="s">
        <v>1</v>
      </c>
      <c r="V449">
        <v>0</v>
      </c>
      <c r="W449">
        <v>0</v>
      </c>
      <c r="X449" t="s">
        <v>3730</v>
      </c>
      <c r="Y449" t="s">
        <v>4334</v>
      </c>
      <c r="Z449" t="s">
        <v>3461</v>
      </c>
    </row>
    <row r="450" spans="17:26" x14ac:dyDescent="0.35">
      <c r="Q450" t="s">
        <v>0</v>
      </c>
      <c r="R450">
        <v>10</v>
      </c>
      <c r="S450">
        <v>150</v>
      </c>
      <c r="T450">
        <v>97.3</v>
      </c>
      <c r="U450" t="s">
        <v>1</v>
      </c>
      <c r="V450">
        <v>0</v>
      </c>
      <c r="W450">
        <v>0</v>
      </c>
      <c r="X450" t="s">
        <v>4066</v>
      </c>
      <c r="Y450" t="s">
        <v>4335</v>
      </c>
      <c r="Z450" t="s">
        <v>3461</v>
      </c>
    </row>
    <row r="451" spans="17:26" x14ac:dyDescent="0.35">
      <c r="Q451" t="s">
        <v>0</v>
      </c>
      <c r="R451">
        <v>10</v>
      </c>
      <c r="S451">
        <v>150</v>
      </c>
      <c r="T451">
        <v>97.3</v>
      </c>
      <c r="U451" t="s">
        <v>1</v>
      </c>
      <c r="V451">
        <v>0</v>
      </c>
      <c r="W451">
        <v>0</v>
      </c>
      <c r="X451" t="s">
        <v>3947</v>
      </c>
      <c r="Y451" t="s">
        <v>4336</v>
      </c>
      <c r="Z451" t="s">
        <v>3461</v>
      </c>
    </row>
    <row r="452" spans="17:26" x14ac:dyDescent="0.35">
      <c r="Q452" t="s">
        <v>0</v>
      </c>
      <c r="R452">
        <v>10</v>
      </c>
      <c r="S452">
        <v>150</v>
      </c>
      <c r="T452">
        <v>97.3</v>
      </c>
      <c r="U452" t="s">
        <v>1</v>
      </c>
      <c r="V452">
        <v>0</v>
      </c>
      <c r="W452">
        <v>0</v>
      </c>
      <c r="X452" t="s">
        <v>3677</v>
      </c>
      <c r="Y452" t="s">
        <v>4337</v>
      </c>
      <c r="Z452" t="s">
        <v>3461</v>
      </c>
    </row>
    <row r="453" spans="17:26" x14ac:dyDescent="0.35">
      <c r="Q453" t="s">
        <v>0</v>
      </c>
      <c r="R453">
        <v>10</v>
      </c>
      <c r="S453">
        <v>150</v>
      </c>
      <c r="T453">
        <v>97.3</v>
      </c>
      <c r="U453" t="s">
        <v>1</v>
      </c>
      <c r="V453">
        <v>0</v>
      </c>
      <c r="W453">
        <v>0</v>
      </c>
      <c r="X453" t="s">
        <v>3949</v>
      </c>
      <c r="Y453" t="s">
        <v>4338</v>
      </c>
      <c r="Z453" t="s">
        <v>3461</v>
      </c>
    </row>
    <row r="454" spans="17:26" x14ac:dyDescent="0.35">
      <c r="Q454" t="s">
        <v>0</v>
      </c>
      <c r="R454">
        <v>10</v>
      </c>
      <c r="S454">
        <v>150</v>
      </c>
      <c r="T454">
        <v>97.3</v>
      </c>
      <c r="U454" t="s">
        <v>1</v>
      </c>
      <c r="V454">
        <v>0</v>
      </c>
      <c r="W454">
        <v>0</v>
      </c>
      <c r="X454" t="s">
        <v>4339</v>
      </c>
      <c r="Y454" t="s">
        <v>4340</v>
      </c>
      <c r="Z454" t="s">
        <v>3461</v>
      </c>
    </row>
    <row r="455" spans="17:26" x14ac:dyDescent="0.35">
      <c r="Q455" t="s">
        <v>0</v>
      </c>
      <c r="R455">
        <v>10</v>
      </c>
      <c r="S455">
        <v>150</v>
      </c>
      <c r="T455">
        <v>97.3</v>
      </c>
      <c r="U455" t="s">
        <v>1</v>
      </c>
      <c r="V455">
        <v>0</v>
      </c>
      <c r="W455">
        <v>0</v>
      </c>
      <c r="X455" t="s">
        <v>4040</v>
      </c>
      <c r="Y455" t="s">
        <v>4341</v>
      </c>
      <c r="Z455" t="s">
        <v>3461</v>
      </c>
    </row>
    <row r="456" spans="17:26" x14ac:dyDescent="0.35">
      <c r="Q456" t="s">
        <v>0</v>
      </c>
      <c r="R456">
        <v>10</v>
      </c>
      <c r="S456">
        <v>150</v>
      </c>
      <c r="T456">
        <v>97.3</v>
      </c>
      <c r="U456" t="s">
        <v>1</v>
      </c>
      <c r="V456">
        <v>0</v>
      </c>
      <c r="W456">
        <v>0</v>
      </c>
      <c r="X456" t="s">
        <v>3915</v>
      </c>
      <c r="Y456" t="s">
        <v>4342</v>
      </c>
      <c r="Z456" t="s">
        <v>3461</v>
      </c>
    </row>
    <row r="457" spans="17:26" x14ac:dyDescent="0.35">
      <c r="Q457" t="s">
        <v>0</v>
      </c>
      <c r="R457">
        <v>10</v>
      </c>
      <c r="S457">
        <v>150</v>
      </c>
      <c r="T457">
        <v>97.3</v>
      </c>
      <c r="U457" t="s">
        <v>1</v>
      </c>
      <c r="V457">
        <v>0</v>
      </c>
      <c r="W457">
        <v>0</v>
      </c>
      <c r="X457" t="s">
        <v>4148</v>
      </c>
      <c r="Y457" t="s">
        <v>4343</v>
      </c>
      <c r="Z457" t="s">
        <v>3461</v>
      </c>
    </row>
    <row r="458" spans="17:26" x14ac:dyDescent="0.35">
      <c r="Q458" t="s">
        <v>0</v>
      </c>
      <c r="R458">
        <v>10</v>
      </c>
      <c r="S458">
        <v>150</v>
      </c>
      <c r="T458">
        <v>97.3</v>
      </c>
      <c r="U458" t="s">
        <v>3664</v>
      </c>
      <c r="V458">
        <v>0</v>
      </c>
      <c r="W458">
        <v>0</v>
      </c>
      <c r="X458" t="s">
        <v>3788</v>
      </c>
      <c r="Y458" t="s">
        <v>4344</v>
      </c>
      <c r="Z458" t="s">
        <v>3461</v>
      </c>
    </row>
    <row r="459" spans="17:26" x14ac:dyDescent="0.35">
      <c r="Q459" t="s">
        <v>0</v>
      </c>
      <c r="R459">
        <v>10</v>
      </c>
      <c r="S459">
        <v>150</v>
      </c>
      <c r="T459">
        <v>97.3</v>
      </c>
      <c r="U459" t="s">
        <v>3664</v>
      </c>
      <c r="V459">
        <v>0</v>
      </c>
      <c r="W459">
        <v>0</v>
      </c>
      <c r="X459" t="s">
        <v>4345</v>
      </c>
      <c r="Y459" t="s">
        <v>4346</v>
      </c>
      <c r="Z459" t="s">
        <v>3461</v>
      </c>
    </row>
    <row r="460" spans="17:26" x14ac:dyDescent="0.35">
      <c r="Q460" t="s">
        <v>0</v>
      </c>
      <c r="R460">
        <v>10</v>
      </c>
      <c r="S460">
        <v>150</v>
      </c>
      <c r="T460">
        <v>97.3</v>
      </c>
      <c r="U460" t="s">
        <v>3664</v>
      </c>
      <c r="V460">
        <v>0</v>
      </c>
      <c r="W460">
        <v>0</v>
      </c>
      <c r="X460" t="s">
        <v>4046</v>
      </c>
      <c r="Y460" t="s">
        <v>4347</v>
      </c>
      <c r="Z460" t="s">
        <v>3461</v>
      </c>
    </row>
    <row r="461" spans="17:26" x14ac:dyDescent="0.35">
      <c r="Q461" t="s">
        <v>0</v>
      </c>
      <c r="R461">
        <v>10</v>
      </c>
      <c r="S461">
        <v>150</v>
      </c>
      <c r="T461">
        <v>97.3</v>
      </c>
      <c r="U461" t="s">
        <v>3664</v>
      </c>
      <c r="V461">
        <v>0</v>
      </c>
      <c r="W461">
        <v>0</v>
      </c>
      <c r="X461" t="s">
        <v>4013</v>
      </c>
      <c r="Y461" t="s">
        <v>4348</v>
      </c>
      <c r="Z461" t="s">
        <v>3461</v>
      </c>
    </row>
    <row r="462" spans="17:26" x14ac:dyDescent="0.35">
      <c r="Q462" t="s">
        <v>0</v>
      </c>
      <c r="R462">
        <v>10</v>
      </c>
      <c r="S462">
        <v>150</v>
      </c>
      <c r="T462">
        <v>97.3</v>
      </c>
      <c r="U462" t="s">
        <v>3664</v>
      </c>
      <c r="V462">
        <v>0</v>
      </c>
      <c r="W462">
        <v>0</v>
      </c>
      <c r="X462" t="s">
        <v>3688</v>
      </c>
      <c r="Y462" t="s">
        <v>4349</v>
      </c>
      <c r="Z462" t="s">
        <v>3461</v>
      </c>
    </row>
    <row r="463" spans="17:26" x14ac:dyDescent="0.35">
      <c r="Q463" t="s">
        <v>0</v>
      </c>
      <c r="R463">
        <v>10</v>
      </c>
      <c r="S463">
        <v>150</v>
      </c>
      <c r="T463">
        <v>97.3</v>
      </c>
      <c r="U463" t="s">
        <v>3664</v>
      </c>
      <c r="V463">
        <v>0</v>
      </c>
      <c r="W463">
        <v>0</v>
      </c>
      <c r="X463" t="s">
        <v>4350</v>
      </c>
      <c r="Y463" t="s">
        <v>4351</v>
      </c>
      <c r="Z463" t="s">
        <v>3461</v>
      </c>
    </row>
    <row r="464" spans="17:26" x14ac:dyDescent="0.35">
      <c r="Q464" t="s">
        <v>0</v>
      </c>
      <c r="R464">
        <v>10</v>
      </c>
      <c r="S464">
        <v>150</v>
      </c>
      <c r="T464">
        <v>97.3</v>
      </c>
      <c r="U464" t="s">
        <v>3664</v>
      </c>
      <c r="V464">
        <v>0</v>
      </c>
      <c r="W464">
        <v>0</v>
      </c>
      <c r="X464" t="s">
        <v>4352</v>
      </c>
      <c r="Y464" t="s">
        <v>4353</v>
      </c>
      <c r="Z464" t="s">
        <v>3461</v>
      </c>
    </row>
    <row r="465" spans="17:26" x14ac:dyDescent="0.35">
      <c r="Q465" t="s">
        <v>0</v>
      </c>
      <c r="R465">
        <v>10</v>
      </c>
      <c r="S465">
        <v>150</v>
      </c>
      <c r="T465">
        <v>97.3</v>
      </c>
      <c r="U465" t="s">
        <v>3664</v>
      </c>
      <c r="V465">
        <v>0</v>
      </c>
      <c r="W465">
        <v>0</v>
      </c>
      <c r="X465" t="s">
        <v>4354</v>
      </c>
      <c r="Y465" t="s">
        <v>4355</v>
      </c>
      <c r="Z465" t="s">
        <v>3461</v>
      </c>
    </row>
    <row r="466" spans="17:26" x14ac:dyDescent="0.35">
      <c r="Q466" t="s">
        <v>0</v>
      </c>
      <c r="R466">
        <v>10</v>
      </c>
      <c r="S466">
        <v>150</v>
      </c>
      <c r="T466">
        <v>97.3</v>
      </c>
      <c r="U466" t="s">
        <v>3664</v>
      </c>
      <c r="V466">
        <v>0</v>
      </c>
      <c r="W466">
        <v>0</v>
      </c>
      <c r="X466" t="s">
        <v>3760</v>
      </c>
      <c r="Y466" t="s">
        <v>4356</v>
      </c>
      <c r="Z466" t="s">
        <v>3461</v>
      </c>
    </row>
    <row r="467" spans="17:26" x14ac:dyDescent="0.35">
      <c r="Q467" t="s">
        <v>0</v>
      </c>
      <c r="R467">
        <v>10</v>
      </c>
      <c r="S467">
        <v>150</v>
      </c>
      <c r="T467">
        <v>97.3</v>
      </c>
      <c r="U467" t="s">
        <v>3664</v>
      </c>
      <c r="V467">
        <v>0</v>
      </c>
      <c r="W467">
        <v>0</v>
      </c>
      <c r="X467" t="s">
        <v>3797</v>
      </c>
      <c r="Y467" t="s">
        <v>4357</v>
      </c>
      <c r="Z467" t="s">
        <v>3461</v>
      </c>
    </row>
    <row r="468" spans="17:26" x14ac:dyDescent="0.35">
      <c r="Q468" t="s">
        <v>0</v>
      </c>
      <c r="R468">
        <v>10</v>
      </c>
      <c r="S468">
        <v>150</v>
      </c>
      <c r="T468">
        <v>97.3</v>
      </c>
      <c r="U468" t="s">
        <v>3664</v>
      </c>
      <c r="V468">
        <v>0</v>
      </c>
      <c r="W468">
        <v>0</v>
      </c>
      <c r="X468" t="s">
        <v>4024</v>
      </c>
      <c r="Y468" t="s">
        <v>4358</v>
      </c>
      <c r="Z468" t="s">
        <v>3461</v>
      </c>
    </row>
    <row r="469" spans="17:26" x14ac:dyDescent="0.35">
      <c r="Q469" t="s">
        <v>0</v>
      </c>
      <c r="R469">
        <v>10</v>
      </c>
      <c r="S469">
        <v>150</v>
      </c>
      <c r="T469">
        <v>97.3</v>
      </c>
      <c r="U469" t="s">
        <v>3664</v>
      </c>
      <c r="V469">
        <v>0</v>
      </c>
      <c r="W469">
        <v>0</v>
      </c>
      <c r="X469" t="s">
        <v>3801</v>
      </c>
      <c r="Y469" t="s">
        <v>4359</v>
      </c>
      <c r="Z469" t="s">
        <v>3461</v>
      </c>
    </row>
    <row r="470" spans="17:26" x14ac:dyDescent="0.35">
      <c r="Q470" t="s">
        <v>0</v>
      </c>
      <c r="R470">
        <v>10</v>
      </c>
      <c r="S470">
        <v>150</v>
      </c>
      <c r="T470">
        <v>97.3</v>
      </c>
      <c r="U470" t="s">
        <v>3664</v>
      </c>
      <c r="V470">
        <v>0</v>
      </c>
      <c r="W470">
        <v>0</v>
      </c>
      <c r="X470" t="s">
        <v>3808</v>
      </c>
      <c r="Y470" t="s">
        <v>4360</v>
      </c>
      <c r="Z470" t="s">
        <v>3461</v>
      </c>
    </row>
    <row r="471" spans="17:26" x14ac:dyDescent="0.35">
      <c r="Q471" t="s">
        <v>0</v>
      </c>
      <c r="R471">
        <v>10</v>
      </c>
      <c r="S471">
        <v>150</v>
      </c>
      <c r="T471">
        <v>97.3</v>
      </c>
      <c r="U471" t="s">
        <v>3664</v>
      </c>
      <c r="V471">
        <v>0</v>
      </c>
      <c r="W471">
        <v>0</v>
      </c>
      <c r="X471" t="s">
        <v>4026</v>
      </c>
      <c r="Y471" t="s">
        <v>4361</v>
      </c>
      <c r="Z471" t="s">
        <v>3461</v>
      </c>
    </row>
    <row r="472" spans="17:26" x14ac:dyDescent="0.35">
      <c r="Q472" t="s">
        <v>0</v>
      </c>
      <c r="R472">
        <v>10</v>
      </c>
      <c r="S472">
        <v>150</v>
      </c>
      <c r="T472">
        <v>97.3</v>
      </c>
      <c r="U472" t="s">
        <v>3664</v>
      </c>
      <c r="V472">
        <v>0</v>
      </c>
      <c r="W472">
        <v>0</v>
      </c>
      <c r="X472" t="s">
        <v>3673</v>
      </c>
      <c r="Y472" t="s">
        <v>4362</v>
      </c>
      <c r="Z472" t="s">
        <v>3461</v>
      </c>
    </row>
    <row r="473" spans="17:26" x14ac:dyDescent="0.35">
      <c r="Q473" t="s">
        <v>0</v>
      </c>
      <c r="R473">
        <v>10</v>
      </c>
      <c r="S473">
        <v>150</v>
      </c>
      <c r="T473">
        <v>97.3</v>
      </c>
      <c r="U473" t="s">
        <v>3664</v>
      </c>
      <c r="V473">
        <v>0</v>
      </c>
      <c r="W473">
        <v>0</v>
      </c>
      <c r="X473" t="s">
        <v>4363</v>
      </c>
      <c r="Y473" t="s">
        <v>4364</v>
      </c>
      <c r="Z473" t="s">
        <v>3461</v>
      </c>
    </row>
    <row r="474" spans="17:26" x14ac:dyDescent="0.35">
      <c r="Q474" t="s">
        <v>0</v>
      </c>
      <c r="R474">
        <v>10</v>
      </c>
      <c r="S474">
        <v>150</v>
      </c>
      <c r="T474">
        <v>97.3</v>
      </c>
      <c r="U474" t="s">
        <v>3664</v>
      </c>
      <c r="V474">
        <v>0</v>
      </c>
      <c r="W474">
        <v>0</v>
      </c>
      <c r="X474" t="s">
        <v>4365</v>
      </c>
      <c r="Y474" t="s">
        <v>4366</v>
      </c>
      <c r="Z474" t="s">
        <v>3461</v>
      </c>
    </row>
    <row r="475" spans="17:26" x14ac:dyDescent="0.35">
      <c r="Q475" t="s">
        <v>0</v>
      </c>
      <c r="R475">
        <v>10</v>
      </c>
      <c r="S475">
        <v>150</v>
      </c>
      <c r="T475">
        <v>97.3</v>
      </c>
      <c r="U475" t="s">
        <v>3664</v>
      </c>
      <c r="V475">
        <v>0</v>
      </c>
      <c r="W475">
        <v>0</v>
      </c>
      <c r="X475" t="s">
        <v>4113</v>
      </c>
      <c r="Y475" t="s">
        <v>4367</v>
      </c>
      <c r="Z475" t="s">
        <v>3461</v>
      </c>
    </row>
    <row r="476" spans="17:26" x14ac:dyDescent="0.35">
      <c r="Q476" t="s">
        <v>0</v>
      </c>
      <c r="R476">
        <v>10</v>
      </c>
      <c r="S476">
        <v>150</v>
      </c>
      <c r="T476">
        <v>97.3</v>
      </c>
      <c r="U476" t="s">
        <v>3664</v>
      </c>
      <c r="V476">
        <v>0</v>
      </c>
      <c r="W476">
        <v>0</v>
      </c>
      <c r="X476" t="s">
        <v>3770</v>
      </c>
      <c r="Y476" t="s">
        <v>4368</v>
      </c>
      <c r="Z476" t="s">
        <v>3461</v>
      </c>
    </row>
    <row r="477" spans="17:26" x14ac:dyDescent="0.35">
      <c r="Q477" t="s">
        <v>0</v>
      </c>
      <c r="R477">
        <v>10</v>
      </c>
      <c r="S477">
        <v>150</v>
      </c>
      <c r="T477">
        <v>97.3</v>
      </c>
      <c r="U477" t="s">
        <v>3664</v>
      </c>
      <c r="V477">
        <v>0</v>
      </c>
      <c r="W477">
        <v>0</v>
      </c>
      <c r="X477" t="s">
        <v>3934</v>
      </c>
      <c r="Y477" t="s">
        <v>4369</v>
      </c>
      <c r="Z477" t="s">
        <v>3461</v>
      </c>
    </row>
    <row r="478" spans="17:26" x14ac:dyDescent="0.35">
      <c r="Q478" t="s">
        <v>0</v>
      </c>
      <c r="R478">
        <v>10</v>
      </c>
      <c r="S478">
        <v>150</v>
      </c>
      <c r="T478">
        <v>97.3</v>
      </c>
      <c r="U478" t="s">
        <v>3664</v>
      </c>
      <c r="V478">
        <v>0</v>
      </c>
      <c r="W478">
        <v>0</v>
      </c>
      <c r="X478" t="s">
        <v>3772</v>
      </c>
      <c r="Y478" t="s">
        <v>4370</v>
      </c>
      <c r="Z478" t="s">
        <v>3461</v>
      </c>
    </row>
    <row r="479" spans="17:26" x14ac:dyDescent="0.35">
      <c r="Q479" t="s">
        <v>0</v>
      </c>
      <c r="R479">
        <v>10</v>
      </c>
      <c r="S479">
        <v>150</v>
      </c>
      <c r="T479">
        <v>97.3</v>
      </c>
      <c r="U479" t="s">
        <v>3664</v>
      </c>
      <c r="V479">
        <v>0</v>
      </c>
      <c r="W479">
        <v>0</v>
      </c>
      <c r="X479" t="s">
        <v>4213</v>
      </c>
      <c r="Y479" t="s">
        <v>4371</v>
      </c>
      <c r="Z479" t="s">
        <v>3461</v>
      </c>
    </row>
    <row r="480" spans="17:26" x14ac:dyDescent="0.35">
      <c r="Q480" t="s">
        <v>0</v>
      </c>
      <c r="R480">
        <v>10</v>
      </c>
      <c r="S480">
        <v>150</v>
      </c>
      <c r="T480">
        <v>97.3</v>
      </c>
      <c r="U480" t="s">
        <v>3664</v>
      </c>
      <c r="V480">
        <v>0</v>
      </c>
      <c r="W480">
        <v>0</v>
      </c>
      <c r="X480" t="s">
        <v>4062</v>
      </c>
      <c r="Y480" t="s">
        <v>4372</v>
      </c>
      <c r="Z480" t="s">
        <v>3461</v>
      </c>
    </row>
    <row r="481" spans="17:26" x14ac:dyDescent="0.35">
      <c r="Q481" t="s">
        <v>0</v>
      </c>
      <c r="R481">
        <v>10</v>
      </c>
      <c r="S481">
        <v>150</v>
      </c>
      <c r="T481">
        <v>97.3</v>
      </c>
      <c r="U481" t="s">
        <v>3664</v>
      </c>
      <c r="V481">
        <v>0</v>
      </c>
      <c r="W481">
        <v>0</v>
      </c>
      <c r="X481" t="s">
        <v>4215</v>
      </c>
      <c r="Y481" t="s">
        <v>4373</v>
      </c>
      <c r="Z481" t="s">
        <v>3461</v>
      </c>
    </row>
    <row r="482" spans="17:26" x14ac:dyDescent="0.35">
      <c r="Q482" t="s">
        <v>0</v>
      </c>
      <c r="R482">
        <v>10</v>
      </c>
      <c r="S482">
        <v>150</v>
      </c>
      <c r="T482">
        <v>97.3</v>
      </c>
      <c r="U482" t="s">
        <v>3664</v>
      </c>
      <c r="V482">
        <v>0</v>
      </c>
      <c r="W482">
        <v>0</v>
      </c>
      <c r="X482" t="s">
        <v>4374</v>
      </c>
      <c r="Y482" t="s">
        <v>4375</v>
      </c>
      <c r="Z482" t="s">
        <v>3461</v>
      </c>
    </row>
    <row r="483" spans="17:26" x14ac:dyDescent="0.35">
      <c r="Q483" t="s">
        <v>0</v>
      </c>
      <c r="R483">
        <v>10</v>
      </c>
      <c r="S483">
        <v>150</v>
      </c>
      <c r="T483">
        <v>97.3</v>
      </c>
      <c r="U483" t="s">
        <v>3664</v>
      </c>
      <c r="V483">
        <v>0</v>
      </c>
      <c r="W483">
        <v>0</v>
      </c>
      <c r="X483" t="s">
        <v>4165</v>
      </c>
      <c r="Y483" t="s">
        <v>4376</v>
      </c>
      <c r="Z483" t="s">
        <v>3461</v>
      </c>
    </row>
    <row r="484" spans="17:26" x14ac:dyDescent="0.35">
      <c r="Q484" t="s">
        <v>0</v>
      </c>
      <c r="R484">
        <v>10</v>
      </c>
      <c r="S484">
        <v>150</v>
      </c>
      <c r="T484">
        <v>97.3</v>
      </c>
      <c r="U484" t="s">
        <v>3664</v>
      </c>
      <c r="V484">
        <v>0</v>
      </c>
      <c r="W484">
        <v>0</v>
      </c>
      <c r="X484" t="s">
        <v>4377</v>
      </c>
      <c r="Y484" t="s">
        <v>4378</v>
      </c>
      <c r="Z484" t="s">
        <v>3461</v>
      </c>
    </row>
    <row r="485" spans="17:26" x14ac:dyDescent="0.35">
      <c r="Q485" t="s">
        <v>0</v>
      </c>
      <c r="R485">
        <v>10</v>
      </c>
      <c r="S485">
        <v>150</v>
      </c>
      <c r="T485">
        <v>97.3</v>
      </c>
      <c r="U485" t="s">
        <v>3664</v>
      </c>
      <c r="V485">
        <v>0</v>
      </c>
      <c r="W485">
        <v>0</v>
      </c>
      <c r="X485" t="s">
        <v>4379</v>
      </c>
      <c r="Y485" t="s">
        <v>4380</v>
      </c>
      <c r="Z485" t="s">
        <v>3461</v>
      </c>
    </row>
    <row r="486" spans="17:26" x14ac:dyDescent="0.35">
      <c r="Q486" t="s">
        <v>0</v>
      </c>
      <c r="R486">
        <v>10</v>
      </c>
      <c r="S486">
        <v>150</v>
      </c>
      <c r="T486">
        <v>97.3</v>
      </c>
      <c r="U486" t="s">
        <v>3664</v>
      </c>
      <c r="V486">
        <v>0</v>
      </c>
      <c r="W486">
        <v>0</v>
      </c>
      <c r="X486" t="s">
        <v>4381</v>
      </c>
      <c r="Y486" t="s">
        <v>4382</v>
      </c>
      <c r="Z486" t="s">
        <v>3461</v>
      </c>
    </row>
    <row r="487" spans="17:26" x14ac:dyDescent="0.35">
      <c r="Q487" t="s">
        <v>0</v>
      </c>
      <c r="R487">
        <v>10</v>
      </c>
      <c r="S487">
        <v>150</v>
      </c>
      <c r="T487">
        <v>97.3</v>
      </c>
      <c r="U487" t="s">
        <v>3664</v>
      </c>
      <c r="V487">
        <v>0</v>
      </c>
      <c r="W487">
        <v>0</v>
      </c>
      <c r="X487" t="s">
        <v>4383</v>
      </c>
      <c r="Y487" t="s">
        <v>4384</v>
      </c>
      <c r="Z487" t="s">
        <v>3461</v>
      </c>
    </row>
    <row r="488" spans="17:26" x14ac:dyDescent="0.35">
      <c r="Q488" t="s">
        <v>0</v>
      </c>
      <c r="R488">
        <v>10</v>
      </c>
      <c r="S488">
        <v>150</v>
      </c>
      <c r="T488">
        <v>97.3</v>
      </c>
      <c r="U488" t="s">
        <v>3664</v>
      </c>
      <c r="V488">
        <v>0</v>
      </c>
      <c r="W488">
        <v>0</v>
      </c>
      <c r="X488" t="s">
        <v>4066</v>
      </c>
      <c r="Y488" t="s">
        <v>4385</v>
      </c>
      <c r="Z488" t="s">
        <v>3461</v>
      </c>
    </row>
    <row r="489" spans="17:26" x14ac:dyDescent="0.35">
      <c r="Q489" t="s">
        <v>0</v>
      </c>
      <c r="R489">
        <v>10</v>
      </c>
      <c r="S489">
        <v>150</v>
      </c>
      <c r="T489">
        <v>97.3</v>
      </c>
      <c r="U489" t="s">
        <v>3664</v>
      </c>
      <c r="V489">
        <v>0</v>
      </c>
      <c r="W489">
        <v>0</v>
      </c>
      <c r="X489" t="s">
        <v>4066</v>
      </c>
      <c r="Y489" t="s">
        <v>4386</v>
      </c>
      <c r="Z489" t="s">
        <v>3461</v>
      </c>
    </row>
    <row r="490" spans="17:26" x14ac:dyDescent="0.35">
      <c r="Q490" t="s">
        <v>0</v>
      </c>
      <c r="R490">
        <v>10</v>
      </c>
      <c r="S490">
        <v>150</v>
      </c>
      <c r="T490">
        <v>97.3</v>
      </c>
      <c r="U490" t="s">
        <v>3664</v>
      </c>
      <c r="V490">
        <v>0</v>
      </c>
      <c r="W490">
        <v>0</v>
      </c>
      <c r="X490" t="s">
        <v>4169</v>
      </c>
      <c r="Y490" t="s">
        <v>4387</v>
      </c>
      <c r="Z490" t="s">
        <v>3461</v>
      </c>
    </row>
    <row r="491" spans="17:26" x14ac:dyDescent="0.35">
      <c r="Q491" t="s">
        <v>0</v>
      </c>
      <c r="R491">
        <v>10</v>
      </c>
      <c r="S491">
        <v>150</v>
      </c>
      <c r="T491">
        <v>97.3</v>
      </c>
      <c r="U491" t="s">
        <v>3664</v>
      </c>
      <c r="V491">
        <v>0</v>
      </c>
      <c r="W491">
        <v>0</v>
      </c>
      <c r="X491" t="s">
        <v>3677</v>
      </c>
      <c r="Y491" t="s">
        <v>4388</v>
      </c>
      <c r="Z491" t="s">
        <v>3461</v>
      </c>
    </row>
    <row r="492" spans="17:26" x14ac:dyDescent="0.35">
      <c r="Q492" t="s">
        <v>0</v>
      </c>
      <c r="R492">
        <v>10</v>
      </c>
      <c r="S492">
        <v>150</v>
      </c>
      <c r="T492">
        <v>97.3</v>
      </c>
      <c r="U492" t="s">
        <v>3664</v>
      </c>
      <c r="V492">
        <v>0</v>
      </c>
      <c r="W492">
        <v>0</v>
      </c>
      <c r="X492" t="s">
        <v>4339</v>
      </c>
      <c r="Y492" t="s">
        <v>4389</v>
      </c>
      <c r="Z492" t="s">
        <v>3461</v>
      </c>
    </row>
    <row r="493" spans="17:26" x14ac:dyDescent="0.35">
      <c r="Q493" t="s">
        <v>0</v>
      </c>
      <c r="R493">
        <v>10</v>
      </c>
      <c r="S493">
        <v>150</v>
      </c>
      <c r="T493">
        <v>97.3</v>
      </c>
      <c r="U493" t="s">
        <v>3664</v>
      </c>
      <c r="V493">
        <v>0</v>
      </c>
      <c r="W493">
        <v>0</v>
      </c>
      <c r="X493" t="s">
        <v>4075</v>
      </c>
      <c r="Y493" t="s">
        <v>4390</v>
      </c>
      <c r="Z493" t="s">
        <v>3461</v>
      </c>
    </row>
    <row r="494" spans="17:26" x14ac:dyDescent="0.35">
      <c r="Q494" t="s">
        <v>0</v>
      </c>
      <c r="R494">
        <v>10</v>
      </c>
      <c r="S494">
        <v>150</v>
      </c>
      <c r="T494">
        <v>97.3</v>
      </c>
      <c r="U494" t="s">
        <v>3664</v>
      </c>
      <c r="V494">
        <v>0</v>
      </c>
      <c r="W494">
        <v>0</v>
      </c>
      <c r="X494" t="s">
        <v>4040</v>
      </c>
      <c r="Y494" t="s">
        <v>4391</v>
      </c>
      <c r="Z494" t="s">
        <v>3461</v>
      </c>
    </row>
    <row r="495" spans="17:26" x14ac:dyDescent="0.35">
      <c r="Q495" t="s">
        <v>0</v>
      </c>
      <c r="R495">
        <v>10</v>
      </c>
      <c r="S495">
        <v>150</v>
      </c>
      <c r="T495">
        <v>97.3</v>
      </c>
      <c r="U495" t="s">
        <v>3664</v>
      </c>
      <c r="V495">
        <v>0</v>
      </c>
      <c r="W495">
        <v>0</v>
      </c>
      <c r="X495" t="s">
        <v>3952</v>
      </c>
      <c r="Y495" t="s">
        <v>4392</v>
      </c>
      <c r="Z495" t="s">
        <v>3461</v>
      </c>
    </row>
    <row r="496" spans="17:26" x14ac:dyDescent="0.35">
      <c r="Q496" t="s">
        <v>0</v>
      </c>
      <c r="R496">
        <v>10</v>
      </c>
      <c r="S496">
        <v>150</v>
      </c>
      <c r="T496">
        <v>97.3</v>
      </c>
      <c r="U496" t="s">
        <v>3664</v>
      </c>
      <c r="V496">
        <v>0</v>
      </c>
      <c r="W496">
        <v>0</v>
      </c>
      <c r="X496" t="s">
        <v>3915</v>
      </c>
      <c r="Y496" t="s">
        <v>4393</v>
      </c>
      <c r="Z496" t="s">
        <v>3461</v>
      </c>
    </row>
    <row r="497" spans="17:26" x14ac:dyDescent="0.35">
      <c r="Q497" t="s">
        <v>0</v>
      </c>
      <c r="R497">
        <v>10</v>
      </c>
      <c r="S497">
        <v>150</v>
      </c>
      <c r="T497">
        <v>97.4</v>
      </c>
      <c r="U497" t="s">
        <v>1</v>
      </c>
      <c r="V497">
        <v>0</v>
      </c>
      <c r="W497">
        <v>0</v>
      </c>
      <c r="X497" t="s">
        <v>3981</v>
      </c>
      <c r="Y497" t="s">
        <v>4394</v>
      </c>
      <c r="Z497" t="s">
        <v>3461</v>
      </c>
    </row>
    <row r="498" spans="17:26" x14ac:dyDescent="0.35">
      <c r="Q498" t="s">
        <v>0</v>
      </c>
      <c r="R498">
        <v>10</v>
      </c>
      <c r="S498">
        <v>150</v>
      </c>
      <c r="T498">
        <v>97.4</v>
      </c>
      <c r="U498" t="s">
        <v>1</v>
      </c>
      <c r="V498">
        <v>0</v>
      </c>
      <c r="W498">
        <v>0</v>
      </c>
      <c r="X498" t="s">
        <v>3981</v>
      </c>
      <c r="Y498" t="s">
        <v>4395</v>
      </c>
      <c r="Z498" t="s">
        <v>3461</v>
      </c>
    </row>
    <row r="499" spans="17:26" x14ac:dyDescent="0.35">
      <c r="Q499" t="s">
        <v>0</v>
      </c>
      <c r="R499">
        <v>10</v>
      </c>
      <c r="S499">
        <v>150</v>
      </c>
      <c r="T499">
        <v>97.4</v>
      </c>
      <c r="U499" t="s">
        <v>1</v>
      </c>
      <c r="V499">
        <v>0</v>
      </c>
      <c r="W499">
        <v>0</v>
      </c>
      <c r="X499" t="s">
        <v>3825</v>
      </c>
      <c r="Y499" t="s">
        <v>4396</v>
      </c>
      <c r="Z499" t="s">
        <v>3461</v>
      </c>
    </row>
    <row r="500" spans="17:26" x14ac:dyDescent="0.35">
      <c r="Q500" t="s">
        <v>0</v>
      </c>
      <c r="R500">
        <v>10</v>
      </c>
      <c r="S500">
        <v>150</v>
      </c>
      <c r="T500">
        <v>97.4</v>
      </c>
      <c r="U500" t="s">
        <v>3664</v>
      </c>
      <c r="V500">
        <v>0</v>
      </c>
      <c r="W500">
        <v>0</v>
      </c>
      <c r="X500" t="s">
        <v>3820</v>
      </c>
      <c r="Y500" t="s">
        <v>4397</v>
      </c>
      <c r="Z500" t="s">
        <v>3461</v>
      </c>
    </row>
    <row r="501" spans="17:26" x14ac:dyDescent="0.35">
      <c r="Q501" t="s">
        <v>0</v>
      </c>
      <c r="R501">
        <v>10</v>
      </c>
      <c r="S501">
        <v>150</v>
      </c>
      <c r="T501">
        <v>97.4</v>
      </c>
      <c r="U501" t="s">
        <v>3664</v>
      </c>
      <c r="V501">
        <v>0</v>
      </c>
      <c r="W501">
        <v>0</v>
      </c>
      <c r="X501" t="s">
        <v>3967</v>
      </c>
      <c r="Y501" t="s">
        <v>4398</v>
      </c>
      <c r="Z501" t="s">
        <v>3461</v>
      </c>
    </row>
    <row r="502" spans="17:26" x14ac:dyDescent="0.35">
      <c r="Q502" t="s">
        <v>0</v>
      </c>
      <c r="R502">
        <v>10</v>
      </c>
      <c r="S502">
        <v>150</v>
      </c>
      <c r="T502">
        <v>97.5</v>
      </c>
      <c r="U502" t="s">
        <v>1</v>
      </c>
      <c r="V502">
        <v>0</v>
      </c>
      <c r="W502">
        <v>0</v>
      </c>
      <c r="X502" t="s">
        <v>3828</v>
      </c>
      <c r="Y502" t="s">
        <v>4399</v>
      </c>
      <c r="Z502" t="s">
        <v>3461</v>
      </c>
    </row>
    <row r="503" spans="17:26" x14ac:dyDescent="0.35">
      <c r="Q503" t="s">
        <v>0</v>
      </c>
      <c r="R503">
        <v>10</v>
      </c>
      <c r="S503">
        <v>150</v>
      </c>
      <c r="T503">
        <v>97.5</v>
      </c>
      <c r="U503" t="s">
        <v>1</v>
      </c>
      <c r="V503">
        <v>0</v>
      </c>
      <c r="W503">
        <v>0</v>
      </c>
      <c r="X503" t="s">
        <v>3973</v>
      </c>
      <c r="Y503" t="s">
        <v>4400</v>
      </c>
      <c r="Z503" t="s">
        <v>3461</v>
      </c>
    </row>
    <row r="504" spans="17:26" x14ac:dyDescent="0.35">
      <c r="Q504" t="s">
        <v>0</v>
      </c>
      <c r="R504">
        <v>10</v>
      </c>
      <c r="S504">
        <v>150</v>
      </c>
      <c r="T504">
        <v>97.5</v>
      </c>
      <c r="U504" t="s">
        <v>1</v>
      </c>
      <c r="V504">
        <v>0</v>
      </c>
      <c r="W504">
        <v>0</v>
      </c>
      <c r="X504" t="s">
        <v>3726</v>
      </c>
      <c r="Y504" t="s">
        <v>4401</v>
      </c>
      <c r="Z504" t="s">
        <v>3461</v>
      </c>
    </row>
    <row r="505" spans="17:26" x14ac:dyDescent="0.35">
      <c r="Q505" t="s">
        <v>0</v>
      </c>
      <c r="R505">
        <v>10</v>
      </c>
      <c r="S505">
        <v>150</v>
      </c>
      <c r="T505">
        <v>97.5</v>
      </c>
      <c r="U505" t="s">
        <v>1</v>
      </c>
      <c r="V505">
        <v>0</v>
      </c>
      <c r="W505">
        <v>0</v>
      </c>
      <c r="X505" t="s">
        <v>4402</v>
      </c>
      <c r="Y505" t="s">
        <v>4403</v>
      </c>
      <c r="Z505" t="s">
        <v>3461</v>
      </c>
    </row>
    <row r="506" spans="17:26" x14ac:dyDescent="0.35">
      <c r="Q506" t="s">
        <v>0</v>
      </c>
      <c r="R506">
        <v>10</v>
      </c>
      <c r="S506">
        <v>150</v>
      </c>
      <c r="T506">
        <v>97.5</v>
      </c>
      <c r="U506" t="s">
        <v>3664</v>
      </c>
      <c r="V506">
        <v>0</v>
      </c>
      <c r="W506">
        <v>0</v>
      </c>
      <c r="X506" t="s">
        <v>3828</v>
      </c>
      <c r="Y506" t="s">
        <v>4404</v>
      </c>
      <c r="Z506" t="s">
        <v>3461</v>
      </c>
    </row>
    <row r="507" spans="17:26" x14ac:dyDescent="0.35">
      <c r="Q507" t="s">
        <v>0</v>
      </c>
      <c r="R507">
        <v>10</v>
      </c>
      <c r="S507">
        <v>150</v>
      </c>
      <c r="T507">
        <v>97.5</v>
      </c>
      <c r="U507" t="s">
        <v>3664</v>
      </c>
      <c r="V507">
        <v>0</v>
      </c>
      <c r="W507">
        <v>0</v>
      </c>
      <c r="X507" t="s">
        <v>3973</v>
      </c>
      <c r="Y507" t="s">
        <v>4405</v>
      </c>
      <c r="Z507" t="s">
        <v>3461</v>
      </c>
    </row>
    <row r="508" spans="17:26" x14ac:dyDescent="0.35">
      <c r="Q508" t="s">
        <v>0</v>
      </c>
      <c r="R508">
        <v>10</v>
      </c>
      <c r="S508">
        <v>150</v>
      </c>
      <c r="T508">
        <v>97.5</v>
      </c>
      <c r="U508" t="s">
        <v>3664</v>
      </c>
      <c r="V508">
        <v>0</v>
      </c>
      <c r="W508">
        <v>0</v>
      </c>
      <c r="X508" t="s">
        <v>3669</v>
      </c>
      <c r="Y508" t="s">
        <v>4406</v>
      </c>
      <c r="Z508" t="s">
        <v>3461</v>
      </c>
    </row>
    <row r="509" spans="17:26" x14ac:dyDescent="0.35">
      <c r="Q509" t="s">
        <v>0</v>
      </c>
      <c r="R509">
        <v>10</v>
      </c>
      <c r="S509">
        <v>150</v>
      </c>
      <c r="T509">
        <v>97.5</v>
      </c>
      <c r="U509" t="s">
        <v>3664</v>
      </c>
      <c r="V509">
        <v>0</v>
      </c>
      <c r="W509">
        <v>0</v>
      </c>
      <c r="X509" t="s">
        <v>4402</v>
      </c>
      <c r="Y509" t="s">
        <v>4407</v>
      </c>
      <c r="Z509" t="s">
        <v>3461</v>
      </c>
    </row>
    <row r="510" spans="17:26" x14ac:dyDescent="0.35">
      <c r="Q510" t="s">
        <v>0</v>
      </c>
      <c r="R510">
        <v>10</v>
      </c>
      <c r="S510">
        <v>150</v>
      </c>
      <c r="T510">
        <v>97.6</v>
      </c>
      <c r="U510" t="s">
        <v>1</v>
      </c>
      <c r="V510">
        <v>0</v>
      </c>
      <c r="W510">
        <v>0</v>
      </c>
      <c r="X510" t="s">
        <v>4181</v>
      </c>
      <c r="Y510" t="s">
        <v>4408</v>
      </c>
      <c r="Z510" t="s">
        <v>3461</v>
      </c>
    </row>
    <row r="511" spans="17:26" x14ac:dyDescent="0.35">
      <c r="Q511" t="s">
        <v>0</v>
      </c>
      <c r="R511">
        <v>10</v>
      </c>
      <c r="S511">
        <v>150</v>
      </c>
      <c r="T511">
        <v>97.6</v>
      </c>
      <c r="U511" t="s">
        <v>1</v>
      </c>
      <c r="V511">
        <v>0</v>
      </c>
      <c r="W511">
        <v>0</v>
      </c>
      <c r="X511" t="s">
        <v>4409</v>
      </c>
      <c r="Y511" t="s">
        <v>4410</v>
      </c>
      <c r="Z511" t="s">
        <v>3461</v>
      </c>
    </row>
    <row r="512" spans="17:26" x14ac:dyDescent="0.35">
      <c r="Q512" t="s">
        <v>0</v>
      </c>
      <c r="R512">
        <v>10</v>
      </c>
      <c r="S512">
        <v>150</v>
      </c>
      <c r="T512">
        <v>97.6</v>
      </c>
      <c r="U512" t="s">
        <v>1</v>
      </c>
      <c r="V512">
        <v>0</v>
      </c>
      <c r="W512">
        <v>0</v>
      </c>
      <c r="X512" t="s">
        <v>4409</v>
      </c>
      <c r="Y512" t="s">
        <v>4411</v>
      </c>
      <c r="Z512" t="s">
        <v>3461</v>
      </c>
    </row>
    <row r="513" spans="17:26" x14ac:dyDescent="0.35">
      <c r="Q513" t="s">
        <v>0</v>
      </c>
      <c r="R513">
        <v>10</v>
      </c>
      <c r="S513">
        <v>150</v>
      </c>
      <c r="T513">
        <v>97.6</v>
      </c>
      <c r="U513" t="s">
        <v>1</v>
      </c>
      <c r="V513">
        <v>0</v>
      </c>
      <c r="W513">
        <v>0</v>
      </c>
      <c r="X513" t="s">
        <v>4260</v>
      </c>
      <c r="Y513" t="s">
        <v>4412</v>
      </c>
      <c r="Z513" t="s">
        <v>3461</v>
      </c>
    </row>
    <row r="514" spans="17:26" x14ac:dyDescent="0.35">
      <c r="Q514" t="s">
        <v>0</v>
      </c>
      <c r="R514">
        <v>10</v>
      </c>
      <c r="S514">
        <v>150</v>
      </c>
      <c r="T514">
        <v>97.6</v>
      </c>
      <c r="U514" t="s">
        <v>1</v>
      </c>
      <c r="V514">
        <v>0</v>
      </c>
      <c r="W514">
        <v>0</v>
      </c>
      <c r="X514" t="s">
        <v>4260</v>
      </c>
      <c r="Y514" t="s">
        <v>4413</v>
      </c>
      <c r="Z514" t="s">
        <v>3461</v>
      </c>
    </row>
    <row r="515" spans="17:26" x14ac:dyDescent="0.35">
      <c r="Q515" t="s">
        <v>0</v>
      </c>
      <c r="R515">
        <v>10</v>
      </c>
      <c r="S515">
        <v>150</v>
      </c>
      <c r="T515">
        <v>97.6</v>
      </c>
      <c r="U515" t="s">
        <v>3664</v>
      </c>
      <c r="V515">
        <v>0</v>
      </c>
      <c r="W515">
        <v>0</v>
      </c>
      <c r="X515" t="s">
        <v>4179</v>
      </c>
      <c r="Y515" t="s">
        <v>4414</v>
      </c>
      <c r="Z515" t="s">
        <v>3461</v>
      </c>
    </row>
    <row r="516" spans="17:26" x14ac:dyDescent="0.35">
      <c r="Q516" t="s">
        <v>0</v>
      </c>
      <c r="R516">
        <v>10</v>
      </c>
      <c r="S516">
        <v>150</v>
      </c>
      <c r="T516">
        <v>97.6</v>
      </c>
      <c r="U516" t="s">
        <v>3664</v>
      </c>
      <c r="V516">
        <v>0</v>
      </c>
      <c r="W516">
        <v>0</v>
      </c>
      <c r="X516" t="s">
        <v>4179</v>
      </c>
      <c r="Y516" t="s">
        <v>4415</v>
      </c>
      <c r="Z516" t="s">
        <v>3461</v>
      </c>
    </row>
    <row r="517" spans="17:26" x14ac:dyDescent="0.35">
      <c r="Q517" t="s">
        <v>0</v>
      </c>
      <c r="R517">
        <v>10</v>
      </c>
      <c r="S517">
        <v>150</v>
      </c>
      <c r="T517">
        <v>97.6</v>
      </c>
      <c r="U517" t="s">
        <v>3664</v>
      </c>
      <c r="V517">
        <v>0</v>
      </c>
      <c r="W517">
        <v>0</v>
      </c>
      <c r="X517" t="s">
        <v>4200</v>
      </c>
      <c r="Y517" t="s">
        <v>4416</v>
      </c>
      <c r="Z517" t="s">
        <v>3461</v>
      </c>
    </row>
    <row r="518" spans="17:26" x14ac:dyDescent="0.35">
      <c r="Q518" t="s">
        <v>0</v>
      </c>
      <c r="R518">
        <v>10</v>
      </c>
      <c r="S518">
        <v>150</v>
      </c>
      <c r="T518">
        <v>97.6</v>
      </c>
      <c r="U518" t="s">
        <v>3664</v>
      </c>
      <c r="V518">
        <v>0</v>
      </c>
      <c r="W518">
        <v>0</v>
      </c>
      <c r="X518" t="s">
        <v>4128</v>
      </c>
      <c r="Y518" t="s">
        <v>4417</v>
      </c>
      <c r="Z518" t="s">
        <v>3461</v>
      </c>
    </row>
    <row r="519" spans="17:26" x14ac:dyDescent="0.35">
      <c r="Q519" t="s">
        <v>0</v>
      </c>
      <c r="R519">
        <v>10</v>
      </c>
      <c r="S519">
        <v>150</v>
      </c>
      <c r="T519">
        <v>97.6</v>
      </c>
      <c r="U519" t="s">
        <v>3664</v>
      </c>
      <c r="V519">
        <v>0</v>
      </c>
      <c r="W519">
        <v>0</v>
      </c>
      <c r="X519" t="s">
        <v>3706</v>
      </c>
      <c r="Y519" t="s">
        <v>4418</v>
      </c>
      <c r="Z519" t="s">
        <v>3461</v>
      </c>
    </row>
    <row r="520" spans="17:26" x14ac:dyDescent="0.35">
      <c r="Q520" t="s">
        <v>0</v>
      </c>
      <c r="R520">
        <v>10</v>
      </c>
      <c r="S520">
        <v>150</v>
      </c>
      <c r="T520">
        <v>97.7</v>
      </c>
      <c r="U520" t="s">
        <v>1</v>
      </c>
      <c r="V520">
        <v>0</v>
      </c>
      <c r="W520">
        <v>0</v>
      </c>
      <c r="X520" t="s">
        <v>4419</v>
      </c>
      <c r="Y520" t="s">
        <v>4420</v>
      </c>
      <c r="Z520" t="s">
        <v>3461</v>
      </c>
    </row>
    <row r="521" spans="17:26" x14ac:dyDescent="0.35">
      <c r="Q521" t="s">
        <v>0</v>
      </c>
      <c r="R521">
        <v>10</v>
      </c>
      <c r="S521">
        <v>150</v>
      </c>
      <c r="T521">
        <v>97.7</v>
      </c>
      <c r="U521" t="s">
        <v>1</v>
      </c>
      <c r="V521">
        <v>0</v>
      </c>
      <c r="W521">
        <v>0</v>
      </c>
      <c r="X521" t="s">
        <v>3853</v>
      </c>
      <c r="Y521" t="s">
        <v>4421</v>
      </c>
      <c r="Z521" t="s">
        <v>3461</v>
      </c>
    </row>
    <row r="522" spans="17:26" x14ac:dyDescent="0.35">
      <c r="Q522" t="s">
        <v>0</v>
      </c>
      <c r="R522">
        <v>10</v>
      </c>
      <c r="S522">
        <v>150</v>
      </c>
      <c r="T522">
        <v>97.7</v>
      </c>
      <c r="U522" t="s">
        <v>1</v>
      </c>
      <c r="V522">
        <v>0</v>
      </c>
      <c r="W522">
        <v>0</v>
      </c>
      <c r="X522" t="s">
        <v>3853</v>
      </c>
      <c r="Y522" t="s">
        <v>4422</v>
      </c>
      <c r="Z522" t="s">
        <v>3461</v>
      </c>
    </row>
    <row r="523" spans="17:26" x14ac:dyDescent="0.35">
      <c r="Q523" t="s">
        <v>0</v>
      </c>
      <c r="R523">
        <v>10</v>
      </c>
      <c r="S523">
        <v>150</v>
      </c>
      <c r="T523">
        <v>97.7</v>
      </c>
      <c r="U523" t="s">
        <v>1</v>
      </c>
      <c r="V523">
        <v>0</v>
      </c>
      <c r="W523">
        <v>0</v>
      </c>
      <c r="X523" t="s">
        <v>3861</v>
      </c>
      <c r="Y523" t="s">
        <v>4423</v>
      </c>
      <c r="Z523" t="s">
        <v>3461</v>
      </c>
    </row>
    <row r="524" spans="17:26" x14ac:dyDescent="0.35">
      <c r="Q524" t="s">
        <v>0</v>
      </c>
      <c r="R524">
        <v>10</v>
      </c>
      <c r="S524">
        <v>150</v>
      </c>
      <c r="T524">
        <v>97.7</v>
      </c>
      <c r="U524" t="s">
        <v>3664</v>
      </c>
      <c r="V524">
        <v>0</v>
      </c>
      <c r="W524">
        <v>0</v>
      </c>
      <c r="X524" t="s">
        <v>3988</v>
      </c>
      <c r="Y524" t="s">
        <v>4424</v>
      </c>
      <c r="Z524" t="s">
        <v>3461</v>
      </c>
    </row>
    <row r="525" spans="17:26" x14ac:dyDescent="0.35">
      <c r="Q525" t="s">
        <v>0</v>
      </c>
      <c r="R525">
        <v>10</v>
      </c>
      <c r="S525">
        <v>150</v>
      </c>
      <c r="T525">
        <v>97.7</v>
      </c>
      <c r="U525" t="s">
        <v>3664</v>
      </c>
      <c r="V525">
        <v>0</v>
      </c>
      <c r="W525">
        <v>0</v>
      </c>
      <c r="X525" t="s">
        <v>3988</v>
      </c>
      <c r="Y525" t="s">
        <v>4425</v>
      </c>
      <c r="Z525" t="s">
        <v>3461</v>
      </c>
    </row>
    <row r="526" spans="17:26" x14ac:dyDescent="0.35">
      <c r="Q526" t="s">
        <v>0</v>
      </c>
      <c r="R526">
        <v>10</v>
      </c>
      <c r="S526">
        <v>150</v>
      </c>
      <c r="T526">
        <v>97.7</v>
      </c>
      <c r="U526" t="s">
        <v>3664</v>
      </c>
      <c r="V526">
        <v>0</v>
      </c>
      <c r="W526">
        <v>0</v>
      </c>
      <c r="X526" t="s">
        <v>4426</v>
      </c>
      <c r="Y526" t="s">
        <v>4427</v>
      </c>
      <c r="Z526" t="s">
        <v>3461</v>
      </c>
    </row>
    <row r="527" spans="17:26" x14ac:dyDescent="0.35">
      <c r="Q527" t="s">
        <v>0</v>
      </c>
      <c r="R527">
        <v>10</v>
      </c>
      <c r="S527">
        <v>150</v>
      </c>
      <c r="T527">
        <v>97.7</v>
      </c>
      <c r="U527" t="s">
        <v>3664</v>
      </c>
      <c r="V527">
        <v>0</v>
      </c>
      <c r="W527">
        <v>0</v>
      </c>
      <c r="X527" t="s">
        <v>3859</v>
      </c>
      <c r="Y527" t="s">
        <v>4428</v>
      </c>
      <c r="Z527" t="s">
        <v>3461</v>
      </c>
    </row>
    <row r="528" spans="17:26" x14ac:dyDescent="0.35">
      <c r="Q528" t="s">
        <v>0</v>
      </c>
      <c r="R528">
        <v>10</v>
      </c>
      <c r="S528">
        <v>150</v>
      </c>
      <c r="T528">
        <v>97.7</v>
      </c>
      <c r="U528" t="s">
        <v>3664</v>
      </c>
      <c r="V528">
        <v>0</v>
      </c>
      <c r="W528">
        <v>0</v>
      </c>
      <c r="X528" t="s">
        <v>3859</v>
      </c>
      <c r="Y528" t="s">
        <v>4429</v>
      </c>
      <c r="Z528" t="s">
        <v>3461</v>
      </c>
    </row>
    <row r="529" spans="17:26" x14ac:dyDescent="0.35">
      <c r="Q529" t="s">
        <v>0</v>
      </c>
      <c r="R529">
        <v>10</v>
      </c>
      <c r="S529">
        <v>150</v>
      </c>
      <c r="T529">
        <v>97.8</v>
      </c>
      <c r="U529" t="s">
        <v>1</v>
      </c>
      <c r="V529">
        <v>0</v>
      </c>
      <c r="W529">
        <v>0</v>
      </c>
      <c r="X529" t="s">
        <v>4005</v>
      </c>
      <c r="Y529" t="s">
        <v>4430</v>
      </c>
      <c r="Z529" t="s">
        <v>3461</v>
      </c>
    </row>
    <row r="530" spans="17:26" x14ac:dyDescent="0.35">
      <c r="Q530" t="s">
        <v>0</v>
      </c>
      <c r="R530">
        <v>10</v>
      </c>
      <c r="S530">
        <v>150</v>
      </c>
      <c r="T530">
        <v>97.8</v>
      </c>
      <c r="U530" t="s">
        <v>1</v>
      </c>
      <c r="V530">
        <v>0</v>
      </c>
      <c r="W530">
        <v>0</v>
      </c>
      <c r="X530" t="s">
        <v>4431</v>
      </c>
      <c r="Y530" t="s">
        <v>4432</v>
      </c>
      <c r="Z530" t="s">
        <v>3461</v>
      </c>
    </row>
    <row r="531" spans="17:26" x14ac:dyDescent="0.35">
      <c r="Q531" t="s">
        <v>0</v>
      </c>
      <c r="R531">
        <v>10</v>
      </c>
      <c r="S531">
        <v>150</v>
      </c>
      <c r="T531">
        <v>97.8</v>
      </c>
      <c r="U531" t="s">
        <v>1</v>
      </c>
      <c r="V531">
        <v>0</v>
      </c>
      <c r="W531">
        <v>0</v>
      </c>
      <c r="X531" t="s">
        <v>3869</v>
      </c>
      <c r="Y531" t="s">
        <v>4433</v>
      </c>
      <c r="Z531" t="s">
        <v>3461</v>
      </c>
    </row>
    <row r="532" spans="17:26" x14ac:dyDescent="0.35">
      <c r="Q532" t="s">
        <v>0</v>
      </c>
      <c r="R532">
        <v>10</v>
      </c>
      <c r="S532">
        <v>150</v>
      </c>
      <c r="T532">
        <v>97.8</v>
      </c>
      <c r="U532" t="s">
        <v>1</v>
      </c>
      <c r="V532">
        <v>0</v>
      </c>
      <c r="W532">
        <v>0</v>
      </c>
      <c r="X532" t="s">
        <v>3871</v>
      </c>
      <c r="Y532" t="s">
        <v>4434</v>
      </c>
      <c r="Z532" t="s">
        <v>3461</v>
      </c>
    </row>
    <row r="533" spans="17:26" x14ac:dyDescent="0.35">
      <c r="Q533" t="s">
        <v>0</v>
      </c>
      <c r="R533">
        <v>10</v>
      </c>
      <c r="S533">
        <v>150</v>
      </c>
      <c r="T533">
        <v>97.8</v>
      </c>
      <c r="U533" t="s">
        <v>1</v>
      </c>
      <c r="V533">
        <v>0</v>
      </c>
      <c r="W533">
        <v>0</v>
      </c>
      <c r="X533" t="s">
        <v>3871</v>
      </c>
      <c r="Y533" t="s">
        <v>4435</v>
      </c>
      <c r="Z533" t="s">
        <v>3461</v>
      </c>
    </row>
    <row r="534" spans="17:26" x14ac:dyDescent="0.35">
      <c r="Q534" t="s">
        <v>0</v>
      </c>
      <c r="R534">
        <v>10</v>
      </c>
      <c r="S534">
        <v>150</v>
      </c>
      <c r="T534">
        <v>97.8</v>
      </c>
      <c r="U534" t="s">
        <v>3664</v>
      </c>
      <c r="V534">
        <v>0</v>
      </c>
      <c r="W534">
        <v>0</v>
      </c>
      <c r="X534" t="s">
        <v>4431</v>
      </c>
      <c r="Y534" t="s">
        <v>4436</v>
      </c>
      <c r="Z534" t="s">
        <v>3461</v>
      </c>
    </row>
    <row r="535" spans="17:26" x14ac:dyDescent="0.35">
      <c r="Q535" t="s">
        <v>0</v>
      </c>
      <c r="R535">
        <v>10</v>
      </c>
      <c r="S535">
        <v>150</v>
      </c>
      <c r="T535">
        <v>97.8</v>
      </c>
      <c r="U535" t="s">
        <v>3664</v>
      </c>
      <c r="V535">
        <v>0</v>
      </c>
      <c r="W535">
        <v>0</v>
      </c>
      <c r="X535" t="s">
        <v>4161</v>
      </c>
      <c r="Y535" t="s">
        <v>4437</v>
      </c>
      <c r="Z535" t="s">
        <v>3461</v>
      </c>
    </row>
    <row r="536" spans="17:26" x14ac:dyDescent="0.35">
      <c r="Q536" t="s">
        <v>0</v>
      </c>
      <c r="R536">
        <v>10</v>
      </c>
      <c r="S536">
        <v>150</v>
      </c>
      <c r="T536">
        <v>97.8</v>
      </c>
      <c r="U536" t="s">
        <v>3664</v>
      </c>
      <c r="V536">
        <v>0</v>
      </c>
      <c r="W536">
        <v>0</v>
      </c>
      <c r="X536" t="s">
        <v>3873</v>
      </c>
      <c r="Y536" t="s">
        <v>4438</v>
      </c>
      <c r="Z536" t="s">
        <v>3461</v>
      </c>
    </row>
    <row r="537" spans="17:26" x14ac:dyDescent="0.35">
      <c r="Q537" t="s">
        <v>0</v>
      </c>
      <c r="R537">
        <v>10</v>
      </c>
      <c r="S537">
        <v>150</v>
      </c>
      <c r="T537">
        <v>97.8</v>
      </c>
      <c r="U537" t="s">
        <v>3664</v>
      </c>
      <c r="V537">
        <v>0</v>
      </c>
      <c r="W537">
        <v>0</v>
      </c>
      <c r="X537" t="s">
        <v>3877</v>
      </c>
      <c r="Y537" t="s">
        <v>4439</v>
      </c>
      <c r="Z537" t="s">
        <v>3461</v>
      </c>
    </row>
    <row r="538" spans="17:26" x14ac:dyDescent="0.35">
      <c r="Q538" t="s">
        <v>0</v>
      </c>
      <c r="R538">
        <v>10</v>
      </c>
      <c r="S538">
        <v>150</v>
      </c>
      <c r="T538">
        <v>97.9</v>
      </c>
      <c r="U538" t="s">
        <v>1</v>
      </c>
      <c r="V538">
        <v>0</v>
      </c>
      <c r="W538">
        <v>0</v>
      </c>
      <c r="X538" t="s">
        <v>4281</v>
      </c>
      <c r="Y538" t="s">
        <v>4440</v>
      </c>
      <c r="Z538" t="s">
        <v>3461</v>
      </c>
    </row>
    <row r="539" spans="17:26" x14ac:dyDescent="0.35">
      <c r="Q539" t="s">
        <v>0</v>
      </c>
      <c r="R539">
        <v>10</v>
      </c>
      <c r="S539">
        <v>150</v>
      </c>
      <c r="T539">
        <v>97.9</v>
      </c>
      <c r="U539" t="s">
        <v>1</v>
      </c>
      <c r="V539">
        <v>0</v>
      </c>
      <c r="W539">
        <v>0</v>
      </c>
      <c r="X539" t="s">
        <v>3999</v>
      </c>
      <c r="Y539" t="s">
        <v>4441</v>
      </c>
      <c r="Z539" t="s">
        <v>3461</v>
      </c>
    </row>
    <row r="540" spans="17:26" x14ac:dyDescent="0.35">
      <c r="Q540" t="s">
        <v>0</v>
      </c>
      <c r="R540">
        <v>10</v>
      </c>
      <c r="S540">
        <v>150</v>
      </c>
      <c r="T540">
        <v>97.9</v>
      </c>
      <c r="U540" t="s">
        <v>1</v>
      </c>
      <c r="V540">
        <v>0</v>
      </c>
      <c r="W540">
        <v>0</v>
      </c>
      <c r="X540" t="s">
        <v>3881</v>
      </c>
      <c r="Y540" t="s">
        <v>4442</v>
      </c>
      <c r="Z540" t="s">
        <v>3461</v>
      </c>
    </row>
    <row r="541" spans="17:26" x14ac:dyDescent="0.35">
      <c r="Q541" t="s">
        <v>0</v>
      </c>
      <c r="R541">
        <v>10</v>
      </c>
      <c r="S541">
        <v>150</v>
      </c>
      <c r="T541">
        <v>97.9</v>
      </c>
      <c r="U541" t="s">
        <v>1</v>
      </c>
      <c r="V541">
        <v>0</v>
      </c>
      <c r="W541">
        <v>0</v>
      </c>
      <c r="X541" t="s">
        <v>4250</v>
      </c>
      <c r="Y541" t="s">
        <v>4443</v>
      </c>
      <c r="Z541" t="s">
        <v>3461</v>
      </c>
    </row>
    <row r="542" spans="17:26" x14ac:dyDescent="0.35">
      <c r="Q542" t="s">
        <v>0</v>
      </c>
      <c r="R542">
        <v>10</v>
      </c>
      <c r="S542">
        <v>150</v>
      </c>
      <c r="T542">
        <v>97.9</v>
      </c>
      <c r="U542" t="s">
        <v>1</v>
      </c>
      <c r="V542">
        <v>0</v>
      </c>
      <c r="W542">
        <v>0</v>
      </c>
      <c r="X542" t="s">
        <v>4102</v>
      </c>
      <c r="Y542" t="s">
        <v>4444</v>
      </c>
      <c r="Z542" t="s">
        <v>3461</v>
      </c>
    </row>
    <row r="543" spans="17:26" x14ac:dyDescent="0.35">
      <c r="Q543" t="s">
        <v>0</v>
      </c>
      <c r="R543">
        <v>10</v>
      </c>
      <c r="S543">
        <v>150</v>
      </c>
      <c r="T543">
        <v>97.9</v>
      </c>
      <c r="U543" t="s">
        <v>3664</v>
      </c>
      <c r="V543">
        <v>0</v>
      </c>
      <c r="W543">
        <v>0</v>
      </c>
      <c r="X543" t="s">
        <v>4151</v>
      </c>
      <c r="Y543" t="s">
        <v>4445</v>
      </c>
      <c r="Z543" t="s">
        <v>3461</v>
      </c>
    </row>
    <row r="544" spans="17:26" x14ac:dyDescent="0.35">
      <c r="Q544" t="s">
        <v>0</v>
      </c>
      <c r="R544">
        <v>10</v>
      </c>
      <c r="S544">
        <v>150</v>
      </c>
      <c r="T544">
        <v>97.9</v>
      </c>
      <c r="U544" t="s">
        <v>3664</v>
      </c>
      <c r="V544">
        <v>0</v>
      </c>
      <c r="W544">
        <v>0</v>
      </c>
      <c r="X544" t="s">
        <v>4446</v>
      </c>
      <c r="Y544" t="s">
        <v>4447</v>
      </c>
      <c r="Z544" t="s">
        <v>3461</v>
      </c>
    </row>
    <row r="545" spans="17:26" x14ac:dyDescent="0.35">
      <c r="Q545" t="s">
        <v>0</v>
      </c>
      <c r="R545">
        <v>10</v>
      </c>
      <c r="S545">
        <v>150</v>
      </c>
      <c r="T545">
        <v>97.9</v>
      </c>
      <c r="U545" t="s">
        <v>3664</v>
      </c>
      <c r="V545">
        <v>0</v>
      </c>
      <c r="W545">
        <v>0</v>
      </c>
      <c r="X545" t="s">
        <v>3879</v>
      </c>
      <c r="Y545" t="s">
        <v>4448</v>
      </c>
      <c r="Z545" t="s">
        <v>3461</v>
      </c>
    </row>
    <row r="546" spans="17:26" x14ac:dyDescent="0.35">
      <c r="Q546" t="s">
        <v>0</v>
      </c>
      <c r="R546">
        <v>10</v>
      </c>
      <c r="S546">
        <v>150</v>
      </c>
      <c r="T546">
        <v>97.9</v>
      </c>
      <c r="U546" t="s">
        <v>3664</v>
      </c>
      <c r="V546">
        <v>0</v>
      </c>
      <c r="W546">
        <v>0</v>
      </c>
      <c r="X546" t="s">
        <v>3999</v>
      </c>
      <c r="Y546" t="s">
        <v>4449</v>
      </c>
      <c r="Z546" t="s">
        <v>3461</v>
      </c>
    </row>
    <row r="547" spans="17:26" x14ac:dyDescent="0.35">
      <c r="Q547" t="s">
        <v>0</v>
      </c>
      <c r="R547">
        <v>10</v>
      </c>
      <c r="S547">
        <v>150</v>
      </c>
      <c r="T547">
        <v>97.9</v>
      </c>
      <c r="U547" t="s">
        <v>3664</v>
      </c>
      <c r="V547">
        <v>0</v>
      </c>
      <c r="W547">
        <v>0</v>
      </c>
      <c r="X547" t="s">
        <v>3881</v>
      </c>
      <c r="Y547" t="s">
        <v>4450</v>
      </c>
      <c r="Z547" t="s">
        <v>3461</v>
      </c>
    </row>
    <row r="548" spans="17:26" x14ac:dyDescent="0.35">
      <c r="Q548" t="s">
        <v>0</v>
      </c>
      <c r="R548">
        <v>10</v>
      </c>
      <c r="S548">
        <v>150</v>
      </c>
      <c r="T548">
        <v>97.9</v>
      </c>
      <c r="U548" t="s">
        <v>3664</v>
      </c>
      <c r="V548">
        <v>0</v>
      </c>
      <c r="W548">
        <v>0</v>
      </c>
      <c r="X548" t="s">
        <v>3883</v>
      </c>
      <c r="Y548" t="s">
        <v>4451</v>
      </c>
      <c r="Z548" t="s">
        <v>3461</v>
      </c>
    </row>
    <row r="549" spans="17:26" x14ac:dyDescent="0.35">
      <c r="Q549" t="s">
        <v>0</v>
      </c>
      <c r="R549">
        <v>10</v>
      </c>
      <c r="S549">
        <v>150</v>
      </c>
      <c r="T549">
        <v>97.9</v>
      </c>
      <c r="U549" t="s">
        <v>3664</v>
      </c>
      <c r="V549">
        <v>0</v>
      </c>
      <c r="W549">
        <v>0</v>
      </c>
      <c r="X549" t="s">
        <v>3671</v>
      </c>
      <c r="Y549" t="s">
        <v>4452</v>
      </c>
      <c r="Z549" t="s">
        <v>3461</v>
      </c>
    </row>
    <row r="550" spans="17:26" x14ac:dyDescent="0.35">
      <c r="Q550" t="s">
        <v>0</v>
      </c>
      <c r="R550">
        <v>10</v>
      </c>
      <c r="S550">
        <v>150</v>
      </c>
      <c r="T550">
        <v>97.9</v>
      </c>
      <c r="U550" t="s">
        <v>3664</v>
      </c>
      <c r="V550">
        <v>0</v>
      </c>
      <c r="W550">
        <v>0</v>
      </c>
      <c r="X550" t="s">
        <v>4453</v>
      </c>
      <c r="Y550" t="s">
        <v>4454</v>
      </c>
      <c r="Z550" t="s">
        <v>3461</v>
      </c>
    </row>
    <row r="551" spans="17:26" x14ac:dyDescent="0.35">
      <c r="Q551" t="s">
        <v>0</v>
      </c>
      <c r="R551">
        <v>10</v>
      </c>
      <c r="S551">
        <v>150</v>
      </c>
      <c r="T551">
        <v>98</v>
      </c>
      <c r="U551" t="s">
        <v>1</v>
      </c>
      <c r="V551">
        <v>0</v>
      </c>
      <c r="W551">
        <v>0</v>
      </c>
      <c r="X551" t="s">
        <v>3918</v>
      </c>
      <c r="Y551" t="s">
        <v>4455</v>
      </c>
      <c r="Z551" t="s">
        <v>3461</v>
      </c>
    </row>
    <row r="552" spans="17:26" x14ac:dyDescent="0.35">
      <c r="Q552" t="s">
        <v>0</v>
      </c>
      <c r="R552">
        <v>10</v>
      </c>
      <c r="S552">
        <v>150</v>
      </c>
      <c r="T552">
        <v>98</v>
      </c>
      <c r="U552" t="s">
        <v>1</v>
      </c>
      <c r="V552">
        <v>0</v>
      </c>
      <c r="W552">
        <v>0</v>
      </c>
      <c r="X552" t="s">
        <v>4046</v>
      </c>
      <c r="Y552" t="s">
        <v>4456</v>
      </c>
      <c r="Z552" t="s">
        <v>3461</v>
      </c>
    </row>
    <row r="553" spans="17:26" x14ac:dyDescent="0.35">
      <c r="Q553" t="s">
        <v>0</v>
      </c>
      <c r="R553">
        <v>10</v>
      </c>
      <c r="S553">
        <v>150</v>
      </c>
      <c r="T553">
        <v>98</v>
      </c>
      <c r="U553" t="s">
        <v>1</v>
      </c>
      <c r="V553">
        <v>0</v>
      </c>
      <c r="W553">
        <v>0</v>
      </c>
      <c r="X553" t="s">
        <v>4013</v>
      </c>
      <c r="Y553" t="s">
        <v>4457</v>
      </c>
      <c r="Z553" t="s">
        <v>3461</v>
      </c>
    </row>
    <row r="554" spans="17:26" x14ac:dyDescent="0.35">
      <c r="Q554" t="s">
        <v>0</v>
      </c>
      <c r="R554">
        <v>10</v>
      </c>
      <c r="S554">
        <v>150</v>
      </c>
      <c r="T554">
        <v>98</v>
      </c>
      <c r="U554" t="s">
        <v>1</v>
      </c>
      <c r="V554">
        <v>0</v>
      </c>
      <c r="W554">
        <v>0</v>
      </c>
      <c r="X554" t="s">
        <v>4013</v>
      </c>
      <c r="Y554" t="s">
        <v>4458</v>
      </c>
      <c r="Z554" t="s">
        <v>3461</v>
      </c>
    </row>
    <row r="555" spans="17:26" x14ac:dyDescent="0.35">
      <c r="Q555" t="s">
        <v>0</v>
      </c>
      <c r="R555">
        <v>10</v>
      </c>
      <c r="S555">
        <v>150</v>
      </c>
      <c r="T555">
        <v>98</v>
      </c>
      <c r="U555" t="s">
        <v>1</v>
      </c>
      <c r="V555">
        <v>0</v>
      </c>
      <c r="W555">
        <v>0</v>
      </c>
      <c r="X555" t="s">
        <v>4352</v>
      </c>
      <c r="Y555" t="s">
        <v>4459</v>
      </c>
      <c r="Z555" t="s">
        <v>3461</v>
      </c>
    </row>
    <row r="556" spans="17:26" x14ac:dyDescent="0.35">
      <c r="Q556" t="s">
        <v>0</v>
      </c>
      <c r="R556">
        <v>10</v>
      </c>
      <c r="S556">
        <v>150</v>
      </c>
      <c r="T556">
        <v>98</v>
      </c>
      <c r="U556" t="s">
        <v>1</v>
      </c>
      <c r="V556">
        <v>0</v>
      </c>
      <c r="W556">
        <v>0</v>
      </c>
      <c r="X556" t="s">
        <v>3893</v>
      </c>
      <c r="Y556" t="s">
        <v>4460</v>
      </c>
      <c r="Z556" t="s">
        <v>3461</v>
      </c>
    </row>
    <row r="557" spans="17:26" x14ac:dyDescent="0.35">
      <c r="Q557" t="s">
        <v>0</v>
      </c>
      <c r="R557">
        <v>10</v>
      </c>
      <c r="S557">
        <v>150</v>
      </c>
      <c r="T557">
        <v>98</v>
      </c>
      <c r="U557" t="s">
        <v>1</v>
      </c>
      <c r="V557">
        <v>0</v>
      </c>
      <c r="W557">
        <v>0</v>
      </c>
      <c r="X557" t="s">
        <v>4461</v>
      </c>
      <c r="Y557" t="s">
        <v>4462</v>
      </c>
      <c r="Z557" t="s">
        <v>3461</v>
      </c>
    </row>
    <row r="558" spans="17:26" x14ac:dyDescent="0.35">
      <c r="Q558" t="s">
        <v>0</v>
      </c>
      <c r="R558">
        <v>10</v>
      </c>
      <c r="S558">
        <v>150</v>
      </c>
      <c r="T558">
        <v>98</v>
      </c>
      <c r="U558" t="s">
        <v>1</v>
      </c>
      <c r="V558">
        <v>0</v>
      </c>
      <c r="W558">
        <v>0</v>
      </c>
      <c r="X558" t="s">
        <v>4463</v>
      </c>
      <c r="Y558" t="s">
        <v>4464</v>
      </c>
      <c r="Z558" t="s">
        <v>3461</v>
      </c>
    </row>
    <row r="559" spans="17:26" x14ac:dyDescent="0.35">
      <c r="Q559" t="s">
        <v>0</v>
      </c>
      <c r="R559">
        <v>10</v>
      </c>
      <c r="S559">
        <v>150</v>
      </c>
      <c r="T559">
        <v>98</v>
      </c>
      <c r="U559" t="s">
        <v>1</v>
      </c>
      <c r="V559">
        <v>0</v>
      </c>
      <c r="W559">
        <v>0</v>
      </c>
      <c r="X559" t="s">
        <v>4463</v>
      </c>
      <c r="Y559" t="s">
        <v>4465</v>
      </c>
      <c r="Z559" t="s">
        <v>3461</v>
      </c>
    </row>
    <row r="560" spans="17:26" x14ac:dyDescent="0.35">
      <c r="Q560" t="s">
        <v>0</v>
      </c>
      <c r="R560">
        <v>10</v>
      </c>
      <c r="S560">
        <v>150</v>
      </c>
      <c r="T560">
        <v>98</v>
      </c>
      <c r="U560" t="s">
        <v>1</v>
      </c>
      <c r="V560">
        <v>0</v>
      </c>
      <c r="W560">
        <v>0</v>
      </c>
      <c r="X560" t="s">
        <v>3897</v>
      </c>
      <c r="Y560" t="s">
        <v>4466</v>
      </c>
      <c r="Z560" t="s">
        <v>3461</v>
      </c>
    </row>
    <row r="561" spans="17:26" x14ac:dyDescent="0.35">
      <c r="Q561" t="s">
        <v>0</v>
      </c>
      <c r="R561">
        <v>10</v>
      </c>
      <c r="S561">
        <v>150</v>
      </c>
      <c r="T561">
        <v>98</v>
      </c>
      <c r="U561" t="s">
        <v>1</v>
      </c>
      <c r="V561">
        <v>0</v>
      </c>
      <c r="W561">
        <v>0</v>
      </c>
      <c r="X561" t="s">
        <v>3755</v>
      </c>
      <c r="Y561" t="s">
        <v>4467</v>
      </c>
      <c r="Z561" t="s">
        <v>3461</v>
      </c>
    </row>
    <row r="562" spans="17:26" x14ac:dyDescent="0.35">
      <c r="Q562" t="s">
        <v>0</v>
      </c>
      <c r="R562">
        <v>10</v>
      </c>
      <c r="S562">
        <v>150</v>
      </c>
      <c r="T562">
        <v>98</v>
      </c>
      <c r="U562" t="s">
        <v>1</v>
      </c>
      <c r="V562">
        <v>0</v>
      </c>
      <c r="W562">
        <v>0</v>
      </c>
      <c r="X562" t="s">
        <v>3760</v>
      </c>
      <c r="Y562" t="s">
        <v>4468</v>
      </c>
      <c r="Z562" t="s">
        <v>3461</v>
      </c>
    </row>
    <row r="563" spans="17:26" x14ac:dyDescent="0.35">
      <c r="Q563" t="s">
        <v>0</v>
      </c>
      <c r="R563">
        <v>10</v>
      </c>
      <c r="S563">
        <v>150</v>
      </c>
      <c r="T563">
        <v>98</v>
      </c>
      <c r="U563" t="s">
        <v>1</v>
      </c>
      <c r="V563">
        <v>0</v>
      </c>
      <c r="W563">
        <v>0</v>
      </c>
      <c r="X563" t="s">
        <v>4469</v>
      </c>
      <c r="Y563" t="s">
        <v>4470</v>
      </c>
      <c r="Z563" t="s">
        <v>3461</v>
      </c>
    </row>
    <row r="564" spans="17:26" x14ac:dyDescent="0.35">
      <c r="Q564" t="s">
        <v>0</v>
      </c>
      <c r="R564">
        <v>10</v>
      </c>
      <c r="S564">
        <v>150</v>
      </c>
      <c r="T564">
        <v>98</v>
      </c>
      <c r="U564" t="s">
        <v>1</v>
      </c>
      <c r="V564">
        <v>0</v>
      </c>
      <c r="W564">
        <v>0</v>
      </c>
      <c r="X564" t="s">
        <v>3901</v>
      </c>
      <c r="Y564" t="s">
        <v>4471</v>
      </c>
      <c r="Z564" t="s">
        <v>3461</v>
      </c>
    </row>
    <row r="565" spans="17:26" x14ac:dyDescent="0.35">
      <c r="Q565" t="s">
        <v>0</v>
      </c>
      <c r="R565">
        <v>10</v>
      </c>
      <c r="S565">
        <v>150</v>
      </c>
      <c r="T565">
        <v>98</v>
      </c>
      <c r="U565" t="s">
        <v>1</v>
      </c>
      <c r="V565">
        <v>0</v>
      </c>
      <c r="W565">
        <v>0</v>
      </c>
      <c r="X565" t="s">
        <v>3901</v>
      </c>
      <c r="Y565" t="s">
        <v>4472</v>
      </c>
      <c r="Z565" t="s">
        <v>3461</v>
      </c>
    </row>
    <row r="566" spans="17:26" x14ac:dyDescent="0.35">
      <c r="Q566" t="s">
        <v>0</v>
      </c>
      <c r="R566">
        <v>10</v>
      </c>
      <c r="S566">
        <v>150</v>
      </c>
      <c r="T566">
        <v>98</v>
      </c>
      <c r="U566" t="s">
        <v>1</v>
      </c>
      <c r="V566">
        <v>0</v>
      </c>
      <c r="W566">
        <v>0</v>
      </c>
      <c r="X566" t="s">
        <v>4094</v>
      </c>
      <c r="Y566" t="s">
        <v>4473</v>
      </c>
      <c r="Z566" t="s">
        <v>3461</v>
      </c>
    </row>
    <row r="567" spans="17:26" x14ac:dyDescent="0.35">
      <c r="Q567" t="s">
        <v>0</v>
      </c>
      <c r="R567">
        <v>10</v>
      </c>
      <c r="S567">
        <v>150</v>
      </c>
      <c r="T567">
        <v>98</v>
      </c>
      <c r="U567" t="s">
        <v>1</v>
      </c>
      <c r="V567">
        <v>0</v>
      </c>
      <c r="W567">
        <v>0</v>
      </c>
      <c r="X567" t="s">
        <v>4474</v>
      </c>
      <c r="Y567" t="s">
        <v>4475</v>
      </c>
      <c r="Z567" t="s">
        <v>3461</v>
      </c>
    </row>
    <row r="568" spans="17:26" x14ac:dyDescent="0.35">
      <c r="Q568" t="s">
        <v>0</v>
      </c>
      <c r="R568">
        <v>10</v>
      </c>
      <c r="S568">
        <v>150</v>
      </c>
      <c r="T568">
        <v>98</v>
      </c>
      <c r="U568" t="s">
        <v>1</v>
      </c>
      <c r="V568">
        <v>0</v>
      </c>
      <c r="W568">
        <v>0</v>
      </c>
      <c r="X568" t="s">
        <v>4140</v>
      </c>
      <c r="Y568" t="s">
        <v>4476</v>
      </c>
      <c r="Z568" t="s">
        <v>3461</v>
      </c>
    </row>
    <row r="569" spans="17:26" x14ac:dyDescent="0.35">
      <c r="Q569" t="s">
        <v>0</v>
      </c>
      <c r="R569">
        <v>10</v>
      </c>
      <c r="S569">
        <v>150</v>
      </c>
      <c r="T569">
        <v>98</v>
      </c>
      <c r="U569" t="s">
        <v>1</v>
      </c>
      <c r="V569">
        <v>0</v>
      </c>
      <c r="W569">
        <v>0</v>
      </c>
      <c r="X569" t="s">
        <v>4477</v>
      </c>
      <c r="Y569" t="s">
        <v>4478</v>
      </c>
      <c r="Z569" t="s">
        <v>3461</v>
      </c>
    </row>
    <row r="570" spans="17:26" x14ac:dyDescent="0.35">
      <c r="Q570" t="s">
        <v>0</v>
      </c>
      <c r="R570">
        <v>10</v>
      </c>
      <c r="S570">
        <v>150</v>
      </c>
      <c r="T570">
        <v>98</v>
      </c>
      <c r="U570" t="s">
        <v>1</v>
      </c>
      <c r="V570">
        <v>0</v>
      </c>
      <c r="W570">
        <v>0</v>
      </c>
      <c r="X570" t="s">
        <v>4060</v>
      </c>
      <c r="Y570" t="s">
        <v>4479</v>
      </c>
      <c r="Z570" t="s">
        <v>3461</v>
      </c>
    </row>
    <row r="571" spans="17:26" x14ac:dyDescent="0.35">
      <c r="Q571" t="s">
        <v>0</v>
      </c>
      <c r="R571">
        <v>10</v>
      </c>
      <c r="S571">
        <v>150</v>
      </c>
      <c r="T571">
        <v>98</v>
      </c>
      <c r="U571" t="s">
        <v>1</v>
      </c>
      <c r="V571">
        <v>0</v>
      </c>
      <c r="W571">
        <v>0</v>
      </c>
      <c r="X571" t="s">
        <v>3708</v>
      </c>
      <c r="Y571" t="s">
        <v>4480</v>
      </c>
      <c r="Z571" t="s">
        <v>3461</v>
      </c>
    </row>
    <row r="572" spans="17:26" x14ac:dyDescent="0.35">
      <c r="Q572" t="s">
        <v>0</v>
      </c>
      <c r="R572">
        <v>10</v>
      </c>
      <c r="S572">
        <v>150</v>
      </c>
      <c r="T572">
        <v>98</v>
      </c>
      <c r="U572" t="s">
        <v>1</v>
      </c>
      <c r="V572">
        <v>0</v>
      </c>
      <c r="W572">
        <v>0</v>
      </c>
      <c r="X572" t="s">
        <v>3936</v>
      </c>
      <c r="Y572" t="s">
        <v>4481</v>
      </c>
      <c r="Z572" t="s">
        <v>3461</v>
      </c>
    </row>
    <row r="573" spans="17:26" x14ac:dyDescent="0.35">
      <c r="Q573" t="s">
        <v>0</v>
      </c>
      <c r="R573">
        <v>10</v>
      </c>
      <c r="S573">
        <v>150</v>
      </c>
      <c r="T573">
        <v>98</v>
      </c>
      <c r="U573" t="s">
        <v>1</v>
      </c>
      <c r="V573">
        <v>0</v>
      </c>
      <c r="W573">
        <v>0</v>
      </c>
      <c r="X573" t="s">
        <v>4252</v>
      </c>
      <c r="Y573" t="s">
        <v>4482</v>
      </c>
      <c r="Z573" t="s">
        <v>3461</v>
      </c>
    </row>
    <row r="574" spans="17:26" x14ac:dyDescent="0.35">
      <c r="Q574" t="s">
        <v>0</v>
      </c>
      <c r="R574">
        <v>10</v>
      </c>
      <c r="S574">
        <v>150</v>
      </c>
      <c r="T574">
        <v>98</v>
      </c>
      <c r="U574" t="s">
        <v>1</v>
      </c>
      <c r="V574">
        <v>0</v>
      </c>
      <c r="W574">
        <v>0</v>
      </c>
      <c r="X574" t="s">
        <v>4252</v>
      </c>
      <c r="Y574" t="s">
        <v>4483</v>
      </c>
      <c r="Z574" t="s">
        <v>3461</v>
      </c>
    </row>
    <row r="575" spans="17:26" x14ac:dyDescent="0.35">
      <c r="Q575" t="s">
        <v>0</v>
      </c>
      <c r="R575">
        <v>10</v>
      </c>
      <c r="S575">
        <v>150</v>
      </c>
      <c r="T575">
        <v>98</v>
      </c>
      <c r="U575" t="s">
        <v>1</v>
      </c>
      <c r="V575">
        <v>0</v>
      </c>
      <c r="W575">
        <v>0</v>
      </c>
      <c r="X575" t="s">
        <v>4217</v>
      </c>
      <c r="Y575" t="s">
        <v>4484</v>
      </c>
      <c r="Z575" t="s">
        <v>3461</v>
      </c>
    </row>
    <row r="576" spans="17:26" x14ac:dyDescent="0.35">
      <c r="Q576" t="s">
        <v>0</v>
      </c>
      <c r="R576">
        <v>10</v>
      </c>
      <c r="S576">
        <v>150</v>
      </c>
      <c r="T576">
        <v>98</v>
      </c>
      <c r="U576" t="s">
        <v>1</v>
      </c>
      <c r="V576">
        <v>0</v>
      </c>
      <c r="W576">
        <v>0</v>
      </c>
      <c r="X576" t="s">
        <v>3944</v>
      </c>
      <c r="Y576" t="s">
        <v>4485</v>
      </c>
      <c r="Z576" t="s">
        <v>3461</v>
      </c>
    </row>
    <row r="577" spans="17:26" x14ac:dyDescent="0.35">
      <c r="Q577" t="s">
        <v>0</v>
      </c>
      <c r="R577">
        <v>10</v>
      </c>
      <c r="S577">
        <v>150</v>
      </c>
      <c r="T577">
        <v>98</v>
      </c>
      <c r="U577" t="s">
        <v>1</v>
      </c>
      <c r="V577">
        <v>0</v>
      </c>
      <c r="W577">
        <v>0</v>
      </c>
      <c r="X577" t="s">
        <v>3944</v>
      </c>
      <c r="Y577" t="s">
        <v>4486</v>
      </c>
      <c r="Z577" t="s">
        <v>3461</v>
      </c>
    </row>
    <row r="578" spans="17:26" x14ac:dyDescent="0.35">
      <c r="Q578" t="s">
        <v>0</v>
      </c>
      <c r="R578">
        <v>10</v>
      </c>
      <c r="S578">
        <v>150</v>
      </c>
      <c r="T578">
        <v>98</v>
      </c>
      <c r="U578" t="s">
        <v>1</v>
      </c>
      <c r="V578">
        <v>0</v>
      </c>
      <c r="W578">
        <v>0</v>
      </c>
      <c r="X578" t="s">
        <v>4165</v>
      </c>
      <c r="Y578" t="s">
        <v>4487</v>
      </c>
      <c r="Z578" t="s">
        <v>3461</v>
      </c>
    </row>
    <row r="579" spans="17:26" x14ac:dyDescent="0.35">
      <c r="Q579" t="s">
        <v>0</v>
      </c>
      <c r="R579">
        <v>10</v>
      </c>
      <c r="S579">
        <v>150</v>
      </c>
      <c r="T579">
        <v>98</v>
      </c>
      <c r="U579" t="s">
        <v>1</v>
      </c>
      <c r="V579">
        <v>0</v>
      </c>
      <c r="W579">
        <v>0</v>
      </c>
      <c r="X579" t="s">
        <v>4379</v>
      </c>
      <c r="Y579" t="s">
        <v>4488</v>
      </c>
      <c r="Z579" t="s">
        <v>3461</v>
      </c>
    </row>
    <row r="580" spans="17:26" x14ac:dyDescent="0.35">
      <c r="Q580" t="s">
        <v>0</v>
      </c>
      <c r="R580">
        <v>10</v>
      </c>
      <c r="S580">
        <v>150</v>
      </c>
      <c r="T580">
        <v>98</v>
      </c>
      <c r="U580" t="s">
        <v>1</v>
      </c>
      <c r="V580">
        <v>0</v>
      </c>
      <c r="W580">
        <v>0</v>
      </c>
      <c r="X580" t="s">
        <v>3777</v>
      </c>
      <c r="Y580" t="s">
        <v>4489</v>
      </c>
      <c r="Z580" t="s">
        <v>3461</v>
      </c>
    </row>
    <row r="581" spans="17:26" x14ac:dyDescent="0.35">
      <c r="Q581" t="s">
        <v>0</v>
      </c>
      <c r="R581">
        <v>10</v>
      </c>
      <c r="S581">
        <v>150</v>
      </c>
      <c r="T581">
        <v>98</v>
      </c>
      <c r="U581" t="s">
        <v>1</v>
      </c>
      <c r="V581">
        <v>0</v>
      </c>
      <c r="W581">
        <v>0</v>
      </c>
      <c r="X581" t="s">
        <v>4071</v>
      </c>
      <c r="Y581" t="s">
        <v>4490</v>
      </c>
      <c r="Z581" t="s">
        <v>3461</v>
      </c>
    </row>
    <row r="582" spans="17:26" x14ac:dyDescent="0.35">
      <c r="Q582" t="s">
        <v>0</v>
      </c>
      <c r="R582">
        <v>10</v>
      </c>
      <c r="S582">
        <v>150</v>
      </c>
      <c r="T582">
        <v>98</v>
      </c>
      <c r="U582" t="s">
        <v>1</v>
      </c>
      <c r="V582">
        <v>0</v>
      </c>
      <c r="W582">
        <v>0</v>
      </c>
      <c r="X582" t="s">
        <v>4491</v>
      </c>
      <c r="Y582" t="s">
        <v>4492</v>
      </c>
      <c r="Z582" t="s">
        <v>3461</v>
      </c>
    </row>
    <row r="583" spans="17:26" x14ac:dyDescent="0.35">
      <c r="Q583" t="s">
        <v>0</v>
      </c>
      <c r="R583">
        <v>10</v>
      </c>
      <c r="S583">
        <v>150</v>
      </c>
      <c r="T583">
        <v>98</v>
      </c>
      <c r="U583" t="s">
        <v>1</v>
      </c>
      <c r="V583">
        <v>0</v>
      </c>
      <c r="W583">
        <v>0</v>
      </c>
      <c r="X583" t="s">
        <v>4491</v>
      </c>
      <c r="Y583" t="s">
        <v>4493</v>
      </c>
      <c r="Z583" t="s">
        <v>3461</v>
      </c>
    </row>
    <row r="584" spans="17:26" x14ac:dyDescent="0.35">
      <c r="Q584" t="s">
        <v>0</v>
      </c>
      <c r="R584">
        <v>10</v>
      </c>
      <c r="S584">
        <v>150</v>
      </c>
      <c r="T584">
        <v>98</v>
      </c>
      <c r="U584" t="s">
        <v>1</v>
      </c>
      <c r="V584">
        <v>0</v>
      </c>
      <c r="W584">
        <v>0</v>
      </c>
      <c r="X584" t="s">
        <v>4494</v>
      </c>
      <c r="Y584" t="s">
        <v>4495</v>
      </c>
      <c r="Z584" t="s">
        <v>3461</v>
      </c>
    </row>
    <row r="585" spans="17:26" x14ac:dyDescent="0.35">
      <c r="Q585" t="s">
        <v>0</v>
      </c>
      <c r="R585">
        <v>10</v>
      </c>
      <c r="S585">
        <v>150</v>
      </c>
      <c r="T585">
        <v>98</v>
      </c>
      <c r="U585" t="s">
        <v>1</v>
      </c>
      <c r="V585">
        <v>0</v>
      </c>
      <c r="W585">
        <v>0</v>
      </c>
      <c r="X585" t="s">
        <v>3949</v>
      </c>
      <c r="Y585" t="s">
        <v>4496</v>
      </c>
      <c r="Z585" t="s">
        <v>3461</v>
      </c>
    </row>
    <row r="586" spans="17:26" x14ac:dyDescent="0.35">
      <c r="Q586" t="s">
        <v>0</v>
      </c>
      <c r="R586">
        <v>10</v>
      </c>
      <c r="S586">
        <v>150</v>
      </c>
      <c r="T586">
        <v>98</v>
      </c>
      <c r="U586" t="s">
        <v>1</v>
      </c>
      <c r="V586">
        <v>0</v>
      </c>
      <c r="W586">
        <v>0</v>
      </c>
      <c r="X586" t="s">
        <v>4497</v>
      </c>
      <c r="Y586" t="s">
        <v>4498</v>
      </c>
      <c r="Z586" t="s">
        <v>3461</v>
      </c>
    </row>
    <row r="587" spans="17:26" x14ac:dyDescent="0.35">
      <c r="Q587" t="s">
        <v>0</v>
      </c>
      <c r="R587">
        <v>10</v>
      </c>
      <c r="S587">
        <v>150</v>
      </c>
      <c r="T587">
        <v>98</v>
      </c>
      <c r="U587" t="s">
        <v>1</v>
      </c>
      <c r="V587">
        <v>0</v>
      </c>
      <c r="W587">
        <v>0</v>
      </c>
      <c r="X587" t="s">
        <v>4499</v>
      </c>
      <c r="Y587" t="s">
        <v>4500</v>
      </c>
      <c r="Z587" t="s">
        <v>3461</v>
      </c>
    </row>
    <row r="588" spans="17:26" x14ac:dyDescent="0.35">
      <c r="Q588" t="s">
        <v>0</v>
      </c>
      <c r="R588">
        <v>10</v>
      </c>
      <c r="S588">
        <v>150</v>
      </c>
      <c r="T588">
        <v>98</v>
      </c>
      <c r="U588" t="s">
        <v>1</v>
      </c>
      <c r="V588">
        <v>0</v>
      </c>
      <c r="W588">
        <v>0</v>
      </c>
      <c r="X588" t="s">
        <v>4499</v>
      </c>
      <c r="Y588" t="s">
        <v>4501</v>
      </c>
      <c r="Z588" t="s">
        <v>3461</v>
      </c>
    </row>
    <row r="589" spans="17:26" x14ac:dyDescent="0.35">
      <c r="Q589" t="s">
        <v>0</v>
      </c>
      <c r="R589">
        <v>10</v>
      </c>
      <c r="S589">
        <v>150</v>
      </c>
      <c r="T589">
        <v>98</v>
      </c>
      <c r="U589" t="s">
        <v>1</v>
      </c>
      <c r="V589">
        <v>0</v>
      </c>
      <c r="W589">
        <v>0</v>
      </c>
      <c r="X589" t="s">
        <v>3679</v>
      </c>
      <c r="Y589" t="s">
        <v>4502</v>
      </c>
      <c r="Z589" t="s">
        <v>3461</v>
      </c>
    </row>
    <row r="590" spans="17:26" x14ac:dyDescent="0.35">
      <c r="Q590" t="s">
        <v>0</v>
      </c>
      <c r="R590">
        <v>10</v>
      </c>
      <c r="S590">
        <v>150</v>
      </c>
      <c r="T590">
        <v>98</v>
      </c>
      <c r="U590" t="s">
        <v>1</v>
      </c>
      <c r="V590">
        <v>0</v>
      </c>
      <c r="W590">
        <v>0</v>
      </c>
      <c r="X590" t="s">
        <v>4503</v>
      </c>
      <c r="Y590" t="s">
        <v>4504</v>
      </c>
      <c r="Z590" t="s">
        <v>3461</v>
      </c>
    </row>
    <row r="591" spans="17:26" x14ac:dyDescent="0.35">
      <c r="Q591" t="s">
        <v>0</v>
      </c>
      <c r="R591">
        <v>10</v>
      </c>
      <c r="S591">
        <v>150</v>
      </c>
      <c r="T591">
        <v>98</v>
      </c>
      <c r="U591" t="s">
        <v>1</v>
      </c>
      <c r="V591">
        <v>0</v>
      </c>
      <c r="W591">
        <v>0</v>
      </c>
      <c r="X591" t="s">
        <v>3784</v>
      </c>
      <c r="Y591" t="s">
        <v>4505</v>
      </c>
      <c r="Z591" t="s">
        <v>3461</v>
      </c>
    </row>
    <row r="592" spans="17:26" x14ac:dyDescent="0.35">
      <c r="Q592" t="s">
        <v>0</v>
      </c>
      <c r="R592">
        <v>10</v>
      </c>
      <c r="S592">
        <v>150</v>
      </c>
      <c r="T592">
        <v>98</v>
      </c>
      <c r="U592" t="s">
        <v>1</v>
      </c>
      <c r="V592">
        <v>0</v>
      </c>
      <c r="W592">
        <v>0</v>
      </c>
      <c r="X592" t="s">
        <v>4506</v>
      </c>
      <c r="Y592" t="s">
        <v>4507</v>
      </c>
      <c r="Z592" t="s">
        <v>3461</v>
      </c>
    </row>
    <row r="593" spans="17:26" x14ac:dyDescent="0.35">
      <c r="Q593" t="s">
        <v>0</v>
      </c>
      <c r="R593">
        <v>10</v>
      </c>
      <c r="S593">
        <v>150</v>
      </c>
      <c r="T593">
        <v>98</v>
      </c>
      <c r="U593" t="s">
        <v>1</v>
      </c>
      <c r="V593">
        <v>0</v>
      </c>
      <c r="W593">
        <v>0</v>
      </c>
      <c r="X593" t="s">
        <v>4506</v>
      </c>
      <c r="Y593" t="s">
        <v>4508</v>
      </c>
      <c r="Z593" t="s">
        <v>3461</v>
      </c>
    </row>
    <row r="594" spans="17:26" x14ac:dyDescent="0.35">
      <c r="Q594" t="s">
        <v>0</v>
      </c>
      <c r="R594">
        <v>10</v>
      </c>
      <c r="S594">
        <v>150</v>
      </c>
      <c r="T594">
        <v>98</v>
      </c>
      <c r="U594" t="s">
        <v>3664</v>
      </c>
      <c r="V594">
        <v>0</v>
      </c>
      <c r="W594">
        <v>0</v>
      </c>
      <c r="X594" t="s">
        <v>4509</v>
      </c>
      <c r="Y594" t="s">
        <v>4510</v>
      </c>
      <c r="Z594" t="s">
        <v>3461</v>
      </c>
    </row>
    <row r="595" spans="17:26" x14ac:dyDescent="0.35">
      <c r="Q595" t="s">
        <v>0</v>
      </c>
      <c r="R595">
        <v>10</v>
      </c>
      <c r="S595">
        <v>150</v>
      </c>
      <c r="T595">
        <v>98</v>
      </c>
      <c r="U595" t="s">
        <v>3664</v>
      </c>
      <c r="V595">
        <v>0</v>
      </c>
      <c r="W595">
        <v>0</v>
      </c>
      <c r="X595" t="s">
        <v>4177</v>
      </c>
      <c r="Y595" t="s">
        <v>4511</v>
      </c>
      <c r="Z595" t="s">
        <v>3461</v>
      </c>
    </row>
    <row r="596" spans="17:26" x14ac:dyDescent="0.35">
      <c r="Q596" t="s">
        <v>0</v>
      </c>
      <c r="R596">
        <v>10</v>
      </c>
      <c r="S596">
        <v>150</v>
      </c>
      <c r="T596">
        <v>98</v>
      </c>
      <c r="U596" t="s">
        <v>3664</v>
      </c>
      <c r="V596">
        <v>0</v>
      </c>
      <c r="W596">
        <v>0</v>
      </c>
      <c r="X596" t="s">
        <v>4177</v>
      </c>
      <c r="Y596" t="s">
        <v>4512</v>
      </c>
      <c r="Z596" t="s">
        <v>3461</v>
      </c>
    </row>
    <row r="597" spans="17:26" x14ac:dyDescent="0.35">
      <c r="Q597" t="s">
        <v>0</v>
      </c>
      <c r="R597">
        <v>10</v>
      </c>
      <c r="S597">
        <v>150</v>
      </c>
      <c r="T597">
        <v>98</v>
      </c>
      <c r="U597" t="s">
        <v>3664</v>
      </c>
      <c r="V597">
        <v>0</v>
      </c>
      <c r="W597">
        <v>0</v>
      </c>
      <c r="X597" t="s">
        <v>4300</v>
      </c>
      <c r="Y597" t="s">
        <v>4513</v>
      </c>
      <c r="Z597" t="s">
        <v>3461</v>
      </c>
    </row>
    <row r="598" spans="17:26" x14ac:dyDescent="0.35">
      <c r="Q598" t="s">
        <v>0</v>
      </c>
      <c r="R598">
        <v>10</v>
      </c>
      <c r="S598">
        <v>150</v>
      </c>
      <c r="T598">
        <v>98</v>
      </c>
      <c r="U598" t="s">
        <v>3664</v>
      </c>
      <c r="V598">
        <v>0</v>
      </c>
      <c r="W598">
        <v>0</v>
      </c>
      <c r="X598" t="s">
        <v>4300</v>
      </c>
      <c r="Y598" t="s">
        <v>4514</v>
      </c>
      <c r="Z598" t="s">
        <v>3461</v>
      </c>
    </row>
    <row r="599" spans="17:26" x14ac:dyDescent="0.35">
      <c r="Q599" t="s">
        <v>0</v>
      </c>
      <c r="R599">
        <v>10</v>
      </c>
      <c r="S599">
        <v>150</v>
      </c>
      <c r="T599">
        <v>98</v>
      </c>
      <c r="U599" t="s">
        <v>3664</v>
      </c>
      <c r="V599">
        <v>0</v>
      </c>
      <c r="W599">
        <v>0</v>
      </c>
      <c r="X599" t="s">
        <v>3918</v>
      </c>
      <c r="Y599" t="s">
        <v>4515</v>
      </c>
      <c r="Z599" t="s">
        <v>3461</v>
      </c>
    </row>
    <row r="600" spans="17:26" x14ac:dyDescent="0.35">
      <c r="Q600" t="s">
        <v>0</v>
      </c>
      <c r="R600">
        <v>10</v>
      </c>
      <c r="S600">
        <v>150</v>
      </c>
      <c r="T600">
        <v>98</v>
      </c>
      <c r="U600" t="s">
        <v>3664</v>
      </c>
      <c r="V600">
        <v>0</v>
      </c>
      <c r="W600">
        <v>0</v>
      </c>
      <c r="X600" t="s">
        <v>4046</v>
      </c>
      <c r="Y600" t="s">
        <v>4516</v>
      </c>
      <c r="Z600" t="s">
        <v>3461</v>
      </c>
    </row>
    <row r="601" spans="17:26" x14ac:dyDescent="0.35">
      <c r="Q601" t="s">
        <v>0</v>
      </c>
      <c r="R601">
        <v>10</v>
      </c>
      <c r="S601">
        <v>150</v>
      </c>
      <c r="T601">
        <v>98</v>
      </c>
      <c r="U601" t="s">
        <v>3664</v>
      </c>
      <c r="V601">
        <v>0</v>
      </c>
      <c r="W601">
        <v>0</v>
      </c>
      <c r="X601" t="s">
        <v>3920</v>
      </c>
      <c r="Y601" t="s">
        <v>4517</v>
      </c>
      <c r="Z601" t="s">
        <v>3461</v>
      </c>
    </row>
    <row r="602" spans="17:26" x14ac:dyDescent="0.35">
      <c r="Q602" t="s">
        <v>0</v>
      </c>
      <c r="R602">
        <v>10</v>
      </c>
      <c r="S602">
        <v>150</v>
      </c>
      <c r="T602">
        <v>98</v>
      </c>
      <c r="U602" t="s">
        <v>3664</v>
      </c>
      <c r="V602">
        <v>0</v>
      </c>
      <c r="W602">
        <v>0</v>
      </c>
      <c r="X602" t="s">
        <v>3922</v>
      </c>
      <c r="Y602" t="s">
        <v>4518</v>
      </c>
      <c r="Z602" t="s">
        <v>3461</v>
      </c>
    </row>
    <row r="603" spans="17:26" x14ac:dyDescent="0.35">
      <c r="Q603" t="s">
        <v>0</v>
      </c>
      <c r="R603">
        <v>10</v>
      </c>
      <c r="S603">
        <v>150</v>
      </c>
      <c r="T603">
        <v>98</v>
      </c>
      <c r="U603" t="s">
        <v>3664</v>
      </c>
      <c r="V603">
        <v>0</v>
      </c>
      <c r="W603">
        <v>0</v>
      </c>
      <c r="X603" t="s">
        <v>4352</v>
      </c>
      <c r="Y603" t="s">
        <v>4519</v>
      </c>
      <c r="Z603" t="s">
        <v>3461</v>
      </c>
    </row>
    <row r="604" spans="17:26" x14ac:dyDescent="0.35">
      <c r="Q604" t="s">
        <v>0</v>
      </c>
      <c r="R604">
        <v>10</v>
      </c>
      <c r="S604">
        <v>150</v>
      </c>
      <c r="T604">
        <v>98</v>
      </c>
      <c r="U604" t="s">
        <v>3664</v>
      </c>
      <c r="V604">
        <v>0</v>
      </c>
      <c r="W604">
        <v>0</v>
      </c>
      <c r="X604" t="s">
        <v>4463</v>
      </c>
      <c r="Y604" t="s">
        <v>4520</v>
      </c>
      <c r="Z604" t="s">
        <v>3461</v>
      </c>
    </row>
    <row r="605" spans="17:26" x14ac:dyDescent="0.35">
      <c r="Q605" t="s">
        <v>0</v>
      </c>
      <c r="R605">
        <v>10</v>
      </c>
      <c r="S605">
        <v>150</v>
      </c>
      <c r="T605">
        <v>98</v>
      </c>
      <c r="U605" t="s">
        <v>3664</v>
      </c>
      <c r="V605">
        <v>0</v>
      </c>
      <c r="W605">
        <v>0</v>
      </c>
      <c r="X605" t="s">
        <v>4521</v>
      </c>
      <c r="Y605" t="s">
        <v>4522</v>
      </c>
      <c r="Z605" t="s">
        <v>3461</v>
      </c>
    </row>
    <row r="606" spans="17:26" x14ac:dyDescent="0.35">
      <c r="Q606" t="s">
        <v>0</v>
      </c>
      <c r="R606">
        <v>10</v>
      </c>
      <c r="S606">
        <v>150</v>
      </c>
      <c r="T606">
        <v>98</v>
      </c>
      <c r="U606" t="s">
        <v>3664</v>
      </c>
      <c r="V606">
        <v>0</v>
      </c>
      <c r="W606">
        <v>0</v>
      </c>
      <c r="X606" t="s">
        <v>4521</v>
      </c>
      <c r="Y606" t="s">
        <v>4523</v>
      </c>
      <c r="Z606" t="s">
        <v>3461</v>
      </c>
    </row>
    <row r="607" spans="17:26" x14ac:dyDescent="0.35">
      <c r="Q607" t="s">
        <v>0</v>
      </c>
      <c r="R607">
        <v>10</v>
      </c>
      <c r="S607">
        <v>150</v>
      </c>
      <c r="T607">
        <v>98</v>
      </c>
      <c r="U607" t="s">
        <v>3664</v>
      </c>
      <c r="V607">
        <v>0</v>
      </c>
      <c r="W607">
        <v>0</v>
      </c>
      <c r="X607" t="s">
        <v>4354</v>
      </c>
      <c r="Y607" t="s">
        <v>4524</v>
      </c>
      <c r="Z607" t="s">
        <v>3461</v>
      </c>
    </row>
    <row r="608" spans="17:26" x14ac:dyDescent="0.35">
      <c r="Q608" t="s">
        <v>0</v>
      </c>
      <c r="R608">
        <v>10</v>
      </c>
      <c r="S608">
        <v>150</v>
      </c>
      <c r="T608">
        <v>98</v>
      </c>
      <c r="U608" t="s">
        <v>3664</v>
      </c>
      <c r="V608">
        <v>0</v>
      </c>
      <c r="W608">
        <v>0</v>
      </c>
      <c r="X608" t="s">
        <v>4525</v>
      </c>
      <c r="Y608" t="s">
        <v>4526</v>
      </c>
      <c r="Z608" t="s">
        <v>3461</v>
      </c>
    </row>
    <row r="609" spans="17:26" x14ac:dyDescent="0.35">
      <c r="Q609" t="s">
        <v>0</v>
      </c>
      <c r="R609">
        <v>10</v>
      </c>
      <c r="S609">
        <v>150</v>
      </c>
      <c r="T609">
        <v>98</v>
      </c>
      <c r="U609" t="s">
        <v>3664</v>
      </c>
      <c r="V609">
        <v>0</v>
      </c>
      <c r="W609">
        <v>0</v>
      </c>
      <c r="X609" t="s">
        <v>4227</v>
      </c>
      <c r="Y609" t="s">
        <v>4527</v>
      </c>
      <c r="Z609" t="s">
        <v>3461</v>
      </c>
    </row>
    <row r="610" spans="17:26" x14ac:dyDescent="0.35">
      <c r="Q610" t="s">
        <v>0</v>
      </c>
      <c r="R610">
        <v>10</v>
      </c>
      <c r="S610">
        <v>150</v>
      </c>
      <c r="T610">
        <v>98</v>
      </c>
      <c r="U610" t="s">
        <v>3664</v>
      </c>
      <c r="V610">
        <v>0</v>
      </c>
      <c r="W610">
        <v>0</v>
      </c>
      <c r="X610" t="s">
        <v>4313</v>
      </c>
      <c r="Y610" t="s">
        <v>4528</v>
      </c>
      <c r="Z610" t="s">
        <v>3461</v>
      </c>
    </row>
    <row r="611" spans="17:26" x14ac:dyDescent="0.35">
      <c r="Q611" t="s">
        <v>0</v>
      </c>
      <c r="R611">
        <v>10</v>
      </c>
      <c r="S611">
        <v>150</v>
      </c>
      <c r="T611">
        <v>98</v>
      </c>
      <c r="U611" t="s">
        <v>3664</v>
      </c>
      <c r="V611">
        <v>0</v>
      </c>
      <c r="W611">
        <v>0</v>
      </c>
      <c r="X611" t="s">
        <v>3928</v>
      </c>
      <c r="Y611" t="s">
        <v>4529</v>
      </c>
      <c r="Z611" t="s">
        <v>3461</v>
      </c>
    </row>
    <row r="612" spans="17:26" x14ac:dyDescent="0.35">
      <c r="Q612" t="s">
        <v>0</v>
      </c>
      <c r="R612">
        <v>10</v>
      </c>
      <c r="S612">
        <v>150</v>
      </c>
      <c r="T612">
        <v>98</v>
      </c>
      <c r="U612" t="s">
        <v>3664</v>
      </c>
      <c r="V612">
        <v>0</v>
      </c>
      <c r="W612">
        <v>0</v>
      </c>
      <c r="X612" t="s">
        <v>3903</v>
      </c>
      <c r="Y612" t="s">
        <v>4530</v>
      </c>
      <c r="Z612" t="s">
        <v>3461</v>
      </c>
    </row>
    <row r="613" spans="17:26" x14ac:dyDescent="0.35">
      <c r="Q613" t="s">
        <v>0</v>
      </c>
      <c r="R613">
        <v>10</v>
      </c>
      <c r="S613">
        <v>150</v>
      </c>
      <c r="T613">
        <v>98</v>
      </c>
      <c r="U613" t="s">
        <v>3664</v>
      </c>
      <c r="V613">
        <v>0</v>
      </c>
      <c r="W613">
        <v>0</v>
      </c>
      <c r="X613" t="s">
        <v>4531</v>
      </c>
      <c r="Y613" t="s">
        <v>4532</v>
      </c>
      <c r="Z613" t="s">
        <v>3461</v>
      </c>
    </row>
    <row r="614" spans="17:26" x14ac:dyDescent="0.35">
      <c r="Q614" t="s">
        <v>0</v>
      </c>
      <c r="R614">
        <v>10</v>
      </c>
      <c r="S614">
        <v>150</v>
      </c>
      <c r="T614">
        <v>98</v>
      </c>
      <c r="U614" t="s">
        <v>3664</v>
      </c>
      <c r="V614">
        <v>0</v>
      </c>
      <c r="W614">
        <v>0</v>
      </c>
      <c r="X614" t="s">
        <v>4533</v>
      </c>
      <c r="Y614" t="s">
        <v>4534</v>
      </c>
      <c r="Z614" t="s">
        <v>3461</v>
      </c>
    </row>
    <row r="615" spans="17:26" x14ac:dyDescent="0.35">
      <c r="Q615" t="s">
        <v>0</v>
      </c>
      <c r="R615">
        <v>10</v>
      </c>
      <c r="S615">
        <v>150</v>
      </c>
      <c r="T615">
        <v>98</v>
      </c>
      <c r="U615" t="s">
        <v>3664</v>
      </c>
      <c r="V615">
        <v>0</v>
      </c>
      <c r="W615">
        <v>0</v>
      </c>
      <c r="X615" t="s">
        <v>4058</v>
      </c>
      <c r="Y615" t="s">
        <v>4535</v>
      </c>
      <c r="Z615" t="s">
        <v>3461</v>
      </c>
    </row>
    <row r="616" spans="17:26" x14ac:dyDescent="0.35">
      <c r="Q616" t="s">
        <v>0</v>
      </c>
      <c r="R616">
        <v>10</v>
      </c>
      <c r="S616">
        <v>150</v>
      </c>
      <c r="T616">
        <v>98</v>
      </c>
      <c r="U616" t="s">
        <v>3664</v>
      </c>
      <c r="V616">
        <v>0</v>
      </c>
      <c r="W616">
        <v>0</v>
      </c>
      <c r="X616" t="s">
        <v>4213</v>
      </c>
      <c r="Y616" t="s">
        <v>4536</v>
      </c>
      <c r="Z616" t="s">
        <v>3461</v>
      </c>
    </row>
    <row r="617" spans="17:26" x14ac:dyDescent="0.35">
      <c r="Q617" t="s">
        <v>0</v>
      </c>
      <c r="R617">
        <v>10</v>
      </c>
      <c r="S617">
        <v>150</v>
      </c>
      <c r="T617">
        <v>98</v>
      </c>
      <c r="U617" t="s">
        <v>3664</v>
      </c>
      <c r="V617">
        <v>0</v>
      </c>
      <c r="W617">
        <v>0</v>
      </c>
      <c r="X617" t="s">
        <v>4319</v>
      </c>
      <c r="Y617" t="s">
        <v>4537</v>
      </c>
      <c r="Z617" t="s">
        <v>3461</v>
      </c>
    </row>
    <row r="618" spans="17:26" x14ac:dyDescent="0.35">
      <c r="Q618" t="s">
        <v>0</v>
      </c>
      <c r="R618">
        <v>10</v>
      </c>
      <c r="S618">
        <v>150</v>
      </c>
      <c r="T618">
        <v>98</v>
      </c>
      <c r="U618" t="s">
        <v>3664</v>
      </c>
      <c r="V618">
        <v>0</v>
      </c>
      <c r="W618">
        <v>0</v>
      </c>
      <c r="X618" t="s">
        <v>3906</v>
      </c>
      <c r="Y618" t="s">
        <v>4538</v>
      </c>
      <c r="Z618" t="s">
        <v>3461</v>
      </c>
    </row>
    <row r="619" spans="17:26" x14ac:dyDescent="0.35">
      <c r="Q619" t="s">
        <v>0</v>
      </c>
      <c r="R619">
        <v>10</v>
      </c>
      <c r="S619">
        <v>150</v>
      </c>
      <c r="T619">
        <v>98</v>
      </c>
      <c r="U619" t="s">
        <v>3664</v>
      </c>
      <c r="V619">
        <v>0</v>
      </c>
      <c r="W619">
        <v>0</v>
      </c>
      <c r="X619" t="s">
        <v>3906</v>
      </c>
      <c r="Y619" t="s">
        <v>4539</v>
      </c>
      <c r="Z619" t="s">
        <v>3461</v>
      </c>
    </row>
    <row r="620" spans="17:26" x14ac:dyDescent="0.35">
      <c r="Q620" t="s">
        <v>0</v>
      </c>
      <c r="R620">
        <v>10</v>
      </c>
      <c r="S620">
        <v>150</v>
      </c>
      <c r="T620">
        <v>98</v>
      </c>
      <c r="U620" t="s">
        <v>3664</v>
      </c>
      <c r="V620">
        <v>0</v>
      </c>
      <c r="W620">
        <v>0</v>
      </c>
      <c r="X620" t="s">
        <v>4215</v>
      </c>
      <c r="Y620" t="s">
        <v>4540</v>
      </c>
      <c r="Z620" t="s">
        <v>3461</v>
      </c>
    </row>
    <row r="621" spans="17:26" x14ac:dyDescent="0.35">
      <c r="Q621" t="s">
        <v>0</v>
      </c>
      <c r="R621">
        <v>10</v>
      </c>
      <c r="S621">
        <v>150</v>
      </c>
      <c r="T621">
        <v>98</v>
      </c>
      <c r="U621" t="s">
        <v>3664</v>
      </c>
      <c r="V621">
        <v>0</v>
      </c>
      <c r="W621">
        <v>0</v>
      </c>
      <c r="X621" t="s">
        <v>4217</v>
      </c>
      <c r="Y621" t="s">
        <v>4541</v>
      </c>
      <c r="Z621" t="s">
        <v>3461</v>
      </c>
    </row>
    <row r="622" spans="17:26" x14ac:dyDescent="0.35">
      <c r="Q622" t="s">
        <v>0</v>
      </c>
      <c r="R622">
        <v>10</v>
      </c>
      <c r="S622">
        <v>150</v>
      </c>
      <c r="T622">
        <v>98</v>
      </c>
      <c r="U622" t="s">
        <v>3664</v>
      </c>
      <c r="V622">
        <v>0</v>
      </c>
      <c r="W622">
        <v>0</v>
      </c>
      <c r="X622" t="s">
        <v>3944</v>
      </c>
      <c r="Y622" t="s">
        <v>4542</v>
      </c>
      <c r="Z622" t="s">
        <v>3461</v>
      </c>
    </row>
    <row r="623" spans="17:26" x14ac:dyDescent="0.35">
      <c r="Q623" t="s">
        <v>0</v>
      </c>
      <c r="R623">
        <v>10</v>
      </c>
      <c r="S623">
        <v>150</v>
      </c>
      <c r="T623">
        <v>98</v>
      </c>
      <c r="U623" t="s">
        <v>3664</v>
      </c>
      <c r="V623">
        <v>0</v>
      </c>
      <c r="W623">
        <v>0</v>
      </c>
      <c r="X623" t="s">
        <v>4377</v>
      </c>
      <c r="Y623" t="s">
        <v>4543</v>
      </c>
      <c r="Z623" t="s">
        <v>3461</v>
      </c>
    </row>
    <row r="624" spans="17:26" x14ac:dyDescent="0.35">
      <c r="Q624" t="s">
        <v>0</v>
      </c>
      <c r="R624">
        <v>10</v>
      </c>
      <c r="S624">
        <v>150</v>
      </c>
      <c r="T624">
        <v>98</v>
      </c>
      <c r="U624" t="s">
        <v>3664</v>
      </c>
      <c r="V624">
        <v>0</v>
      </c>
      <c r="W624">
        <v>0</v>
      </c>
      <c r="X624" t="s">
        <v>4544</v>
      </c>
      <c r="Y624" t="s">
        <v>4545</v>
      </c>
      <c r="Z624" t="s">
        <v>3461</v>
      </c>
    </row>
    <row r="625" spans="17:26" x14ac:dyDescent="0.35">
      <c r="Q625" t="s">
        <v>0</v>
      </c>
      <c r="R625">
        <v>10</v>
      </c>
      <c r="S625">
        <v>150</v>
      </c>
      <c r="T625">
        <v>98</v>
      </c>
      <c r="U625" t="s">
        <v>3664</v>
      </c>
      <c r="V625">
        <v>0</v>
      </c>
      <c r="W625">
        <v>0</v>
      </c>
      <c r="X625" t="s">
        <v>4544</v>
      </c>
      <c r="Y625" t="s">
        <v>4546</v>
      </c>
      <c r="Z625" t="s">
        <v>3461</v>
      </c>
    </row>
    <row r="626" spans="17:26" x14ac:dyDescent="0.35">
      <c r="Q626" t="s">
        <v>0</v>
      </c>
      <c r="R626">
        <v>10</v>
      </c>
      <c r="S626">
        <v>150</v>
      </c>
      <c r="T626">
        <v>98</v>
      </c>
      <c r="U626" t="s">
        <v>3664</v>
      </c>
      <c r="V626">
        <v>0</v>
      </c>
      <c r="W626">
        <v>0</v>
      </c>
      <c r="X626" t="s">
        <v>4381</v>
      </c>
      <c r="Y626" t="s">
        <v>4547</v>
      </c>
      <c r="Z626" t="s">
        <v>3461</v>
      </c>
    </row>
    <row r="627" spans="17:26" x14ac:dyDescent="0.35">
      <c r="Q627" t="s">
        <v>0</v>
      </c>
      <c r="R627">
        <v>10</v>
      </c>
      <c r="S627">
        <v>150</v>
      </c>
      <c r="T627">
        <v>98</v>
      </c>
      <c r="U627" t="s">
        <v>3664</v>
      </c>
      <c r="V627">
        <v>0</v>
      </c>
      <c r="W627">
        <v>0</v>
      </c>
      <c r="X627" t="s">
        <v>4383</v>
      </c>
      <c r="Y627" t="s">
        <v>4548</v>
      </c>
      <c r="Z627" t="s">
        <v>3461</v>
      </c>
    </row>
    <row r="628" spans="17:26" x14ac:dyDescent="0.35">
      <c r="Q628" t="s">
        <v>0</v>
      </c>
      <c r="R628">
        <v>10</v>
      </c>
      <c r="S628">
        <v>150</v>
      </c>
      <c r="T628">
        <v>98</v>
      </c>
      <c r="U628" t="s">
        <v>3664</v>
      </c>
      <c r="V628">
        <v>0</v>
      </c>
      <c r="W628">
        <v>0</v>
      </c>
      <c r="X628" t="s">
        <v>4383</v>
      </c>
      <c r="Y628" t="s">
        <v>4549</v>
      </c>
      <c r="Z628" t="s">
        <v>3461</v>
      </c>
    </row>
    <row r="629" spans="17:26" x14ac:dyDescent="0.35">
      <c r="Q629" t="s">
        <v>0</v>
      </c>
      <c r="R629">
        <v>10</v>
      </c>
      <c r="S629">
        <v>150</v>
      </c>
      <c r="T629">
        <v>98</v>
      </c>
      <c r="U629" t="s">
        <v>3664</v>
      </c>
      <c r="V629">
        <v>0</v>
      </c>
      <c r="W629">
        <v>0</v>
      </c>
      <c r="X629" t="s">
        <v>4550</v>
      </c>
      <c r="Y629" t="s">
        <v>4551</v>
      </c>
      <c r="Z629" t="s">
        <v>3461</v>
      </c>
    </row>
    <row r="630" spans="17:26" x14ac:dyDescent="0.35">
      <c r="Q630" t="s">
        <v>0</v>
      </c>
      <c r="R630">
        <v>10</v>
      </c>
      <c r="S630">
        <v>150</v>
      </c>
      <c r="T630">
        <v>98</v>
      </c>
      <c r="U630" t="s">
        <v>3664</v>
      </c>
      <c r="V630">
        <v>0</v>
      </c>
      <c r="W630">
        <v>0</v>
      </c>
      <c r="X630" t="s">
        <v>4171</v>
      </c>
      <c r="Y630" t="s">
        <v>4552</v>
      </c>
      <c r="Z630" t="s">
        <v>3461</v>
      </c>
    </row>
    <row r="631" spans="17:26" x14ac:dyDescent="0.35">
      <c r="Q631" t="s">
        <v>0</v>
      </c>
      <c r="R631">
        <v>10</v>
      </c>
      <c r="S631">
        <v>150</v>
      </c>
      <c r="T631">
        <v>98</v>
      </c>
      <c r="U631" t="s">
        <v>3664</v>
      </c>
      <c r="V631">
        <v>0</v>
      </c>
      <c r="W631">
        <v>0</v>
      </c>
      <c r="X631" t="s">
        <v>4171</v>
      </c>
      <c r="Y631" t="s">
        <v>4553</v>
      </c>
      <c r="Z631" t="s">
        <v>3461</v>
      </c>
    </row>
    <row r="632" spans="17:26" x14ac:dyDescent="0.35">
      <c r="Q632" t="s">
        <v>0</v>
      </c>
      <c r="R632">
        <v>10</v>
      </c>
      <c r="S632">
        <v>150</v>
      </c>
      <c r="T632">
        <v>98</v>
      </c>
      <c r="U632" t="s">
        <v>3664</v>
      </c>
      <c r="V632">
        <v>0</v>
      </c>
      <c r="W632">
        <v>0</v>
      </c>
      <c r="X632" t="s">
        <v>4071</v>
      </c>
      <c r="Y632" t="s">
        <v>4554</v>
      </c>
      <c r="Z632" t="s">
        <v>3461</v>
      </c>
    </row>
    <row r="633" spans="17:26" x14ac:dyDescent="0.35">
      <c r="Q633" t="s">
        <v>0</v>
      </c>
      <c r="R633">
        <v>10</v>
      </c>
      <c r="S633">
        <v>150</v>
      </c>
      <c r="T633">
        <v>98</v>
      </c>
      <c r="U633" t="s">
        <v>3664</v>
      </c>
      <c r="V633">
        <v>0</v>
      </c>
      <c r="W633">
        <v>0</v>
      </c>
      <c r="X633" t="s">
        <v>4491</v>
      </c>
      <c r="Y633" t="s">
        <v>4555</v>
      </c>
      <c r="Z633" t="s">
        <v>3461</v>
      </c>
    </row>
    <row r="634" spans="17:26" x14ac:dyDescent="0.35">
      <c r="Q634" t="s">
        <v>0</v>
      </c>
      <c r="R634">
        <v>10</v>
      </c>
      <c r="S634">
        <v>150</v>
      </c>
      <c r="T634">
        <v>98</v>
      </c>
      <c r="U634" t="s">
        <v>3664</v>
      </c>
      <c r="V634">
        <v>0</v>
      </c>
      <c r="W634">
        <v>0</v>
      </c>
      <c r="X634" t="s">
        <v>3947</v>
      </c>
      <c r="Y634" t="s">
        <v>4556</v>
      </c>
      <c r="Z634" t="s">
        <v>3461</v>
      </c>
    </row>
    <row r="635" spans="17:26" x14ac:dyDescent="0.35">
      <c r="Q635" t="s">
        <v>0</v>
      </c>
      <c r="R635">
        <v>10</v>
      </c>
      <c r="S635">
        <v>150</v>
      </c>
      <c r="T635">
        <v>98</v>
      </c>
      <c r="U635" t="s">
        <v>3664</v>
      </c>
      <c r="V635">
        <v>0</v>
      </c>
      <c r="W635">
        <v>0</v>
      </c>
      <c r="X635" t="s">
        <v>4174</v>
      </c>
      <c r="Y635" t="s">
        <v>4557</v>
      </c>
      <c r="Z635" t="s">
        <v>3461</v>
      </c>
    </row>
    <row r="636" spans="17:26" x14ac:dyDescent="0.35">
      <c r="Q636" t="s">
        <v>0</v>
      </c>
      <c r="R636">
        <v>10</v>
      </c>
      <c r="S636">
        <v>150</v>
      </c>
      <c r="T636">
        <v>98</v>
      </c>
      <c r="U636" t="s">
        <v>3664</v>
      </c>
      <c r="V636">
        <v>0</v>
      </c>
      <c r="W636">
        <v>0</v>
      </c>
      <c r="X636" t="s">
        <v>3780</v>
      </c>
      <c r="Y636" t="s">
        <v>4558</v>
      </c>
      <c r="Z636" t="s">
        <v>3461</v>
      </c>
    </row>
    <row r="637" spans="17:26" x14ac:dyDescent="0.35">
      <c r="Q637" t="s">
        <v>0</v>
      </c>
      <c r="R637">
        <v>10</v>
      </c>
      <c r="S637">
        <v>150</v>
      </c>
      <c r="T637">
        <v>98</v>
      </c>
      <c r="U637" t="s">
        <v>3664</v>
      </c>
      <c r="V637">
        <v>0</v>
      </c>
      <c r="W637">
        <v>0</v>
      </c>
      <c r="X637" t="s">
        <v>3679</v>
      </c>
      <c r="Y637" t="s">
        <v>4559</v>
      </c>
      <c r="Z637" t="s">
        <v>3461</v>
      </c>
    </row>
    <row r="638" spans="17:26" x14ac:dyDescent="0.35">
      <c r="Q638" t="s">
        <v>0</v>
      </c>
      <c r="R638">
        <v>10</v>
      </c>
      <c r="S638">
        <v>150</v>
      </c>
      <c r="T638">
        <v>98</v>
      </c>
      <c r="U638" t="s">
        <v>3664</v>
      </c>
      <c r="V638">
        <v>0</v>
      </c>
      <c r="W638">
        <v>0</v>
      </c>
      <c r="X638" t="s">
        <v>4560</v>
      </c>
      <c r="Y638" t="s">
        <v>4561</v>
      </c>
      <c r="Z638" t="s">
        <v>3461</v>
      </c>
    </row>
    <row r="639" spans="17:26" x14ac:dyDescent="0.35">
      <c r="Q639" t="s">
        <v>0</v>
      </c>
      <c r="R639">
        <v>10</v>
      </c>
      <c r="S639">
        <v>150</v>
      </c>
      <c r="T639">
        <v>98.1</v>
      </c>
      <c r="U639" t="s">
        <v>3664</v>
      </c>
      <c r="V639">
        <v>0</v>
      </c>
      <c r="W639">
        <v>0</v>
      </c>
      <c r="X639" t="s">
        <v>4286</v>
      </c>
      <c r="Y639" t="s">
        <v>4562</v>
      </c>
      <c r="Z639" t="s">
        <v>3461</v>
      </c>
    </row>
    <row r="640" spans="17:26" x14ac:dyDescent="0.35">
      <c r="Q640" t="s">
        <v>0</v>
      </c>
      <c r="R640">
        <v>10</v>
      </c>
      <c r="S640">
        <v>150</v>
      </c>
      <c r="T640">
        <v>98.1</v>
      </c>
      <c r="U640" t="s">
        <v>3664</v>
      </c>
      <c r="V640">
        <v>0</v>
      </c>
      <c r="W640">
        <v>0</v>
      </c>
      <c r="X640" t="s">
        <v>4286</v>
      </c>
      <c r="Y640" t="s">
        <v>4563</v>
      </c>
      <c r="Z640" t="s">
        <v>3461</v>
      </c>
    </row>
    <row r="641" spans="17:26" x14ac:dyDescent="0.35">
      <c r="Q641" t="s">
        <v>0</v>
      </c>
      <c r="R641">
        <v>10</v>
      </c>
      <c r="S641">
        <v>150</v>
      </c>
      <c r="T641">
        <v>98.1</v>
      </c>
      <c r="U641" t="s">
        <v>3664</v>
      </c>
      <c r="V641">
        <v>0</v>
      </c>
      <c r="W641">
        <v>0</v>
      </c>
      <c r="X641" t="s">
        <v>3960</v>
      </c>
      <c r="Y641" t="s">
        <v>4564</v>
      </c>
      <c r="Z641" t="s">
        <v>3461</v>
      </c>
    </row>
    <row r="642" spans="17:26" x14ac:dyDescent="0.35">
      <c r="Q642" t="s">
        <v>0</v>
      </c>
      <c r="R642">
        <v>10</v>
      </c>
      <c r="S642">
        <v>150</v>
      </c>
      <c r="T642">
        <v>98.1</v>
      </c>
      <c r="U642" t="s">
        <v>3664</v>
      </c>
      <c r="V642">
        <v>0</v>
      </c>
      <c r="W642">
        <v>0</v>
      </c>
      <c r="X642" t="s">
        <v>4565</v>
      </c>
      <c r="Y642" t="s">
        <v>4566</v>
      </c>
      <c r="Z642" t="s">
        <v>3461</v>
      </c>
    </row>
    <row r="643" spans="17:26" x14ac:dyDescent="0.35">
      <c r="Q643" t="s">
        <v>0</v>
      </c>
      <c r="R643">
        <v>10</v>
      </c>
      <c r="S643">
        <v>150</v>
      </c>
      <c r="T643">
        <v>98.1</v>
      </c>
      <c r="U643" t="s">
        <v>3664</v>
      </c>
      <c r="V643">
        <v>0</v>
      </c>
      <c r="W643">
        <v>0</v>
      </c>
      <c r="X643" t="s">
        <v>4567</v>
      </c>
      <c r="Y643" t="s">
        <v>4568</v>
      </c>
      <c r="Z643" t="s">
        <v>3461</v>
      </c>
    </row>
    <row r="644" spans="17:26" x14ac:dyDescent="0.35">
      <c r="Q644" t="s">
        <v>0</v>
      </c>
      <c r="R644">
        <v>10</v>
      </c>
      <c r="S644">
        <v>150</v>
      </c>
      <c r="T644">
        <v>98.2</v>
      </c>
      <c r="U644" t="s">
        <v>1</v>
      </c>
      <c r="V644">
        <v>0</v>
      </c>
      <c r="W644">
        <v>0</v>
      </c>
      <c r="X644" t="s">
        <v>3797</v>
      </c>
      <c r="Y644" t="s">
        <v>4569</v>
      </c>
      <c r="Z644" t="s">
        <v>3461</v>
      </c>
    </row>
    <row r="645" spans="17:26" x14ac:dyDescent="0.35">
      <c r="Q645" t="s">
        <v>0</v>
      </c>
      <c r="R645">
        <v>10</v>
      </c>
      <c r="S645">
        <v>150</v>
      </c>
      <c r="T645">
        <v>98.2</v>
      </c>
      <c r="U645" t="s">
        <v>1</v>
      </c>
      <c r="V645">
        <v>0</v>
      </c>
      <c r="W645">
        <v>0</v>
      </c>
      <c r="X645" t="s">
        <v>3696</v>
      </c>
      <c r="Y645" t="s">
        <v>4570</v>
      </c>
      <c r="Z645" t="s">
        <v>3461</v>
      </c>
    </row>
    <row r="646" spans="17:26" x14ac:dyDescent="0.35">
      <c r="Q646" t="s">
        <v>0</v>
      </c>
      <c r="R646">
        <v>10</v>
      </c>
      <c r="S646">
        <v>150</v>
      </c>
      <c r="T646">
        <v>98.2</v>
      </c>
      <c r="U646" t="s">
        <v>1</v>
      </c>
      <c r="V646">
        <v>0</v>
      </c>
      <c r="W646">
        <v>0</v>
      </c>
      <c r="X646" t="s">
        <v>3799</v>
      </c>
      <c r="Y646" t="s">
        <v>4571</v>
      </c>
      <c r="Z646" t="s">
        <v>3461</v>
      </c>
    </row>
    <row r="647" spans="17:26" x14ac:dyDescent="0.35">
      <c r="Q647" t="s">
        <v>0</v>
      </c>
      <c r="R647">
        <v>10</v>
      </c>
      <c r="S647">
        <v>150</v>
      </c>
      <c r="T647">
        <v>98.2</v>
      </c>
      <c r="U647" t="s">
        <v>1</v>
      </c>
      <c r="V647">
        <v>0</v>
      </c>
      <c r="W647">
        <v>0</v>
      </c>
      <c r="X647" t="s">
        <v>4113</v>
      </c>
      <c r="Y647" t="s">
        <v>4572</v>
      </c>
      <c r="Z647" t="s">
        <v>3461</v>
      </c>
    </row>
    <row r="648" spans="17:26" x14ac:dyDescent="0.35">
      <c r="Q648" t="s">
        <v>0</v>
      </c>
      <c r="R648">
        <v>10</v>
      </c>
      <c r="S648">
        <v>150</v>
      </c>
      <c r="T648">
        <v>98.2</v>
      </c>
      <c r="U648" t="s">
        <v>1</v>
      </c>
      <c r="V648">
        <v>0</v>
      </c>
      <c r="W648">
        <v>0</v>
      </c>
      <c r="X648" t="s">
        <v>3675</v>
      </c>
      <c r="Y648" t="s">
        <v>4573</v>
      </c>
      <c r="Z648" t="s">
        <v>3461</v>
      </c>
    </row>
    <row r="649" spans="17:26" x14ac:dyDescent="0.35">
      <c r="Q649" t="s">
        <v>0</v>
      </c>
      <c r="R649">
        <v>10</v>
      </c>
      <c r="S649">
        <v>150</v>
      </c>
      <c r="T649">
        <v>98.3</v>
      </c>
      <c r="U649" t="s">
        <v>1</v>
      </c>
      <c r="V649">
        <v>0</v>
      </c>
      <c r="W649">
        <v>0</v>
      </c>
      <c r="X649" t="s">
        <v>3667</v>
      </c>
      <c r="Y649" t="s">
        <v>4574</v>
      </c>
      <c r="Z649" t="s">
        <v>3461</v>
      </c>
    </row>
    <row r="650" spans="17:26" x14ac:dyDescent="0.35">
      <c r="Q650" t="s">
        <v>0</v>
      </c>
      <c r="R650">
        <v>10</v>
      </c>
      <c r="S650">
        <v>150</v>
      </c>
      <c r="T650">
        <v>98.3</v>
      </c>
      <c r="U650" t="s">
        <v>1</v>
      </c>
      <c r="V650">
        <v>0</v>
      </c>
      <c r="W650">
        <v>0</v>
      </c>
      <c r="X650" t="s">
        <v>3667</v>
      </c>
      <c r="Y650" t="s">
        <v>4575</v>
      </c>
      <c r="Z650" t="s">
        <v>3461</v>
      </c>
    </row>
    <row r="651" spans="17:26" x14ac:dyDescent="0.35">
      <c r="Q651" t="s">
        <v>0</v>
      </c>
      <c r="R651">
        <v>10</v>
      </c>
      <c r="S651">
        <v>150</v>
      </c>
      <c r="T651">
        <v>98.3</v>
      </c>
      <c r="U651" t="s">
        <v>1</v>
      </c>
      <c r="V651">
        <v>0</v>
      </c>
      <c r="W651">
        <v>0</v>
      </c>
      <c r="X651" t="s">
        <v>3667</v>
      </c>
      <c r="Y651" t="s">
        <v>4576</v>
      </c>
      <c r="Z651" t="s">
        <v>3461</v>
      </c>
    </row>
    <row r="652" spans="17:26" x14ac:dyDescent="0.35">
      <c r="Q652" t="s">
        <v>0</v>
      </c>
      <c r="R652">
        <v>10</v>
      </c>
      <c r="S652">
        <v>150</v>
      </c>
      <c r="T652">
        <v>98.3</v>
      </c>
      <c r="U652" t="s">
        <v>1</v>
      </c>
      <c r="V652">
        <v>0</v>
      </c>
      <c r="W652">
        <v>0</v>
      </c>
      <c r="X652" t="s">
        <v>3728</v>
      </c>
      <c r="Y652" t="s">
        <v>4577</v>
      </c>
      <c r="Z652" t="s">
        <v>3461</v>
      </c>
    </row>
    <row r="653" spans="17:26" x14ac:dyDescent="0.35">
      <c r="Q653" t="s">
        <v>0</v>
      </c>
      <c r="R653">
        <v>10</v>
      </c>
      <c r="S653">
        <v>150</v>
      </c>
      <c r="T653">
        <v>98.3</v>
      </c>
      <c r="U653" t="s">
        <v>3664</v>
      </c>
      <c r="V653">
        <v>0</v>
      </c>
      <c r="W653">
        <v>0</v>
      </c>
      <c r="X653" t="s">
        <v>3833</v>
      </c>
      <c r="Y653" t="s">
        <v>4578</v>
      </c>
      <c r="Z653" t="s">
        <v>3461</v>
      </c>
    </row>
    <row r="654" spans="17:26" x14ac:dyDescent="0.35">
      <c r="Q654" t="s">
        <v>0</v>
      </c>
      <c r="R654">
        <v>10</v>
      </c>
      <c r="S654">
        <v>150</v>
      </c>
      <c r="T654">
        <v>98.3</v>
      </c>
      <c r="U654" t="s">
        <v>3664</v>
      </c>
      <c r="V654">
        <v>0</v>
      </c>
      <c r="W654">
        <v>0</v>
      </c>
      <c r="X654" t="s">
        <v>3973</v>
      </c>
      <c r="Y654" t="s">
        <v>4579</v>
      </c>
      <c r="Z654" t="s">
        <v>3461</v>
      </c>
    </row>
    <row r="655" spans="17:26" x14ac:dyDescent="0.35">
      <c r="Q655" t="s">
        <v>0</v>
      </c>
      <c r="R655">
        <v>10</v>
      </c>
      <c r="S655">
        <v>150</v>
      </c>
      <c r="T655">
        <v>98.3</v>
      </c>
      <c r="U655" t="s">
        <v>3664</v>
      </c>
      <c r="V655">
        <v>0</v>
      </c>
      <c r="W655">
        <v>0</v>
      </c>
      <c r="X655" t="s">
        <v>3977</v>
      </c>
      <c r="Y655" t="s">
        <v>4580</v>
      </c>
      <c r="Z655" t="s">
        <v>3461</v>
      </c>
    </row>
    <row r="656" spans="17:26" x14ac:dyDescent="0.35">
      <c r="Q656" t="s">
        <v>0</v>
      </c>
      <c r="R656">
        <v>10</v>
      </c>
      <c r="S656">
        <v>150</v>
      </c>
      <c r="T656">
        <v>98.3</v>
      </c>
      <c r="U656" t="s">
        <v>3664</v>
      </c>
      <c r="V656">
        <v>0</v>
      </c>
      <c r="W656">
        <v>0</v>
      </c>
      <c r="X656" t="s">
        <v>3979</v>
      </c>
      <c r="Y656" t="s">
        <v>4581</v>
      </c>
      <c r="Z656" t="s">
        <v>3461</v>
      </c>
    </row>
    <row r="657" spans="17:26" x14ac:dyDescent="0.35">
      <c r="Q657" t="s">
        <v>0</v>
      </c>
      <c r="R657">
        <v>10</v>
      </c>
      <c r="S657">
        <v>150</v>
      </c>
      <c r="T657">
        <v>98.3</v>
      </c>
      <c r="U657" t="s">
        <v>3664</v>
      </c>
      <c r="V657">
        <v>0</v>
      </c>
      <c r="W657">
        <v>0</v>
      </c>
      <c r="X657" t="s">
        <v>3979</v>
      </c>
      <c r="Y657" t="s">
        <v>4582</v>
      </c>
      <c r="Z657" t="s">
        <v>3461</v>
      </c>
    </row>
    <row r="658" spans="17:26" x14ac:dyDescent="0.35">
      <c r="Q658" t="s">
        <v>0</v>
      </c>
      <c r="R658">
        <v>10</v>
      </c>
      <c r="S658">
        <v>150</v>
      </c>
      <c r="T658">
        <v>98.4</v>
      </c>
      <c r="U658" t="s">
        <v>1</v>
      </c>
      <c r="V658">
        <v>0</v>
      </c>
      <c r="W658">
        <v>0</v>
      </c>
      <c r="X658" t="s">
        <v>3716</v>
      </c>
      <c r="Y658" t="s">
        <v>4583</v>
      </c>
      <c r="Z658" t="s">
        <v>3461</v>
      </c>
    </row>
    <row r="659" spans="17:26" x14ac:dyDescent="0.35">
      <c r="Q659" t="s">
        <v>0</v>
      </c>
      <c r="R659">
        <v>10</v>
      </c>
      <c r="S659">
        <v>150</v>
      </c>
      <c r="T659">
        <v>98.4</v>
      </c>
      <c r="U659" t="s">
        <v>1</v>
      </c>
      <c r="V659">
        <v>0</v>
      </c>
      <c r="W659">
        <v>0</v>
      </c>
      <c r="X659" t="s">
        <v>3994</v>
      </c>
      <c r="Y659" t="s">
        <v>4584</v>
      </c>
      <c r="Z659" t="s">
        <v>3461</v>
      </c>
    </row>
    <row r="660" spans="17:26" x14ac:dyDescent="0.35">
      <c r="Q660" t="s">
        <v>0</v>
      </c>
      <c r="R660">
        <v>10</v>
      </c>
      <c r="S660">
        <v>150</v>
      </c>
      <c r="T660">
        <v>98.4</v>
      </c>
      <c r="U660" t="s">
        <v>3664</v>
      </c>
      <c r="V660">
        <v>0</v>
      </c>
      <c r="W660">
        <v>0</v>
      </c>
      <c r="X660" t="s">
        <v>3988</v>
      </c>
      <c r="Y660" t="s">
        <v>4585</v>
      </c>
      <c r="Z660" t="s">
        <v>3461</v>
      </c>
    </row>
    <row r="661" spans="17:26" x14ac:dyDescent="0.35">
      <c r="Q661" t="s">
        <v>0</v>
      </c>
      <c r="R661">
        <v>10</v>
      </c>
      <c r="S661">
        <v>150</v>
      </c>
      <c r="T661">
        <v>98.4</v>
      </c>
      <c r="U661" t="s">
        <v>3664</v>
      </c>
      <c r="V661">
        <v>0</v>
      </c>
      <c r="W661">
        <v>0</v>
      </c>
      <c r="X661" t="s">
        <v>3839</v>
      </c>
      <c r="Y661" t="s">
        <v>4586</v>
      </c>
      <c r="Z661" t="s">
        <v>3461</v>
      </c>
    </row>
    <row r="662" spans="17:26" x14ac:dyDescent="0.35">
      <c r="Q662" t="s">
        <v>0</v>
      </c>
      <c r="R662">
        <v>10</v>
      </c>
      <c r="S662">
        <v>150</v>
      </c>
      <c r="T662">
        <v>98.4</v>
      </c>
      <c r="U662" t="s">
        <v>3664</v>
      </c>
      <c r="V662">
        <v>0</v>
      </c>
      <c r="W662">
        <v>0</v>
      </c>
      <c r="X662" t="s">
        <v>3706</v>
      </c>
      <c r="Y662" t="s">
        <v>4587</v>
      </c>
      <c r="Z662" t="s">
        <v>3461</v>
      </c>
    </row>
    <row r="663" spans="17:26" x14ac:dyDescent="0.35">
      <c r="Q663" t="s">
        <v>0</v>
      </c>
      <c r="R663">
        <v>10</v>
      </c>
      <c r="S663">
        <v>150</v>
      </c>
      <c r="T663">
        <v>98.5</v>
      </c>
      <c r="U663" t="s">
        <v>1</v>
      </c>
      <c r="V663">
        <v>0</v>
      </c>
      <c r="W663">
        <v>0</v>
      </c>
      <c r="X663" t="s">
        <v>4431</v>
      </c>
      <c r="Y663" t="s">
        <v>4588</v>
      </c>
      <c r="Z663" t="s">
        <v>3461</v>
      </c>
    </row>
    <row r="664" spans="17:26" x14ac:dyDescent="0.35">
      <c r="Q664" t="s">
        <v>0</v>
      </c>
      <c r="R664">
        <v>10</v>
      </c>
      <c r="S664">
        <v>150</v>
      </c>
      <c r="T664">
        <v>98.5</v>
      </c>
      <c r="U664" t="s">
        <v>1</v>
      </c>
      <c r="V664">
        <v>0</v>
      </c>
      <c r="W664">
        <v>0</v>
      </c>
      <c r="X664" t="s">
        <v>3742</v>
      </c>
      <c r="Y664" t="s">
        <v>4589</v>
      </c>
      <c r="Z664" t="s">
        <v>3461</v>
      </c>
    </row>
    <row r="665" spans="17:26" x14ac:dyDescent="0.35">
      <c r="Q665" t="s">
        <v>0</v>
      </c>
      <c r="R665">
        <v>10</v>
      </c>
      <c r="S665">
        <v>150</v>
      </c>
      <c r="T665">
        <v>98.5</v>
      </c>
      <c r="U665" t="s">
        <v>1</v>
      </c>
      <c r="V665">
        <v>0</v>
      </c>
      <c r="W665">
        <v>0</v>
      </c>
      <c r="X665" t="s">
        <v>3692</v>
      </c>
      <c r="Y665" t="s">
        <v>4590</v>
      </c>
      <c r="Z665" t="s">
        <v>3461</v>
      </c>
    </row>
    <row r="666" spans="17:26" x14ac:dyDescent="0.35">
      <c r="Q666" t="s">
        <v>0</v>
      </c>
      <c r="R666">
        <v>10</v>
      </c>
      <c r="S666">
        <v>150</v>
      </c>
      <c r="T666">
        <v>98.5</v>
      </c>
      <c r="U666" t="s">
        <v>1</v>
      </c>
      <c r="V666">
        <v>0</v>
      </c>
      <c r="W666">
        <v>0</v>
      </c>
      <c r="X666" t="s">
        <v>3997</v>
      </c>
      <c r="Y666" t="s">
        <v>4591</v>
      </c>
      <c r="Z666" t="s">
        <v>3461</v>
      </c>
    </row>
    <row r="667" spans="17:26" x14ac:dyDescent="0.35">
      <c r="Q667" t="s">
        <v>0</v>
      </c>
      <c r="R667">
        <v>10</v>
      </c>
      <c r="S667">
        <v>150</v>
      </c>
      <c r="T667">
        <v>98.5</v>
      </c>
      <c r="U667" t="s">
        <v>1</v>
      </c>
      <c r="V667">
        <v>0</v>
      </c>
      <c r="W667">
        <v>0</v>
      </c>
      <c r="X667" t="s">
        <v>4125</v>
      </c>
      <c r="Y667" t="s">
        <v>4592</v>
      </c>
      <c r="Z667" t="s">
        <v>3461</v>
      </c>
    </row>
    <row r="668" spans="17:26" x14ac:dyDescent="0.35">
      <c r="Q668" t="s">
        <v>0</v>
      </c>
      <c r="R668">
        <v>10</v>
      </c>
      <c r="S668">
        <v>150</v>
      </c>
      <c r="T668">
        <v>98.5</v>
      </c>
      <c r="U668" t="s">
        <v>1</v>
      </c>
      <c r="V668">
        <v>0</v>
      </c>
      <c r="W668">
        <v>0</v>
      </c>
      <c r="X668" t="s">
        <v>3849</v>
      </c>
      <c r="Y668" t="s">
        <v>4593</v>
      </c>
      <c r="Z668" t="s">
        <v>3461</v>
      </c>
    </row>
    <row r="669" spans="17:26" x14ac:dyDescent="0.35">
      <c r="Q669" t="s">
        <v>0</v>
      </c>
      <c r="R669">
        <v>10</v>
      </c>
      <c r="S669">
        <v>150</v>
      </c>
      <c r="T669">
        <v>98.5</v>
      </c>
      <c r="U669" t="s">
        <v>3664</v>
      </c>
      <c r="V669">
        <v>0</v>
      </c>
      <c r="W669">
        <v>0</v>
      </c>
      <c r="X669" t="s">
        <v>4161</v>
      </c>
      <c r="Y669" t="s">
        <v>4594</v>
      </c>
      <c r="Z669" t="s">
        <v>3461</v>
      </c>
    </row>
    <row r="670" spans="17:26" x14ac:dyDescent="0.35">
      <c r="Q670" t="s">
        <v>0</v>
      </c>
      <c r="R670">
        <v>10</v>
      </c>
      <c r="S670">
        <v>150</v>
      </c>
      <c r="T670">
        <v>98.5</v>
      </c>
      <c r="U670" t="s">
        <v>3664</v>
      </c>
      <c r="V670">
        <v>0</v>
      </c>
      <c r="W670">
        <v>0</v>
      </c>
      <c r="X670" t="s">
        <v>3692</v>
      </c>
      <c r="Y670" t="s">
        <v>4595</v>
      </c>
      <c r="Z670" t="s">
        <v>3461</v>
      </c>
    </row>
    <row r="671" spans="17:26" x14ac:dyDescent="0.35">
      <c r="Q671" t="s">
        <v>0</v>
      </c>
      <c r="R671">
        <v>10</v>
      </c>
      <c r="S671">
        <v>150</v>
      </c>
      <c r="T671">
        <v>98.5</v>
      </c>
      <c r="U671" t="s">
        <v>3664</v>
      </c>
      <c r="V671">
        <v>0</v>
      </c>
      <c r="W671">
        <v>0</v>
      </c>
      <c r="X671" t="s">
        <v>4596</v>
      </c>
      <c r="Y671" t="s">
        <v>4597</v>
      </c>
      <c r="Z671" t="s">
        <v>3461</v>
      </c>
    </row>
    <row r="672" spans="17:26" x14ac:dyDescent="0.35">
      <c r="Q672" t="s">
        <v>0</v>
      </c>
      <c r="R672">
        <v>10</v>
      </c>
      <c r="S672">
        <v>150</v>
      </c>
      <c r="T672">
        <v>98.6</v>
      </c>
      <c r="U672" t="s">
        <v>1</v>
      </c>
      <c r="V672">
        <v>0</v>
      </c>
      <c r="W672">
        <v>0</v>
      </c>
      <c r="X672" t="s">
        <v>3690</v>
      </c>
      <c r="Y672" t="s">
        <v>4598</v>
      </c>
      <c r="Z672" t="s">
        <v>3461</v>
      </c>
    </row>
    <row r="673" spans="17:26" x14ac:dyDescent="0.35">
      <c r="Q673" t="s">
        <v>0</v>
      </c>
      <c r="R673">
        <v>10</v>
      </c>
      <c r="S673">
        <v>150</v>
      </c>
      <c r="T673">
        <v>98.6</v>
      </c>
      <c r="U673" t="s">
        <v>1</v>
      </c>
      <c r="V673">
        <v>0</v>
      </c>
      <c r="W673">
        <v>0</v>
      </c>
      <c r="X673" t="s">
        <v>3934</v>
      </c>
      <c r="Y673" t="s">
        <v>4599</v>
      </c>
      <c r="Z673" t="s">
        <v>3461</v>
      </c>
    </row>
    <row r="674" spans="17:26" x14ac:dyDescent="0.35">
      <c r="Q674" t="s">
        <v>0</v>
      </c>
      <c r="R674">
        <v>10</v>
      </c>
      <c r="S674">
        <v>150</v>
      </c>
      <c r="T674">
        <v>98.6</v>
      </c>
      <c r="U674" t="s">
        <v>1</v>
      </c>
      <c r="V674">
        <v>0</v>
      </c>
      <c r="W674">
        <v>0</v>
      </c>
      <c r="X674" t="s">
        <v>4294</v>
      </c>
      <c r="Y674" t="s">
        <v>4600</v>
      </c>
      <c r="Z674" t="s">
        <v>3461</v>
      </c>
    </row>
    <row r="675" spans="17:26" x14ac:dyDescent="0.35">
      <c r="Q675" t="s">
        <v>0</v>
      </c>
      <c r="R675">
        <v>10</v>
      </c>
      <c r="S675">
        <v>150</v>
      </c>
      <c r="T675">
        <v>98.6</v>
      </c>
      <c r="U675" t="s">
        <v>3664</v>
      </c>
      <c r="V675">
        <v>0</v>
      </c>
      <c r="W675">
        <v>0</v>
      </c>
      <c r="X675" t="s">
        <v>3738</v>
      </c>
      <c r="Y675" t="s">
        <v>4601</v>
      </c>
      <c r="Z675" t="s">
        <v>3461</v>
      </c>
    </row>
    <row r="676" spans="17:26" x14ac:dyDescent="0.35">
      <c r="Q676" t="s">
        <v>0</v>
      </c>
      <c r="R676">
        <v>10</v>
      </c>
      <c r="S676">
        <v>150</v>
      </c>
      <c r="T676">
        <v>98.6</v>
      </c>
      <c r="U676" t="s">
        <v>3664</v>
      </c>
      <c r="V676">
        <v>0</v>
      </c>
      <c r="W676">
        <v>0</v>
      </c>
      <c r="X676" t="s">
        <v>3999</v>
      </c>
      <c r="Y676" t="s">
        <v>4602</v>
      </c>
      <c r="Z676" t="s">
        <v>3461</v>
      </c>
    </row>
    <row r="677" spans="17:26" x14ac:dyDescent="0.35">
      <c r="Q677" t="s">
        <v>0</v>
      </c>
      <c r="R677">
        <v>10</v>
      </c>
      <c r="S677">
        <v>150</v>
      </c>
      <c r="T677">
        <v>98.6</v>
      </c>
      <c r="U677" t="s">
        <v>3664</v>
      </c>
      <c r="V677">
        <v>0</v>
      </c>
      <c r="W677">
        <v>0</v>
      </c>
      <c r="X677" t="s">
        <v>3740</v>
      </c>
      <c r="Y677" t="s">
        <v>4603</v>
      </c>
      <c r="Z677" t="s">
        <v>3461</v>
      </c>
    </row>
    <row r="678" spans="17:26" x14ac:dyDescent="0.35">
      <c r="Q678" t="s">
        <v>0</v>
      </c>
      <c r="R678">
        <v>10</v>
      </c>
      <c r="S678">
        <v>150</v>
      </c>
      <c r="T678">
        <v>98.6</v>
      </c>
      <c r="U678" t="s">
        <v>3664</v>
      </c>
      <c r="V678">
        <v>0</v>
      </c>
      <c r="W678">
        <v>0</v>
      </c>
      <c r="X678" t="s">
        <v>3766</v>
      </c>
      <c r="Y678" t="s">
        <v>4604</v>
      </c>
      <c r="Z678" t="s">
        <v>3461</v>
      </c>
    </row>
    <row r="679" spans="17:26" x14ac:dyDescent="0.35">
      <c r="Q679" t="s">
        <v>0</v>
      </c>
      <c r="R679">
        <v>10</v>
      </c>
      <c r="S679">
        <v>150</v>
      </c>
      <c r="T679">
        <v>98.6</v>
      </c>
      <c r="U679" t="s">
        <v>3664</v>
      </c>
      <c r="V679">
        <v>0</v>
      </c>
      <c r="W679">
        <v>0</v>
      </c>
      <c r="X679" t="s">
        <v>4294</v>
      </c>
      <c r="Y679" t="s">
        <v>4605</v>
      </c>
      <c r="Z679" t="s">
        <v>3461</v>
      </c>
    </row>
    <row r="680" spans="17:26" x14ac:dyDescent="0.35">
      <c r="Q680" t="s">
        <v>0</v>
      </c>
      <c r="R680">
        <v>10</v>
      </c>
      <c r="S680">
        <v>150</v>
      </c>
      <c r="T680">
        <v>98.6</v>
      </c>
      <c r="U680" t="s">
        <v>3664</v>
      </c>
      <c r="V680">
        <v>0</v>
      </c>
      <c r="W680">
        <v>0</v>
      </c>
      <c r="X680" t="s">
        <v>3886</v>
      </c>
      <c r="Y680" t="s">
        <v>4606</v>
      </c>
      <c r="Z680" t="s">
        <v>3461</v>
      </c>
    </row>
    <row r="681" spans="17:26" x14ac:dyDescent="0.35">
      <c r="Q681" t="s">
        <v>0</v>
      </c>
      <c r="R681">
        <v>10</v>
      </c>
      <c r="S681">
        <v>150</v>
      </c>
      <c r="T681">
        <v>98.6</v>
      </c>
      <c r="U681" t="s">
        <v>3664</v>
      </c>
      <c r="V681">
        <v>0</v>
      </c>
      <c r="W681">
        <v>0</v>
      </c>
      <c r="X681" t="s">
        <v>4453</v>
      </c>
      <c r="Y681" t="s">
        <v>4607</v>
      </c>
      <c r="Z681" t="s">
        <v>3461</v>
      </c>
    </row>
    <row r="682" spans="17:26" x14ac:dyDescent="0.35">
      <c r="Q682" t="s">
        <v>0</v>
      </c>
      <c r="R682">
        <v>10</v>
      </c>
      <c r="S682">
        <v>150</v>
      </c>
      <c r="T682">
        <v>98.7</v>
      </c>
      <c r="U682" t="s">
        <v>1</v>
      </c>
      <c r="V682">
        <v>0</v>
      </c>
      <c r="W682">
        <v>0</v>
      </c>
      <c r="X682" t="s">
        <v>3786</v>
      </c>
      <c r="Y682" t="s">
        <v>4608</v>
      </c>
      <c r="Z682" t="s">
        <v>3461</v>
      </c>
    </row>
    <row r="683" spans="17:26" x14ac:dyDescent="0.35">
      <c r="Q683" t="s">
        <v>0</v>
      </c>
      <c r="R683">
        <v>10</v>
      </c>
      <c r="S683">
        <v>150</v>
      </c>
      <c r="T683">
        <v>98.7</v>
      </c>
      <c r="U683" t="s">
        <v>1</v>
      </c>
      <c r="V683">
        <v>0</v>
      </c>
      <c r="W683">
        <v>0</v>
      </c>
      <c r="X683" t="s">
        <v>4509</v>
      </c>
      <c r="Y683" t="s">
        <v>4609</v>
      </c>
      <c r="Z683" t="s">
        <v>3461</v>
      </c>
    </row>
    <row r="684" spans="17:26" x14ac:dyDescent="0.35">
      <c r="Q684" t="s">
        <v>0</v>
      </c>
      <c r="R684">
        <v>10</v>
      </c>
      <c r="S684">
        <v>150</v>
      </c>
      <c r="T684">
        <v>98.7</v>
      </c>
      <c r="U684" t="s">
        <v>1</v>
      </c>
      <c r="V684">
        <v>0</v>
      </c>
      <c r="W684">
        <v>0</v>
      </c>
      <c r="X684" t="s">
        <v>4015</v>
      </c>
      <c r="Y684" t="s">
        <v>4610</v>
      </c>
      <c r="Z684" t="s">
        <v>3461</v>
      </c>
    </row>
    <row r="685" spans="17:26" x14ac:dyDescent="0.35">
      <c r="Q685" t="s">
        <v>0</v>
      </c>
      <c r="R685">
        <v>10</v>
      </c>
      <c r="S685">
        <v>150</v>
      </c>
      <c r="T685">
        <v>98.7</v>
      </c>
      <c r="U685" t="s">
        <v>1</v>
      </c>
      <c r="V685">
        <v>0</v>
      </c>
      <c r="W685">
        <v>0</v>
      </c>
      <c r="X685" t="s">
        <v>3922</v>
      </c>
      <c r="Y685" t="s">
        <v>4611</v>
      </c>
      <c r="Z685" t="s">
        <v>3461</v>
      </c>
    </row>
    <row r="686" spans="17:26" x14ac:dyDescent="0.35">
      <c r="Q686" t="s">
        <v>0</v>
      </c>
      <c r="R686">
        <v>10</v>
      </c>
      <c r="S686">
        <v>150</v>
      </c>
      <c r="T686">
        <v>98.7</v>
      </c>
      <c r="U686" t="s">
        <v>1</v>
      </c>
      <c r="V686">
        <v>0</v>
      </c>
      <c r="W686">
        <v>0</v>
      </c>
      <c r="X686" t="s">
        <v>4350</v>
      </c>
      <c r="Y686" t="s">
        <v>4612</v>
      </c>
      <c r="Z686" t="s">
        <v>3461</v>
      </c>
    </row>
    <row r="687" spans="17:26" x14ac:dyDescent="0.35">
      <c r="Q687" t="s">
        <v>0</v>
      </c>
      <c r="R687">
        <v>10</v>
      </c>
      <c r="S687">
        <v>150</v>
      </c>
      <c r="T687">
        <v>98.7</v>
      </c>
      <c r="U687" t="s">
        <v>1</v>
      </c>
      <c r="V687">
        <v>0</v>
      </c>
      <c r="W687">
        <v>0</v>
      </c>
      <c r="X687" t="s">
        <v>4350</v>
      </c>
      <c r="Y687" t="s">
        <v>4613</v>
      </c>
      <c r="Z687" t="s">
        <v>3461</v>
      </c>
    </row>
    <row r="688" spans="17:26" x14ac:dyDescent="0.35">
      <c r="Q688" t="s">
        <v>0</v>
      </c>
      <c r="R688">
        <v>10</v>
      </c>
      <c r="S688">
        <v>150</v>
      </c>
      <c r="T688">
        <v>98.7</v>
      </c>
      <c r="U688" t="s">
        <v>1</v>
      </c>
      <c r="V688">
        <v>0</v>
      </c>
      <c r="W688">
        <v>0</v>
      </c>
      <c r="X688" t="s">
        <v>4017</v>
      </c>
      <c r="Y688" t="s">
        <v>4614</v>
      </c>
      <c r="Z688" t="s">
        <v>3461</v>
      </c>
    </row>
    <row r="689" spans="17:26" x14ac:dyDescent="0.35">
      <c r="Q689" t="s">
        <v>0</v>
      </c>
      <c r="R689">
        <v>10</v>
      </c>
      <c r="S689">
        <v>150</v>
      </c>
      <c r="T689">
        <v>98.7</v>
      </c>
      <c r="U689" t="s">
        <v>1</v>
      </c>
      <c r="V689">
        <v>0</v>
      </c>
      <c r="W689">
        <v>0</v>
      </c>
      <c r="X689" t="s">
        <v>3790</v>
      </c>
      <c r="Y689" t="s">
        <v>4615</v>
      </c>
      <c r="Z689" t="s">
        <v>3461</v>
      </c>
    </row>
    <row r="690" spans="17:26" x14ac:dyDescent="0.35">
      <c r="Q690" t="s">
        <v>0</v>
      </c>
      <c r="R690">
        <v>10</v>
      </c>
      <c r="S690">
        <v>150</v>
      </c>
      <c r="T690">
        <v>98.7</v>
      </c>
      <c r="U690" t="s">
        <v>1</v>
      </c>
      <c r="V690">
        <v>0</v>
      </c>
      <c r="W690">
        <v>0</v>
      </c>
      <c r="X690" t="s">
        <v>4463</v>
      </c>
      <c r="Y690" t="s">
        <v>4616</v>
      </c>
      <c r="Z690" t="s">
        <v>3461</v>
      </c>
    </row>
    <row r="691" spans="17:26" x14ac:dyDescent="0.35">
      <c r="Q691" t="s">
        <v>0</v>
      </c>
      <c r="R691">
        <v>10</v>
      </c>
      <c r="S691">
        <v>150</v>
      </c>
      <c r="T691">
        <v>98.7</v>
      </c>
      <c r="U691" t="s">
        <v>1</v>
      </c>
      <c r="V691">
        <v>0</v>
      </c>
      <c r="W691">
        <v>0</v>
      </c>
      <c r="X691" t="s">
        <v>4463</v>
      </c>
      <c r="Y691" t="s">
        <v>4617</v>
      </c>
      <c r="Z691" t="s">
        <v>3461</v>
      </c>
    </row>
    <row r="692" spans="17:26" x14ac:dyDescent="0.35">
      <c r="Q692" t="s">
        <v>0</v>
      </c>
      <c r="R692">
        <v>10</v>
      </c>
      <c r="S692">
        <v>150</v>
      </c>
      <c r="T692">
        <v>98.7</v>
      </c>
      <c r="U692" t="s">
        <v>1</v>
      </c>
      <c r="V692">
        <v>0</v>
      </c>
      <c r="W692">
        <v>0</v>
      </c>
      <c r="X692" t="s">
        <v>4618</v>
      </c>
      <c r="Y692" t="s">
        <v>4619</v>
      </c>
      <c r="Z692" t="s">
        <v>3461</v>
      </c>
    </row>
    <row r="693" spans="17:26" x14ac:dyDescent="0.35">
      <c r="Q693" t="s">
        <v>0</v>
      </c>
      <c r="R693">
        <v>10</v>
      </c>
      <c r="S693">
        <v>150</v>
      </c>
      <c r="T693">
        <v>98.7</v>
      </c>
      <c r="U693" t="s">
        <v>1</v>
      </c>
      <c r="V693">
        <v>0</v>
      </c>
      <c r="W693">
        <v>0</v>
      </c>
      <c r="X693" t="s">
        <v>3925</v>
      </c>
      <c r="Y693" t="s">
        <v>4620</v>
      </c>
      <c r="Z693" t="s">
        <v>3461</v>
      </c>
    </row>
    <row r="694" spans="17:26" x14ac:dyDescent="0.35">
      <c r="Q694" t="s">
        <v>0</v>
      </c>
      <c r="R694">
        <v>10</v>
      </c>
      <c r="S694">
        <v>150</v>
      </c>
      <c r="T694">
        <v>98.7</v>
      </c>
      <c r="U694" t="s">
        <v>1</v>
      </c>
      <c r="V694">
        <v>0</v>
      </c>
      <c r="W694">
        <v>0</v>
      </c>
      <c r="X694" t="s">
        <v>4521</v>
      </c>
      <c r="Y694" t="s">
        <v>4621</v>
      </c>
      <c r="Z694" t="s">
        <v>3461</v>
      </c>
    </row>
    <row r="695" spans="17:26" x14ac:dyDescent="0.35">
      <c r="Q695" t="s">
        <v>0</v>
      </c>
      <c r="R695">
        <v>10</v>
      </c>
      <c r="S695">
        <v>150</v>
      </c>
      <c r="T695">
        <v>98.7</v>
      </c>
      <c r="U695" t="s">
        <v>1</v>
      </c>
      <c r="V695">
        <v>0</v>
      </c>
      <c r="W695">
        <v>0</v>
      </c>
      <c r="X695" t="s">
        <v>3792</v>
      </c>
      <c r="Y695" t="s">
        <v>4622</v>
      </c>
      <c r="Z695" t="s">
        <v>3461</v>
      </c>
    </row>
    <row r="696" spans="17:26" x14ac:dyDescent="0.35">
      <c r="Q696" t="s">
        <v>0</v>
      </c>
      <c r="R696">
        <v>10</v>
      </c>
      <c r="S696">
        <v>150</v>
      </c>
      <c r="T696">
        <v>98.7</v>
      </c>
      <c r="U696" t="s">
        <v>1</v>
      </c>
      <c r="V696">
        <v>0</v>
      </c>
      <c r="W696">
        <v>0</v>
      </c>
      <c r="X696" t="s">
        <v>3762</v>
      </c>
      <c r="Y696" t="s">
        <v>4623</v>
      </c>
      <c r="Z696" t="s">
        <v>3461</v>
      </c>
    </row>
    <row r="697" spans="17:26" x14ac:dyDescent="0.35">
      <c r="Q697" t="s">
        <v>0</v>
      </c>
      <c r="R697">
        <v>10</v>
      </c>
      <c r="S697">
        <v>150</v>
      </c>
      <c r="T697">
        <v>98.7</v>
      </c>
      <c r="U697" t="s">
        <v>1</v>
      </c>
      <c r="V697">
        <v>0</v>
      </c>
      <c r="W697">
        <v>0</v>
      </c>
      <c r="X697" t="s">
        <v>4240</v>
      </c>
      <c r="Y697" t="s">
        <v>4624</v>
      </c>
      <c r="Z697" t="s">
        <v>3461</v>
      </c>
    </row>
    <row r="698" spans="17:26" x14ac:dyDescent="0.35">
      <c r="Q698" t="s">
        <v>0</v>
      </c>
      <c r="R698">
        <v>10</v>
      </c>
      <c r="S698">
        <v>150</v>
      </c>
      <c r="T698">
        <v>98.7</v>
      </c>
      <c r="U698" t="s">
        <v>1</v>
      </c>
      <c r="V698">
        <v>0</v>
      </c>
      <c r="W698">
        <v>0</v>
      </c>
      <c r="X698" t="s">
        <v>4026</v>
      </c>
      <c r="Y698" t="s">
        <v>4625</v>
      </c>
      <c r="Z698" t="s">
        <v>3461</v>
      </c>
    </row>
    <row r="699" spans="17:26" x14ac:dyDescent="0.35">
      <c r="Q699" t="s">
        <v>0</v>
      </c>
      <c r="R699">
        <v>10</v>
      </c>
      <c r="S699">
        <v>150</v>
      </c>
      <c r="T699">
        <v>98.7</v>
      </c>
      <c r="U699" t="s">
        <v>1</v>
      </c>
      <c r="V699">
        <v>0</v>
      </c>
      <c r="W699">
        <v>0</v>
      </c>
      <c r="X699" t="s">
        <v>4058</v>
      </c>
      <c r="Y699" t="s">
        <v>4626</v>
      </c>
      <c r="Z699" t="s">
        <v>3461</v>
      </c>
    </row>
    <row r="700" spans="17:26" x14ac:dyDescent="0.35">
      <c r="Q700" t="s">
        <v>0</v>
      </c>
      <c r="R700">
        <v>10</v>
      </c>
      <c r="S700">
        <v>150</v>
      </c>
      <c r="T700">
        <v>98.7</v>
      </c>
      <c r="U700" t="s">
        <v>1</v>
      </c>
      <c r="V700">
        <v>0</v>
      </c>
      <c r="W700">
        <v>0</v>
      </c>
      <c r="X700" t="s">
        <v>3708</v>
      </c>
      <c r="Y700" t="s">
        <v>4627</v>
      </c>
      <c r="Z700" t="s">
        <v>3461</v>
      </c>
    </row>
    <row r="701" spans="17:26" x14ac:dyDescent="0.35">
      <c r="Q701" t="s">
        <v>0</v>
      </c>
      <c r="R701">
        <v>10</v>
      </c>
      <c r="S701">
        <v>150</v>
      </c>
      <c r="T701">
        <v>98.7</v>
      </c>
      <c r="U701" t="s">
        <v>1</v>
      </c>
      <c r="V701">
        <v>0</v>
      </c>
      <c r="W701">
        <v>0</v>
      </c>
      <c r="X701" t="s">
        <v>4321</v>
      </c>
      <c r="Y701" t="s">
        <v>4628</v>
      </c>
      <c r="Z701" t="s">
        <v>3461</v>
      </c>
    </row>
    <row r="702" spans="17:26" x14ac:dyDescent="0.35">
      <c r="Q702" t="s">
        <v>0</v>
      </c>
      <c r="R702">
        <v>10</v>
      </c>
      <c r="S702">
        <v>150</v>
      </c>
      <c r="T702">
        <v>98.7</v>
      </c>
      <c r="U702" t="s">
        <v>1</v>
      </c>
      <c r="V702">
        <v>0</v>
      </c>
      <c r="W702">
        <v>0</v>
      </c>
      <c r="X702" t="s">
        <v>3942</v>
      </c>
      <c r="Y702" t="s">
        <v>4629</v>
      </c>
      <c r="Z702" t="s">
        <v>3461</v>
      </c>
    </row>
    <row r="703" spans="17:26" x14ac:dyDescent="0.35">
      <c r="Q703" t="s">
        <v>0</v>
      </c>
      <c r="R703">
        <v>10</v>
      </c>
      <c r="S703">
        <v>150</v>
      </c>
      <c r="T703">
        <v>98.7</v>
      </c>
      <c r="U703" t="s">
        <v>1</v>
      </c>
      <c r="V703">
        <v>0</v>
      </c>
      <c r="W703">
        <v>0</v>
      </c>
      <c r="X703" t="s">
        <v>3942</v>
      </c>
      <c r="Y703" t="s">
        <v>4630</v>
      </c>
      <c r="Z703" t="s">
        <v>3461</v>
      </c>
    </row>
    <row r="704" spans="17:26" x14ac:dyDescent="0.35">
      <c r="Q704" t="s">
        <v>0</v>
      </c>
      <c r="R704">
        <v>10</v>
      </c>
      <c r="S704">
        <v>150</v>
      </c>
      <c r="T704">
        <v>98.7</v>
      </c>
      <c r="U704" t="s">
        <v>1</v>
      </c>
      <c r="V704">
        <v>0</v>
      </c>
      <c r="W704">
        <v>0</v>
      </c>
      <c r="X704" t="s">
        <v>3944</v>
      </c>
      <c r="Y704" t="s">
        <v>4631</v>
      </c>
      <c r="Z704" t="s">
        <v>3461</v>
      </c>
    </row>
    <row r="705" spans="17:26" x14ac:dyDescent="0.35">
      <c r="Q705" t="s">
        <v>0</v>
      </c>
      <c r="R705">
        <v>10</v>
      </c>
      <c r="S705">
        <v>150</v>
      </c>
      <c r="T705">
        <v>98.7</v>
      </c>
      <c r="U705" t="s">
        <v>1</v>
      </c>
      <c r="V705">
        <v>0</v>
      </c>
      <c r="W705">
        <v>0</v>
      </c>
      <c r="X705" t="s">
        <v>3944</v>
      </c>
      <c r="Y705" t="s">
        <v>4632</v>
      </c>
      <c r="Z705" t="s">
        <v>3461</v>
      </c>
    </row>
    <row r="706" spans="17:26" x14ac:dyDescent="0.35">
      <c r="Q706" t="s">
        <v>0</v>
      </c>
      <c r="R706">
        <v>10</v>
      </c>
      <c r="S706">
        <v>150</v>
      </c>
      <c r="T706">
        <v>98.7</v>
      </c>
      <c r="U706" t="s">
        <v>1</v>
      </c>
      <c r="V706">
        <v>0</v>
      </c>
      <c r="W706">
        <v>0</v>
      </c>
      <c r="X706" t="s">
        <v>3944</v>
      </c>
      <c r="Y706" t="s">
        <v>4633</v>
      </c>
      <c r="Z706" t="s">
        <v>3461</v>
      </c>
    </row>
    <row r="707" spans="17:26" x14ac:dyDescent="0.35">
      <c r="Q707" t="s">
        <v>0</v>
      </c>
      <c r="R707">
        <v>10</v>
      </c>
      <c r="S707">
        <v>150</v>
      </c>
      <c r="T707">
        <v>98.7</v>
      </c>
      <c r="U707" t="s">
        <v>1</v>
      </c>
      <c r="V707">
        <v>0</v>
      </c>
      <c r="W707">
        <v>0</v>
      </c>
      <c r="X707" t="s">
        <v>4377</v>
      </c>
      <c r="Y707" t="s">
        <v>4634</v>
      </c>
      <c r="Z707" t="s">
        <v>3461</v>
      </c>
    </row>
    <row r="708" spans="17:26" x14ac:dyDescent="0.35">
      <c r="Q708" t="s">
        <v>0</v>
      </c>
      <c r="R708">
        <v>10</v>
      </c>
      <c r="S708">
        <v>150</v>
      </c>
      <c r="T708">
        <v>98.7</v>
      </c>
      <c r="U708" t="s">
        <v>1</v>
      </c>
      <c r="V708">
        <v>0</v>
      </c>
      <c r="W708">
        <v>0</v>
      </c>
      <c r="X708" t="s">
        <v>3777</v>
      </c>
      <c r="Y708" t="s">
        <v>4635</v>
      </c>
      <c r="Z708" t="s">
        <v>3461</v>
      </c>
    </row>
    <row r="709" spans="17:26" x14ac:dyDescent="0.35">
      <c r="Q709" t="s">
        <v>0</v>
      </c>
      <c r="R709">
        <v>10</v>
      </c>
      <c r="S709">
        <v>150</v>
      </c>
      <c r="T709">
        <v>98.7</v>
      </c>
      <c r="U709" t="s">
        <v>1</v>
      </c>
      <c r="V709">
        <v>0</v>
      </c>
      <c r="W709">
        <v>0</v>
      </c>
      <c r="X709" t="s">
        <v>4330</v>
      </c>
      <c r="Y709" t="s">
        <v>4636</v>
      </c>
      <c r="Z709" t="s">
        <v>3461</v>
      </c>
    </row>
    <row r="710" spans="17:26" x14ac:dyDescent="0.35">
      <c r="Q710" t="s">
        <v>0</v>
      </c>
      <c r="R710">
        <v>10</v>
      </c>
      <c r="S710">
        <v>150</v>
      </c>
      <c r="T710">
        <v>98.7</v>
      </c>
      <c r="U710" t="s">
        <v>1</v>
      </c>
      <c r="V710">
        <v>0</v>
      </c>
      <c r="W710">
        <v>0</v>
      </c>
      <c r="X710" t="s">
        <v>3822</v>
      </c>
      <c r="Y710" t="s">
        <v>4637</v>
      </c>
      <c r="Z710" t="s">
        <v>3461</v>
      </c>
    </row>
    <row r="711" spans="17:26" x14ac:dyDescent="0.35">
      <c r="Q711" t="s">
        <v>0</v>
      </c>
      <c r="R711">
        <v>10</v>
      </c>
      <c r="S711">
        <v>150</v>
      </c>
      <c r="T711">
        <v>98.7</v>
      </c>
      <c r="U711" t="s">
        <v>1</v>
      </c>
      <c r="V711">
        <v>0</v>
      </c>
      <c r="W711">
        <v>0</v>
      </c>
      <c r="X711" t="s">
        <v>3662</v>
      </c>
      <c r="Y711" t="s">
        <v>4638</v>
      </c>
      <c r="Z711" t="s">
        <v>3461</v>
      </c>
    </row>
    <row r="712" spans="17:26" x14ac:dyDescent="0.35">
      <c r="Q712" t="s">
        <v>0</v>
      </c>
      <c r="R712">
        <v>10</v>
      </c>
      <c r="S712">
        <v>150</v>
      </c>
      <c r="T712">
        <v>98.7</v>
      </c>
      <c r="U712" t="s">
        <v>1</v>
      </c>
      <c r="V712">
        <v>0</v>
      </c>
      <c r="W712">
        <v>0</v>
      </c>
      <c r="X712" t="s">
        <v>4169</v>
      </c>
      <c r="Y712" t="s">
        <v>4639</v>
      </c>
      <c r="Z712" t="s">
        <v>3461</v>
      </c>
    </row>
    <row r="713" spans="17:26" x14ac:dyDescent="0.35">
      <c r="Q713" t="s">
        <v>0</v>
      </c>
      <c r="R713">
        <v>10</v>
      </c>
      <c r="S713">
        <v>150</v>
      </c>
      <c r="T713">
        <v>98.7</v>
      </c>
      <c r="U713" t="s">
        <v>1</v>
      </c>
      <c r="V713">
        <v>0</v>
      </c>
      <c r="W713">
        <v>0</v>
      </c>
      <c r="X713" t="s">
        <v>4497</v>
      </c>
      <c r="Y713" t="s">
        <v>4640</v>
      </c>
      <c r="Z713" t="s">
        <v>3461</v>
      </c>
    </row>
    <row r="714" spans="17:26" x14ac:dyDescent="0.35">
      <c r="Q714" t="s">
        <v>0</v>
      </c>
      <c r="R714">
        <v>10</v>
      </c>
      <c r="S714">
        <v>150</v>
      </c>
      <c r="T714">
        <v>98.7</v>
      </c>
      <c r="U714" t="s">
        <v>1</v>
      </c>
      <c r="V714">
        <v>0</v>
      </c>
      <c r="W714">
        <v>0</v>
      </c>
      <c r="X714" t="s">
        <v>4499</v>
      </c>
      <c r="Y714" t="s">
        <v>4641</v>
      </c>
      <c r="Z714" t="s">
        <v>3461</v>
      </c>
    </row>
    <row r="715" spans="17:26" x14ac:dyDescent="0.35">
      <c r="Q715" t="s">
        <v>0</v>
      </c>
      <c r="R715">
        <v>10</v>
      </c>
      <c r="S715">
        <v>150</v>
      </c>
      <c r="T715">
        <v>98.7</v>
      </c>
      <c r="U715" t="s">
        <v>1</v>
      </c>
      <c r="V715">
        <v>0</v>
      </c>
      <c r="W715">
        <v>0</v>
      </c>
      <c r="X715" t="s">
        <v>3782</v>
      </c>
      <c r="Y715" t="s">
        <v>4642</v>
      </c>
      <c r="Z715" t="s">
        <v>3461</v>
      </c>
    </row>
    <row r="716" spans="17:26" x14ac:dyDescent="0.35">
      <c r="Q716" t="s">
        <v>0</v>
      </c>
      <c r="R716">
        <v>10</v>
      </c>
      <c r="S716">
        <v>150</v>
      </c>
      <c r="T716">
        <v>98.7</v>
      </c>
      <c r="U716" t="s">
        <v>1</v>
      </c>
      <c r="V716">
        <v>0</v>
      </c>
      <c r="W716">
        <v>0</v>
      </c>
      <c r="X716" t="s">
        <v>4503</v>
      </c>
      <c r="Y716" t="s">
        <v>4643</v>
      </c>
      <c r="Z716" t="s">
        <v>3461</v>
      </c>
    </row>
    <row r="717" spans="17:26" x14ac:dyDescent="0.35">
      <c r="Q717" t="s">
        <v>0</v>
      </c>
      <c r="R717">
        <v>10</v>
      </c>
      <c r="S717">
        <v>150</v>
      </c>
      <c r="T717">
        <v>98.7</v>
      </c>
      <c r="U717" t="s">
        <v>1</v>
      </c>
      <c r="V717">
        <v>0</v>
      </c>
      <c r="W717">
        <v>0</v>
      </c>
      <c r="X717" t="s">
        <v>3784</v>
      </c>
      <c r="Y717" t="s">
        <v>4644</v>
      </c>
      <c r="Z717" t="s">
        <v>3461</v>
      </c>
    </row>
    <row r="718" spans="17:26" x14ac:dyDescent="0.35">
      <c r="Q718" t="s">
        <v>0</v>
      </c>
      <c r="R718">
        <v>10</v>
      </c>
      <c r="S718">
        <v>150</v>
      </c>
      <c r="T718">
        <v>98.7</v>
      </c>
      <c r="U718" t="s">
        <v>1</v>
      </c>
      <c r="V718">
        <v>0</v>
      </c>
      <c r="W718">
        <v>0</v>
      </c>
      <c r="X718" t="s">
        <v>3784</v>
      </c>
      <c r="Y718" t="s">
        <v>4645</v>
      </c>
      <c r="Z718" t="s">
        <v>3461</v>
      </c>
    </row>
    <row r="719" spans="17:26" x14ac:dyDescent="0.35">
      <c r="Q719" t="s">
        <v>0</v>
      </c>
      <c r="R719">
        <v>10</v>
      </c>
      <c r="S719">
        <v>150</v>
      </c>
      <c r="T719">
        <v>98.7</v>
      </c>
      <c r="U719" t="s">
        <v>1</v>
      </c>
      <c r="V719">
        <v>0</v>
      </c>
      <c r="W719">
        <v>0</v>
      </c>
      <c r="X719" t="s">
        <v>3784</v>
      </c>
      <c r="Y719" t="s">
        <v>4646</v>
      </c>
      <c r="Z719" t="s">
        <v>3461</v>
      </c>
    </row>
    <row r="720" spans="17:26" x14ac:dyDescent="0.35">
      <c r="Q720" t="s">
        <v>0</v>
      </c>
      <c r="R720">
        <v>10</v>
      </c>
      <c r="S720">
        <v>150</v>
      </c>
      <c r="T720">
        <v>98.7</v>
      </c>
      <c r="U720" t="s">
        <v>1</v>
      </c>
      <c r="V720">
        <v>0</v>
      </c>
      <c r="W720">
        <v>0</v>
      </c>
      <c r="X720" t="s">
        <v>4506</v>
      </c>
      <c r="Y720" t="s">
        <v>4647</v>
      </c>
      <c r="Z720" t="s">
        <v>3461</v>
      </c>
    </row>
    <row r="721" spans="17:26" x14ac:dyDescent="0.35">
      <c r="Q721" t="s">
        <v>0</v>
      </c>
      <c r="R721">
        <v>10</v>
      </c>
      <c r="S721">
        <v>150</v>
      </c>
      <c r="T721">
        <v>98.7</v>
      </c>
      <c r="U721" t="s">
        <v>1</v>
      </c>
      <c r="V721">
        <v>0</v>
      </c>
      <c r="W721">
        <v>0</v>
      </c>
      <c r="X721" t="s">
        <v>4506</v>
      </c>
      <c r="Y721" t="s">
        <v>4648</v>
      </c>
      <c r="Z721" t="s">
        <v>3461</v>
      </c>
    </row>
    <row r="722" spans="17:26" x14ac:dyDescent="0.35">
      <c r="Q722" t="s">
        <v>0</v>
      </c>
      <c r="R722">
        <v>10</v>
      </c>
      <c r="S722">
        <v>150</v>
      </c>
      <c r="T722">
        <v>98.7</v>
      </c>
      <c r="U722" t="s">
        <v>3664</v>
      </c>
      <c r="V722">
        <v>0</v>
      </c>
      <c r="W722">
        <v>0</v>
      </c>
      <c r="X722" t="s">
        <v>4649</v>
      </c>
      <c r="Y722" t="s">
        <v>4650</v>
      </c>
      <c r="Z722" t="s">
        <v>3461</v>
      </c>
    </row>
    <row r="723" spans="17:26" x14ac:dyDescent="0.35">
      <c r="Q723" t="s">
        <v>0</v>
      </c>
      <c r="R723">
        <v>10</v>
      </c>
      <c r="S723">
        <v>150</v>
      </c>
      <c r="T723">
        <v>98.7</v>
      </c>
      <c r="U723" t="s">
        <v>3664</v>
      </c>
      <c r="V723">
        <v>0</v>
      </c>
      <c r="W723">
        <v>0</v>
      </c>
      <c r="X723" t="s">
        <v>4509</v>
      </c>
      <c r="Y723" t="s">
        <v>4651</v>
      </c>
      <c r="Z723" t="s">
        <v>3461</v>
      </c>
    </row>
    <row r="724" spans="17:26" x14ac:dyDescent="0.35">
      <c r="Q724" t="s">
        <v>0</v>
      </c>
      <c r="R724">
        <v>10</v>
      </c>
      <c r="S724">
        <v>150</v>
      </c>
      <c r="T724">
        <v>98.7</v>
      </c>
      <c r="U724" t="s">
        <v>3664</v>
      </c>
      <c r="V724">
        <v>0</v>
      </c>
      <c r="W724">
        <v>0</v>
      </c>
      <c r="X724" t="s">
        <v>3753</v>
      </c>
      <c r="Y724" t="s">
        <v>4652</v>
      </c>
      <c r="Z724" t="s">
        <v>3461</v>
      </c>
    </row>
    <row r="725" spans="17:26" x14ac:dyDescent="0.35">
      <c r="Q725" t="s">
        <v>0</v>
      </c>
      <c r="R725">
        <v>10</v>
      </c>
      <c r="S725">
        <v>150</v>
      </c>
      <c r="T725">
        <v>98.7</v>
      </c>
      <c r="U725" t="s">
        <v>3664</v>
      </c>
      <c r="V725">
        <v>0</v>
      </c>
      <c r="W725">
        <v>0</v>
      </c>
      <c r="X725" t="s">
        <v>3918</v>
      </c>
      <c r="Y725" t="s">
        <v>4653</v>
      </c>
      <c r="Z725" t="s">
        <v>3461</v>
      </c>
    </row>
    <row r="726" spans="17:26" x14ac:dyDescent="0.35">
      <c r="Q726" t="s">
        <v>0</v>
      </c>
      <c r="R726">
        <v>10</v>
      </c>
      <c r="S726">
        <v>150</v>
      </c>
      <c r="T726">
        <v>98.7</v>
      </c>
      <c r="U726" t="s">
        <v>3664</v>
      </c>
      <c r="V726">
        <v>0</v>
      </c>
      <c r="W726">
        <v>0</v>
      </c>
      <c r="X726" t="s">
        <v>3922</v>
      </c>
      <c r="Y726" t="s">
        <v>4654</v>
      </c>
      <c r="Z726" t="s">
        <v>3461</v>
      </c>
    </row>
    <row r="727" spans="17:26" x14ac:dyDescent="0.35">
      <c r="Q727" t="s">
        <v>0</v>
      </c>
      <c r="R727">
        <v>10</v>
      </c>
      <c r="S727">
        <v>150</v>
      </c>
      <c r="T727">
        <v>98.7</v>
      </c>
      <c r="U727" t="s">
        <v>3664</v>
      </c>
      <c r="V727">
        <v>0</v>
      </c>
      <c r="W727">
        <v>0</v>
      </c>
      <c r="X727" t="s">
        <v>4017</v>
      </c>
      <c r="Y727" t="s">
        <v>4655</v>
      </c>
      <c r="Z727" t="s">
        <v>3461</v>
      </c>
    </row>
    <row r="728" spans="17:26" x14ac:dyDescent="0.35">
      <c r="Q728" t="s">
        <v>0</v>
      </c>
      <c r="R728">
        <v>10</v>
      </c>
      <c r="S728">
        <v>150</v>
      </c>
      <c r="T728">
        <v>98.7</v>
      </c>
      <c r="U728" t="s">
        <v>3664</v>
      </c>
      <c r="V728">
        <v>0</v>
      </c>
      <c r="W728">
        <v>0</v>
      </c>
      <c r="X728" t="s">
        <v>4153</v>
      </c>
      <c r="Y728" t="s">
        <v>4656</v>
      </c>
      <c r="Z728" t="s">
        <v>3461</v>
      </c>
    </row>
    <row r="729" spans="17:26" x14ac:dyDescent="0.35">
      <c r="Q729" t="s">
        <v>0</v>
      </c>
      <c r="R729">
        <v>10</v>
      </c>
      <c r="S729">
        <v>150</v>
      </c>
      <c r="T729">
        <v>98.7</v>
      </c>
      <c r="U729" t="s">
        <v>3664</v>
      </c>
      <c r="V729">
        <v>0</v>
      </c>
      <c r="W729">
        <v>0</v>
      </c>
      <c r="X729" t="s">
        <v>4153</v>
      </c>
      <c r="Y729" t="s">
        <v>4657</v>
      </c>
      <c r="Z729" t="s">
        <v>3461</v>
      </c>
    </row>
    <row r="730" spans="17:26" x14ac:dyDescent="0.35">
      <c r="Q730" t="s">
        <v>0</v>
      </c>
      <c r="R730">
        <v>10</v>
      </c>
      <c r="S730">
        <v>150</v>
      </c>
      <c r="T730">
        <v>98.7</v>
      </c>
      <c r="U730" t="s">
        <v>3664</v>
      </c>
      <c r="V730">
        <v>0</v>
      </c>
      <c r="W730">
        <v>0</v>
      </c>
      <c r="X730" t="s">
        <v>4521</v>
      </c>
      <c r="Y730" t="s">
        <v>4658</v>
      </c>
      <c r="Z730" t="s">
        <v>3461</v>
      </c>
    </row>
    <row r="731" spans="17:26" x14ac:dyDescent="0.35">
      <c r="Q731" t="s">
        <v>0</v>
      </c>
      <c r="R731">
        <v>10</v>
      </c>
      <c r="S731">
        <v>150</v>
      </c>
      <c r="T731">
        <v>98.7</v>
      </c>
      <c r="U731" t="s">
        <v>3664</v>
      </c>
      <c r="V731">
        <v>0</v>
      </c>
      <c r="W731">
        <v>0</v>
      </c>
      <c r="X731" t="s">
        <v>3792</v>
      </c>
      <c r="Y731" t="s">
        <v>4659</v>
      </c>
      <c r="Z731" t="s">
        <v>3461</v>
      </c>
    </row>
    <row r="732" spans="17:26" x14ac:dyDescent="0.35">
      <c r="Q732" t="s">
        <v>0</v>
      </c>
      <c r="R732">
        <v>10</v>
      </c>
      <c r="S732">
        <v>150</v>
      </c>
      <c r="T732">
        <v>98.7</v>
      </c>
      <c r="U732" t="s">
        <v>3664</v>
      </c>
      <c r="V732">
        <v>0</v>
      </c>
      <c r="W732">
        <v>0</v>
      </c>
      <c r="X732" t="s">
        <v>3762</v>
      </c>
      <c r="Y732" t="s">
        <v>4660</v>
      </c>
      <c r="Z732" t="s">
        <v>3461</v>
      </c>
    </row>
    <row r="733" spans="17:26" x14ac:dyDescent="0.35">
      <c r="Q733" t="s">
        <v>0</v>
      </c>
      <c r="R733">
        <v>10</v>
      </c>
      <c r="S733">
        <v>150</v>
      </c>
      <c r="T733">
        <v>98.7</v>
      </c>
      <c r="U733" t="s">
        <v>3664</v>
      </c>
      <c r="V733">
        <v>0</v>
      </c>
      <c r="W733">
        <v>0</v>
      </c>
      <c r="X733" t="s">
        <v>3901</v>
      </c>
      <c r="Y733" t="s">
        <v>4661</v>
      </c>
      <c r="Z733" t="s">
        <v>3461</v>
      </c>
    </row>
    <row r="734" spans="17:26" x14ac:dyDescent="0.35">
      <c r="Q734" t="s">
        <v>0</v>
      </c>
      <c r="R734">
        <v>10</v>
      </c>
      <c r="S734">
        <v>150</v>
      </c>
      <c r="T734">
        <v>98.7</v>
      </c>
      <c r="U734" t="s">
        <v>3664</v>
      </c>
      <c r="V734">
        <v>0</v>
      </c>
      <c r="W734">
        <v>0</v>
      </c>
      <c r="X734" t="s">
        <v>3901</v>
      </c>
      <c r="Y734" t="s">
        <v>4662</v>
      </c>
      <c r="Z734" t="s">
        <v>3461</v>
      </c>
    </row>
    <row r="735" spans="17:26" x14ac:dyDescent="0.35">
      <c r="Q735" t="s">
        <v>0</v>
      </c>
      <c r="R735">
        <v>10</v>
      </c>
      <c r="S735">
        <v>150</v>
      </c>
      <c r="T735">
        <v>98.7</v>
      </c>
      <c r="U735" t="s">
        <v>3664</v>
      </c>
      <c r="V735">
        <v>0</v>
      </c>
      <c r="W735">
        <v>0</v>
      </c>
      <c r="X735" t="s">
        <v>3901</v>
      </c>
      <c r="Y735" t="s">
        <v>4663</v>
      </c>
      <c r="Z735" t="s">
        <v>3461</v>
      </c>
    </row>
    <row r="736" spans="17:26" x14ac:dyDescent="0.35">
      <c r="Q736" t="s">
        <v>0</v>
      </c>
      <c r="R736">
        <v>10</v>
      </c>
      <c r="S736">
        <v>150</v>
      </c>
      <c r="T736">
        <v>98.7</v>
      </c>
      <c r="U736" t="s">
        <v>3664</v>
      </c>
      <c r="V736">
        <v>0</v>
      </c>
      <c r="W736">
        <v>0</v>
      </c>
      <c r="X736" t="s">
        <v>4238</v>
      </c>
      <c r="Y736" t="s">
        <v>4664</v>
      </c>
      <c r="Z736" t="s">
        <v>3461</v>
      </c>
    </row>
    <row r="737" spans="17:26" x14ac:dyDescent="0.35">
      <c r="Q737" t="s">
        <v>0</v>
      </c>
      <c r="R737">
        <v>10</v>
      </c>
      <c r="S737">
        <v>150</v>
      </c>
      <c r="T737">
        <v>98.7</v>
      </c>
      <c r="U737" t="s">
        <v>3664</v>
      </c>
      <c r="V737">
        <v>0</v>
      </c>
      <c r="W737">
        <v>0</v>
      </c>
      <c r="X737" t="s">
        <v>3820</v>
      </c>
      <c r="Y737" t="s">
        <v>4665</v>
      </c>
      <c r="Z737" t="s">
        <v>3461</v>
      </c>
    </row>
    <row r="738" spans="17:26" x14ac:dyDescent="0.35">
      <c r="Q738" t="s">
        <v>0</v>
      </c>
      <c r="R738">
        <v>10</v>
      </c>
      <c r="S738">
        <v>150</v>
      </c>
      <c r="T738">
        <v>98.7</v>
      </c>
      <c r="U738" t="s">
        <v>3664</v>
      </c>
      <c r="V738">
        <v>0</v>
      </c>
      <c r="W738">
        <v>0</v>
      </c>
      <c r="X738" t="s">
        <v>3801</v>
      </c>
      <c r="Y738" t="s">
        <v>4666</v>
      </c>
      <c r="Z738" t="s">
        <v>3461</v>
      </c>
    </row>
    <row r="739" spans="17:26" x14ac:dyDescent="0.35">
      <c r="Q739" t="s">
        <v>0</v>
      </c>
      <c r="R739">
        <v>10</v>
      </c>
      <c r="S739">
        <v>150</v>
      </c>
      <c r="T739">
        <v>98.7</v>
      </c>
      <c r="U739" t="s">
        <v>3664</v>
      </c>
      <c r="V739">
        <v>0</v>
      </c>
      <c r="W739">
        <v>0</v>
      </c>
      <c r="X739" t="s">
        <v>4531</v>
      </c>
      <c r="Y739" t="s">
        <v>4667</v>
      </c>
      <c r="Z739" t="s">
        <v>3461</v>
      </c>
    </row>
    <row r="740" spans="17:26" x14ac:dyDescent="0.35">
      <c r="Q740" t="s">
        <v>0</v>
      </c>
      <c r="R740">
        <v>10</v>
      </c>
      <c r="S740">
        <v>150</v>
      </c>
      <c r="T740">
        <v>98.7</v>
      </c>
      <c r="U740" t="s">
        <v>3664</v>
      </c>
      <c r="V740">
        <v>0</v>
      </c>
      <c r="W740">
        <v>0</v>
      </c>
      <c r="X740" t="s">
        <v>4026</v>
      </c>
      <c r="Y740" t="s">
        <v>4668</v>
      </c>
      <c r="Z740" t="s">
        <v>3461</v>
      </c>
    </row>
    <row r="741" spans="17:26" x14ac:dyDescent="0.35">
      <c r="Q741" t="s">
        <v>0</v>
      </c>
      <c r="R741">
        <v>10</v>
      </c>
      <c r="S741">
        <v>150</v>
      </c>
      <c r="T741">
        <v>98.7</v>
      </c>
      <c r="U741" t="s">
        <v>3664</v>
      </c>
      <c r="V741">
        <v>0</v>
      </c>
      <c r="W741">
        <v>0</v>
      </c>
      <c r="X741" t="s">
        <v>4056</v>
      </c>
      <c r="Y741" t="s">
        <v>4669</v>
      </c>
      <c r="Z741" t="s">
        <v>3461</v>
      </c>
    </row>
    <row r="742" spans="17:26" x14ac:dyDescent="0.35">
      <c r="Q742" t="s">
        <v>0</v>
      </c>
      <c r="R742">
        <v>10</v>
      </c>
      <c r="S742">
        <v>150</v>
      </c>
      <c r="T742">
        <v>98.7</v>
      </c>
      <c r="U742" t="s">
        <v>3664</v>
      </c>
      <c r="V742">
        <v>0</v>
      </c>
      <c r="W742">
        <v>0</v>
      </c>
      <c r="X742" t="s">
        <v>4058</v>
      </c>
      <c r="Y742" t="s">
        <v>4670</v>
      </c>
      <c r="Z742" t="s">
        <v>3461</v>
      </c>
    </row>
    <row r="743" spans="17:26" x14ac:dyDescent="0.35">
      <c r="Q743" t="s">
        <v>0</v>
      </c>
      <c r="R743">
        <v>10</v>
      </c>
      <c r="S743">
        <v>150</v>
      </c>
      <c r="T743">
        <v>98.7</v>
      </c>
      <c r="U743" t="s">
        <v>3664</v>
      </c>
      <c r="V743">
        <v>0</v>
      </c>
      <c r="W743">
        <v>0</v>
      </c>
      <c r="X743" t="s">
        <v>3770</v>
      </c>
      <c r="Y743" t="s">
        <v>4671</v>
      </c>
      <c r="Z743" t="s">
        <v>3461</v>
      </c>
    </row>
    <row r="744" spans="17:26" x14ac:dyDescent="0.35">
      <c r="Q744" t="s">
        <v>0</v>
      </c>
      <c r="R744">
        <v>10</v>
      </c>
      <c r="S744">
        <v>150</v>
      </c>
      <c r="T744">
        <v>98.7</v>
      </c>
      <c r="U744" t="s">
        <v>3664</v>
      </c>
      <c r="V744">
        <v>0</v>
      </c>
      <c r="W744">
        <v>0</v>
      </c>
      <c r="X744" t="s">
        <v>3775</v>
      </c>
      <c r="Y744" t="s">
        <v>4672</v>
      </c>
      <c r="Z744" t="s">
        <v>3461</v>
      </c>
    </row>
    <row r="745" spans="17:26" x14ac:dyDescent="0.35">
      <c r="Q745" t="s">
        <v>0</v>
      </c>
      <c r="R745">
        <v>10</v>
      </c>
      <c r="S745">
        <v>150</v>
      </c>
      <c r="T745">
        <v>98.7</v>
      </c>
      <c r="U745" t="s">
        <v>3664</v>
      </c>
      <c r="V745">
        <v>0</v>
      </c>
      <c r="W745">
        <v>0</v>
      </c>
      <c r="X745" t="s">
        <v>3775</v>
      </c>
      <c r="Y745" t="s">
        <v>4673</v>
      </c>
      <c r="Z745" t="s">
        <v>3461</v>
      </c>
    </row>
    <row r="746" spans="17:26" x14ac:dyDescent="0.35">
      <c r="Q746" t="s">
        <v>0</v>
      </c>
      <c r="R746">
        <v>10</v>
      </c>
      <c r="S746">
        <v>150</v>
      </c>
      <c r="T746">
        <v>98.7</v>
      </c>
      <c r="U746" t="s">
        <v>3664</v>
      </c>
      <c r="V746">
        <v>0</v>
      </c>
      <c r="W746">
        <v>0</v>
      </c>
      <c r="X746" t="s">
        <v>3812</v>
      </c>
      <c r="Y746" t="s">
        <v>4674</v>
      </c>
      <c r="Z746" t="s">
        <v>3461</v>
      </c>
    </row>
    <row r="747" spans="17:26" x14ac:dyDescent="0.35">
      <c r="Q747" t="s">
        <v>0</v>
      </c>
      <c r="R747">
        <v>10</v>
      </c>
      <c r="S747">
        <v>150</v>
      </c>
      <c r="T747">
        <v>98.7</v>
      </c>
      <c r="U747" t="s">
        <v>3664</v>
      </c>
      <c r="V747">
        <v>0</v>
      </c>
      <c r="W747">
        <v>0</v>
      </c>
      <c r="X747" t="s">
        <v>4032</v>
      </c>
      <c r="Y747" t="s">
        <v>4675</v>
      </c>
      <c r="Z747" t="s">
        <v>3461</v>
      </c>
    </row>
    <row r="748" spans="17:26" x14ac:dyDescent="0.35">
      <c r="Q748" t="s">
        <v>0</v>
      </c>
      <c r="R748">
        <v>10</v>
      </c>
      <c r="S748">
        <v>150</v>
      </c>
      <c r="T748">
        <v>98.7</v>
      </c>
      <c r="U748" t="s">
        <v>3664</v>
      </c>
      <c r="V748">
        <v>0</v>
      </c>
      <c r="W748">
        <v>0</v>
      </c>
      <c r="X748" t="s">
        <v>4379</v>
      </c>
      <c r="Y748" t="s">
        <v>4676</v>
      </c>
      <c r="Z748" t="s">
        <v>3461</v>
      </c>
    </row>
    <row r="749" spans="17:26" x14ac:dyDescent="0.35">
      <c r="Q749" t="s">
        <v>0</v>
      </c>
      <c r="R749">
        <v>10</v>
      </c>
      <c r="S749">
        <v>150</v>
      </c>
      <c r="T749">
        <v>98.7</v>
      </c>
      <c r="U749" t="s">
        <v>3664</v>
      </c>
      <c r="V749">
        <v>0</v>
      </c>
      <c r="W749">
        <v>0</v>
      </c>
      <c r="X749" t="s">
        <v>4677</v>
      </c>
      <c r="Y749" t="s">
        <v>4678</v>
      </c>
      <c r="Z749" t="s">
        <v>3461</v>
      </c>
    </row>
    <row r="750" spans="17:26" x14ac:dyDescent="0.35">
      <c r="Q750" t="s">
        <v>0</v>
      </c>
      <c r="R750">
        <v>10</v>
      </c>
      <c r="S750">
        <v>150</v>
      </c>
      <c r="T750">
        <v>98.7</v>
      </c>
      <c r="U750" t="s">
        <v>3664</v>
      </c>
      <c r="V750">
        <v>0</v>
      </c>
      <c r="W750">
        <v>0</v>
      </c>
      <c r="X750" t="s">
        <v>4677</v>
      </c>
      <c r="Y750" t="s">
        <v>4679</v>
      </c>
      <c r="Z750" t="s">
        <v>3461</v>
      </c>
    </row>
    <row r="751" spans="17:26" x14ac:dyDescent="0.35">
      <c r="Q751" t="s">
        <v>0</v>
      </c>
      <c r="R751">
        <v>10</v>
      </c>
      <c r="S751">
        <v>150</v>
      </c>
      <c r="T751">
        <v>98.7</v>
      </c>
      <c r="U751" t="s">
        <v>3664</v>
      </c>
      <c r="V751">
        <v>0</v>
      </c>
      <c r="W751">
        <v>0</v>
      </c>
      <c r="X751" t="s">
        <v>4383</v>
      </c>
      <c r="Y751" t="s">
        <v>4680</v>
      </c>
      <c r="Z751" t="s">
        <v>3461</v>
      </c>
    </row>
    <row r="752" spans="17:26" x14ac:dyDescent="0.35">
      <c r="Q752" t="s">
        <v>0</v>
      </c>
      <c r="R752">
        <v>10</v>
      </c>
      <c r="S752">
        <v>150</v>
      </c>
      <c r="T752">
        <v>98.7</v>
      </c>
      <c r="U752" t="s">
        <v>3664</v>
      </c>
      <c r="V752">
        <v>0</v>
      </c>
      <c r="W752">
        <v>0</v>
      </c>
      <c r="X752" t="s">
        <v>4330</v>
      </c>
      <c r="Y752" t="s">
        <v>4681</v>
      </c>
      <c r="Z752" t="s">
        <v>3461</v>
      </c>
    </row>
    <row r="753" spans="17:26" x14ac:dyDescent="0.35">
      <c r="Q753" t="s">
        <v>0</v>
      </c>
      <c r="R753">
        <v>10</v>
      </c>
      <c r="S753">
        <v>150</v>
      </c>
      <c r="T753">
        <v>98.7</v>
      </c>
      <c r="U753" t="s">
        <v>3664</v>
      </c>
      <c r="V753">
        <v>0</v>
      </c>
      <c r="W753">
        <v>0</v>
      </c>
      <c r="X753" t="s">
        <v>4332</v>
      </c>
      <c r="Y753" t="s">
        <v>4682</v>
      </c>
      <c r="Z753" t="s">
        <v>3461</v>
      </c>
    </row>
    <row r="754" spans="17:26" x14ac:dyDescent="0.35">
      <c r="Q754" t="s">
        <v>0</v>
      </c>
      <c r="R754">
        <v>10</v>
      </c>
      <c r="S754">
        <v>150</v>
      </c>
      <c r="T754">
        <v>98.7</v>
      </c>
      <c r="U754" t="s">
        <v>3664</v>
      </c>
      <c r="V754">
        <v>0</v>
      </c>
      <c r="W754">
        <v>0</v>
      </c>
      <c r="X754" t="s">
        <v>4265</v>
      </c>
      <c r="Y754" t="s">
        <v>4683</v>
      </c>
      <c r="Z754" t="s">
        <v>3461</v>
      </c>
    </row>
    <row r="755" spans="17:26" x14ac:dyDescent="0.35">
      <c r="Q755" t="s">
        <v>0</v>
      </c>
      <c r="R755">
        <v>10</v>
      </c>
      <c r="S755">
        <v>150</v>
      </c>
      <c r="T755">
        <v>98.7</v>
      </c>
      <c r="U755" t="s">
        <v>3664</v>
      </c>
      <c r="V755">
        <v>0</v>
      </c>
      <c r="W755">
        <v>0</v>
      </c>
      <c r="X755" t="s">
        <v>3665</v>
      </c>
      <c r="Y755" t="s">
        <v>4684</v>
      </c>
      <c r="Z755" t="s">
        <v>3461</v>
      </c>
    </row>
    <row r="756" spans="17:26" x14ac:dyDescent="0.35">
      <c r="Q756" t="s">
        <v>0</v>
      </c>
      <c r="R756">
        <v>10</v>
      </c>
      <c r="S756">
        <v>150</v>
      </c>
      <c r="T756">
        <v>98.7</v>
      </c>
      <c r="U756" t="s">
        <v>3664</v>
      </c>
      <c r="V756">
        <v>0</v>
      </c>
      <c r="W756">
        <v>0</v>
      </c>
      <c r="X756" t="s">
        <v>4685</v>
      </c>
      <c r="Y756" t="s">
        <v>4686</v>
      </c>
      <c r="Z756" t="s">
        <v>3461</v>
      </c>
    </row>
    <row r="757" spans="17:26" x14ac:dyDescent="0.35">
      <c r="Q757" t="s">
        <v>0</v>
      </c>
      <c r="R757">
        <v>10</v>
      </c>
      <c r="S757">
        <v>150</v>
      </c>
      <c r="T757">
        <v>98.7</v>
      </c>
      <c r="U757" t="s">
        <v>3664</v>
      </c>
      <c r="V757">
        <v>0</v>
      </c>
      <c r="W757">
        <v>0</v>
      </c>
      <c r="X757" t="s">
        <v>3949</v>
      </c>
      <c r="Y757" t="s">
        <v>4687</v>
      </c>
      <c r="Z757" t="s">
        <v>3461</v>
      </c>
    </row>
    <row r="758" spans="17:26" x14ac:dyDescent="0.35">
      <c r="Q758" t="s">
        <v>0</v>
      </c>
      <c r="R758">
        <v>10</v>
      </c>
      <c r="S758">
        <v>150</v>
      </c>
      <c r="T758">
        <v>98.7</v>
      </c>
      <c r="U758" t="s">
        <v>3664</v>
      </c>
      <c r="V758">
        <v>0</v>
      </c>
      <c r="W758">
        <v>0</v>
      </c>
      <c r="X758" t="s">
        <v>4077</v>
      </c>
      <c r="Y758" t="s">
        <v>4688</v>
      </c>
      <c r="Z758" t="s">
        <v>3461</v>
      </c>
    </row>
    <row r="759" spans="17:26" x14ac:dyDescent="0.35">
      <c r="Q759" t="s">
        <v>0</v>
      </c>
      <c r="R759">
        <v>10</v>
      </c>
      <c r="S759">
        <v>150</v>
      </c>
      <c r="T759">
        <v>98.7</v>
      </c>
      <c r="U759" t="s">
        <v>3664</v>
      </c>
      <c r="V759">
        <v>0</v>
      </c>
      <c r="W759">
        <v>0</v>
      </c>
      <c r="X759" t="s">
        <v>4077</v>
      </c>
      <c r="Y759" t="s">
        <v>4689</v>
      </c>
      <c r="Z759" t="s">
        <v>3461</v>
      </c>
    </row>
    <row r="760" spans="17:26" x14ac:dyDescent="0.35">
      <c r="Q760" t="s">
        <v>0</v>
      </c>
      <c r="R760">
        <v>10</v>
      </c>
      <c r="S760">
        <v>150</v>
      </c>
      <c r="T760">
        <v>98.8</v>
      </c>
      <c r="U760" t="s">
        <v>1</v>
      </c>
      <c r="V760">
        <v>0</v>
      </c>
      <c r="W760">
        <v>0</v>
      </c>
      <c r="X760" t="s">
        <v>4200</v>
      </c>
      <c r="Y760" t="s">
        <v>4690</v>
      </c>
      <c r="Z760" t="s">
        <v>3461</v>
      </c>
    </row>
    <row r="761" spans="17:26" x14ac:dyDescent="0.35">
      <c r="Q761" t="s">
        <v>0</v>
      </c>
      <c r="R761">
        <v>10</v>
      </c>
      <c r="S761">
        <v>150</v>
      </c>
      <c r="T761">
        <v>98.8</v>
      </c>
      <c r="U761" t="s">
        <v>1</v>
      </c>
      <c r="V761">
        <v>0</v>
      </c>
      <c r="W761">
        <v>0</v>
      </c>
      <c r="X761" t="s">
        <v>4079</v>
      </c>
      <c r="Y761" t="s">
        <v>4691</v>
      </c>
      <c r="Z761" t="s">
        <v>3461</v>
      </c>
    </row>
    <row r="762" spans="17:26" x14ac:dyDescent="0.35">
      <c r="Q762" t="s">
        <v>0</v>
      </c>
      <c r="R762">
        <v>10</v>
      </c>
      <c r="S762">
        <v>150</v>
      </c>
      <c r="T762">
        <v>98.8</v>
      </c>
      <c r="U762" t="s">
        <v>1</v>
      </c>
      <c r="V762">
        <v>0</v>
      </c>
      <c r="W762">
        <v>0</v>
      </c>
      <c r="X762" t="s">
        <v>4203</v>
      </c>
      <c r="Y762" t="s">
        <v>4692</v>
      </c>
      <c r="Z762" t="s">
        <v>3461</v>
      </c>
    </row>
    <row r="763" spans="17:26" x14ac:dyDescent="0.35">
      <c r="Q763" t="s">
        <v>0</v>
      </c>
      <c r="R763">
        <v>10</v>
      </c>
      <c r="S763">
        <v>150</v>
      </c>
      <c r="T763">
        <v>98.8</v>
      </c>
      <c r="U763" t="s">
        <v>1</v>
      </c>
      <c r="V763">
        <v>0</v>
      </c>
      <c r="W763">
        <v>0</v>
      </c>
      <c r="X763" t="s">
        <v>4203</v>
      </c>
      <c r="Y763" t="s">
        <v>4693</v>
      </c>
      <c r="Z763" t="s">
        <v>3461</v>
      </c>
    </row>
    <row r="764" spans="17:26" x14ac:dyDescent="0.35">
      <c r="Q764" t="s">
        <v>0</v>
      </c>
      <c r="R764">
        <v>10</v>
      </c>
      <c r="S764">
        <v>150</v>
      </c>
      <c r="T764">
        <v>98.8</v>
      </c>
      <c r="U764" t="s">
        <v>1</v>
      </c>
      <c r="V764">
        <v>0</v>
      </c>
      <c r="W764">
        <v>0</v>
      </c>
      <c r="X764" t="s">
        <v>4203</v>
      </c>
      <c r="Y764" t="s">
        <v>4694</v>
      </c>
      <c r="Z764" t="s">
        <v>3461</v>
      </c>
    </row>
    <row r="765" spans="17:26" x14ac:dyDescent="0.35">
      <c r="Q765" t="s">
        <v>0</v>
      </c>
      <c r="R765">
        <v>10</v>
      </c>
      <c r="S765">
        <v>150</v>
      </c>
      <c r="T765">
        <v>98.8</v>
      </c>
      <c r="U765" t="s">
        <v>1</v>
      </c>
      <c r="V765">
        <v>0</v>
      </c>
      <c r="W765">
        <v>0</v>
      </c>
      <c r="X765" t="s">
        <v>4081</v>
      </c>
      <c r="Y765" t="s">
        <v>4695</v>
      </c>
      <c r="Z765" t="s">
        <v>3461</v>
      </c>
    </row>
    <row r="766" spans="17:26" x14ac:dyDescent="0.35">
      <c r="Q766" t="s">
        <v>0</v>
      </c>
      <c r="R766">
        <v>10</v>
      </c>
      <c r="S766">
        <v>150</v>
      </c>
      <c r="T766">
        <v>98.8</v>
      </c>
      <c r="U766" t="s">
        <v>1</v>
      </c>
      <c r="V766">
        <v>0</v>
      </c>
      <c r="W766">
        <v>0</v>
      </c>
      <c r="X766" t="s">
        <v>4081</v>
      </c>
      <c r="Y766" t="s">
        <v>4696</v>
      </c>
      <c r="Z766" t="s">
        <v>3461</v>
      </c>
    </row>
    <row r="767" spans="17:26" x14ac:dyDescent="0.35">
      <c r="Q767" t="s">
        <v>0</v>
      </c>
      <c r="R767">
        <v>10</v>
      </c>
      <c r="S767">
        <v>150</v>
      </c>
      <c r="T767">
        <v>98.8</v>
      </c>
      <c r="U767" t="s">
        <v>1</v>
      </c>
      <c r="V767">
        <v>0</v>
      </c>
      <c r="W767">
        <v>0</v>
      </c>
      <c r="X767" t="s">
        <v>4697</v>
      </c>
      <c r="Y767" t="s">
        <v>4698</v>
      </c>
      <c r="Z767" t="s">
        <v>3461</v>
      </c>
    </row>
    <row r="768" spans="17:26" x14ac:dyDescent="0.35">
      <c r="Q768" t="s">
        <v>0</v>
      </c>
      <c r="R768">
        <v>10</v>
      </c>
      <c r="S768">
        <v>150</v>
      </c>
      <c r="T768">
        <v>98.8</v>
      </c>
      <c r="U768" t="s">
        <v>1</v>
      </c>
      <c r="V768">
        <v>0</v>
      </c>
      <c r="W768">
        <v>0</v>
      </c>
      <c r="X768" t="s">
        <v>4699</v>
      </c>
      <c r="Y768" t="s">
        <v>4700</v>
      </c>
      <c r="Z768" t="s">
        <v>3461</v>
      </c>
    </row>
    <row r="769" spans="17:26" x14ac:dyDescent="0.35">
      <c r="Q769" t="s">
        <v>0</v>
      </c>
      <c r="R769">
        <v>10</v>
      </c>
      <c r="S769">
        <v>150</v>
      </c>
      <c r="T769">
        <v>98.8</v>
      </c>
      <c r="U769" t="s">
        <v>1</v>
      </c>
      <c r="V769">
        <v>0</v>
      </c>
      <c r="W769">
        <v>0</v>
      </c>
      <c r="X769" t="s">
        <v>3837</v>
      </c>
      <c r="Y769" t="s">
        <v>4701</v>
      </c>
      <c r="Z769" t="s">
        <v>3461</v>
      </c>
    </row>
    <row r="770" spans="17:26" x14ac:dyDescent="0.35">
      <c r="Q770" t="s">
        <v>0</v>
      </c>
      <c r="R770">
        <v>10</v>
      </c>
      <c r="S770">
        <v>150</v>
      </c>
      <c r="T770">
        <v>98.8</v>
      </c>
      <c r="U770" t="s">
        <v>3664</v>
      </c>
      <c r="V770">
        <v>0</v>
      </c>
      <c r="W770">
        <v>0</v>
      </c>
      <c r="X770" t="s">
        <v>4200</v>
      </c>
      <c r="Y770" t="s">
        <v>4702</v>
      </c>
      <c r="Z770" t="s">
        <v>3461</v>
      </c>
    </row>
    <row r="771" spans="17:26" x14ac:dyDescent="0.35">
      <c r="Q771" t="s">
        <v>0</v>
      </c>
      <c r="R771">
        <v>10</v>
      </c>
      <c r="S771">
        <v>150</v>
      </c>
      <c r="T771">
        <v>98.8</v>
      </c>
      <c r="U771" t="s">
        <v>3664</v>
      </c>
      <c r="V771">
        <v>0</v>
      </c>
      <c r="W771">
        <v>0</v>
      </c>
      <c r="X771" t="s">
        <v>4079</v>
      </c>
      <c r="Y771" t="s">
        <v>4703</v>
      </c>
      <c r="Z771" t="s">
        <v>3461</v>
      </c>
    </row>
    <row r="772" spans="17:26" x14ac:dyDescent="0.35">
      <c r="Q772" t="s">
        <v>0</v>
      </c>
      <c r="R772">
        <v>10</v>
      </c>
      <c r="S772">
        <v>150</v>
      </c>
      <c r="T772">
        <v>98.8</v>
      </c>
      <c r="U772" t="s">
        <v>3664</v>
      </c>
      <c r="V772">
        <v>0</v>
      </c>
      <c r="W772">
        <v>0</v>
      </c>
      <c r="X772" t="s">
        <v>4203</v>
      </c>
      <c r="Y772" t="s">
        <v>4704</v>
      </c>
      <c r="Z772" t="s">
        <v>3461</v>
      </c>
    </row>
    <row r="773" spans="17:26" x14ac:dyDescent="0.35">
      <c r="Q773" t="s">
        <v>0</v>
      </c>
      <c r="R773">
        <v>10</v>
      </c>
      <c r="S773">
        <v>150</v>
      </c>
      <c r="T773">
        <v>98.8</v>
      </c>
      <c r="U773" t="s">
        <v>3664</v>
      </c>
      <c r="V773">
        <v>0</v>
      </c>
      <c r="W773">
        <v>0</v>
      </c>
      <c r="X773" t="s">
        <v>4203</v>
      </c>
      <c r="Y773" t="s">
        <v>4705</v>
      </c>
      <c r="Z773" t="s">
        <v>3461</v>
      </c>
    </row>
    <row r="774" spans="17:26" x14ac:dyDescent="0.35">
      <c r="Q774" t="s">
        <v>0</v>
      </c>
      <c r="R774">
        <v>10</v>
      </c>
      <c r="S774">
        <v>150</v>
      </c>
      <c r="T774">
        <v>98.8</v>
      </c>
      <c r="U774" t="s">
        <v>3664</v>
      </c>
      <c r="V774">
        <v>0</v>
      </c>
      <c r="W774">
        <v>0</v>
      </c>
      <c r="X774" t="s">
        <v>3669</v>
      </c>
      <c r="Y774" t="s">
        <v>4706</v>
      </c>
      <c r="Z774" t="s">
        <v>3461</v>
      </c>
    </row>
    <row r="775" spans="17:26" x14ac:dyDescent="0.35">
      <c r="Q775" t="s">
        <v>0</v>
      </c>
      <c r="R775">
        <v>10</v>
      </c>
      <c r="S775">
        <v>150</v>
      </c>
      <c r="T775">
        <v>98.8</v>
      </c>
      <c r="U775" t="s">
        <v>3664</v>
      </c>
      <c r="V775">
        <v>0</v>
      </c>
      <c r="W775">
        <v>0</v>
      </c>
      <c r="X775" t="s">
        <v>4081</v>
      </c>
      <c r="Y775" t="s">
        <v>4707</v>
      </c>
      <c r="Z775" t="s">
        <v>3461</v>
      </c>
    </row>
    <row r="776" spans="17:26" x14ac:dyDescent="0.35">
      <c r="Q776" t="s">
        <v>0</v>
      </c>
      <c r="R776">
        <v>10</v>
      </c>
      <c r="S776">
        <v>150</v>
      </c>
      <c r="T776">
        <v>98.8</v>
      </c>
      <c r="U776" t="s">
        <v>3664</v>
      </c>
      <c r="V776">
        <v>0</v>
      </c>
      <c r="W776">
        <v>0</v>
      </c>
      <c r="X776" t="s">
        <v>4699</v>
      </c>
      <c r="Y776" t="s">
        <v>4708</v>
      </c>
      <c r="Z776" t="s">
        <v>3461</v>
      </c>
    </row>
    <row r="777" spans="17:26" x14ac:dyDescent="0.35">
      <c r="Q777" t="s">
        <v>0</v>
      </c>
      <c r="R777">
        <v>10</v>
      </c>
      <c r="S777">
        <v>150</v>
      </c>
      <c r="T777">
        <v>98.9</v>
      </c>
      <c r="U777" t="s">
        <v>1</v>
      </c>
      <c r="V777">
        <v>0</v>
      </c>
      <c r="W777">
        <v>0</v>
      </c>
      <c r="X777" t="s">
        <v>3883</v>
      </c>
      <c r="Y777" t="s">
        <v>4709</v>
      </c>
      <c r="Z777" t="s">
        <v>3461</v>
      </c>
    </row>
    <row r="778" spans="17:26" x14ac:dyDescent="0.35">
      <c r="Q778" t="s">
        <v>0</v>
      </c>
      <c r="R778">
        <v>10</v>
      </c>
      <c r="S778">
        <v>150</v>
      </c>
      <c r="T778">
        <v>98.9</v>
      </c>
      <c r="U778" t="s">
        <v>1</v>
      </c>
      <c r="V778">
        <v>0</v>
      </c>
      <c r="W778">
        <v>0</v>
      </c>
      <c r="X778" t="s">
        <v>3869</v>
      </c>
      <c r="Y778" t="s">
        <v>4710</v>
      </c>
      <c r="Z778" t="s">
        <v>3461</v>
      </c>
    </row>
    <row r="779" spans="17:26" x14ac:dyDescent="0.35">
      <c r="Q779" t="s">
        <v>0</v>
      </c>
      <c r="R779">
        <v>10</v>
      </c>
      <c r="S779">
        <v>150</v>
      </c>
      <c r="T779">
        <v>98.9</v>
      </c>
      <c r="U779" t="s">
        <v>1</v>
      </c>
      <c r="V779">
        <v>0</v>
      </c>
      <c r="W779">
        <v>0</v>
      </c>
      <c r="X779" t="s">
        <v>3681</v>
      </c>
      <c r="Y779" t="s">
        <v>4711</v>
      </c>
      <c r="Z779" t="s">
        <v>3461</v>
      </c>
    </row>
    <row r="780" spans="17:26" x14ac:dyDescent="0.35">
      <c r="Q780" t="s">
        <v>0</v>
      </c>
      <c r="R780">
        <v>10</v>
      </c>
      <c r="S780">
        <v>150</v>
      </c>
      <c r="T780">
        <v>98.9</v>
      </c>
      <c r="U780" t="s">
        <v>1</v>
      </c>
      <c r="V780">
        <v>0</v>
      </c>
      <c r="W780">
        <v>0</v>
      </c>
      <c r="X780" t="s">
        <v>4426</v>
      </c>
      <c r="Y780" t="s">
        <v>4712</v>
      </c>
      <c r="Z780" t="s">
        <v>3461</v>
      </c>
    </row>
    <row r="781" spans="17:26" x14ac:dyDescent="0.35">
      <c r="Q781" t="s">
        <v>0</v>
      </c>
      <c r="R781">
        <v>10</v>
      </c>
      <c r="S781">
        <v>150</v>
      </c>
      <c r="T781">
        <v>98.9</v>
      </c>
      <c r="U781" t="s">
        <v>1</v>
      </c>
      <c r="V781">
        <v>0</v>
      </c>
      <c r="W781">
        <v>0</v>
      </c>
      <c r="X781" t="s">
        <v>4426</v>
      </c>
      <c r="Y781" t="s">
        <v>4713</v>
      </c>
      <c r="Z781" t="s">
        <v>3461</v>
      </c>
    </row>
    <row r="782" spans="17:26" x14ac:dyDescent="0.35">
      <c r="Q782" t="s">
        <v>0</v>
      </c>
      <c r="R782">
        <v>10</v>
      </c>
      <c r="S782">
        <v>150</v>
      </c>
      <c r="T782">
        <v>98.9</v>
      </c>
      <c r="U782" t="s">
        <v>1</v>
      </c>
      <c r="V782">
        <v>0</v>
      </c>
      <c r="W782">
        <v>0</v>
      </c>
      <c r="X782" t="s">
        <v>3684</v>
      </c>
      <c r="Y782" t="s">
        <v>4714</v>
      </c>
      <c r="Z782" t="s">
        <v>3461</v>
      </c>
    </row>
    <row r="783" spans="17:26" x14ac:dyDescent="0.35">
      <c r="Q783" t="s">
        <v>0</v>
      </c>
      <c r="R783">
        <v>10</v>
      </c>
      <c r="S783">
        <v>150</v>
      </c>
      <c r="T783">
        <v>98.9</v>
      </c>
      <c r="U783" t="s">
        <v>1</v>
      </c>
      <c r="V783">
        <v>0</v>
      </c>
      <c r="W783">
        <v>0</v>
      </c>
      <c r="X783" t="s">
        <v>4087</v>
      </c>
      <c r="Y783" t="s">
        <v>4715</v>
      </c>
      <c r="Z783" t="s">
        <v>3461</v>
      </c>
    </row>
    <row r="784" spans="17:26" x14ac:dyDescent="0.35">
      <c r="Q784" t="s">
        <v>0</v>
      </c>
      <c r="R784">
        <v>10</v>
      </c>
      <c r="S784">
        <v>150</v>
      </c>
      <c r="T784">
        <v>98.9</v>
      </c>
      <c r="U784" t="s">
        <v>1</v>
      </c>
      <c r="V784">
        <v>0</v>
      </c>
      <c r="W784">
        <v>0</v>
      </c>
      <c r="X784" t="s">
        <v>3855</v>
      </c>
      <c r="Y784" t="s">
        <v>4716</v>
      </c>
      <c r="Z784" t="s">
        <v>3461</v>
      </c>
    </row>
    <row r="785" spans="17:26" x14ac:dyDescent="0.35">
      <c r="Q785" t="s">
        <v>0</v>
      </c>
      <c r="R785">
        <v>10</v>
      </c>
      <c r="S785">
        <v>150</v>
      </c>
      <c r="T785">
        <v>98.9</v>
      </c>
      <c r="U785" t="s">
        <v>1</v>
      </c>
      <c r="V785">
        <v>0</v>
      </c>
      <c r="W785">
        <v>0</v>
      </c>
      <c r="X785" t="s">
        <v>3855</v>
      </c>
      <c r="Y785" t="s">
        <v>4717</v>
      </c>
      <c r="Z785" t="s">
        <v>3461</v>
      </c>
    </row>
    <row r="786" spans="17:26" x14ac:dyDescent="0.35">
      <c r="Q786" t="s">
        <v>0</v>
      </c>
      <c r="R786">
        <v>10</v>
      </c>
      <c r="S786">
        <v>150</v>
      </c>
      <c r="T786">
        <v>98.9</v>
      </c>
      <c r="U786" t="s">
        <v>3664</v>
      </c>
      <c r="V786">
        <v>0</v>
      </c>
      <c r="W786">
        <v>0</v>
      </c>
      <c r="X786" t="s">
        <v>3883</v>
      </c>
      <c r="Y786" t="s">
        <v>4718</v>
      </c>
      <c r="Z786" t="s">
        <v>3461</v>
      </c>
    </row>
    <row r="787" spans="17:26" x14ac:dyDescent="0.35">
      <c r="Q787" t="s">
        <v>0</v>
      </c>
      <c r="R787">
        <v>10</v>
      </c>
      <c r="S787">
        <v>150</v>
      </c>
      <c r="T787">
        <v>98.9</v>
      </c>
      <c r="U787" t="s">
        <v>3664</v>
      </c>
      <c r="V787">
        <v>0</v>
      </c>
      <c r="W787">
        <v>0</v>
      </c>
      <c r="X787" t="s">
        <v>3720</v>
      </c>
      <c r="Y787" t="s">
        <v>4719</v>
      </c>
      <c r="Z787" t="s">
        <v>3461</v>
      </c>
    </row>
    <row r="788" spans="17:26" x14ac:dyDescent="0.35">
      <c r="Q788" t="s">
        <v>0</v>
      </c>
      <c r="R788">
        <v>10</v>
      </c>
      <c r="S788">
        <v>150</v>
      </c>
      <c r="T788">
        <v>98.9</v>
      </c>
      <c r="U788" t="s">
        <v>3664</v>
      </c>
      <c r="V788">
        <v>0</v>
      </c>
      <c r="W788">
        <v>0</v>
      </c>
      <c r="X788" t="s">
        <v>3869</v>
      </c>
      <c r="Y788" t="s">
        <v>4720</v>
      </c>
      <c r="Z788" t="s">
        <v>3461</v>
      </c>
    </row>
    <row r="789" spans="17:26" x14ac:dyDescent="0.35">
      <c r="Q789" t="s">
        <v>0</v>
      </c>
      <c r="R789">
        <v>10</v>
      </c>
      <c r="S789">
        <v>150</v>
      </c>
      <c r="T789">
        <v>98.9</v>
      </c>
      <c r="U789" t="s">
        <v>3664</v>
      </c>
      <c r="V789">
        <v>0</v>
      </c>
      <c r="W789">
        <v>0</v>
      </c>
      <c r="X789" t="s">
        <v>4721</v>
      </c>
      <c r="Y789" t="s">
        <v>4722</v>
      </c>
      <c r="Z789" t="s">
        <v>3461</v>
      </c>
    </row>
    <row r="790" spans="17:26" x14ac:dyDescent="0.35">
      <c r="Q790" t="s">
        <v>0</v>
      </c>
      <c r="R790">
        <v>10</v>
      </c>
      <c r="S790">
        <v>150</v>
      </c>
      <c r="T790">
        <v>99</v>
      </c>
      <c r="U790" t="s">
        <v>1</v>
      </c>
      <c r="V790">
        <v>0</v>
      </c>
      <c r="W790">
        <v>0</v>
      </c>
      <c r="X790" t="s">
        <v>4091</v>
      </c>
      <c r="Y790" t="s">
        <v>4723</v>
      </c>
      <c r="Z790" t="s">
        <v>3461</v>
      </c>
    </row>
    <row r="791" spans="17:26" x14ac:dyDescent="0.35">
      <c r="Q791" t="s">
        <v>0</v>
      </c>
      <c r="R791">
        <v>10</v>
      </c>
      <c r="S791">
        <v>150</v>
      </c>
      <c r="T791">
        <v>99</v>
      </c>
      <c r="U791" t="s">
        <v>1</v>
      </c>
      <c r="V791">
        <v>0</v>
      </c>
      <c r="W791">
        <v>0</v>
      </c>
      <c r="X791" t="s">
        <v>3962</v>
      </c>
      <c r="Y791" t="s">
        <v>4724</v>
      </c>
      <c r="Z791" t="s">
        <v>3461</v>
      </c>
    </row>
    <row r="792" spans="17:26" x14ac:dyDescent="0.35">
      <c r="Q792" t="s">
        <v>0</v>
      </c>
      <c r="R792">
        <v>10</v>
      </c>
      <c r="S792">
        <v>150</v>
      </c>
      <c r="T792">
        <v>99</v>
      </c>
      <c r="U792" t="s">
        <v>1</v>
      </c>
      <c r="V792">
        <v>0</v>
      </c>
      <c r="W792">
        <v>0</v>
      </c>
      <c r="X792" t="s">
        <v>3962</v>
      </c>
      <c r="Y792" t="s">
        <v>4725</v>
      </c>
      <c r="Z792" t="s">
        <v>3461</v>
      </c>
    </row>
    <row r="793" spans="17:26" x14ac:dyDescent="0.35">
      <c r="Q793" t="s">
        <v>0</v>
      </c>
      <c r="R793">
        <v>10</v>
      </c>
      <c r="S793">
        <v>150</v>
      </c>
      <c r="T793">
        <v>99</v>
      </c>
      <c r="U793" t="s">
        <v>1</v>
      </c>
      <c r="V793">
        <v>0</v>
      </c>
      <c r="W793">
        <v>0</v>
      </c>
      <c r="X793" t="s">
        <v>3958</v>
      </c>
      <c r="Y793" t="s">
        <v>4726</v>
      </c>
      <c r="Z793" t="s">
        <v>3461</v>
      </c>
    </row>
    <row r="794" spans="17:26" x14ac:dyDescent="0.35">
      <c r="Q794" t="s">
        <v>0</v>
      </c>
      <c r="R794">
        <v>10</v>
      </c>
      <c r="S794">
        <v>150</v>
      </c>
      <c r="T794">
        <v>99</v>
      </c>
      <c r="U794" t="s">
        <v>1</v>
      </c>
      <c r="V794">
        <v>0</v>
      </c>
      <c r="W794">
        <v>0</v>
      </c>
      <c r="X794" t="s">
        <v>3881</v>
      </c>
      <c r="Y794" t="s">
        <v>4727</v>
      </c>
      <c r="Z794" t="s">
        <v>3461</v>
      </c>
    </row>
    <row r="795" spans="17:26" x14ac:dyDescent="0.35">
      <c r="Q795" t="s">
        <v>0</v>
      </c>
      <c r="R795">
        <v>10</v>
      </c>
      <c r="S795">
        <v>150</v>
      </c>
      <c r="T795">
        <v>99</v>
      </c>
      <c r="U795" t="s">
        <v>1</v>
      </c>
      <c r="V795">
        <v>0</v>
      </c>
      <c r="W795">
        <v>0</v>
      </c>
      <c r="X795" t="s">
        <v>3718</v>
      </c>
      <c r="Y795" t="s">
        <v>4728</v>
      </c>
      <c r="Z795" t="s">
        <v>3461</v>
      </c>
    </row>
    <row r="796" spans="17:26" x14ac:dyDescent="0.35">
      <c r="Q796" t="s">
        <v>0</v>
      </c>
      <c r="R796">
        <v>10</v>
      </c>
      <c r="S796">
        <v>150</v>
      </c>
      <c r="T796">
        <v>99</v>
      </c>
      <c r="U796" t="s">
        <v>3664</v>
      </c>
      <c r="V796">
        <v>0</v>
      </c>
      <c r="W796">
        <v>0</v>
      </c>
      <c r="X796" t="s">
        <v>3736</v>
      </c>
      <c r="Y796" t="s">
        <v>4729</v>
      </c>
      <c r="Z796" t="s">
        <v>3461</v>
      </c>
    </row>
    <row r="797" spans="17:26" x14ac:dyDescent="0.35">
      <c r="Q797" t="s">
        <v>0</v>
      </c>
      <c r="R797">
        <v>10</v>
      </c>
      <c r="S797">
        <v>150</v>
      </c>
      <c r="T797">
        <v>99</v>
      </c>
      <c r="U797" t="s">
        <v>3664</v>
      </c>
      <c r="V797">
        <v>0</v>
      </c>
      <c r="W797">
        <v>0</v>
      </c>
      <c r="X797" t="s">
        <v>3881</v>
      </c>
      <c r="Y797" t="s">
        <v>4730</v>
      </c>
      <c r="Z797" t="s">
        <v>3461</v>
      </c>
    </row>
    <row r="798" spans="17:26" x14ac:dyDescent="0.35">
      <c r="Q798" t="s">
        <v>0</v>
      </c>
      <c r="R798">
        <v>10</v>
      </c>
      <c r="S798">
        <v>150</v>
      </c>
      <c r="T798">
        <v>99</v>
      </c>
      <c r="U798" t="s">
        <v>3664</v>
      </c>
      <c r="V798">
        <v>0</v>
      </c>
      <c r="W798">
        <v>0</v>
      </c>
      <c r="X798" t="s">
        <v>3718</v>
      </c>
      <c r="Y798" t="s">
        <v>4731</v>
      </c>
      <c r="Z798" t="s">
        <v>3461</v>
      </c>
    </row>
    <row r="799" spans="17:26" x14ac:dyDescent="0.35">
      <c r="Q799" t="s">
        <v>0</v>
      </c>
      <c r="R799">
        <v>10</v>
      </c>
      <c r="S799">
        <v>150</v>
      </c>
      <c r="T799">
        <v>99</v>
      </c>
      <c r="U799" t="s">
        <v>3664</v>
      </c>
      <c r="V799">
        <v>0</v>
      </c>
      <c r="W799">
        <v>0</v>
      </c>
      <c r="X799" t="s">
        <v>3938</v>
      </c>
      <c r="Y799" t="s">
        <v>4732</v>
      </c>
      <c r="Z799" t="s">
        <v>3461</v>
      </c>
    </row>
    <row r="800" spans="17:26" x14ac:dyDescent="0.35">
      <c r="Q800" t="s">
        <v>0</v>
      </c>
      <c r="R800">
        <v>10</v>
      </c>
      <c r="S800">
        <v>150</v>
      </c>
      <c r="T800">
        <v>99</v>
      </c>
      <c r="U800" t="s">
        <v>3664</v>
      </c>
      <c r="V800">
        <v>0</v>
      </c>
      <c r="W800">
        <v>0</v>
      </c>
      <c r="X800" t="s">
        <v>3671</v>
      </c>
      <c r="Y800" t="s">
        <v>4733</v>
      </c>
      <c r="Z800" t="s">
        <v>3461</v>
      </c>
    </row>
    <row r="801" spans="17:26" x14ac:dyDescent="0.35">
      <c r="Q801" t="s">
        <v>0</v>
      </c>
      <c r="R801">
        <v>10</v>
      </c>
      <c r="S801">
        <v>150</v>
      </c>
      <c r="T801">
        <v>99.1</v>
      </c>
      <c r="U801" t="s">
        <v>1</v>
      </c>
      <c r="V801">
        <v>0</v>
      </c>
      <c r="W801">
        <v>0</v>
      </c>
      <c r="X801" t="s">
        <v>3977</v>
      </c>
      <c r="Y801" t="s">
        <v>4734</v>
      </c>
      <c r="Z801" t="s">
        <v>3461</v>
      </c>
    </row>
    <row r="802" spans="17:26" x14ac:dyDescent="0.35">
      <c r="Q802" t="s">
        <v>0</v>
      </c>
      <c r="R802">
        <v>10</v>
      </c>
      <c r="S802">
        <v>150</v>
      </c>
      <c r="T802">
        <v>99.1</v>
      </c>
      <c r="U802" t="s">
        <v>1</v>
      </c>
      <c r="V802">
        <v>0</v>
      </c>
      <c r="W802">
        <v>0</v>
      </c>
      <c r="X802" t="s">
        <v>3698</v>
      </c>
      <c r="Y802" t="s">
        <v>4735</v>
      </c>
      <c r="Z802" t="s">
        <v>3461</v>
      </c>
    </row>
    <row r="803" spans="17:26" x14ac:dyDescent="0.35">
      <c r="Q803" t="s">
        <v>0</v>
      </c>
      <c r="R803">
        <v>10</v>
      </c>
      <c r="S803">
        <v>150</v>
      </c>
      <c r="T803">
        <v>99.1</v>
      </c>
      <c r="U803" t="s">
        <v>1</v>
      </c>
      <c r="V803">
        <v>0</v>
      </c>
      <c r="W803">
        <v>0</v>
      </c>
      <c r="X803" t="s">
        <v>4736</v>
      </c>
      <c r="Y803" t="s">
        <v>4737</v>
      </c>
      <c r="Z803" t="s">
        <v>3461</v>
      </c>
    </row>
    <row r="804" spans="17:26" x14ac:dyDescent="0.35">
      <c r="Q804" t="s">
        <v>0</v>
      </c>
      <c r="R804">
        <v>10</v>
      </c>
      <c r="S804">
        <v>150</v>
      </c>
      <c r="T804">
        <v>99.1</v>
      </c>
      <c r="U804" t="s">
        <v>1</v>
      </c>
      <c r="V804">
        <v>0</v>
      </c>
      <c r="W804">
        <v>0</v>
      </c>
      <c r="X804" t="s">
        <v>3825</v>
      </c>
      <c r="Y804" t="s">
        <v>4738</v>
      </c>
      <c r="Z804" t="s">
        <v>3461</v>
      </c>
    </row>
    <row r="805" spans="17:26" x14ac:dyDescent="0.35">
      <c r="Q805" t="s">
        <v>0</v>
      </c>
      <c r="R805">
        <v>10</v>
      </c>
      <c r="S805">
        <v>150</v>
      </c>
      <c r="T805">
        <v>99.1</v>
      </c>
      <c r="U805" t="s">
        <v>1</v>
      </c>
      <c r="V805">
        <v>0</v>
      </c>
      <c r="W805">
        <v>0</v>
      </c>
      <c r="X805" t="s">
        <v>3967</v>
      </c>
      <c r="Y805" t="s">
        <v>4739</v>
      </c>
      <c r="Z805" t="s">
        <v>3461</v>
      </c>
    </row>
    <row r="806" spans="17:26" x14ac:dyDescent="0.35">
      <c r="Q806" t="s">
        <v>0</v>
      </c>
      <c r="R806">
        <v>10</v>
      </c>
      <c r="S806">
        <v>150</v>
      </c>
      <c r="T806">
        <v>99.1</v>
      </c>
      <c r="U806" t="s">
        <v>1</v>
      </c>
      <c r="V806">
        <v>0</v>
      </c>
      <c r="W806">
        <v>0</v>
      </c>
      <c r="X806" t="s">
        <v>4106</v>
      </c>
      <c r="Y806" t="s">
        <v>4740</v>
      </c>
      <c r="Z806" t="s">
        <v>3461</v>
      </c>
    </row>
    <row r="807" spans="17:26" x14ac:dyDescent="0.35">
      <c r="Q807" t="s">
        <v>0</v>
      </c>
      <c r="R807">
        <v>10</v>
      </c>
      <c r="S807">
        <v>150</v>
      </c>
      <c r="T807">
        <v>99.1</v>
      </c>
      <c r="U807" t="s">
        <v>3664</v>
      </c>
      <c r="V807">
        <v>0</v>
      </c>
      <c r="W807">
        <v>0</v>
      </c>
      <c r="X807" t="s">
        <v>3977</v>
      </c>
      <c r="Y807" t="s">
        <v>4741</v>
      </c>
      <c r="Z807" t="s">
        <v>3461</v>
      </c>
    </row>
    <row r="808" spans="17:26" x14ac:dyDescent="0.35">
      <c r="Q808" t="s">
        <v>0</v>
      </c>
      <c r="R808">
        <v>10</v>
      </c>
      <c r="S808">
        <v>150</v>
      </c>
      <c r="T808">
        <v>99.1</v>
      </c>
      <c r="U808" t="s">
        <v>3664</v>
      </c>
      <c r="V808">
        <v>0</v>
      </c>
      <c r="W808">
        <v>0</v>
      </c>
      <c r="X808" t="s">
        <v>4742</v>
      </c>
      <c r="Y808" t="s">
        <v>4743</v>
      </c>
      <c r="Z808" t="s">
        <v>3461</v>
      </c>
    </row>
    <row r="809" spans="17:26" x14ac:dyDescent="0.35">
      <c r="Q809" t="s">
        <v>0</v>
      </c>
      <c r="R809">
        <v>10</v>
      </c>
      <c r="S809">
        <v>150</v>
      </c>
      <c r="T809">
        <v>99.1</v>
      </c>
      <c r="U809" t="s">
        <v>3664</v>
      </c>
      <c r="V809">
        <v>0</v>
      </c>
      <c r="W809">
        <v>0</v>
      </c>
      <c r="X809" t="s">
        <v>4106</v>
      </c>
      <c r="Y809" t="s">
        <v>4744</v>
      </c>
      <c r="Z809" t="s">
        <v>3461</v>
      </c>
    </row>
    <row r="810" spans="17:26" x14ac:dyDescent="0.35">
      <c r="Q810" t="s">
        <v>0</v>
      </c>
      <c r="R810">
        <v>10</v>
      </c>
      <c r="S810">
        <v>150</v>
      </c>
      <c r="T810">
        <v>99.1</v>
      </c>
      <c r="U810" t="s">
        <v>3664</v>
      </c>
      <c r="V810">
        <v>0</v>
      </c>
      <c r="W810">
        <v>0</v>
      </c>
      <c r="X810" t="s">
        <v>4108</v>
      </c>
      <c r="Y810" t="s">
        <v>4745</v>
      </c>
      <c r="Z810" t="s">
        <v>3461</v>
      </c>
    </row>
    <row r="811" spans="17:26" x14ac:dyDescent="0.35">
      <c r="Q811" t="s">
        <v>0</v>
      </c>
      <c r="R811">
        <v>10</v>
      </c>
      <c r="S811">
        <v>150</v>
      </c>
      <c r="T811">
        <v>99.1</v>
      </c>
      <c r="U811" t="s">
        <v>3664</v>
      </c>
      <c r="V811">
        <v>0</v>
      </c>
      <c r="W811">
        <v>0</v>
      </c>
      <c r="X811" t="s">
        <v>4108</v>
      </c>
      <c r="Y811" t="s">
        <v>4746</v>
      </c>
      <c r="Z811" t="s">
        <v>3461</v>
      </c>
    </row>
    <row r="812" spans="17:26" x14ac:dyDescent="0.35">
      <c r="Q812" t="s">
        <v>0</v>
      </c>
      <c r="R812">
        <v>10</v>
      </c>
      <c r="S812">
        <v>150</v>
      </c>
      <c r="T812">
        <v>99.1</v>
      </c>
      <c r="U812" t="s">
        <v>3664</v>
      </c>
      <c r="V812">
        <v>0</v>
      </c>
      <c r="W812">
        <v>0</v>
      </c>
      <c r="X812" t="s">
        <v>4747</v>
      </c>
      <c r="Y812" t="s">
        <v>4748</v>
      </c>
      <c r="Z812" t="s">
        <v>3461</v>
      </c>
    </row>
    <row r="813" spans="17:26" x14ac:dyDescent="0.35">
      <c r="Q813" t="s">
        <v>0</v>
      </c>
      <c r="R813">
        <v>10</v>
      </c>
      <c r="S813">
        <v>150</v>
      </c>
      <c r="T813">
        <v>99.2</v>
      </c>
      <c r="U813" t="s">
        <v>1</v>
      </c>
      <c r="V813">
        <v>0</v>
      </c>
      <c r="W813">
        <v>0</v>
      </c>
      <c r="X813" t="s">
        <v>3694</v>
      </c>
      <c r="Y813" t="s">
        <v>4749</v>
      </c>
      <c r="Z813" t="s">
        <v>3461</v>
      </c>
    </row>
    <row r="814" spans="17:26" x14ac:dyDescent="0.35">
      <c r="Q814" t="s">
        <v>0</v>
      </c>
      <c r="R814">
        <v>10</v>
      </c>
      <c r="S814">
        <v>150</v>
      </c>
      <c r="T814">
        <v>99.2</v>
      </c>
      <c r="U814" t="s">
        <v>1</v>
      </c>
      <c r="V814">
        <v>0</v>
      </c>
      <c r="W814">
        <v>0</v>
      </c>
      <c r="X814" t="s">
        <v>3849</v>
      </c>
      <c r="Y814" t="s">
        <v>4750</v>
      </c>
      <c r="Z814" t="s">
        <v>3461</v>
      </c>
    </row>
    <row r="815" spans="17:26" x14ac:dyDescent="0.35">
      <c r="Q815" t="s">
        <v>0</v>
      </c>
      <c r="R815">
        <v>10</v>
      </c>
      <c r="S815">
        <v>150</v>
      </c>
      <c r="T815">
        <v>99.2</v>
      </c>
      <c r="U815" t="s">
        <v>1</v>
      </c>
      <c r="V815">
        <v>0</v>
      </c>
      <c r="W815">
        <v>0</v>
      </c>
      <c r="X815" t="s">
        <v>3846</v>
      </c>
      <c r="Y815" t="s">
        <v>4751</v>
      </c>
      <c r="Z815" t="s">
        <v>3461</v>
      </c>
    </row>
    <row r="816" spans="17:26" x14ac:dyDescent="0.35">
      <c r="Q816" t="s">
        <v>0</v>
      </c>
      <c r="R816">
        <v>10</v>
      </c>
      <c r="S816">
        <v>150</v>
      </c>
      <c r="T816">
        <v>99.2</v>
      </c>
      <c r="U816" t="s">
        <v>1</v>
      </c>
      <c r="V816">
        <v>0</v>
      </c>
      <c r="W816">
        <v>0</v>
      </c>
      <c r="X816" t="s">
        <v>3846</v>
      </c>
      <c r="Y816" t="s">
        <v>4752</v>
      </c>
      <c r="Z816" t="s">
        <v>3461</v>
      </c>
    </row>
    <row r="817" spans="17:26" x14ac:dyDescent="0.35">
      <c r="Q817" t="s">
        <v>0</v>
      </c>
      <c r="R817">
        <v>10</v>
      </c>
      <c r="S817">
        <v>150</v>
      </c>
      <c r="T817">
        <v>99.2</v>
      </c>
      <c r="U817" t="s">
        <v>1</v>
      </c>
      <c r="V817">
        <v>0</v>
      </c>
      <c r="W817">
        <v>0</v>
      </c>
      <c r="X817" t="s">
        <v>3728</v>
      </c>
      <c r="Y817" t="s">
        <v>4753</v>
      </c>
      <c r="Z817" t="s">
        <v>3461</v>
      </c>
    </row>
    <row r="818" spans="17:26" x14ac:dyDescent="0.35">
      <c r="Q818" t="s">
        <v>0</v>
      </c>
      <c r="R818">
        <v>10</v>
      </c>
      <c r="S818">
        <v>150</v>
      </c>
      <c r="T818">
        <v>99.2</v>
      </c>
      <c r="U818" t="s">
        <v>3664</v>
      </c>
      <c r="V818">
        <v>0</v>
      </c>
      <c r="W818">
        <v>0</v>
      </c>
      <c r="X818" t="s">
        <v>3694</v>
      </c>
      <c r="Y818" t="s">
        <v>4754</v>
      </c>
      <c r="Z818" t="s">
        <v>3461</v>
      </c>
    </row>
    <row r="819" spans="17:26" x14ac:dyDescent="0.35">
      <c r="Q819" t="s">
        <v>0</v>
      </c>
      <c r="R819">
        <v>10</v>
      </c>
      <c r="S819">
        <v>150</v>
      </c>
      <c r="T819">
        <v>99.2</v>
      </c>
      <c r="U819" t="s">
        <v>3664</v>
      </c>
      <c r="V819">
        <v>0</v>
      </c>
      <c r="W819">
        <v>0</v>
      </c>
      <c r="X819" t="s">
        <v>3973</v>
      </c>
      <c r="Y819" t="s">
        <v>4755</v>
      </c>
      <c r="Z819" t="s">
        <v>3461</v>
      </c>
    </row>
    <row r="820" spans="17:26" x14ac:dyDescent="0.35">
      <c r="Q820" t="s">
        <v>0</v>
      </c>
      <c r="R820">
        <v>10</v>
      </c>
      <c r="S820">
        <v>150</v>
      </c>
      <c r="T820">
        <v>99.2</v>
      </c>
      <c r="U820" t="s">
        <v>3664</v>
      </c>
      <c r="V820">
        <v>0</v>
      </c>
      <c r="W820">
        <v>0</v>
      </c>
      <c r="X820" t="s">
        <v>3830</v>
      </c>
      <c r="Y820" t="s">
        <v>4756</v>
      </c>
      <c r="Z820" t="s">
        <v>3461</v>
      </c>
    </row>
    <row r="821" spans="17:26" x14ac:dyDescent="0.35">
      <c r="Q821" t="s">
        <v>0</v>
      </c>
      <c r="R821">
        <v>10</v>
      </c>
      <c r="S821">
        <v>150</v>
      </c>
      <c r="T821">
        <v>99.2</v>
      </c>
      <c r="U821" t="s">
        <v>3664</v>
      </c>
      <c r="V821">
        <v>0</v>
      </c>
      <c r="W821">
        <v>0</v>
      </c>
      <c r="X821" t="s">
        <v>3857</v>
      </c>
      <c r="Y821" t="s">
        <v>4757</v>
      </c>
      <c r="Z821" t="s">
        <v>3461</v>
      </c>
    </row>
    <row r="822" spans="17:26" x14ac:dyDescent="0.35">
      <c r="Q822" t="s">
        <v>0</v>
      </c>
      <c r="R822">
        <v>10</v>
      </c>
      <c r="S822">
        <v>150</v>
      </c>
      <c r="T822">
        <v>99.2</v>
      </c>
      <c r="U822" t="s">
        <v>3664</v>
      </c>
      <c r="V822">
        <v>0</v>
      </c>
      <c r="W822">
        <v>0</v>
      </c>
      <c r="X822" t="s">
        <v>3975</v>
      </c>
      <c r="Y822" t="s">
        <v>4758</v>
      </c>
      <c r="Z822" t="s">
        <v>3461</v>
      </c>
    </row>
    <row r="823" spans="17:26" x14ac:dyDescent="0.35">
      <c r="Q823" t="s">
        <v>0</v>
      </c>
      <c r="R823">
        <v>10</v>
      </c>
      <c r="S823">
        <v>150</v>
      </c>
      <c r="T823">
        <v>99.3</v>
      </c>
      <c r="U823" t="s">
        <v>1</v>
      </c>
      <c r="V823">
        <v>0</v>
      </c>
      <c r="W823">
        <v>0</v>
      </c>
      <c r="X823" t="s">
        <v>4759</v>
      </c>
      <c r="Y823" t="s">
        <v>4760</v>
      </c>
      <c r="Z823" t="s">
        <v>3461</v>
      </c>
    </row>
    <row r="824" spans="17:26" x14ac:dyDescent="0.35">
      <c r="Q824" t="s">
        <v>0</v>
      </c>
      <c r="R824">
        <v>10</v>
      </c>
      <c r="S824">
        <v>150</v>
      </c>
      <c r="T824">
        <v>99.3</v>
      </c>
      <c r="U824" t="s">
        <v>1</v>
      </c>
      <c r="V824">
        <v>0</v>
      </c>
      <c r="W824">
        <v>0</v>
      </c>
      <c r="X824" t="s">
        <v>3918</v>
      </c>
      <c r="Y824" t="s">
        <v>4761</v>
      </c>
      <c r="Z824" t="s">
        <v>3461</v>
      </c>
    </row>
    <row r="825" spans="17:26" x14ac:dyDescent="0.35">
      <c r="Q825" t="s">
        <v>0</v>
      </c>
      <c r="R825">
        <v>10</v>
      </c>
      <c r="S825">
        <v>150</v>
      </c>
      <c r="T825">
        <v>99.3</v>
      </c>
      <c r="U825" t="s">
        <v>1</v>
      </c>
      <c r="V825">
        <v>0</v>
      </c>
      <c r="W825">
        <v>0</v>
      </c>
      <c r="X825" t="s">
        <v>3686</v>
      </c>
      <c r="Y825" t="s">
        <v>4762</v>
      </c>
      <c r="Z825" t="s">
        <v>3461</v>
      </c>
    </row>
    <row r="826" spans="17:26" x14ac:dyDescent="0.35">
      <c r="Q826" t="s">
        <v>0</v>
      </c>
      <c r="R826">
        <v>10</v>
      </c>
      <c r="S826">
        <v>150</v>
      </c>
      <c r="T826">
        <v>99.3</v>
      </c>
      <c r="U826" t="s">
        <v>1</v>
      </c>
      <c r="V826">
        <v>0</v>
      </c>
      <c r="W826">
        <v>0</v>
      </c>
      <c r="X826" t="s">
        <v>4019</v>
      </c>
      <c r="Y826" t="s">
        <v>4763</v>
      </c>
      <c r="Z826" t="s">
        <v>3461</v>
      </c>
    </row>
    <row r="827" spans="17:26" x14ac:dyDescent="0.35">
      <c r="Q827" t="s">
        <v>0</v>
      </c>
      <c r="R827">
        <v>10</v>
      </c>
      <c r="S827">
        <v>150</v>
      </c>
      <c r="T827">
        <v>99.3</v>
      </c>
      <c r="U827" t="s">
        <v>1</v>
      </c>
      <c r="V827">
        <v>0</v>
      </c>
      <c r="W827">
        <v>0</v>
      </c>
      <c r="X827" t="s">
        <v>4019</v>
      </c>
      <c r="Y827" t="s">
        <v>4764</v>
      </c>
      <c r="Z827" t="s">
        <v>3461</v>
      </c>
    </row>
    <row r="828" spans="17:26" x14ac:dyDescent="0.35">
      <c r="Q828" t="s">
        <v>0</v>
      </c>
      <c r="R828">
        <v>10</v>
      </c>
      <c r="S828">
        <v>150</v>
      </c>
      <c r="T828">
        <v>99.3</v>
      </c>
      <c r="U828" t="s">
        <v>1</v>
      </c>
      <c r="V828">
        <v>0</v>
      </c>
      <c r="W828">
        <v>0</v>
      </c>
      <c r="X828" t="s">
        <v>3895</v>
      </c>
      <c r="Y828" t="s">
        <v>4765</v>
      </c>
      <c r="Z828" t="s">
        <v>3461</v>
      </c>
    </row>
    <row r="829" spans="17:26" x14ac:dyDescent="0.35">
      <c r="Q829" t="s">
        <v>0</v>
      </c>
      <c r="R829">
        <v>10</v>
      </c>
      <c r="S829">
        <v>150</v>
      </c>
      <c r="T829">
        <v>99.3</v>
      </c>
      <c r="U829" t="s">
        <v>1</v>
      </c>
      <c r="V829">
        <v>0</v>
      </c>
      <c r="W829">
        <v>0</v>
      </c>
      <c r="X829" t="s">
        <v>3762</v>
      </c>
      <c r="Y829" t="s">
        <v>4766</v>
      </c>
      <c r="Z829" t="s">
        <v>3461</v>
      </c>
    </row>
    <row r="830" spans="17:26" x14ac:dyDescent="0.35">
      <c r="Q830" t="s">
        <v>0</v>
      </c>
      <c r="R830">
        <v>10</v>
      </c>
      <c r="S830">
        <v>150</v>
      </c>
      <c r="T830">
        <v>99.3</v>
      </c>
      <c r="U830" t="s">
        <v>1</v>
      </c>
      <c r="V830">
        <v>0</v>
      </c>
      <c r="W830">
        <v>0</v>
      </c>
      <c r="X830" t="s">
        <v>4469</v>
      </c>
      <c r="Y830" t="s">
        <v>4767</v>
      </c>
      <c r="Z830" t="s">
        <v>3461</v>
      </c>
    </row>
    <row r="831" spans="17:26" x14ac:dyDescent="0.35">
      <c r="Q831" t="s">
        <v>0</v>
      </c>
      <c r="R831">
        <v>10</v>
      </c>
      <c r="S831">
        <v>150</v>
      </c>
      <c r="T831">
        <v>99.3</v>
      </c>
      <c r="U831" t="s">
        <v>1</v>
      </c>
      <c r="V831">
        <v>0</v>
      </c>
      <c r="W831">
        <v>0</v>
      </c>
      <c r="X831" t="s">
        <v>3879</v>
      </c>
      <c r="Y831" t="s">
        <v>4768</v>
      </c>
      <c r="Z831" t="s">
        <v>3461</v>
      </c>
    </row>
    <row r="832" spans="17:26" x14ac:dyDescent="0.35">
      <c r="Q832" t="s">
        <v>0</v>
      </c>
      <c r="R832">
        <v>10</v>
      </c>
      <c r="S832">
        <v>150</v>
      </c>
      <c r="T832">
        <v>99.3</v>
      </c>
      <c r="U832" t="s">
        <v>1</v>
      </c>
      <c r="V832">
        <v>0</v>
      </c>
      <c r="W832">
        <v>0</v>
      </c>
      <c r="X832" t="s">
        <v>4161</v>
      </c>
      <c r="Y832" t="s">
        <v>4769</v>
      </c>
      <c r="Z832" t="s">
        <v>3461</v>
      </c>
    </row>
    <row r="833" spans="17:26" x14ac:dyDescent="0.35">
      <c r="Q833" t="s">
        <v>0</v>
      </c>
      <c r="R833">
        <v>10</v>
      </c>
      <c r="S833">
        <v>150</v>
      </c>
      <c r="T833">
        <v>99.3</v>
      </c>
      <c r="U833" t="s">
        <v>1</v>
      </c>
      <c r="V833">
        <v>0</v>
      </c>
      <c r="W833">
        <v>0</v>
      </c>
      <c r="X833" t="s">
        <v>4770</v>
      </c>
      <c r="Y833" t="s">
        <v>4771</v>
      </c>
      <c r="Z833" t="s">
        <v>3461</v>
      </c>
    </row>
    <row r="834" spans="17:26" x14ac:dyDescent="0.35">
      <c r="Q834" t="s">
        <v>0</v>
      </c>
      <c r="R834">
        <v>10</v>
      </c>
      <c r="S834">
        <v>150</v>
      </c>
      <c r="T834">
        <v>99.3</v>
      </c>
      <c r="U834" t="s">
        <v>1</v>
      </c>
      <c r="V834">
        <v>0</v>
      </c>
      <c r="W834">
        <v>0</v>
      </c>
      <c r="X834" t="s">
        <v>3806</v>
      </c>
      <c r="Y834" t="s">
        <v>4772</v>
      </c>
      <c r="Z834" t="s">
        <v>3461</v>
      </c>
    </row>
    <row r="835" spans="17:26" x14ac:dyDescent="0.35">
      <c r="Q835" t="s">
        <v>0</v>
      </c>
      <c r="R835">
        <v>10</v>
      </c>
      <c r="S835">
        <v>150</v>
      </c>
      <c r="T835">
        <v>99.3</v>
      </c>
      <c r="U835" t="s">
        <v>1</v>
      </c>
      <c r="V835">
        <v>0</v>
      </c>
      <c r="W835">
        <v>0</v>
      </c>
      <c r="X835" t="s">
        <v>4026</v>
      </c>
      <c r="Y835" t="s">
        <v>4773</v>
      </c>
      <c r="Z835" t="s">
        <v>3461</v>
      </c>
    </row>
    <row r="836" spans="17:26" x14ac:dyDescent="0.35">
      <c r="Q836" t="s">
        <v>0</v>
      </c>
      <c r="R836">
        <v>10</v>
      </c>
      <c r="S836">
        <v>150</v>
      </c>
      <c r="T836">
        <v>99.3</v>
      </c>
      <c r="U836" t="s">
        <v>1</v>
      </c>
      <c r="V836">
        <v>0</v>
      </c>
      <c r="W836">
        <v>0</v>
      </c>
      <c r="X836" t="s">
        <v>4030</v>
      </c>
      <c r="Y836" t="s">
        <v>4774</v>
      </c>
      <c r="Z836" t="s">
        <v>3461</v>
      </c>
    </row>
    <row r="837" spans="17:26" x14ac:dyDescent="0.35">
      <c r="Q837" t="s">
        <v>0</v>
      </c>
      <c r="R837">
        <v>10</v>
      </c>
      <c r="S837">
        <v>150</v>
      </c>
      <c r="T837">
        <v>99.3</v>
      </c>
      <c r="U837" t="s">
        <v>1</v>
      </c>
      <c r="V837">
        <v>0</v>
      </c>
      <c r="W837">
        <v>0</v>
      </c>
      <c r="X837" t="s">
        <v>4252</v>
      </c>
      <c r="Y837" t="s">
        <v>4775</v>
      </c>
      <c r="Z837" t="s">
        <v>3461</v>
      </c>
    </row>
    <row r="838" spans="17:26" x14ac:dyDescent="0.35">
      <c r="Q838" t="s">
        <v>0</v>
      </c>
      <c r="R838">
        <v>10</v>
      </c>
      <c r="S838">
        <v>150</v>
      </c>
      <c r="T838">
        <v>99.3</v>
      </c>
      <c r="U838" t="s">
        <v>1</v>
      </c>
      <c r="V838">
        <v>0</v>
      </c>
      <c r="W838">
        <v>0</v>
      </c>
      <c r="X838" t="s">
        <v>3812</v>
      </c>
      <c r="Y838" t="s">
        <v>4776</v>
      </c>
      <c r="Z838" t="s">
        <v>3461</v>
      </c>
    </row>
    <row r="839" spans="17:26" x14ac:dyDescent="0.35">
      <c r="Q839" t="s">
        <v>0</v>
      </c>
      <c r="R839">
        <v>10</v>
      </c>
      <c r="S839">
        <v>150</v>
      </c>
      <c r="T839">
        <v>99.3</v>
      </c>
      <c r="U839" t="s">
        <v>1</v>
      </c>
      <c r="V839">
        <v>0</v>
      </c>
      <c r="W839">
        <v>0</v>
      </c>
      <c r="X839" t="s">
        <v>3814</v>
      </c>
      <c r="Y839" t="s">
        <v>4777</v>
      </c>
      <c r="Z839" t="s">
        <v>3461</v>
      </c>
    </row>
    <row r="840" spans="17:26" x14ac:dyDescent="0.35">
      <c r="Q840" t="s">
        <v>0</v>
      </c>
      <c r="R840">
        <v>10</v>
      </c>
      <c r="S840">
        <v>150</v>
      </c>
      <c r="T840">
        <v>99.3</v>
      </c>
      <c r="U840" t="s">
        <v>1</v>
      </c>
      <c r="V840">
        <v>0</v>
      </c>
      <c r="W840">
        <v>0</v>
      </c>
      <c r="X840" t="s">
        <v>4550</v>
      </c>
      <c r="Y840" t="s">
        <v>4778</v>
      </c>
      <c r="Z840" t="s">
        <v>3461</v>
      </c>
    </row>
    <row r="841" spans="17:26" x14ac:dyDescent="0.35">
      <c r="Q841" t="s">
        <v>0</v>
      </c>
      <c r="R841">
        <v>10</v>
      </c>
      <c r="S841">
        <v>150</v>
      </c>
      <c r="T841">
        <v>99.3</v>
      </c>
      <c r="U841" t="s">
        <v>1</v>
      </c>
      <c r="V841">
        <v>0</v>
      </c>
      <c r="W841">
        <v>0</v>
      </c>
      <c r="X841" t="s">
        <v>4491</v>
      </c>
      <c r="Y841" t="s">
        <v>4779</v>
      </c>
      <c r="Z841" t="s">
        <v>3461</v>
      </c>
    </row>
    <row r="842" spans="17:26" x14ac:dyDescent="0.35">
      <c r="Q842" t="s">
        <v>0</v>
      </c>
      <c r="R842">
        <v>10</v>
      </c>
      <c r="S842">
        <v>150</v>
      </c>
      <c r="T842">
        <v>99.3</v>
      </c>
      <c r="U842" t="s">
        <v>1</v>
      </c>
      <c r="V842">
        <v>0</v>
      </c>
      <c r="W842">
        <v>0</v>
      </c>
      <c r="X842" t="s">
        <v>4040</v>
      </c>
      <c r="Y842" t="s">
        <v>4780</v>
      </c>
      <c r="Z842" t="s">
        <v>3461</v>
      </c>
    </row>
    <row r="843" spans="17:26" x14ac:dyDescent="0.35">
      <c r="Q843" t="s">
        <v>0</v>
      </c>
      <c r="R843">
        <v>10</v>
      </c>
      <c r="S843">
        <v>150</v>
      </c>
      <c r="T843">
        <v>99.3</v>
      </c>
      <c r="U843" t="s">
        <v>1</v>
      </c>
      <c r="V843">
        <v>0</v>
      </c>
      <c r="W843">
        <v>0</v>
      </c>
      <c r="X843" t="s">
        <v>3915</v>
      </c>
      <c r="Y843" t="s">
        <v>4781</v>
      </c>
      <c r="Z843" t="s">
        <v>3461</v>
      </c>
    </row>
    <row r="844" spans="17:26" x14ac:dyDescent="0.35">
      <c r="Q844" t="s">
        <v>0</v>
      </c>
      <c r="R844">
        <v>10</v>
      </c>
      <c r="S844">
        <v>150</v>
      </c>
      <c r="T844">
        <v>99.3</v>
      </c>
      <c r="U844" t="s">
        <v>1</v>
      </c>
      <c r="V844">
        <v>0</v>
      </c>
      <c r="W844">
        <v>0</v>
      </c>
      <c r="X844" t="s">
        <v>4782</v>
      </c>
      <c r="Y844" t="s">
        <v>4783</v>
      </c>
      <c r="Z844" t="s">
        <v>3461</v>
      </c>
    </row>
    <row r="845" spans="17:26" x14ac:dyDescent="0.35">
      <c r="Q845" t="s">
        <v>0</v>
      </c>
      <c r="R845">
        <v>10</v>
      </c>
      <c r="S845">
        <v>150</v>
      </c>
      <c r="T845">
        <v>99.3</v>
      </c>
      <c r="U845" t="s">
        <v>3664</v>
      </c>
      <c r="V845">
        <v>0</v>
      </c>
      <c r="W845">
        <v>0</v>
      </c>
      <c r="X845" t="s">
        <v>4151</v>
      </c>
      <c r="Y845" t="s">
        <v>4784</v>
      </c>
      <c r="Z845" t="s">
        <v>3461</v>
      </c>
    </row>
    <row r="846" spans="17:26" x14ac:dyDescent="0.35">
      <c r="Q846" t="s">
        <v>0</v>
      </c>
      <c r="R846">
        <v>10</v>
      </c>
      <c r="S846">
        <v>150</v>
      </c>
      <c r="T846">
        <v>99.3</v>
      </c>
      <c r="U846" t="s">
        <v>3664</v>
      </c>
      <c r="V846">
        <v>0</v>
      </c>
      <c r="W846">
        <v>0</v>
      </c>
      <c r="X846" t="s">
        <v>4785</v>
      </c>
      <c r="Y846" t="s">
        <v>4786</v>
      </c>
      <c r="Z846" t="s">
        <v>3461</v>
      </c>
    </row>
    <row r="847" spans="17:26" x14ac:dyDescent="0.35">
      <c r="Q847" t="s">
        <v>0</v>
      </c>
      <c r="R847">
        <v>10</v>
      </c>
      <c r="S847">
        <v>150</v>
      </c>
      <c r="T847">
        <v>99.3</v>
      </c>
      <c r="U847" t="s">
        <v>3664</v>
      </c>
      <c r="V847">
        <v>0</v>
      </c>
      <c r="W847">
        <v>0</v>
      </c>
      <c r="X847" t="s">
        <v>4785</v>
      </c>
      <c r="Y847" t="s">
        <v>4787</v>
      </c>
      <c r="Z847" t="s">
        <v>3461</v>
      </c>
    </row>
    <row r="848" spans="17:26" x14ac:dyDescent="0.35">
      <c r="Q848" t="s">
        <v>0</v>
      </c>
      <c r="R848">
        <v>10</v>
      </c>
      <c r="S848">
        <v>150</v>
      </c>
      <c r="T848">
        <v>99.3</v>
      </c>
      <c r="U848" t="s">
        <v>3664</v>
      </c>
      <c r="V848">
        <v>0</v>
      </c>
      <c r="W848">
        <v>0</v>
      </c>
      <c r="X848" t="s">
        <v>3686</v>
      </c>
      <c r="Y848" t="s">
        <v>4788</v>
      </c>
      <c r="Z848" t="s">
        <v>3461</v>
      </c>
    </row>
    <row r="849" spans="17:26" x14ac:dyDescent="0.35">
      <c r="Q849" t="s">
        <v>0</v>
      </c>
      <c r="R849">
        <v>10</v>
      </c>
      <c r="S849">
        <v>150</v>
      </c>
      <c r="T849">
        <v>99.3</v>
      </c>
      <c r="U849" t="s">
        <v>3664</v>
      </c>
      <c r="V849">
        <v>0</v>
      </c>
      <c r="W849">
        <v>0</v>
      </c>
      <c r="X849" t="s">
        <v>4015</v>
      </c>
      <c r="Y849" t="s">
        <v>4789</v>
      </c>
      <c r="Z849" t="s">
        <v>3461</v>
      </c>
    </row>
    <row r="850" spans="17:26" x14ac:dyDescent="0.35">
      <c r="Q850" t="s">
        <v>0</v>
      </c>
      <c r="R850">
        <v>10</v>
      </c>
      <c r="S850">
        <v>150</v>
      </c>
      <c r="T850">
        <v>99.3</v>
      </c>
      <c r="U850" t="s">
        <v>3664</v>
      </c>
      <c r="V850">
        <v>0</v>
      </c>
      <c r="W850">
        <v>0</v>
      </c>
      <c r="X850" t="s">
        <v>3922</v>
      </c>
      <c r="Y850" t="s">
        <v>4790</v>
      </c>
      <c r="Z850" t="s">
        <v>3461</v>
      </c>
    </row>
    <row r="851" spans="17:26" x14ac:dyDescent="0.35">
      <c r="Q851" t="s">
        <v>0</v>
      </c>
      <c r="R851">
        <v>10</v>
      </c>
      <c r="S851">
        <v>150</v>
      </c>
      <c r="T851">
        <v>99.3</v>
      </c>
      <c r="U851" t="s">
        <v>3664</v>
      </c>
      <c r="V851">
        <v>0</v>
      </c>
      <c r="W851">
        <v>0</v>
      </c>
      <c r="X851" t="s">
        <v>3922</v>
      </c>
      <c r="Y851" t="s">
        <v>4791</v>
      </c>
      <c r="Z851" t="s">
        <v>3461</v>
      </c>
    </row>
    <row r="852" spans="17:26" x14ac:dyDescent="0.35">
      <c r="Q852" t="s">
        <v>0</v>
      </c>
      <c r="R852">
        <v>10</v>
      </c>
      <c r="S852">
        <v>150</v>
      </c>
      <c r="T852">
        <v>99.3</v>
      </c>
      <c r="U852" t="s">
        <v>3664</v>
      </c>
      <c r="V852">
        <v>0</v>
      </c>
      <c r="W852">
        <v>0</v>
      </c>
      <c r="X852" t="s">
        <v>4350</v>
      </c>
      <c r="Y852" t="s">
        <v>4792</v>
      </c>
      <c r="Z852" t="s">
        <v>3461</v>
      </c>
    </row>
    <row r="853" spans="17:26" x14ac:dyDescent="0.35">
      <c r="Q853" t="s">
        <v>0</v>
      </c>
      <c r="R853">
        <v>10</v>
      </c>
      <c r="S853">
        <v>150</v>
      </c>
      <c r="T853">
        <v>99.3</v>
      </c>
      <c r="U853" t="s">
        <v>3664</v>
      </c>
      <c r="V853">
        <v>0</v>
      </c>
      <c r="W853">
        <v>0</v>
      </c>
      <c r="X853" t="s">
        <v>3790</v>
      </c>
      <c r="Y853" t="s">
        <v>4793</v>
      </c>
      <c r="Z853" t="s">
        <v>3461</v>
      </c>
    </row>
    <row r="854" spans="17:26" x14ac:dyDescent="0.35">
      <c r="Q854" t="s">
        <v>0</v>
      </c>
      <c r="R854">
        <v>10</v>
      </c>
      <c r="S854">
        <v>150</v>
      </c>
      <c r="T854">
        <v>99.3</v>
      </c>
      <c r="U854" t="s">
        <v>3664</v>
      </c>
      <c r="V854">
        <v>0</v>
      </c>
      <c r="W854">
        <v>0</v>
      </c>
      <c r="X854" t="s">
        <v>3895</v>
      </c>
      <c r="Y854" t="s">
        <v>4794</v>
      </c>
      <c r="Z854" t="s">
        <v>3461</v>
      </c>
    </row>
    <row r="855" spans="17:26" x14ac:dyDescent="0.35">
      <c r="Q855" t="s">
        <v>0</v>
      </c>
      <c r="R855">
        <v>10</v>
      </c>
      <c r="S855">
        <v>150</v>
      </c>
      <c r="T855">
        <v>99.3</v>
      </c>
      <c r="U855" t="s">
        <v>3664</v>
      </c>
      <c r="V855">
        <v>0</v>
      </c>
      <c r="W855">
        <v>0</v>
      </c>
      <c r="X855" t="s">
        <v>4354</v>
      </c>
      <c r="Y855" t="s">
        <v>4795</v>
      </c>
      <c r="Z855" t="s">
        <v>3461</v>
      </c>
    </row>
    <row r="856" spans="17:26" x14ac:dyDescent="0.35">
      <c r="Q856" t="s">
        <v>0</v>
      </c>
      <c r="R856">
        <v>10</v>
      </c>
      <c r="S856">
        <v>150</v>
      </c>
      <c r="T856">
        <v>99.3</v>
      </c>
      <c r="U856" t="s">
        <v>3664</v>
      </c>
      <c r="V856">
        <v>0</v>
      </c>
      <c r="W856">
        <v>0</v>
      </c>
      <c r="X856" t="s">
        <v>4431</v>
      </c>
      <c r="Y856" t="s">
        <v>4796</v>
      </c>
      <c r="Z856" t="s">
        <v>3461</v>
      </c>
    </row>
    <row r="857" spans="17:26" x14ac:dyDescent="0.35">
      <c r="Q857" t="s">
        <v>0</v>
      </c>
      <c r="R857">
        <v>10</v>
      </c>
      <c r="S857">
        <v>150</v>
      </c>
      <c r="T857">
        <v>99.3</v>
      </c>
      <c r="U857" t="s">
        <v>3664</v>
      </c>
      <c r="V857">
        <v>0</v>
      </c>
      <c r="W857">
        <v>0</v>
      </c>
      <c r="X857" t="s">
        <v>3999</v>
      </c>
      <c r="Y857" t="s">
        <v>4797</v>
      </c>
      <c r="Z857" t="s">
        <v>3461</v>
      </c>
    </row>
    <row r="858" spans="17:26" x14ac:dyDescent="0.35">
      <c r="Q858" t="s">
        <v>0</v>
      </c>
      <c r="R858">
        <v>10</v>
      </c>
      <c r="S858">
        <v>150</v>
      </c>
      <c r="T858">
        <v>99.3</v>
      </c>
      <c r="U858" t="s">
        <v>3664</v>
      </c>
      <c r="V858">
        <v>0</v>
      </c>
      <c r="W858">
        <v>0</v>
      </c>
      <c r="X858" t="s">
        <v>4770</v>
      </c>
      <c r="Y858" t="s">
        <v>4798</v>
      </c>
      <c r="Z858" t="s">
        <v>3461</v>
      </c>
    </row>
    <row r="859" spans="17:26" x14ac:dyDescent="0.35">
      <c r="Q859" t="s">
        <v>0</v>
      </c>
      <c r="R859">
        <v>10</v>
      </c>
      <c r="S859">
        <v>150</v>
      </c>
      <c r="T859">
        <v>99.3</v>
      </c>
      <c r="U859" t="s">
        <v>3664</v>
      </c>
      <c r="V859">
        <v>0</v>
      </c>
      <c r="W859">
        <v>0</v>
      </c>
      <c r="X859" t="s">
        <v>3660</v>
      </c>
      <c r="Y859" t="s">
        <v>4799</v>
      </c>
      <c r="Z859" t="s">
        <v>3461</v>
      </c>
    </row>
    <row r="860" spans="17:26" x14ac:dyDescent="0.35">
      <c r="Q860" t="s">
        <v>0</v>
      </c>
      <c r="R860">
        <v>10</v>
      </c>
      <c r="S860">
        <v>150</v>
      </c>
      <c r="T860">
        <v>99.3</v>
      </c>
      <c r="U860" t="s">
        <v>3664</v>
      </c>
      <c r="V860">
        <v>0</v>
      </c>
      <c r="W860">
        <v>0</v>
      </c>
      <c r="X860" t="s">
        <v>3660</v>
      </c>
      <c r="Y860" t="s">
        <v>4800</v>
      </c>
      <c r="Z860" t="s">
        <v>3461</v>
      </c>
    </row>
    <row r="861" spans="17:26" x14ac:dyDescent="0.35">
      <c r="Q861" t="s">
        <v>0</v>
      </c>
      <c r="R861">
        <v>10</v>
      </c>
      <c r="S861">
        <v>150</v>
      </c>
      <c r="T861">
        <v>99.3</v>
      </c>
      <c r="U861" t="s">
        <v>3664</v>
      </c>
      <c r="V861">
        <v>0</v>
      </c>
      <c r="W861">
        <v>0</v>
      </c>
      <c r="X861" t="s">
        <v>4474</v>
      </c>
      <c r="Y861" t="s">
        <v>4801</v>
      </c>
      <c r="Z861" t="s">
        <v>3461</v>
      </c>
    </row>
    <row r="862" spans="17:26" x14ac:dyDescent="0.35">
      <c r="Q862" t="s">
        <v>0</v>
      </c>
      <c r="R862">
        <v>10</v>
      </c>
      <c r="S862">
        <v>150</v>
      </c>
      <c r="T862">
        <v>99.3</v>
      </c>
      <c r="U862" t="s">
        <v>3664</v>
      </c>
      <c r="V862">
        <v>0</v>
      </c>
      <c r="W862">
        <v>0</v>
      </c>
      <c r="X862" t="s">
        <v>4474</v>
      </c>
      <c r="Y862" t="s">
        <v>4802</v>
      </c>
      <c r="Z862" t="s">
        <v>3461</v>
      </c>
    </row>
    <row r="863" spans="17:26" x14ac:dyDescent="0.35">
      <c r="Q863" t="s">
        <v>0</v>
      </c>
      <c r="R863">
        <v>10</v>
      </c>
      <c r="S863">
        <v>150</v>
      </c>
      <c r="T863">
        <v>99.3</v>
      </c>
      <c r="U863" t="s">
        <v>3664</v>
      </c>
      <c r="V863">
        <v>0</v>
      </c>
      <c r="W863">
        <v>0</v>
      </c>
      <c r="X863" t="s">
        <v>4531</v>
      </c>
      <c r="Y863" t="s">
        <v>4803</v>
      </c>
      <c r="Z863" t="s">
        <v>3461</v>
      </c>
    </row>
    <row r="864" spans="17:26" x14ac:dyDescent="0.35">
      <c r="Q864" t="s">
        <v>0</v>
      </c>
      <c r="R864">
        <v>10</v>
      </c>
      <c r="S864">
        <v>150</v>
      </c>
      <c r="T864">
        <v>99.3</v>
      </c>
      <c r="U864" t="s">
        <v>3664</v>
      </c>
      <c r="V864">
        <v>0</v>
      </c>
      <c r="W864">
        <v>0</v>
      </c>
      <c r="X864" t="s">
        <v>3673</v>
      </c>
      <c r="Y864" t="s">
        <v>4804</v>
      </c>
      <c r="Z864" t="s">
        <v>3461</v>
      </c>
    </row>
    <row r="865" spans="17:26" x14ac:dyDescent="0.35">
      <c r="Q865" t="s">
        <v>0</v>
      </c>
      <c r="R865">
        <v>10</v>
      </c>
      <c r="S865">
        <v>150</v>
      </c>
      <c r="T865">
        <v>99.3</v>
      </c>
      <c r="U865" t="s">
        <v>3664</v>
      </c>
      <c r="V865">
        <v>0</v>
      </c>
      <c r="W865">
        <v>0</v>
      </c>
      <c r="X865" t="s">
        <v>3932</v>
      </c>
      <c r="Y865" t="s">
        <v>4805</v>
      </c>
      <c r="Z865" t="s">
        <v>3461</v>
      </c>
    </row>
    <row r="866" spans="17:26" x14ac:dyDescent="0.35">
      <c r="Q866" t="s">
        <v>0</v>
      </c>
      <c r="R866">
        <v>10</v>
      </c>
      <c r="S866">
        <v>150</v>
      </c>
      <c r="T866">
        <v>99.3</v>
      </c>
      <c r="U866" t="s">
        <v>3664</v>
      </c>
      <c r="V866">
        <v>0</v>
      </c>
      <c r="W866">
        <v>0</v>
      </c>
      <c r="X866" t="s">
        <v>4062</v>
      </c>
      <c r="Y866" t="s">
        <v>4806</v>
      </c>
      <c r="Z866" t="s">
        <v>3461</v>
      </c>
    </row>
    <row r="867" spans="17:26" x14ac:dyDescent="0.35">
      <c r="Q867" t="s">
        <v>0</v>
      </c>
      <c r="R867">
        <v>10</v>
      </c>
      <c r="S867">
        <v>150</v>
      </c>
      <c r="T867">
        <v>99.3</v>
      </c>
      <c r="U867" t="s">
        <v>3664</v>
      </c>
      <c r="V867">
        <v>0</v>
      </c>
      <c r="W867">
        <v>0</v>
      </c>
      <c r="X867" t="s">
        <v>4250</v>
      </c>
      <c r="Y867" t="s">
        <v>4807</v>
      </c>
      <c r="Z867" t="s">
        <v>3461</v>
      </c>
    </row>
    <row r="868" spans="17:26" x14ac:dyDescent="0.35">
      <c r="Q868" t="s">
        <v>0</v>
      </c>
      <c r="R868">
        <v>10</v>
      </c>
      <c r="S868">
        <v>150</v>
      </c>
      <c r="T868">
        <v>99.3</v>
      </c>
      <c r="U868" t="s">
        <v>3664</v>
      </c>
      <c r="V868">
        <v>0</v>
      </c>
      <c r="W868">
        <v>0</v>
      </c>
      <c r="X868" t="s">
        <v>4374</v>
      </c>
      <c r="Y868" t="s">
        <v>4808</v>
      </c>
      <c r="Z868" t="s">
        <v>3461</v>
      </c>
    </row>
    <row r="869" spans="17:26" x14ac:dyDescent="0.35">
      <c r="Q869" t="s">
        <v>0</v>
      </c>
      <c r="R869">
        <v>10</v>
      </c>
      <c r="S869">
        <v>150</v>
      </c>
      <c r="T869">
        <v>99.3</v>
      </c>
      <c r="U869" t="s">
        <v>3664</v>
      </c>
      <c r="V869">
        <v>0</v>
      </c>
      <c r="W869">
        <v>0</v>
      </c>
      <c r="X869" t="s">
        <v>3944</v>
      </c>
      <c r="Y869" t="s">
        <v>4809</v>
      </c>
      <c r="Z869" t="s">
        <v>3461</v>
      </c>
    </row>
    <row r="870" spans="17:26" x14ac:dyDescent="0.35">
      <c r="Q870" t="s">
        <v>0</v>
      </c>
      <c r="R870">
        <v>10</v>
      </c>
      <c r="S870">
        <v>150</v>
      </c>
      <c r="T870">
        <v>99.3</v>
      </c>
      <c r="U870" t="s">
        <v>3664</v>
      </c>
      <c r="V870">
        <v>0</v>
      </c>
      <c r="W870">
        <v>0</v>
      </c>
      <c r="X870" t="s">
        <v>3910</v>
      </c>
      <c r="Y870" t="s">
        <v>4810</v>
      </c>
      <c r="Z870" t="s">
        <v>3461</v>
      </c>
    </row>
    <row r="871" spans="17:26" x14ac:dyDescent="0.35">
      <c r="Q871" t="s">
        <v>0</v>
      </c>
      <c r="R871">
        <v>10</v>
      </c>
      <c r="S871">
        <v>150</v>
      </c>
      <c r="T871">
        <v>99.3</v>
      </c>
      <c r="U871" t="s">
        <v>3664</v>
      </c>
      <c r="V871">
        <v>0</v>
      </c>
      <c r="W871">
        <v>0</v>
      </c>
      <c r="X871" t="s">
        <v>4165</v>
      </c>
      <c r="Y871" t="s">
        <v>4811</v>
      </c>
      <c r="Z871" t="s">
        <v>3461</v>
      </c>
    </row>
    <row r="872" spans="17:26" x14ac:dyDescent="0.35">
      <c r="Q872" t="s">
        <v>0</v>
      </c>
      <c r="R872">
        <v>10</v>
      </c>
      <c r="S872">
        <v>150</v>
      </c>
      <c r="T872">
        <v>99.3</v>
      </c>
      <c r="U872" t="s">
        <v>3664</v>
      </c>
      <c r="V872">
        <v>0</v>
      </c>
      <c r="W872">
        <v>0</v>
      </c>
      <c r="X872" t="s">
        <v>3777</v>
      </c>
      <c r="Y872" t="s">
        <v>4812</v>
      </c>
      <c r="Z872" t="s">
        <v>3461</v>
      </c>
    </row>
    <row r="873" spans="17:26" x14ac:dyDescent="0.35">
      <c r="Q873" t="s">
        <v>0</v>
      </c>
      <c r="R873">
        <v>10</v>
      </c>
      <c r="S873">
        <v>150</v>
      </c>
      <c r="T873">
        <v>99.3</v>
      </c>
      <c r="U873" t="s">
        <v>3664</v>
      </c>
      <c r="V873">
        <v>0</v>
      </c>
      <c r="W873">
        <v>0</v>
      </c>
      <c r="X873" t="s">
        <v>4383</v>
      </c>
      <c r="Y873" t="s">
        <v>4813</v>
      </c>
      <c r="Z873" t="s">
        <v>3461</v>
      </c>
    </row>
    <row r="874" spans="17:26" x14ac:dyDescent="0.35">
      <c r="Q874" t="s">
        <v>0</v>
      </c>
      <c r="R874">
        <v>10</v>
      </c>
      <c r="S874">
        <v>150</v>
      </c>
      <c r="T874">
        <v>99.3</v>
      </c>
      <c r="U874" t="s">
        <v>3664</v>
      </c>
      <c r="V874">
        <v>0</v>
      </c>
      <c r="W874">
        <v>0</v>
      </c>
      <c r="X874" t="s">
        <v>4167</v>
      </c>
      <c r="Y874" t="s">
        <v>4814</v>
      </c>
      <c r="Z874" t="s">
        <v>3461</v>
      </c>
    </row>
    <row r="875" spans="17:26" x14ac:dyDescent="0.35">
      <c r="Q875" t="s">
        <v>0</v>
      </c>
      <c r="R875">
        <v>10</v>
      </c>
      <c r="S875">
        <v>150</v>
      </c>
      <c r="T875">
        <v>99.3</v>
      </c>
      <c r="U875" t="s">
        <v>3664</v>
      </c>
      <c r="V875">
        <v>0</v>
      </c>
      <c r="W875">
        <v>0</v>
      </c>
      <c r="X875" t="s">
        <v>4071</v>
      </c>
      <c r="Y875" t="s">
        <v>4815</v>
      </c>
      <c r="Z875" t="s">
        <v>3461</v>
      </c>
    </row>
    <row r="876" spans="17:26" x14ac:dyDescent="0.35">
      <c r="Q876" t="s">
        <v>0</v>
      </c>
      <c r="R876">
        <v>10</v>
      </c>
      <c r="S876">
        <v>150</v>
      </c>
      <c r="T876">
        <v>99.3</v>
      </c>
      <c r="U876" t="s">
        <v>3664</v>
      </c>
      <c r="V876">
        <v>0</v>
      </c>
      <c r="W876">
        <v>0</v>
      </c>
      <c r="X876" t="s">
        <v>4453</v>
      </c>
      <c r="Y876" t="s">
        <v>4816</v>
      </c>
      <c r="Z876" t="s">
        <v>3461</v>
      </c>
    </row>
    <row r="877" spans="17:26" x14ac:dyDescent="0.35">
      <c r="Q877" t="s">
        <v>0</v>
      </c>
      <c r="R877">
        <v>10</v>
      </c>
      <c r="S877">
        <v>150</v>
      </c>
      <c r="T877">
        <v>99.3</v>
      </c>
      <c r="U877" t="s">
        <v>3664</v>
      </c>
      <c r="V877">
        <v>0</v>
      </c>
      <c r="W877">
        <v>0</v>
      </c>
      <c r="X877" t="s">
        <v>4148</v>
      </c>
      <c r="Y877" t="s">
        <v>4817</v>
      </c>
      <c r="Z877" t="s">
        <v>3461</v>
      </c>
    </row>
    <row r="878" spans="17:26" x14ac:dyDescent="0.35">
      <c r="Q878" t="s">
        <v>0</v>
      </c>
      <c r="R878">
        <v>10</v>
      </c>
      <c r="S878">
        <v>150</v>
      </c>
      <c r="T878">
        <v>99.3</v>
      </c>
      <c r="U878" t="s">
        <v>3664</v>
      </c>
      <c r="V878">
        <v>0</v>
      </c>
      <c r="W878">
        <v>0</v>
      </c>
      <c r="X878" t="s">
        <v>4148</v>
      </c>
      <c r="Y878" t="s">
        <v>4818</v>
      </c>
      <c r="Z878" t="s">
        <v>3461</v>
      </c>
    </row>
    <row r="879" spans="17:26" x14ac:dyDescent="0.35">
      <c r="Q879" t="s">
        <v>0</v>
      </c>
      <c r="R879">
        <v>103</v>
      </c>
      <c r="S879">
        <v>150</v>
      </c>
      <c r="T879">
        <v>100</v>
      </c>
      <c r="U879" t="s">
        <v>1</v>
      </c>
      <c r="V879">
        <v>0</v>
      </c>
      <c r="W879">
        <v>0</v>
      </c>
      <c r="X879" t="s">
        <v>3881</v>
      </c>
      <c r="Y879" t="s">
        <v>4819</v>
      </c>
      <c r="Z879" t="s">
        <v>3567</v>
      </c>
    </row>
    <row r="880" spans="17:26" x14ac:dyDescent="0.35">
      <c r="Q880" t="s">
        <v>0</v>
      </c>
      <c r="R880">
        <v>103</v>
      </c>
      <c r="S880">
        <v>150</v>
      </c>
      <c r="T880">
        <v>100</v>
      </c>
      <c r="U880" t="s">
        <v>3664</v>
      </c>
      <c r="V880">
        <v>0</v>
      </c>
      <c r="W880">
        <v>0</v>
      </c>
      <c r="X880" t="s">
        <v>3797</v>
      </c>
      <c r="Y880" t="s">
        <v>4820</v>
      </c>
      <c r="Z880" t="s">
        <v>3567</v>
      </c>
    </row>
    <row r="881" spans="17:26" x14ac:dyDescent="0.35">
      <c r="Q881" t="s">
        <v>0</v>
      </c>
      <c r="R881">
        <v>103</v>
      </c>
      <c r="S881">
        <v>150</v>
      </c>
      <c r="T881">
        <v>100</v>
      </c>
      <c r="U881" t="s">
        <v>3664</v>
      </c>
      <c r="V881">
        <v>0</v>
      </c>
      <c r="W881">
        <v>0</v>
      </c>
      <c r="X881" t="s">
        <v>3940</v>
      </c>
      <c r="Y881" t="s">
        <v>4821</v>
      </c>
      <c r="Z881" t="s">
        <v>3567</v>
      </c>
    </row>
    <row r="882" spans="17:26" x14ac:dyDescent="0.35">
      <c r="Q882" t="s">
        <v>0</v>
      </c>
      <c r="R882">
        <v>103</v>
      </c>
      <c r="S882">
        <v>150</v>
      </c>
      <c r="T882">
        <v>100</v>
      </c>
      <c r="U882" t="s">
        <v>3664</v>
      </c>
      <c r="V882">
        <v>0</v>
      </c>
      <c r="W882">
        <v>0</v>
      </c>
      <c r="X882" t="s">
        <v>3877</v>
      </c>
      <c r="Y882" t="s">
        <v>4822</v>
      </c>
      <c r="Z882" t="s">
        <v>3567</v>
      </c>
    </row>
    <row r="883" spans="17:26" x14ac:dyDescent="0.35">
      <c r="Q883" t="s">
        <v>0</v>
      </c>
      <c r="R883">
        <v>103</v>
      </c>
      <c r="S883">
        <v>150</v>
      </c>
      <c r="T883">
        <v>100</v>
      </c>
      <c r="U883" t="s">
        <v>3664</v>
      </c>
      <c r="V883">
        <v>0</v>
      </c>
      <c r="W883">
        <v>0</v>
      </c>
      <c r="X883" t="s">
        <v>4699</v>
      </c>
      <c r="Y883" t="s">
        <v>4823</v>
      </c>
      <c r="Z883" t="s">
        <v>3567</v>
      </c>
    </row>
    <row r="884" spans="17:26" x14ac:dyDescent="0.35">
      <c r="Q884" t="s">
        <v>0</v>
      </c>
      <c r="R884">
        <v>103</v>
      </c>
      <c r="S884">
        <v>150</v>
      </c>
      <c r="T884">
        <v>97.2</v>
      </c>
      <c r="U884" t="s">
        <v>1</v>
      </c>
      <c r="V884">
        <v>0</v>
      </c>
      <c r="W884">
        <v>0</v>
      </c>
      <c r="X884" t="s">
        <v>4747</v>
      </c>
      <c r="Y884" t="s">
        <v>4824</v>
      </c>
      <c r="Z884" t="s">
        <v>3567</v>
      </c>
    </row>
    <row r="885" spans="17:26" x14ac:dyDescent="0.35">
      <c r="Q885" t="s">
        <v>0</v>
      </c>
      <c r="R885">
        <v>103</v>
      </c>
      <c r="S885">
        <v>150</v>
      </c>
      <c r="T885">
        <v>97.3</v>
      </c>
      <c r="U885" t="s">
        <v>1</v>
      </c>
      <c r="V885">
        <v>0</v>
      </c>
      <c r="W885">
        <v>0</v>
      </c>
      <c r="X885" t="s">
        <v>4056</v>
      </c>
      <c r="Y885" t="s">
        <v>4825</v>
      </c>
      <c r="Z885" t="s">
        <v>3567</v>
      </c>
    </row>
    <row r="886" spans="17:26" x14ac:dyDescent="0.35">
      <c r="Q886" t="s">
        <v>0</v>
      </c>
      <c r="R886">
        <v>103</v>
      </c>
      <c r="S886">
        <v>150</v>
      </c>
      <c r="T886">
        <v>97.3</v>
      </c>
      <c r="U886" t="s">
        <v>1</v>
      </c>
      <c r="V886">
        <v>0</v>
      </c>
      <c r="W886">
        <v>0</v>
      </c>
      <c r="X886" t="s">
        <v>4374</v>
      </c>
      <c r="Y886" t="s">
        <v>4826</v>
      </c>
      <c r="Z886" t="s">
        <v>3567</v>
      </c>
    </row>
    <row r="887" spans="17:26" x14ac:dyDescent="0.35">
      <c r="Q887" t="s">
        <v>0</v>
      </c>
      <c r="R887">
        <v>103</v>
      </c>
      <c r="S887">
        <v>150</v>
      </c>
      <c r="T887">
        <v>97.3</v>
      </c>
      <c r="U887" t="s">
        <v>1</v>
      </c>
      <c r="V887">
        <v>0</v>
      </c>
      <c r="W887">
        <v>0</v>
      </c>
      <c r="X887" t="s">
        <v>3942</v>
      </c>
      <c r="Y887" t="s">
        <v>4827</v>
      </c>
      <c r="Z887" t="s">
        <v>3567</v>
      </c>
    </row>
    <row r="888" spans="17:26" x14ac:dyDescent="0.35">
      <c r="Q888" t="s">
        <v>0</v>
      </c>
      <c r="R888">
        <v>103</v>
      </c>
      <c r="S888">
        <v>150</v>
      </c>
      <c r="T888">
        <v>97.3</v>
      </c>
      <c r="U888" t="s">
        <v>1</v>
      </c>
      <c r="V888">
        <v>0</v>
      </c>
      <c r="W888">
        <v>0</v>
      </c>
      <c r="X888" t="s">
        <v>4491</v>
      </c>
      <c r="Y888" t="s">
        <v>4828</v>
      </c>
      <c r="Z888" t="s">
        <v>3567</v>
      </c>
    </row>
    <row r="889" spans="17:26" x14ac:dyDescent="0.35">
      <c r="Q889" t="s">
        <v>0</v>
      </c>
      <c r="R889">
        <v>103</v>
      </c>
      <c r="S889">
        <v>150</v>
      </c>
      <c r="T889">
        <v>97.3</v>
      </c>
      <c r="U889" t="s">
        <v>1</v>
      </c>
      <c r="V889">
        <v>0</v>
      </c>
      <c r="W889">
        <v>0</v>
      </c>
      <c r="X889" t="s">
        <v>4497</v>
      </c>
      <c r="Y889" t="s">
        <v>4829</v>
      </c>
      <c r="Z889" t="s">
        <v>3567</v>
      </c>
    </row>
    <row r="890" spans="17:26" x14ac:dyDescent="0.35">
      <c r="Q890" t="s">
        <v>0</v>
      </c>
      <c r="R890">
        <v>103</v>
      </c>
      <c r="S890">
        <v>150</v>
      </c>
      <c r="T890">
        <v>97.3</v>
      </c>
      <c r="U890" t="s">
        <v>3664</v>
      </c>
      <c r="V890">
        <v>0</v>
      </c>
      <c r="W890">
        <v>0</v>
      </c>
      <c r="X890" t="s">
        <v>3897</v>
      </c>
      <c r="Y890" t="s">
        <v>4830</v>
      </c>
      <c r="Z890" t="s">
        <v>3567</v>
      </c>
    </row>
    <row r="891" spans="17:26" x14ac:dyDescent="0.35">
      <c r="Q891" t="s">
        <v>0</v>
      </c>
      <c r="R891">
        <v>103</v>
      </c>
      <c r="S891">
        <v>150</v>
      </c>
      <c r="T891">
        <v>97.3</v>
      </c>
      <c r="U891" t="s">
        <v>3664</v>
      </c>
      <c r="V891">
        <v>0</v>
      </c>
      <c r="W891">
        <v>0</v>
      </c>
      <c r="X891" t="s">
        <v>4060</v>
      </c>
      <c r="Y891" t="s">
        <v>4831</v>
      </c>
      <c r="Z891" t="s">
        <v>3567</v>
      </c>
    </row>
    <row r="892" spans="17:26" x14ac:dyDescent="0.35">
      <c r="Q892" t="s">
        <v>0</v>
      </c>
      <c r="R892">
        <v>103</v>
      </c>
      <c r="S892">
        <v>150</v>
      </c>
      <c r="T892">
        <v>97.5</v>
      </c>
      <c r="U892" t="s">
        <v>1</v>
      </c>
      <c r="V892">
        <v>0</v>
      </c>
      <c r="W892">
        <v>0</v>
      </c>
      <c r="X892" t="s">
        <v>3975</v>
      </c>
      <c r="Y892" t="s">
        <v>4832</v>
      </c>
      <c r="Z892" t="s">
        <v>3567</v>
      </c>
    </row>
    <row r="893" spans="17:26" x14ac:dyDescent="0.35">
      <c r="Q893" t="s">
        <v>0</v>
      </c>
      <c r="R893">
        <v>103</v>
      </c>
      <c r="S893">
        <v>150</v>
      </c>
      <c r="T893">
        <v>97.8</v>
      </c>
      <c r="U893" t="s">
        <v>1</v>
      </c>
      <c r="V893">
        <v>0</v>
      </c>
      <c r="W893">
        <v>0</v>
      </c>
      <c r="X893" t="s">
        <v>4156</v>
      </c>
      <c r="Y893" t="s">
        <v>4833</v>
      </c>
      <c r="Z893" t="s">
        <v>3567</v>
      </c>
    </row>
    <row r="894" spans="17:26" x14ac:dyDescent="0.35">
      <c r="Q894" t="s">
        <v>0</v>
      </c>
      <c r="R894">
        <v>103</v>
      </c>
      <c r="S894">
        <v>150</v>
      </c>
      <c r="T894">
        <v>97.8</v>
      </c>
      <c r="U894" t="s">
        <v>3664</v>
      </c>
      <c r="V894">
        <v>0</v>
      </c>
      <c r="W894">
        <v>0</v>
      </c>
      <c r="X894" t="s">
        <v>3875</v>
      </c>
      <c r="Y894" t="s">
        <v>4834</v>
      </c>
      <c r="Z894" t="s">
        <v>3567</v>
      </c>
    </row>
    <row r="895" spans="17:26" x14ac:dyDescent="0.35">
      <c r="Q895" t="s">
        <v>0</v>
      </c>
      <c r="R895">
        <v>103</v>
      </c>
      <c r="S895">
        <v>150</v>
      </c>
      <c r="T895">
        <v>97.9</v>
      </c>
      <c r="U895" t="s">
        <v>3664</v>
      </c>
      <c r="V895">
        <v>0</v>
      </c>
      <c r="W895">
        <v>0</v>
      </c>
      <c r="X895" t="s">
        <v>3690</v>
      </c>
      <c r="Y895" t="s">
        <v>4835</v>
      </c>
      <c r="Z895" t="s">
        <v>3567</v>
      </c>
    </row>
    <row r="896" spans="17:26" x14ac:dyDescent="0.35">
      <c r="Q896" t="s">
        <v>0</v>
      </c>
      <c r="R896">
        <v>103</v>
      </c>
      <c r="S896">
        <v>150</v>
      </c>
      <c r="T896">
        <v>98</v>
      </c>
      <c r="U896" t="s">
        <v>1</v>
      </c>
      <c r="V896">
        <v>0</v>
      </c>
      <c r="W896">
        <v>0</v>
      </c>
      <c r="X896" t="s">
        <v>3891</v>
      </c>
      <c r="Y896" t="s">
        <v>4836</v>
      </c>
      <c r="Z896" t="s">
        <v>3567</v>
      </c>
    </row>
    <row r="897" spans="17:26" x14ac:dyDescent="0.35">
      <c r="Q897" t="s">
        <v>0</v>
      </c>
      <c r="R897">
        <v>103</v>
      </c>
      <c r="S897">
        <v>150</v>
      </c>
      <c r="T897">
        <v>98</v>
      </c>
      <c r="U897" t="s">
        <v>1</v>
      </c>
      <c r="V897">
        <v>0</v>
      </c>
      <c r="W897">
        <v>0</v>
      </c>
      <c r="X897" t="s">
        <v>4521</v>
      </c>
      <c r="Y897" t="s">
        <v>4837</v>
      </c>
      <c r="Z897" t="s">
        <v>3567</v>
      </c>
    </row>
    <row r="898" spans="17:26" x14ac:dyDescent="0.35">
      <c r="Q898" t="s">
        <v>0</v>
      </c>
      <c r="R898">
        <v>103</v>
      </c>
      <c r="S898">
        <v>150</v>
      </c>
      <c r="T898">
        <v>98</v>
      </c>
      <c r="U898" t="s">
        <v>1</v>
      </c>
      <c r="V898">
        <v>0</v>
      </c>
      <c r="W898">
        <v>0</v>
      </c>
      <c r="X898" t="s">
        <v>4024</v>
      </c>
      <c r="Y898" t="s">
        <v>4838</v>
      </c>
      <c r="Z898" t="s">
        <v>3567</v>
      </c>
    </row>
    <row r="899" spans="17:26" x14ac:dyDescent="0.35">
      <c r="Q899" t="s">
        <v>0</v>
      </c>
      <c r="R899">
        <v>103</v>
      </c>
      <c r="S899">
        <v>150</v>
      </c>
      <c r="T899">
        <v>98</v>
      </c>
      <c r="U899" t="s">
        <v>3664</v>
      </c>
      <c r="V899">
        <v>0</v>
      </c>
      <c r="W899">
        <v>0</v>
      </c>
      <c r="X899" t="s">
        <v>3944</v>
      </c>
      <c r="Y899" t="s">
        <v>4839</v>
      </c>
      <c r="Z899" t="s">
        <v>3567</v>
      </c>
    </row>
    <row r="900" spans="17:26" x14ac:dyDescent="0.35">
      <c r="Q900" t="s">
        <v>0</v>
      </c>
      <c r="R900">
        <v>103</v>
      </c>
      <c r="S900">
        <v>150</v>
      </c>
      <c r="T900">
        <v>98</v>
      </c>
      <c r="U900" t="s">
        <v>3664</v>
      </c>
      <c r="V900">
        <v>0</v>
      </c>
      <c r="W900">
        <v>0</v>
      </c>
      <c r="X900" t="s">
        <v>4491</v>
      </c>
      <c r="Y900" t="s">
        <v>4840</v>
      </c>
      <c r="Z900" t="s">
        <v>3567</v>
      </c>
    </row>
    <row r="901" spans="17:26" x14ac:dyDescent="0.35">
      <c r="Q901" t="s">
        <v>0</v>
      </c>
      <c r="R901">
        <v>103</v>
      </c>
      <c r="S901">
        <v>150</v>
      </c>
      <c r="T901">
        <v>98.3</v>
      </c>
      <c r="U901" t="s">
        <v>3664</v>
      </c>
      <c r="V901">
        <v>0</v>
      </c>
      <c r="W901">
        <v>0</v>
      </c>
      <c r="X901" t="s">
        <v>3975</v>
      </c>
      <c r="Y901" t="s">
        <v>4841</v>
      </c>
      <c r="Z901" t="s">
        <v>3567</v>
      </c>
    </row>
    <row r="902" spans="17:26" x14ac:dyDescent="0.35">
      <c r="Q902" t="s">
        <v>0</v>
      </c>
      <c r="R902">
        <v>103</v>
      </c>
      <c r="S902">
        <v>150</v>
      </c>
      <c r="T902">
        <v>98.6</v>
      </c>
      <c r="U902" t="s">
        <v>1</v>
      </c>
      <c r="V902">
        <v>0</v>
      </c>
      <c r="W902">
        <v>0</v>
      </c>
      <c r="X902" t="s">
        <v>4446</v>
      </c>
      <c r="Y902" t="s">
        <v>4842</v>
      </c>
      <c r="Z902" t="s">
        <v>3567</v>
      </c>
    </row>
    <row r="903" spans="17:26" x14ac:dyDescent="0.35">
      <c r="Q903" t="s">
        <v>0</v>
      </c>
      <c r="R903">
        <v>103</v>
      </c>
      <c r="S903">
        <v>150</v>
      </c>
      <c r="T903">
        <v>98.7</v>
      </c>
      <c r="U903" t="s">
        <v>1</v>
      </c>
      <c r="V903">
        <v>0</v>
      </c>
      <c r="W903">
        <v>0</v>
      </c>
      <c r="X903" t="s">
        <v>3906</v>
      </c>
      <c r="Y903" t="s">
        <v>4843</v>
      </c>
      <c r="Z903" t="s">
        <v>3567</v>
      </c>
    </row>
    <row r="904" spans="17:26" x14ac:dyDescent="0.35">
      <c r="Q904" t="s">
        <v>0</v>
      </c>
      <c r="R904">
        <v>103</v>
      </c>
      <c r="S904">
        <v>150</v>
      </c>
      <c r="T904">
        <v>98.7</v>
      </c>
      <c r="U904" t="s">
        <v>1</v>
      </c>
      <c r="V904">
        <v>0</v>
      </c>
      <c r="W904">
        <v>0</v>
      </c>
      <c r="X904" t="s">
        <v>3665</v>
      </c>
      <c r="Y904" t="s">
        <v>4844</v>
      </c>
      <c r="Z904" t="s">
        <v>3567</v>
      </c>
    </row>
    <row r="905" spans="17:26" x14ac:dyDescent="0.35">
      <c r="Q905" t="s">
        <v>0</v>
      </c>
      <c r="R905">
        <v>103</v>
      </c>
      <c r="S905">
        <v>150</v>
      </c>
      <c r="T905">
        <v>98.7</v>
      </c>
      <c r="U905" t="s">
        <v>1</v>
      </c>
      <c r="V905">
        <v>0</v>
      </c>
      <c r="W905">
        <v>0</v>
      </c>
      <c r="X905" t="s">
        <v>4040</v>
      </c>
      <c r="Y905" t="s">
        <v>4845</v>
      </c>
      <c r="Z905" t="s">
        <v>3567</v>
      </c>
    </row>
    <row r="906" spans="17:26" x14ac:dyDescent="0.35">
      <c r="Q906" t="s">
        <v>0</v>
      </c>
      <c r="R906">
        <v>103</v>
      </c>
      <c r="S906">
        <v>150</v>
      </c>
      <c r="T906">
        <v>98.7</v>
      </c>
      <c r="U906" t="s">
        <v>3664</v>
      </c>
      <c r="V906">
        <v>0</v>
      </c>
      <c r="W906">
        <v>0</v>
      </c>
      <c r="X906" t="s">
        <v>4060</v>
      </c>
      <c r="Y906" t="s">
        <v>4846</v>
      </c>
      <c r="Z906" t="s">
        <v>3567</v>
      </c>
    </row>
    <row r="907" spans="17:26" x14ac:dyDescent="0.35">
      <c r="Q907" t="s">
        <v>0</v>
      </c>
      <c r="R907">
        <v>103</v>
      </c>
      <c r="S907">
        <v>150</v>
      </c>
      <c r="T907">
        <v>98.7</v>
      </c>
      <c r="U907" t="s">
        <v>3664</v>
      </c>
      <c r="V907">
        <v>0</v>
      </c>
      <c r="W907">
        <v>0</v>
      </c>
      <c r="X907" t="s">
        <v>4030</v>
      </c>
      <c r="Y907" t="s">
        <v>4847</v>
      </c>
      <c r="Z907" t="s">
        <v>3567</v>
      </c>
    </row>
    <row r="908" spans="17:26" x14ac:dyDescent="0.35">
      <c r="Q908" t="s">
        <v>0</v>
      </c>
      <c r="R908">
        <v>103</v>
      </c>
      <c r="S908">
        <v>150</v>
      </c>
      <c r="T908">
        <v>98.8</v>
      </c>
      <c r="U908" t="s">
        <v>1</v>
      </c>
      <c r="V908">
        <v>0</v>
      </c>
      <c r="W908">
        <v>0</v>
      </c>
      <c r="X908" t="s">
        <v>4081</v>
      </c>
      <c r="Y908" t="s">
        <v>4848</v>
      </c>
      <c r="Z908" t="s">
        <v>3567</v>
      </c>
    </row>
    <row r="909" spans="17:26" x14ac:dyDescent="0.35">
      <c r="Q909" t="s">
        <v>0</v>
      </c>
      <c r="R909">
        <v>103</v>
      </c>
      <c r="S909">
        <v>150</v>
      </c>
      <c r="T909">
        <v>98.8</v>
      </c>
      <c r="U909" t="s">
        <v>3664</v>
      </c>
      <c r="V909">
        <v>0</v>
      </c>
      <c r="W909">
        <v>0</v>
      </c>
      <c r="X909" t="s">
        <v>4699</v>
      </c>
      <c r="Y909" t="s">
        <v>4849</v>
      </c>
      <c r="Z909" t="s">
        <v>3567</v>
      </c>
    </row>
    <row r="910" spans="17:26" x14ac:dyDescent="0.35">
      <c r="Q910" t="s">
        <v>0</v>
      </c>
      <c r="R910">
        <v>103</v>
      </c>
      <c r="S910">
        <v>150</v>
      </c>
      <c r="T910">
        <v>98.9</v>
      </c>
      <c r="U910" t="s">
        <v>3664</v>
      </c>
      <c r="V910">
        <v>0</v>
      </c>
      <c r="W910">
        <v>0</v>
      </c>
      <c r="X910" t="s">
        <v>3877</v>
      </c>
      <c r="Y910" t="s">
        <v>4850</v>
      </c>
      <c r="Z910" t="s">
        <v>3567</v>
      </c>
    </row>
    <row r="911" spans="17:26" x14ac:dyDescent="0.35">
      <c r="Q911" t="s">
        <v>0</v>
      </c>
      <c r="R911">
        <v>103</v>
      </c>
      <c r="S911">
        <v>150</v>
      </c>
      <c r="T911">
        <v>99.1</v>
      </c>
      <c r="U911" t="s">
        <v>3664</v>
      </c>
      <c r="V911">
        <v>0</v>
      </c>
      <c r="W911">
        <v>0</v>
      </c>
      <c r="X911" t="s">
        <v>3747</v>
      </c>
      <c r="Y911" t="s">
        <v>4851</v>
      </c>
      <c r="Z911" t="s">
        <v>3567</v>
      </c>
    </row>
    <row r="912" spans="17:26" x14ac:dyDescent="0.35">
      <c r="Q912" t="s">
        <v>0</v>
      </c>
      <c r="R912">
        <v>103</v>
      </c>
      <c r="S912">
        <v>150</v>
      </c>
      <c r="T912">
        <v>99.2</v>
      </c>
      <c r="U912" t="s">
        <v>1</v>
      </c>
      <c r="V912">
        <v>0</v>
      </c>
      <c r="W912">
        <v>0</v>
      </c>
      <c r="X912" t="s">
        <v>3694</v>
      </c>
      <c r="Y912" t="s">
        <v>4852</v>
      </c>
      <c r="Z912" t="s">
        <v>3567</v>
      </c>
    </row>
    <row r="913" spans="17:26" x14ac:dyDescent="0.35">
      <c r="Q913" t="s">
        <v>0</v>
      </c>
      <c r="R913">
        <v>103</v>
      </c>
      <c r="S913">
        <v>150</v>
      </c>
      <c r="T913">
        <v>99.3</v>
      </c>
      <c r="U913" t="s">
        <v>1</v>
      </c>
      <c r="V913">
        <v>0</v>
      </c>
      <c r="W913">
        <v>0</v>
      </c>
      <c r="X913" t="s">
        <v>3893</v>
      </c>
      <c r="Y913" t="s">
        <v>4853</v>
      </c>
      <c r="Z913" t="s">
        <v>3567</v>
      </c>
    </row>
    <row r="914" spans="17:26" x14ac:dyDescent="0.35">
      <c r="Q914" t="s">
        <v>0</v>
      </c>
      <c r="R914">
        <v>103</v>
      </c>
      <c r="S914">
        <v>150</v>
      </c>
      <c r="T914">
        <v>99.3</v>
      </c>
      <c r="U914" t="s">
        <v>1</v>
      </c>
      <c r="V914">
        <v>0</v>
      </c>
      <c r="W914">
        <v>0</v>
      </c>
      <c r="X914" t="s">
        <v>4075</v>
      </c>
      <c r="Y914" t="s">
        <v>4854</v>
      </c>
      <c r="Z914" t="s">
        <v>3567</v>
      </c>
    </row>
    <row r="915" spans="17:26" x14ac:dyDescent="0.35">
      <c r="Q915" t="s">
        <v>0</v>
      </c>
      <c r="R915">
        <v>103</v>
      </c>
      <c r="S915">
        <v>150</v>
      </c>
      <c r="T915">
        <v>99.3</v>
      </c>
      <c r="U915" t="s">
        <v>3664</v>
      </c>
      <c r="V915">
        <v>0</v>
      </c>
      <c r="W915">
        <v>0</v>
      </c>
      <c r="X915" t="s">
        <v>3893</v>
      </c>
      <c r="Y915" t="s">
        <v>4855</v>
      </c>
      <c r="Z915" t="s">
        <v>3567</v>
      </c>
    </row>
    <row r="916" spans="17:26" x14ac:dyDescent="0.35">
      <c r="Q916" t="s">
        <v>0</v>
      </c>
      <c r="R916">
        <v>103</v>
      </c>
      <c r="S916">
        <v>150</v>
      </c>
      <c r="T916">
        <v>99.3</v>
      </c>
      <c r="U916" t="s">
        <v>3664</v>
      </c>
      <c r="V916">
        <v>0</v>
      </c>
      <c r="W916">
        <v>0</v>
      </c>
      <c r="X916" t="s">
        <v>3677</v>
      </c>
      <c r="Y916" t="s">
        <v>4856</v>
      </c>
      <c r="Z916" t="s">
        <v>3567</v>
      </c>
    </row>
    <row r="917" spans="17:26" x14ac:dyDescent="0.35">
      <c r="Q917" t="s">
        <v>0</v>
      </c>
      <c r="R917">
        <v>104</v>
      </c>
      <c r="S917">
        <v>150</v>
      </c>
      <c r="T917">
        <v>100</v>
      </c>
      <c r="U917" t="s">
        <v>1</v>
      </c>
      <c r="V917">
        <v>0</v>
      </c>
      <c r="W917">
        <v>0</v>
      </c>
      <c r="X917" t="s">
        <v>4785</v>
      </c>
      <c r="Y917" t="s">
        <v>4857</v>
      </c>
      <c r="Z917" t="s">
        <v>3569</v>
      </c>
    </row>
    <row r="918" spans="17:26" x14ac:dyDescent="0.35">
      <c r="Q918" t="s">
        <v>0</v>
      </c>
      <c r="R918">
        <v>104</v>
      </c>
      <c r="S918">
        <v>150</v>
      </c>
      <c r="T918">
        <v>100</v>
      </c>
      <c r="U918" t="s">
        <v>1</v>
      </c>
      <c r="V918">
        <v>0</v>
      </c>
      <c r="W918">
        <v>0</v>
      </c>
      <c r="X918" t="s">
        <v>4463</v>
      </c>
      <c r="Y918" t="s">
        <v>4858</v>
      </c>
      <c r="Z918" t="s">
        <v>3569</v>
      </c>
    </row>
    <row r="919" spans="17:26" x14ac:dyDescent="0.35">
      <c r="Q919" t="s">
        <v>0</v>
      </c>
      <c r="R919">
        <v>104</v>
      </c>
      <c r="S919">
        <v>150</v>
      </c>
      <c r="T919">
        <v>100</v>
      </c>
      <c r="U919" t="s">
        <v>1</v>
      </c>
      <c r="V919">
        <v>0</v>
      </c>
      <c r="W919">
        <v>0</v>
      </c>
      <c r="X919" t="s">
        <v>3820</v>
      </c>
      <c r="Y919" t="s">
        <v>4859</v>
      </c>
      <c r="Z919" t="s">
        <v>3569</v>
      </c>
    </row>
    <row r="920" spans="17:26" x14ac:dyDescent="0.35">
      <c r="Q920" t="s">
        <v>0</v>
      </c>
      <c r="R920">
        <v>104</v>
      </c>
      <c r="S920">
        <v>150</v>
      </c>
      <c r="T920">
        <v>100</v>
      </c>
      <c r="U920" t="s">
        <v>1</v>
      </c>
      <c r="V920">
        <v>0</v>
      </c>
      <c r="W920">
        <v>0</v>
      </c>
      <c r="X920" t="s">
        <v>3801</v>
      </c>
      <c r="Y920" t="s">
        <v>4860</v>
      </c>
      <c r="Z920" t="s">
        <v>3569</v>
      </c>
    </row>
    <row r="921" spans="17:26" x14ac:dyDescent="0.35">
      <c r="Q921" t="s">
        <v>0</v>
      </c>
      <c r="R921">
        <v>104</v>
      </c>
      <c r="S921">
        <v>150</v>
      </c>
      <c r="T921">
        <v>100</v>
      </c>
      <c r="U921" t="s">
        <v>1</v>
      </c>
      <c r="V921">
        <v>0</v>
      </c>
      <c r="W921">
        <v>0</v>
      </c>
      <c r="X921" t="s">
        <v>4861</v>
      </c>
      <c r="Y921" t="s">
        <v>4862</v>
      </c>
      <c r="Z921" t="s">
        <v>3569</v>
      </c>
    </row>
    <row r="922" spans="17:26" x14ac:dyDescent="0.35">
      <c r="Q922" t="s">
        <v>0</v>
      </c>
      <c r="R922">
        <v>104</v>
      </c>
      <c r="S922">
        <v>150</v>
      </c>
      <c r="T922">
        <v>100</v>
      </c>
      <c r="U922" t="s">
        <v>1</v>
      </c>
      <c r="V922">
        <v>0</v>
      </c>
      <c r="W922">
        <v>0</v>
      </c>
      <c r="X922" t="s">
        <v>4102</v>
      </c>
      <c r="Y922" t="s">
        <v>4863</v>
      </c>
      <c r="Z922" t="s">
        <v>3569</v>
      </c>
    </row>
    <row r="923" spans="17:26" x14ac:dyDescent="0.35">
      <c r="Q923" t="s">
        <v>0</v>
      </c>
      <c r="R923">
        <v>104</v>
      </c>
      <c r="S923">
        <v>150</v>
      </c>
      <c r="T923">
        <v>100</v>
      </c>
      <c r="U923" t="s">
        <v>1</v>
      </c>
      <c r="V923">
        <v>0</v>
      </c>
      <c r="W923">
        <v>0</v>
      </c>
      <c r="X923" t="s">
        <v>3684</v>
      </c>
      <c r="Y923" t="s">
        <v>4864</v>
      </c>
      <c r="Z923" t="s">
        <v>3569</v>
      </c>
    </row>
    <row r="924" spans="17:26" x14ac:dyDescent="0.35">
      <c r="Q924" t="s">
        <v>0</v>
      </c>
      <c r="R924">
        <v>104</v>
      </c>
      <c r="S924">
        <v>150</v>
      </c>
      <c r="T924">
        <v>100</v>
      </c>
      <c r="U924" t="s">
        <v>3664</v>
      </c>
      <c r="V924">
        <v>0</v>
      </c>
      <c r="W924">
        <v>0</v>
      </c>
      <c r="X924" t="s">
        <v>4531</v>
      </c>
      <c r="Y924" t="s">
        <v>4865</v>
      </c>
      <c r="Z924" t="s">
        <v>3569</v>
      </c>
    </row>
    <row r="925" spans="17:26" x14ac:dyDescent="0.35">
      <c r="Q925" t="s">
        <v>0</v>
      </c>
      <c r="R925">
        <v>104</v>
      </c>
      <c r="S925">
        <v>150</v>
      </c>
      <c r="T925">
        <v>100</v>
      </c>
      <c r="U925" t="s">
        <v>3664</v>
      </c>
      <c r="V925">
        <v>0</v>
      </c>
      <c r="W925">
        <v>0</v>
      </c>
      <c r="X925" t="s">
        <v>3877</v>
      </c>
      <c r="Y925" t="s">
        <v>4866</v>
      </c>
      <c r="Z925" t="s">
        <v>3569</v>
      </c>
    </row>
    <row r="926" spans="17:26" x14ac:dyDescent="0.35">
      <c r="Q926" t="s">
        <v>0</v>
      </c>
      <c r="R926">
        <v>104</v>
      </c>
      <c r="S926">
        <v>150</v>
      </c>
      <c r="T926">
        <v>100</v>
      </c>
      <c r="U926" t="s">
        <v>3664</v>
      </c>
      <c r="V926">
        <v>0</v>
      </c>
      <c r="W926">
        <v>0</v>
      </c>
      <c r="X926" t="s">
        <v>4377</v>
      </c>
      <c r="Y926" t="s">
        <v>4867</v>
      </c>
      <c r="Z926" t="s">
        <v>3569</v>
      </c>
    </row>
    <row r="927" spans="17:26" x14ac:dyDescent="0.35">
      <c r="Q927" t="s">
        <v>0</v>
      </c>
      <c r="R927">
        <v>104</v>
      </c>
      <c r="S927">
        <v>150</v>
      </c>
      <c r="T927">
        <v>97.1</v>
      </c>
      <c r="U927" t="s">
        <v>1</v>
      </c>
      <c r="V927">
        <v>0</v>
      </c>
      <c r="W927">
        <v>0</v>
      </c>
      <c r="X927" t="s">
        <v>4005</v>
      </c>
      <c r="Y927" t="s">
        <v>4868</v>
      </c>
      <c r="Z927" t="s">
        <v>3569</v>
      </c>
    </row>
    <row r="928" spans="17:26" x14ac:dyDescent="0.35">
      <c r="Q928" t="s">
        <v>0</v>
      </c>
      <c r="R928">
        <v>104</v>
      </c>
      <c r="S928">
        <v>150</v>
      </c>
      <c r="T928">
        <v>97.1</v>
      </c>
      <c r="U928" t="s">
        <v>1</v>
      </c>
      <c r="V928">
        <v>0</v>
      </c>
      <c r="W928">
        <v>0</v>
      </c>
      <c r="X928" t="s">
        <v>3742</v>
      </c>
      <c r="Y928" t="s">
        <v>4869</v>
      </c>
      <c r="Z928" t="s">
        <v>3569</v>
      </c>
    </row>
    <row r="929" spans="17:26" x14ac:dyDescent="0.35">
      <c r="Q929" t="s">
        <v>0</v>
      </c>
      <c r="R929">
        <v>104</v>
      </c>
      <c r="S929">
        <v>150</v>
      </c>
      <c r="T929">
        <v>97.2</v>
      </c>
      <c r="U929" t="s">
        <v>1</v>
      </c>
      <c r="V929">
        <v>0</v>
      </c>
      <c r="W929">
        <v>0</v>
      </c>
      <c r="X929" t="s">
        <v>4281</v>
      </c>
      <c r="Y929" t="s">
        <v>4870</v>
      </c>
      <c r="Z929" t="s">
        <v>3569</v>
      </c>
    </row>
    <row r="930" spans="17:26" x14ac:dyDescent="0.35">
      <c r="Q930" t="s">
        <v>0</v>
      </c>
      <c r="R930">
        <v>104</v>
      </c>
      <c r="S930">
        <v>150</v>
      </c>
      <c r="T930">
        <v>97.3</v>
      </c>
      <c r="U930" t="s">
        <v>1</v>
      </c>
      <c r="V930">
        <v>0</v>
      </c>
      <c r="W930">
        <v>0</v>
      </c>
      <c r="X930" t="s">
        <v>4871</v>
      </c>
      <c r="Y930" t="s">
        <v>4872</v>
      </c>
      <c r="Z930" t="s">
        <v>3569</v>
      </c>
    </row>
    <row r="931" spans="17:26" x14ac:dyDescent="0.35">
      <c r="Q931" t="s">
        <v>0</v>
      </c>
      <c r="R931">
        <v>104</v>
      </c>
      <c r="S931">
        <v>150</v>
      </c>
      <c r="T931">
        <v>97.3</v>
      </c>
      <c r="U931" t="s">
        <v>1</v>
      </c>
      <c r="V931">
        <v>0</v>
      </c>
      <c r="W931">
        <v>0</v>
      </c>
      <c r="X931" t="s">
        <v>4365</v>
      </c>
      <c r="Y931" t="s">
        <v>4873</v>
      </c>
      <c r="Z931" t="s">
        <v>3569</v>
      </c>
    </row>
    <row r="932" spans="17:26" x14ac:dyDescent="0.35">
      <c r="Q932" t="s">
        <v>0</v>
      </c>
      <c r="R932">
        <v>104</v>
      </c>
      <c r="S932">
        <v>150</v>
      </c>
      <c r="T932">
        <v>97.3</v>
      </c>
      <c r="U932" t="s">
        <v>1</v>
      </c>
      <c r="V932">
        <v>0</v>
      </c>
      <c r="W932">
        <v>0</v>
      </c>
      <c r="X932" t="s">
        <v>3944</v>
      </c>
      <c r="Y932" t="s">
        <v>4874</v>
      </c>
      <c r="Z932" t="s">
        <v>3569</v>
      </c>
    </row>
    <row r="933" spans="17:26" x14ac:dyDescent="0.35">
      <c r="Q933" t="s">
        <v>0</v>
      </c>
      <c r="R933">
        <v>104</v>
      </c>
      <c r="S933">
        <v>150</v>
      </c>
      <c r="T933">
        <v>97.3</v>
      </c>
      <c r="U933" t="s">
        <v>1</v>
      </c>
      <c r="V933">
        <v>0</v>
      </c>
      <c r="W933">
        <v>0</v>
      </c>
      <c r="X933" t="s">
        <v>3952</v>
      </c>
      <c r="Y933" t="s">
        <v>4875</v>
      </c>
      <c r="Z933" t="s">
        <v>3569</v>
      </c>
    </row>
    <row r="934" spans="17:26" x14ac:dyDescent="0.35">
      <c r="Q934" t="s">
        <v>0</v>
      </c>
      <c r="R934">
        <v>104</v>
      </c>
      <c r="S934">
        <v>150</v>
      </c>
      <c r="T934">
        <v>97.3</v>
      </c>
      <c r="U934" t="s">
        <v>3664</v>
      </c>
      <c r="V934">
        <v>0</v>
      </c>
      <c r="W934">
        <v>0</v>
      </c>
      <c r="X934" t="s">
        <v>3928</v>
      </c>
      <c r="Y934" t="s">
        <v>4876</v>
      </c>
      <c r="Z934" t="s">
        <v>3569</v>
      </c>
    </row>
    <row r="935" spans="17:26" x14ac:dyDescent="0.35">
      <c r="Q935" t="s">
        <v>0</v>
      </c>
      <c r="R935">
        <v>104</v>
      </c>
      <c r="S935">
        <v>150</v>
      </c>
      <c r="T935">
        <v>97.3</v>
      </c>
      <c r="U935" t="s">
        <v>3664</v>
      </c>
      <c r="V935">
        <v>0</v>
      </c>
      <c r="W935">
        <v>0</v>
      </c>
      <c r="X935" t="s">
        <v>4330</v>
      </c>
      <c r="Y935" t="s">
        <v>4877</v>
      </c>
      <c r="Z935" t="s">
        <v>3569</v>
      </c>
    </row>
    <row r="936" spans="17:26" x14ac:dyDescent="0.35">
      <c r="Q936" t="s">
        <v>0</v>
      </c>
      <c r="R936">
        <v>104</v>
      </c>
      <c r="S936">
        <v>150</v>
      </c>
      <c r="T936">
        <v>97.3</v>
      </c>
      <c r="U936" t="s">
        <v>3664</v>
      </c>
      <c r="V936">
        <v>0</v>
      </c>
      <c r="W936">
        <v>0</v>
      </c>
      <c r="X936" t="s">
        <v>3915</v>
      </c>
      <c r="Y936" t="s">
        <v>4878</v>
      </c>
      <c r="Z936" t="s">
        <v>3569</v>
      </c>
    </row>
    <row r="937" spans="17:26" x14ac:dyDescent="0.35">
      <c r="Q937" t="s">
        <v>0</v>
      </c>
      <c r="R937">
        <v>104</v>
      </c>
      <c r="S937">
        <v>150</v>
      </c>
      <c r="T937">
        <v>97.4</v>
      </c>
      <c r="U937" t="s">
        <v>1</v>
      </c>
      <c r="V937">
        <v>0</v>
      </c>
      <c r="W937">
        <v>0</v>
      </c>
      <c r="X937" t="s">
        <v>4861</v>
      </c>
      <c r="Y937" t="s">
        <v>4879</v>
      </c>
      <c r="Z937" t="s">
        <v>3569</v>
      </c>
    </row>
    <row r="938" spans="17:26" x14ac:dyDescent="0.35">
      <c r="Q938" t="s">
        <v>0</v>
      </c>
      <c r="R938">
        <v>104</v>
      </c>
      <c r="S938">
        <v>150</v>
      </c>
      <c r="T938">
        <v>97.4</v>
      </c>
      <c r="U938" t="s">
        <v>1</v>
      </c>
      <c r="V938">
        <v>0</v>
      </c>
      <c r="W938">
        <v>0</v>
      </c>
      <c r="X938" t="s">
        <v>3734</v>
      </c>
      <c r="Y938" t="s">
        <v>4880</v>
      </c>
      <c r="Z938" t="s">
        <v>3569</v>
      </c>
    </row>
    <row r="939" spans="17:26" x14ac:dyDescent="0.35">
      <c r="Q939" t="s">
        <v>0</v>
      </c>
      <c r="R939">
        <v>104</v>
      </c>
      <c r="S939">
        <v>150</v>
      </c>
      <c r="T939">
        <v>97.5</v>
      </c>
      <c r="U939" t="s">
        <v>1</v>
      </c>
      <c r="V939">
        <v>0</v>
      </c>
      <c r="W939">
        <v>0</v>
      </c>
      <c r="X939" t="s">
        <v>3728</v>
      </c>
      <c r="Y939" t="s">
        <v>4881</v>
      </c>
      <c r="Z939" t="s">
        <v>3569</v>
      </c>
    </row>
    <row r="940" spans="17:26" x14ac:dyDescent="0.35">
      <c r="Q940" t="s">
        <v>0</v>
      </c>
      <c r="R940">
        <v>104</v>
      </c>
      <c r="S940">
        <v>150</v>
      </c>
      <c r="T940">
        <v>97.5</v>
      </c>
      <c r="U940" t="s">
        <v>3664</v>
      </c>
      <c r="V940">
        <v>0</v>
      </c>
      <c r="W940">
        <v>0</v>
      </c>
      <c r="X940" t="s">
        <v>3979</v>
      </c>
      <c r="Y940" t="s">
        <v>4882</v>
      </c>
      <c r="Z940" t="s">
        <v>3569</v>
      </c>
    </row>
    <row r="941" spans="17:26" x14ac:dyDescent="0.35">
      <c r="Q941" t="s">
        <v>0</v>
      </c>
      <c r="R941">
        <v>104</v>
      </c>
      <c r="S941">
        <v>150</v>
      </c>
      <c r="T941">
        <v>97.6</v>
      </c>
      <c r="U941" t="s">
        <v>1</v>
      </c>
      <c r="V941">
        <v>0</v>
      </c>
      <c r="W941">
        <v>0</v>
      </c>
      <c r="X941" t="s">
        <v>4200</v>
      </c>
      <c r="Y941" t="s">
        <v>4883</v>
      </c>
      <c r="Z941" t="s">
        <v>3569</v>
      </c>
    </row>
    <row r="942" spans="17:26" x14ac:dyDescent="0.35">
      <c r="Q942" t="s">
        <v>0</v>
      </c>
      <c r="R942">
        <v>104</v>
      </c>
      <c r="S942">
        <v>150</v>
      </c>
      <c r="T942">
        <v>97.7</v>
      </c>
      <c r="U942" t="s">
        <v>3664</v>
      </c>
      <c r="V942">
        <v>0</v>
      </c>
      <c r="W942">
        <v>0</v>
      </c>
      <c r="X942" t="s">
        <v>3851</v>
      </c>
      <c r="Y942" t="s">
        <v>4884</v>
      </c>
      <c r="Z942" t="s">
        <v>3569</v>
      </c>
    </row>
    <row r="943" spans="17:26" x14ac:dyDescent="0.35">
      <c r="Q943" t="s">
        <v>0</v>
      </c>
      <c r="R943">
        <v>104</v>
      </c>
      <c r="S943">
        <v>150</v>
      </c>
      <c r="T943">
        <v>97.8</v>
      </c>
      <c r="U943" t="s">
        <v>1</v>
      </c>
      <c r="V943">
        <v>0</v>
      </c>
      <c r="W943">
        <v>0</v>
      </c>
      <c r="X943" t="s">
        <v>3873</v>
      </c>
      <c r="Y943" t="s">
        <v>4885</v>
      </c>
      <c r="Z943" t="s">
        <v>3569</v>
      </c>
    </row>
    <row r="944" spans="17:26" x14ac:dyDescent="0.35">
      <c r="Q944" t="s">
        <v>0</v>
      </c>
      <c r="R944">
        <v>104</v>
      </c>
      <c r="S944">
        <v>150</v>
      </c>
      <c r="T944">
        <v>97.8</v>
      </c>
      <c r="U944" t="s">
        <v>3664</v>
      </c>
      <c r="V944">
        <v>0</v>
      </c>
      <c r="W944">
        <v>0</v>
      </c>
      <c r="X944" t="s">
        <v>4156</v>
      </c>
      <c r="Y944" t="s">
        <v>4886</v>
      </c>
      <c r="Z944" t="s">
        <v>3569</v>
      </c>
    </row>
    <row r="945" spans="17:26" x14ac:dyDescent="0.35">
      <c r="Q945" t="s">
        <v>0</v>
      </c>
      <c r="R945">
        <v>104</v>
      </c>
      <c r="S945">
        <v>150</v>
      </c>
      <c r="T945">
        <v>97.9</v>
      </c>
      <c r="U945" t="s">
        <v>3664</v>
      </c>
      <c r="V945">
        <v>0</v>
      </c>
      <c r="W945">
        <v>0</v>
      </c>
      <c r="X945" t="s">
        <v>4167</v>
      </c>
      <c r="Y945" t="s">
        <v>4887</v>
      </c>
      <c r="Z945" t="s">
        <v>3569</v>
      </c>
    </row>
    <row r="946" spans="17:26" x14ac:dyDescent="0.35">
      <c r="Q946" t="s">
        <v>0</v>
      </c>
      <c r="R946">
        <v>104</v>
      </c>
      <c r="S946">
        <v>150</v>
      </c>
      <c r="T946">
        <v>98</v>
      </c>
      <c r="U946" t="s">
        <v>1</v>
      </c>
      <c r="V946">
        <v>0</v>
      </c>
      <c r="W946">
        <v>0</v>
      </c>
      <c r="X946" t="s">
        <v>3751</v>
      </c>
      <c r="Y946" t="s">
        <v>4888</v>
      </c>
      <c r="Z946" t="s">
        <v>3569</v>
      </c>
    </row>
    <row r="947" spans="17:26" x14ac:dyDescent="0.35">
      <c r="Q947" t="s">
        <v>0</v>
      </c>
      <c r="R947">
        <v>104</v>
      </c>
      <c r="S947">
        <v>150</v>
      </c>
      <c r="T947">
        <v>98</v>
      </c>
      <c r="U947" t="s">
        <v>1</v>
      </c>
      <c r="V947">
        <v>0</v>
      </c>
      <c r="W947">
        <v>0</v>
      </c>
      <c r="X947" t="s">
        <v>4013</v>
      </c>
      <c r="Y947" t="s">
        <v>4889</v>
      </c>
      <c r="Z947" t="s">
        <v>3569</v>
      </c>
    </row>
    <row r="948" spans="17:26" x14ac:dyDescent="0.35">
      <c r="Q948" t="s">
        <v>0</v>
      </c>
      <c r="R948">
        <v>104</v>
      </c>
      <c r="S948">
        <v>150</v>
      </c>
      <c r="T948">
        <v>98</v>
      </c>
      <c r="U948" t="s">
        <v>1</v>
      </c>
      <c r="V948">
        <v>0</v>
      </c>
      <c r="W948">
        <v>0</v>
      </c>
      <c r="X948" t="s">
        <v>4463</v>
      </c>
      <c r="Y948" t="s">
        <v>4890</v>
      </c>
      <c r="Z948" t="s">
        <v>3569</v>
      </c>
    </row>
    <row r="949" spans="17:26" x14ac:dyDescent="0.35">
      <c r="Q949" t="s">
        <v>0</v>
      </c>
      <c r="R949">
        <v>104</v>
      </c>
      <c r="S949">
        <v>150</v>
      </c>
      <c r="T949">
        <v>98</v>
      </c>
      <c r="U949" t="s">
        <v>1</v>
      </c>
      <c r="V949">
        <v>0</v>
      </c>
      <c r="W949">
        <v>0</v>
      </c>
      <c r="X949" t="s">
        <v>3758</v>
      </c>
      <c r="Y949" t="s">
        <v>4891</v>
      </c>
      <c r="Z949" t="s">
        <v>3569</v>
      </c>
    </row>
    <row r="950" spans="17:26" x14ac:dyDescent="0.35">
      <c r="Q950" t="s">
        <v>0</v>
      </c>
      <c r="R950">
        <v>104</v>
      </c>
      <c r="S950">
        <v>150</v>
      </c>
      <c r="T950">
        <v>98</v>
      </c>
      <c r="U950" t="s">
        <v>1</v>
      </c>
      <c r="V950">
        <v>0</v>
      </c>
      <c r="W950">
        <v>0</v>
      </c>
      <c r="X950" t="s">
        <v>3673</v>
      </c>
      <c r="Y950" t="s">
        <v>4892</v>
      </c>
      <c r="Z950" t="s">
        <v>3569</v>
      </c>
    </row>
    <row r="951" spans="17:26" x14ac:dyDescent="0.35">
      <c r="Q951" t="s">
        <v>0</v>
      </c>
      <c r="R951">
        <v>104</v>
      </c>
      <c r="S951">
        <v>150</v>
      </c>
      <c r="T951">
        <v>98</v>
      </c>
      <c r="U951" t="s">
        <v>1</v>
      </c>
      <c r="V951">
        <v>0</v>
      </c>
      <c r="W951">
        <v>0</v>
      </c>
      <c r="X951" t="s">
        <v>4477</v>
      </c>
      <c r="Y951" t="s">
        <v>4893</v>
      </c>
      <c r="Z951" t="s">
        <v>3569</v>
      </c>
    </row>
    <row r="952" spans="17:26" x14ac:dyDescent="0.35">
      <c r="Q952" t="s">
        <v>0</v>
      </c>
      <c r="R952">
        <v>104</v>
      </c>
      <c r="S952">
        <v>150</v>
      </c>
      <c r="T952">
        <v>98</v>
      </c>
      <c r="U952" t="s">
        <v>1</v>
      </c>
      <c r="V952">
        <v>0</v>
      </c>
      <c r="W952">
        <v>0</v>
      </c>
      <c r="X952" t="s">
        <v>4319</v>
      </c>
      <c r="Y952" t="s">
        <v>4894</v>
      </c>
      <c r="Z952" t="s">
        <v>3569</v>
      </c>
    </row>
    <row r="953" spans="17:26" x14ac:dyDescent="0.35">
      <c r="Q953" t="s">
        <v>0</v>
      </c>
      <c r="R953">
        <v>104</v>
      </c>
      <c r="S953">
        <v>150</v>
      </c>
      <c r="T953">
        <v>98</v>
      </c>
      <c r="U953" t="s">
        <v>1</v>
      </c>
      <c r="V953">
        <v>0</v>
      </c>
      <c r="W953">
        <v>0</v>
      </c>
      <c r="X953" t="s">
        <v>3936</v>
      </c>
      <c r="Y953" t="s">
        <v>4895</v>
      </c>
      <c r="Z953" t="s">
        <v>3569</v>
      </c>
    </row>
    <row r="954" spans="17:26" x14ac:dyDescent="0.35">
      <c r="Q954" t="s">
        <v>0</v>
      </c>
      <c r="R954">
        <v>104</v>
      </c>
      <c r="S954">
        <v>150</v>
      </c>
      <c r="T954">
        <v>98</v>
      </c>
      <c r="U954" t="s">
        <v>1</v>
      </c>
      <c r="V954">
        <v>0</v>
      </c>
      <c r="W954">
        <v>0</v>
      </c>
      <c r="X954" t="s">
        <v>4171</v>
      </c>
      <c r="Y954" t="s">
        <v>4896</v>
      </c>
      <c r="Z954" t="s">
        <v>3569</v>
      </c>
    </row>
    <row r="955" spans="17:26" x14ac:dyDescent="0.35">
      <c r="Q955" t="s">
        <v>0</v>
      </c>
      <c r="R955">
        <v>104</v>
      </c>
      <c r="S955">
        <v>150</v>
      </c>
      <c r="T955">
        <v>98</v>
      </c>
      <c r="U955" t="s">
        <v>3664</v>
      </c>
      <c r="V955">
        <v>0</v>
      </c>
      <c r="W955">
        <v>0</v>
      </c>
      <c r="X955" t="s">
        <v>3786</v>
      </c>
      <c r="Y955" t="s">
        <v>4897</v>
      </c>
      <c r="Z955" t="s">
        <v>3569</v>
      </c>
    </row>
    <row r="956" spans="17:26" x14ac:dyDescent="0.35">
      <c r="Q956" t="s">
        <v>0</v>
      </c>
      <c r="R956">
        <v>104</v>
      </c>
      <c r="S956">
        <v>150</v>
      </c>
      <c r="T956">
        <v>98</v>
      </c>
      <c r="U956" t="s">
        <v>3664</v>
      </c>
      <c r="V956">
        <v>0</v>
      </c>
      <c r="W956">
        <v>0</v>
      </c>
      <c r="X956" t="s">
        <v>3918</v>
      </c>
      <c r="Y956" t="s">
        <v>4898</v>
      </c>
      <c r="Z956" t="s">
        <v>3569</v>
      </c>
    </row>
    <row r="957" spans="17:26" x14ac:dyDescent="0.35">
      <c r="Q957" t="s">
        <v>0</v>
      </c>
      <c r="R957">
        <v>104</v>
      </c>
      <c r="S957">
        <v>150</v>
      </c>
      <c r="T957">
        <v>98</v>
      </c>
      <c r="U957" t="s">
        <v>3664</v>
      </c>
      <c r="V957">
        <v>0</v>
      </c>
      <c r="W957">
        <v>0</v>
      </c>
      <c r="X957" t="s">
        <v>4461</v>
      </c>
      <c r="Y957" t="s">
        <v>4899</v>
      </c>
      <c r="Z957" t="s">
        <v>3569</v>
      </c>
    </row>
    <row r="958" spans="17:26" x14ac:dyDescent="0.35">
      <c r="Q958" t="s">
        <v>0</v>
      </c>
      <c r="R958">
        <v>104</v>
      </c>
      <c r="S958">
        <v>150</v>
      </c>
      <c r="T958">
        <v>98</v>
      </c>
      <c r="U958" t="s">
        <v>3664</v>
      </c>
      <c r="V958">
        <v>0</v>
      </c>
      <c r="W958">
        <v>0</v>
      </c>
      <c r="X958" t="s">
        <v>4521</v>
      </c>
      <c r="Y958" t="s">
        <v>4900</v>
      </c>
      <c r="Z958" t="s">
        <v>3569</v>
      </c>
    </row>
    <row r="959" spans="17:26" x14ac:dyDescent="0.35">
      <c r="Q959" t="s">
        <v>0</v>
      </c>
      <c r="R959">
        <v>104</v>
      </c>
      <c r="S959">
        <v>150</v>
      </c>
      <c r="T959">
        <v>98</v>
      </c>
      <c r="U959" t="s">
        <v>3664</v>
      </c>
      <c r="V959">
        <v>0</v>
      </c>
      <c r="W959">
        <v>0</v>
      </c>
      <c r="X959" t="s">
        <v>3804</v>
      </c>
      <c r="Y959" t="s">
        <v>4901</v>
      </c>
      <c r="Z959" t="s">
        <v>3569</v>
      </c>
    </row>
    <row r="960" spans="17:26" x14ac:dyDescent="0.35">
      <c r="Q960" t="s">
        <v>0</v>
      </c>
      <c r="R960">
        <v>104</v>
      </c>
      <c r="S960">
        <v>150</v>
      </c>
      <c r="T960">
        <v>98</v>
      </c>
      <c r="U960" t="s">
        <v>3664</v>
      </c>
      <c r="V960">
        <v>0</v>
      </c>
      <c r="W960">
        <v>0</v>
      </c>
      <c r="X960" t="s">
        <v>4902</v>
      </c>
      <c r="Y960" t="s">
        <v>4903</v>
      </c>
      <c r="Z960" t="s">
        <v>3569</v>
      </c>
    </row>
    <row r="961" spans="17:26" x14ac:dyDescent="0.35">
      <c r="Q961" t="s">
        <v>0</v>
      </c>
      <c r="R961">
        <v>104</v>
      </c>
      <c r="S961">
        <v>150</v>
      </c>
      <c r="T961">
        <v>98</v>
      </c>
      <c r="U961" t="s">
        <v>3664</v>
      </c>
      <c r="V961">
        <v>0</v>
      </c>
      <c r="W961">
        <v>0</v>
      </c>
      <c r="X961" t="s">
        <v>3915</v>
      </c>
      <c r="Y961" t="s">
        <v>4904</v>
      </c>
      <c r="Z961" t="s">
        <v>3569</v>
      </c>
    </row>
    <row r="962" spans="17:26" x14ac:dyDescent="0.35">
      <c r="Q962" t="s">
        <v>0</v>
      </c>
      <c r="R962">
        <v>104</v>
      </c>
      <c r="S962">
        <v>150</v>
      </c>
      <c r="T962">
        <v>98.1</v>
      </c>
      <c r="U962" t="s">
        <v>3664</v>
      </c>
      <c r="V962">
        <v>0</v>
      </c>
      <c r="W962">
        <v>0</v>
      </c>
      <c r="X962" t="s">
        <v>4736</v>
      </c>
      <c r="Y962" t="s">
        <v>4905</v>
      </c>
      <c r="Z962" t="s">
        <v>3569</v>
      </c>
    </row>
    <row r="963" spans="17:26" x14ac:dyDescent="0.35">
      <c r="Q963" t="s">
        <v>0</v>
      </c>
      <c r="R963">
        <v>104</v>
      </c>
      <c r="S963">
        <v>150</v>
      </c>
      <c r="T963">
        <v>98.2</v>
      </c>
      <c r="U963" t="s">
        <v>3664</v>
      </c>
      <c r="V963">
        <v>0</v>
      </c>
      <c r="W963">
        <v>0</v>
      </c>
      <c r="X963" t="s">
        <v>3797</v>
      </c>
      <c r="Y963" t="s">
        <v>4906</v>
      </c>
      <c r="Z963" t="s">
        <v>3569</v>
      </c>
    </row>
    <row r="964" spans="17:26" x14ac:dyDescent="0.35">
      <c r="Q964" t="s">
        <v>0</v>
      </c>
      <c r="R964">
        <v>104</v>
      </c>
      <c r="S964">
        <v>150</v>
      </c>
      <c r="T964">
        <v>98.3</v>
      </c>
      <c r="U964" t="s">
        <v>1</v>
      </c>
      <c r="V964">
        <v>0</v>
      </c>
      <c r="W964">
        <v>0</v>
      </c>
      <c r="X964" t="s">
        <v>3726</v>
      </c>
      <c r="Y964" t="s">
        <v>4907</v>
      </c>
      <c r="Z964" t="s">
        <v>3569</v>
      </c>
    </row>
    <row r="965" spans="17:26" x14ac:dyDescent="0.35">
      <c r="Q965" t="s">
        <v>0</v>
      </c>
      <c r="R965">
        <v>104</v>
      </c>
      <c r="S965">
        <v>150</v>
      </c>
      <c r="T965">
        <v>98.3</v>
      </c>
      <c r="U965" t="s">
        <v>1</v>
      </c>
      <c r="V965">
        <v>0</v>
      </c>
      <c r="W965">
        <v>0</v>
      </c>
      <c r="X965" t="s">
        <v>3825</v>
      </c>
      <c r="Y965" t="s">
        <v>4908</v>
      </c>
      <c r="Z965" t="s">
        <v>3569</v>
      </c>
    </row>
    <row r="966" spans="17:26" x14ac:dyDescent="0.35">
      <c r="Q966" t="s">
        <v>0</v>
      </c>
      <c r="R966">
        <v>104</v>
      </c>
      <c r="S966">
        <v>150</v>
      </c>
      <c r="T966">
        <v>98.4</v>
      </c>
      <c r="U966" t="s">
        <v>1</v>
      </c>
      <c r="V966">
        <v>0</v>
      </c>
      <c r="W966">
        <v>0</v>
      </c>
      <c r="X966" t="s">
        <v>4179</v>
      </c>
      <c r="Y966" t="s">
        <v>4909</v>
      </c>
      <c r="Z966" t="s">
        <v>3569</v>
      </c>
    </row>
    <row r="967" spans="17:26" x14ac:dyDescent="0.35">
      <c r="Q967" t="s">
        <v>0</v>
      </c>
      <c r="R967">
        <v>104</v>
      </c>
      <c r="S967">
        <v>150</v>
      </c>
      <c r="T967">
        <v>98.4</v>
      </c>
      <c r="U967" t="s">
        <v>1</v>
      </c>
      <c r="V967">
        <v>0</v>
      </c>
      <c r="W967">
        <v>0</v>
      </c>
      <c r="X967" t="s">
        <v>4128</v>
      </c>
      <c r="Y967" t="s">
        <v>4910</v>
      </c>
      <c r="Z967" t="s">
        <v>3569</v>
      </c>
    </row>
    <row r="968" spans="17:26" x14ac:dyDescent="0.35">
      <c r="Q968" t="s">
        <v>0</v>
      </c>
      <c r="R968">
        <v>104</v>
      </c>
      <c r="S968">
        <v>150</v>
      </c>
      <c r="T968">
        <v>98.4</v>
      </c>
      <c r="U968" t="s">
        <v>1</v>
      </c>
      <c r="V968">
        <v>0</v>
      </c>
      <c r="W968">
        <v>0</v>
      </c>
      <c r="X968" t="s">
        <v>3842</v>
      </c>
      <c r="Y968" t="s">
        <v>4911</v>
      </c>
      <c r="Z968" t="s">
        <v>3569</v>
      </c>
    </row>
    <row r="969" spans="17:26" x14ac:dyDescent="0.35">
      <c r="Q969" t="s">
        <v>0</v>
      </c>
      <c r="R969">
        <v>104</v>
      </c>
      <c r="S969">
        <v>150</v>
      </c>
      <c r="T969">
        <v>98.5</v>
      </c>
      <c r="U969" t="s">
        <v>1</v>
      </c>
      <c r="V969">
        <v>0</v>
      </c>
      <c r="W969">
        <v>0</v>
      </c>
      <c r="X969" t="s">
        <v>4770</v>
      </c>
      <c r="Y969" t="s">
        <v>4912</v>
      </c>
      <c r="Z969" t="s">
        <v>3569</v>
      </c>
    </row>
    <row r="970" spans="17:26" x14ac:dyDescent="0.35">
      <c r="Q970" t="s">
        <v>0</v>
      </c>
      <c r="R970">
        <v>104</v>
      </c>
      <c r="S970">
        <v>150</v>
      </c>
      <c r="T970">
        <v>98.5</v>
      </c>
      <c r="U970" t="s">
        <v>1</v>
      </c>
      <c r="V970">
        <v>0</v>
      </c>
      <c r="W970">
        <v>0</v>
      </c>
      <c r="X970" t="s">
        <v>3660</v>
      </c>
      <c r="Y970" t="s">
        <v>4913</v>
      </c>
      <c r="Z970" t="s">
        <v>3569</v>
      </c>
    </row>
    <row r="971" spans="17:26" x14ac:dyDescent="0.35">
      <c r="Q971" t="s">
        <v>0</v>
      </c>
      <c r="R971">
        <v>104</v>
      </c>
      <c r="S971">
        <v>150</v>
      </c>
      <c r="T971">
        <v>98.6</v>
      </c>
      <c r="U971" t="s">
        <v>1</v>
      </c>
      <c r="V971">
        <v>0</v>
      </c>
      <c r="W971">
        <v>0</v>
      </c>
      <c r="X971" t="s">
        <v>3886</v>
      </c>
      <c r="Y971" t="s">
        <v>4914</v>
      </c>
      <c r="Z971" t="s">
        <v>3569</v>
      </c>
    </row>
    <row r="972" spans="17:26" x14ac:dyDescent="0.35">
      <c r="Q972" t="s">
        <v>0</v>
      </c>
      <c r="R972">
        <v>104</v>
      </c>
      <c r="S972">
        <v>150</v>
      </c>
      <c r="T972">
        <v>98.6</v>
      </c>
      <c r="U972" t="s">
        <v>1</v>
      </c>
      <c r="V972">
        <v>0</v>
      </c>
      <c r="W972">
        <v>0</v>
      </c>
      <c r="X972" t="s">
        <v>4003</v>
      </c>
      <c r="Y972" t="s">
        <v>4915</v>
      </c>
      <c r="Z972" t="s">
        <v>3569</v>
      </c>
    </row>
    <row r="973" spans="17:26" x14ac:dyDescent="0.35">
      <c r="Q973" t="s">
        <v>0</v>
      </c>
      <c r="R973">
        <v>104</v>
      </c>
      <c r="S973">
        <v>150</v>
      </c>
      <c r="T973">
        <v>98.7</v>
      </c>
      <c r="U973" t="s">
        <v>1</v>
      </c>
      <c r="V973">
        <v>0</v>
      </c>
      <c r="W973">
        <v>0</v>
      </c>
      <c r="X973" t="s">
        <v>4300</v>
      </c>
      <c r="Y973" t="s">
        <v>4916</v>
      </c>
      <c r="Z973" t="s">
        <v>3569</v>
      </c>
    </row>
    <row r="974" spans="17:26" x14ac:dyDescent="0.35">
      <c r="Q974" t="s">
        <v>0</v>
      </c>
      <c r="R974">
        <v>104</v>
      </c>
      <c r="S974">
        <v>150</v>
      </c>
      <c r="T974">
        <v>98.7</v>
      </c>
      <c r="U974" t="s">
        <v>1</v>
      </c>
      <c r="V974">
        <v>0</v>
      </c>
      <c r="W974">
        <v>0</v>
      </c>
      <c r="X974" t="s">
        <v>3918</v>
      </c>
      <c r="Y974" t="s">
        <v>4917</v>
      </c>
      <c r="Z974" t="s">
        <v>3569</v>
      </c>
    </row>
    <row r="975" spans="17:26" x14ac:dyDescent="0.35">
      <c r="Q975" t="s">
        <v>0</v>
      </c>
      <c r="R975">
        <v>104</v>
      </c>
      <c r="S975">
        <v>150</v>
      </c>
      <c r="T975">
        <v>98.7</v>
      </c>
      <c r="U975" t="s">
        <v>1</v>
      </c>
      <c r="V975">
        <v>0</v>
      </c>
      <c r="W975">
        <v>0</v>
      </c>
      <c r="X975" t="s">
        <v>3920</v>
      </c>
      <c r="Y975" t="s">
        <v>4918</v>
      </c>
      <c r="Z975" t="s">
        <v>3569</v>
      </c>
    </row>
    <row r="976" spans="17:26" x14ac:dyDescent="0.35">
      <c r="Q976" t="s">
        <v>0</v>
      </c>
      <c r="R976">
        <v>104</v>
      </c>
      <c r="S976">
        <v>150</v>
      </c>
      <c r="T976">
        <v>98.7</v>
      </c>
      <c r="U976" t="s">
        <v>1</v>
      </c>
      <c r="V976">
        <v>0</v>
      </c>
      <c r="W976">
        <v>0</v>
      </c>
      <c r="X976" t="s">
        <v>4352</v>
      </c>
      <c r="Y976" t="s">
        <v>4919</v>
      </c>
      <c r="Z976" t="s">
        <v>3569</v>
      </c>
    </row>
    <row r="977" spans="17:26" x14ac:dyDescent="0.35">
      <c r="Q977" t="s">
        <v>0</v>
      </c>
      <c r="R977">
        <v>104</v>
      </c>
      <c r="S977">
        <v>150</v>
      </c>
      <c r="T977">
        <v>98.7</v>
      </c>
      <c r="U977" t="s">
        <v>1</v>
      </c>
      <c r="V977">
        <v>0</v>
      </c>
      <c r="W977">
        <v>0</v>
      </c>
      <c r="X977" t="s">
        <v>4531</v>
      </c>
      <c r="Y977" t="s">
        <v>4920</v>
      </c>
      <c r="Z977" t="s">
        <v>3569</v>
      </c>
    </row>
    <row r="978" spans="17:26" x14ac:dyDescent="0.35">
      <c r="Q978" t="s">
        <v>0</v>
      </c>
      <c r="R978">
        <v>104</v>
      </c>
      <c r="S978">
        <v>150</v>
      </c>
      <c r="T978">
        <v>98.7</v>
      </c>
      <c r="U978" t="s">
        <v>1</v>
      </c>
      <c r="V978">
        <v>0</v>
      </c>
      <c r="W978">
        <v>0</v>
      </c>
      <c r="X978" t="s">
        <v>4383</v>
      </c>
      <c r="Y978" t="s">
        <v>4921</v>
      </c>
      <c r="Z978" t="s">
        <v>3569</v>
      </c>
    </row>
    <row r="979" spans="17:26" x14ac:dyDescent="0.35">
      <c r="Q979" t="s">
        <v>0</v>
      </c>
      <c r="R979">
        <v>104</v>
      </c>
      <c r="S979">
        <v>150</v>
      </c>
      <c r="T979">
        <v>98.7</v>
      </c>
      <c r="U979" t="s">
        <v>1</v>
      </c>
      <c r="V979">
        <v>0</v>
      </c>
      <c r="W979">
        <v>0</v>
      </c>
      <c r="X979" t="s">
        <v>3915</v>
      </c>
      <c r="Y979" t="s">
        <v>4922</v>
      </c>
      <c r="Z979" t="s">
        <v>3569</v>
      </c>
    </row>
    <row r="980" spans="17:26" x14ac:dyDescent="0.35">
      <c r="Q980" t="s">
        <v>0</v>
      </c>
      <c r="R980">
        <v>104</v>
      </c>
      <c r="S980">
        <v>150</v>
      </c>
      <c r="T980">
        <v>98.7</v>
      </c>
      <c r="U980" t="s">
        <v>3664</v>
      </c>
      <c r="V980">
        <v>0</v>
      </c>
      <c r="W980">
        <v>0</v>
      </c>
      <c r="X980" t="s">
        <v>3820</v>
      </c>
      <c r="Y980" t="s">
        <v>4923</v>
      </c>
      <c r="Z980" t="s">
        <v>3569</v>
      </c>
    </row>
    <row r="981" spans="17:26" x14ac:dyDescent="0.35">
      <c r="Q981" t="s">
        <v>0</v>
      </c>
      <c r="R981">
        <v>104</v>
      </c>
      <c r="S981">
        <v>150</v>
      </c>
      <c r="T981">
        <v>98.7</v>
      </c>
      <c r="U981" t="s">
        <v>3664</v>
      </c>
      <c r="V981">
        <v>0</v>
      </c>
      <c r="W981">
        <v>0</v>
      </c>
      <c r="X981" t="s">
        <v>4060</v>
      </c>
      <c r="Y981" t="s">
        <v>4924</v>
      </c>
      <c r="Z981" t="s">
        <v>3569</v>
      </c>
    </row>
    <row r="982" spans="17:26" x14ac:dyDescent="0.35">
      <c r="Q982" t="s">
        <v>0</v>
      </c>
      <c r="R982">
        <v>104</v>
      </c>
      <c r="S982">
        <v>150</v>
      </c>
      <c r="T982">
        <v>98.7</v>
      </c>
      <c r="U982" t="s">
        <v>3664</v>
      </c>
      <c r="V982">
        <v>0</v>
      </c>
      <c r="W982">
        <v>0</v>
      </c>
      <c r="X982" t="s">
        <v>3910</v>
      </c>
      <c r="Y982" t="s">
        <v>4925</v>
      </c>
      <c r="Z982" t="s">
        <v>3569</v>
      </c>
    </row>
    <row r="983" spans="17:26" x14ac:dyDescent="0.35">
      <c r="Q983" t="s">
        <v>0</v>
      </c>
      <c r="R983">
        <v>104</v>
      </c>
      <c r="S983">
        <v>150</v>
      </c>
      <c r="T983">
        <v>98.7</v>
      </c>
      <c r="U983" t="s">
        <v>3664</v>
      </c>
      <c r="V983">
        <v>0</v>
      </c>
      <c r="W983">
        <v>0</v>
      </c>
      <c r="X983" t="s">
        <v>3956</v>
      </c>
      <c r="Y983" t="s">
        <v>4926</v>
      </c>
      <c r="Z983" t="s">
        <v>3569</v>
      </c>
    </row>
    <row r="984" spans="17:26" x14ac:dyDescent="0.35">
      <c r="Q984" t="s">
        <v>0</v>
      </c>
      <c r="R984">
        <v>104</v>
      </c>
      <c r="S984">
        <v>150</v>
      </c>
      <c r="T984">
        <v>98.9</v>
      </c>
      <c r="U984" t="s">
        <v>1</v>
      </c>
      <c r="V984">
        <v>0</v>
      </c>
      <c r="W984">
        <v>0</v>
      </c>
      <c r="X984" t="s">
        <v>3869</v>
      </c>
      <c r="Y984" t="s">
        <v>4927</v>
      </c>
      <c r="Z984" t="s">
        <v>3569</v>
      </c>
    </row>
    <row r="985" spans="17:26" x14ac:dyDescent="0.35">
      <c r="Q985" t="s">
        <v>0</v>
      </c>
      <c r="R985">
        <v>104</v>
      </c>
      <c r="S985">
        <v>150</v>
      </c>
      <c r="T985">
        <v>98.9</v>
      </c>
      <c r="U985" t="s">
        <v>3664</v>
      </c>
      <c r="V985">
        <v>0</v>
      </c>
      <c r="W985">
        <v>0</v>
      </c>
      <c r="X985" t="s">
        <v>3869</v>
      </c>
      <c r="Y985" t="s">
        <v>4928</v>
      </c>
      <c r="Z985" t="s">
        <v>3569</v>
      </c>
    </row>
    <row r="986" spans="17:26" x14ac:dyDescent="0.35">
      <c r="Q986" t="s">
        <v>0</v>
      </c>
      <c r="R986">
        <v>104</v>
      </c>
      <c r="S986">
        <v>150</v>
      </c>
      <c r="T986">
        <v>99</v>
      </c>
      <c r="U986" t="s">
        <v>1</v>
      </c>
      <c r="V986">
        <v>0</v>
      </c>
      <c r="W986">
        <v>0</v>
      </c>
      <c r="X986" t="s">
        <v>3903</v>
      </c>
      <c r="Y986" t="s">
        <v>4929</v>
      </c>
      <c r="Z986" t="s">
        <v>3569</v>
      </c>
    </row>
    <row r="987" spans="17:26" x14ac:dyDescent="0.35">
      <c r="Q987" t="s">
        <v>0</v>
      </c>
      <c r="R987">
        <v>104</v>
      </c>
      <c r="S987">
        <v>150</v>
      </c>
      <c r="T987">
        <v>99</v>
      </c>
      <c r="U987" t="s">
        <v>3664</v>
      </c>
      <c r="V987">
        <v>0</v>
      </c>
      <c r="W987">
        <v>0</v>
      </c>
      <c r="X987" t="s">
        <v>3962</v>
      </c>
      <c r="Y987" t="s">
        <v>4930</v>
      </c>
      <c r="Z987" t="s">
        <v>3569</v>
      </c>
    </row>
    <row r="988" spans="17:26" x14ac:dyDescent="0.35">
      <c r="Q988" t="s">
        <v>0</v>
      </c>
      <c r="R988">
        <v>104</v>
      </c>
      <c r="S988">
        <v>150</v>
      </c>
      <c r="T988">
        <v>99</v>
      </c>
      <c r="U988" t="s">
        <v>3664</v>
      </c>
      <c r="V988">
        <v>0</v>
      </c>
      <c r="W988">
        <v>0</v>
      </c>
      <c r="X988" t="s">
        <v>3903</v>
      </c>
      <c r="Y988" t="s">
        <v>4931</v>
      </c>
      <c r="Z988" t="s">
        <v>3569</v>
      </c>
    </row>
    <row r="989" spans="17:26" x14ac:dyDescent="0.35">
      <c r="Q989" t="s">
        <v>0</v>
      </c>
      <c r="R989">
        <v>104</v>
      </c>
      <c r="S989">
        <v>150</v>
      </c>
      <c r="T989">
        <v>99</v>
      </c>
      <c r="U989" t="s">
        <v>3664</v>
      </c>
      <c r="V989">
        <v>0</v>
      </c>
      <c r="W989">
        <v>0</v>
      </c>
      <c r="X989" t="s">
        <v>4565</v>
      </c>
      <c r="Y989" t="s">
        <v>4932</v>
      </c>
      <c r="Z989" t="s">
        <v>3569</v>
      </c>
    </row>
    <row r="990" spans="17:26" x14ac:dyDescent="0.35">
      <c r="Q990" t="s">
        <v>0</v>
      </c>
      <c r="R990">
        <v>104</v>
      </c>
      <c r="S990">
        <v>150</v>
      </c>
      <c r="T990">
        <v>99.1</v>
      </c>
      <c r="U990" t="s">
        <v>1</v>
      </c>
      <c r="V990">
        <v>0</v>
      </c>
      <c r="W990">
        <v>0</v>
      </c>
      <c r="X990" t="s">
        <v>3977</v>
      </c>
      <c r="Y990" t="s">
        <v>4933</v>
      </c>
      <c r="Z990" t="s">
        <v>3569</v>
      </c>
    </row>
    <row r="991" spans="17:26" x14ac:dyDescent="0.35">
      <c r="Q991" t="s">
        <v>0</v>
      </c>
      <c r="R991">
        <v>104</v>
      </c>
      <c r="S991">
        <v>150</v>
      </c>
      <c r="T991">
        <v>99.1</v>
      </c>
      <c r="U991" t="s">
        <v>1</v>
      </c>
      <c r="V991">
        <v>0</v>
      </c>
      <c r="W991">
        <v>0</v>
      </c>
      <c r="X991" t="s">
        <v>4736</v>
      </c>
      <c r="Y991" t="s">
        <v>4934</v>
      </c>
      <c r="Z991" t="s">
        <v>3569</v>
      </c>
    </row>
    <row r="992" spans="17:26" x14ac:dyDescent="0.35">
      <c r="Q992" t="s">
        <v>0</v>
      </c>
      <c r="R992">
        <v>104</v>
      </c>
      <c r="S992">
        <v>150</v>
      </c>
      <c r="T992">
        <v>99.1</v>
      </c>
      <c r="U992" t="s">
        <v>3664</v>
      </c>
      <c r="V992">
        <v>0</v>
      </c>
      <c r="W992">
        <v>0</v>
      </c>
      <c r="X992" t="s">
        <v>3667</v>
      </c>
      <c r="Y992" t="s">
        <v>4935</v>
      </c>
      <c r="Z992" t="s">
        <v>3569</v>
      </c>
    </row>
    <row r="993" spans="17:26" x14ac:dyDescent="0.35">
      <c r="Q993" t="s">
        <v>0</v>
      </c>
      <c r="R993">
        <v>104</v>
      </c>
      <c r="S993">
        <v>150</v>
      </c>
      <c r="T993">
        <v>99.1</v>
      </c>
      <c r="U993" t="s">
        <v>3664</v>
      </c>
      <c r="V993">
        <v>0</v>
      </c>
      <c r="W993">
        <v>0</v>
      </c>
      <c r="X993" t="s">
        <v>4110</v>
      </c>
      <c r="Y993" t="s">
        <v>4936</v>
      </c>
      <c r="Z993" t="s">
        <v>3569</v>
      </c>
    </row>
    <row r="994" spans="17:26" x14ac:dyDescent="0.35">
      <c r="Q994" t="s">
        <v>0</v>
      </c>
      <c r="R994">
        <v>104</v>
      </c>
      <c r="S994">
        <v>150</v>
      </c>
      <c r="T994">
        <v>99.2</v>
      </c>
      <c r="U994" t="s">
        <v>3664</v>
      </c>
      <c r="V994">
        <v>0</v>
      </c>
      <c r="W994">
        <v>0</v>
      </c>
      <c r="X994" t="s">
        <v>3988</v>
      </c>
      <c r="Y994" t="s">
        <v>4937</v>
      </c>
      <c r="Z994" t="s">
        <v>3569</v>
      </c>
    </row>
    <row r="995" spans="17:26" x14ac:dyDescent="0.35">
      <c r="Q995" t="s">
        <v>0</v>
      </c>
      <c r="R995">
        <v>104</v>
      </c>
      <c r="S995">
        <v>150</v>
      </c>
      <c r="T995">
        <v>99.3</v>
      </c>
      <c r="U995" t="s">
        <v>1</v>
      </c>
      <c r="V995">
        <v>0</v>
      </c>
      <c r="W995">
        <v>0</v>
      </c>
      <c r="X995" t="s">
        <v>4363</v>
      </c>
      <c r="Y995" t="s">
        <v>4938</v>
      </c>
      <c r="Z995" t="s">
        <v>3569</v>
      </c>
    </row>
    <row r="996" spans="17:26" x14ac:dyDescent="0.35">
      <c r="Q996" t="s">
        <v>0</v>
      </c>
      <c r="R996">
        <v>104</v>
      </c>
      <c r="S996">
        <v>150</v>
      </c>
      <c r="T996">
        <v>99.3</v>
      </c>
      <c r="U996" t="s">
        <v>1</v>
      </c>
      <c r="V996">
        <v>0</v>
      </c>
      <c r="W996">
        <v>0</v>
      </c>
      <c r="X996" t="s">
        <v>3816</v>
      </c>
      <c r="Y996" t="s">
        <v>4939</v>
      </c>
      <c r="Z996" t="s">
        <v>3569</v>
      </c>
    </row>
    <row r="997" spans="17:26" x14ac:dyDescent="0.35">
      <c r="Q997" t="s">
        <v>0</v>
      </c>
      <c r="R997">
        <v>104</v>
      </c>
      <c r="S997">
        <v>150</v>
      </c>
      <c r="T997">
        <v>99.3</v>
      </c>
      <c r="U997" t="s">
        <v>1</v>
      </c>
      <c r="V997">
        <v>0</v>
      </c>
      <c r="W997">
        <v>0</v>
      </c>
      <c r="X997" t="s">
        <v>4075</v>
      </c>
      <c r="Y997" t="s">
        <v>4940</v>
      </c>
      <c r="Z997" t="s">
        <v>3569</v>
      </c>
    </row>
    <row r="998" spans="17:26" x14ac:dyDescent="0.35">
      <c r="Q998" t="s">
        <v>0</v>
      </c>
      <c r="R998">
        <v>104</v>
      </c>
      <c r="S998">
        <v>150</v>
      </c>
      <c r="T998">
        <v>99.3</v>
      </c>
      <c r="U998" t="s">
        <v>1</v>
      </c>
      <c r="V998">
        <v>0</v>
      </c>
      <c r="W998">
        <v>0</v>
      </c>
      <c r="X998" t="s">
        <v>4499</v>
      </c>
      <c r="Y998" t="s">
        <v>4941</v>
      </c>
      <c r="Z998" t="s">
        <v>3569</v>
      </c>
    </row>
    <row r="999" spans="17:26" x14ac:dyDescent="0.35">
      <c r="Q999" t="s">
        <v>0</v>
      </c>
      <c r="R999">
        <v>104</v>
      </c>
      <c r="S999">
        <v>150</v>
      </c>
      <c r="T999">
        <v>99.3</v>
      </c>
      <c r="U999" t="s">
        <v>3664</v>
      </c>
      <c r="V999">
        <v>0</v>
      </c>
      <c r="W999">
        <v>0</v>
      </c>
      <c r="X999" t="s">
        <v>4871</v>
      </c>
      <c r="Y999" t="s">
        <v>4942</v>
      </c>
      <c r="Z999" t="s">
        <v>3569</v>
      </c>
    </row>
    <row r="1000" spans="17:26" x14ac:dyDescent="0.35">
      <c r="Q1000" t="s">
        <v>0</v>
      </c>
      <c r="R1000">
        <v>104</v>
      </c>
      <c r="S1000">
        <v>150</v>
      </c>
      <c r="T1000">
        <v>99.3</v>
      </c>
      <c r="U1000" t="s">
        <v>3664</v>
      </c>
      <c r="V1000">
        <v>0</v>
      </c>
      <c r="W1000">
        <v>0</v>
      </c>
      <c r="X1000" t="s">
        <v>3790</v>
      </c>
      <c r="Y1000" t="s">
        <v>4943</v>
      </c>
      <c r="Z1000" t="s">
        <v>3569</v>
      </c>
    </row>
    <row r="1001" spans="17:26" x14ac:dyDescent="0.35">
      <c r="Q1001" t="s">
        <v>0</v>
      </c>
      <c r="R1001">
        <v>104</v>
      </c>
      <c r="S1001">
        <v>150</v>
      </c>
      <c r="T1001">
        <v>99.3</v>
      </c>
      <c r="U1001" t="s">
        <v>3664</v>
      </c>
      <c r="V1001">
        <v>0</v>
      </c>
      <c r="W1001">
        <v>0</v>
      </c>
      <c r="X1001" t="s">
        <v>3790</v>
      </c>
      <c r="Y1001" t="s">
        <v>4944</v>
      </c>
      <c r="Z1001" t="s">
        <v>3569</v>
      </c>
    </row>
    <row r="1002" spans="17:26" x14ac:dyDescent="0.35">
      <c r="Q1002" t="s">
        <v>0</v>
      </c>
      <c r="R1002">
        <v>104</v>
      </c>
      <c r="S1002">
        <v>150</v>
      </c>
      <c r="T1002">
        <v>99.3</v>
      </c>
      <c r="U1002" t="s">
        <v>3664</v>
      </c>
      <c r="V1002">
        <v>0</v>
      </c>
      <c r="W1002">
        <v>0</v>
      </c>
      <c r="X1002" t="s">
        <v>4281</v>
      </c>
      <c r="Y1002" t="s">
        <v>4945</v>
      </c>
      <c r="Z1002" t="s">
        <v>3569</v>
      </c>
    </row>
    <row r="1003" spans="17:26" x14ac:dyDescent="0.35">
      <c r="Q1003" t="s">
        <v>0</v>
      </c>
      <c r="R1003">
        <v>104</v>
      </c>
      <c r="S1003">
        <v>150</v>
      </c>
      <c r="T1003">
        <v>99.3</v>
      </c>
      <c r="U1003" t="s">
        <v>3664</v>
      </c>
      <c r="V1003">
        <v>0</v>
      </c>
      <c r="W1003">
        <v>0</v>
      </c>
      <c r="X1003" t="s">
        <v>3770</v>
      </c>
      <c r="Y1003" t="s">
        <v>4946</v>
      </c>
      <c r="Z1003" t="s">
        <v>3569</v>
      </c>
    </row>
    <row r="1004" spans="17:26" x14ac:dyDescent="0.35">
      <c r="Q1004" t="s">
        <v>0</v>
      </c>
      <c r="R1004">
        <v>104</v>
      </c>
      <c r="S1004">
        <v>150</v>
      </c>
      <c r="T1004">
        <v>99.3</v>
      </c>
      <c r="U1004" t="s">
        <v>3664</v>
      </c>
      <c r="V1004">
        <v>0</v>
      </c>
      <c r="W1004">
        <v>0</v>
      </c>
      <c r="X1004" t="s">
        <v>4497</v>
      </c>
      <c r="Y1004" t="s">
        <v>4947</v>
      </c>
      <c r="Z1004" t="s">
        <v>3569</v>
      </c>
    </row>
    <row r="1005" spans="17:26" x14ac:dyDescent="0.35">
      <c r="Q1005" t="s">
        <v>0</v>
      </c>
      <c r="R1005">
        <v>106</v>
      </c>
      <c r="S1005">
        <v>150</v>
      </c>
      <c r="T1005">
        <v>100</v>
      </c>
      <c r="U1005" t="s">
        <v>1</v>
      </c>
      <c r="V1005">
        <v>0</v>
      </c>
      <c r="W1005">
        <v>0</v>
      </c>
      <c r="X1005" t="s">
        <v>4113</v>
      </c>
      <c r="Y1005" t="s">
        <v>4948</v>
      </c>
      <c r="Z1005" t="s">
        <v>3571</v>
      </c>
    </row>
    <row r="1006" spans="17:26" x14ac:dyDescent="0.35">
      <c r="Q1006" t="s">
        <v>0</v>
      </c>
      <c r="R1006">
        <v>106</v>
      </c>
      <c r="S1006">
        <v>150</v>
      </c>
      <c r="T1006">
        <v>100</v>
      </c>
      <c r="U1006" t="s">
        <v>1</v>
      </c>
      <c r="V1006">
        <v>0</v>
      </c>
      <c r="W1006">
        <v>0</v>
      </c>
      <c r="X1006" t="s">
        <v>3853</v>
      </c>
      <c r="Y1006" t="s">
        <v>4949</v>
      </c>
      <c r="Z1006" t="s">
        <v>3571</v>
      </c>
    </row>
    <row r="1007" spans="17:26" x14ac:dyDescent="0.35">
      <c r="Q1007" t="s">
        <v>0</v>
      </c>
      <c r="R1007">
        <v>106</v>
      </c>
      <c r="S1007">
        <v>150</v>
      </c>
      <c r="T1007">
        <v>100</v>
      </c>
      <c r="U1007" t="s">
        <v>1</v>
      </c>
      <c r="V1007">
        <v>0</v>
      </c>
      <c r="W1007">
        <v>0</v>
      </c>
      <c r="X1007" t="s">
        <v>4697</v>
      </c>
      <c r="Y1007" t="s">
        <v>4950</v>
      </c>
      <c r="Z1007" t="s">
        <v>3571</v>
      </c>
    </row>
    <row r="1008" spans="17:26" x14ac:dyDescent="0.35">
      <c r="Q1008" t="s">
        <v>0</v>
      </c>
      <c r="R1008">
        <v>106</v>
      </c>
      <c r="S1008">
        <v>150</v>
      </c>
      <c r="T1008">
        <v>97.2</v>
      </c>
      <c r="U1008" t="s">
        <v>3664</v>
      </c>
      <c r="V1008">
        <v>0</v>
      </c>
      <c r="W1008">
        <v>0</v>
      </c>
      <c r="X1008" t="s">
        <v>4453</v>
      </c>
      <c r="Y1008" t="s">
        <v>4951</v>
      </c>
      <c r="Z1008" t="s">
        <v>3571</v>
      </c>
    </row>
    <row r="1009" spans="17:26" x14ac:dyDescent="0.35">
      <c r="Q1009" t="s">
        <v>0</v>
      </c>
      <c r="R1009">
        <v>106</v>
      </c>
      <c r="S1009">
        <v>150</v>
      </c>
      <c r="T1009">
        <v>97.3</v>
      </c>
      <c r="U1009" t="s">
        <v>1</v>
      </c>
      <c r="V1009">
        <v>0</v>
      </c>
      <c r="W1009">
        <v>0</v>
      </c>
      <c r="X1009" t="s">
        <v>4952</v>
      </c>
      <c r="Y1009" t="s">
        <v>4953</v>
      </c>
      <c r="Z1009" t="s">
        <v>3571</v>
      </c>
    </row>
    <row r="1010" spans="17:26" x14ac:dyDescent="0.35">
      <c r="Q1010" t="s">
        <v>0</v>
      </c>
      <c r="R1010">
        <v>106</v>
      </c>
      <c r="S1010">
        <v>150</v>
      </c>
      <c r="T1010">
        <v>97.3</v>
      </c>
      <c r="U1010" t="s">
        <v>1</v>
      </c>
      <c r="V1010">
        <v>0</v>
      </c>
      <c r="W1010">
        <v>0</v>
      </c>
      <c r="X1010" t="s">
        <v>3812</v>
      </c>
      <c r="Y1010" t="s">
        <v>4954</v>
      </c>
      <c r="Z1010" t="s">
        <v>3571</v>
      </c>
    </row>
    <row r="1011" spans="17:26" x14ac:dyDescent="0.35">
      <c r="Q1011" t="s">
        <v>0</v>
      </c>
      <c r="R1011">
        <v>106</v>
      </c>
      <c r="S1011">
        <v>150</v>
      </c>
      <c r="T1011">
        <v>97.3</v>
      </c>
      <c r="U1011" t="s">
        <v>1</v>
      </c>
      <c r="V1011">
        <v>0</v>
      </c>
      <c r="W1011">
        <v>0</v>
      </c>
      <c r="X1011" t="s">
        <v>4165</v>
      </c>
      <c r="Y1011" t="s">
        <v>4955</v>
      </c>
      <c r="Z1011" t="s">
        <v>3571</v>
      </c>
    </row>
    <row r="1012" spans="17:26" x14ac:dyDescent="0.35">
      <c r="Q1012" t="s">
        <v>0</v>
      </c>
      <c r="R1012">
        <v>106</v>
      </c>
      <c r="S1012">
        <v>150</v>
      </c>
      <c r="T1012">
        <v>97.9</v>
      </c>
      <c r="U1012" t="s">
        <v>1</v>
      </c>
      <c r="V1012">
        <v>0</v>
      </c>
      <c r="W1012">
        <v>0</v>
      </c>
      <c r="X1012" t="s">
        <v>4003</v>
      </c>
      <c r="Y1012" t="s">
        <v>4956</v>
      </c>
      <c r="Z1012" t="s">
        <v>3571</v>
      </c>
    </row>
    <row r="1013" spans="17:26" x14ac:dyDescent="0.35">
      <c r="Q1013" t="s">
        <v>0</v>
      </c>
      <c r="R1013">
        <v>106</v>
      </c>
      <c r="S1013">
        <v>150</v>
      </c>
      <c r="T1013">
        <v>98</v>
      </c>
      <c r="U1013" t="s">
        <v>1</v>
      </c>
      <c r="V1013">
        <v>0</v>
      </c>
      <c r="W1013">
        <v>0</v>
      </c>
      <c r="X1013" t="s">
        <v>3922</v>
      </c>
      <c r="Y1013" t="s">
        <v>4957</v>
      </c>
      <c r="Z1013" t="s">
        <v>3571</v>
      </c>
    </row>
    <row r="1014" spans="17:26" x14ac:dyDescent="0.35">
      <c r="Q1014" t="s">
        <v>0</v>
      </c>
      <c r="R1014">
        <v>106</v>
      </c>
      <c r="S1014">
        <v>150</v>
      </c>
      <c r="T1014">
        <v>98</v>
      </c>
      <c r="U1014" t="s">
        <v>1</v>
      </c>
      <c r="V1014">
        <v>0</v>
      </c>
      <c r="W1014">
        <v>0</v>
      </c>
      <c r="X1014" t="s">
        <v>3708</v>
      </c>
      <c r="Y1014" t="s">
        <v>4958</v>
      </c>
      <c r="Z1014" t="s">
        <v>3571</v>
      </c>
    </row>
    <row r="1015" spans="17:26" x14ac:dyDescent="0.35">
      <c r="Q1015" t="s">
        <v>0</v>
      </c>
      <c r="R1015">
        <v>106</v>
      </c>
      <c r="S1015">
        <v>150</v>
      </c>
      <c r="T1015">
        <v>98</v>
      </c>
      <c r="U1015" t="s">
        <v>1</v>
      </c>
      <c r="V1015">
        <v>0</v>
      </c>
      <c r="W1015">
        <v>0</v>
      </c>
      <c r="X1015" t="s">
        <v>3944</v>
      </c>
      <c r="Y1015" t="s">
        <v>4959</v>
      </c>
      <c r="Z1015" t="s">
        <v>3571</v>
      </c>
    </row>
    <row r="1016" spans="17:26" x14ac:dyDescent="0.35">
      <c r="Q1016" t="s">
        <v>0</v>
      </c>
      <c r="R1016">
        <v>106</v>
      </c>
      <c r="S1016">
        <v>150</v>
      </c>
      <c r="T1016">
        <v>98</v>
      </c>
      <c r="U1016" t="s">
        <v>1</v>
      </c>
      <c r="V1016">
        <v>0</v>
      </c>
      <c r="W1016">
        <v>0</v>
      </c>
      <c r="X1016" t="s">
        <v>3816</v>
      </c>
      <c r="Y1016" t="s">
        <v>4960</v>
      </c>
      <c r="Z1016" t="s">
        <v>3571</v>
      </c>
    </row>
    <row r="1017" spans="17:26" x14ac:dyDescent="0.35">
      <c r="Q1017" t="s">
        <v>0</v>
      </c>
      <c r="R1017">
        <v>106</v>
      </c>
      <c r="S1017">
        <v>150</v>
      </c>
      <c r="T1017">
        <v>98</v>
      </c>
      <c r="U1017" t="s">
        <v>1</v>
      </c>
      <c r="V1017">
        <v>0</v>
      </c>
      <c r="W1017">
        <v>0</v>
      </c>
      <c r="X1017" t="s">
        <v>4075</v>
      </c>
      <c r="Y1017" t="s">
        <v>4961</v>
      </c>
      <c r="Z1017" t="s">
        <v>3571</v>
      </c>
    </row>
    <row r="1018" spans="17:26" x14ac:dyDescent="0.35">
      <c r="Q1018" t="s">
        <v>0</v>
      </c>
      <c r="R1018">
        <v>106</v>
      </c>
      <c r="S1018">
        <v>150</v>
      </c>
      <c r="T1018">
        <v>98</v>
      </c>
      <c r="U1018" t="s">
        <v>3664</v>
      </c>
      <c r="V1018">
        <v>0</v>
      </c>
      <c r="W1018">
        <v>0</v>
      </c>
      <c r="X1018" t="s">
        <v>4300</v>
      </c>
      <c r="Y1018" t="s">
        <v>4962</v>
      </c>
      <c r="Z1018" t="s">
        <v>3571</v>
      </c>
    </row>
    <row r="1019" spans="17:26" x14ac:dyDescent="0.35">
      <c r="Q1019" t="s">
        <v>0</v>
      </c>
      <c r="R1019">
        <v>106</v>
      </c>
      <c r="S1019">
        <v>150</v>
      </c>
      <c r="T1019">
        <v>98</v>
      </c>
      <c r="U1019" t="s">
        <v>3664</v>
      </c>
      <c r="V1019">
        <v>0</v>
      </c>
      <c r="W1019">
        <v>0</v>
      </c>
      <c r="X1019" t="s">
        <v>3753</v>
      </c>
      <c r="Y1019" t="s">
        <v>4963</v>
      </c>
      <c r="Z1019" t="s">
        <v>3571</v>
      </c>
    </row>
    <row r="1020" spans="17:26" x14ac:dyDescent="0.35">
      <c r="Q1020" t="s">
        <v>0</v>
      </c>
      <c r="R1020">
        <v>106</v>
      </c>
      <c r="S1020">
        <v>150</v>
      </c>
      <c r="T1020">
        <v>98</v>
      </c>
      <c r="U1020" t="s">
        <v>3664</v>
      </c>
      <c r="V1020">
        <v>0</v>
      </c>
      <c r="W1020">
        <v>0</v>
      </c>
      <c r="X1020" t="s">
        <v>4213</v>
      </c>
      <c r="Y1020" t="s">
        <v>4964</v>
      </c>
      <c r="Z1020" t="s">
        <v>3571</v>
      </c>
    </row>
    <row r="1021" spans="17:26" x14ac:dyDescent="0.35">
      <c r="Q1021" t="s">
        <v>0</v>
      </c>
      <c r="R1021">
        <v>106</v>
      </c>
      <c r="S1021">
        <v>150</v>
      </c>
      <c r="T1021">
        <v>98</v>
      </c>
      <c r="U1021" t="s">
        <v>3664</v>
      </c>
      <c r="V1021">
        <v>0</v>
      </c>
      <c r="W1021">
        <v>0</v>
      </c>
      <c r="X1021" t="s">
        <v>4494</v>
      </c>
      <c r="Y1021" t="s">
        <v>4965</v>
      </c>
      <c r="Z1021" t="s">
        <v>3571</v>
      </c>
    </row>
    <row r="1022" spans="17:26" x14ac:dyDescent="0.35">
      <c r="Q1022" t="s">
        <v>0</v>
      </c>
      <c r="R1022">
        <v>106</v>
      </c>
      <c r="S1022">
        <v>150</v>
      </c>
      <c r="T1022">
        <v>98.7</v>
      </c>
      <c r="U1022" t="s">
        <v>1</v>
      </c>
      <c r="V1022">
        <v>0</v>
      </c>
      <c r="W1022">
        <v>0</v>
      </c>
      <c r="X1022" t="s">
        <v>4330</v>
      </c>
      <c r="Y1022" t="s">
        <v>4966</v>
      </c>
      <c r="Z1022" t="s">
        <v>3571</v>
      </c>
    </row>
    <row r="1023" spans="17:26" x14ac:dyDescent="0.35">
      <c r="Q1023" t="s">
        <v>0</v>
      </c>
      <c r="R1023">
        <v>106</v>
      </c>
      <c r="S1023">
        <v>150</v>
      </c>
      <c r="T1023">
        <v>98.7</v>
      </c>
      <c r="U1023" t="s">
        <v>1</v>
      </c>
      <c r="V1023">
        <v>0</v>
      </c>
      <c r="W1023">
        <v>0</v>
      </c>
      <c r="X1023" t="s">
        <v>4499</v>
      </c>
      <c r="Y1023" t="s">
        <v>4967</v>
      </c>
      <c r="Z1023" t="s">
        <v>3571</v>
      </c>
    </row>
    <row r="1024" spans="17:26" x14ac:dyDescent="0.35">
      <c r="Q1024" t="s">
        <v>0</v>
      </c>
      <c r="R1024">
        <v>106</v>
      </c>
      <c r="S1024">
        <v>150</v>
      </c>
      <c r="T1024">
        <v>98.7</v>
      </c>
      <c r="U1024" t="s">
        <v>3664</v>
      </c>
      <c r="V1024">
        <v>0</v>
      </c>
      <c r="W1024">
        <v>0</v>
      </c>
      <c r="X1024" t="s">
        <v>4019</v>
      </c>
      <c r="Y1024" t="s">
        <v>4968</v>
      </c>
      <c r="Z1024" t="s">
        <v>3571</v>
      </c>
    </row>
    <row r="1025" spans="17:26" x14ac:dyDescent="0.35">
      <c r="Q1025" t="s">
        <v>0</v>
      </c>
      <c r="R1025">
        <v>106</v>
      </c>
      <c r="S1025">
        <v>150</v>
      </c>
      <c r="T1025">
        <v>98.7</v>
      </c>
      <c r="U1025" t="s">
        <v>3664</v>
      </c>
      <c r="V1025">
        <v>0</v>
      </c>
      <c r="W1025">
        <v>0</v>
      </c>
      <c r="X1025" t="s">
        <v>4499</v>
      </c>
      <c r="Y1025" t="s">
        <v>4969</v>
      </c>
      <c r="Z1025" t="s">
        <v>3571</v>
      </c>
    </row>
    <row r="1026" spans="17:26" x14ac:dyDescent="0.35">
      <c r="Q1026" t="s">
        <v>0</v>
      </c>
      <c r="R1026">
        <v>106</v>
      </c>
      <c r="S1026">
        <v>150</v>
      </c>
      <c r="T1026">
        <v>99.1</v>
      </c>
      <c r="U1026" t="s">
        <v>1</v>
      </c>
      <c r="V1026">
        <v>0</v>
      </c>
      <c r="W1026">
        <v>0</v>
      </c>
      <c r="X1026" t="s">
        <v>3967</v>
      </c>
      <c r="Y1026" t="s">
        <v>4970</v>
      </c>
      <c r="Z1026" t="s">
        <v>3571</v>
      </c>
    </row>
    <row r="1027" spans="17:26" x14ac:dyDescent="0.35">
      <c r="Q1027" t="s">
        <v>0</v>
      </c>
      <c r="R1027">
        <v>106</v>
      </c>
      <c r="S1027">
        <v>150</v>
      </c>
      <c r="T1027">
        <v>99.2</v>
      </c>
      <c r="U1027" t="s">
        <v>3664</v>
      </c>
      <c r="V1027">
        <v>0</v>
      </c>
      <c r="W1027">
        <v>0</v>
      </c>
      <c r="X1027" t="s">
        <v>3728</v>
      </c>
      <c r="Y1027" t="s">
        <v>4971</v>
      </c>
      <c r="Z1027" t="s">
        <v>3571</v>
      </c>
    </row>
    <row r="1028" spans="17:26" x14ac:dyDescent="0.35">
      <c r="Q1028" t="s">
        <v>0</v>
      </c>
      <c r="R1028">
        <v>106</v>
      </c>
      <c r="S1028">
        <v>150</v>
      </c>
      <c r="T1028">
        <v>99.3</v>
      </c>
      <c r="U1028" t="s">
        <v>1</v>
      </c>
      <c r="V1028">
        <v>0</v>
      </c>
      <c r="W1028">
        <v>0</v>
      </c>
      <c r="X1028" t="s">
        <v>3949</v>
      </c>
      <c r="Y1028" t="s">
        <v>4972</v>
      </c>
      <c r="Z1028" t="s">
        <v>3571</v>
      </c>
    </row>
    <row r="1029" spans="17:26" x14ac:dyDescent="0.35">
      <c r="Q1029" t="s">
        <v>0</v>
      </c>
      <c r="R1029">
        <v>106</v>
      </c>
      <c r="S1029">
        <v>150</v>
      </c>
      <c r="T1029">
        <v>99.3</v>
      </c>
      <c r="U1029" t="s">
        <v>3664</v>
      </c>
      <c r="V1029">
        <v>0</v>
      </c>
      <c r="W1029">
        <v>0</v>
      </c>
      <c r="X1029" t="s">
        <v>3751</v>
      </c>
      <c r="Y1029" t="s">
        <v>4973</v>
      </c>
      <c r="Z1029" t="s">
        <v>3571</v>
      </c>
    </row>
    <row r="1030" spans="17:26" x14ac:dyDescent="0.35">
      <c r="Q1030" t="s">
        <v>0</v>
      </c>
      <c r="R1030">
        <v>106</v>
      </c>
      <c r="S1030">
        <v>150</v>
      </c>
      <c r="T1030">
        <v>99.3</v>
      </c>
      <c r="U1030" t="s">
        <v>3664</v>
      </c>
      <c r="V1030">
        <v>0</v>
      </c>
      <c r="W1030">
        <v>0</v>
      </c>
      <c r="X1030" t="s">
        <v>4030</v>
      </c>
      <c r="Y1030" t="s">
        <v>4974</v>
      </c>
      <c r="Z1030" t="s">
        <v>3571</v>
      </c>
    </row>
    <row r="1031" spans="17:26" x14ac:dyDescent="0.35">
      <c r="Q1031" t="s">
        <v>0</v>
      </c>
      <c r="R1031">
        <v>106</v>
      </c>
      <c r="S1031">
        <v>150</v>
      </c>
      <c r="T1031">
        <v>99.3</v>
      </c>
      <c r="U1031" t="s">
        <v>3664</v>
      </c>
      <c r="V1031">
        <v>0</v>
      </c>
      <c r="W1031">
        <v>0</v>
      </c>
      <c r="X1031" t="s">
        <v>4379</v>
      </c>
      <c r="Y1031" t="s">
        <v>4975</v>
      </c>
      <c r="Z1031" t="s">
        <v>3571</v>
      </c>
    </row>
    <row r="1032" spans="17:26" x14ac:dyDescent="0.35">
      <c r="Q1032" t="s">
        <v>0</v>
      </c>
      <c r="R1032">
        <v>107</v>
      </c>
      <c r="S1032">
        <v>150</v>
      </c>
      <c r="T1032">
        <v>100</v>
      </c>
      <c r="U1032" t="s">
        <v>3664</v>
      </c>
      <c r="V1032">
        <v>0</v>
      </c>
      <c r="W1032">
        <v>0</v>
      </c>
      <c r="X1032" t="s">
        <v>3906</v>
      </c>
      <c r="Y1032" t="s">
        <v>4976</v>
      </c>
      <c r="Z1032" t="s">
        <v>3572</v>
      </c>
    </row>
    <row r="1033" spans="17:26" x14ac:dyDescent="0.35">
      <c r="Q1033" t="s">
        <v>0</v>
      </c>
      <c r="R1033">
        <v>107</v>
      </c>
      <c r="S1033">
        <v>150</v>
      </c>
      <c r="T1033">
        <v>97.3</v>
      </c>
      <c r="U1033" t="s">
        <v>3664</v>
      </c>
      <c r="V1033">
        <v>0</v>
      </c>
      <c r="W1033">
        <v>0</v>
      </c>
      <c r="X1033" t="s">
        <v>4213</v>
      </c>
      <c r="Y1033" t="s">
        <v>4977</v>
      </c>
      <c r="Z1033" t="s">
        <v>3572</v>
      </c>
    </row>
    <row r="1034" spans="17:26" x14ac:dyDescent="0.35">
      <c r="Q1034" t="s">
        <v>0</v>
      </c>
      <c r="R1034">
        <v>107</v>
      </c>
      <c r="S1034">
        <v>150</v>
      </c>
      <c r="T1034">
        <v>97.3</v>
      </c>
      <c r="U1034" t="s">
        <v>3664</v>
      </c>
      <c r="V1034">
        <v>0</v>
      </c>
      <c r="W1034">
        <v>0</v>
      </c>
      <c r="X1034" t="s">
        <v>4319</v>
      </c>
      <c r="Y1034" t="s">
        <v>4978</v>
      </c>
      <c r="Z1034" t="s">
        <v>3572</v>
      </c>
    </row>
    <row r="1035" spans="17:26" x14ac:dyDescent="0.35">
      <c r="Q1035" t="s">
        <v>0</v>
      </c>
      <c r="R1035">
        <v>107</v>
      </c>
      <c r="S1035">
        <v>150</v>
      </c>
      <c r="T1035">
        <v>97.3</v>
      </c>
      <c r="U1035" t="s">
        <v>3664</v>
      </c>
      <c r="V1035">
        <v>0</v>
      </c>
      <c r="W1035">
        <v>0</v>
      </c>
      <c r="X1035" t="s">
        <v>3730</v>
      </c>
      <c r="Y1035" t="s">
        <v>4979</v>
      </c>
      <c r="Z1035" t="s">
        <v>3572</v>
      </c>
    </row>
    <row r="1036" spans="17:26" x14ac:dyDescent="0.35">
      <c r="Q1036" t="s">
        <v>0</v>
      </c>
      <c r="R1036">
        <v>107</v>
      </c>
      <c r="S1036">
        <v>150</v>
      </c>
      <c r="T1036">
        <v>98</v>
      </c>
      <c r="U1036" t="s">
        <v>1</v>
      </c>
      <c r="V1036">
        <v>0</v>
      </c>
      <c r="W1036">
        <v>0</v>
      </c>
      <c r="X1036" t="s">
        <v>3782</v>
      </c>
      <c r="Y1036" t="s">
        <v>4980</v>
      </c>
      <c r="Z1036" t="s">
        <v>3572</v>
      </c>
    </row>
    <row r="1037" spans="17:26" x14ac:dyDescent="0.35">
      <c r="Q1037" t="s">
        <v>0</v>
      </c>
      <c r="R1037">
        <v>107</v>
      </c>
      <c r="S1037">
        <v>150</v>
      </c>
      <c r="T1037">
        <v>98</v>
      </c>
      <c r="U1037" t="s">
        <v>3664</v>
      </c>
      <c r="V1037">
        <v>0</v>
      </c>
      <c r="W1037">
        <v>0</v>
      </c>
      <c r="X1037" t="s">
        <v>4381</v>
      </c>
      <c r="Y1037" t="s">
        <v>4981</v>
      </c>
      <c r="Z1037" t="s">
        <v>3572</v>
      </c>
    </row>
    <row r="1038" spans="17:26" x14ac:dyDescent="0.35">
      <c r="Q1038" t="s">
        <v>0</v>
      </c>
      <c r="R1038">
        <v>107</v>
      </c>
      <c r="S1038">
        <v>150</v>
      </c>
      <c r="T1038">
        <v>98.1</v>
      </c>
      <c r="U1038" t="s">
        <v>1</v>
      </c>
      <c r="V1038">
        <v>0</v>
      </c>
      <c r="W1038">
        <v>0</v>
      </c>
      <c r="X1038" t="s">
        <v>4565</v>
      </c>
      <c r="Y1038" t="s">
        <v>4982</v>
      </c>
      <c r="Z1038" t="s">
        <v>3572</v>
      </c>
    </row>
    <row r="1039" spans="17:26" x14ac:dyDescent="0.35">
      <c r="Q1039" t="s">
        <v>0</v>
      </c>
      <c r="R1039">
        <v>107</v>
      </c>
      <c r="S1039">
        <v>150</v>
      </c>
      <c r="T1039">
        <v>98.7</v>
      </c>
      <c r="U1039" t="s">
        <v>1</v>
      </c>
      <c r="V1039">
        <v>0</v>
      </c>
      <c r="W1039">
        <v>0</v>
      </c>
      <c r="X1039" t="s">
        <v>4550</v>
      </c>
      <c r="Y1039" t="s">
        <v>4983</v>
      </c>
      <c r="Z1039" t="s">
        <v>3572</v>
      </c>
    </row>
    <row r="1040" spans="17:26" x14ac:dyDescent="0.35">
      <c r="Q1040" t="s">
        <v>0</v>
      </c>
      <c r="R1040">
        <v>107</v>
      </c>
      <c r="S1040">
        <v>150</v>
      </c>
      <c r="T1040">
        <v>98.7</v>
      </c>
      <c r="U1040" t="s">
        <v>3664</v>
      </c>
      <c r="V1040">
        <v>0</v>
      </c>
      <c r="W1040">
        <v>0</v>
      </c>
      <c r="X1040" t="s">
        <v>3820</v>
      </c>
      <c r="Y1040" t="s">
        <v>4984</v>
      </c>
      <c r="Z1040" t="s">
        <v>3572</v>
      </c>
    </row>
    <row r="1041" spans="17:26" x14ac:dyDescent="0.35">
      <c r="Q1041" t="s">
        <v>0</v>
      </c>
      <c r="R1041">
        <v>107</v>
      </c>
      <c r="S1041">
        <v>150</v>
      </c>
      <c r="T1041">
        <v>99</v>
      </c>
      <c r="U1041" t="s">
        <v>1</v>
      </c>
      <c r="V1041">
        <v>0</v>
      </c>
      <c r="W1041">
        <v>0</v>
      </c>
      <c r="X1041" t="s">
        <v>3718</v>
      </c>
      <c r="Y1041" t="s">
        <v>4985</v>
      </c>
      <c r="Z1041" t="s">
        <v>3572</v>
      </c>
    </row>
    <row r="1042" spans="17:26" x14ac:dyDescent="0.35">
      <c r="Q1042" t="s">
        <v>0</v>
      </c>
      <c r="R1042">
        <v>107</v>
      </c>
      <c r="S1042">
        <v>150</v>
      </c>
      <c r="T1042">
        <v>99.3</v>
      </c>
      <c r="U1042" t="s">
        <v>1</v>
      </c>
      <c r="V1042">
        <v>0</v>
      </c>
      <c r="W1042">
        <v>0</v>
      </c>
      <c r="X1042" t="s">
        <v>4032</v>
      </c>
      <c r="Y1042" t="s">
        <v>4986</v>
      </c>
      <c r="Z1042" t="s">
        <v>3572</v>
      </c>
    </row>
    <row r="1043" spans="17:26" x14ac:dyDescent="0.35">
      <c r="Q1043" t="s">
        <v>0</v>
      </c>
      <c r="R1043">
        <v>108</v>
      </c>
      <c r="S1043">
        <v>150</v>
      </c>
      <c r="T1043">
        <v>100</v>
      </c>
      <c r="U1043" t="s">
        <v>3664</v>
      </c>
      <c r="V1043">
        <v>0</v>
      </c>
      <c r="W1043">
        <v>0</v>
      </c>
      <c r="X1043" t="s">
        <v>4409</v>
      </c>
      <c r="Y1043" t="s">
        <v>4987</v>
      </c>
      <c r="Z1043" t="s">
        <v>3573</v>
      </c>
    </row>
    <row r="1044" spans="17:26" x14ac:dyDescent="0.35">
      <c r="Q1044" t="s">
        <v>0</v>
      </c>
      <c r="R1044">
        <v>108</v>
      </c>
      <c r="S1044">
        <v>150</v>
      </c>
      <c r="T1044">
        <v>100</v>
      </c>
      <c r="U1044" t="s">
        <v>3664</v>
      </c>
      <c r="V1044">
        <v>0</v>
      </c>
      <c r="W1044">
        <v>0</v>
      </c>
      <c r="X1044" t="s">
        <v>4203</v>
      </c>
      <c r="Y1044" t="s">
        <v>4988</v>
      </c>
      <c r="Z1044" t="s">
        <v>3573</v>
      </c>
    </row>
    <row r="1045" spans="17:26" x14ac:dyDescent="0.35">
      <c r="Q1045" t="s">
        <v>0</v>
      </c>
      <c r="R1045">
        <v>108</v>
      </c>
      <c r="S1045">
        <v>150</v>
      </c>
      <c r="T1045">
        <v>97.3</v>
      </c>
      <c r="U1045" t="s">
        <v>1</v>
      </c>
      <c r="V1045">
        <v>0</v>
      </c>
      <c r="W1045">
        <v>0</v>
      </c>
      <c r="X1045" t="s">
        <v>3922</v>
      </c>
      <c r="Y1045" t="s">
        <v>4989</v>
      </c>
      <c r="Z1045" t="s">
        <v>3573</v>
      </c>
    </row>
    <row r="1046" spans="17:26" x14ac:dyDescent="0.35">
      <c r="Q1046" t="s">
        <v>0</v>
      </c>
      <c r="R1046">
        <v>108</v>
      </c>
      <c r="S1046">
        <v>150</v>
      </c>
      <c r="T1046">
        <v>97.3</v>
      </c>
      <c r="U1046" t="s">
        <v>3664</v>
      </c>
      <c r="V1046">
        <v>0</v>
      </c>
      <c r="W1046">
        <v>0</v>
      </c>
      <c r="X1046" t="s">
        <v>4024</v>
      </c>
      <c r="Y1046" t="s">
        <v>4990</v>
      </c>
      <c r="Z1046" t="s">
        <v>3573</v>
      </c>
    </row>
    <row r="1047" spans="17:26" x14ac:dyDescent="0.35">
      <c r="Q1047" t="s">
        <v>0</v>
      </c>
      <c r="R1047">
        <v>108</v>
      </c>
      <c r="S1047">
        <v>150</v>
      </c>
      <c r="T1047">
        <v>97.9</v>
      </c>
      <c r="U1047" t="s">
        <v>1</v>
      </c>
      <c r="V1047">
        <v>0</v>
      </c>
      <c r="W1047">
        <v>0</v>
      </c>
      <c r="X1047" t="s">
        <v>4250</v>
      </c>
      <c r="Y1047" t="s">
        <v>4991</v>
      </c>
      <c r="Z1047" t="s">
        <v>3573</v>
      </c>
    </row>
    <row r="1048" spans="17:26" x14ac:dyDescent="0.35">
      <c r="Q1048" t="s">
        <v>0</v>
      </c>
      <c r="R1048">
        <v>108</v>
      </c>
      <c r="S1048">
        <v>150</v>
      </c>
      <c r="T1048">
        <v>98.7</v>
      </c>
      <c r="U1048" t="s">
        <v>1</v>
      </c>
      <c r="V1048">
        <v>0</v>
      </c>
      <c r="W1048">
        <v>0</v>
      </c>
      <c r="X1048" t="s">
        <v>4379</v>
      </c>
      <c r="Y1048" t="s">
        <v>4992</v>
      </c>
      <c r="Z1048" t="s">
        <v>3573</v>
      </c>
    </row>
    <row r="1049" spans="17:26" x14ac:dyDescent="0.35">
      <c r="Q1049" t="s">
        <v>0</v>
      </c>
      <c r="R1049">
        <v>108</v>
      </c>
      <c r="S1049">
        <v>150</v>
      </c>
      <c r="T1049">
        <v>98.7</v>
      </c>
      <c r="U1049" t="s">
        <v>3664</v>
      </c>
      <c r="V1049">
        <v>0</v>
      </c>
      <c r="W1049">
        <v>0</v>
      </c>
      <c r="X1049" t="s">
        <v>3794</v>
      </c>
      <c r="Y1049" t="s">
        <v>4993</v>
      </c>
      <c r="Z1049" t="s">
        <v>3573</v>
      </c>
    </row>
    <row r="1050" spans="17:26" x14ac:dyDescent="0.35">
      <c r="Q1050" t="s">
        <v>0</v>
      </c>
      <c r="R1050">
        <v>108</v>
      </c>
      <c r="S1050">
        <v>150</v>
      </c>
      <c r="T1050">
        <v>98.7</v>
      </c>
      <c r="U1050" t="s">
        <v>3664</v>
      </c>
      <c r="V1050">
        <v>0</v>
      </c>
      <c r="W1050">
        <v>0</v>
      </c>
      <c r="X1050" t="s">
        <v>3730</v>
      </c>
      <c r="Y1050" t="s">
        <v>4994</v>
      </c>
      <c r="Z1050" t="s">
        <v>3573</v>
      </c>
    </row>
    <row r="1051" spans="17:26" x14ac:dyDescent="0.35">
      <c r="Q1051" t="s">
        <v>0</v>
      </c>
      <c r="R1051">
        <v>108</v>
      </c>
      <c r="S1051">
        <v>150</v>
      </c>
      <c r="T1051">
        <v>98.7</v>
      </c>
      <c r="U1051" t="s">
        <v>3664</v>
      </c>
      <c r="V1051">
        <v>0</v>
      </c>
      <c r="W1051">
        <v>0</v>
      </c>
      <c r="X1051" t="s">
        <v>3662</v>
      </c>
      <c r="Y1051" t="s">
        <v>4995</v>
      </c>
      <c r="Z1051" t="s">
        <v>3573</v>
      </c>
    </row>
    <row r="1052" spans="17:26" x14ac:dyDescent="0.35">
      <c r="Q1052" t="s">
        <v>0</v>
      </c>
      <c r="R1052">
        <v>108</v>
      </c>
      <c r="S1052">
        <v>150</v>
      </c>
      <c r="T1052">
        <v>98.7</v>
      </c>
      <c r="U1052" t="s">
        <v>3664</v>
      </c>
      <c r="V1052">
        <v>0</v>
      </c>
      <c r="W1052">
        <v>0</v>
      </c>
      <c r="X1052" t="s">
        <v>4685</v>
      </c>
      <c r="Y1052" t="s">
        <v>4996</v>
      </c>
      <c r="Z1052" t="s">
        <v>3573</v>
      </c>
    </row>
    <row r="1053" spans="17:26" x14ac:dyDescent="0.35">
      <c r="Q1053" t="s">
        <v>0</v>
      </c>
      <c r="R1053">
        <v>108</v>
      </c>
      <c r="S1053">
        <v>150</v>
      </c>
      <c r="T1053">
        <v>99.3</v>
      </c>
      <c r="U1053" t="s">
        <v>1</v>
      </c>
      <c r="V1053">
        <v>0</v>
      </c>
      <c r="W1053">
        <v>0</v>
      </c>
      <c r="X1053" t="s">
        <v>4506</v>
      </c>
      <c r="Y1053" t="s">
        <v>4997</v>
      </c>
      <c r="Z1053" t="s">
        <v>3573</v>
      </c>
    </row>
    <row r="1054" spans="17:26" x14ac:dyDescent="0.35">
      <c r="Q1054" t="s">
        <v>0</v>
      </c>
      <c r="R1054">
        <v>11</v>
      </c>
      <c r="S1054">
        <v>150</v>
      </c>
      <c r="T1054">
        <v>100</v>
      </c>
      <c r="U1054" t="s">
        <v>1</v>
      </c>
      <c r="V1054">
        <v>0</v>
      </c>
      <c r="W1054">
        <v>0</v>
      </c>
      <c r="X1054" t="s">
        <v>4013</v>
      </c>
      <c r="Y1054" t="s">
        <v>4998</v>
      </c>
      <c r="Z1054" t="s">
        <v>3462</v>
      </c>
    </row>
    <row r="1055" spans="17:26" x14ac:dyDescent="0.35">
      <c r="Q1055" t="s">
        <v>0</v>
      </c>
      <c r="R1055">
        <v>11</v>
      </c>
      <c r="S1055">
        <v>150</v>
      </c>
      <c r="T1055">
        <v>100</v>
      </c>
      <c r="U1055" t="s">
        <v>1</v>
      </c>
      <c r="V1055">
        <v>0</v>
      </c>
      <c r="W1055">
        <v>0</v>
      </c>
      <c r="X1055" t="s">
        <v>4304</v>
      </c>
      <c r="Y1055" t="s">
        <v>4999</v>
      </c>
      <c r="Z1055" t="s">
        <v>3462</v>
      </c>
    </row>
    <row r="1056" spans="17:26" x14ac:dyDescent="0.35">
      <c r="Q1056" t="s">
        <v>0</v>
      </c>
      <c r="R1056">
        <v>11</v>
      </c>
      <c r="S1056">
        <v>150</v>
      </c>
      <c r="T1056">
        <v>100</v>
      </c>
      <c r="U1056" t="s">
        <v>1</v>
      </c>
      <c r="V1056">
        <v>0</v>
      </c>
      <c r="W1056">
        <v>0</v>
      </c>
      <c r="X1056" t="s">
        <v>4770</v>
      </c>
      <c r="Y1056" t="s">
        <v>5000</v>
      </c>
      <c r="Z1056" t="s">
        <v>3462</v>
      </c>
    </row>
    <row r="1057" spans="17:26" x14ac:dyDescent="0.35">
      <c r="Q1057" t="s">
        <v>0</v>
      </c>
      <c r="R1057">
        <v>11</v>
      </c>
      <c r="S1057">
        <v>150</v>
      </c>
      <c r="T1057">
        <v>100</v>
      </c>
      <c r="U1057" t="s">
        <v>1</v>
      </c>
      <c r="V1057">
        <v>0</v>
      </c>
      <c r="W1057">
        <v>0</v>
      </c>
      <c r="X1057" t="s">
        <v>3698</v>
      </c>
      <c r="Y1057" t="s">
        <v>5001</v>
      </c>
      <c r="Z1057" t="s">
        <v>3462</v>
      </c>
    </row>
    <row r="1058" spans="17:26" x14ac:dyDescent="0.35">
      <c r="Q1058" t="s">
        <v>0</v>
      </c>
      <c r="R1058">
        <v>11</v>
      </c>
      <c r="S1058">
        <v>150</v>
      </c>
      <c r="T1058">
        <v>100</v>
      </c>
      <c r="U1058" t="s">
        <v>1</v>
      </c>
      <c r="V1058">
        <v>0</v>
      </c>
      <c r="W1058">
        <v>0</v>
      </c>
      <c r="X1058" t="s">
        <v>3718</v>
      </c>
      <c r="Y1058" t="s">
        <v>5002</v>
      </c>
      <c r="Z1058" t="s">
        <v>3462</v>
      </c>
    </row>
    <row r="1059" spans="17:26" x14ac:dyDescent="0.35">
      <c r="Q1059" t="s">
        <v>0</v>
      </c>
      <c r="R1059">
        <v>11</v>
      </c>
      <c r="S1059">
        <v>150</v>
      </c>
      <c r="T1059">
        <v>100</v>
      </c>
      <c r="U1059" t="s">
        <v>1</v>
      </c>
      <c r="V1059">
        <v>0</v>
      </c>
      <c r="W1059">
        <v>0</v>
      </c>
      <c r="X1059" t="s">
        <v>3869</v>
      </c>
      <c r="Y1059" t="s">
        <v>5003</v>
      </c>
      <c r="Z1059" t="s">
        <v>3462</v>
      </c>
    </row>
    <row r="1060" spans="17:26" x14ac:dyDescent="0.35">
      <c r="Q1060" t="s">
        <v>0</v>
      </c>
      <c r="R1060">
        <v>11</v>
      </c>
      <c r="S1060">
        <v>150</v>
      </c>
      <c r="T1060">
        <v>100</v>
      </c>
      <c r="U1060" t="s">
        <v>1</v>
      </c>
      <c r="V1060">
        <v>0</v>
      </c>
      <c r="W1060">
        <v>0</v>
      </c>
      <c r="X1060" t="s">
        <v>3700</v>
      </c>
      <c r="Y1060" t="s">
        <v>5004</v>
      </c>
      <c r="Z1060" t="s">
        <v>3462</v>
      </c>
    </row>
    <row r="1061" spans="17:26" x14ac:dyDescent="0.35">
      <c r="Q1061" t="s">
        <v>0</v>
      </c>
      <c r="R1061">
        <v>11</v>
      </c>
      <c r="S1061">
        <v>150</v>
      </c>
      <c r="T1061">
        <v>100</v>
      </c>
      <c r="U1061" t="s">
        <v>1</v>
      </c>
      <c r="V1061">
        <v>0</v>
      </c>
      <c r="W1061">
        <v>0</v>
      </c>
      <c r="X1061" t="s">
        <v>3684</v>
      </c>
      <c r="Y1061" t="s">
        <v>5005</v>
      </c>
      <c r="Z1061" t="s">
        <v>3462</v>
      </c>
    </row>
    <row r="1062" spans="17:26" x14ac:dyDescent="0.35">
      <c r="Q1062" t="s">
        <v>0</v>
      </c>
      <c r="R1062">
        <v>11</v>
      </c>
      <c r="S1062">
        <v>150</v>
      </c>
      <c r="T1062">
        <v>100</v>
      </c>
      <c r="U1062" t="s">
        <v>1</v>
      </c>
      <c r="V1062">
        <v>0</v>
      </c>
      <c r="W1062">
        <v>0</v>
      </c>
      <c r="X1062" t="s">
        <v>3734</v>
      </c>
      <c r="Y1062" t="s">
        <v>5006</v>
      </c>
      <c r="Z1062" t="s">
        <v>3462</v>
      </c>
    </row>
    <row r="1063" spans="17:26" x14ac:dyDescent="0.35">
      <c r="Q1063" t="s">
        <v>0</v>
      </c>
      <c r="R1063">
        <v>11</v>
      </c>
      <c r="S1063">
        <v>150</v>
      </c>
      <c r="T1063">
        <v>100</v>
      </c>
      <c r="U1063" t="s">
        <v>3664</v>
      </c>
      <c r="V1063">
        <v>0</v>
      </c>
      <c r="W1063">
        <v>0</v>
      </c>
      <c r="X1063" t="s">
        <v>4618</v>
      </c>
      <c r="Y1063" t="s">
        <v>5007</v>
      </c>
      <c r="Z1063" t="s">
        <v>3462</v>
      </c>
    </row>
    <row r="1064" spans="17:26" x14ac:dyDescent="0.35">
      <c r="Q1064" t="s">
        <v>0</v>
      </c>
      <c r="R1064">
        <v>11</v>
      </c>
      <c r="S1064">
        <v>150</v>
      </c>
      <c r="T1064">
        <v>100</v>
      </c>
      <c r="U1064" t="s">
        <v>3664</v>
      </c>
      <c r="V1064">
        <v>0</v>
      </c>
      <c r="W1064">
        <v>0</v>
      </c>
      <c r="X1064" t="s">
        <v>3667</v>
      </c>
      <c r="Y1064" t="s">
        <v>5008</v>
      </c>
      <c r="Z1064" t="s">
        <v>3462</v>
      </c>
    </row>
    <row r="1065" spans="17:26" x14ac:dyDescent="0.35">
      <c r="Q1065" t="s">
        <v>0</v>
      </c>
      <c r="R1065">
        <v>11</v>
      </c>
      <c r="S1065">
        <v>150</v>
      </c>
      <c r="T1065">
        <v>100</v>
      </c>
      <c r="U1065" t="s">
        <v>3664</v>
      </c>
      <c r="V1065">
        <v>0</v>
      </c>
      <c r="W1065">
        <v>0</v>
      </c>
      <c r="X1065" t="s">
        <v>3667</v>
      </c>
      <c r="Y1065" t="s">
        <v>5009</v>
      </c>
      <c r="Z1065" t="s">
        <v>3462</v>
      </c>
    </row>
    <row r="1066" spans="17:26" x14ac:dyDescent="0.35">
      <c r="Q1066" t="s">
        <v>0</v>
      </c>
      <c r="R1066">
        <v>11</v>
      </c>
      <c r="S1066">
        <v>150</v>
      </c>
      <c r="T1066">
        <v>100</v>
      </c>
      <c r="U1066" t="s">
        <v>3664</v>
      </c>
      <c r="V1066">
        <v>0</v>
      </c>
      <c r="W1066">
        <v>0</v>
      </c>
      <c r="X1066" t="s">
        <v>3801</v>
      </c>
      <c r="Y1066" t="s">
        <v>5010</v>
      </c>
      <c r="Z1066" t="s">
        <v>3462</v>
      </c>
    </row>
    <row r="1067" spans="17:26" x14ac:dyDescent="0.35">
      <c r="Q1067" t="s">
        <v>0</v>
      </c>
      <c r="R1067">
        <v>11</v>
      </c>
      <c r="S1067">
        <v>150</v>
      </c>
      <c r="T1067">
        <v>100</v>
      </c>
      <c r="U1067" t="s">
        <v>3664</v>
      </c>
      <c r="V1067">
        <v>0</v>
      </c>
      <c r="W1067">
        <v>0</v>
      </c>
      <c r="X1067" t="s">
        <v>5011</v>
      </c>
      <c r="Y1067" t="s">
        <v>5012</v>
      </c>
      <c r="Z1067" t="s">
        <v>3462</v>
      </c>
    </row>
    <row r="1068" spans="17:26" x14ac:dyDescent="0.35">
      <c r="Q1068" t="s">
        <v>0</v>
      </c>
      <c r="R1068">
        <v>11</v>
      </c>
      <c r="S1068">
        <v>150</v>
      </c>
      <c r="T1068">
        <v>100</v>
      </c>
      <c r="U1068" t="s">
        <v>3664</v>
      </c>
      <c r="V1068">
        <v>0</v>
      </c>
      <c r="W1068">
        <v>0</v>
      </c>
      <c r="X1068" t="s">
        <v>4165</v>
      </c>
      <c r="Y1068" t="s">
        <v>5013</v>
      </c>
      <c r="Z1068" t="s">
        <v>3462</v>
      </c>
    </row>
    <row r="1069" spans="17:26" x14ac:dyDescent="0.35">
      <c r="Q1069" t="s">
        <v>0</v>
      </c>
      <c r="R1069">
        <v>11</v>
      </c>
      <c r="S1069">
        <v>150</v>
      </c>
      <c r="T1069">
        <v>100</v>
      </c>
      <c r="U1069" t="s">
        <v>3664</v>
      </c>
      <c r="V1069">
        <v>0</v>
      </c>
      <c r="W1069">
        <v>0</v>
      </c>
      <c r="X1069" t="s">
        <v>4081</v>
      </c>
      <c r="Y1069" t="s">
        <v>5014</v>
      </c>
      <c r="Z1069" t="s">
        <v>3462</v>
      </c>
    </row>
    <row r="1070" spans="17:26" x14ac:dyDescent="0.35">
      <c r="Q1070" t="s">
        <v>0</v>
      </c>
      <c r="R1070">
        <v>11</v>
      </c>
      <c r="S1070">
        <v>150</v>
      </c>
      <c r="T1070">
        <v>100</v>
      </c>
      <c r="U1070" t="s">
        <v>3664</v>
      </c>
      <c r="V1070">
        <v>0</v>
      </c>
      <c r="W1070">
        <v>0</v>
      </c>
      <c r="X1070" t="s">
        <v>4699</v>
      </c>
      <c r="Y1070" t="s">
        <v>5015</v>
      </c>
      <c r="Z1070" t="s">
        <v>3462</v>
      </c>
    </row>
    <row r="1071" spans="17:26" x14ac:dyDescent="0.35">
      <c r="Q1071" t="s">
        <v>0</v>
      </c>
      <c r="R1071">
        <v>11</v>
      </c>
      <c r="S1071">
        <v>150</v>
      </c>
      <c r="T1071">
        <v>100</v>
      </c>
      <c r="U1071" t="s">
        <v>3664</v>
      </c>
      <c r="V1071">
        <v>0</v>
      </c>
      <c r="W1071">
        <v>0</v>
      </c>
      <c r="X1071" t="s">
        <v>4550</v>
      </c>
      <c r="Y1071" t="s">
        <v>5016</v>
      </c>
      <c r="Z1071" t="s">
        <v>3462</v>
      </c>
    </row>
    <row r="1072" spans="17:26" x14ac:dyDescent="0.35">
      <c r="Q1072" t="s">
        <v>0</v>
      </c>
      <c r="R1072">
        <v>11</v>
      </c>
      <c r="S1072">
        <v>150</v>
      </c>
      <c r="T1072">
        <v>100</v>
      </c>
      <c r="U1072" t="s">
        <v>3664</v>
      </c>
      <c r="V1072">
        <v>0</v>
      </c>
      <c r="W1072">
        <v>0</v>
      </c>
      <c r="X1072" t="s">
        <v>3822</v>
      </c>
      <c r="Y1072" t="s">
        <v>5017</v>
      </c>
      <c r="Z1072" t="s">
        <v>3462</v>
      </c>
    </row>
    <row r="1073" spans="17:26" x14ac:dyDescent="0.35">
      <c r="Q1073" t="s">
        <v>0</v>
      </c>
      <c r="R1073">
        <v>11</v>
      </c>
      <c r="S1073">
        <v>150</v>
      </c>
      <c r="T1073">
        <v>97</v>
      </c>
      <c r="U1073" t="s">
        <v>1</v>
      </c>
      <c r="V1073">
        <v>0</v>
      </c>
      <c r="W1073">
        <v>0</v>
      </c>
      <c r="X1073" t="s">
        <v>4770</v>
      </c>
      <c r="Y1073" t="s">
        <v>5018</v>
      </c>
      <c r="Z1073" t="s">
        <v>3462</v>
      </c>
    </row>
    <row r="1074" spans="17:26" x14ac:dyDescent="0.35">
      <c r="Q1074" t="s">
        <v>0</v>
      </c>
      <c r="R1074">
        <v>11</v>
      </c>
      <c r="S1074">
        <v>150</v>
      </c>
      <c r="T1074">
        <v>97.1</v>
      </c>
      <c r="U1074" t="s">
        <v>1</v>
      </c>
      <c r="V1074">
        <v>0</v>
      </c>
      <c r="W1074">
        <v>0</v>
      </c>
      <c r="X1074" t="s">
        <v>4156</v>
      </c>
      <c r="Y1074" t="s">
        <v>5019</v>
      </c>
      <c r="Z1074" t="s">
        <v>3462</v>
      </c>
    </row>
    <row r="1075" spans="17:26" x14ac:dyDescent="0.35">
      <c r="Q1075" t="s">
        <v>0</v>
      </c>
      <c r="R1075">
        <v>11</v>
      </c>
      <c r="S1075">
        <v>150</v>
      </c>
      <c r="T1075">
        <v>97.1</v>
      </c>
      <c r="U1075" t="s">
        <v>3664</v>
      </c>
      <c r="V1075">
        <v>0</v>
      </c>
      <c r="W1075">
        <v>0</v>
      </c>
      <c r="X1075" t="s">
        <v>4565</v>
      </c>
      <c r="Y1075" t="s">
        <v>5020</v>
      </c>
      <c r="Z1075" t="s">
        <v>3462</v>
      </c>
    </row>
    <row r="1076" spans="17:26" x14ac:dyDescent="0.35">
      <c r="Q1076" t="s">
        <v>0</v>
      </c>
      <c r="R1076">
        <v>11</v>
      </c>
      <c r="S1076">
        <v>150</v>
      </c>
      <c r="T1076">
        <v>97.2</v>
      </c>
      <c r="U1076" t="s">
        <v>1</v>
      </c>
      <c r="V1076">
        <v>0</v>
      </c>
      <c r="W1076">
        <v>0</v>
      </c>
      <c r="X1076" t="s">
        <v>4446</v>
      </c>
      <c r="Y1076" t="s">
        <v>5021</v>
      </c>
      <c r="Z1076" t="s">
        <v>3462</v>
      </c>
    </row>
    <row r="1077" spans="17:26" x14ac:dyDescent="0.35">
      <c r="Q1077" t="s">
        <v>0</v>
      </c>
      <c r="R1077">
        <v>11</v>
      </c>
      <c r="S1077">
        <v>150</v>
      </c>
      <c r="T1077">
        <v>97.2</v>
      </c>
      <c r="U1077" t="s">
        <v>1</v>
      </c>
      <c r="V1077">
        <v>0</v>
      </c>
      <c r="W1077">
        <v>0</v>
      </c>
      <c r="X1077" t="s">
        <v>3747</v>
      </c>
      <c r="Y1077" t="s">
        <v>5022</v>
      </c>
      <c r="Z1077" t="s">
        <v>3462</v>
      </c>
    </row>
    <row r="1078" spans="17:26" x14ac:dyDescent="0.35">
      <c r="Q1078" t="s">
        <v>0</v>
      </c>
      <c r="R1078">
        <v>11</v>
      </c>
      <c r="S1078">
        <v>150</v>
      </c>
      <c r="T1078">
        <v>97.2</v>
      </c>
      <c r="U1078" t="s">
        <v>1</v>
      </c>
      <c r="V1078">
        <v>0</v>
      </c>
      <c r="W1078">
        <v>0</v>
      </c>
      <c r="X1078" t="s">
        <v>4453</v>
      </c>
      <c r="Y1078" t="s">
        <v>5023</v>
      </c>
      <c r="Z1078" t="s">
        <v>3462</v>
      </c>
    </row>
    <row r="1079" spans="17:26" x14ac:dyDescent="0.35">
      <c r="Q1079" t="s">
        <v>0</v>
      </c>
      <c r="R1079">
        <v>11</v>
      </c>
      <c r="S1079">
        <v>150</v>
      </c>
      <c r="T1079">
        <v>97.2</v>
      </c>
      <c r="U1079" t="s">
        <v>3664</v>
      </c>
      <c r="V1079">
        <v>0</v>
      </c>
      <c r="W1079">
        <v>0</v>
      </c>
      <c r="X1079" t="s">
        <v>4281</v>
      </c>
      <c r="Y1079" t="s">
        <v>5024</v>
      </c>
      <c r="Z1079" t="s">
        <v>3462</v>
      </c>
    </row>
    <row r="1080" spans="17:26" x14ac:dyDescent="0.35">
      <c r="Q1080" t="s">
        <v>0</v>
      </c>
      <c r="R1080">
        <v>11</v>
      </c>
      <c r="S1080">
        <v>150</v>
      </c>
      <c r="T1080">
        <v>97.2</v>
      </c>
      <c r="U1080" t="s">
        <v>3664</v>
      </c>
      <c r="V1080">
        <v>0</v>
      </c>
      <c r="W1080">
        <v>0</v>
      </c>
      <c r="X1080" t="s">
        <v>3879</v>
      </c>
      <c r="Y1080" t="s">
        <v>5025</v>
      </c>
      <c r="Z1080" t="s">
        <v>3462</v>
      </c>
    </row>
    <row r="1081" spans="17:26" x14ac:dyDescent="0.35">
      <c r="Q1081" t="s">
        <v>0</v>
      </c>
      <c r="R1081">
        <v>11</v>
      </c>
      <c r="S1081">
        <v>150</v>
      </c>
      <c r="T1081">
        <v>97.3</v>
      </c>
      <c r="U1081" t="s">
        <v>1</v>
      </c>
      <c r="V1081">
        <v>0</v>
      </c>
      <c r="W1081">
        <v>0</v>
      </c>
      <c r="X1081" t="s">
        <v>4352</v>
      </c>
      <c r="Y1081" t="s">
        <v>5026</v>
      </c>
      <c r="Z1081" t="s">
        <v>3462</v>
      </c>
    </row>
    <row r="1082" spans="17:26" x14ac:dyDescent="0.35">
      <c r="Q1082" t="s">
        <v>0</v>
      </c>
      <c r="R1082">
        <v>11</v>
      </c>
      <c r="S1082">
        <v>150</v>
      </c>
      <c r="T1082">
        <v>97.3</v>
      </c>
      <c r="U1082" t="s">
        <v>1</v>
      </c>
      <c r="V1082">
        <v>0</v>
      </c>
      <c r="W1082">
        <v>0</v>
      </c>
      <c r="X1082" t="s">
        <v>4463</v>
      </c>
      <c r="Y1082" t="s">
        <v>5027</v>
      </c>
      <c r="Z1082" t="s">
        <v>3462</v>
      </c>
    </row>
    <row r="1083" spans="17:26" x14ac:dyDescent="0.35">
      <c r="Q1083" t="s">
        <v>0</v>
      </c>
      <c r="R1083">
        <v>11</v>
      </c>
      <c r="S1083">
        <v>150</v>
      </c>
      <c r="T1083">
        <v>97.3</v>
      </c>
      <c r="U1083" t="s">
        <v>1</v>
      </c>
      <c r="V1083">
        <v>0</v>
      </c>
      <c r="W1083">
        <v>0</v>
      </c>
      <c r="X1083" t="s">
        <v>5028</v>
      </c>
      <c r="Y1083" t="s">
        <v>5029</v>
      </c>
      <c r="Z1083" t="s">
        <v>3462</v>
      </c>
    </row>
    <row r="1084" spans="17:26" x14ac:dyDescent="0.35">
      <c r="Q1084" t="s">
        <v>0</v>
      </c>
      <c r="R1084">
        <v>11</v>
      </c>
      <c r="S1084">
        <v>150</v>
      </c>
      <c r="T1084">
        <v>97.3</v>
      </c>
      <c r="U1084" t="s">
        <v>1</v>
      </c>
      <c r="V1084">
        <v>0</v>
      </c>
      <c r="W1084">
        <v>0</v>
      </c>
      <c r="X1084" t="s">
        <v>3897</v>
      </c>
      <c r="Y1084" t="s">
        <v>5030</v>
      </c>
      <c r="Z1084" t="s">
        <v>3462</v>
      </c>
    </row>
    <row r="1085" spans="17:26" x14ac:dyDescent="0.35">
      <c r="Q1085" t="s">
        <v>0</v>
      </c>
      <c r="R1085">
        <v>11</v>
      </c>
      <c r="S1085">
        <v>150</v>
      </c>
      <c r="T1085">
        <v>97.3</v>
      </c>
      <c r="U1085" t="s">
        <v>1</v>
      </c>
      <c r="V1085">
        <v>0</v>
      </c>
      <c r="W1085">
        <v>0</v>
      </c>
      <c r="X1085" t="s">
        <v>4140</v>
      </c>
      <c r="Y1085" t="s">
        <v>5031</v>
      </c>
      <c r="Z1085" t="s">
        <v>3462</v>
      </c>
    </row>
    <row r="1086" spans="17:26" x14ac:dyDescent="0.35">
      <c r="Q1086" t="s">
        <v>0</v>
      </c>
      <c r="R1086">
        <v>11</v>
      </c>
      <c r="S1086">
        <v>150</v>
      </c>
      <c r="T1086">
        <v>97.3</v>
      </c>
      <c r="U1086" t="s">
        <v>1</v>
      </c>
      <c r="V1086">
        <v>0</v>
      </c>
      <c r="W1086">
        <v>0</v>
      </c>
      <c r="X1086" t="s">
        <v>4363</v>
      </c>
      <c r="Y1086" t="s">
        <v>5032</v>
      </c>
      <c r="Z1086" t="s">
        <v>3462</v>
      </c>
    </row>
    <row r="1087" spans="17:26" x14ac:dyDescent="0.35">
      <c r="Q1087" t="s">
        <v>0</v>
      </c>
      <c r="R1087">
        <v>11</v>
      </c>
      <c r="S1087">
        <v>150</v>
      </c>
      <c r="T1087">
        <v>97.3</v>
      </c>
      <c r="U1087" t="s">
        <v>1</v>
      </c>
      <c r="V1087">
        <v>0</v>
      </c>
      <c r="W1087">
        <v>0</v>
      </c>
      <c r="X1087" t="s">
        <v>4106</v>
      </c>
      <c r="Y1087" t="s">
        <v>5033</v>
      </c>
      <c r="Z1087" t="s">
        <v>3462</v>
      </c>
    </row>
    <row r="1088" spans="17:26" x14ac:dyDescent="0.35">
      <c r="Q1088" t="s">
        <v>0</v>
      </c>
      <c r="R1088">
        <v>11</v>
      </c>
      <c r="S1088">
        <v>150</v>
      </c>
      <c r="T1088">
        <v>97.3</v>
      </c>
      <c r="U1088" t="s">
        <v>1</v>
      </c>
      <c r="V1088">
        <v>0</v>
      </c>
      <c r="W1088">
        <v>0</v>
      </c>
      <c r="X1088" t="s">
        <v>4030</v>
      </c>
      <c r="Y1088" t="s">
        <v>5034</v>
      </c>
      <c r="Z1088" t="s">
        <v>3462</v>
      </c>
    </row>
    <row r="1089" spans="17:26" x14ac:dyDescent="0.35">
      <c r="Q1089" t="s">
        <v>0</v>
      </c>
      <c r="R1089">
        <v>11</v>
      </c>
      <c r="S1089">
        <v>150</v>
      </c>
      <c r="T1089">
        <v>97.3</v>
      </c>
      <c r="U1089" t="s">
        <v>1</v>
      </c>
      <c r="V1089">
        <v>0</v>
      </c>
      <c r="W1089">
        <v>0</v>
      </c>
      <c r="X1089" t="s">
        <v>4169</v>
      </c>
      <c r="Y1089" t="s">
        <v>5035</v>
      </c>
      <c r="Z1089" t="s">
        <v>3462</v>
      </c>
    </row>
    <row r="1090" spans="17:26" x14ac:dyDescent="0.35">
      <c r="Q1090" t="s">
        <v>0</v>
      </c>
      <c r="R1090">
        <v>11</v>
      </c>
      <c r="S1090">
        <v>150</v>
      </c>
      <c r="T1090">
        <v>97.3</v>
      </c>
      <c r="U1090" t="s">
        <v>1</v>
      </c>
      <c r="V1090">
        <v>0</v>
      </c>
      <c r="W1090">
        <v>0</v>
      </c>
      <c r="X1090" t="s">
        <v>4685</v>
      </c>
      <c r="Y1090" t="s">
        <v>5036</v>
      </c>
      <c r="Z1090" t="s">
        <v>3462</v>
      </c>
    </row>
    <row r="1091" spans="17:26" x14ac:dyDescent="0.35">
      <c r="Q1091" t="s">
        <v>0</v>
      </c>
      <c r="R1091">
        <v>11</v>
      </c>
      <c r="S1091">
        <v>150</v>
      </c>
      <c r="T1091">
        <v>97.3</v>
      </c>
      <c r="U1091" t="s">
        <v>1</v>
      </c>
      <c r="V1091">
        <v>0</v>
      </c>
      <c r="W1091">
        <v>0</v>
      </c>
      <c r="X1091" t="s">
        <v>3952</v>
      </c>
      <c r="Y1091" t="s">
        <v>5037</v>
      </c>
      <c r="Z1091" t="s">
        <v>3462</v>
      </c>
    </row>
    <row r="1092" spans="17:26" x14ac:dyDescent="0.35">
      <c r="Q1092" t="s">
        <v>0</v>
      </c>
      <c r="R1092">
        <v>11</v>
      </c>
      <c r="S1092">
        <v>150</v>
      </c>
      <c r="T1092">
        <v>97.3</v>
      </c>
      <c r="U1092" t="s">
        <v>1</v>
      </c>
      <c r="V1092">
        <v>0</v>
      </c>
      <c r="W1092">
        <v>0</v>
      </c>
      <c r="X1092" t="s">
        <v>3780</v>
      </c>
      <c r="Y1092" t="s">
        <v>5038</v>
      </c>
      <c r="Z1092" t="s">
        <v>3462</v>
      </c>
    </row>
    <row r="1093" spans="17:26" x14ac:dyDescent="0.35">
      <c r="Q1093" t="s">
        <v>0</v>
      </c>
      <c r="R1093">
        <v>11</v>
      </c>
      <c r="S1093">
        <v>150</v>
      </c>
      <c r="T1093">
        <v>97.3</v>
      </c>
      <c r="U1093" t="s">
        <v>1</v>
      </c>
      <c r="V1093">
        <v>0</v>
      </c>
      <c r="W1093">
        <v>0</v>
      </c>
      <c r="X1093" t="s">
        <v>3780</v>
      </c>
      <c r="Y1093" t="s">
        <v>5039</v>
      </c>
      <c r="Z1093" t="s">
        <v>3462</v>
      </c>
    </row>
    <row r="1094" spans="17:26" x14ac:dyDescent="0.35">
      <c r="Q1094" t="s">
        <v>0</v>
      </c>
      <c r="R1094">
        <v>11</v>
      </c>
      <c r="S1094">
        <v>150</v>
      </c>
      <c r="T1094">
        <v>97.3</v>
      </c>
      <c r="U1094" t="s">
        <v>1</v>
      </c>
      <c r="V1094">
        <v>0</v>
      </c>
      <c r="W1094">
        <v>0</v>
      </c>
      <c r="X1094" t="s">
        <v>3782</v>
      </c>
      <c r="Y1094" t="s">
        <v>5040</v>
      </c>
      <c r="Z1094" t="s">
        <v>3462</v>
      </c>
    </row>
    <row r="1095" spans="17:26" x14ac:dyDescent="0.35">
      <c r="Q1095" t="s">
        <v>0</v>
      </c>
      <c r="R1095">
        <v>11</v>
      </c>
      <c r="S1095">
        <v>150</v>
      </c>
      <c r="T1095">
        <v>97.3</v>
      </c>
      <c r="U1095" t="s">
        <v>3664</v>
      </c>
      <c r="V1095">
        <v>0</v>
      </c>
      <c r="W1095">
        <v>0</v>
      </c>
      <c r="X1095" t="s">
        <v>4177</v>
      </c>
      <c r="Y1095" t="s">
        <v>5041</v>
      </c>
      <c r="Z1095" t="s">
        <v>3462</v>
      </c>
    </row>
    <row r="1096" spans="17:26" x14ac:dyDescent="0.35">
      <c r="Q1096" t="s">
        <v>0</v>
      </c>
      <c r="R1096">
        <v>11</v>
      </c>
      <c r="S1096">
        <v>150</v>
      </c>
      <c r="T1096">
        <v>97.3</v>
      </c>
      <c r="U1096" t="s">
        <v>3664</v>
      </c>
      <c r="V1096">
        <v>0</v>
      </c>
      <c r="W1096">
        <v>0</v>
      </c>
      <c r="X1096" t="s">
        <v>3922</v>
      </c>
      <c r="Y1096" t="s">
        <v>5042</v>
      </c>
      <c r="Z1096" t="s">
        <v>3462</v>
      </c>
    </row>
    <row r="1097" spans="17:26" x14ac:dyDescent="0.35">
      <c r="Q1097" t="s">
        <v>0</v>
      </c>
      <c r="R1097">
        <v>11</v>
      </c>
      <c r="S1097">
        <v>150</v>
      </c>
      <c r="T1097">
        <v>97.3</v>
      </c>
      <c r="U1097" t="s">
        <v>3664</v>
      </c>
      <c r="V1097">
        <v>0</v>
      </c>
      <c r="W1097">
        <v>0</v>
      </c>
      <c r="X1097" t="s">
        <v>4461</v>
      </c>
      <c r="Y1097" t="s">
        <v>5043</v>
      </c>
      <c r="Z1097" t="s">
        <v>3462</v>
      </c>
    </row>
    <row r="1098" spans="17:26" x14ac:dyDescent="0.35">
      <c r="Q1098" t="s">
        <v>0</v>
      </c>
      <c r="R1098">
        <v>11</v>
      </c>
      <c r="S1098">
        <v>150</v>
      </c>
      <c r="T1098">
        <v>97.3</v>
      </c>
      <c r="U1098" t="s">
        <v>3664</v>
      </c>
      <c r="V1098">
        <v>0</v>
      </c>
      <c r="W1098">
        <v>0</v>
      </c>
      <c r="X1098" t="s">
        <v>4618</v>
      </c>
      <c r="Y1098" t="s">
        <v>5044</v>
      </c>
      <c r="Z1098" t="s">
        <v>3462</v>
      </c>
    </row>
    <row r="1099" spans="17:26" x14ac:dyDescent="0.35">
      <c r="Q1099" t="s">
        <v>0</v>
      </c>
      <c r="R1099">
        <v>11</v>
      </c>
      <c r="S1099">
        <v>150</v>
      </c>
      <c r="T1099">
        <v>97.3</v>
      </c>
      <c r="U1099" t="s">
        <v>3664</v>
      </c>
      <c r="V1099">
        <v>0</v>
      </c>
      <c r="W1099">
        <v>0</v>
      </c>
      <c r="X1099" t="s">
        <v>4677</v>
      </c>
      <c r="Y1099" t="s">
        <v>5045</v>
      </c>
      <c r="Z1099" t="s">
        <v>3462</v>
      </c>
    </row>
    <row r="1100" spans="17:26" x14ac:dyDescent="0.35">
      <c r="Q1100" t="s">
        <v>0</v>
      </c>
      <c r="R1100">
        <v>11</v>
      </c>
      <c r="S1100">
        <v>150</v>
      </c>
      <c r="T1100">
        <v>97.3</v>
      </c>
      <c r="U1100" t="s">
        <v>3664</v>
      </c>
      <c r="V1100">
        <v>0</v>
      </c>
      <c r="W1100">
        <v>0</v>
      </c>
      <c r="X1100" t="s">
        <v>3780</v>
      </c>
      <c r="Y1100" t="s">
        <v>5046</v>
      </c>
      <c r="Z1100" t="s">
        <v>3462</v>
      </c>
    </row>
    <row r="1101" spans="17:26" x14ac:dyDescent="0.35">
      <c r="Q1101" t="s">
        <v>0</v>
      </c>
      <c r="R1101">
        <v>11</v>
      </c>
      <c r="S1101">
        <v>150</v>
      </c>
      <c r="T1101">
        <v>97.3</v>
      </c>
      <c r="U1101" t="s">
        <v>3664</v>
      </c>
      <c r="V1101">
        <v>0</v>
      </c>
      <c r="W1101">
        <v>0</v>
      </c>
      <c r="X1101" t="s">
        <v>3915</v>
      </c>
      <c r="Y1101" t="s">
        <v>5047</v>
      </c>
      <c r="Z1101" t="s">
        <v>3462</v>
      </c>
    </row>
    <row r="1102" spans="17:26" x14ac:dyDescent="0.35">
      <c r="Q1102" t="s">
        <v>0</v>
      </c>
      <c r="R1102">
        <v>11</v>
      </c>
      <c r="S1102">
        <v>150</v>
      </c>
      <c r="T1102">
        <v>97.4</v>
      </c>
      <c r="U1102" t="s">
        <v>1</v>
      </c>
      <c r="V1102">
        <v>0</v>
      </c>
      <c r="W1102">
        <v>0</v>
      </c>
      <c r="X1102" t="s">
        <v>3977</v>
      </c>
      <c r="Y1102" t="s">
        <v>5048</v>
      </c>
      <c r="Z1102" t="s">
        <v>3462</v>
      </c>
    </row>
    <row r="1103" spans="17:26" x14ac:dyDescent="0.35">
      <c r="Q1103" t="s">
        <v>0</v>
      </c>
      <c r="R1103">
        <v>11</v>
      </c>
      <c r="S1103">
        <v>150</v>
      </c>
      <c r="T1103">
        <v>97.4</v>
      </c>
      <c r="U1103" t="s">
        <v>1</v>
      </c>
      <c r="V1103">
        <v>0</v>
      </c>
      <c r="W1103">
        <v>0</v>
      </c>
      <c r="X1103" t="s">
        <v>4742</v>
      </c>
      <c r="Y1103" t="s">
        <v>5049</v>
      </c>
      <c r="Z1103" t="s">
        <v>3462</v>
      </c>
    </row>
    <row r="1104" spans="17:26" x14ac:dyDescent="0.35">
      <c r="Q1104" t="s">
        <v>0</v>
      </c>
      <c r="R1104">
        <v>11</v>
      </c>
      <c r="S1104">
        <v>150</v>
      </c>
      <c r="T1104">
        <v>97.4</v>
      </c>
      <c r="U1104" t="s">
        <v>1</v>
      </c>
      <c r="V1104">
        <v>0</v>
      </c>
      <c r="W1104">
        <v>0</v>
      </c>
      <c r="X1104" t="s">
        <v>3820</v>
      </c>
      <c r="Y1104" t="s">
        <v>5050</v>
      </c>
      <c r="Z1104" t="s">
        <v>3462</v>
      </c>
    </row>
    <row r="1105" spans="17:26" x14ac:dyDescent="0.35">
      <c r="Q1105" t="s">
        <v>0</v>
      </c>
      <c r="R1105">
        <v>11</v>
      </c>
      <c r="S1105">
        <v>150</v>
      </c>
      <c r="T1105">
        <v>97.4</v>
      </c>
      <c r="U1105" t="s">
        <v>1</v>
      </c>
      <c r="V1105">
        <v>0</v>
      </c>
      <c r="W1105">
        <v>0</v>
      </c>
      <c r="X1105" t="s">
        <v>3822</v>
      </c>
      <c r="Y1105" t="s">
        <v>5051</v>
      </c>
      <c r="Z1105" t="s">
        <v>3462</v>
      </c>
    </row>
    <row r="1106" spans="17:26" x14ac:dyDescent="0.35">
      <c r="Q1106" t="s">
        <v>0</v>
      </c>
      <c r="R1106">
        <v>11</v>
      </c>
      <c r="S1106">
        <v>150</v>
      </c>
      <c r="T1106">
        <v>97.4</v>
      </c>
      <c r="U1106" t="s">
        <v>3664</v>
      </c>
      <c r="V1106">
        <v>0</v>
      </c>
      <c r="W1106">
        <v>0</v>
      </c>
      <c r="X1106" t="s">
        <v>4110</v>
      </c>
      <c r="Y1106" t="s">
        <v>5052</v>
      </c>
      <c r="Z1106" t="s">
        <v>3462</v>
      </c>
    </row>
    <row r="1107" spans="17:26" x14ac:dyDescent="0.35">
      <c r="Q1107" t="s">
        <v>0</v>
      </c>
      <c r="R1107">
        <v>11</v>
      </c>
      <c r="S1107">
        <v>150</v>
      </c>
      <c r="T1107">
        <v>97.6</v>
      </c>
      <c r="U1107" t="s">
        <v>3664</v>
      </c>
      <c r="V1107">
        <v>0</v>
      </c>
      <c r="W1107">
        <v>0</v>
      </c>
      <c r="X1107" t="s">
        <v>4179</v>
      </c>
      <c r="Y1107" t="s">
        <v>5053</v>
      </c>
      <c r="Z1107" t="s">
        <v>3462</v>
      </c>
    </row>
    <row r="1108" spans="17:26" x14ac:dyDescent="0.35">
      <c r="Q1108" t="s">
        <v>0</v>
      </c>
      <c r="R1108">
        <v>11</v>
      </c>
      <c r="S1108">
        <v>150</v>
      </c>
      <c r="T1108">
        <v>97.7</v>
      </c>
      <c r="U1108" t="s">
        <v>1</v>
      </c>
      <c r="V1108">
        <v>0</v>
      </c>
      <c r="W1108">
        <v>0</v>
      </c>
      <c r="X1108" t="s">
        <v>4125</v>
      </c>
      <c r="Y1108" t="s">
        <v>5054</v>
      </c>
      <c r="Z1108" t="s">
        <v>3462</v>
      </c>
    </row>
    <row r="1109" spans="17:26" x14ac:dyDescent="0.35">
      <c r="Q1109" t="s">
        <v>0</v>
      </c>
      <c r="R1109">
        <v>11</v>
      </c>
      <c r="S1109">
        <v>150</v>
      </c>
      <c r="T1109">
        <v>97.7</v>
      </c>
      <c r="U1109" t="s">
        <v>1</v>
      </c>
      <c r="V1109">
        <v>0</v>
      </c>
      <c r="W1109">
        <v>0</v>
      </c>
      <c r="X1109" t="s">
        <v>4125</v>
      </c>
      <c r="Y1109" t="s">
        <v>5055</v>
      </c>
      <c r="Z1109" t="s">
        <v>3462</v>
      </c>
    </row>
    <row r="1110" spans="17:26" x14ac:dyDescent="0.35">
      <c r="Q1110" t="s">
        <v>0</v>
      </c>
      <c r="R1110">
        <v>11</v>
      </c>
      <c r="S1110">
        <v>150</v>
      </c>
      <c r="T1110">
        <v>97.7</v>
      </c>
      <c r="U1110" t="s">
        <v>3664</v>
      </c>
      <c r="V1110">
        <v>0</v>
      </c>
      <c r="W1110">
        <v>0</v>
      </c>
      <c r="X1110" t="s">
        <v>3988</v>
      </c>
      <c r="Y1110" t="s">
        <v>5056</v>
      </c>
      <c r="Z1110" t="s">
        <v>3462</v>
      </c>
    </row>
    <row r="1111" spans="17:26" x14ac:dyDescent="0.35">
      <c r="Q1111" t="s">
        <v>0</v>
      </c>
      <c r="R1111">
        <v>11</v>
      </c>
      <c r="S1111">
        <v>150</v>
      </c>
      <c r="T1111">
        <v>97.7</v>
      </c>
      <c r="U1111" t="s">
        <v>3664</v>
      </c>
      <c r="V1111">
        <v>0</v>
      </c>
      <c r="W1111">
        <v>0</v>
      </c>
      <c r="X1111" t="s">
        <v>3859</v>
      </c>
      <c r="Y1111" t="s">
        <v>5057</v>
      </c>
      <c r="Z1111" t="s">
        <v>3462</v>
      </c>
    </row>
    <row r="1112" spans="17:26" x14ac:dyDescent="0.35">
      <c r="Q1112" t="s">
        <v>0</v>
      </c>
      <c r="R1112">
        <v>11</v>
      </c>
      <c r="S1112">
        <v>150</v>
      </c>
      <c r="T1112">
        <v>97.7</v>
      </c>
      <c r="U1112" t="s">
        <v>3664</v>
      </c>
      <c r="V1112">
        <v>0</v>
      </c>
      <c r="W1112">
        <v>0</v>
      </c>
      <c r="X1112" t="s">
        <v>3861</v>
      </c>
      <c r="Y1112" t="s">
        <v>5058</v>
      </c>
      <c r="Z1112" t="s">
        <v>3462</v>
      </c>
    </row>
    <row r="1113" spans="17:26" x14ac:dyDescent="0.35">
      <c r="Q1113" t="s">
        <v>0</v>
      </c>
      <c r="R1113">
        <v>11</v>
      </c>
      <c r="S1113">
        <v>150</v>
      </c>
      <c r="T1113">
        <v>97.8</v>
      </c>
      <c r="U1113" t="s">
        <v>1</v>
      </c>
      <c r="V1113">
        <v>0</v>
      </c>
      <c r="W1113">
        <v>0</v>
      </c>
      <c r="X1113" t="s">
        <v>3740</v>
      </c>
      <c r="Y1113" t="s">
        <v>5059</v>
      </c>
      <c r="Z1113" t="s">
        <v>3462</v>
      </c>
    </row>
    <row r="1114" spans="17:26" x14ac:dyDescent="0.35">
      <c r="Q1114" t="s">
        <v>0</v>
      </c>
      <c r="R1114">
        <v>11</v>
      </c>
      <c r="S1114">
        <v>150</v>
      </c>
      <c r="T1114">
        <v>97.8</v>
      </c>
      <c r="U1114" t="s">
        <v>1</v>
      </c>
      <c r="V1114">
        <v>0</v>
      </c>
      <c r="W1114">
        <v>0</v>
      </c>
      <c r="X1114" t="s">
        <v>3869</v>
      </c>
      <c r="Y1114" t="s">
        <v>5060</v>
      </c>
      <c r="Z1114" t="s">
        <v>3462</v>
      </c>
    </row>
    <row r="1115" spans="17:26" x14ac:dyDescent="0.35">
      <c r="Q1115" t="s">
        <v>0</v>
      </c>
      <c r="R1115">
        <v>11</v>
      </c>
      <c r="S1115">
        <v>150</v>
      </c>
      <c r="T1115">
        <v>97.8</v>
      </c>
      <c r="U1115" t="s">
        <v>1</v>
      </c>
      <c r="V1115">
        <v>0</v>
      </c>
      <c r="W1115">
        <v>0</v>
      </c>
      <c r="X1115" t="s">
        <v>3873</v>
      </c>
      <c r="Y1115" t="s">
        <v>5061</v>
      </c>
      <c r="Z1115" t="s">
        <v>3462</v>
      </c>
    </row>
    <row r="1116" spans="17:26" x14ac:dyDescent="0.35">
      <c r="Q1116" t="s">
        <v>0</v>
      </c>
      <c r="R1116">
        <v>11</v>
      </c>
      <c r="S1116">
        <v>150</v>
      </c>
      <c r="T1116">
        <v>97.8</v>
      </c>
      <c r="U1116" t="s">
        <v>3664</v>
      </c>
      <c r="V1116">
        <v>0</v>
      </c>
      <c r="W1116">
        <v>0</v>
      </c>
      <c r="X1116" t="s">
        <v>4770</v>
      </c>
      <c r="Y1116" t="s">
        <v>5062</v>
      </c>
      <c r="Z1116" t="s">
        <v>3462</v>
      </c>
    </row>
    <row r="1117" spans="17:26" x14ac:dyDescent="0.35">
      <c r="Q1117" t="s">
        <v>0</v>
      </c>
      <c r="R1117">
        <v>11</v>
      </c>
      <c r="S1117">
        <v>150</v>
      </c>
      <c r="T1117">
        <v>97.8</v>
      </c>
      <c r="U1117" t="s">
        <v>3664</v>
      </c>
      <c r="V1117">
        <v>0</v>
      </c>
      <c r="W1117">
        <v>0</v>
      </c>
      <c r="X1117" t="s">
        <v>3700</v>
      </c>
      <c r="Y1117" t="s">
        <v>5063</v>
      </c>
      <c r="Z1117" t="s">
        <v>3462</v>
      </c>
    </row>
    <row r="1118" spans="17:26" x14ac:dyDescent="0.35">
      <c r="Q1118" t="s">
        <v>0</v>
      </c>
      <c r="R1118">
        <v>11</v>
      </c>
      <c r="S1118">
        <v>150</v>
      </c>
      <c r="T1118">
        <v>97.9</v>
      </c>
      <c r="U1118" t="s">
        <v>3664</v>
      </c>
      <c r="V1118">
        <v>0</v>
      </c>
      <c r="W1118">
        <v>0</v>
      </c>
      <c r="X1118" t="s">
        <v>4281</v>
      </c>
      <c r="Y1118" t="s">
        <v>5064</v>
      </c>
      <c r="Z1118" t="s">
        <v>3462</v>
      </c>
    </row>
    <row r="1119" spans="17:26" x14ac:dyDescent="0.35">
      <c r="Q1119" t="s">
        <v>0</v>
      </c>
      <c r="R1119">
        <v>11</v>
      </c>
      <c r="S1119">
        <v>150</v>
      </c>
      <c r="T1119">
        <v>97.9</v>
      </c>
      <c r="U1119" t="s">
        <v>3664</v>
      </c>
      <c r="V1119">
        <v>0</v>
      </c>
      <c r="W1119">
        <v>0</v>
      </c>
      <c r="X1119" t="s">
        <v>3881</v>
      </c>
      <c r="Y1119" t="s">
        <v>5065</v>
      </c>
      <c r="Z1119" t="s">
        <v>3462</v>
      </c>
    </row>
    <row r="1120" spans="17:26" x14ac:dyDescent="0.35">
      <c r="Q1120" t="s">
        <v>0</v>
      </c>
      <c r="R1120">
        <v>11</v>
      </c>
      <c r="S1120">
        <v>150</v>
      </c>
      <c r="T1120">
        <v>97.9</v>
      </c>
      <c r="U1120" t="s">
        <v>3664</v>
      </c>
      <c r="V1120">
        <v>0</v>
      </c>
      <c r="W1120">
        <v>0</v>
      </c>
      <c r="X1120" t="s">
        <v>4102</v>
      </c>
      <c r="Y1120" t="s">
        <v>5066</v>
      </c>
      <c r="Z1120" t="s">
        <v>3462</v>
      </c>
    </row>
    <row r="1121" spans="17:26" x14ac:dyDescent="0.35">
      <c r="Q1121" t="s">
        <v>0</v>
      </c>
      <c r="R1121">
        <v>11</v>
      </c>
      <c r="S1121">
        <v>150</v>
      </c>
      <c r="T1121">
        <v>98</v>
      </c>
      <c r="U1121" t="s">
        <v>1</v>
      </c>
      <c r="V1121">
        <v>0</v>
      </c>
      <c r="W1121">
        <v>0</v>
      </c>
      <c r="X1121" t="s">
        <v>4649</v>
      </c>
      <c r="Y1121" t="s">
        <v>5067</v>
      </c>
      <c r="Z1121" t="s">
        <v>3462</v>
      </c>
    </row>
    <row r="1122" spans="17:26" x14ac:dyDescent="0.35">
      <c r="Q1122" t="s">
        <v>0</v>
      </c>
      <c r="R1122">
        <v>11</v>
      </c>
      <c r="S1122">
        <v>150</v>
      </c>
      <c r="T1122">
        <v>98</v>
      </c>
      <c r="U1122" t="s">
        <v>1</v>
      </c>
      <c r="V1122">
        <v>0</v>
      </c>
      <c r="W1122">
        <v>0</v>
      </c>
      <c r="X1122" t="s">
        <v>4509</v>
      </c>
      <c r="Y1122" t="s">
        <v>5068</v>
      </c>
      <c r="Z1122" t="s">
        <v>3462</v>
      </c>
    </row>
    <row r="1123" spans="17:26" x14ac:dyDescent="0.35">
      <c r="Q1123" t="s">
        <v>0</v>
      </c>
      <c r="R1123">
        <v>11</v>
      </c>
      <c r="S1123">
        <v>150</v>
      </c>
      <c r="T1123">
        <v>98</v>
      </c>
      <c r="U1123" t="s">
        <v>1</v>
      </c>
      <c r="V1123">
        <v>0</v>
      </c>
      <c r="W1123">
        <v>0</v>
      </c>
      <c r="X1123" t="s">
        <v>3918</v>
      </c>
      <c r="Y1123" t="s">
        <v>5069</v>
      </c>
      <c r="Z1123" t="s">
        <v>3462</v>
      </c>
    </row>
    <row r="1124" spans="17:26" x14ac:dyDescent="0.35">
      <c r="Q1124" t="s">
        <v>0</v>
      </c>
      <c r="R1124">
        <v>11</v>
      </c>
      <c r="S1124">
        <v>150</v>
      </c>
      <c r="T1124">
        <v>98</v>
      </c>
      <c r="U1124" t="s">
        <v>1</v>
      </c>
      <c r="V1124">
        <v>0</v>
      </c>
      <c r="W1124">
        <v>0</v>
      </c>
      <c r="X1124" t="s">
        <v>4013</v>
      </c>
      <c r="Y1124" t="s">
        <v>5070</v>
      </c>
      <c r="Z1124" t="s">
        <v>3462</v>
      </c>
    </row>
    <row r="1125" spans="17:26" x14ac:dyDescent="0.35">
      <c r="Q1125" t="s">
        <v>0</v>
      </c>
      <c r="R1125">
        <v>11</v>
      </c>
      <c r="S1125">
        <v>150</v>
      </c>
      <c r="T1125">
        <v>98</v>
      </c>
      <c r="U1125" t="s">
        <v>1</v>
      </c>
      <c r="V1125">
        <v>0</v>
      </c>
      <c r="W1125">
        <v>0</v>
      </c>
      <c r="X1125" t="s">
        <v>3891</v>
      </c>
      <c r="Y1125" t="s">
        <v>5071</v>
      </c>
      <c r="Z1125" t="s">
        <v>3462</v>
      </c>
    </row>
    <row r="1126" spans="17:26" x14ac:dyDescent="0.35">
      <c r="Q1126" t="s">
        <v>0</v>
      </c>
      <c r="R1126">
        <v>11</v>
      </c>
      <c r="S1126">
        <v>150</v>
      </c>
      <c r="T1126">
        <v>98</v>
      </c>
      <c r="U1126" t="s">
        <v>1</v>
      </c>
      <c r="V1126">
        <v>0</v>
      </c>
      <c r="W1126">
        <v>0</v>
      </c>
      <c r="X1126" t="s">
        <v>4521</v>
      </c>
      <c r="Y1126" t="s">
        <v>5072</v>
      </c>
      <c r="Z1126" t="s">
        <v>3462</v>
      </c>
    </row>
    <row r="1127" spans="17:26" x14ac:dyDescent="0.35">
      <c r="Q1127" t="s">
        <v>0</v>
      </c>
      <c r="R1127">
        <v>11</v>
      </c>
      <c r="S1127">
        <v>150</v>
      </c>
      <c r="T1127">
        <v>98</v>
      </c>
      <c r="U1127" t="s">
        <v>1</v>
      </c>
      <c r="V1127">
        <v>0</v>
      </c>
      <c r="W1127">
        <v>0</v>
      </c>
      <c r="X1127" t="s">
        <v>4354</v>
      </c>
      <c r="Y1127" t="s">
        <v>5073</v>
      </c>
      <c r="Z1127" t="s">
        <v>3462</v>
      </c>
    </row>
    <row r="1128" spans="17:26" x14ac:dyDescent="0.35">
      <c r="Q1128" t="s">
        <v>0</v>
      </c>
      <c r="R1128">
        <v>11</v>
      </c>
      <c r="S1128">
        <v>150</v>
      </c>
      <c r="T1128">
        <v>98</v>
      </c>
      <c r="U1128" t="s">
        <v>1</v>
      </c>
      <c r="V1128">
        <v>0</v>
      </c>
      <c r="W1128">
        <v>0</v>
      </c>
      <c r="X1128" t="s">
        <v>3760</v>
      </c>
      <c r="Y1128" t="s">
        <v>5074</v>
      </c>
      <c r="Z1128" t="s">
        <v>3462</v>
      </c>
    </row>
    <row r="1129" spans="17:26" x14ac:dyDescent="0.35">
      <c r="Q1129" t="s">
        <v>0</v>
      </c>
      <c r="R1129">
        <v>11</v>
      </c>
      <c r="S1129">
        <v>150</v>
      </c>
      <c r="T1129">
        <v>98</v>
      </c>
      <c r="U1129" t="s">
        <v>1</v>
      </c>
      <c r="V1129">
        <v>0</v>
      </c>
      <c r="W1129">
        <v>0</v>
      </c>
      <c r="X1129" t="s">
        <v>3794</v>
      </c>
      <c r="Y1129" t="s">
        <v>5075</v>
      </c>
      <c r="Z1129" t="s">
        <v>3462</v>
      </c>
    </row>
    <row r="1130" spans="17:26" x14ac:dyDescent="0.35">
      <c r="Q1130" t="s">
        <v>0</v>
      </c>
      <c r="R1130">
        <v>11</v>
      </c>
      <c r="S1130">
        <v>150</v>
      </c>
      <c r="T1130">
        <v>98</v>
      </c>
      <c r="U1130" t="s">
        <v>1</v>
      </c>
      <c r="V1130">
        <v>0</v>
      </c>
      <c r="W1130">
        <v>0</v>
      </c>
      <c r="X1130" t="s">
        <v>4193</v>
      </c>
      <c r="Y1130" t="s">
        <v>5076</v>
      </c>
      <c r="Z1130" t="s">
        <v>3462</v>
      </c>
    </row>
    <row r="1131" spans="17:26" x14ac:dyDescent="0.35">
      <c r="Q1131" t="s">
        <v>0</v>
      </c>
      <c r="R1131">
        <v>11</v>
      </c>
      <c r="S1131">
        <v>150</v>
      </c>
      <c r="T1131">
        <v>98</v>
      </c>
      <c r="U1131" t="s">
        <v>1</v>
      </c>
      <c r="V1131">
        <v>0</v>
      </c>
      <c r="W1131">
        <v>0</v>
      </c>
      <c r="X1131" t="s">
        <v>3808</v>
      </c>
      <c r="Y1131" t="s">
        <v>5077</v>
      </c>
      <c r="Z1131" t="s">
        <v>3462</v>
      </c>
    </row>
    <row r="1132" spans="17:26" x14ac:dyDescent="0.35">
      <c r="Q1132" t="s">
        <v>0</v>
      </c>
      <c r="R1132">
        <v>11</v>
      </c>
      <c r="S1132">
        <v>150</v>
      </c>
      <c r="T1132">
        <v>98</v>
      </c>
      <c r="U1132" t="s">
        <v>1</v>
      </c>
      <c r="V1132">
        <v>0</v>
      </c>
      <c r="W1132">
        <v>0</v>
      </c>
      <c r="X1132" t="s">
        <v>3768</v>
      </c>
      <c r="Y1132" t="s">
        <v>5078</v>
      </c>
      <c r="Z1132" t="s">
        <v>3462</v>
      </c>
    </row>
    <row r="1133" spans="17:26" x14ac:dyDescent="0.35">
      <c r="Q1133" t="s">
        <v>0</v>
      </c>
      <c r="R1133">
        <v>11</v>
      </c>
      <c r="S1133">
        <v>150</v>
      </c>
      <c r="T1133">
        <v>98</v>
      </c>
      <c r="U1133" t="s">
        <v>1</v>
      </c>
      <c r="V1133">
        <v>0</v>
      </c>
      <c r="W1133">
        <v>0</v>
      </c>
      <c r="X1133" t="s">
        <v>4058</v>
      </c>
      <c r="Y1133" t="s">
        <v>5079</v>
      </c>
      <c r="Z1133" t="s">
        <v>3462</v>
      </c>
    </row>
    <row r="1134" spans="17:26" x14ac:dyDescent="0.35">
      <c r="Q1134" t="s">
        <v>0</v>
      </c>
      <c r="R1134">
        <v>11</v>
      </c>
      <c r="S1134">
        <v>150</v>
      </c>
      <c r="T1134">
        <v>98</v>
      </c>
      <c r="U1134" t="s">
        <v>1</v>
      </c>
      <c r="V1134">
        <v>0</v>
      </c>
      <c r="W1134">
        <v>0</v>
      </c>
      <c r="X1134" t="s">
        <v>3708</v>
      </c>
      <c r="Y1134" t="s">
        <v>5080</v>
      </c>
      <c r="Z1134" t="s">
        <v>3462</v>
      </c>
    </row>
    <row r="1135" spans="17:26" x14ac:dyDescent="0.35">
      <c r="Q1135" t="s">
        <v>0</v>
      </c>
      <c r="R1135">
        <v>11</v>
      </c>
      <c r="S1135">
        <v>150</v>
      </c>
      <c r="T1135">
        <v>98</v>
      </c>
      <c r="U1135" t="s">
        <v>1</v>
      </c>
      <c r="V1135">
        <v>0</v>
      </c>
      <c r="W1135">
        <v>0</v>
      </c>
      <c r="X1135" t="s">
        <v>4252</v>
      </c>
      <c r="Y1135" t="s">
        <v>5081</v>
      </c>
      <c r="Z1135" t="s">
        <v>3462</v>
      </c>
    </row>
    <row r="1136" spans="17:26" x14ac:dyDescent="0.35">
      <c r="Q1136" t="s">
        <v>0</v>
      </c>
      <c r="R1136">
        <v>11</v>
      </c>
      <c r="S1136">
        <v>150</v>
      </c>
      <c r="T1136">
        <v>98</v>
      </c>
      <c r="U1136" t="s">
        <v>1</v>
      </c>
      <c r="V1136">
        <v>0</v>
      </c>
      <c r="W1136">
        <v>0</v>
      </c>
      <c r="X1136" t="s">
        <v>3814</v>
      </c>
      <c r="Y1136" t="s">
        <v>5082</v>
      </c>
      <c r="Z1136" t="s">
        <v>3462</v>
      </c>
    </row>
    <row r="1137" spans="17:26" x14ac:dyDescent="0.35">
      <c r="Q1137" t="s">
        <v>0</v>
      </c>
      <c r="R1137">
        <v>11</v>
      </c>
      <c r="S1137">
        <v>150</v>
      </c>
      <c r="T1137">
        <v>98</v>
      </c>
      <c r="U1137" t="s">
        <v>1</v>
      </c>
      <c r="V1137">
        <v>0</v>
      </c>
      <c r="W1137">
        <v>0</v>
      </c>
      <c r="X1137" t="s">
        <v>3814</v>
      </c>
      <c r="Y1137" t="s">
        <v>5083</v>
      </c>
      <c r="Z1137" t="s">
        <v>3462</v>
      </c>
    </row>
    <row r="1138" spans="17:26" x14ac:dyDescent="0.35">
      <c r="Q1138" t="s">
        <v>0</v>
      </c>
      <c r="R1138">
        <v>11</v>
      </c>
      <c r="S1138">
        <v>150</v>
      </c>
      <c r="T1138">
        <v>98</v>
      </c>
      <c r="U1138" t="s">
        <v>1</v>
      </c>
      <c r="V1138">
        <v>0</v>
      </c>
      <c r="W1138">
        <v>0</v>
      </c>
      <c r="X1138" t="s">
        <v>4330</v>
      </c>
      <c r="Y1138" t="s">
        <v>5084</v>
      </c>
      <c r="Z1138" t="s">
        <v>3462</v>
      </c>
    </row>
    <row r="1139" spans="17:26" x14ac:dyDescent="0.35">
      <c r="Q1139" t="s">
        <v>0</v>
      </c>
      <c r="R1139">
        <v>11</v>
      </c>
      <c r="S1139">
        <v>150</v>
      </c>
      <c r="T1139">
        <v>98</v>
      </c>
      <c r="U1139" t="s">
        <v>1</v>
      </c>
      <c r="V1139">
        <v>0</v>
      </c>
      <c r="W1139">
        <v>0</v>
      </c>
      <c r="X1139" t="s">
        <v>3947</v>
      </c>
      <c r="Y1139" t="s">
        <v>5085</v>
      </c>
      <c r="Z1139" t="s">
        <v>3462</v>
      </c>
    </row>
    <row r="1140" spans="17:26" x14ac:dyDescent="0.35">
      <c r="Q1140" t="s">
        <v>0</v>
      </c>
      <c r="R1140">
        <v>11</v>
      </c>
      <c r="S1140">
        <v>150</v>
      </c>
      <c r="T1140">
        <v>98</v>
      </c>
      <c r="U1140" t="s">
        <v>1</v>
      </c>
      <c r="V1140">
        <v>0</v>
      </c>
      <c r="W1140">
        <v>0</v>
      </c>
      <c r="X1140" t="s">
        <v>4497</v>
      </c>
      <c r="Y1140" t="s">
        <v>5086</v>
      </c>
      <c r="Z1140" t="s">
        <v>3462</v>
      </c>
    </row>
    <row r="1141" spans="17:26" x14ac:dyDescent="0.35">
      <c r="Q1141" t="s">
        <v>0</v>
      </c>
      <c r="R1141">
        <v>11</v>
      </c>
      <c r="S1141">
        <v>150</v>
      </c>
      <c r="T1141">
        <v>98</v>
      </c>
      <c r="U1141" t="s">
        <v>3664</v>
      </c>
      <c r="V1141">
        <v>0</v>
      </c>
      <c r="W1141">
        <v>0</v>
      </c>
      <c r="X1141" t="s">
        <v>3899</v>
      </c>
      <c r="Y1141" t="s">
        <v>5087</v>
      </c>
      <c r="Z1141" t="s">
        <v>3462</v>
      </c>
    </row>
    <row r="1142" spans="17:26" x14ac:dyDescent="0.35">
      <c r="Q1142" t="s">
        <v>0</v>
      </c>
      <c r="R1142">
        <v>11</v>
      </c>
      <c r="S1142">
        <v>150</v>
      </c>
      <c r="T1142">
        <v>98</v>
      </c>
      <c r="U1142" t="s">
        <v>3664</v>
      </c>
      <c r="V1142">
        <v>0</v>
      </c>
      <c r="W1142">
        <v>0</v>
      </c>
      <c r="X1142" t="s">
        <v>3808</v>
      </c>
      <c r="Y1142" t="s">
        <v>5088</v>
      </c>
      <c r="Z1142" t="s">
        <v>3462</v>
      </c>
    </row>
    <row r="1143" spans="17:26" x14ac:dyDescent="0.35">
      <c r="Q1143" t="s">
        <v>0</v>
      </c>
      <c r="R1143">
        <v>11</v>
      </c>
      <c r="S1143">
        <v>150</v>
      </c>
      <c r="T1143">
        <v>98</v>
      </c>
      <c r="U1143" t="s">
        <v>3664</v>
      </c>
      <c r="V1143">
        <v>0</v>
      </c>
      <c r="W1143">
        <v>0</v>
      </c>
      <c r="X1143" t="s">
        <v>5089</v>
      </c>
      <c r="Y1143" t="s">
        <v>5090</v>
      </c>
      <c r="Z1143" t="s">
        <v>3462</v>
      </c>
    </row>
    <row r="1144" spans="17:26" x14ac:dyDescent="0.35">
      <c r="Q1144" t="s">
        <v>0</v>
      </c>
      <c r="R1144">
        <v>11</v>
      </c>
      <c r="S1144">
        <v>150</v>
      </c>
      <c r="T1144">
        <v>98</v>
      </c>
      <c r="U1144" t="s">
        <v>3664</v>
      </c>
      <c r="V1144">
        <v>0</v>
      </c>
      <c r="W1144">
        <v>0</v>
      </c>
      <c r="X1144" t="s">
        <v>4363</v>
      </c>
      <c r="Y1144" t="s">
        <v>5091</v>
      </c>
      <c r="Z1144" t="s">
        <v>3462</v>
      </c>
    </row>
    <row r="1145" spans="17:26" x14ac:dyDescent="0.35">
      <c r="Q1145" t="s">
        <v>0</v>
      </c>
      <c r="R1145">
        <v>11</v>
      </c>
      <c r="S1145">
        <v>150</v>
      </c>
      <c r="T1145">
        <v>98</v>
      </c>
      <c r="U1145" t="s">
        <v>3664</v>
      </c>
      <c r="V1145">
        <v>0</v>
      </c>
      <c r="W1145">
        <v>0</v>
      </c>
      <c r="X1145" t="s">
        <v>4213</v>
      </c>
      <c r="Y1145" t="s">
        <v>5092</v>
      </c>
      <c r="Z1145" t="s">
        <v>3462</v>
      </c>
    </row>
    <row r="1146" spans="17:26" x14ac:dyDescent="0.35">
      <c r="Q1146" t="s">
        <v>0</v>
      </c>
      <c r="R1146">
        <v>11</v>
      </c>
      <c r="S1146">
        <v>150</v>
      </c>
      <c r="T1146">
        <v>98</v>
      </c>
      <c r="U1146" t="s">
        <v>3664</v>
      </c>
      <c r="V1146">
        <v>0</v>
      </c>
      <c r="W1146">
        <v>0</v>
      </c>
      <c r="X1146" t="s">
        <v>4062</v>
      </c>
      <c r="Y1146" t="s">
        <v>5093</v>
      </c>
      <c r="Z1146" t="s">
        <v>3462</v>
      </c>
    </row>
    <row r="1147" spans="17:26" x14ac:dyDescent="0.35">
      <c r="Q1147" t="s">
        <v>0</v>
      </c>
      <c r="R1147">
        <v>11</v>
      </c>
      <c r="S1147">
        <v>150</v>
      </c>
      <c r="T1147">
        <v>98</v>
      </c>
      <c r="U1147" t="s">
        <v>3664</v>
      </c>
      <c r="V1147">
        <v>0</v>
      </c>
      <c r="W1147">
        <v>0</v>
      </c>
      <c r="X1147" t="s">
        <v>3708</v>
      </c>
      <c r="Y1147" t="s">
        <v>5094</v>
      </c>
      <c r="Z1147" t="s">
        <v>3462</v>
      </c>
    </row>
    <row r="1148" spans="17:26" x14ac:dyDescent="0.35">
      <c r="Q1148" t="s">
        <v>0</v>
      </c>
      <c r="R1148">
        <v>11</v>
      </c>
      <c r="S1148">
        <v>150</v>
      </c>
      <c r="T1148">
        <v>98</v>
      </c>
      <c r="U1148" t="s">
        <v>3664</v>
      </c>
      <c r="V1148">
        <v>0</v>
      </c>
      <c r="W1148">
        <v>0</v>
      </c>
      <c r="X1148" t="s">
        <v>3910</v>
      </c>
      <c r="Y1148" t="s">
        <v>5095</v>
      </c>
      <c r="Z1148" t="s">
        <v>3462</v>
      </c>
    </row>
    <row r="1149" spans="17:26" x14ac:dyDescent="0.35">
      <c r="Q1149" t="s">
        <v>0</v>
      </c>
      <c r="R1149">
        <v>11</v>
      </c>
      <c r="S1149">
        <v>150</v>
      </c>
      <c r="T1149">
        <v>98</v>
      </c>
      <c r="U1149" t="s">
        <v>3664</v>
      </c>
      <c r="V1149">
        <v>0</v>
      </c>
      <c r="W1149">
        <v>0</v>
      </c>
      <c r="X1149" t="s">
        <v>3912</v>
      </c>
      <c r="Y1149" t="s">
        <v>5096</v>
      </c>
      <c r="Z1149" t="s">
        <v>3462</v>
      </c>
    </row>
    <row r="1150" spans="17:26" x14ac:dyDescent="0.35">
      <c r="Q1150" t="s">
        <v>0</v>
      </c>
      <c r="R1150">
        <v>11</v>
      </c>
      <c r="S1150">
        <v>150</v>
      </c>
      <c r="T1150">
        <v>98</v>
      </c>
      <c r="U1150" t="s">
        <v>3664</v>
      </c>
      <c r="V1150">
        <v>0</v>
      </c>
      <c r="W1150">
        <v>0</v>
      </c>
      <c r="X1150" t="s">
        <v>4040</v>
      </c>
      <c r="Y1150" t="s">
        <v>5097</v>
      </c>
      <c r="Z1150" t="s">
        <v>3462</v>
      </c>
    </row>
    <row r="1151" spans="17:26" x14ac:dyDescent="0.35">
      <c r="Q1151" t="s">
        <v>0</v>
      </c>
      <c r="R1151">
        <v>11</v>
      </c>
      <c r="S1151">
        <v>150</v>
      </c>
      <c r="T1151">
        <v>98.1</v>
      </c>
      <c r="U1151" t="s">
        <v>1</v>
      </c>
      <c r="V1151">
        <v>0</v>
      </c>
      <c r="W1151">
        <v>0</v>
      </c>
      <c r="X1151" t="s">
        <v>3958</v>
      </c>
      <c r="Y1151" t="s">
        <v>5098</v>
      </c>
      <c r="Z1151" t="s">
        <v>3462</v>
      </c>
    </row>
    <row r="1152" spans="17:26" x14ac:dyDescent="0.35">
      <c r="Q1152" t="s">
        <v>0</v>
      </c>
      <c r="R1152">
        <v>11</v>
      </c>
      <c r="S1152">
        <v>150</v>
      </c>
      <c r="T1152">
        <v>98.1</v>
      </c>
      <c r="U1152" t="s">
        <v>3664</v>
      </c>
      <c r="V1152">
        <v>0</v>
      </c>
      <c r="W1152">
        <v>0</v>
      </c>
      <c r="X1152" t="s">
        <v>3747</v>
      </c>
      <c r="Y1152" t="s">
        <v>5099</v>
      </c>
      <c r="Z1152" t="s">
        <v>3462</v>
      </c>
    </row>
    <row r="1153" spans="17:26" x14ac:dyDescent="0.35">
      <c r="Q1153" t="s">
        <v>0</v>
      </c>
      <c r="R1153">
        <v>11</v>
      </c>
      <c r="S1153">
        <v>150</v>
      </c>
      <c r="T1153">
        <v>98.1</v>
      </c>
      <c r="U1153" t="s">
        <v>3664</v>
      </c>
      <c r="V1153">
        <v>0</v>
      </c>
      <c r="W1153">
        <v>0</v>
      </c>
      <c r="X1153" t="s">
        <v>4565</v>
      </c>
      <c r="Y1153" t="s">
        <v>5100</v>
      </c>
      <c r="Z1153" t="s">
        <v>3462</v>
      </c>
    </row>
    <row r="1154" spans="17:26" x14ac:dyDescent="0.35">
      <c r="Q1154" t="s">
        <v>0</v>
      </c>
      <c r="R1154">
        <v>11</v>
      </c>
      <c r="S1154">
        <v>150</v>
      </c>
      <c r="T1154">
        <v>98.2</v>
      </c>
      <c r="U1154" t="s">
        <v>1</v>
      </c>
      <c r="V1154">
        <v>0</v>
      </c>
      <c r="W1154">
        <v>0</v>
      </c>
      <c r="X1154" t="s">
        <v>4108</v>
      </c>
      <c r="Y1154" t="s">
        <v>5101</v>
      </c>
      <c r="Z1154" t="s">
        <v>3462</v>
      </c>
    </row>
    <row r="1155" spans="17:26" x14ac:dyDescent="0.35">
      <c r="Q1155" t="s">
        <v>0</v>
      </c>
      <c r="R1155">
        <v>11</v>
      </c>
      <c r="S1155">
        <v>150</v>
      </c>
      <c r="T1155">
        <v>98.2</v>
      </c>
      <c r="U1155" t="s">
        <v>3664</v>
      </c>
      <c r="V1155">
        <v>0</v>
      </c>
      <c r="W1155">
        <v>0</v>
      </c>
      <c r="X1155" t="s">
        <v>3696</v>
      </c>
      <c r="Y1155" t="s">
        <v>5102</v>
      </c>
      <c r="Z1155" t="s">
        <v>3462</v>
      </c>
    </row>
    <row r="1156" spans="17:26" x14ac:dyDescent="0.35">
      <c r="Q1156" t="s">
        <v>0</v>
      </c>
      <c r="R1156">
        <v>11</v>
      </c>
      <c r="S1156">
        <v>150</v>
      </c>
      <c r="T1156">
        <v>98.3</v>
      </c>
      <c r="U1156" t="s">
        <v>1</v>
      </c>
      <c r="V1156">
        <v>0</v>
      </c>
      <c r="W1156">
        <v>0</v>
      </c>
      <c r="X1156" t="s">
        <v>3830</v>
      </c>
      <c r="Y1156" t="s">
        <v>5103</v>
      </c>
      <c r="Z1156" t="s">
        <v>3462</v>
      </c>
    </row>
    <row r="1157" spans="17:26" x14ac:dyDescent="0.35">
      <c r="Q1157" t="s">
        <v>0</v>
      </c>
      <c r="R1157">
        <v>11</v>
      </c>
      <c r="S1157">
        <v>150</v>
      </c>
      <c r="T1157">
        <v>98.3</v>
      </c>
      <c r="U1157" t="s">
        <v>3664</v>
      </c>
      <c r="V1157">
        <v>0</v>
      </c>
      <c r="W1157">
        <v>0</v>
      </c>
      <c r="X1157" t="s">
        <v>3833</v>
      </c>
      <c r="Y1157" t="s">
        <v>5104</v>
      </c>
      <c r="Z1157" t="s">
        <v>3462</v>
      </c>
    </row>
    <row r="1158" spans="17:26" x14ac:dyDescent="0.35">
      <c r="Q1158" t="s">
        <v>0</v>
      </c>
      <c r="R1158">
        <v>11</v>
      </c>
      <c r="S1158">
        <v>150</v>
      </c>
      <c r="T1158">
        <v>98.3</v>
      </c>
      <c r="U1158" t="s">
        <v>3664</v>
      </c>
      <c r="V1158">
        <v>0</v>
      </c>
      <c r="W1158">
        <v>0</v>
      </c>
      <c r="X1158" t="s">
        <v>3973</v>
      </c>
      <c r="Y1158" t="s">
        <v>5105</v>
      </c>
      <c r="Z1158" t="s">
        <v>3462</v>
      </c>
    </row>
    <row r="1159" spans="17:26" x14ac:dyDescent="0.35">
      <c r="Q1159" t="s">
        <v>0</v>
      </c>
      <c r="R1159">
        <v>11</v>
      </c>
      <c r="S1159">
        <v>150</v>
      </c>
      <c r="T1159">
        <v>98.3</v>
      </c>
      <c r="U1159" t="s">
        <v>3664</v>
      </c>
      <c r="V1159">
        <v>0</v>
      </c>
      <c r="W1159">
        <v>0</v>
      </c>
      <c r="X1159" t="s">
        <v>3981</v>
      </c>
      <c r="Y1159" t="s">
        <v>5106</v>
      </c>
      <c r="Z1159" t="s">
        <v>3462</v>
      </c>
    </row>
    <row r="1160" spans="17:26" x14ac:dyDescent="0.35">
      <c r="Q1160" t="s">
        <v>0</v>
      </c>
      <c r="R1160">
        <v>11</v>
      </c>
      <c r="S1160">
        <v>150</v>
      </c>
      <c r="T1160">
        <v>98.4</v>
      </c>
      <c r="U1160" t="s">
        <v>1</v>
      </c>
      <c r="V1160">
        <v>0</v>
      </c>
      <c r="W1160">
        <v>0</v>
      </c>
      <c r="X1160" t="s">
        <v>3714</v>
      </c>
      <c r="Y1160" t="s">
        <v>5107</v>
      </c>
      <c r="Z1160" t="s">
        <v>3462</v>
      </c>
    </row>
    <row r="1161" spans="17:26" x14ac:dyDescent="0.35">
      <c r="Q1161" t="s">
        <v>0</v>
      </c>
      <c r="R1161">
        <v>11</v>
      </c>
      <c r="S1161">
        <v>150</v>
      </c>
      <c r="T1161">
        <v>98.4</v>
      </c>
      <c r="U1161" t="s">
        <v>1</v>
      </c>
      <c r="V1161">
        <v>0</v>
      </c>
      <c r="W1161">
        <v>0</v>
      </c>
      <c r="X1161" t="s">
        <v>3716</v>
      </c>
      <c r="Y1161" t="s">
        <v>5108</v>
      </c>
      <c r="Z1161" t="s">
        <v>3462</v>
      </c>
    </row>
    <row r="1162" spans="17:26" x14ac:dyDescent="0.35">
      <c r="Q1162" t="s">
        <v>0</v>
      </c>
      <c r="R1162">
        <v>11</v>
      </c>
      <c r="S1162">
        <v>150</v>
      </c>
      <c r="T1162">
        <v>98.4</v>
      </c>
      <c r="U1162" t="s">
        <v>1</v>
      </c>
      <c r="V1162">
        <v>0</v>
      </c>
      <c r="W1162">
        <v>0</v>
      </c>
      <c r="X1162" t="s">
        <v>3694</v>
      </c>
      <c r="Y1162" t="s">
        <v>5109</v>
      </c>
      <c r="Z1162" t="s">
        <v>3462</v>
      </c>
    </row>
    <row r="1163" spans="17:26" x14ac:dyDescent="0.35">
      <c r="Q1163" t="s">
        <v>0</v>
      </c>
      <c r="R1163">
        <v>11</v>
      </c>
      <c r="S1163">
        <v>150</v>
      </c>
      <c r="T1163">
        <v>98.4</v>
      </c>
      <c r="U1163" t="s">
        <v>1</v>
      </c>
      <c r="V1163">
        <v>0</v>
      </c>
      <c r="W1163">
        <v>0</v>
      </c>
      <c r="X1163" t="s">
        <v>3992</v>
      </c>
      <c r="Y1163" t="s">
        <v>5110</v>
      </c>
      <c r="Z1163" t="s">
        <v>3462</v>
      </c>
    </row>
    <row r="1164" spans="17:26" x14ac:dyDescent="0.35">
      <c r="Q1164" t="s">
        <v>0</v>
      </c>
      <c r="R1164">
        <v>11</v>
      </c>
      <c r="S1164">
        <v>150</v>
      </c>
      <c r="T1164">
        <v>98.4</v>
      </c>
      <c r="U1164" t="s">
        <v>1</v>
      </c>
      <c r="V1164">
        <v>0</v>
      </c>
      <c r="W1164">
        <v>0</v>
      </c>
      <c r="X1164" t="s">
        <v>3985</v>
      </c>
      <c r="Y1164" t="s">
        <v>5111</v>
      </c>
      <c r="Z1164" t="s">
        <v>3462</v>
      </c>
    </row>
    <row r="1165" spans="17:26" x14ac:dyDescent="0.35">
      <c r="Q1165" t="s">
        <v>0</v>
      </c>
      <c r="R1165">
        <v>11</v>
      </c>
      <c r="S1165">
        <v>150</v>
      </c>
      <c r="T1165">
        <v>98.4</v>
      </c>
      <c r="U1165" t="s">
        <v>1</v>
      </c>
      <c r="V1165">
        <v>0</v>
      </c>
      <c r="W1165">
        <v>0</v>
      </c>
      <c r="X1165" t="s">
        <v>4128</v>
      </c>
      <c r="Y1165" t="s">
        <v>5112</v>
      </c>
      <c r="Z1165" t="s">
        <v>3462</v>
      </c>
    </row>
    <row r="1166" spans="17:26" x14ac:dyDescent="0.35">
      <c r="Q1166" t="s">
        <v>0</v>
      </c>
      <c r="R1166">
        <v>11</v>
      </c>
      <c r="S1166">
        <v>150</v>
      </c>
      <c r="T1166">
        <v>98.4</v>
      </c>
      <c r="U1166" t="s">
        <v>1</v>
      </c>
      <c r="V1166">
        <v>0</v>
      </c>
      <c r="W1166">
        <v>0</v>
      </c>
      <c r="X1166" t="s">
        <v>4121</v>
      </c>
      <c r="Y1166" t="s">
        <v>5113</v>
      </c>
      <c r="Z1166" t="s">
        <v>3462</v>
      </c>
    </row>
    <row r="1167" spans="17:26" x14ac:dyDescent="0.35">
      <c r="Q1167" t="s">
        <v>0</v>
      </c>
      <c r="R1167">
        <v>11</v>
      </c>
      <c r="S1167">
        <v>150</v>
      </c>
      <c r="T1167">
        <v>98.4</v>
      </c>
      <c r="U1167" t="s">
        <v>3664</v>
      </c>
      <c r="V1167">
        <v>0</v>
      </c>
      <c r="W1167">
        <v>0</v>
      </c>
      <c r="X1167" t="s">
        <v>3716</v>
      </c>
      <c r="Y1167" t="s">
        <v>5114</v>
      </c>
      <c r="Z1167" t="s">
        <v>3462</v>
      </c>
    </row>
    <row r="1168" spans="17:26" x14ac:dyDescent="0.35">
      <c r="Q1168" t="s">
        <v>0</v>
      </c>
      <c r="R1168">
        <v>11</v>
      </c>
      <c r="S1168">
        <v>150</v>
      </c>
      <c r="T1168">
        <v>98.5</v>
      </c>
      <c r="U1168" t="s">
        <v>3664</v>
      </c>
      <c r="V1168">
        <v>0</v>
      </c>
      <c r="W1168">
        <v>0</v>
      </c>
      <c r="X1168" t="s">
        <v>4161</v>
      </c>
      <c r="Y1168" t="s">
        <v>5115</v>
      </c>
      <c r="Z1168" t="s">
        <v>3462</v>
      </c>
    </row>
    <row r="1169" spans="17:26" x14ac:dyDescent="0.35">
      <c r="Q1169" t="s">
        <v>0</v>
      </c>
      <c r="R1169">
        <v>11</v>
      </c>
      <c r="S1169">
        <v>150</v>
      </c>
      <c r="T1169">
        <v>98.5</v>
      </c>
      <c r="U1169" t="s">
        <v>3664</v>
      </c>
      <c r="V1169">
        <v>0</v>
      </c>
      <c r="W1169">
        <v>0</v>
      </c>
      <c r="X1169" t="s">
        <v>3875</v>
      </c>
      <c r="Y1169" t="s">
        <v>5116</v>
      </c>
      <c r="Z1169" t="s">
        <v>3462</v>
      </c>
    </row>
    <row r="1170" spans="17:26" x14ac:dyDescent="0.35">
      <c r="Q1170" t="s">
        <v>0</v>
      </c>
      <c r="R1170">
        <v>11</v>
      </c>
      <c r="S1170">
        <v>150</v>
      </c>
      <c r="T1170">
        <v>98.5</v>
      </c>
      <c r="U1170" t="s">
        <v>3664</v>
      </c>
      <c r="V1170">
        <v>0</v>
      </c>
      <c r="W1170">
        <v>0</v>
      </c>
      <c r="X1170" t="s">
        <v>4125</v>
      </c>
      <c r="Y1170" t="s">
        <v>5117</v>
      </c>
      <c r="Z1170" t="s">
        <v>3462</v>
      </c>
    </row>
    <row r="1171" spans="17:26" x14ac:dyDescent="0.35">
      <c r="Q1171" t="s">
        <v>0</v>
      </c>
      <c r="R1171">
        <v>11</v>
      </c>
      <c r="S1171">
        <v>150</v>
      </c>
      <c r="T1171">
        <v>98.5</v>
      </c>
      <c r="U1171" t="s">
        <v>3664</v>
      </c>
      <c r="V1171">
        <v>0</v>
      </c>
      <c r="W1171">
        <v>0</v>
      </c>
      <c r="X1171" t="s">
        <v>3857</v>
      </c>
      <c r="Y1171" t="s">
        <v>5118</v>
      </c>
      <c r="Z1171" t="s">
        <v>3462</v>
      </c>
    </row>
    <row r="1172" spans="17:26" x14ac:dyDescent="0.35">
      <c r="Q1172" t="s">
        <v>0</v>
      </c>
      <c r="R1172">
        <v>11</v>
      </c>
      <c r="S1172">
        <v>150</v>
      </c>
      <c r="T1172">
        <v>98.6</v>
      </c>
      <c r="U1172" t="s">
        <v>1</v>
      </c>
      <c r="V1172">
        <v>0</v>
      </c>
      <c r="W1172">
        <v>0</v>
      </c>
      <c r="X1172" t="s">
        <v>4250</v>
      </c>
      <c r="Y1172" t="s">
        <v>5119</v>
      </c>
      <c r="Z1172" t="s">
        <v>3462</v>
      </c>
    </row>
    <row r="1173" spans="17:26" x14ac:dyDescent="0.35">
      <c r="Q1173" t="s">
        <v>0</v>
      </c>
      <c r="R1173">
        <v>11</v>
      </c>
      <c r="S1173">
        <v>150</v>
      </c>
      <c r="T1173">
        <v>98.6</v>
      </c>
      <c r="U1173" t="s">
        <v>3664</v>
      </c>
      <c r="V1173">
        <v>0</v>
      </c>
      <c r="W1173">
        <v>0</v>
      </c>
      <c r="X1173" t="s">
        <v>4005</v>
      </c>
      <c r="Y1173" t="s">
        <v>5120</v>
      </c>
      <c r="Z1173" t="s">
        <v>3462</v>
      </c>
    </row>
    <row r="1174" spans="17:26" x14ac:dyDescent="0.35">
      <c r="Q1174" t="s">
        <v>0</v>
      </c>
      <c r="R1174">
        <v>11</v>
      </c>
      <c r="S1174">
        <v>150</v>
      </c>
      <c r="T1174">
        <v>98.6</v>
      </c>
      <c r="U1174" t="s">
        <v>3664</v>
      </c>
      <c r="V1174">
        <v>0</v>
      </c>
      <c r="W1174">
        <v>0</v>
      </c>
      <c r="X1174" t="s">
        <v>3934</v>
      </c>
      <c r="Y1174" t="s">
        <v>5121</v>
      </c>
      <c r="Z1174" t="s">
        <v>3462</v>
      </c>
    </row>
    <row r="1175" spans="17:26" x14ac:dyDescent="0.35">
      <c r="Q1175" t="s">
        <v>0</v>
      </c>
      <c r="R1175">
        <v>11</v>
      </c>
      <c r="S1175">
        <v>150</v>
      </c>
      <c r="T1175">
        <v>98.7</v>
      </c>
      <c r="U1175" t="s">
        <v>1</v>
      </c>
      <c r="V1175">
        <v>0</v>
      </c>
      <c r="W1175">
        <v>0</v>
      </c>
      <c r="X1175" t="s">
        <v>4013</v>
      </c>
      <c r="Y1175" t="s">
        <v>5122</v>
      </c>
      <c r="Z1175" t="s">
        <v>3462</v>
      </c>
    </row>
    <row r="1176" spans="17:26" x14ac:dyDescent="0.35">
      <c r="Q1176" t="s">
        <v>0</v>
      </c>
      <c r="R1176">
        <v>11</v>
      </c>
      <c r="S1176">
        <v>150</v>
      </c>
      <c r="T1176">
        <v>98.7</v>
      </c>
      <c r="U1176" t="s">
        <v>1</v>
      </c>
      <c r="V1176">
        <v>0</v>
      </c>
      <c r="W1176">
        <v>0</v>
      </c>
      <c r="X1176" t="s">
        <v>3899</v>
      </c>
      <c r="Y1176" t="s">
        <v>5123</v>
      </c>
      <c r="Z1176" t="s">
        <v>3462</v>
      </c>
    </row>
    <row r="1177" spans="17:26" x14ac:dyDescent="0.35">
      <c r="Q1177" t="s">
        <v>0</v>
      </c>
      <c r="R1177">
        <v>11</v>
      </c>
      <c r="S1177">
        <v>150</v>
      </c>
      <c r="T1177">
        <v>98.7</v>
      </c>
      <c r="U1177" t="s">
        <v>1</v>
      </c>
      <c r="V1177">
        <v>0</v>
      </c>
      <c r="W1177">
        <v>0</v>
      </c>
      <c r="X1177" t="s">
        <v>4313</v>
      </c>
      <c r="Y1177" t="s">
        <v>5124</v>
      </c>
      <c r="Z1177" t="s">
        <v>3462</v>
      </c>
    </row>
    <row r="1178" spans="17:26" x14ac:dyDescent="0.35">
      <c r="Q1178" t="s">
        <v>0</v>
      </c>
      <c r="R1178">
        <v>11</v>
      </c>
      <c r="S1178">
        <v>150</v>
      </c>
      <c r="T1178">
        <v>98.7</v>
      </c>
      <c r="U1178" t="s">
        <v>1</v>
      </c>
      <c r="V1178">
        <v>0</v>
      </c>
      <c r="W1178">
        <v>0</v>
      </c>
      <c r="X1178" t="s">
        <v>5089</v>
      </c>
      <c r="Y1178" t="s">
        <v>5125</v>
      </c>
      <c r="Z1178" t="s">
        <v>3462</v>
      </c>
    </row>
    <row r="1179" spans="17:26" x14ac:dyDescent="0.35">
      <c r="Q1179" t="s">
        <v>0</v>
      </c>
      <c r="R1179">
        <v>11</v>
      </c>
      <c r="S1179">
        <v>150</v>
      </c>
      <c r="T1179">
        <v>98.7</v>
      </c>
      <c r="U1179" t="s">
        <v>1</v>
      </c>
      <c r="V1179">
        <v>0</v>
      </c>
      <c r="W1179">
        <v>0</v>
      </c>
      <c r="X1179" t="s">
        <v>4058</v>
      </c>
      <c r="Y1179" t="s">
        <v>5126</v>
      </c>
      <c r="Z1179" t="s">
        <v>3462</v>
      </c>
    </row>
    <row r="1180" spans="17:26" x14ac:dyDescent="0.35">
      <c r="Q1180" t="s">
        <v>0</v>
      </c>
      <c r="R1180">
        <v>11</v>
      </c>
      <c r="S1180">
        <v>150</v>
      </c>
      <c r="T1180">
        <v>98.7</v>
      </c>
      <c r="U1180" t="s">
        <v>1</v>
      </c>
      <c r="V1180">
        <v>0</v>
      </c>
      <c r="W1180">
        <v>0</v>
      </c>
      <c r="X1180" t="s">
        <v>4035</v>
      </c>
      <c r="Y1180" t="s">
        <v>5127</v>
      </c>
      <c r="Z1180" t="s">
        <v>3462</v>
      </c>
    </row>
    <row r="1181" spans="17:26" x14ac:dyDescent="0.35">
      <c r="Q1181" t="s">
        <v>0</v>
      </c>
      <c r="R1181">
        <v>11</v>
      </c>
      <c r="S1181">
        <v>150</v>
      </c>
      <c r="T1181">
        <v>98.7</v>
      </c>
      <c r="U1181" t="s">
        <v>1</v>
      </c>
      <c r="V1181">
        <v>0</v>
      </c>
      <c r="W1181">
        <v>0</v>
      </c>
      <c r="X1181" t="s">
        <v>4544</v>
      </c>
      <c r="Y1181" t="s">
        <v>5128</v>
      </c>
      <c r="Z1181" t="s">
        <v>3462</v>
      </c>
    </row>
    <row r="1182" spans="17:26" x14ac:dyDescent="0.35">
      <c r="Q1182" t="s">
        <v>0</v>
      </c>
      <c r="R1182">
        <v>11</v>
      </c>
      <c r="S1182">
        <v>150</v>
      </c>
      <c r="T1182">
        <v>98.7</v>
      </c>
      <c r="U1182" t="s">
        <v>1</v>
      </c>
      <c r="V1182">
        <v>0</v>
      </c>
      <c r="W1182">
        <v>0</v>
      </c>
      <c r="X1182" t="s">
        <v>3814</v>
      </c>
      <c r="Y1182" t="s">
        <v>5129</v>
      </c>
      <c r="Z1182" t="s">
        <v>3462</v>
      </c>
    </row>
    <row r="1183" spans="17:26" x14ac:dyDescent="0.35">
      <c r="Q1183" t="s">
        <v>0</v>
      </c>
      <c r="R1183">
        <v>11</v>
      </c>
      <c r="S1183">
        <v>150</v>
      </c>
      <c r="T1183">
        <v>98.7</v>
      </c>
      <c r="U1183" t="s">
        <v>1</v>
      </c>
      <c r="V1183">
        <v>0</v>
      </c>
      <c r="W1183">
        <v>0</v>
      </c>
      <c r="X1183" t="s">
        <v>3730</v>
      </c>
      <c r="Y1183" t="s">
        <v>5130</v>
      </c>
      <c r="Z1183" t="s">
        <v>3462</v>
      </c>
    </row>
    <row r="1184" spans="17:26" x14ac:dyDescent="0.35">
      <c r="Q1184" t="s">
        <v>0</v>
      </c>
      <c r="R1184">
        <v>11</v>
      </c>
      <c r="S1184">
        <v>150</v>
      </c>
      <c r="T1184">
        <v>98.7</v>
      </c>
      <c r="U1184" t="s">
        <v>1</v>
      </c>
      <c r="V1184">
        <v>0</v>
      </c>
      <c r="W1184">
        <v>0</v>
      </c>
      <c r="X1184" t="s">
        <v>4038</v>
      </c>
      <c r="Y1184" t="s">
        <v>5131</v>
      </c>
      <c r="Z1184" t="s">
        <v>3462</v>
      </c>
    </row>
    <row r="1185" spans="17:26" x14ac:dyDescent="0.35">
      <c r="Q1185" t="s">
        <v>0</v>
      </c>
      <c r="R1185">
        <v>11</v>
      </c>
      <c r="S1185">
        <v>150</v>
      </c>
      <c r="T1185">
        <v>98.7</v>
      </c>
      <c r="U1185" t="s">
        <v>1</v>
      </c>
      <c r="V1185">
        <v>0</v>
      </c>
      <c r="W1185">
        <v>0</v>
      </c>
      <c r="X1185" t="s">
        <v>4339</v>
      </c>
      <c r="Y1185" t="s">
        <v>5132</v>
      </c>
      <c r="Z1185" t="s">
        <v>3462</v>
      </c>
    </row>
    <row r="1186" spans="17:26" x14ac:dyDescent="0.35">
      <c r="Q1186" t="s">
        <v>0</v>
      </c>
      <c r="R1186">
        <v>11</v>
      </c>
      <c r="S1186">
        <v>150</v>
      </c>
      <c r="T1186">
        <v>98.7</v>
      </c>
      <c r="U1186" t="s">
        <v>1</v>
      </c>
      <c r="V1186">
        <v>0</v>
      </c>
      <c r="W1186">
        <v>0</v>
      </c>
      <c r="X1186" t="s">
        <v>4499</v>
      </c>
      <c r="Y1186" t="s">
        <v>5133</v>
      </c>
      <c r="Z1186" t="s">
        <v>3462</v>
      </c>
    </row>
    <row r="1187" spans="17:26" x14ac:dyDescent="0.35">
      <c r="Q1187" t="s">
        <v>0</v>
      </c>
      <c r="R1187">
        <v>11</v>
      </c>
      <c r="S1187">
        <v>150</v>
      </c>
      <c r="T1187">
        <v>98.7</v>
      </c>
      <c r="U1187" t="s">
        <v>1</v>
      </c>
      <c r="V1187">
        <v>0</v>
      </c>
      <c r="W1187">
        <v>0</v>
      </c>
      <c r="X1187" t="s">
        <v>3782</v>
      </c>
      <c r="Y1187" t="s">
        <v>5134</v>
      </c>
      <c r="Z1187" t="s">
        <v>3462</v>
      </c>
    </row>
    <row r="1188" spans="17:26" x14ac:dyDescent="0.35">
      <c r="Q1188" t="s">
        <v>0</v>
      </c>
      <c r="R1188">
        <v>11</v>
      </c>
      <c r="S1188">
        <v>150</v>
      </c>
      <c r="T1188">
        <v>98.7</v>
      </c>
      <c r="U1188" t="s">
        <v>3664</v>
      </c>
      <c r="V1188">
        <v>0</v>
      </c>
      <c r="W1188">
        <v>0</v>
      </c>
      <c r="X1188" t="s">
        <v>4509</v>
      </c>
      <c r="Y1188" t="s">
        <v>5135</v>
      </c>
      <c r="Z1188" t="s">
        <v>3462</v>
      </c>
    </row>
    <row r="1189" spans="17:26" x14ac:dyDescent="0.35">
      <c r="Q1189" t="s">
        <v>0</v>
      </c>
      <c r="R1189">
        <v>11</v>
      </c>
      <c r="S1189">
        <v>150</v>
      </c>
      <c r="T1189">
        <v>98.7</v>
      </c>
      <c r="U1189" t="s">
        <v>3664</v>
      </c>
      <c r="V1189">
        <v>0</v>
      </c>
      <c r="W1189">
        <v>0</v>
      </c>
      <c r="X1189" t="s">
        <v>4132</v>
      </c>
      <c r="Y1189" t="s">
        <v>5136</v>
      </c>
      <c r="Z1189" t="s">
        <v>3462</v>
      </c>
    </row>
    <row r="1190" spans="17:26" x14ac:dyDescent="0.35">
      <c r="Q1190" t="s">
        <v>0</v>
      </c>
      <c r="R1190">
        <v>11</v>
      </c>
      <c r="S1190">
        <v>150</v>
      </c>
      <c r="T1190">
        <v>98.7</v>
      </c>
      <c r="U1190" t="s">
        <v>3664</v>
      </c>
      <c r="V1190">
        <v>0</v>
      </c>
      <c r="W1190">
        <v>0</v>
      </c>
      <c r="X1190" t="s">
        <v>4153</v>
      </c>
      <c r="Y1190" t="s">
        <v>5137</v>
      </c>
      <c r="Z1190" t="s">
        <v>3462</v>
      </c>
    </row>
    <row r="1191" spans="17:26" x14ac:dyDescent="0.35">
      <c r="Q1191" t="s">
        <v>0</v>
      </c>
      <c r="R1191">
        <v>11</v>
      </c>
      <c r="S1191">
        <v>150</v>
      </c>
      <c r="T1191">
        <v>98.7</v>
      </c>
      <c r="U1191" t="s">
        <v>3664</v>
      </c>
      <c r="V1191">
        <v>0</v>
      </c>
      <c r="W1191">
        <v>0</v>
      </c>
      <c r="X1191" t="s">
        <v>3893</v>
      </c>
      <c r="Y1191" t="s">
        <v>5138</v>
      </c>
      <c r="Z1191" t="s">
        <v>3462</v>
      </c>
    </row>
    <row r="1192" spans="17:26" x14ac:dyDescent="0.35">
      <c r="Q1192" t="s">
        <v>0</v>
      </c>
      <c r="R1192">
        <v>11</v>
      </c>
      <c r="S1192">
        <v>150</v>
      </c>
      <c r="T1192">
        <v>98.7</v>
      </c>
      <c r="U1192" t="s">
        <v>3664</v>
      </c>
      <c r="V1192">
        <v>0</v>
      </c>
      <c r="W1192">
        <v>0</v>
      </c>
      <c r="X1192" t="s">
        <v>4618</v>
      </c>
      <c r="Y1192" t="s">
        <v>5139</v>
      </c>
      <c r="Z1192" t="s">
        <v>3462</v>
      </c>
    </row>
    <row r="1193" spans="17:26" x14ac:dyDescent="0.35">
      <c r="Q1193" t="s">
        <v>0</v>
      </c>
      <c r="R1193">
        <v>11</v>
      </c>
      <c r="S1193">
        <v>150</v>
      </c>
      <c r="T1193">
        <v>98.7</v>
      </c>
      <c r="U1193" t="s">
        <v>3664</v>
      </c>
      <c r="V1193">
        <v>0</v>
      </c>
      <c r="W1193">
        <v>0</v>
      </c>
      <c r="X1193" t="s">
        <v>4469</v>
      </c>
      <c r="Y1193" t="s">
        <v>5140</v>
      </c>
      <c r="Z1193" t="s">
        <v>3462</v>
      </c>
    </row>
    <row r="1194" spans="17:26" x14ac:dyDescent="0.35">
      <c r="Q1194" t="s">
        <v>0</v>
      </c>
      <c r="R1194">
        <v>11</v>
      </c>
      <c r="S1194">
        <v>150</v>
      </c>
      <c r="T1194">
        <v>98.7</v>
      </c>
      <c r="U1194" t="s">
        <v>3664</v>
      </c>
      <c r="V1194">
        <v>0</v>
      </c>
      <c r="W1194">
        <v>0</v>
      </c>
      <c r="X1194" t="s">
        <v>4062</v>
      </c>
      <c r="Y1194" t="s">
        <v>5141</v>
      </c>
      <c r="Z1194" t="s">
        <v>3462</v>
      </c>
    </row>
    <row r="1195" spans="17:26" x14ac:dyDescent="0.35">
      <c r="Q1195" t="s">
        <v>0</v>
      </c>
      <c r="R1195">
        <v>11</v>
      </c>
      <c r="S1195">
        <v>150</v>
      </c>
      <c r="T1195">
        <v>98.7</v>
      </c>
      <c r="U1195" t="s">
        <v>3664</v>
      </c>
      <c r="V1195">
        <v>0</v>
      </c>
      <c r="W1195">
        <v>0</v>
      </c>
      <c r="X1195" t="s">
        <v>4321</v>
      </c>
      <c r="Y1195" t="s">
        <v>5142</v>
      </c>
      <c r="Z1195" t="s">
        <v>3462</v>
      </c>
    </row>
    <row r="1196" spans="17:26" x14ac:dyDescent="0.35">
      <c r="Q1196" t="s">
        <v>0</v>
      </c>
      <c r="R1196">
        <v>11</v>
      </c>
      <c r="S1196">
        <v>150</v>
      </c>
      <c r="T1196">
        <v>98.7</v>
      </c>
      <c r="U1196" t="s">
        <v>3664</v>
      </c>
      <c r="V1196">
        <v>0</v>
      </c>
      <c r="W1196">
        <v>0</v>
      </c>
      <c r="X1196" t="s">
        <v>3906</v>
      </c>
      <c r="Y1196" t="s">
        <v>5143</v>
      </c>
      <c r="Z1196" t="s">
        <v>3462</v>
      </c>
    </row>
    <row r="1197" spans="17:26" x14ac:dyDescent="0.35">
      <c r="Q1197" t="s">
        <v>0</v>
      </c>
      <c r="R1197">
        <v>11</v>
      </c>
      <c r="S1197">
        <v>150</v>
      </c>
      <c r="T1197">
        <v>98.7</v>
      </c>
      <c r="U1197" t="s">
        <v>3664</v>
      </c>
      <c r="V1197">
        <v>0</v>
      </c>
      <c r="W1197">
        <v>0</v>
      </c>
      <c r="X1197" t="s">
        <v>3812</v>
      </c>
      <c r="Y1197" t="s">
        <v>5144</v>
      </c>
      <c r="Z1197" t="s">
        <v>3462</v>
      </c>
    </row>
    <row r="1198" spans="17:26" x14ac:dyDescent="0.35">
      <c r="Q1198" t="s">
        <v>0</v>
      </c>
      <c r="R1198">
        <v>11</v>
      </c>
      <c r="S1198">
        <v>150</v>
      </c>
      <c r="T1198">
        <v>98.7</v>
      </c>
      <c r="U1198" t="s">
        <v>3664</v>
      </c>
      <c r="V1198">
        <v>0</v>
      </c>
      <c r="W1198">
        <v>0</v>
      </c>
      <c r="X1198" t="s">
        <v>3777</v>
      </c>
      <c r="Y1198" t="s">
        <v>5145</v>
      </c>
      <c r="Z1198" t="s">
        <v>3462</v>
      </c>
    </row>
    <row r="1199" spans="17:26" x14ac:dyDescent="0.35">
      <c r="Q1199" t="s">
        <v>0</v>
      </c>
      <c r="R1199">
        <v>11</v>
      </c>
      <c r="S1199">
        <v>150</v>
      </c>
      <c r="T1199">
        <v>98.7</v>
      </c>
      <c r="U1199" t="s">
        <v>3664</v>
      </c>
      <c r="V1199">
        <v>0</v>
      </c>
      <c r="W1199">
        <v>0</v>
      </c>
      <c r="X1199" t="s">
        <v>3822</v>
      </c>
      <c r="Y1199" t="s">
        <v>5146</v>
      </c>
      <c r="Z1199" t="s">
        <v>3462</v>
      </c>
    </row>
    <row r="1200" spans="17:26" x14ac:dyDescent="0.35">
      <c r="Q1200" t="s">
        <v>0</v>
      </c>
      <c r="R1200">
        <v>11</v>
      </c>
      <c r="S1200">
        <v>150</v>
      </c>
      <c r="T1200">
        <v>98.7</v>
      </c>
      <c r="U1200" t="s">
        <v>3664</v>
      </c>
      <c r="V1200">
        <v>0</v>
      </c>
      <c r="W1200">
        <v>0</v>
      </c>
      <c r="X1200" t="s">
        <v>3822</v>
      </c>
      <c r="Y1200" t="s">
        <v>5147</v>
      </c>
      <c r="Z1200" t="s">
        <v>3462</v>
      </c>
    </row>
    <row r="1201" spans="17:26" x14ac:dyDescent="0.35">
      <c r="Q1201" t="s">
        <v>0</v>
      </c>
      <c r="R1201">
        <v>11</v>
      </c>
      <c r="S1201">
        <v>150</v>
      </c>
      <c r="T1201">
        <v>98.7</v>
      </c>
      <c r="U1201" t="s">
        <v>3664</v>
      </c>
      <c r="V1201">
        <v>0</v>
      </c>
      <c r="W1201">
        <v>0</v>
      </c>
      <c r="X1201" t="s">
        <v>4038</v>
      </c>
      <c r="Y1201" t="s">
        <v>5148</v>
      </c>
      <c r="Z1201" t="s">
        <v>3462</v>
      </c>
    </row>
    <row r="1202" spans="17:26" x14ac:dyDescent="0.35">
      <c r="Q1202" t="s">
        <v>0</v>
      </c>
      <c r="R1202">
        <v>11</v>
      </c>
      <c r="S1202">
        <v>150</v>
      </c>
      <c r="T1202">
        <v>98.7</v>
      </c>
      <c r="U1202" t="s">
        <v>3664</v>
      </c>
      <c r="V1202">
        <v>0</v>
      </c>
      <c r="W1202">
        <v>0</v>
      </c>
      <c r="X1202" t="s">
        <v>4491</v>
      </c>
      <c r="Y1202" t="s">
        <v>5149</v>
      </c>
      <c r="Z1202" t="s">
        <v>3462</v>
      </c>
    </row>
    <row r="1203" spans="17:26" x14ac:dyDescent="0.35">
      <c r="Q1203" t="s">
        <v>0</v>
      </c>
      <c r="R1203">
        <v>11</v>
      </c>
      <c r="S1203">
        <v>150</v>
      </c>
      <c r="T1203">
        <v>98.7</v>
      </c>
      <c r="U1203" t="s">
        <v>3664</v>
      </c>
      <c r="V1203">
        <v>0</v>
      </c>
      <c r="W1203">
        <v>0</v>
      </c>
      <c r="X1203" t="s">
        <v>4497</v>
      </c>
      <c r="Y1203" t="s">
        <v>5150</v>
      </c>
      <c r="Z1203" t="s">
        <v>3462</v>
      </c>
    </row>
    <row r="1204" spans="17:26" x14ac:dyDescent="0.35">
      <c r="Q1204" t="s">
        <v>0</v>
      </c>
      <c r="R1204">
        <v>11</v>
      </c>
      <c r="S1204">
        <v>150</v>
      </c>
      <c r="T1204">
        <v>98.8</v>
      </c>
      <c r="U1204" t="s">
        <v>1</v>
      </c>
      <c r="V1204">
        <v>0</v>
      </c>
      <c r="W1204">
        <v>0</v>
      </c>
      <c r="X1204" t="s">
        <v>4079</v>
      </c>
      <c r="Y1204" t="s">
        <v>5151</v>
      </c>
      <c r="Z1204" t="s">
        <v>3462</v>
      </c>
    </row>
    <row r="1205" spans="17:26" x14ac:dyDescent="0.35">
      <c r="Q1205" t="s">
        <v>0</v>
      </c>
      <c r="R1205">
        <v>11</v>
      </c>
      <c r="S1205">
        <v>150</v>
      </c>
      <c r="T1205">
        <v>98.8</v>
      </c>
      <c r="U1205" t="s">
        <v>3664</v>
      </c>
      <c r="V1205">
        <v>0</v>
      </c>
      <c r="W1205">
        <v>0</v>
      </c>
      <c r="X1205" t="s">
        <v>4079</v>
      </c>
      <c r="Y1205" t="s">
        <v>5152</v>
      </c>
      <c r="Z1205" t="s">
        <v>3462</v>
      </c>
    </row>
    <row r="1206" spans="17:26" x14ac:dyDescent="0.35">
      <c r="Q1206" t="s">
        <v>0</v>
      </c>
      <c r="R1206">
        <v>11</v>
      </c>
      <c r="S1206">
        <v>150</v>
      </c>
      <c r="T1206">
        <v>98.8</v>
      </c>
      <c r="U1206" t="s">
        <v>3664</v>
      </c>
      <c r="V1206">
        <v>0</v>
      </c>
      <c r="W1206">
        <v>0</v>
      </c>
      <c r="X1206" t="s">
        <v>3837</v>
      </c>
      <c r="Y1206" t="s">
        <v>5153</v>
      </c>
      <c r="Z1206" t="s">
        <v>3462</v>
      </c>
    </row>
    <row r="1207" spans="17:26" x14ac:dyDescent="0.35">
      <c r="Q1207" t="s">
        <v>0</v>
      </c>
      <c r="R1207">
        <v>11</v>
      </c>
      <c r="S1207">
        <v>150</v>
      </c>
      <c r="T1207">
        <v>98.9</v>
      </c>
      <c r="U1207" t="s">
        <v>1</v>
      </c>
      <c r="V1207">
        <v>0</v>
      </c>
      <c r="W1207">
        <v>0</v>
      </c>
      <c r="X1207" t="s">
        <v>3883</v>
      </c>
      <c r="Y1207" t="s">
        <v>5154</v>
      </c>
      <c r="Z1207" t="s">
        <v>3462</v>
      </c>
    </row>
    <row r="1208" spans="17:26" x14ac:dyDescent="0.35">
      <c r="Q1208" t="s">
        <v>0</v>
      </c>
      <c r="R1208">
        <v>11</v>
      </c>
      <c r="S1208">
        <v>150</v>
      </c>
      <c r="T1208">
        <v>98.9</v>
      </c>
      <c r="U1208" t="s">
        <v>1</v>
      </c>
      <c r="V1208">
        <v>0</v>
      </c>
      <c r="W1208">
        <v>0</v>
      </c>
      <c r="X1208" t="s">
        <v>3681</v>
      </c>
      <c r="Y1208" t="s">
        <v>5155</v>
      </c>
      <c r="Z1208" t="s">
        <v>3462</v>
      </c>
    </row>
    <row r="1209" spans="17:26" x14ac:dyDescent="0.35">
      <c r="Q1209" t="s">
        <v>0</v>
      </c>
      <c r="R1209">
        <v>11</v>
      </c>
      <c r="S1209">
        <v>150</v>
      </c>
      <c r="T1209">
        <v>98.9</v>
      </c>
      <c r="U1209" t="s">
        <v>1</v>
      </c>
      <c r="V1209">
        <v>0</v>
      </c>
      <c r="W1209">
        <v>0</v>
      </c>
      <c r="X1209" t="s">
        <v>3722</v>
      </c>
      <c r="Y1209" t="s">
        <v>5156</v>
      </c>
      <c r="Z1209" t="s">
        <v>3462</v>
      </c>
    </row>
    <row r="1210" spans="17:26" x14ac:dyDescent="0.35">
      <c r="Q1210" t="s">
        <v>0</v>
      </c>
      <c r="R1210">
        <v>11</v>
      </c>
      <c r="S1210">
        <v>150</v>
      </c>
      <c r="T1210">
        <v>98.9</v>
      </c>
      <c r="U1210" t="s">
        <v>3664</v>
      </c>
      <c r="V1210">
        <v>0</v>
      </c>
      <c r="W1210">
        <v>0</v>
      </c>
      <c r="X1210" t="s">
        <v>3873</v>
      </c>
      <c r="Y1210" t="s">
        <v>5157</v>
      </c>
      <c r="Z1210" t="s">
        <v>3462</v>
      </c>
    </row>
    <row r="1211" spans="17:26" x14ac:dyDescent="0.35">
      <c r="Q1211" t="s">
        <v>0</v>
      </c>
      <c r="R1211">
        <v>11</v>
      </c>
      <c r="S1211">
        <v>150</v>
      </c>
      <c r="T1211">
        <v>99</v>
      </c>
      <c r="U1211" t="s">
        <v>1</v>
      </c>
      <c r="V1211">
        <v>0</v>
      </c>
      <c r="W1211">
        <v>0</v>
      </c>
      <c r="X1211" t="s">
        <v>3962</v>
      </c>
      <c r="Y1211" t="s">
        <v>5158</v>
      </c>
      <c r="Z1211" t="s">
        <v>3462</v>
      </c>
    </row>
    <row r="1212" spans="17:26" x14ac:dyDescent="0.35">
      <c r="Q1212" t="s">
        <v>0</v>
      </c>
      <c r="R1212">
        <v>11</v>
      </c>
      <c r="S1212">
        <v>150</v>
      </c>
      <c r="T1212">
        <v>99</v>
      </c>
      <c r="U1212" t="s">
        <v>3664</v>
      </c>
      <c r="V1212">
        <v>0</v>
      </c>
      <c r="W1212">
        <v>0</v>
      </c>
      <c r="X1212" t="s">
        <v>3940</v>
      </c>
      <c r="Y1212" t="s">
        <v>5159</v>
      </c>
      <c r="Z1212" t="s">
        <v>3462</v>
      </c>
    </row>
    <row r="1213" spans="17:26" x14ac:dyDescent="0.35">
      <c r="Q1213" t="s">
        <v>0</v>
      </c>
      <c r="R1213">
        <v>11</v>
      </c>
      <c r="S1213">
        <v>150</v>
      </c>
      <c r="T1213">
        <v>99</v>
      </c>
      <c r="U1213" t="s">
        <v>3664</v>
      </c>
      <c r="V1213">
        <v>0</v>
      </c>
      <c r="W1213">
        <v>0</v>
      </c>
      <c r="X1213" t="s">
        <v>3671</v>
      </c>
      <c r="Y1213" t="s">
        <v>5160</v>
      </c>
      <c r="Z1213" t="s">
        <v>3462</v>
      </c>
    </row>
    <row r="1214" spans="17:26" x14ac:dyDescent="0.35">
      <c r="Q1214" t="s">
        <v>0</v>
      </c>
      <c r="R1214">
        <v>11</v>
      </c>
      <c r="S1214">
        <v>150</v>
      </c>
      <c r="T1214">
        <v>99.1</v>
      </c>
      <c r="U1214" t="s">
        <v>1</v>
      </c>
      <c r="V1214">
        <v>0</v>
      </c>
      <c r="W1214">
        <v>0</v>
      </c>
      <c r="X1214" t="s">
        <v>3696</v>
      </c>
      <c r="Y1214" t="s">
        <v>5161</v>
      </c>
      <c r="Z1214" t="s">
        <v>3462</v>
      </c>
    </row>
    <row r="1215" spans="17:26" x14ac:dyDescent="0.35">
      <c r="Q1215" t="s">
        <v>0</v>
      </c>
      <c r="R1215">
        <v>11</v>
      </c>
      <c r="S1215">
        <v>150</v>
      </c>
      <c r="T1215">
        <v>99.1</v>
      </c>
      <c r="U1215" t="s">
        <v>1</v>
      </c>
      <c r="V1215">
        <v>0</v>
      </c>
      <c r="W1215">
        <v>0</v>
      </c>
      <c r="X1215" t="s">
        <v>4108</v>
      </c>
      <c r="Y1215" t="s">
        <v>5162</v>
      </c>
      <c r="Z1215" t="s">
        <v>3462</v>
      </c>
    </row>
    <row r="1216" spans="17:26" x14ac:dyDescent="0.35">
      <c r="Q1216" t="s">
        <v>0</v>
      </c>
      <c r="R1216">
        <v>11</v>
      </c>
      <c r="S1216">
        <v>150</v>
      </c>
      <c r="T1216">
        <v>99.1</v>
      </c>
      <c r="U1216" t="s">
        <v>3664</v>
      </c>
      <c r="V1216">
        <v>0</v>
      </c>
      <c r="W1216">
        <v>0</v>
      </c>
      <c r="X1216" t="s">
        <v>4861</v>
      </c>
      <c r="Y1216" t="s">
        <v>5163</v>
      </c>
      <c r="Z1216" t="s">
        <v>3462</v>
      </c>
    </row>
    <row r="1217" spans="17:26" x14ac:dyDescent="0.35">
      <c r="Q1217" t="s">
        <v>0</v>
      </c>
      <c r="R1217">
        <v>11</v>
      </c>
      <c r="S1217">
        <v>150</v>
      </c>
      <c r="T1217">
        <v>99.1</v>
      </c>
      <c r="U1217" t="s">
        <v>3664</v>
      </c>
      <c r="V1217">
        <v>0</v>
      </c>
      <c r="W1217">
        <v>0</v>
      </c>
      <c r="X1217" t="s">
        <v>3825</v>
      </c>
      <c r="Y1217" t="s">
        <v>5164</v>
      </c>
      <c r="Z1217" t="s">
        <v>3462</v>
      </c>
    </row>
    <row r="1218" spans="17:26" x14ac:dyDescent="0.35">
      <c r="Q1218" t="s">
        <v>0</v>
      </c>
      <c r="R1218">
        <v>11</v>
      </c>
      <c r="S1218">
        <v>150</v>
      </c>
      <c r="T1218">
        <v>99.1</v>
      </c>
      <c r="U1218" t="s">
        <v>3664</v>
      </c>
      <c r="V1218">
        <v>0</v>
      </c>
      <c r="W1218">
        <v>0</v>
      </c>
      <c r="X1218" t="s">
        <v>3810</v>
      </c>
      <c r="Y1218" t="s">
        <v>5165</v>
      </c>
      <c r="Z1218" t="s">
        <v>3462</v>
      </c>
    </row>
    <row r="1219" spans="17:26" x14ac:dyDescent="0.35">
      <c r="Q1219" t="s">
        <v>0</v>
      </c>
      <c r="R1219">
        <v>11</v>
      </c>
      <c r="S1219">
        <v>150</v>
      </c>
      <c r="T1219">
        <v>99.1</v>
      </c>
      <c r="U1219" t="s">
        <v>3664</v>
      </c>
      <c r="V1219">
        <v>0</v>
      </c>
      <c r="W1219">
        <v>0</v>
      </c>
      <c r="X1219" t="s">
        <v>4108</v>
      </c>
      <c r="Y1219" t="s">
        <v>5166</v>
      </c>
      <c r="Z1219" t="s">
        <v>3462</v>
      </c>
    </row>
    <row r="1220" spans="17:26" x14ac:dyDescent="0.35">
      <c r="Q1220" t="s">
        <v>0</v>
      </c>
      <c r="R1220">
        <v>11</v>
      </c>
      <c r="S1220">
        <v>150</v>
      </c>
      <c r="T1220">
        <v>99.2</v>
      </c>
      <c r="U1220" t="s">
        <v>1</v>
      </c>
      <c r="V1220">
        <v>0</v>
      </c>
      <c r="W1220">
        <v>0</v>
      </c>
      <c r="X1220" t="s">
        <v>4181</v>
      </c>
      <c r="Y1220" t="s">
        <v>5167</v>
      </c>
      <c r="Z1220" t="s">
        <v>3462</v>
      </c>
    </row>
    <row r="1221" spans="17:26" x14ac:dyDescent="0.35">
      <c r="Q1221" t="s">
        <v>0</v>
      </c>
      <c r="R1221">
        <v>11</v>
      </c>
      <c r="S1221">
        <v>150</v>
      </c>
      <c r="T1221">
        <v>99.2</v>
      </c>
      <c r="U1221" t="s">
        <v>1</v>
      </c>
      <c r="V1221">
        <v>0</v>
      </c>
      <c r="W1221">
        <v>0</v>
      </c>
      <c r="X1221" t="s">
        <v>3857</v>
      </c>
      <c r="Y1221" t="s">
        <v>5168</v>
      </c>
      <c r="Z1221" t="s">
        <v>3462</v>
      </c>
    </row>
    <row r="1222" spans="17:26" x14ac:dyDescent="0.35">
      <c r="Q1222" t="s">
        <v>0</v>
      </c>
      <c r="R1222">
        <v>11</v>
      </c>
      <c r="S1222">
        <v>150</v>
      </c>
      <c r="T1222">
        <v>99.2</v>
      </c>
      <c r="U1222" t="s">
        <v>1</v>
      </c>
      <c r="V1222">
        <v>0</v>
      </c>
      <c r="W1222">
        <v>0</v>
      </c>
      <c r="X1222" t="s">
        <v>3975</v>
      </c>
      <c r="Y1222" t="s">
        <v>5169</v>
      </c>
      <c r="Z1222" t="s">
        <v>3462</v>
      </c>
    </row>
    <row r="1223" spans="17:26" x14ac:dyDescent="0.35">
      <c r="Q1223" t="s">
        <v>0</v>
      </c>
      <c r="R1223">
        <v>11</v>
      </c>
      <c r="S1223">
        <v>150</v>
      </c>
      <c r="T1223">
        <v>99.2</v>
      </c>
      <c r="U1223" t="s">
        <v>3664</v>
      </c>
      <c r="V1223">
        <v>0</v>
      </c>
      <c r="W1223">
        <v>0</v>
      </c>
      <c r="X1223" t="s">
        <v>3714</v>
      </c>
      <c r="Y1223" t="s">
        <v>5170</v>
      </c>
      <c r="Z1223" t="s">
        <v>3462</v>
      </c>
    </row>
    <row r="1224" spans="17:26" x14ac:dyDescent="0.35">
      <c r="Q1224" t="s">
        <v>0</v>
      </c>
      <c r="R1224">
        <v>11</v>
      </c>
      <c r="S1224">
        <v>150</v>
      </c>
      <c r="T1224">
        <v>99.2</v>
      </c>
      <c r="U1224" t="s">
        <v>3664</v>
      </c>
      <c r="V1224">
        <v>0</v>
      </c>
      <c r="W1224">
        <v>0</v>
      </c>
      <c r="X1224" t="s">
        <v>4128</v>
      </c>
      <c r="Y1224" t="s">
        <v>5171</v>
      </c>
      <c r="Z1224" t="s">
        <v>3462</v>
      </c>
    </row>
    <row r="1225" spans="17:26" x14ac:dyDescent="0.35">
      <c r="Q1225" t="s">
        <v>0</v>
      </c>
      <c r="R1225">
        <v>11</v>
      </c>
      <c r="S1225">
        <v>150</v>
      </c>
      <c r="T1225">
        <v>99.3</v>
      </c>
      <c r="U1225" t="s">
        <v>1</v>
      </c>
      <c r="V1225">
        <v>0</v>
      </c>
      <c r="W1225">
        <v>0</v>
      </c>
      <c r="X1225" t="s">
        <v>3686</v>
      </c>
      <c r="Y1225" t="s">
        <v>5172</v>
      </c>
      <c r="Z1225" t="s">
        <v>3462</v>
      </c>
    </row>
    <row r="1226" spans="17:26" x14ac:dyDescent="0.35">
      <c r="Q1226" t="s">
        <v>0</v>
      </c>
      <c r="R1226">
        <v>11</v>
      </c>
      <c r="S1226">
        <v>150</v>
      </c>
      <c r="T1226">
        <v>99.3</v>
      </c>
      <c r="U1226" t="s">
        <v>1</v>
      </c>
      <c r="V1226">
        <v>0</v>
      </c>
      <c r="W1226">
        <v>0</v>
      </c>
      <c r="X1226" t="s">
        <v>3920</v>
      </c>
      <c r="Y1226" t="s">
        <v>5173</v>
      </c>
      <c r="Z1226" t="s">
        <v>3462</v>
      </c>
    </row>
    <row r="1227" spans="17:26" x14ac:dyDescent="0.35">
      <c r="Q1227" t="s">
        <v>0</v>
      </c>
      <c r="R1227">
        <v>11</v>
      </c>
      <c r="S1227">
        <v>150</v>
      </c>
      <c r="T1227">
        <v>99.3</v>
      </c>
      <c r="U1227" t="s">
        <v>1</v>
      </c>
      <c r="V1227">
        <v>0</v>
      </c>
      <c r="W1227">
        <v>0</v>
      </c>
      <c r="X1227" t="s">
        <v>4227</v>
      </c>
      <c r="Y1227" t="s">
        <v>5174</v>
      </c>
      <c r="Z1227" t="s">
        <v>3462</v>
      </c>
    </row>
    <row r="1228" spans="17:26" x14ac:dyDescent="0.35">
      <c r="Q1228" t="s">
        <v>0</v>
      </c>
      <c r="R1228">
        <v>11</v>
      </c>
      <c r="S1228">
        <v>150</v>
      </c>
      <c r="T1228">
        <v>99.3</v>
      </c>
      <c r="U1228" t="s">
        <v>1</v>
      </c>
      <c r="V1228">
        <v>0</v>
      </c>
      <c r="W1228">
        <v>0</v>
      </c>
      <c r="X1228" t="s">
        <v>3690</v>
      </c>
      <c r="Y1228" t="s">
        <v>5175</v>
      </c>
      <c r="Z1228" t="s">
        <v>3462</v>
      </c>
    </row>
    <row r="1229" spans="17:26" x14ac:dyDescent="0.35">
      <c r="Q1229" t="s">
        <v>0</v>
      </c>
      <c r="R1229">
        <v>11</v>
      </c>
      <c r="S1229">
        <v>150</v>
      </c>
      <c r="T1229">
        <v>99.3</v>
      </c>
      <c r="U1229" t="s">
        <v>1</v>
      </c>
      <c r="V1229">
        <v>0</v>
      </c>
      <c r="W1229">
        <v>0</v>
      </c>
      <c r="X1229" t="s">
        <v>4281</v>
      </c>
      <c r="Y1229" t="s">
        <v>5176</v>
      </c>
      <c r="Z1229" t="s">
        <v>3462</v>
      </c>
    </row>
    <row r="1230" spans="17:26" x14ac:dyDescent="0.35">
      <c r="Q1230" t="s">
        <v>0</v>
      </c>
      <c r="R1230">
        <v>11</v>
      </c>
      <c r="S1230">
        <v>150</v>
      </c>
      <c r="T1230">
        <v>99.3</v>
      </c>
      <c r="U1230" t="s">
        <v>1</v>
      </c>
      <c r="V1230">
        <v>0</v>
      </c>
      <c r="W1230">
        <v>0</v>
      </c>
      <c r="X1230" t="s">
        <v>4365</v>
      </c>
      <c r="Y1230" t="s">
        <v>5177</v>
      </c>
      <c r="Z1230" t="s">
        <v>3462</v>
      </c>
    </row>
    <row r="1231" spans="17:26" x14ac:dyDescent="0.35">
      <c r="Q1231" t="s">
        <v>0</v>
      </c>
      <c r="R1231">
        <v>11</v>
      </c>
      <c r="S1231">
        <v>150</v>
      </c>
      <c r="T1231">
        <v>99.3</v>
      </c>
      <c r="U1231" t="s">
        <v>1</v>
      </c>
      <c r="V1231">
        <v>0</v>
      </c>
      <c r="W1231">
        <v>0</v>
      </c>
      <c r="X1231" t="s">
        <v>3770</v>
      </c>
      <c r="Y1231" t="s">
        <v>5178</v>
      </c>
      <c r="Z1231" t="s">
        <v>3462</v>
      </c>
    </row>
    <row r="1232" spans="17:26" x14ac:dyDescent="0.35">
      <c r="Q1232" t="s">
        <v>0</v>
      </c>
      <c r="R1232">
        <v>11</v>
      </c>
      <c r="S1232">
        <v>150</v>
      </c>
      <c r="T1232">
        <v>99.3</v>
      </c>
      <c r="U1232" t="s">
        <v>1</v>
      </c>
      <c r="V1232">
        <v>0</v>
      </c>
      <c r="W1232">
        <v>0</v>
      </c>
      <c r="X1232" t="s">
        <v>3910</v>
      </c>
      <c r="Y1232" t="s">
        <v>5179</v>
      </c>
      <c r="Z1232" t="s">
        <v>3462</v>
      </c>
    </row>
    <row r="1233" spans="17:26" x14ac:dyDescent="0.35">
      <c r="Q1233" t="s">
        <v>0</v>
      </c>
      <c r="R1233">
        <v>11</v>
      </c>
      <c r="S1233">
        <v>150</v>
      </c>
      <c r="T1233">
        <v>99.3</v>
      </c>
      <c r="U1233" t="s">
        <v>1</v>
      </c>
      <c r="V1233">
        <v>0</v>
      </c>
      <c r="W1233">
        <v>0</v>
      </c>
      <c r="X1233" t="s">
        <v>3910</v>
      </c>
      <c r="Y1233" t="s">
        <v>5180</v>
      </c>
      <c r="Z1233" t="s">
        <v>3462</v>
      </c>
    </row>
    <row r="1234" spans="17:26" x14ac:dyDescent="0.35">
      <c r="Q1234" t="s">
        <v>0</v>
      </c>
      <c r="R1234">
        <v>11</v>
      </c>
      <c r="S1234">
        <v>150</v>
      </c>
      <c r="T1234">
        <v>99.3</v>
      </c>
      <c r="U1234" t="s">
        <v>1</v>
      </c>
      <c r="V1234">
        <v>0</v>
      </c>
      <c r="W1234">
        <v>0</v>
      </c>
      <c r="X1234" t="s">
        <v>4544</v>
      </c>
      <c r="Y1234" t="s">
        <v>5181</v>
      </c>
      <c r="Z1234" t="s">
        <v>3462</v>
      </c>
    </row>
    <row r="1235" spans="17:26" x14ac:dyDescent="0.35">
      <c r="Q1235" t="s">
        <v>0</v>
      </c>
      <c r="R1235">
        <v>11</v>
      </c>
      <c r="S1235">
        <v>150</v>
      </c>
      <c r="T1235">
        <v>99.3</v>
      </c>
      <c r="U1235" t="s">
        <v>1</v>
      </c>
      <c r="V1235">
        <v>0</v>
      </c>
      <c r="W1235">
        <v>0</v>
      </c>
      <c r="X1235" t="s">
        <v>4381</v>
      </c>
      <c r="Y1235" t="s">
        <v>5182</v>
      </c>
      <c r="Z1235" t="s">
        <v>3462</v>
      </c>
    </row>
    <row r="1236" spans="17:26" x14ac:dyDescent="0.35">
      <c r="Q1236" t="s">
        <v>0</v>
      </c>
      <c r="R1236">
        <v>11</v>
      </c>
      <c r="S1236">
        <v>150</v>
      </c>
      <c r="T1236">
        <v>99.3</v>
      </c>
      <c r="U1236" t="s">
        <v>1</v>
      </c>
      <c r="V1236">
        <v>0</v>
      </c>
      <c r="W1236">
        <v>0</v>
      </c>
      <c r="X1236" t="s">
        <v>3662</v>
      </c>
      <c r="Y1236" t="s">
        <v>5183</v>
      </c>
      <c r="Z1236" t="s">
        <v>3462</v>
      </c>
    </row>
    <row r="1237" spans="17:26" x14ac:dyDescent="0.35">
      <c r="Q1237" t="s">
        <v>0</v>
      </c>
      <c r="R1237">
        <v>11</v>
      </c>
      <c r="S1237">
        <v>150</v>
      </c>
      <c r="T1237">
        <v>99.3</v>
      </c>
      <c r="U1237" t="s">
        <v>3664</v>
      </c>
      <c r="V1237">
        <v>0</v>
      </c>
      <c r="W1237">
        <v>0</v>
      </c>
      <c r="X1237" t="s">
        <v>4151</v>
      </c>
      <c r="Y1237" t="s">
        <v>5184</v>
      </c>
      <c r="Z1237" t="s">
        <v>3462</v>
      </c>
    </row>
    <row r="1238" spans="17:26" x14ac:dyDescent="0.35">
      <c r="Q1238" t="s">
        <v>0</v>
      </c>
      <c r="R1238">
        <v>11</v>
      </c>
      <c r="S1238">
        <v>150</v>
      </c>
      <c r="T1238">
        <v>99.3</v>
      </c>
      <c r="U1238" t="s">
        <v>3664</v>
      </c>
      <c r="V1238">
        <v>0</v>
      </c>
      <c r="W1238">
        <v>0</v>
      </c>
      <c r="X1238" t="s">
        <v>4015</v>
      </c>
      <c r="Y1238" t="s">
        <v>5185</v>
      </c>
      <c r="Z1238" t="s">
        <v>3462</v>
      </c>
    </row>
    <row r="1239" spans="17:26" x14ac:dyDescent="0.35">
      <c r="Q1239" t="s">
        <v>0</v>
      </c>
      <c r="R1239">
        <v>11</v>
      </c>
      <c r="S1239">
        <v>150</v>
      </c>
      <c r="T1239">
        <v>99.3</v>
      </c>
      <c r="U1239" t="s">
        <v>3664</v>
      </c>
      <c r="V1239">
        <v>0</v>
      </c>
      <c r="W1239">
        <v>0</v>
      </c>
      <c r="X1239" t="s">
        <v>3922</v>
      </c>
      <c r="Y1239" t="s">
        <v>5186</v>
      </c>
      <c r="Z1239" t="s">
        <v>3462</v>
      </c>
    </row>
    <row r="1240" spans="17:26" x14ac:dyDescent="0.35">
      <c r="Q1240" t="s">
        <v>0</v>
      </c>
      <c r="R1240">
        <v>11</v>
      </c>
      <c r="S1240">
        <v>150</v>
      </c>
      <c r="T1240">
        <v>99.3</v>
      </c>
      <c r="U1240" t="s">
        <v>3664</v>
      </c>
      <c r="V1240">
        <v>0</v>
      </c>
      <c r="W1240">
        <v>0</v>
      </c>
      <c r="X1240" t="s">
        <v>4153</v>
      </c>
      <c r="Y1240" t="s">
        <v>5187</v>
      </c>
      <c r="Z1240" t="s">
        <v>3462</v>
      </c>
    </row>
    <row r="1241" spans="17:26" x14ac:dyDescent="0.35">
      <c r="Q1241" t="s">
        <v>0</v>
      </c>
      <c r="R1241">
        <v>11</v>
      </c>
      <c r="S1241">
        <v>150</v>
      </c>
      <c r="T1241">
        <v>99.3</v>
      </c>
      <c r="U1241" t="s">
        <v>3664</v>
      </c>
      <c r="V1241">
        <v>0</v>
      </c>
      <c r="W1241">
        <v>0</v>
      </c>
      <c r="X1241" t="s">
        <v>3893</v>
      </c>
      <c r="Y1241" t="s">
        <v>5188</v>
      </c>
      <c r="Z1241" t="s">
        <v>3462</v>
      </c>
    </row>
    <row r="1242" spans="17:26" x14ac:dyDescent="0.35">
      <c r="Q1242" t="s">
        <v>0</v>
      </c>
      <c r="R1242">
        <v>11</v>
      </c>
      <c r="S1242">
        <v>150</v>
      </c>
      <c r="T1242">
        <v>99.3</v>
      </c>
      <c r="U1242" t="s">
        <v>3664</v>
      </c>
      <c r="V1242">
        <v>0</v>
      </c>
      <c r="W1242">
        <v>0</v>
      </c>
      <c r="X1242" t="s">
        <v>4281</v>
      </c>
      <c r="Y1242" t="s">
        <v>5189</v>
      </c>
      <c r="Z1242" t="s">
        <v>3462</v>
      </c>
    </row>
    <row r="1243" spans="17:26" x14ac:dyDescent="0.35">
      <c r="Q1243" t="s">
        <v>0</v>
      </c>
      <c r="R1243">
        <v>11</v>
      </c>
      <c r="S1243">
        <v>150</v>
      </c>
      <c r="T1243">
        <v>99.3</v>
      </c>
      <c r="U1243" t="s">
        <v>3664</v>
      </c>
      <c r="V1243">
        <v>0</v>
      </c>
      <c r="W1243">
        <v>0</v>
      </c>
      <c r="X1243" t="s">
        <v>3814</v>
      </c>
      <c r="Y1243" t="s">
        <v>5190</v>
      </c>
      <c r="Z1243" t="s">
        <v>3462</v>
      </c>
    </row>
    <row r="1244" spans="17:26" x14ac:dyDescent="0.35">
      <c r="Q1244" t="s">
        <v>0</v>
      </c>
      <c r="R1244">
        <v>11</v>
      </c>
      <c r="S1244">
        <v>150</v>
      </c>
      <c r="T1244">
        <v>99.3</v>
      </c>
      <c r="U1244" t="s">
        <v>3664</v>
      </c>
      <c r="V1244">
        <v>0</v>
      </c>
      <c r="W1244">
        <v>0</v>
      </c>
      <c r="X1244" t="s">
        <v>3662</v>
      </c>
      <c r="Y1244" t="s">
        <v>5191</v>
      </c>
      <c r="Z1244" t="s">
        <v>3462</v>
      </c>
    </row>
    <row r="1245" spans="17:26" x14ac:dyDescent="0.35">
      <c r="Q1245" t="s">
        <v>0</v>
      </c>
      <c r="R1245">
        <v>11</v>
      </c>
      <c r="S1245">
        <v>150</v>
      </c>
      <c r="T1245">
        <v>99.3</v>
      </c>
      <c r="U1245" t="s">
        <v>3664</v>
      </c>
      <c r="V1245">
        <v>0</v>
      </c>
      <c r="W1245">
        <v>0</v>
      </c>
      <c r="X1245" t="s">
        <v>3665</v>
      </c>
      <c r="Y1245" t="s">
        <v>5192</v>
      </c>
      <c r="Z1245" t="s">
        <v>3462</v>
      </c>
    </row>
    <row r="1246" spans="17:26" x14ac:dyDescent="0.35">
      <c r="Q1246" t="s">
        <v>0</v>
      </c>
      <c r="R1246">
        <v>11</v>
      </c>
      <c r="S1246">
        <v>150</v>
      </c>
      <c r="T1246">
        <v>99.3</v>
      </c>
      <c r="U1246" t="s">
        <v>3664</v>
      </c>
      <c r="V1246">
        <v>0</v>
      </c>
      <c r="W1246">
        <v>0</v>
      </c>
      <c r="X1246" t="s">
        <v>4339</v>
      </c>
      <c r="Y1246" t="s">
        <v>5193</v>
      </c>
      <c r="Z1246" t="s">
        <v>3462</v>
      </c>
    </row>
    <row r="1247" spans="17:26" x14ac:dyDescent="0.35">
      <c r="Q1247" t="s">
        <v>0</v>
      </c>
      <c r="R1247">
        <v>13</v>
      </c>
      <c r="S1247">
        <v>150</v>
      </c>
      <c r="T1247">
        <v>100</v>
      </c>
      <c r="U1247" t="s">
        <v>1</v>
      </c>
      <c r="V1247">
        <v>0</v>
      </c>
      <c r="W1247">
        <v>0</v>
      </c>
      <c r="X1247" t="s">
        <v>5194</v>
      </c>
      <c r="Y1247" t="s">
        <v>5195</v>
      </c>
      <c r="Z1247" t="s">
        <v>3463</v>
      </c>
    </row>
    <row r="1248" spans="17:26" x14ac:dyDescent="0.35">
      <c r="Q1248" t="s">
        <v>0</v>
      </c>
      <c r="R1248">
        <v>13</v>
      </c>
      <c r="S1248">
        <v>150</v>
      </c>
      <c r="T1248">
        <v>100</v>
      </c>
      <c r="U1248" t="s">
        <v>1</v>
      </c>
      <c r="V1248">
        <v>0</v>
      </c>
      <c r="W1248">
        <v>0</v>
      </c>
      <c r="X1248" t="s">
        <v>5196</v>
      </c>
      <c r="Y1248" t="s">
        <v>5197</v>
      </c>
      <c r="Z1248" t="s">
        <v>3463</v>
      </c>
    </row>
    <row r="1249" spans="17:26" x14ac:dyDescent="0.35">
      <c r="Q1249" t="s">
        <v>0</v>
      </c>
      <c r="R1249">
        <v>13</v>
      </c>
      <c r="S1249">
        <v>150</v>
      </c>
      <c r="T1249">
        <v>100</v>
      </c>
      <c r="U1249" t="s">
        <v>3664</v>
      </c>
      <c r="V1249">
        <v>0</v>
      </c>
      <c r="W1249">
        <v>0</v>
      </c>
      <c r="X1249" t="s">
        <v>5198</v>
      </c>
      <c r="Y1249" t="s">
        <v>5199</v>
      </c>
      <c r="Z1249" t="s">
        <v>3463</v>
      </c>
    </row>
    <row r="1250" spans="17:26" x14ac:dyDescent="0.35">
      <c r="Q1250" t="s">
        <v>0</v>
      </c>
      <c r="R1250">
        <v>13</v>
      </c>
      <c r="S1250">
        <v>150</v>
      </c>
      <c r="T1250">
        <v>97.2</v>
      </c>
      <c r="U1250" t="s">
        <v>3664</v>
      </c>
      <c r="V1250">
        <v>0</v>
      </c>
      <c r="W1250">
        <v>0</v>
      </c>
      <c r="X1250" t="s">
        <v>5200</v>
      </c>
      <c r="Y1250" t="s">
        <v>5201</v>
      </c>
      <c r="Z1250" t="s">
        <v>3463</v>
      </c>
    </row>
    <row r="1251" spans="17:26" x14ac:dyDescent="0.35">
      <c r="Q1251" t="s">
        <v>0</v>
      </c>
      <c r="R1251">
        <v>13</v>
      </c>
      <c r="S1251">
        <v>150</v>
      </c>
      <c r="T1251">
        <v>97.3</v>
      </c>
      <c r="U1251" t="s">
        <v>3664</v>
      </c>
      <c r="V1251">
        <v>0</v>
      </c>
      <c r="W1251">
        <v>0</v>
      </c>
      <c r="X1251" t="s">
        <v>5202</v>
      </c>
      <c r="Y1251" t="s">
        <v>5203</v>
      </c>
      <c r="Z1251" t="s">
        <v>3463</v>
      </c>
    </row>
    <row r="1252" spans="17:26" x14ac:dyDescent="0.35">
      <c r="Q1252" t="s">
        <v>0</v>
      </c>
      <c r="R1252">
        <v>13</v>
      </c>
      <c r="S1252">
        <v>150</v>
      </c>
      <c r="T1252">
        <v>97.4</v>
      </c>
      <c r="U1252" t="s">
        <v>1</v>
      </c>
      <c r="V1252">
        <v>0</v>
      </c>
      <c r="W1252">
        <v>0</v>
      </c>
      <c r="X1252" t="s">
        <v>5204</v>
      </c>
      <c r="Y1252" t="s">
        <v>5205</v>
      </c>
      <c r="Z1252" t="s">
        <v>3463</v>
      </c>
    </row>
    <row r="1253" spans="17:26" x14ac:dyDescent="0.35">
      <c r="Q1253" t="s">
        <v>0</v>
      </c>
      <c r="R1253">
        <v>13</v>
      </c>
      <c r="S1253">
        <v>150</v>
      </c>
      <c r="T1253">
        <v>98</v>
      </c>
      <c r="U1253" t="s">
        <v>1</v>
      </c>
      <c r="V1253">
        <v>0</v>
      </c>
      <c r="W1253">
        <v>0</v>
      </c>
      <c r="X1253" t="s">
        <v>5206</v>
      </c>
      <c r="Y1253" t="s">
        <v>5207</v>
      </c>
      <c r="Z1253" t="s">
        <v>3463</v>
      </c>
    </row>
    <row r="1254" spans="17:26" x14ac:dyDescent="0.35">
      <c r="Q1254" t="s">
        <v>0</v>
      </c>
      <c r="R1254">
        <v>13</v>
      </c>
      <c r="S1254">
        <v>150</v>
      </c>
      <c r="T1254">
        <v>98</v>
      </c>
      <c r="U1254" t="s">
        <v>1</v>
      </c>
      <c r="V1254">
        <v>0</v>
      </c>
      <c r="W1254">
        <v>0</v>
      </c>
      <c r="X1254" t="s">
        <v>5208</v>
      </c>
      <c r="Y1254" t="s">
        <v>5209</v>
      </c>
      <c r="Z1254" t="s">
        <v>3463</v>
      </c>
    </row>
    <row r="1255" spans="17:26" x14ac:dyDescent="0.35">
      <c r="Q1255" t="s">
        <v>0</v>
      </c>
      <c r="R1255">
        <v>13</v>
      </c>
      <c r="S1255">
        <v>150</v>
      </c>
      <c r="T1255">
        <v>98.6</v>
      </c>
      <c r="U1255" t="s">
        <v>3664</v>
      </c>
      <c r="V1255">
        <v>0</v>
      </c>
      <c r="W1255">
        <v>0</v>
      </c>
      <c r="X1255" t="s">
        <v>5210</v>
      </c>
      <c r="Y1255" t="s">
        <v>5211</v>
      </c>
      <c r="Z1255" t="s">
        <v>3463</v>
      </c>
    </row>
    <row r="1256" spans="17:26" x14ac:dyDescent="0.35">
      <c r="Q1256" t="s">
        <v>0</v>
      </c>
      <c r="R1256">
        <v>13</v>
      </c>
      <c r="S1256">
        <v>150</v>
      </c>
      <c r="T1256">
        <v>98.7</v>
      </c>
      <c r="U1256" t="s">
        <v>1</v>
      </c>
      <c r="V1256">
        <v>0</v>
      </c>
      <c r="W1256">
        <v>0</v>
      </c>
      <c r="X1256" t="s">
        <v>5212</v>
      </c>
      <c r="Y1256" t="s">
        <v>5213</v>
      </c>
      <c r="Z1256" t="s">
        <v>3463</v>
      </c>
    </row>
    <row r="1257" spans="17:26" x14ac:dyDescent="0.35">
      <c r="Q1257" t="s">
        <v>0</v>
      </c>
      <c r="R1257">
        <v>13</v>
      </c>
      <c r="S1257">
        <v>150</v>
      </c>
      <c r="T1257">
        <v>98.7</v>
      </c>
      <c r="U1257" t="s">
        <v>1</v>
      </c>
      <c r="V1257">
        <v>0</v>
      </c>
      <c r="W1257">
        <v>0</v>
      </c>
      <c r="X1257" t="s">
        <v>5214</v>
      </c>
      <c r="Y1257" t="s">
        <v>5215</v>
      </c>
      <c r="Z1257" t="s">
        <v>3463</v>
      </c>
    </row>
    <row r="1258" spans="17:26" x14ac:dyDescent="0.35">
      <c r="Q1258" t="s">
        <v>0</v>
      </c>
      <c r="R1258">
        <v>13</v>
      </c>
      <c r="S1258">
        <v>150</v>
      </c>
      <c r="T1258">
        <v>98.7</v>
      </c>
      <c r="U1258" t="s">
        <v>3664</v>
      </c>
      <c r="V1258">
        <v>0</v>
      </c>
      <c r="W1258">
        <v>0</v>
      </c>
      <c r="X1258" t="s">
        <v>5216</v>
      </c>
      <c r="Y1258" t="s">
        <v>5217</v>
      </c>
      <c r="Z1258" t="s">
        <v>3463</v>
      </c>
    </row>
    <row r="1259" spans="17:26" x14ac:dyDescent="0.35">
      <c r="Q1259" t="s">
        <v>0</v>
      </c>
      <c r="R1259">
        <v>13</v>
      </c>
      <c r="S1259">
        <v>150</v>
      </c>
      <c r="T1259">
        <v>98.8</v>
      </c>
      <c r="U1259" t="s">
        <v>3664</v>
      </c>
      <c r="V1259">
        <v>0</v>
      </c>
      <c r="W1259">
        <v>0</v>
      </c>
      <c r="X1259" t="s">
        <v>5218</v>
      </c>
      <c r="Y1259" t="s">
        <v>5219</v>
      </c>
      <c r="Z1259" t="s">
        <v>3463</v>
      </c>
    </row>
    <row r="1260" spans="17:26" x14ac:dyDescent="0.35">
      <c r="Q1260" t="s">
        <v>0</v>
      </c>
      <c r="R1260">
        <v>13</v>
      </c>
      <c r="S1260">
        <v>150</v>
      </c>
      <c r="T1260">
        <v>98.9</v>
      </c>
      <c r="U1260" t="s">
        <v>3664</v>
      </c>
      <c r="V1260">
        <v>0</v>
      </c>
      <c r="W1260">
        <v>0</v>
      </c>
      <c r="X1260" t="s">
        <v>5220</v>
      </c>
      <c r="Y1260" t="s">
        <v>5221</v>
      </c>
      <c r="Z1260" t="s">
        <v>3463</v>
      </c>
    </row>
    <row r="1261" spans="17:26" x14ac:dyDescent="0.35">
      <c r="Q1261" t="s">
        <v>0</v>
      </c>
      <c r="R1261">
        <v>13</v>
      </c>
      <c r="S1261">
        <v>150</v>
      </c>
      <c r="T1261">
        <v>99</v>
      </c>
      <c r="U1261" t="s">
        <v>1</v>
      </c>
      <c r="V1261">
        <v>0</v>
      </c>
      <c r="W1261">
        <v>0</v>
      </c>
      <c r="X1261" t="s">
        <v>5222</v>
      </c>
      <c r="Y1261" t="s">
        <v>5223</v>
      </c>
      <c r="Z1261" t="s">
        <v>3463</v>
      </c>
    </row>
    <row r="1262" spans="17:26" x14ac:dyDescent="0.35">
      <c r="Q1262" t="s">
        <v>0</v>
      </c>
      <c r="R1262">
        <v>13</v>
      </c>
      <c r="S1262">
        <v>150</v>
      </c>
      <c r="T1262">
        <v>99.1</v>
      </c>
      <c r="U1262" t="s">
        <v>3664</v>
      </c>
      <c r="V1262">
        <v>0</v>
      </c>
      <c r="W1262">
        <v>0</v>
      </c>
      <c r="X1262" t="s">
        <v>5224</v>
      </c>
      <c r="Y1262" t="s">
        <v>5225</v>
      </c>
      <c r="Z1262" t="s">
        <v>3463</v>
      </c>
    </row>
    <row r="1263" spans="17:26" x14ac:dyDescent="0.35">
      <c r="Q1263" t="s">
        <v>0</v>
      </c>
      <c r="R1263">
        <v>13</v>
      </c>
      <c r="S1263">
        <v>150</v>
      </c>
      <c r="T1263">
        <v>99.3</v>
      </c>
      <c r="U1263" t="s">
        <v>3664</v>
      </c>
      <c r="V1263">
        <v>0</v>
      </c>
      <c r="W1263">
        <v>0</v>
      </c>
      <c r="X1263" t="s">
        <v>5226</v>
      </c>
      <c r="Y1263" t="s">
        <v>5227</v>
      </c>
      <c r="Z1263" t="s">
        <v>3463</v>
      </c>
    </row>
    <row r="1264" spans="17:26" x14ac:dyDescent="0.35">
      <c r="Q1264" t="s">
        <v>0</v>
      </c>
      <c r="R1264">
        <v>13</v>
      </c>
      <c r="S1264">
        <v>150</v>
      </c>
      <c r="T1264">
        <v>99.3</v>
      </c>
      <c r="U1264" t="s">
        <v>3664</v>
      </c>
      <c r="V1264">
        <v>0</v>
      </c>
      <c r="W1264">
        <v>0</v>
      </c>
      <c r="X1264" t="s">
        <v>5228</v>
      </c>
      <c r="Y1264" t="s">
        <v>5229</v>
      </c>
      <c r="Z1264" t="s">
        <v>3463</v>
      </c>
    </row>
    <row r="1265" spans="17:26" x14ac:dyDescent="0.35">
      <c r="Q1265" t="s">
        <v>0</v>
      </c>
      <c r="R1265">
        <v>14</v>
      </c>
      <c r="S1265">
        <v>150</v>
      </c>
      <c r="T1265">
        <v>100</v>
      </c>
      <c r="U1265" t="s">
        <v>1</v>
      </c>
      <c r="V1265">
        <v>0</v>
      </c>
      <c r="W1265">
        <v>0</v>
      </c>
      <c r="X1265" t="s">
        <v>5230</v>
      </c>
      <c r="Y1265" t="s">
        <v>5231</v>
      </c>
      <c r="Z1265" t="s">
        <v>3466</v>
      </c>
    </row>
    <row r="1266" spans="17:26" x14ac:dyDescent="0.35">
      <c r="Q1266" t="s">
        <v>0</v>
      </c>
      <c r="R1266">
        <v>14</v>
      </c>
      <c r="S1266">
        <v>150</v>
      </c>
      <c r="T1266">
        <v>100</v>
      </c>
      <c r="U1266" t="s">
        <v>3664</v>
      </c>
      <c r="V1266">
        <v>0</v>
      </c>
      <c r="W1266">
        <v>0</v>
      </c>
      <c r="X1266" t="s">
        <v>5232</v>
      </c>
      <c r="Y1266" t="s">
        <v>5233</v>
      </c>
      <c r="Z1266" t="s">
        <v>3466</v>
      </c>
    </row>
    <row r="1267" spans="17:26" x14ac:dyDescent="0.35">
      <c r="Q1267" t="s">
        <v>0</v>
      </c>
      <c r="R1267">
        <v>14</v>
      </c>
      <c r="S1267">
        <v>150</v>
      </c>
      <c r="T1267">
        <v>97.8</v>
      </c>
      <c r="U1267" t="s">
        <v>3664</v>
      </c>
      <c r="V1267">
        <v>0</v>
      </c>
      <c r="W1267">
        <v>0</v>
      </c>
      <c r="X1267" t="s">
        <v>5234</v>
      </c>
      <c r="Y1267" t="s">
        <v>5235</v>
      </c>
      <c r="Z1267" t="s">
        <v>3466</v>
      </c>
    </row>
    <row r="1268" spans="17:26" x14ac:dyDescent="0.35">
      <c r="Q1268" t="s">
        <v>0</v>
      </c>
      <c r="R1268">
        <v>14</v>
      </c>
      <c r="S1268">
        <v>150</v>
      </c>
      <c r="T1268">
        <v>97.9</v>
      </c>
      <c r="U1268" t="s">
        <v>1</v>
      </c>
      <c r="V1268">
        <v>0</v>
      </c>
      <c r="W1268">
        <v>0</v>
      </c>
      <c r="X1268" t="s">
        <v>5236</v>
      </c>
      <c r="Y1268" t="s">
        <v>5237</v>
      </c>
      <c r="Z1268" t="s">
        <v>3466</v>
      </c>
    </row>
    <row r="1269" spans="17:26" x14ac:dyDescent="0.35">
      <c r="Q1269" t="s">
        <v>0</v>
      </c>
      <c r="R1269">
        <v>14</v>
      </c>
      <c r="S1269">
        <v>150</v>
      </c>
      <c r="T1269">
        <v>97.9</v>
      </c>
      <c r="U1269" t="s">
        <v>3664</v>
      </c>
      <c r="V1269">
        <v>0</v>
      </c>
      <c r="W1269">
        <v>0</v>
      </c>
      <c r="X1269" t="s">
        <v>5226</v>
      </c>
      <c r="Y1269" t="s">
        <v>5238</v>
      </c>
      <c r="Z1269" t="s">
        <v>3466</v>
      </c>
    </row>
    <row r="1270" spans="17:26" x14ac:dyDescent="0.35">
      <c r="Q1270" t="s">
        <v>0</v>
      </c>
      <c r="R1270">
        <v>14</v>
      </c>
      <c r="S1270">
        <v>150</v>
      </c>
      <c r="T1270">
        <v>98</v>
      </c>
      <c r="U1270" t="s">
        <v>1</v>
      </c>
      <c r="V1270">
        <v>0</v>
      </c>
      <c r="W1270">
        <v>0</v>
      </c>
      <c r="X1270" t="s">
        <v>5239</v>
      </c>
      <c r="Y1270" t="s">
        <v>5240</v>
      </c>
      <c r="Z1270" t="s">
        <v>3466</v>
      </c>
    </row>
    <row r="1271" spans="17:26" x14ac:dyDescent="0.35">
      <c r="Q1271" t="s">
        <v>0</v>
      </c>
      <c r="R1271">
        <v>14</v>
      </c>
      <c r="S1271">
        <v>150</v>
      </c>
      <c r="T1271">
        <v>98</v>
      </c>
      <c r="U1271" t="s">
        <v>1</v>
      </c>
      <c r="V1271">
        <v>0</v>
      </c>
      <c r="W1271">
        <v>0</v>
      </c>
      <c r="X1271" t="s">
        <v>5241</v>
      </c>
      <c r="Y1271" t="s">
        <v>5242</v>
      </c>
      <c r="Z1271" t="s">
        <v>3466</v>
      </c>
    </row>
    <row r="1272" spans="17:26" x14ac:dyDescent="0.35">
      <c r="Q1272" t="s">
        <v>0</v>
      </c>
      <c r="R1272">
        <v>14</v>
      </c>
      <c r="S1272">
        <v>150</v>
      </c>
      <c r="T1272">
        <v>98.6</v>
      </c>
      <c r="U1272" t="s">
        <v>1</v>
      </c>
      <c r="V1272">
        <v>0</v>
      </c>
      <c r="W1272">
        <v>0</v>
      </c>
      <c r="X1272" t="s">
        <v>5243</v>
      </c>
      <c r="Y1272" t="s">
        <v>5244</v>
      </c>
      <c r="Z1272" t="s">
        <v>3466</v>
      </c>
    </row>
    <row r="1273" spans="17:26" x14ac:dyDescent="0.35">
      <c r="Q1273" t="s">
        <v>0</v>
      </c>
      <c r="R1273">
        <v>14</v>
      </c>
      <c r="S1273">
        <v>150</v>
      </c>
      <c r="T1273">
        <v>98.7</v>
      </c>
      <c r="U1273" t="s">
        <v>1</v>
      </c>
      <c r="V1273">
        <v>0</v>
      </c>
      <c r="W1273">
        <v>0</v>
      </c>
      <c r="X1273" t="s">
        <v>5245</v>
      </c>
      <c r="Y1273" t="s">
        <v>5246</v>
      </c>
      <c r="Z1273" t="s">
        <v>3466</v>
      </c>
    </row>
    <row r="1274" spans="17:26" x14ac:dyDescent="0.35">
      <c r="Q1274" t="s">
        <v>0</v>
      </c>
      <c r="R1274">
        <v>14</v>
      </c>
      <c r="S1274">
        <v>150</v>
      </c>
      <c r="T1274">
        <v>98.7</v>
      </c>
      <c r="U1274" t="s">
        <v>1</v>
      </c>
      <c r="V1274">
        <v>0</v>
      </c>
      <c r="W1274">
        <v>0</v>
      </c>
      <c r="X1274" t="s">
        <v>5247</v>
      </c>
      <c r="Y1274" t="s">
        <v>5248</v>
      </c>
      <c r="Z1274" t="s">
        <v>3466</v>
      </c>
    </row>
    <row r="1275" spans="17:26" x14ac:dyDescent="0.35">
      <c r="Q1275" t="s">
        <v>0</v>
      </c>
      <c r="R1275">
        <v>14</v>
      </c>
      <c r="S1275">
        <v>150</v>
      </c>
      <c r="T1275">
        <v>98.7</v>
      </c>
      <c r="U1275" t="s">
        <v>1</v>
      </c>
      <c r="V1275">
        <v>0</v>
      </c>
      <c r="W1275">
        <v>0</v>
      </c>
      <c r="X1275" t="s">
        <v>5249</v>
      </c>
      <c r="Y1275" t="s">
        <v>5250</v>
      </c>
      <c r="Z1275" t="s">
        <v>3466</v>
      </c>
    </row>
    <row r="1276" spans="17:26" x14ac:dyDescent="0.35">
      <c r="Q1276" t="s">
        <v>0</v>
      </c>
      <c r="R1276">
        <v>14</v>
      </c>
      <c r="S1276">
        <v>150</v>
      </c>
      <c r="T1276">
        <v>98.7</v>
      </c>
      <c r="U1276" t="s">
        <v>1</v>
      </c>
      <c r="V1276">
        <v>0</v>
      </c>
      <c r="W1276">
        <v>0</v>
      </c>
      <c r="X1276" t="s">
        <v>5251</v>
      </c>
      <c r="Y1276" t="s">
        <v>5252</v>
      </c>
      <c r="Z1276" t="s">
        <v>3466</v>
      </c>
    </row>
    <row r="1277" spans="17:26" x14ac:dyDescent="0.35">
      <c r="Q1277" t="s">
        <v>0</v>
      </c>
      <c r="R1277">
        <v>14</v>
      </c>
      <c r="S1277">
        <v>150</v>
      </c>
      <c r="T1277">
        <v>99.1</v>
      </c>
      <c r="U1277" t="s">
        <v>3664</v>
      </c>
      <c r="V1277">
        <v>0</v>
      </c>
      <c r="W1277">
        <v>0</v>
      </c>
      <c r="X1277" t="s">
        <v>5253</v>
      </c>
      <c r="Y1277" t="s">
        <v>5254</v>
      </c>
      <c r="Z1277" t="s">
        <v>3466</v>
      </c>
    </row>
    <row r="1278" spans="17:26" x14ac:dyDescent="0.35">
      <c r="Q1278" t="s">
        <v>0</v>
      </c>
      <c r="R1278">
        <v>14</v>
      </c>
      <c r="S1278">
        <v>150</v>
      </c>
      <c r="T1278">
        <v>99.1</v>
      </c>
      <c r="U1278" t="s">
        <v>3664</v>
      </c>
      <c r="V1278">
        <v>0</v>
      </c>
      <c r="W1278">
        <v>0</v>
      </c>
      <c r="X1278" t="s">
        <v>5232</v>
      </c>
      <c r="Y1278" t="s">
        <v>5255</v>
      </c>
      <c r="Z1278" t="s">
        <v>3466</v>
      </c>
    </row>
    <row r="1279" spans="17:26" x14ac:dyDescent="0.35">
      <c r="Q1279" t="s">
        <v>0</v>
      </c>
      <c r="R1279">
        <v>14</v>
      </c>
      <c r="S1279">
        <v>150</v>
      </c>
      <c r="T1279">
        <v>99.1</v>
      </c>
      <c r="U1279" t="s">
        <v>3664</v>
      </c>
      <c r="V1279">
        <v>0</v>
      </c>
      <c r="W1279">
        <v>0</v>
      </c>
      <c r="X1279" t="s">
        <v>5256</v>
      </c>
      <c r="Y1279" t="s">
        <v>5257</v>
      </c>
      <c r="Z1279" t="s">
        <v>3466</v>
      </c>
    </row>
    <row r="1280" spans="17:26" x14ac:dyDescent="0.35">
      <c r="Q1280" t="s">
        <v>0</v>
      </c>
      <c r="R1280">
        <v>14</v>
      </c>
      <c r="S1280">
        <v>150</v>
      </c>
      <c r="T1280">
        <v>99.2</v>
      </c>
      <c r="U1280" t="s">
        <v>1</v>
      </c>
      <c r="V1280">
        <v>0</v>
      </c>
      <c r="W1280">
        <v>0</v>
      </c>
      <c r="X1280" t="s">
        <v>5258</v>
      </c>
      <c r="Y1280" t="s">
        <v>5259</v>
      </c>
      <c r="Z1280" t="s">
        <v>3466</v>
      </c>
    </row>
    <row r="1281" spans="17:26" x14ac:dyDescent="0.35">
      <c r="Q1281" t="s">
        <v>0</v>
      </c>
      <c r="R1281">
        <v>14</v>
      </c>
      <c r="S1281">
        <v>150</v>
      </c>
      <c r="T1281">
        <v>99.3</v>
      </c>
      <c r="U1281" t="s">
        <v>1</v>
      </c>
      <c r="V1281">
        <v>0</v>
      </c>
      <c r="W1281">
        <v>0</v>
      </c>
      <c r="X1281" t="s">
        <v>5260</v>
      </c>
      <c r="Y1281" t="s">
        <v>5261</v>
      </c>
      <c r="Z1281" t="s">
        <v>3466</v>
      </c>
    </row>
    <row r="1282" spans="17:26" x14ac:dyDescent="0.35">
      <c r="Q1282" t="s">
        <v>0</v>
      </c>
      <c r="R1282">
        <v>14</v>
      </c>
      <c r="S1282">
        <v>150</v>
      </c>
      <c r="T1282">
        <v>99.3</v>
      </c>
      <c r="U1282" t="s">
        <v>3664</v>
      </c>
      <c r="V1282">
        <v>0</v>
      </c>
      <c r="W1282">
        <v>0</v>
      </c>
      <c r="X1282" t="s">
        <v>5262</v>
      </c>
      <c r="Y1282" t="s">
        <v>5263</v>
      </c>
      <c r="Z1282" t="s">
        <v>3466</v>
      </c>
    </row>
    <row r="1283" spans="17:26" x14ac:dyDescent="0.35">
      <c r="Q1283" t="s">
        <v>0</v>
      </c>
      <c r="R1283">
        <v>14</v>
      </c>
      <c r="S1283">
        <v>150</v>
      </c>
      <c r="T1283">
        <v>99.3</v>
      </c>
      <c r="U1283" t="s">
        <v>3664</v>
      </c>
      <c r="V1283">
        <v>0</v>
      </c>
      <c r="W1283">
        <v>0</v>
      </c>
      <c r="X1283" t="s">
        <v>5264</v>
      </c>
      <c r="Y1283" t="s">
        <v>5265</v>
      </c>
      <c r="Z1283" t="s">
        <v>3466</v>
      </c>
    </row>
    <row r="1284" spans="17:26" x14ac:dyDescent="0.35">
      <c r="Q1284" t="s">
        <v>0</v>
      </c>
      <c r="R1284">
        <v>15</v>
      </c>
      <c r="S1284">
        <v>150</v>
      </c>
      <c r="T1284">
        <v>100</v>
      </c>
      <c r="U1284" t="s">
        <v>1</v>
      </c>
      <c r="V1284">
        <v>0</v>
      </c>
      <c r="W1284">
        <v>0</v>
      </c>
      <c r="X1284" t="s">
        <v>4096</v>
      </c>
      <c r="Y1284" t="s">
        <v>5266</v>
      </c>
      <c r="Z1284" t="s">
        <v>3469</v>
      </c>
    </row>
    <row r="1285" spans="17:26" x14ac:dyDescent="0.35">
      <c r="Q1285" t="s">
        <v>0</v>
      </c>
      <c r="R1285">
        <v>15</v>
      </c>
      <c r="S1285">
        <v>150</v>
      </c>
      <c r="T1285">
        <v>100</v>
      </c>
      <c r="U1285" t="s">
        <v>3664</v>
      </c>
      <c r="V1285">
        <v>0</v>
      </c>
      <c r="W1285">
        <v>0</v>
      </c>
      <c r="X1285" t="s">
        <v>4272</v>
      </c>
      <c r="Y1285" t="s">
        <v>5267</v>
      </c>
      <c r="Z1285" t="s">
        <v>3469</v>
      </c>
    </row>
    <row r="1286" spans="17:26" x14ac:dyDescent="0.35">
      <c r="Q1286" t="s">
        <v>0</v>
      </c>
      <c r="R1286">
        <v>15</v>
      </c>
      <c r="S1286">
        <v>150</v>
      </c>
      <c r="T1286">
        <v>97.1</v>
      </c>
      <c r="U1286" t="s">
        <v>1</v>
      </c>
      <c r="V1286">
        <v>0</v>
      </c>
      <c r="W1286">
        <v>0</v>
      </c>
      <c r="X1286" t="s">
        <v>3962</v>
      </c>
      <c r="Y1286" t="s">
        <v>5268</v>
      </c>
      <c r="Z1286" t="s">
        <v>3469</v>
      </c>
    </row>
    <row r="1287" spans="17:26" x14ac:dyDescent="0.35">
      <c r="Q1287" t="s">
        <v>0</v>
      </c>
      <c r="R1287">
        <v>15</v>
      </c>
      <c r="S1287">
        <v>150</v>
      </c>
      <c r="T1287">
        <v>97.1</v>
      </c>
      <c r="U1287" t="s">
        <v>3664</v>
      </c>
      <c r="V1287">
        <v>0</v>
      </c>
      <c r="W1287">
        <v>0</v>
      </c>
      <c r="X1287" t="s">
        <v>3744</v>
      </c>
      <c r="Y1287" t="s">
        <v>5269</v>
      </c>
      <c r="Z1287" t="s">
        <v>3469</v>
      </c>
    </row>
    <row r="1288" spans="17:26" x14ac:dyDescent="0.35">
      <c r="Q1288" t="s">
        <v>0</v>
      </c>
      <c r="R1288">
        <v>15</v>
      </c>
      <c r="S1288">
        <v>150</v>
      </c>
      <c r="T1288">
        <v>97.3</v>
      </c>
      <c r="U1288" t="s">
        <v>1</v>
      </c>
      <c r="V1288">
        <v>0</v>
      </c>
      <c r="W1288">
        <v>0</v>
      </c>
      <c r="X1288" t="s">
        <v>3918</v>
      </c>
      <c r="Y1288" t="s">
        <v>5270</v>
      </c>
      <c r="Z1288" t="s">
        <v>3469</v>
      </c>
    </row>
    <row r="1289" spans="17:26" x14ac:dyDescent="0.35">
      <c r="Q1289" t="s">
        <v>0</v>
      </c>
      <c r="R1289">
        <v>15</v>
      </c>
      <c r="S1289">
        <v>150</v>
      </c>
      <c r="T1289">
        <v>97.3</v>
      </c>
      <c r="U1289" t="s">
        <v>3664</v>
      </c>
      <c r="V1289">
        <v>0</v>
      </c>
      <c r="W1289">
        <v>0</v>
      </c>
      <c r="X1289" t="s">
        <v>4463</v>
      </c>
      <c r="Y1289" t="s">
        <v>5271</v>
      </c>
      <c r="Z1289" t="s">
        <v>3469</v>
      </c>
    </row>
    <row r="1290" spans="17:26" x14ac:dyDescent="0.35">
      <c r="Q1290" t="s">
        <v>0</v>
      </c>
      <c r="R1290">
        <v>15</v>
      </c>
      <c r="S1290">
        <v>150</v>
      </c>
      <c r="T1290">
        <v>97.3</v>
      </c>
      <c r="U1290" t="s">
        <v>3664</v>
      </c>
      <c r="V1290">
        <v>0</v>
      </c>
      <c r="W1290">
        <v>0</v>
      </c>
      <c r="X1290" t="s">
        <v>3708</v>
      </c>
      <c r="Y1290" t="s">
        <v>5272</v>
      </c>
      <c r="Z1290" t="s">
        <v>3469</v>
      </c>
    </row>
    <row r="1291" spans="17:26" x14ac:dyDescent="0.35">
      <c r="Q1291" t="s">
        <v>0</v>
      </c>
      <c r="R1291">
        <v>15</v>
      </c>
      <c r="S1291">
        <v>150</v>
      </c>
      <c r="T1291">
        <v>97.3</v>
      </c>
      <c r="U1291" t="s">
        <v>3664</v>
      </c>
      <c r="V1291">
        <v>0</v>
      </c>
      <c r="W1291">
        <v>0</v>
      </c>
      <c r="X1291" t="s">
        <v>3677</v>
      </c>
      <c r="Y1291" t="s">
        <v>5273</v>
      </c>
      <c r="Z1291" t="s">
        <v>3469</v>
      </c>
    </row>
    <row r="1292" spans="17:26" x14ac:dyDescent="0.35">
      <c r="Q1292" t="s">
        <v>0</v>
      </c>
      <c r="R1292">
        <v>15</v>
      </c>
      <c r="S1292">
        <v>150</v>
      </c>
      <c r="T1292">
        <v>97.5</v>
      </c>
      <c r="U1292" t="s">
        <v>1</v>
      </c>
      <c r="V1292">
        <v>0</v>
      </c>
      <c r="W1292">
        <v>0</v>
      </c>
      <c r="X1292" t="s">
        <v>4402</v>
      </c>
      <c r="Y1292" t="s">
        <v>5274</v>
      </c>
      <c r="Z1292" t="s">
        <v>3469</v>
      </c>
    </row>
    <row r="1293" spans="17:26" x14ac:dyDescent="0.35">
      <c r="Q1293" t="s">
        <v>0</v>
      </c>
      <c r="R1293">
        <v>15</v>
      </c>
      <c r="S1293">
        <v>150</v>
      </c>
      <c r="T1293">
        <v>97.6</v>
      </c>
      <c r="U1293" t="s">
        <v>3664</v>
      </c>
      <c r="V1293">
        <v>0</v>
      </c>
      <c r="W1293">
        <v>0</v>
      </c>
      <c r="X1293" t="s">
        <v>3702</v>
      </c>
      <c r="Y1293" t="s">
        <v>5275</v>
      </c>
      <c r="Z1293" t="s">
        <v>3469</v>
      </c>
    </row>
    <row r="1294" spans="17:26" x14ac:dyDescent="0.35">
      <c r="Q1294" t="s">
        <v>0</v>
      </c>
      <c r="R1294">
        <v>15</v>
      </c>
      <c r="S1294">
        <v>150</v>
      </c>
      <c r="T1294">
        <v>97.7</v>
      </c>
      <c r="U1294" t="s">
        <v>3664</v>
      </c>
      <c r="V1294">
        <v>0</v>
      </c>
      <c r="W1294">
        <v>0</v>
      </c>
      <c r="X1294" t="s">
        <v>3849</v>
      </c>
      <c r="Y1294" t="s">
        <v>5276</v>
      </c>
      <c r="Z1294" t="s">
        <v>3469</v>
      </c>
    </row>
    <row r="1295" spans="17:26" x14ac:dyDescent="0.35">
      <c r="Q1295" t="s">
        <v>0</v>
      </c>
      <c r="R1295">
        <v>15</v>
      </c>
      <c r="S1295">
        <v>150</v>
      </c>
      <c r="T1295">
        <v>97.8</v>
      </c>
      <c r="U1295" t="s">
        <v>1</v>
      </c>
      <c r="V1295">
        <v>0</v>
      </c>
      <c r="W1295">
        <v>0</v>
      </c>
      <c r="X1295" t="s">
        <v>5277</v>
      </c>
      <c r="Y1295" t="s">
        <v>5278</v>
      </c>
      <c r="Z1295" t="s">
        <v>3469</v>
      </c>
    </row>
    <row r="1296" spans="17:26" x14ac:dyDescent="0.35">
      <c r="Q1296" t="s">
        <v>0</v>
      </c>
      <c r="R1296">
        <v>15</v>
      </c>
      <c r="S1296">
        <v>150</v>
      </c>
      <c r="T1296">
        <v>98</v>
      </c>
      <c r="U1296" t="s">
        <v>1</v>
      </c>
      <c r="V1296">
        <v>0</v>
      </c>
      <c r="W1296">
        <v>0</v>
      </c>
      <c r="X1296" t="s">
        <v>4463</v>
      </c>
      <c r="Y1296" t="s">
        <v>5279</v>
      </c>
      <c r="Z1296" t="s">
        <v>3469</v>
      </c>
    </row>
    <row r="1297" spans="17:26" x14ac:dyDescent="0.35">
      <c r="Q1297" t="s">
        <v>0</v>
      </c>
      <c r="R1297">
        <v>15</v>
      </c>
      <c r="S1297">
        <v>150</v>
      </c>
      <c r="T1297">
        <v>98</v>
      </c>
      <c r="U1297" t="s">
        <v>1</v>
      </c>
      <c r="V1297">
        <v>0</v>
      </c>
      <c r="W1297">
        <v>0</v>
      </c>
      <c r="X1297" t="s">
        <v>4075</v>
      </c>
      <c r="Y1297" t="s">
        <v>5280</v>
      </c>
      <c r="Z1297" t="s">
        <v>3469</v>
      </c>
    </row>
    <row r="1298" spans="17:26" x14ac:dyDescent="0.35">
      <c r="Q1298" t="s">
        <v>0</v>
      </c>
      <c r="R1298">
        <v>15</v>
      </c>
      <c r="S1298">
        <v>150</v>
      </c>
      <c r="T1298">
        <v>98</v>
      </c>
      <c r="U1298" t="s">
        <v>1</v>
      </c>
      <c r="V1298">
        <v>0</v>
      </c>
      <c r="W1298">
        <v>0</v>
      </c>
      <c r="X1298" t="s">
        <v>3956</v>
      </c>
      <c r="Y1298" t="s">
        <v>5281</v>
      </c>
      <c r="Z1298" t="s">
        <v>3469</v>
      </c>
    </row>
    <row r="1299" spans="17:26" x14ac:dyDescent="0.35">
      <c r="Q1299" t="s">
        <v>0</v>
      </c>
      <c r="R1299">
        <v>15</v>
      </c>
      <c r="S1299">
        <v>150</v>
      </c>
      <c r="T1299">
        <v>98</v>
      </c>
      <c r="U1299" t="s">
        <v>3664</v>
      </c>
      <c r="V1299">
        <v>0</v>
      </c>
      <c r="W1299">
        <v>0</v>
      </c>
      <c r="X1299" t="s">
        <v>4509</v>
      </c>
      <c r="Y1299" t="s">
        <v>5282</v>
      </c>
      <c r="Z1299" t="s">
        <v>3469</v>
      </c>
    </row>
    <row r="1300" spans="17:26" x14ac:dyDescent="0.35">
      <c r="Q1300" t="s">
        <v>0</v>
      </c>
      <c r="R1300">
        <v>15</v>
      </c>
      <c r="S1300">
        <v>150</v>
      </c>
      <c r="T1300">
        <v>98</v>
      </c>
      <c r="U1300" t="s">
        <v>3664</v>
      </c>
      <c r="V1300">
        <v>0</v>
      </c>
      <c r="W1300">
        <v>0</v>
      </c>
      <c r="X1300" t="s">
        <v>4354</v>
      </c>
      <c r="Y1300" t="s">
        <v>5283</v>
      </c>
      <c r="Z1300" t="s">
        <v>3469</v>
      </c>
    </row>
    <row r="1301" spans="17:26" x14ac:dyDescent="0.35">
      <c r="Q1301" t="s">
        <v>0</v>
      </c>
      <c r="R1301">
        <v>15</v>
      </c>
      <c r="S1301">
        <v>150</v>
      </c>
      <c r="T1301">
        <v>98</v>
      </c>
      <c r="U1301" t="s">
        <v>3664</v>
      </c>
      <c r="V1301">
        <v>0</v>
      </c>
      <c r="W1301">
        <v>0</v>
      </c>
      <c r="X1301" t="s">
        <v>4677</v>
      </c>
      <c r="Y1301" t="s">
        <v>5284</v>
      </c>
      <c r="Z1301" t="s">
        <v>3469</v>
      </c>
    </row>
    <row r="1302" spans="17:26" x14ac:dyDescent="0.35">
      <c r="Q1302" t="s">
        <v>0</v>
      </c>
      <c r="R1302">
        <v>15</v>
      </c>
      <c r="S1302">
        <v>150</v>
      </c>
      <c r="T1302">
        <v>98</v>
      </c>
      <c r="U1302" t="s">
        <v>3664</v>
      </c>
      <c r="V1302">
        <v>0</v>
      </c>
      <c r="W1302">
        <v>0</v>
      </c>
      <c r="X1302" t="s">
        <v>4381</v>
      </c>
      <c r="Y1302" t="s">
        <v>5285</v>
      </c>
      <c r="Z1302" t="s">
        <v>3469</v>
      </c>
    </row>
    <row r="1303" spans="17:26" x14ac:dyDescent="0.35">
      <c r="Q1303" t="s">
        <v>0</v>
      </c>
      <c r="R1303">
        <v>15</v>
      </c>
      <c r="S1303">
        <v>150</v>
      </c>
      <c r="T1303">
        <v>98.3</v>
      </c>
      <c r="U1303" t="s">
        <v>3664</v>
      </c>
      <c r="V1303">
        <v>0</v>
      </c>
      <c r="W1303">
        <v>0</v>
      </c>
      <c r="X1303" t="s">
        <v>3828</v>
      </c>
      <c r="Y1303" t="s">
        <v>5286</v>
      </c>
      <c r="Z1303" t="s">
        <v>3469</v>
      </c>
    </row>
    <row r="1304" spans="17:26" x14ac:dyDescent="0.35">
      <c r="Q1304" t="s">
        <v>0</v>
      </c>
      <c r="R1304">
        <v>15</v>
      </c>
      <c r="S1304">
        <v>150</v>
      </c>
      <c r="T1304">
        <v>98.7</v>
      </c>
      <c r="U1304" t="s">
        <v>1</v>
      </c>
      <c r="V1304">
        <v>0</v>
      </c>
      <c r="W1304">
        <v>0</v>
      </c>
      <c r="X1304" t="s">
        <v>4345</v>
      </c>
      <c r="Y1304" t="s">
        <v>5287</v>
      </c>
      <c r="Z1304" t="s">
        <v>3469</v>
      </c>
    </row>
    <row r="1305" spans="17:26" x14ac:dyDescent="0.35">
      <c r="Q1305" t="s">
        <v>0</v>
      </c>
      <c r="R1305">
        <v>15</v>
      </c>
      <c r="S1305">
        <v>150</v>
      </c>
      <c r="T1305">
        <v>98.7</v>
      </c>
      <c r="U1305" t="s">
        <v>3664</v>
      </c>
      <c r="V1305">
        <v>0</v>
      </c>
      <c r="W1305">
        <v>0</v>
      </c>
      <c r="X1305" t="s">
        <v>3891</v>
      </c>
      <c r="Y1305" t="s">
        <v>5288</v>
      </c>
      <c r="Z1305" t="s">
        <v>3469</v>
      </c>
    </row>
    <row r="1306" spans="17:26" x14ac:dyDescent="0.35">
      <c r="Q1306" t="s">
        <v>0</v>
      </c>
      <c r="R1306">
        <v>15</v>
      </c>
      <c r="S1306">
        <v>150</v>
      </c>
      <c r="T1306">
        <v>98.7</v>
      </c>
      <c r="U1306" t="s">
        <v>3664</v>
      </c>
      <c r="V1306">
        <v>0</v>
      </c>
      <c r="W1306">
        <v>0</v>
      </c>
      <c r="X1306" t="s">
        <v>3794</v>
      </c>
      <c r="Y1306" t="s">
        <v>5289</v>
      </c>
      <c r="Z1306" t="s">
        <v>3469</v>
      </c>
    </row>
    <row r="1307" spans="17:26" x14ac:dyDescent="0.35">
      <c r="Q1307" t="s">
        <v>0</v>
      </c>
      <c r="R1307">
        <v>15</v>
      </c>
      <c r="S1307">
        <v>150</v>
      </c>
      <c r="T1307">
        <v>99</v>
      </c>
      <c r="U1307" t="s">
        <v>3664</v>
      </c>
      <c r="V1307">
        <v>0</v>
      </c>
      <c r="W1307">
        <v>0</v>
      </c>
      <c r="X1307" t="s">
        <v>4246</v>
      </c>
      <c r="Y1307" t="s">
        <v>5290</v>
      </c>
      <c r="Z1307" t="s">
        <v>3469</v>
      </c>
    </row>
    <row r="1308" spans="17:26" x14ac:dyDescent="0.35">
      <c r="Q1308" t="s">
        <v>0</v>
      </c>
      <c r="R1308">
        <v>15</v>
      </c>
      <c r="S1308">
        <v>150</v>
      </c>
      <c r="T1308">
        <v>99.1</v>
      </c>
      <c r="U1308" t="s">
        <v>3664</v>
      </c>
      <c r="V1308">
        <v>0</v>
      </c>
      <c r="W1308">
        <v>0</v>
      </c>
      <c r="X1308" t="s">
        <v>3675</v>
      </c>
      <c r="Y1308" t="s">
        <v>5291</v>
      </c>
      <c r="Z1308" t="s">
        <v>3469</v>
      </c>
    </row>
    <row r="1309" spans="17:26" x14ac:dyDescent="0.35">
      <c r="Q1309" t="s">
        <v>0</v>
      </c>
      <c r="R1309">
        <v>15</v>
      </c>
      <c r="S1309">
        <v>150</v>
      </c>
      <c r="T1309">
        <v>99.3</v>
      </c>
      <c r="U1309" t="s">
        <v>1</v>
      </c>
      <c r="V1309">
        <v>0</v>
      </c>
      <c r="W1309">
        <v>0</v>
      </c>
      <c r="X1309" t="s">
        <v>3891</v>
      </c>
      <c r="Y1309" t="s">
        <v>5292</v>
      </c>
      <c r="Z1309" t="s">
        <v>3469</v>
      </c>
    </row>
    <row r="1310" spans="17:26" x14ac:dyDescent="0.35">
      <c r="Q1310" t="s">
        <v>0</v>
      </c>
      <c r="R1310">
        <v>15</v>
      </c>
      <c r="S1310">
        <v>150</v>
      </c>
      <c r="T1310">
        <v>99.3</v>
      </c>
      <c r="U1310" t="s">
        <v>1</v>
      </c>
      <c r="V1310">
        <v>0</v>
      </c>
      <c r="W1310">
        <v>0</v>
      </c>
      <c r="X1310" t="s">
        <v>4952</v>
      </c>
      <c r="Y1310" t="s">
        <v>5293</v>
      </c>
      <c r="Z1310" t="s">
        <v>3469</v>
      </c>
    </row>
    <row r="1311" spans="17:26" x14ac:dyDescent="0.35">
      <c r="Q1311" t="s">
        <v>0</v>
      </c>
      <c r="R1311">
        <v>15</v>
      </c>
      <c r="S1311">
        <v>150</v>
      </c>
      <c r="T1311">
        <v>99.3</v>
      </c>
      <c r="U1311" t="s">
        <v>1</v>
      </c>
      <c r="V1311">
        <v>0</v>
      </c>
      <c r="W1311">
        <v>0</v>
      </c>
      <c r="X1311" t="s">
        <v>4902</v>
      </c>
      <c r="Y1311" t="s">
        <v>5294</v>
      </c>
      <c r="Z1311" t="s">
        <v>3469</v>
      </c>
    </row>
    <row r="1312" spans="17:26" x14ac:dyDescent="0.35">
      <c r="Q1312" t="s">
        <v>0</v>
      </c>
      <c r="R1312">
        <v>15</v>
      </c>
      <c r="S1312">
        <v>150</v>
      </c>
      <c r="T1312">
        <v>99.3</v>
      </c>
      <c r="U1312" t="s">
        <v>3664</v>
      </c>
      <c r="V1312">
        <v>0</v>
      </c>
      <c r="W1312">
        <v>0</v>
      </c>
      <c r="X1312" t="s">
        <v>4332</v>
      </c>
      <c r="Y1312" t="s">
        <v>5295</v>
      </c>
      <c r="Z1312" t="s">
        <v>3469</v>
      </c>
    </row>
    <row r="1313" spans="17:26" x14ac:dyDescent="0.35">
      <c r="Q1313" t="s">
        <v>0</v>
      </c>
      <c r="R1313">
        <v>16</v>
      </c>
      <c r="S1313">
        <v>150</v>
      </c>
      <c r="T1313">
        <v>100</v>
      </c>
      <c r="U1313" t="s">
        <v>1</v>
      </c>
      <c r="V1313">
        <v>0</v>
      </c>
      <c r="W1313">
        <v>0</v>
      </c>
      <c r="X1313" t="s">
        <v>5296</v>
      </c>
      <c r="Y1313" t="s">
        <v>5297</v>
      </c>
      <c r="Z1313" t="s">
        <v>3468</v>
      </c>
    </row>
    <row r="1314" spans="17:26" x14ac:dyDescent="0.35">
      <c r="Q1314" t="s">
        <v>0</v>
      </c>
      <c r="R1314">
        <v>16</v>
      </c>
      <c r="S1314">
        <v>150</v>
      </c>
      <c r="T1314">
        <v>100</v>
      </c>
      <c r="U1314" t="s">
        <v>1</v>
      </c>
      <c r="V1314">
        <v>0</v>
      </c>
      <c r="W1314">
        <v>0</v>
      </c>
      <c r="X1314" t="s">
        <v>5298</v>
      </c>
      <c r="Y1314" t="s">
        <v>5299</v>
      </c>
      <c r="Z1314" t="s">
        <v>3468</v>
      </c>
    </row>
    <row r="1315" spans="17:26" x14ac:dyDescent="0.35">
      <c r="Q1315" t="s">
        <v>0</v>
      </c>
      <c r="R1315">
        <v>16</v>
      </c>
      <c r="S1315">
        <v>150</v>
      </c>
      <c r="T1315">
        <v>100</v>
      </c>
      <c r="U1315" t="s">
        <v>1</v>
      </c>
      <c r="V1315">
        <v>0</v>
      </c>
      <c r="W1315">
        <v>0</v>
      </c>
      <c r="X1315" t="s">
        <v>5300</v>
      </c>
      <c r="Y1315" t="s">
        <v>5301</v>
      </c>
      <c r="Z1315" t="s">
        <v>3468</v>
      </c>
    </row>
    <row r="1316" spans="17:26" x14ac:dyDescent="0.35">
      <c r="Q1316" t="s">
        <v>0</v>
      </c>
      <c r="R1316">
        <v>16</v>
      </c>
      <c r="S1316">
        <v>150</v>
      </c>
      <c r="T1316">
        <v>100</v>
      </c>
      <c r="U1316" t="s">
        <v>3664</v>
      </c>
      <c r="V1316">
        <v>0</v>
      </c>
      <c r="W1316">
        <v>0</v>
      </c>
      <c r="X1316" t="s">
        <v>5302</v>
      </c>
      <c r="Y1316" t="s">
        <v>5303</v>
      </c>
      <c r="Z1316" t="s">
        <v>3468</v>
      </c>
    </row>
    <row r="1317" spans="17:26" x14ac:dyDescent="0.35">
      <c r="Q1317" t="s">
        <v>0</v>
      </c>
      <c r="R1317">
        <v>16</v>
      </c>
      <c r="S1317">
        <v>150</v>
      </c>
      <c r="T1317">
        <v>100</v>
      </c>
      <c r="U1317" t="s">
        <v>3664</v>
      </c>
      <c r="V1317">
        <v>0</v>
      </c>
      <c r="W1317">
        <v>0</v>
      </c>
      <c r="X1317" t="s">
        <v>5304</v>
      </c>
      <c r="Y1317" t="s">
        <v>5305</v>
      </c>
      <c r="Z1317" t="s">
        <v>3468</v>
      </c>
    </row>
    <row r="1318" spans="17:26" x14ac:dyDescent="0.35">
      <c r="Q1318" t="s">
        <v>0</v>
      </c>
      <c r="R1318">
        <v>16</v>
      </c>
      <c r="S1318">
        <v>150</v>
      </c>
      <c r="T1318">
        <v>100</v>
      </c>
      <c r="U1318" t="s">
        <v>3664</v>
      </c>
      <c r="V1318">
        <v>0</v>
      </c>
      <c r="W1318">
        <v>0</v>
      </c>
      <c r="X1318" t="s">
        <v>5306</v>
      </c>
      <c r="Y1318" t="s">
        <v>5307</v>
      </c>
      <c r="Z1318" t="s">
        <v>3468</v>
      </c>
    </row>
    <row r="1319" spans="17:26" x14ac:dyDescent="0.35">
      <c r="Q1319" t="s">
        <v>0</v>
      </c>
      <c r="R1319">
        <v>16</v>
      </c>
      <c r="S1319">
        <v>150</v>
      </c>
      <c r="T1319">
        <v>97.1</v>
      </c>
      <c r="U1319" t="s">
        <v>1</v>
      </c>
      <c r="V1319">
        <v>0</v>
      </c>
      <c r="W1319">
        <v>0</v>
      </c>
      <c r="X1319" t="s">
        <v>5308</v>
      </c>
      <c r="Y1319" t="s">
        <v>5309</v>
      </c>
      <c r="Z1319" t="s">
        <v>3468</v>
      </c>
    </row>
    <row r="1320" spans="17:26" x14ac:dyDescent="0.35">
      <c r="Q1320" t="s">
        <v>0</v>
      </c>
      <c r="R1320">
        <v>16</v>
      </c>
      <c r="S1320">
        <v>150</v>
      </c>
      <c r="T1320">
        <v>97.3</v>
      </c>
      <c r="U1320" t="s">
        <v>3664</v>
      </c>
      <c r="V1320">
        <v>0</v>
      </c>
      <c r="W1320">
        <v>0</v>
      </c>
      <c r="X1320" t="s">
        <v>5310</v>
      </c>
      <c r="Y1320" t="s">
        <v>5311</v>
      </c>
      <c r="Z1320" t="s">
        <v>3468</v>
      </c>
    </row>
    <row r="1321" spans="17:26" x14ac:dyDescent="0.35">
      <c r="Q1321" t="s">
        <v>0</v>
      </c>
      <c r="R1321">
        <v>16</v>
      </c>
      <c r="S1321">
        <v>150</v>
      </c>
      <c r="T1321">
        <v>97.3</v>
      </c>
      <c r="U1321" t="s">
        <v>3664</v>
      </c>
      <c r="V1321">
        <v>0</v>
      </c>
      <c r="W1321">
        <v>0</v>
      </c>
      <c r="X1321" t="s">
        <v>5312</v>
      </c>
      <c r="Y1321" t="s">
        <v>5313</v>
      </c>
      <c r="Z1321" t="s">
        <v>3468</v>
      </c>
    </row>
    <row r="1322" spans="17:26" x14ac:dyDescent="0.35">
      <c r="Q1322" t="s">
        <v>0</v>
      </c>
      <c r="R1322">
        <v>16</v>
      </c>
      <c r="S1322">
        <v>150</v>
      </c>
      <c r="T1322">
        <v>97.3</v>
      </c>
      <c r="U1322" t="s">
        <v>3664</v>
      </c>
      <c r="V1322">
        <v>0</v>
      </c>
      <c r="W1322">
        <v>0</v>
      </c>
      <c r="X1322" t="s">
        <v>5314</v>
      </c>
      <c r="Y1322" t="s">
        <v>5315</v>
      </c>
      <c r="Z1322" t="s">
        <v>3468</v>
      </c>
    </row>
    <row r="1323" spans="17:26" x14ac:dyDescent="0.35">
      <c r="Q1323" t="s">
        <v>0</v>
      </c>
      <c r="R1323">
        <v>16</v>
      </c>
      <c r="S1323">
        <v>150</v>
      </c>
      <c r="T1323">
        <v>97.3</v>
      </c>
      <c r="U1323" t="s">
        <v>3664</v>
      </c>
      <c r="V1323">
        <v>0</v>
      </c>
      <c r="W1323">
        <v>0</v>
      </c>
      <c r="X1323" t="s">
        <v>5316</v>
      </c>
      <c r="Y1323" t="s">
        <v>5317</v>
      </c>
      <c r="Z1323" t="s">
        <v>3468</v>
      </c>
    </row>
    <row r="1324" spans="17:26" x14ac:dyDescent="0.35">
      <c r="Q1324" t="s">
        <v>0</v>
      </c>
      <c r="R1324">
        <v>16</v>
      </c>
      <c r="S1324">
        <v>150</v>
      </c>
      <c r="T1324">
        <v>97.3</v>
      </c>
      <c r="U1324" t="s">
        <v>3664</v>
      </c>
      <c r="V1324">
        <v>0</v>
      </c>
      <c r="W1324">
        <v>0</v>
      </c>
      <c r="X1324" t="s">
        <v>5318</v>
      </c>
      <c r="Y1324" t="s">
        <v>5319</v>
      </c>
      <c r="Z1324" t="s">
        <v>3468</v>
      </c>
    </row>
    <row r="1325" spans="17:26" x14ac:dyDescent="0.35">
      <c r="Q1325" t="s">
        <v>0</v>
      </c>
      <c r="R1325">
        <v>16</v>
      </c>
      <c r="S1325">
        <v>150</v>
      </c>
      <c r="T1325">
        <v>97.7</v>
      </c>
      <c r="U1325" t="s">
        <v>3664</v>
      </c>
      <c r="V1325">
        <v>0</v>
      </c>
      <c r="W1325">
        <v>0</v>
      </c>
      <c r="X1325" t="s">
        <v>5320</v>
      </c>
      <c r="Y1325" t="s">
        <v>5321</v>
      </c>
      <c r="Z1325" t="s">
        <v>3468</v>
      </c>
    </row>
    <row r="1326" spans="17:26" x14ac:dyDescent="0.35">
      <c r="Q1326" t="s">
        <v>0</v>
      </c>
      <c r="R1326">
        <v>16</v>
      </c>
      <c r="S1326">
        <v>150</v>
      </c>
      <c r="T1326">
        <v>97.9</v>
      </c>
      <c r="U1326" t="s">
        <v>1</v>
      </c>
      <c r="V1326">
        <v>0</v>
      </c>
      <c r="W1326">
        <v>0</v>
      </c>
      <c r="X1326" t="s">
        <v>5322</v>
      </c>
      <c r="Y1326" t="s">
        <v>5323</v>
      </c>
      <c r="Z1326" t="s">
        <v>3468</v>
      </c>
    </row>
    <row r="1327" spans="17:26" x14ac:dyDescent="0.35">
      <c r="Q1327" t="s">
        <v>0</v>
      </c>
      <c r="R1327">
        <v>16</v>
      </c>
      <c r="S1327">
        <v>150</v>
      </c>
      <c r="T1327">
        <v>98</v>
      </c>
      <c r="U1327" t="s">
        <v>1</v>
      </c>
      <c r="V1327">
        <v>0</v>
      </c>
      <c r="W1327">
        <v>0</v>
      </c>
      <c r="X1327" t="s">
        <v>5324</v>
      </c>
      <c r="Y1327" t="s">
        <v>5325</v>
      </c>
      <c r="Z1327" t="s">
        <v>3468</v>
      </c>
    </row>
    <row r="1328" spans="17:26" x14ac:dyDescent="0.35">
      <c r="Q1328" t="s">
        <v>0</v>
      </c>
      <c r="R1328">
        <v>16</v>
      </c>
      <c r="S1328">
        <v>150</v>
      </c>
      <c r="T1328">
        <v>98</v>
      </c>
      <c r="U1328" t="s">
        <v>1</v>
      </c>
      <c r="V1328">
        <v>0</v>
      </c>
      <c r="W1328">
        <v>0</v>
      </c>
      <c r="X1328" t="s">
        <v>5326</v>
      </c>
      <c r="Y1328" t="s">
        <v>5327</v>
      </c>
      <c r="Z1328" t="s">
        <v>3468</v>
      </c>
    </row>
    <row r="1329" spans="17:26" x14ac:dyDescent="0.35">
      <c r="Q1329" t="s">
        <v>0</v>
      </c>
      <c r="R1329">
        <v>16</v>
      </c>
      <c r="S1329">
        <v>150</v>
      </c>
      <c r="T1329">
        <v>98</v>
      </c>
      <c r="U1329" t="s">
        <v>1</v>
      </c>
      <c r="V1329">
        <v>0</v>
      </c>
      <c r="W1329">
        <v>0</v>
      </c>
      <c r="X1329" t="s">
        <v>5328</v>
      </c>
      <c r="Y1329" t="s">
        <v>5329</v>
      </c>
      <c r="Z1329" t="s">
        <v>3468</v>
      </c>
    </row>
    <row r="1330" spans="17:26" x14ac:dyDescent="0.35">
      <c r="Q1330" t="s">
        <v>0</v>
      </c>
      <c r="R1330">
        <v>16</v>
      </c>
      <c r="S1330">
        <v>150</v>
      </c>
      <c r="T1330">
        <v>98</v>
      </c>
      <c r="U1330" t="s">
        <v>3664</v>
      </c>
      <c r="V1330">
        <v>0</v>
      </c>
      <c r="W1330">
        <v>0</v>
      </c>
      <c r="X1330" t="s">
        <v>5330</v>
      </c>
      <c r="Y1330" t="s">
        <v>5331</v>
      </c>
      <c r="Z1330" t="s">
        <v>3468</v>
      </c>
    </row>
    <row r="1331" spans="17:26" x14ac:dyDescent="0.35">
      <c r="Q1331" t="s">
        <v>0</v>
      </c>
      <c r="R1331">
        <v>16</v>
      </c>
      <c r="S1331">
        <v>150</v>
      </c>
      <c r="T1331">
        <v>98</v>
      </c>
      <c r="U1331" t="s">
        <v>3664</v>
      </c>
      <c r="V1331">
        <v>0</v>
      </c>
      <c r="W1331">
        <v>0</v>
      </c>
      <c r="X1331" t="s">
        <v>5332</v>
      </c>
      <c r="Y1331" t="s">
        <v>5333</v>
      </c>
      <c r="Z1331" t="s">
        <v>3468</v>
      </c>
    </row>
    <row r="1332" spans="17:26" x14ac:dyDescent="0.35">
      <c r="Q1332" t="s">
        <v>0</v>
      </c>
      <c r="R1332">
        <v>16</v>
      </c>
      <c r="S1332">
        <v>150</v>
      </c>
      <c r="T1332">
        <v>98</v>
      </c>
      <c r="U1332" t="s">
        <v>3664</v>
      </c>
      <c r="V1332">
        <v>0</v>
      </c>
      <c r="W1332">
        <v>0</v>
      </c>
      <c r="X1332" t="s">
        <v>5334</v>
      </c>
      <c r="Y1332" t="s">
        <v>5335</v>
      </c>
      <c r="Z1332" t="s">
        <v>3468</v>
      </c>
    </row>
    <row r="1333" spans="17:26" x14ac:dyDescent="0.35">
      <c r="Q1333" t="s">
        <v>0</v>
      </c>
      <c r="R1333">
        <v>16</v>
      </c>
      <c r="S1333">
        <v>150</v>
      </c>
      <c r="T1333">
        <v>98.1</v>
      </c>
      <c r="U1333" t="s">
        <v>3664</v>
      </c>
      <c r="V1333">
        <v>0</v>
      </c>
      <c r="W1333">
        <v>0</v>
      </c>
      <c r="X1333" t="s">
        <v>5336</v>
      </c>
      <c r="Y1333" t="s">
        <v>5337</v>
      </c>
      <c r="Z1333" t="s">
        <v>3468</v>
      </c>
    </row>
    <row r="1334" spans="17:26" x14ac:dyDescent="0.35">
      <c r="Q1334" t="s">
        <v>0</v>
      </c>
      <c r="R1334">
        <v>16</v>
      </c>
      <c r="S1334">
        <v>150</v>
      </c>
      <c r="T1334">
        <v>98.2</v>
      </c>
      <c r="U1334" t="s">
        <v>1</v>
      </c>
      <c r="V1334">
        <v>0</v>
      </c>
      <c r="W1334">
        <v>0</v>
      </c>
      <c r="X1334" t="s">
        <v>5338</v>
      </c>
      <c r="Y1334" t="s">
        <v>5339</v>
      </c>
      <c r="Z1334" t="s">
        <v>3468</v>
      </c>
    </row>
    <row r="1335" spans="17:26" x14ac:dyDescent="0.35">
      <c r="Q1335" t="s">
        <v>0</v>
      </c>
      <c r="R1335">
        <v>16</v>
      </c>
      <c r="S1335">
        <v>150</v>
      </c>
      <c r="T1335">
        <v>98.4</v>
      </c>
      <c r="U1335" t="s">
        <v>1</v>
      </c>
      <c r="V1335">
        <v>0</v>
      </c>
      <c r="W1335">
        <v>0</v>
      </c>
      <c r="X1335" t="s">
        <v>5340</v>
      </c>
      <c r="Y1335" t="s">
        <v>5341</v>
      </c>
      <c r="Z1335" t="s">
        <v>3468</v>
      </c>
    </row>
    <row r="1336" spans="17:26" x14ac:dyDescent="0.35">
      <c r="Q1336" t="s">
        <v>0</v>
      </c>
      <c r="R1336">
        <v>16</v>
      </c>
      <c r="S1336">
        <v>150</v>
      </c>
      <c r="T1336">
        <v>98.5</v>
      </c>
      <c r="U1336" t="s">
        <v>1</v>
      </c>
      <c r="V1336">
        <v>0</v>
      </c>
      <c r="W1336">
        <v>0</v>
      </c>
      <c r="X1336" t="s">
        <v>5342</v>
      </c>
      <c r="Y1336" t="s">
        <v>5343</v>
      </c>
      <c r="Z1336" t="s">
        <v>3468</v>
      </c>
    </row>
    <row r="1337" spans="17:26" x14ac:dyDescent="0.35">
      <c r="Q1337" t="s">
        <v>0</v>
      </c>
      <c r="R1337">
        <v>16</v>
      </c>
      <c r="S1337">
        <v>150</v>
      </c>
      <c r="T1337">
        <v>98.5</v>
      </c>
      <c r="U1337" t="s">
        <v>1</v>
      </c>
      <c r="V1337">
        <v>0</v>
      </c>
      <c r="W1337">
        <v>0</v>
      </c>
      <c r="X1337" t="s">
        <v>5344</v>
      </c>
      <c r="Y1337" t="s">
        <v>5345</v>
      </c>
      <c r="Z1337" t="s">
        <v>3468</v>
      </c>
    </row>
    <row r="1338" spans="17:26" x14ac:dyDescent="0.35">
      <c r="Q1338" t="s">
        <v>0</v>
      </c>
      <c r="R1338">
        <v>16</v>
      </c>
      <c r="S1338">
        <v>150</v>
      </c>
      <c r="T1338">
        <v>98.5</v>
      </c>
      <c r="U1338" t="s">
        <v>1</v>
      </c>
      <c r="V1338">
        <v>0</v>
      </c>
      <c r="W1338">
        <v>0</v>
      </c>
      <c r="X1338" t="s">
        <v>5346</v>
      </c>
      <c r="Y1338" t="s">
        <v>5347</v>
      </c>
      <c r="Z1338" t="s">
        <v>3468</v>
      </c>
    </row>
    <row r="1339" spans="17:26" x14ac:dyDescent="0.35">
      <c r="Q1339" t="s">
        <v>0</v>
      </c>
      <c r="R1339">
        <v>16</v>
      </c>
      <c r="S1339">
        <v>150</v>
      </c>
      <c r="T1339">
        <v>98.5</v>
      </c>
      <c r="U1339" t="s">
        <v>3664</v>
      </c>
      <c r="V1339">
        <v>0</v>
      </c>
      <c r="W1339">
        <v>0</v>
      </c>
      <c r="X1339" t="s">
        <v>5348</v>
      </c>
      <c r="Y1339" t="s">
        <v>5349</v>
      </c>
      <c r="Z1339" t="s">
        <v>3468</v>
      </c>
    </row>
    <row r="1340" spans="17:26" x14ac:dyDescent="0.35">
      <c r="Q1340" t="s">
        <v>0</v>
      </c>
      <c r="R1340">
        <v>16</v>
      </c>
      <c r="S1340">
        <v>150</v>
      </c>
      <c r="T1340">
        <v>98.7</v>
      </c>
      <c r="U1340" t="s">
        <v>1</v>
      </c>
      <c r="V1340">
        <v>0</v>
      </c>
      <c r="W1340">
        <v>0</v>
      </c>
      <c r="X1340" t="s">
        <v>5350</v>
      </c>
      <c r="Y1340" t="s">
        <v>5351</v>
      </c>
      <c r="Z1340" t="s">
        <v>3468</v>
      </c>
    </row>
    <row r="1341" spans="17:26" x14ac:dyDescent="0.35">
      <c r="Q1341" t="s">
        <v>0</v>
      </c>
      <c r="R1341">
        <v>16</v>
      </c>
      <c r="S1341">
        <v>150</v>
      </c>
      <c r="T1341">
        <v>98.7</v>
      </c>
      <c r="U1341" t="s">
        <v>1</v>
      </c>
      <c r="V1341">
        <v>0</v>
      </c>
      <c r="W1341">
        <v>0</v>
      </c>
      <c r="X1341" t="s">
        <v>5352</v>
      </c>
      <c r="Y1341" t="s">
        <v>5353</v>
      </c>
      <c r="Z1341" t="s">
        <v>3468</v>
      </c>
    </row>
    <row r="1342" spans="17:26" x14ac:dyDescent="0.35">
      <c r="Q1342" t="s">
        <v>0</v>
      </c>
      <c r="R1342">
        <v>16</v>
      </c>
      <c r="S1342">
        <v>150</v>
      </c>
      <c r="T1342">
        <v>98.7</v>
      </c>
      <c r="U1342" t="s">
        <v>1</v>
      </c>
      <c r="V1342">
        <v>0</v>
      </c>
      <c r="W1342">
        <v>0</v>
      </c>
      <c r="X1342" t="s">
        <v>5354</v>
      </c>
      <c r="Y1342" t="s">
        <v>5355</v>
      </c>
      <c r="Z1342" t="s">
        <v>3468</v>
      </c>
    </row>
    <row r="1343" spans="17:26" x14ac:dyDescent="0.35">
      <c r="Q1343" t="s">
        <v>0</v>
      </c>
      <c r="R1343">
        <v>16</v>
      </c>
      <c r="S1343">
        <v>150</v>
      </c>
      <c r="T1343">
        <v>98.7</v>
      </c>
      <c r="U1343" t="s">
        <v>1</v>
      </c>
      <c r="V1343">
        <v>0</v>
      </c>
      <c r="W1343">
        <v>0</v>
      </c>
      <c r="X1343" t="s">
        <v>5356</v>
      </c>
      <c r="Y1343" t="s">
        <v>5357</v>
      </c>
      <c r="Z1343" t="s">
        <v>3468</v>
      </c>
    </row>
    <row r="1344" spans="17:26" x14ac:dyDescent="0.35">
      <c r="Q1344" t="s">
        <v>0</v>
      </c>
      <c r="R1344">
        <v>16</v>
      </c>
      <c r="S1344">
        <v>150</v>
      </c>
      <c r="T1344">
        <v>98.7</v>
      </c>
      <c r="U1344" t="s">
        <v>1</v>
      </c>
      <c r="V1344">
        <v>0</v>
      </c>
      <c r="W1344">
        <v>0</v>
      </c>
      <c r="X1344" t="s">
        <v>5358</v>
      </c>
      <c r="Y1344" t="s">
        <v>5359</v>
      </c>
      <c r="Z1344" t="s">
        <v>3468</v>
      </c>
    </row>
    <row r="1345" spans="17:26" x14ac:dyDescent="0.35">
      <c r="Q1345" t="s">
        <v>0</v>
      </c>
      <c r="R1345">
        <v>16</v>
      </c>
      <c r="S1345">
        <v>150</v>
      </c>
      <c r="T1345">
        <v>98.7</v>
      </c>
      <c r="U1345" t="s">
        <v>1</v>
      </c>
      <c r="V1345">
        <v>0</v>
      </c>
      <c r="W1345">
        <v>0</v>
      </c>
      <c r="X1345" t="s">
        <v>5358</v>
      </c>
      <c r="Y1345" t="s">
        <v>5360</v>
      </c>
      <c r="Z1345" t="s">
        <v>3468</v>
      </c>
    </row>
    <row r="1346" spans="17:26" x14ac:dyDescent="0.35">
      <c r="Q1346" t="s">
        <v>0</v>
      </c>
      <c r="R1346">
        <v>16</v>
      </c>
      <c r="S1346">
        <v>150</v>
      </c>
      <c r="T1346">
        <v>98.7</v>
      </c>
      <c r="U1346" t="s">
        <v>3664</v>
      </c>
      <c r="V1346">
        <v>0</v>
      </c>
      <c r="W1346">
        <v>0</v>
      </c>
      <c r="X1346" t="s">
        <v>5361</v>
      </c>
      <c r="Y1346" t="s">
        <v>5362</v>
      </c>
      <c r="Z1346" t="s">
        <v>3468</v>
      </c>
    </row>
    <row r="1347" spans="17:26" x14ac:dyDescent="0.35">
      <c r="Q1347" t="s">
        <v>0</v>
      </c>
      <c r="R1347">
        <v>16</v>
      </c>
      <c r="S1347">
        <v>150</v>
      </c>
      <c r="T1347">
        <v>98.7</v>
      </c>
      <c r="U1347" t="s">
        <v>3664</v>
      </c>
      <c r="V1347">
        <v>0</v>
      </c>
      <c r="W1347">
        <v>0</v>
      </c>
      <c r="X1347" t="s">
        <v>5363</v>
      </c>
      <c r="Y1347" t="s">
        <v>5364</v>
      </c>
      <c r="Z1347" t="s">
        <v>3468</v>
      </c>
    </row>
    <row r="1348" spans="17:26" x14ac:dyDescent="0.35">
      <c r="Q1348" t="s">
        <v>0</v>
      </c>
      <c r="R1348">
        <v>16</v>
      </c>
      <c r="S1348">
        <v>150</v>
      </c>
      <c r="T1348">
        <v>99</v>
      </c>
      <c r="U1348" t="s">
        <v>1</v>
      </c>
      <c r="V1348">
        <v>0</v>
      </c>
      <c r="W1348">
        <v>0</v>
      </c>
      <c r="X1348" t="s">
        <v>5365</v>
      </c>
      <c r="Y1348" t="s">
        <v>5366</v>
      </c>
      <c r="Z1348" t="s">
        <v>3468</v>
      </c>
    </row>
    <row r="1349" spans="17:26" x14ac:dyDescent="0.35">
      <c r="Q1349" t="s">
        <v>0</v>
      </c>
      <c r="R1349">
        <v>16</v>
      </c>
      <c r="S1349">
        <v>150</v>
      </c>
      <c r="T1349">
        <v>99</v>
      </c>
      <c r="U1349" t="s">
        <v>1</v>
      </c>
      <c r="V1349">
        <v>0</v>
      </c>
      <c r="W1349">
        <v>0</v>
      </c>
      <c r="X1349" t="s">
        <v>5326</v>
      </c>
      <c r="Y1349" t="s">
        <v>5367</v>
      </c>
      <c r="Z1349" t="s">
        <v>3468</v>
      </c>
    </row>
    <row r="1350" spans="17:26" x14ac:dyDescent="0.35">
      <c r="Q1350" t="s">
        <v>0</v>
      </c>
      <c r="R1350">
        <v>16</v>
      </c>
      <c r="S1350">
        <v>150</v>
      </c>
      <c r="T1350">
        <v>99</v>
      </c>
      <c r="U1350" t="s">
        <v>3664</v>
      </c>
      <c r="V1350">
        <v>0</v>
      </c>
      <c r="W1350">
        <v>0</v>
      </c>
      <c r="X1350" t="s">
        <v>5368</v>
      </c>
      <c r="Y1350" t="s">
        <v>5369</v>
      </c>
      <c r="Z1350" t="s">
        <v>3468</v>
      </c>
    </row>
    <row r="1351" spans="17:26" x14ac:dyDescent="0.35">
      <c r="Q1351" t="s">
        <v>0</v>
      </c>
      <c r="R1351">
        <v>16</v>
      </c>
      <c r="S1351">
        <v>150</v>
      </c>
      <c r="T1351">
        <v>99</v>
      </c>
      <c r="U1351" t="s">
        <v>3664</v>
      </c>
      <c r="V1351">
        <v>0</v>
      </c>
      <c r="W1351">
        <v>0</v>
      </c>
      <c r="X1351" t="s">
        <v>5308</v>
      </c>
      <c r="Y1351" t="s">
        <v>5370</v>
      </c>
      <c r="Z1351" t="s">
        <v>3468</v>
      </c>
    </row>
    <row r="1352" spans="17:26" x14ac:dyDescent="0.35">
      <c r="Q1352" t="s">
        <v>0</v>
      </c>
      <c r="R1352">
        <v>16</v>
      </c>
      <c r="S1352">
        <v>150</v>
      </c>
      <c r="T1352">
        <v>99.1</v>
      </c>
      <c r="U1352" t="s">
        <v>3664</v>
      </c>
      <c r="V1352">
        <v>0</v>
      </c>
      <c r="W1352">
        <v>0</v>
      </c>
      <c r="X1352" t="s">
        <v>5371</v>
      </c>
      <c r="Y1352" t="s">
        <v>5372</v>
      </c>
      <c r="Z1352" t="s">
        <v>3468</v>
      </c>
    </row>
    <row r="1353" spans="17:26" x14ac:dyDescent="0.35">
      <c r="Q1353" t="s">
        <v>0</v>
      </c>
      <c r="R1353">
        <v>16</v>
      </c>
      <c r="S1353">
        <v>150</v>
      </c>
      <c r="T1353">
        <v>99.2</v>
      </c>
      <c r="U1353" t="s">
        <v>3664</v>
      </c>
      <c r="V1353">
        <v>0</v>
      </c>
      <c r="W1353">
        <v>0</v>
      </c>
      <c r="X1353" t="s">
        <v>5373</v>
      </c>
      <c r="Y1353" t="s">
        <v>5374</v>
      </c>
      <c r="Z1353" t="s">
        <v>3468</v>
      </c>
    </row>
    <row r="1354" spans="17:26" x14ac:dyDescent="0.35">
      <c r="Q1354" t="s">
        <v>0</v>
      </c>
      <c r="R1354">
        <v>16</v>
      </c>
      <c r="S1354">
        <v>150</v>
      </c>
      <c r="T1354">
        <v>99.3</v>
      </c>
      <c r="U1354" t="s">
        <v>1</v>
      </c>
      <c r="V1354">
        <v>0</v>
      </c>
      <c r="W1354">
        <v>0</v>
      </c>
      <c r="X1354" t="s">
        <v>5375</v>
      </c>
      <c r="Y1354" t="s">
        <v>5376</v>
      </c>
      <c r="Z1354" t="s">
        <v>3468</v>
      </c>
    </row>
    <row r="1355" spans="17:26" x14ac:dyDescent="0.35">
      <c r="Q1355" t="s">
        <v>0</v>
      </c>
      <c r="R1355">
        <v>16</v>
      </c>
      <c r="S1355">
        <v>150</v>
      </c>
      <c r="T1355">
        <v>99.3</v>
      </c>
      <c r="U1355" t="s">
        <v>1</v>
      </c>
      <c r="V1355">
        <v>0</v>
      </c>
      <c r="W1355">
        <v>0</v>
      </c>
      <c r="X1355" t="s">
        <v>5377</v>
      </c>
      <c r="Y1355" t="s">
        <v>5378</v>
      </c>
      <c r="Z1355" t="s">
        <v>3468</v>
      </c>
    </row>
    <row r="1356" spans="17:26" x14ac:dyDescent="0.35">
      <c r="Q1356" t="s">
        <v>0</v>
      </c>
      <c r="R1356">
        <v>16</v>
      </c>
      <c r="S1356">
        <v>150</v>
      </c>
      <c r="T1356">
        <v>99.3</v>
      </c>
      <c r="U1356" t="s">
        <v>3664</v>
      </c>
      <c r="V1356">
        <v>0</v>
      </c>
      <c r="W1356">
        <v>0</v>
      </c>
      <c r="X1356" t="s">
        <v>5379</v>
      </c>
      <c r="Y1356" t="s">
        <v>5380</v>
      </c>
      <c r="Z1356" t="s">
        <v>3468</v>
      </c>
    </row>
    <row r="1357" spans="17:26" x14ac:dyDescent="0.35">
      <c r="Q1357" t="s">
        <v>0</v>
      </c>
      <c r="R1357">
        <v>17</v>
      </c>
      <c r="S1357">
        <v>150</v>
      </c>
      <c r="T1357">
        <v>100</v>
      </c>
      <c r="U1357" t="s">
        <v>1</v>
      </c>
      <c r="V1357">
        <v>0</v>
      </c>
      <c r="W1357">
        <v>0</v>
      </c>
      <c r="X1357" t="s">
        <v>3962</v>
      </c>
      <c r="Y1357" t="s">
        <v>5381</v>
      </c>
      <c r="Z1357" t="s">
        <v>3467</v>
      </c>
    </row>
    <row r="1358" spans="17:26" x14ac:dyDescent="0.35">
      <c r="Q1358" t="s">
        <v>0</v>
      </c>
      <c r="R1358">
        <v>17</v>
      </c>
      <c r="S1358">
        <v>150</v>
      </c>
      <c r="T1358">
        <v>100</v>
      </c>
      <c r="U1358" t="s">
        <v>1</v>
      </c>
      <c r="V1358">
        <v>0</v>
      </c>
      <c r="W1358">
        <v>0</v>
      </c>
      <c r="X1358" t="s">
        <v>4096</v>
      </c>
      <c r="Y1358" t="s">
        <v>5382</v>
      </c>
      <c r="Z1358" t="s">
        <v>3467</v>
      </c>
    </row>
    <row r="1359" spans="17:26" x14ac:dyDescent="0.35">
      <c r="Q1359" t="s">
        <v>0</v>
      </c>
      <c r="R1359">
        <v>17</v>
      </c>
      <c r="S1359">
        <v>150</v>
      </c>
      <c r="T1359">
        <v>100</v>
      </c>
      <c r="U1359" t="s">
        <v>1</v>
      </c>
      <c r="V1359">
        <v>0</v>
      </c>
      <c r="W1359">
        <v>0</v>
      </c>
      <c r="X1359" t="s">
        <v>4079</v>
      </c>
      <c r="Y1359" t="s">
        <v>5383</v>
      </c>
      <c r="Z1359" t="s">
        <v>3467</v>
      </c>
    </row>
    <row r="1360" spans="17:26" x14ac:dyDescent="0.35">
      <c r="Q1360" t="s">
        <v>0</v>
      </c>
      <c r="R1360">
        <v>17</v>
      </c>
      <c r="S1360">
        <v>150</v>
      </c>
      <c r="T1360">
        <v>97.3</v>
      </c>
      <c r="U1360" t="s">
        <v>1</v>
      </c>
      <c r="V1360">
        <v>0</v>
      </c>
      <c r="W1360">
        <v>0</v>
      </c>
      <c r="X1360" t="s">
        <v>3760</v>
      </c>
      <c r="Y1360" t="s">
        <v>5384</v>
      </c>
      <c r="Z1360" t="s">
        <v>3467</v>
      </c>
    </row>
    <row r="1361" spans="17:26" x14ac:dyDescent="0.35">
      <c r="Q1361" t="s">
        <v>0</v>
      </c>
      <c r="R1361">
        <v>17</v>
      </c>
      <c r="S1361">
        <v>150</v>
      </c>
      <c r="T1361">
        <v>97.3</v>
      </c>
      <c r="U1361" t="s">
        <v>3664</v>
      </c>
      <c r="V1361">
        <v>0</v>
      </c>
      <c r="W1361">
        <v>0</v>
      </c>
      <c r="X1361" t="s">
        <v>3662</v>
      </c>
      <c r="Y1361" t="s">
        <v>5385</v>
      </c>
      <c r="Z1361" t="s">
        <v>3467</v>
      </c>
    </row>
    <row r="1362" spans="17:26" x14ac:dyDescent="0.35">
      <c r="Q1362" t="s">
        <v>0</v>
      </c>
      <c r="R1362">
        <v>17</v>
      </c>
      <c r="S1362">
        <v>150</v>
      </c>
      <c r="T1362">
        <v>97.8</v>
      </c>
      <c r="U1362" t="s">
        <v>1</v>
      </c>
      <c r="V1362">
        <v>0</v>
      </c>
      <c r="W1362">
        <v>0</v>
      </c>
      <c r="X1362" t="s">
        <v>3740</v>
      </c>
      <c r="Y1362" t="s">
        <v>5386</v>
      </c>
      <c r="Z1362" t="s">
        <v>3467</v>
      </c>
    </row>
    <row r="1363" spans="17:26" x14ac:dyDescent="0.35">
      <c r="Q1363" t="s">
        <v>0</v>
      </c>
      <c r="R1363">
        <v>17</v>
      </c>
      <c r="S1363">
        <v>150</v>
      </c>
      <c r="T1363">
        <v>97.8</v>
      </c>
      <c r="U1363" t="s">
        <v>3664</v>
      </c>
      <c r="V1363">
        <v>0</v>
      </c>
      <c r="W1363">
        <v>0</v>
      </c>
      <c r="X1363" t="s">
        <v>4156</v>
      </c>
      <c r="Y1363" t="s">
        <v>5387</v>
      </c>
      <c r="Z1363" t="s">
        <v>3467</v>
      </c>
    </row>
    <row r="1364" spans="17:26" x14ac:dyDescent="0.35">
      <c r="Q1364" t="s">
        <v>0</v>
      </c>
      <c r="R1364">
        <v>17</v>
      </c>
      <c r="S1364">
        <v>150</v>
      </c>
      <c r="T1364">
        <v>98.4</v>
      </c>
      <c r="U1364" t="s">
        <v>1</v>
      </c>
      <c r="V1364">
        <v>0</v>
      </c>
      <c r="W1364">
        <v>0</v>
      </c>
      <c r="X1364" t="s">
        <v>3716</v>
      </c>
      <c r="Y1364" t="s">
        <v>5388</v>
      </c>
      <c r="Z1364" t="s">
        <v>3467</v>
      </c>
    </row>
    <row r="1365" spans="17:26" x14ac:dyDescent="0.35">
      <c r="Q1365" t="s">
        <v>0</v>
      </c>
      <c r="R1365">
        <v>17</v>
      </c>
      <c r="S1365">
        <v>150</v>
      </c>
      <c r="T1365">
        <v>98.5</v>
      </c>
      <c r="U1365" t="s">
        <v>3664</v>
      </c>
      <c r="V1365">
        <v>0</v>
      </c>
      <c r="W1365">
        <v>0</v>
      </c>
      <c r="X1365" t="s">
        <v>3849</v>
      </c>
      <c r="Y1365" t="s">
        <v>5389</v>
      </c>
      <c r="Z1365" t="s">
        <v>3467</v>
      </c>
    </row>
    <row r="1366" spans="17:26" x14ac:dyDescent="0.35">
      <c r="Q1366" t="s">
        <v>0</v>
      </c>
      <c r="R1366">
        <v>17</v>
      </c>
      <c r="S1366">
        <v>150</v>
      </c>
      <c r="T1366">
        <v>98.7</v>
      </c>
      <c r="U1366" t="s">
        <v>1</v>
      </c>
      <c r="V1366">
        <v>0</v>
      </c>
      <c r="W1366">
        <v>0</v>
      </c>
      <c r="X1366" t="s">
        <v>4499</v>
      </c>
      <c r="Y1366" t="s">
        <v>5390</v>
      </c>
      <c r="Z1366" t="s">
        <v>3467</v>
      </c>
    </row>
    <row r="1367" spans="17:26" x14ac:dyDescent="0.35">
      <c r="Q1367" t="s">
        <v>0</v>
      </c>
      <c r="R1367">
        <v>17</v>
      </c>
      <c r="S1367">
        <v>150</v>
      </c>
      <c r="T1367">
        <v>98.7</v>
      </c>
      <c r="U1367" t="s">
        <v>3664</v>
      </c>
      <c r="V1367">
        <v>0</v>
      </c>
      <c r="W1367">
        <v>0</v>
      </c>
      <c r="X1367" t="s">
        <v>4463</v>
      </c>
      <c r="Y1367" t="s">
        <v>5391</v>
      </c>
      <c r="Z1367" t="s">
        <v>3467</v>
      </c>
    </row>
    <row r="1368" spans="17:26" x14ac:dyDescent="0.35">
      <c r="Q1368" t="s">
        <v>0</v>
      </c>
      <c r="R1368">
        <v>17</v>
      </c>
      <c r="S1368">
        <v>150</v>
      </c>
      <c r="T1368">
        <v>98.7</v>
      </c>
      <c r="U1368" t="s">
        <v>3664</v>
      </c>
      <c r="V1368">
        <v>0</v>
      </c>
      <c r="W1368">
        <v>0</v>
      </c>
      <c r="X1368" t="s">
        <v>4075</v>
      </c>
      <c r="Y1368" t="s">
        <v>5392</v>
      </c>
      <c r="Z1368" t="s">
        <v>3467</v>
      </c>
    </row>
    <row r="1369" spans="17:26" x14ac:dyDescent="0.35">
      <c r="Q1369" t="s">
        <v>0</v>
      </c>
      <c r="R1369">
        <v>17</v>
      </c>
      <c r="S1369">
        <v>150</v>
      </c>
      <c r="T1369">
        <v>98.8</v>
      </c>
      <c r="U1369" t="s">
        <v>1</v>
      </c>
      <c r="V1369">
        <v>0</v>
      </c>
      <c r="W1369">
        <v>0</v>
      </c>
      <c r="X1369" t="s">
        <v>3669</v>
      </c>
      <c r="Y1369" t="s">
        <v>5393</v>
      </c>
      <c r="Z1369" t="s">
        <v>3467</v>
      </c>
    </row>
    <row r="1370" spans="17:26" x14ac:dyDescent="0.35">
      <c r="Q1370" t="s">
        <v>0</v>
      </c>
      <c r="R1370">
        <v>17</v>
      </c>
      <c r="S1370">
        <v>150</v>
      </c>
      <c r="T1370">
        <v>99</v>
      </c>
      <c r="U1370" t="s">
        <v>1</v>
      </c>
      <c r="V1370">
        <v>0</v>
      </c>
      <c r="W1370">
        <v>0</v>
      </c>
      <c r="X1370" t="s">
        <v>4272</v>
      </c>
      <c r="Y1370" t="s">
        <v>5394</v>
      </c>
      <c r="Z1370" t="s">
        <v>3467</v>
      </c>
    </row>
    <row r="1371" spans="17:26" x14ac:dyDescent="0.35">
      <c r="Q1371" t="s">
        <v>0</v>
      </c>
      <c r="R1371">
        <v>17</v>
      </c>
      <c r="S1371">
        <v>150</v>
      </c>
      <c r="T1371">
        <v>99.3</v>
      </c>
      <c r="U1371" t="s">
        <v>1</v>
      </c>
      <c r="V1371">
        <v>0</v>
      </c>
      <c r="W1371">
        <v>0</v>
      </c>
      <c r="X1371" t="s">
        <v>3794</v>
      </c>
      <c r="Y1371" t="s">
        <v>5395</v>
      </c>
      <c r="Z1371" t="s">
        <v>3467</v>
      </c>
    </row>
    <row r="1372" spans="17:26" x14ac:dyDescent="0.35">
      <c r="Q1372" t="s">
        <v>0</v>
      </c>
      <c r="R1372">
        <v>17</v>
      </c>
      <c r="S1372">
        <v>150</v>
      </c>
      <c r="T1372">
        <v>99.3</v>
      </c>
      <c r="U1372" t="s">
        <v>3664</v>
      </c>
      <c r="V1372">
        <v>0</v>
      </c>
      <c r="W1372">
        <v>0</v>
      </c>
      <c r="X1372" t="s">
        <v>3673</v>
      </c>
      <c r="Y1372" t="s">
        <v>5396</v>
      </c>
      <c r="Z1372" t="s">
        <v>3467</v>
      </c>
    </row>
    <row r="1373" spans="17:26" x14ac:dyDescent="0.35">
      <c r="Q1373" t="s">
        <v>0</v>
      </c>
      <c r="R1373">
        <v>18</v>
      </c>
      <c r="S1373">
        <v>150</v>
      </c>
      <c r="T1373">
        <v>100</v>
      </c>
      <c r="U1373" t="s">
        <v>3664</v>
      </c>
      <c r="V1373">
        <v>0</v>
      </c>
      <c r="W1373">
        <v>0</v>
      </c>
      <c r="X1373" t="s">
        <v>4121</v>
      </c>
      <c r="Y1373" t="s">
        <v>5397</v>
      </c>
      <c r="Z1373" t="s">
        <v>3470</v>
      </c>
    </row>
    <row r="1374" spans="17:26" x14ac:dyDescent="0.35">
      <c r="Q1374" t="s">
        <v>0</v>
      </c>
      <c r="R1374">
        <v>18</v>
      </c>
      <c r="S1374">
        <v>150</v>
      </c>
      <c r="T1374">
        <v>100</v>
      </c>
      <c r="U1374" t="s">
        <v>3664</v>
      </c>
      <c r="V1374">
        <v>0</v>
      </c>
      <c r="W1374">
        <v>0</v>
      </c>
      <c r="X1374" t="s">
        <v>4108</v>
      </c>
      <c r="Y1374" t="s">
        <v>5398</v>
      </c>
      <c r="Z1374" t="s">
        <v>3470</v>
      </c>
    </row>
    <row r="1375" spans="17:26" x14ac:dyDescent="0.35">
      <c r="Q1375" t="s">
        <v>0</v>
      </c>
      <c r="R1375">
        <v>18</v>
      </c>
      <c r="S1375">
        <v>150</v>
      </c>
      <c r="T1375">
        <v>97</v>
      </c>
      <c r="U1375" t="s">
        <v>1</v>
      </c>
      <c r="V1375">
        <v>0</v>
      </c>
      <c r="W1375">
        <v>0</v>
      </c>
      <c r="X1375" t="s">
        <v>3938</v>
      </c>
      <c r="Y1375" t="s">
        <v>5399</v>
      </c>
      <c r="Z1375" t="s">
        <v>3470</v>
      </c>
    </row>
    <row r="1376" spans="17:26" x14ac:dyDescent="0.35">
      <c r="Q1376" t="s">
        <v>0</v>
      </c>
      <c r="R1376">
        <v>18</v>
      </c>
      <c r="S1376">
        <v>150</v>
      </c>
      <c r="T1376">
        <v>97.2</v>
      </c>
      <c r="U1376" t="s">
        <v>1</v>
      </c>
      <c r="V1376">
        <v>0</v>
      </c>
      <c r="W1376">
        <v>0</v>
      </c>
      <c r="X1376" t="s">
        <v>4281</v>
      </c>
      <c r="Y1376" t="s">
        <v>5400</v>
      </c>
      <c r="Z1376" t="s">
        <v>3470</v>
      </c>
    </row>
    <row r="1377" spans="17:26" x14ac:dyDescent="0.35">
      <c r="Q1377" t="s">
        <v>0</v>
      </c>
      <c r="R1377">
        <v>18</v>
      </c>
      <c r="S1377">
        <v>150</v>
      </c>
      <c r="T1377">
        <v>97.2</v>
      </c>
      <c r="U1377" t="s">
        <v>3664</v>
      </c>
      <c r="V1377">
        <v>0</v>
      </c>
      <c r="W1377">
        <v>0</v>
      </c>
      <c r="X1377" t="s">
        <v>3749</v>
      </c>
      <c r="Y1377" t="s">
        <v>5401</v>
      </c>
      <c r="Z1377" t="s">
        <v>3470</v>
      </c>
    </row>
    <row r="1378" spans="17:26" x14ac:dyDescent="0.35">
      <c r="Q1378" t="s">
        <v>0</v>
      </c>
      <c r="R1378">
        <v>18</v>
      </c>
      <c r="S1378">
        <v>150</v>
      </c>
      <c r="T1378">
        <v>97.2</v>
      </c>
      <c r="U1378" t="s">
        <v>3664</v>
      </c>
      <c r="V1378">
        <v>0</v>
      </c>
      <c r="W1378">
        <v>0</v>
      </c>
      <c r="X1378" t="s">
        <v>4747</v>
      </c>
      <c r="Y1378" t="s">
        <v>5402</v>
      </c>
      <c r="Z1378" t="s">
        <v>3470</v>
      </c>
    </row>
    <row r="1379" spans="17:26" x14ac:dyDescent="0.35">
      <c r="Q1379" t="s">
        <v>0</v>
      </c>
      <c r="R1379">
        <v>18</v>
      </c>
      <c r="S1379">
        <v>150</v>
      </c>
      <c r="T1379">
        <v>97.3</v>
      </c>
      <c r="U1379" t="s">
        <v>3664</v>
      </c>
      <c r="V1379">
        <v>0</v>
      </c>
      <c r="W1379">
        <v>0</v>
      </c>
      <c r="X1379" t="s">
        <v>3897</v>
      </c>
      <c r="Y1379" t="s">
        <v>5403</v>
      </c>
      <c r="Z1379" t="s">
        <v>3470</v>
      </c>
    </row>
    <row r="1380" spans="17:26" x14ac:dyDescent="0.35">
      <c r="Q1380" t="s">
        <v>0</v>
      </c>
      <c r="R1380">
        <v>18</v>
      </c>
      <c r="S1380">
        <v>150</v>
      </c>
      <c r="T1380">
        <v>97.3</v>
      </c>
      <c r="U1380" t="s">
        <v>3664</v>
      </c>
      <c r="V1380">
        <v>0</v>
      </c>
      <c r="W1380">
        <v>0</v>
      </c>
      <c r="X1380" t="s">
        <v>3925</v>
      </c>
      <c r="Y1380" t="s">
        <v>5404</v>
      </c>
      <c r="Z1380" t="s">
        <v>3470</v>
      </c>
    </row>
    <row r="1381" spans="17:26" x14ac:dyDescent="0.35">
      <c r="Q1381" t="s">
        <v>0</v>
      </c>
      <c r="R1381">
        <v>18</v>
      </c>
      <c r="S1381">
        <v>150</v>
      </c>
      <c r="T1381">
        <v>97.3</v>
      </c>
      <c r="U1381" t="s">
        <v>3664</v>
      </c>
      <c r="V1381">
        <v>0</v>
      </c>
      <c r="W1381">
        <v>0</v>
      </c>
      <c r="X1381" t="s">
        <v>4321</v>
      </c>
      <c r="Y1381" t="s">
        <v>5405</v>
      </c>
      <c r="Z1381" t="s">
        <v>3470</v>
      </c>
    </row>
    <row r="1382" spans="17:26" x14ac:dyDescent="0.35">
      <c r="Q1382" t="s">
        <v>0</v>
      </c>
      <c r="R1382">
        <v>18</v>
      </c>
      <c r="S1382">
        <v>150</v>
      </c>
      <c r="T1382">
        <v>97.3</v>
      </c>
      <c r="U1382" t="s">
        <v>3664</v>
      </c>
      <c r="V1382">
        <v>0</v>
      </c>
      <c r="W1382">
        <v>0</v>
      </c>
      <c r="X1382" t="s">
        <v>4330</v>
      </c>
      <c r="Y1382" t="s">
        <v>5406</v>
      </c>
      <c r="Z1382" t="s">
        <v>3470</v>
      </c>
    </row>
    <row r="1383" spans="17:26" x14ac:dyDescent="0.35">
      <c r="Q1383" t="s">
        <v>0</v>
      </c>
      <c r="R1383">
        <v>18</v>
      </c>
      <c r="S1383">
        <v>150</v>
      </c>
      <c r="T1383">
        <v>97.5</v>
      </c>
      <c r="U1383" t="s">
        <v>1</v>
      </c>
      <c r="V1383">
        <v>0</v>
      </c>
      <c r="W1383">
        <v>0</v>
      </c>
      <c r="X1383" t="s">
        <v>3669</v>
      </c>
      <c r="Y1383" t="s">
        <v>5407</v>
      </c>
      <c r="Z1383" t="s">
        <v>3470</v>
      </c>
    </row>
    <row r="1384" spans="17:26" x14ac:dyDescent="0.35">
      <c r="Q1384" t="s">
        <v>0</v>
      </c>
      <c r="R1384">
        <v>18</v>
      </c>
      <c r="S1384">
        <v>150</v>
      </c>
      <c r="T1384">
        <v>97.8</v>
      </c>
      <c r="U1384" t="s">
        <v>1</v>
      </c>
      <c r="V1384">
        <v>0</v>
      </c>
      <c r="W1384">
        <v>0</v>
      </c>
      <c r="X1384" t="s">
        <v>3867</v>
      </c>
      <c r="Y1384" t="s">
        <v>5408</v>
      </c>
      <c r="Z1384" t="s">
        <v>3470</v>
      </c>
    </row>
    <row r="1385" spans="17:26" x14ac:dyDescent="0.35">
      <c r="Q1385" t="s">
        <v>0</v>
      </c>
      <c r="R1385">
        <v>18</v>
      </c>
      <c r="S1385">
        <v>150</v>
      </c>
      <c r="T1385">
        <v>97.8</v>
      </c>
      <c r="U1385" t="s">
        <v>1</v>
      </c>
      <c r="V1385">
        <v>0</v>
      </c>
      <c r="W1385">
        <v>0</v>
      </c>
      <c r="X1385" t="s">
        <v>4087</v>
      </c>
      <c r="Y1385" t="s">
        <v>5409</v>
      </c>
      <c r="Z1385" t="s">
        <v>3470</v>
      </c>
    </row>
    <row r="1386" spans="17:26" x14ac:dyDescent="0.35">
      <c r="Q1386" t="s">
        <v>0</v>
      </c>
      <c r="R1386">
        <v>18</v>
      </c>
      <c r="S1386">
        <v>150</v>
      </c>
      <c r="T1386">
        <v>98</v>
      </c>
      <c r="U1386" t="s">
        <v>1</v>
      </c>
      <c r="V1386">
        <v>0</v>
      </c>
      <c r="W1386">
        <v>0</v>
      </c>
      <c r="X1386" t="s">
        <v>4330</v>
      </c>
      <c r="Y1386" t="s">
        <v>5410</v>
      </c>
      <c r="Z1386" t="s">
        <v>3470</v>
      </c>
    </row>
    <row r="1387" spans="17:26" x14ac:dyDescent="0.35">
      <c r="Q1387" t="s">
        <v>0</v>
      </c>
      <c r="R1387">
        <v>18</v>
      </c>
      <c r="S1387">
        <v>150</v>
      </c>
      <c r="T1387">
        <v>98</v>
      </c>
      <c r="U1387" t="s">
        <v>3664</v>
      </c>
      <c r="V1387">
        <v>0</v>
      </c>
      <c r="W1387">
        <v>0</v>
      </c>
      <c r="X1387" t="s">
        <v>4017</v>
      </c>
      <c r="Y1387" t="s">
        <v>5411</v>
      </c>
      <c r="Z1387" t="s">
        <v>3470</v>
      </c>
    </row>
    <row r="1388" spans="17:26" x14ac:dyDescent="0.35">
      <c r="Q1388" t="s">
        <v>0</v>
      </c>
      <c r="R1388">
        <v>18</v>
      </c>
      <c r="S1388">
        <v>150</v>
      </c>
      <c r="T1388">
        <v>98</v>
      </c>
      <c r="U1388" t="s">
        <v>3664</v>
      </c>
      <c r="V1388">
        <v>0</v>
      </c>
      <c r="W1388">
        <v>0</v>
      </c>
      <c r="X1388" t="s">
        <v>3928</v>
      </c>
      <c r="Y1388" t="s">
        <v>5412</v>
      </c>
      <c r="Z1388" t="s">
        <v>3470</v>
      </c>
    </row>
    <row r="1389" spans="17:26" x14ac:dyDescent="0.35">
      <c r="Q1389" t="s">
        <v>0</v>
      </c>
      <c r="R1389">
        <v>18</v>
      </c>
      <c r="S1389">
        <v>150</v>
      </c>
      <c r="T1389">
        <v>98.5</v>
      </c>
      <c r="U1389" t="s">
        <v>1</v>
      </c>
      <c r="V1389">
        <v>0</v>
      </c>
      <c r="W1389">
        <v>0</v>
      </c>
      <c r="X1389" t="s">
        <v>3875</v>
      </c>
      <c r="Y1389" t="s">
        <v>5413</v>
      </c>
      <c r="Z1389" t="s">
        <v>3470</v>
      </c>
    </row>
    <row r="1390" spans="17:26" x14ac:dyDescent="0.35">
      <c r="Q1390" t="s">
        <v>0</v>
      </c>
      <c r="R1390">
        <v>18</v>
      </c>
      <c r="S1390">
        <v>150</v>
      </c>
      <c r="T1390">
        <v>98.7</v>
      </c>
      <c r="U1390" t="s">
        <v>3664</v>
      </c>
      <c r="V1390">
        <v>0</v>
      </c>
      <c r="W1390">
        <v>0</v>
      </c>
      <c r="X1390" t="s">
        <v>3708</v>
      </c>
      <c r="Y1390" t="s">
        <v>5414</v>
      </c>
      <c r="Z1390" t="s">
        <v>3470</v>
      </c>
    </row>
    <row r="1391" spans="17:26" x14ac:dyDescent="0.35">
      <c r="Q1391" t="s">
        <v>0</v>
      </c>
      <c r="R1391">
        <v>18</v>
      </c>
      <c r="S1391">
        <v>150</v>
      </c>
      <c r="T1391">
        <v>98.7</v>
      </c>
      <c r="U1391" t="s">
        <v>3664</v>
      </c>
      <c r="V1391">
        <v>0</v>
      </c>
      <c r="W1391">
        <v>0</v>
      </c>
      <c r="X1391" t="s">
        <v>4506</v>
      </c>
      <c r="Y1391" t="s">
        <v>5415</v>
      </c>
      <c r="Z1391" t="s">
        <v>3470</v>
      </c>
    </row>
    <row r="1392" spans="17:26" x14ac:dyDescent="0.35">
      <c r="Q1392" t="s">
        <v>0</v>
      </c>
      <c r="R1392">
        <v>18</v>
      </c>
      <c r="S1392">
        <v>150</v>
      </c>
      <c r="T1392">
        <v>98.9</v>
      </c>
      <c r="U1392" t="s">
        <v>1</v>
      </c>
      <c r="V1392">
        <v>0</v>
      </c>
      <c r="W1392">
        <v>0</v>
      </c>
      <c r="X1392" t="s">
        <v>3883</v>
      </c>
      <c r="Y1392" t="s">
        <v>5416</v>
      </c>
      <c r="Z1392" t="s">
        <v>3470</v>
      </c>
    </row>
    <row r="1393" spans="17:26" x14ac:dyDescent="0.35">
      <c r="Q1393" t="s">
        <v>0</v>
      </c>
      <c r="R1393">
        <v>18</v>
      </c>
      <c r="S1393">
        <v>150</v>
      </c>
      <c r="T1393">
        <v>99.3</v>
      </c>
      <c r="U1393" t="s">
        <v>3664</v>
      </c>
      <c r="V1393">
        <v>0</v>
      </c>
      <c r="W1393">
        <v>0</v>
      </c>
      <c r="X1393" t="s">
        <v>3922</v>
      </c>
      <c r="Y1393" t="s">
        <v>5417</v>
      </c>
      <c r="Z1393" t="s">
        <v>3470</v>
      </c>
    </row>
    <row r="1394" spans="17:26" x14ac:dyDescent="0.35">
      <c r="Q1394" t="s">
        <v>0</v>
      </c>
      <c r="R1394">
        <v>18</v>
      </c>
      <c r="S1394">
        <v>150</v>
      </c>
      <c r="T1394">
        <v>99.3</v>
      </c>
      <c r="U1394" t="s">
        <v>3664</v>
      </c>
      <c r="V1394">
        <v>0</v>
      </c>
      <c r="W1394">
        <v>0</v>
      </c>
      <c r="X1394" t="s">
        <v>4215</v>
      </c>
      <c r="Y1394" t="s">
        <v>5418</v>
      </c>
      <c r="Z1394" t="s">
        <v>3470</v>
      </c>
    </row>
    <row r="1395" spans="17:26" x14ac:dyDescent="0.35">
      <c r="Q1395" t="s">
        <v>0</v>
      </c>
      <c r="R1395">
        <v>18</v>
      </c>
      <c r="S1395">
        <v>150</v>
      </c>
      <c r="T1395">
        <v>99.3</v>
      </c>
      <c r="U1395" t="s">
        <v>3664</v>
      </c>
      <c r="V1395">
        <v>0</v>
      </c>
      <c r="W1395">
        <v>0</v>
      </c>
      <c r="X1395" t="s">
        <v>4544</v>
      </c>
      <c r="Y1395" t="s">
        <v>5419</v>
      </c>
      <c r="Z1395" t="s">
        <v>3470</v>
      </c>
    </row>
    <row r="1396" spans="17:26" x14ac:dyDescent="0.35">
      <c r="Q1396" t="s">
        <v>0</v>
      </c>
      <c r="R1396">
        <v>20</v>
      </c>
      <c r="S1396">
        <v>150</v>
      </c>
      <c r="T1396">
        <v>98</v>
      </c>
      <c r="U1396" t="s">
        <v>1</v>
      </c>
      <c r="V1396">
        <v>0</v>
      </c>
      <c r="W1396">
        <v>0</v>
      </c>
      <c r="X1396" t="s">
        <v>4300</v>
      </c>
      <c r="Y1396" t="s">
        <v>5420</v>
      </c>
      <c r="Z1396" t="s">
        <v>3473</v>
      </c>
    </row>
    <row r="1397" spans="17:26" x14ac:dyDescent="0.35">
      <c r="Q1397" t="s">
        <v>0</v>
      </c>
      <c r="R1397">
        <v>20</v>
      </c>
      <c r="S1397">
        <v>150</v>
      </c>
      <c r="T1397">
        <v>98</v>
      </c>
      <c r="U1397" t="s">
        <v>1</v>
      </c>
      <c r="V1397">
        <v>0</v>
      </c>
      <c r="W1397">
        <v>0</v>
      </c>
      <c r="X1397" t="s">
        <v>3893</v>
      </c>
      <c r="Y1397" t="s">
        <v>5421</v>
      </c>
      <c r="Z1397" t="s">
        <v>3473</v>
      </c>
    </row>
    <row r="1398" spans="17:26" x14ac:dyDescent="0.35">
      <c r="Q1398" t="s">
        <v>0</v>
      </c>
      <c r="R1398">
        <v>20</v>
      </c>
      <c r="S1398">
        <v>150</v>
      </c>
      <c r="T1398">
        <v>98.7</v>
      </c>
      <c r="U1398" t="s">
        <v>1</v>
      </c>
      <c r="V1398">
        <v>0</v>
      </c>
      <c r="W1398">
        <v>0</v>
      </c>
      <c r="X1398" t="s">
        <v>4073</v>
      </c>
      <c r="Y1398" t="s">
        <v>5422</v>
      </c>
      <c r="Z1398" t="s">
        <v>3473</v>
      </c>
    </row>
    <row r="1399" spans="17:26" x14ac:dyDescent="0.35">
      <c r="Q1399" t="s">
        <v>0</v>
      </c>
      <c r="R1399">
        <v>20</v>
      </c>
      <c r="S1399">
        <v>150</v>
      </c>
      <c r="T1399">
        <v>99.3</v>
      </c>
      <c r="U1399" t="s">
        <v>1</v>
      </c>
      <c r="V1399">
        <v>0</v>
      </c>
      <c r="W1399">
        <v>0</v>
      </c>
      <c r="X1399" t="s">
        <v>4174</v>
      </c>
      <c r="Y1399" t="s">
        <v>5423</v>
      </c>
      <c r="Z1399" t="s">
        <v>3473</v>
      </c>
    </row>
    <row r="1400" spans="17:26" x14ac:dyDescent="0.35">
      <c r="Q1400" t="s">
        <v>0</v>
      </c>
      <c r="R1400">
        <v>21</v>
      </c>
      <c r="S1400">
        <v>150</v>
      </c>
      <c r="T1400">
        <v>100</v>
      </c>
      <c r="U1400" t="s">
        <v>1</v>
      </c>
      <c r="V1400">
        <v>0</v>
      </c>
      <c r="W1400">
        <v>0</v>
      </c>
      <c r="X1400" t="s">
        <v>4871</v>
      </c>
      <c r="Y1400" t="s">
        <v>5424</v>
      </c>
      <c r="Z1400" t="s">
        <v>3472</v>
      </c>
    </row>
    <row r="1401" spans="17:26" x14ac:dyDescent="0.35">
      <c r="Q1401" t="s">
        <v>0</v>
      </c>
      <c r="R1401">
        <v>21</v>
      </c>
      <c r="S1401">
        <v>150</v>
      </c>
      <c r="T1401">
        <v>100</v>
      </c>
      <c r="U1401" t="s">
        <v>1</v>
      </c>
      <c r="V1401">
        <v>0</v>
      </c>
      <c r="W1401">
        <v>0</v>
      </c>
      <c r="X1401" t="s">
        <v>3801</v>
      </c>
      <c r="Y1401" t="s">
        <v>5425</v>
      </c>
      <c r="Z1401" t="s">
        <v>3472</v>
      </c>
    </row>
    <row r="1402" spans="17:26" x14ac:dyDescent="0.35">
      <c r="Q1402" t="s">
        <v>0</v>
      </c>
      <c r="R1402">
        <v>21</v>
      </c>
      <c r="S1402">
        <v>150</v>
      </c>
      <c r="T1402">
        <v>97.1</v>
      </c>
      <c r="U1402" t="s">
        <v>3664</v>
      </c>
      <c r="V1402">
        <v>0</v>
      </c>
      <c r="W1402">
        <v>0</v>
      </c>
      <c r="X1402" t="s">
        <v>4431</v>
      </c>
      <c r="Y1402" t="s">
        <v>5426</v>
      </c>
      <c r="Z1402" t="s">
        <v>3472</v>
      </c>
    </row>
    <row r="1403" spans="17:26" x14ac:dyDescent="0.35">
      <c r="Q1403" t="s">
        <v>0</v>
      </c>
      <c r="R1403">
        <v>21</v>
      </c>
      <c r="S1403">
        <v>150</v>
      </c>
      <c r="T1403">
        <v>97.1</v>
      </c>
      <c r="U1403" t="s">
        <v>3664</v>
      </c>
      <c r="V1403">
        <v>0</v>
      </c>
      <c r="W1403">
        <v>0</v>
      </c>
      <c r="X1403" t="s">
        <v>4193</v>
      </c>
      <c r="Y1403" t="s">
        <v>5427</v>
      </c>
      <c r="Z1403" t="s">
        <v>3472</v>
      </c>
    </row>
    <row r="1404" spans="17:26" x14ac:dyDescent="0.35">
      <c r="Q1404" t="s">
        <v>0</v>
      </c>
      <c r="R1404">
        <v>21</v>
      </c>
      <c r="S1404">
        <v>150</v>
      </c>
      <c r="T1404">
        <v>97.2</v>
      </c>
      <c r="U1404" t="s">
        <v>1</v>
      </c>
      <c r="V1404">
        <v>0</v>
      </c>
      <c r="W1404">
        <v>0</v>
      </c>
      <c r="X1404" t="s">
        <v>4009</v>
      </c>
      <c r="Y1404" t="s">
        <v>5428</v>
      </c>
      <c r="Z1404" t="s">
        <v>3472</v>
      </c>
    </row>
    <row r="1405" spans="17:26" x14ac:dyDescent="0.35">
      <c r="Q1405" t="s">
        <v>0</v>
      </c>
      <c r="R1405">
        <v>21</v>
      </c>
      <c r="S1405">
        <v>150</v>
      </c>
      <c r="T1405">
        <v>97.3</v>
      </c>
      <c r="U1405" t="s">
        <v>1</v>
      </c>
      <c r="V1405">
        <v>0</v>
      </c>
      <c r="W1405">
        <v>0</v>
      </c>
      <c r="X1405" t="s">
        <v>3758</v>
      </c>
      <c r="Y1405" t="s">
        <v>5429</v>
      </c>
      <c r="Z1405" t="s">
        <v>3472</v>
      </c>
    </row>
    <row r="1406" spans="17:26" x14ac:dyDescent="0.35">
      <c r="Q1406" t="s">
        <v>0</v>
      </c>
      <c r="R1406">
        <v>21</v>
      </c>
      <c r="S1406">
        <v>150</v>
      </c>
      <c r="T1406">
        <v>97.3</v>
      </c>
      <c r="U1406" t="s">
        <v>1</v>
      </c>
      <c r="V1406">
        <v>0</v>
      </c>
      <c r="W1406">
        <v>0</v>
      </c>
      <c r="X1406" t="s">
        <v>3806</v>
      </c>
      <c r="Y1406" t="s">
        <v>5430</v>
      </c>
      <c r="Z1406" t="s">
        <v>3472</v>
      </c>
    </row>
    <row r="1407" spans="17:26" x14ac:dyDescent="0.35">
      <c r="Q1407" t="s">
        <v>0</v>
      </c>
      <c r="R1407">
        <v>21</v>
      </c>
      <c r="S1407">
        <v>150</v>
      </c>
      <c r="T1407">
        <v>97.3</v>
      </c>
      <c r="U1407" t="s">
        <v>3664</v>
      </c>
      <c r="V1407">
        <v>0</v>
      </c>
      <c r="W1407">
        <v>0</v>
      </c>
      <c r="X1407" t="s">
        <v>4075</v>
      </c>
      <c r="Y1407" t="s">
        <v>5431</v>
      </c>
      <c r="Z1407" t="s">
        <v>3472</v>
      </c>
    </row>
    <row r="1408" spans="17:26" x14ac:dyDescent="0.35">
      <c r="Q1408" t="s">
        <v>0</v>
      </c>
      <c r="R1408">
        <v>21</v>
      </c>
      <c r="S1408">
        <v>150</v>
      </c>
      <c r="T1408">
        <v>97.7</v>
      </c>
      <c r="U1408" t="s">
        <v>3664</v>
      </c>
      <c r="V1408">
        <v>0</v>
      </c>
      <c r="W1408">
        <v>0</v>
      </c>
      <c r="X1408" t="s">
        <v>4125</v>
      </c>
      <c r="Y1408" t="s">
        <v>5432</v>
      </c>
      <c r="Z1408" t="s">
        <v>3472</v>
      </c>
    </row>
    <row r="1409" spans="17:26" x14ac:dyDescent="0.35">
      <c r="Q1409" t="s">
        <v>0</v>
      </c>
      <c r="R1409">
        <v>21</v>
      </c>
      <c r="S1409">
        <v>150</v>
      </c>
      <c r="T1409">
        <v>97.8</v>
      </c>
      <c r="U1409" t="s">
        <v>1</v>
      </c>
      <c r="V1409">
        <v>0</v>
      </c>
      <c r="W1409">
        <v>0</v>
      </c>
      <c r="X1409" t="s">
        <v>3700</v>
      </c>
      <c r="Y1409" t="s">
        <v>5433</v>
      </c>
      <c r="Z1409" t="s">
        <v>3472</v>
      </c>
    </row>
    <row r="1410" spans="17:26" x14ac:dyDescent="0.35">
      <c r="Q1410" t="s">
        <v>0</v>
      </c>
      <c r="R1410">
        <v>21</v>
      </c>
      <c r="S1410">
        <v>150</v>
      </c>
      <c r="T1410">
        <v>97.9</v>
      </c>
      <c r="U1410" t="s">
        <v>1</v>
      </c>
      <c r="V1410">
        <v>0</v>
      </c>
      <c r="W1410">
        <v>0</v>
      </c>
      <c r="X1410" t="s">
        <v>5434</v>
      </c>
      <c r="Y1410" t="s">
        <v>5435</v>
      </c>
      <c r="Z1410" t="s">
        <v>3472</v>
      </c>
    </row>
    <row r="1411" spans="17:26" x14ac:dyDescent="0.35">
      <c r="Q1411" t="s">
        <v>0</v>
      </c>
      <c r="R1411">
        <v>21</v>
      </c>
      <c r="S1411">
        <v>150</v>
      </c>
      <c r="T1411">
        <v>97.9</v>
      </c>
      <c r="U1411" t="s">
        <v>3664</v>
      </c>
      <c r="V1411">
        <v>0</v>
      </c>
      <c r="W1411">
        <v>0</v>
      </c>
      <c r="X1411" t="s">
        <v>4102</v>
      </c>
      <c r="Y1411" t="s">
        <v>5436</v>
      </c>
      <c r="Z1411" t="s">
        <v>3472</v>
      </c>
    </row>
    <row r="1412" spans="17:26" x14ac:dyDescent="0.35">
      <c r="Q1412" t="s">
        <v>0</v>
      </c>
      <c r="R1412">
        <v>21</v>
      </c>
      <c r="S1412">
        <v>150</v>
      </c>
      <c r="T1412">
        <v>98</v>
      </c>
      <c r="U1412" t="s">
        <v>1</v>
      </c>
      <c r="V1412">
        <v>0</v>
      </c>
      <c r="W1412">
        <v>0</v>
      </c>
      <c r="X1412" t="s">
        <v>3772</v>
      </c>
      <c r="Y1412" t="s">
        <v>5437</v>
      </c>
      <c r="Z1412" t="s">
        <v>3472</v>
      </c>
    </row>
    <row r="1413" spans="17:26" x14ac:dyDescent="0.35">
      <c r="Q1413" t="s">
        <v>0</v>
      </c>
      <c r="R1413">
        <v>21</v>
      </c>
      <c r="S1413">
        <v>150</v>
      </c>
      <c r="T1413">
        <v>98</v>
      </c>
      <c r="U1413" t="s">
        <v>1</v>
      </c>
      <c r="V1413">
        <v>0</v>
      </c>
      <c r="W1413">
        <v>0</v>
      </c>
      <c r="X1413" t="s">
        <v>4077</v>
      </c>
      <c r="Y1413" t="s">
        <v>5438</v>
      </c>
      <c r="Z1413" t="s">
        <v>3472</v>
      </c>
    </row>
    <row r="1414" spans="17:26" x14ac:dyDescent="0.35">
      <c r="Q1414" t="s">
        <v>0</v>
      </c>
      <c r="R1414">
        <v>21</v>
      </c>
      <c r="S1414">
        <v>150</v>
      </c>
      <c r="T1414">
        <v>98</v>
      </c>
      <c r="U1414" t="s">
        <v>3664</v>
      </c>
      <c r="V1414">
        <v>0</v>
      </c>
      <c r="W1414">
        <v>0</v>
      </c>
      <c r="X1414" t="s">
        <v>4354</v>
      </c>
      <c r="Y1414" t="s">
        <v>5439</v>
      </c>
      <c r="Z1414" t="s">
        <v>3472</v>
      </c>
    </row>
    <row r="1415" spans="17:26" x14ac:dyDescent="0.35">
      <c r="Q1415" t="s">
        <v>0</v>
      </c>
      <c r="R1415">
        <v>21</v>
      </c>
      <c r="S1415">
        <v>150</v>
      </c>
      <c r="T1415">
        <v>98</v>
      </c>
      <c r="U1415" t="s">
        <v>3664</v>
      </c>
      <c r="V1415">
        <v>0</v>
      </c>
      <c r="W1415">
        <v>0</v>
      </c>
      <c r="X1415" t="s">
        <v>3928</v>
      </c>
      <c r="Y1415" t="s">
        <v>5440</v>
      </c>
      <c r="Z1415" t="s">
        <v>3472</v>
      </c>
    </row>
    <row r="1416" spans="17:26" x14ac:dyDescent="0.35">
      <c r="Q1416" t="s">
        <v>0</v>
      </c>
      <c r="R1416">
        <v>21</v>
      </c>
      <c r="S1416">
        <v>150</v>
      </c>
      <c r="T1416">
        <v>98.1</v>
      </c>
      <c r="U1416" t="s">
        <v>1</v>
      </c>
      <c r="V1416">
        <v>0</v>
      </c>
      <c r="W1416">
        <v>0</v>
      </c>
      <c r="X1416" t="s">
        <v>3958</v>
      </c>
      <c r="Y1416" t="s">
        <v>5441</v>
      </c>
      <c r="Z1416" t="s">
        <v>3472</v>
      </c>
    </row>
    <row r="1417" spans="17:26" x14ac:dyDescent="0.35">
      <c r="Q1417" t="s">
        <v>0</v>
      </c>
      <c r="R1417">
        <v>21</v>
      </c>
      <c r="S1417">
        <v>150</v>
      </c>
      <c r="T1417">
        <v>98.3</v>
      </c>
      <c r="U1417" t="s">
        <v>3664</v>
      </c>
      <c r="V1417">
        <v>0</v>
      </c>
      <c r="W1417">
        <v>0</v>
      </c>
      <c r="X1417" t="s">
        <v>3979</v>
      </c>
      <c r="Y1417" t="s">
        <v>5442</v>
      </c>
      <c r="Z1417" t="s">
        <v>3472</v>
      </c>
    </row>
    <row r="1418" spans="17:26" x14ac:dyDescent="0.35">
      <c r="Q1418" t="s">
        <v>0</v>
      </c>
      <c r="R1418">
        <v>21</v>
      </c>
      <c r="S1418">
        <v>150</v>
      </c>
      <c r="T1418">
        <v>98.5</v>
      </c>
      <c r="U1418" t="s">
        <v>3664</v>
      </c>
      <c r="V1418">
        <v>0</v>
      </c>
      <c r="W1418">
        <v>0</v>
      </c>
      <c r="X1418" t="s">
        <v>3692</v>
      </c>
      <c r="Y1418" t="s">
        <v>5443</v>
      </c>
      <c r="Z1418" t="s">
        <v>3472</v>
      </c>
    </row>
    <row r="1419" spans="17:26" x14ac:dyDescent="0.35">
      <c r="Q1419" t="s">
        <v>0</v>
      </c>
      <c r="R1419">
        <v>21</v>
      </c>
      <c r="S1419">
        <v>150</v>
      </c>
      <c r="T1419">
        <v>98.6</v>
      </c>
      <c r="U1419" t="s">
        <v>1</v>
      </c>
      <c r="V1419">
        <v>0</v>
      </c>
      <c r="W1419">
        <v>0</v>
      </c>
      <c r="X1419" t="s">
        <v>4135</v>
      </c>
      <c r="Y1419" t="s">
        <v>5444</v>
      </c>
      <c r="Z1419" t="s">
        <v>3472</v>
      </c>
    </row>
    <row r="1420" spans="17:26" x14ac:dyDescent="0.35">
      <c r="Q1420" t="s">
        <v>0</v>
      </c>
      <c r="R1420">
        <v>21</v>
      </c>
      <c r="S1420">
        <v>150</v>
      </c>
      <c r="T1420">
        <v>98.7</v>
      </c>
      <c r="U1420" t="s">
        <v>1</v>
      </c>
      <c r="V1420">
        <v>0</v>
      </c>
      <c r="W1420">
        <v>0</v>
      </c>
      <c r="X1420" t="s">
        <v>3790</v>
      </c>
      <c r="Y1420" t="s">
        <v>5445</v>
      </c>
      <c r="Z1420" t="s">
        <v>3472</v>
      </c>
    </row>
    <row r="1421" spans="17:26" x14ac:dyDescent="0.35">
      <c r="Q1421" t="s">
        <v>0</v>
      </c>
      <c r="R1421">
        <v>21</v>
      </c>
      <c r="S1421">
        <v>150</v>
      </c>
      <c r="T1421">
        <v>98.7</v>
      </c>
      <c r="U1421" t="s">
        <v>1</v>
      </c>
      <c r="V1421">
        <v>0</v>
      </c>
      <c r="W1421">
        <v>0</v>
      </c>
      <c r="X1421" t="s">
        <v>4477</v>
      </c>
      <c r="Y1421" t="s">
        <v>5446</v>
      </c>
      <c r="Z1421" t="s">
        <v>3472</v>
      </c>
    </row>
    <row r="1422" spans="17:26" x14ac:dyDescent="0.35">
      <c r="Q1422" t="s">
        <v>0</v>
      </c>
      <c r="R1422">
        <v>21</v>
      </c>
      <c r="S1422">
        <v>150</v>
      </c>
      <c r="T1422">
        <v>98.7</v>
      </c>
      <c r="U1422" t="s">
        <v>1</v>
      </c>
      <c r="V1422">
        <v>0</v>
      </c>
      <c r="W1422">
        <v>0</v>
      </c>
      <c r="X1422" t="s">
        <v>4497</v>
      </c>
      <c r="Y1422" t="s">
        <v>5447</v>
      </c>
      <c r="Z1422" t="s">
        <v>3472</v>
      </c>
    </row>
    <row r="1423" spans="17:26" x14ac:dyDescent="0.35">
      <c r="Q1423" t="s">
        <v>0</v>
      </c>
      <c r="R1423">
        <v>21</v>
      </c>
      <c r="S1423">
        <v>150</v>
      </c>
      <c r="T1423">
        <v>98.7</v>
      </c>
      <c r="U1423" t="s">
        <v>3664</v>
      </c>
      <c r="V1423">
        <v>0</v>
      </c>
      <c r="W1423">
        <v>0</v>
      </c>
      <c r="X1423" t="s">
        <v>4019</v>
      </c>
      <c r="Y1423" t="s">
        <v>5448</v>
      </c>
      <c r="Z1423" t="s">
        <v>3472</v>
      </c>
    </row>
    <row r="1424" spans="17:26" x14ac:dyDescent="0.35">
      <c r="Q1424" t="s">
        <v>0</v>
      </c>
      <c r="R1424">
        <v>21</v>
      </c>
      <c r="S1424">
        <v>150</v>
      </c>
      <c r="T1424">
        <v>98.7</v>
      </c>
      <c r="U1424" t="s">
        <v>3664</v>
      </c>
      <c r="V1424">
        <v>0</v>
      </c>
      <c r="W1424">
        <v>0</v>
      </c>
      <c r="X1424" t="s">
        <v>4153</v>
      </c>
      <c r="Y1424" t="s">
        <v>5449</v>
      </c>
      <c r="Z1424" t="s">
        <v>3472</v>
      </c>
    </row>
    <row r="1425" spans="17:26" x14ac:dyDescent="0.35">
      <c r="Q1425" t="s">
        <v>0</v>
      </c>
      <c r="R1425">
        <v>21</v>
      </c>
      <c r="S1425">
        <v>150</v>
      </c>
      <c r="T1425">
        <v>98.7</v>
      </c>
      <c r="U1425" t="s">
        <v>3664</v>
      </c>
      <c r="V1425">
        <v>0</v>
      </c>
      <c r="W1425">
        <v>0</v>
      </c>
      <c r="X1425" t="s">
        <v>3925</v>
      </c>
      <c r="Y1425" t="s">
        <v>5450</v>
      </c>
      <c r="Z1425" t="s">
        <v>3472</v>
      </c>
    </row>
    <row r="1426" spans="17:26" x14ac:dyDescent="0.35">
      <c r="Q1426" t="s">
        <v>0</v>
      </c>
      <c r="R1426">
        <v>21</v>
      </c>
      <c r="S1426">
        <v>150</v>
      </c>
      <c r="T1426">
        <v>98.7</v>
      </c>
      <c r="U1426" t="s">
        <v>3664</v>
      </c>
      <c r="V1426">
        <v>0</v>
      </c>
      <c r="W1426">
        <v>0</v>
      </c>
      <c r="X1426" t="s">
        <v>3801</v>
      </c>
      <c r="Y1426" t="s">
        <v>5451</v>
      </c>
      <c r="Z1426" t="s">
        <v>3472</v>
      </c>
    </row>
    <row r="1427" spans="17:26" x14ac:dyDescent="0.35">
      <c r="Q1427" t="s">
        <v>0</v>
      </c>
      <c r="R1427">
        <v>21</v>
      </c>
      <c r="S1427">
        <v>150</v>
      </c>
      <c r="T1427">
        <v>98.7</v>
      </c>
      <c r="U1427" t="s">
        <v>3664</v>
      </c>
      <c r="V1427">
        <v>0</v>
      </c>
      <c r="W1427">
        <v>0</v>
      </c>
      <c r="X1427" t="s">
        <v>3942</v>
      </c>
      <c r="Y1427" t="s">
        <v>5452</v>
      </c>
      <c r="Z1427" t="s">
        <v>3472</v>
      </c>
    </row>
    <row r="1428" spans="17:26" x14ac:dyDescent="0.35">
      <c r="Q1428" t="s">
        <v>0</v>
      </c>
      <c r="R1428">
        <v>21</v>
      </c>
      <c r="S1428">
        <v>150</v>
      </c>
      <c r="T1428">
        <v>98.7</v>
      </c>
      <c r="U1428" t="s">
        <v>3664</v>
      </c>
      <c r="V1428">
        <v>0</v>
      </c>
      <c r="W1428">
        <v>0</v>
      </c>
      <c r="X1428" t="s">
        <v>4491</v>
      </c>
      <c r="Y1428" t="s">
        <v>5453</v>
      </c>
      <c r="Z1428" t="s">
        <v>3472</v>
      </c>
    </row>
    <row r="1429" spans="17:26" x14ac:dyDescent="0.35">
      <c r="Q1429" t="s">
        <v>0</v>
      </c>
      <c r="R1429">
        <v>21</v>
      </c>
      <c r="S1429">
        <v>150</v>
      </c>
      <c r="T1429">
        <v>98.7</v>
      </c>
      <c r="U1429" t="s">
        <v>3664</v>
      </c>
      <c r="V1429">
        <v>0</v>
      </c>
      <c r="W1429">
        <v>0</v>
      </c>
      <c r="X1429" t="s">
        <v>3956</v>
      </c>
      <c r="Y1429" t="s">
        <v>5454</v>
      </c>
      <c r="Z1429" t="s">
        <v>3472</v>
      </c>
    </row>
    <row r="1430" spans="17:26" x14ac:dyDescent="0.35">
      <c r="Q1430" t="s">
        <v>0</v>
      </c>
      <c r="R1430">
        <v>21</v>
      </c>
      <c r="S1430">
        <v>150</v>
      </c>
      <c r="T1430">
        <v>98.8</v>
      </c>
      <c r="U1430" t="s">
        <v>3664</v>
      </c>
      <c r="V1430">
        <v>0</v>
      </c>
      <c r="W1430">
        <v>0</v>
      </c>
      <c r="X1430" t="s">
        <v>3702</v>
      </c>
      <c r="Y1430" t="s">
        <v>5455</v>
      </c>
      <c r="Z1430" t="s">
        <v>3472</v>
      </c>
    </row>
    <row r="1431" spans="17:26" x14ac:dyDescent="0.35">
      <c r="Q1431" t="s">
        <v>0</v>
      </c>
      <c r="R1431">
        <v>21</v>
      </c>
      <c r="S1431">
        <v>150</v>
      </c>
      <c r="T1431">
        <v>98.9</v>
      </c>
      <c r="U1431" t="s">
        <v>3664</v>
      </c>
      <c r="V1431">
        <v>0</v>
      </c>
      <c r="W1431">
        <v>0</v>
      </c>
      <c r="X1431" t="s">
        <v>5011</v>
      </c>
      <c r="Y1431" t="s">
        <v>5456</v>
      </c>
      <c r="Z1431" t="s">
        <v>3472</v>
      </c>
    </row>
    <row r="1432" spans="17:26" x14ac:dyDescent="0.35">
      <c r="Q1432" t="s">
        <v>0</v>
      </c>
      <c r="R1432">
        <v>21</v>
      </c>
      <c r="S1432">
        <v>150</v>
      </c>
      <c r="T1432">
        <v>98.9</v>
      </c>
      <c r="U1432" t="s">
        <v>3664</v>
      </c>
      <c r="V1432">
        <v>0</v>
      </c>
      <c r="W1432">
        <v>0</v>
      </c>
      <c r="X1432" t="s">
        <v>3853</v>
      </c>
      <c r="Y1432" t="s">
        <v>5457</v>
      </c>
      <c r="Z1432" t="s">
        <v>3472</v>
      </c>
    </row>
    <row r="1433" spans="17:26" x14ac:dyDescent="0.35">
      <c r="Q1433" t="s">
        <v>0</v>
      </c>
      <c r="R1433">
        <v>21</v>
      </c>
      <c r="S1433">
        <v>150</v>
      </c>
      <c r="T1433">
        <v>98.9</v>
      </c>
      <c r="U1433" t="s">
        <v>3664</v>
      </c>
      <c r="V1433">
        <v>0</v>
      </c>
      <c r="W1433">
        <v>0</v>
      </c>
      <c r="X1433" t="s">
        <v>3855</v>
      </c>
      <c r="Y1433" t="s">
        <v>5458</v>
      </c>
      <c r="Z1433" t="s">
        <v>3472</v>
      </c>
    </row>
    <row r="1434" spans="17:26" x14ac:dyDescent="0.35">
      <c r="Q1434" t="s">
        <v>0</v>
      </c>
      <c r="R1434">
        <v>21</v>
      </c>
      <c r="S1434">
        <v>150</v>
      </c>
      <c r="T1434">
        <v>99</v>
      </c>
      <c r="U1434" t="s">
        <v>1</v>
      </c>
      <c r="V1434">
        <v>0</v>
      </c>
      <c r="W1434">
        <v>0</v>
      </c>
      <c r="X1434" t="s">
        <v>4094</v>
      </c>
      <c r="Y1434" t="s">
        <v>5459</v>
      </c>
      <c r="Z1434" t="s">
        <v>3472</v>
      </c>
    </row>
    <row r="1435" spans="17:26" x14ac:dyDescent="0.35">
      <c r="Q1435" t="s">
        <v>0</v>
      </c>
      <c r="R1435">
        <v>21</v>
      </c>
      <c r="S1435">
        <v>150</v>
      </c>
      <c r="T1435">
        <v>99.1</v>
      </c>
      <c r="U1435" t="s">
        <v>3664</v>
      </c>
      <c r="V1435">
        <v>0</v>
      </c>
      <c r="W1435">
        <v>0</v>
      </c>
      <c r="X1435" t="s">
        <v>4113</v>
      </c>
      <c r="Y1435" t="s">
        <v>5460</v>
      </c>
      <c r="Z1435" t="s">
        <v>3472</v>
      </c>
    </row>
    <row r="1436" spans="17:26" x14ac:dyDescent="0.35">
      <c r="Q1436" t="s">
        <v>0</v>
      </c>
      <c r="R1436">
        <v>21</v>
      </c>
      <c r="S1436">
        <v>150</v>
      </c>
      <c r="T1436">
        <v>99.2</v>
      </c>
      <c r="U1436" t="s">
        <v>1</v>
      </c>
      <c r="V1436">
        <v>0</v>
      </c>
      <c r="W1436">
        <v>0</v>
      </c>
      <c r="X1436" t="s">
        <v>3833</v>
      </c>
      <c r="Y1436" t="s">
        <v>5461</v>
      </c>
      <c r="Z1436" t="s">
        <v>3472</v>
      </c>
    </row>
    <row r="1437" spans="17:26" x14ac:dyDescent="0.35">
      <c r="Q1437" t="s">
        <v>0</v>
      </c>
      <c r="R1437">
        <v>21</v>
      </c>
      <c r="S1437">
        <v>150</v>
      </c>
      <c r="T1437">
        <v>99.2</v>
      </c>
      <c r="U1437" t="s">
        <v>3664</v>
      </c>
      <c r="V1437">
        <v>0</v>
      </c>
      <c r="W1437">
        <v>0</v>
      </c>
      <c r="X1437" t="s">
        <v>3859</v>
      </c>
      <c r="Y1437" t="s">
        <v>5462</v>
      </c>
      <c r="Z1437" t="s">
        <v>3472</v>
      </c>
    </row>
    <row r="1438" spans="17:26" x14ac:dyDescent="0.35">
      <c r="Q1438" t="s">
        <v>0</v>
      </c>
      <c r="R1438">
        <v>21</v>
      </c>
      <c r="S1438">
        <v>150</v>
      </c>
      <c r="T1438">
        <v>99.3</v>
      </c>
      <c r="U1438" t="s">
        <v>1</v>
      </c>
      <c r="V1438">
        <v>0</v>
      </c>
      <c r="W1438">
        <v>0</v>
      </c>
      <c r="X1438" t="s">
        <v>3875</v>
      </c>
      <c r="Y1438" t="s">
        <v>5463</v>
      </c>
      <c r="Z1438" t="s">
        <v>3472</v>
      </c>
    </row>
    <row r="1439" spans="17:26" x14ac:dyDescent="0.35">
      <c r="Q1439" t="s">
        <v>0</v>
      </c>
      <c r="R1439">
        <v>21</v>
      </c>
      <c r="S1439">
        <v>150</v>
      </c>
      <c r="T1439">
        <v>99.3</v>
      </c>
      <c r="U1439" t="s">
        <v>1</v>
      </c>
      <c r="V1439">
        <v>0</v>
      </c>
      <c r="W1439">
        <v>0</v>
      </c>
      <c r="X1439" t="s">
        <v>5464</v>
      </c>
      <c r="Y1439" t="s">
        <v>5465</v>
      </c>
      <c r="Z1439" t="s">
        <v>3472</v>
      </c>
    </row>
    <row r="1440" spans="17:26" x14ac:dyDescent="0.35">
      <c r="Q1440" t="s">
        <v>0</v>
      </c>
      <c r="R1440">
        <v>21</v>
      </c>
      <c r="S1440">
        <v>150</v>
      </c>
      <c r="T1440">
        <v>99.3</v>
      </c>
      <c r="U1440" t="s">
        <v>1</v>
      </c>
      <c r="V1440">
        <v>0</v>
      </c>
      <c r="W1440">
        <v>0</v>
      </c>
      <c r="X1440" t="s">
        <v>5464</v>
      </c>
      <c r="Y1440" t="s">
        <v>5466</v>
      </c>
      <c r="Z1440" t="s">
        <v>3472</v>
      </c>
    </row>
    <row r="1441" spans="17:26" x14ac:dyDescent="0.35">
      <c r="Q1441" t="s">
        <v>0</v>
      </c>
      <c r="R1441">
        <v>21</v>
      </c>
      <c r="S1441">
        <v>150</v>
      </c>
      <c r="T1441">
        <v>99.3</v>
      </c>
      <c r="U1441" t="s">
        <v>1</v>
      </c>
      <c r="V1441">
        <v>0</v>
      </c>
      <c r="W1441">
        <v>0</v>
      </c>
      <c r="X1441" t="s">
        <v>4365</v>
      </c>
      <c r="Y1441" t="s">
        <v>5467</v>
      </c>
      <c r="Z1441" t="s">
        <v>3472</v>
      </c>
    </row>
    <row r="1442" spans="17:26" x14ac:dyDescent="0.35">
      <c r="Q1442" t="s">
        <v>0</v>
      </c>
      <c r="R1442">
        <v>21</v>
      </c>
      <c r="S1442">
        <v>150</v>
      </c>
      <c r="T1442">
        <v>99.3</v>
      </c>
      <c r="U1442" t="s">
        <v>3664</v>
      </c>
      <c r="V1442">
        <v>0</v>
      </c>
      <c r="W1442">
        <v>0</v>
      </c>
      <c r="X1442" t="s">
        <v>4494</v>
      </c>
      <c r="Y1442" t="s">
        <v>5468</v>
      </c>
      <c r="Z1442" t="s">
        <v>3472</v>
      </c>
    </row>
    <row r="1443" spans="17:26" x14ac:dyDescent="0.35">
      <c r="Q1443" t="s">
        <v>0</v>
      </c>
      <c r="R1443">
        <v>22</v>
      </c>
      <c r="S1443">
        <v>150</v>
      </c>
      <c r="T1443">
        <v>100</v>
      </c>
      <c r="U1443" t="s">
        <v>3664</v>
      </c>
      <c r="V1443">
        <v>0</v>
      </c>
      <c r="W1443">
        <v>0</v>
      </c>
      <c r="X1443" t="s">
        <v>5469</v>
      </c>
      <c r="Y1443" t="s">
        <v>5470</v>
      </c>
      <c r="Z1443" t="s">
        <v>3474</v>
      </c>
    </row>
    <row r="1444" spans="17:26" x14ac:dyDescent="0.35">
      <c r="Q1444" t="s">
        <v>0</v>
      </c>
      <c r="R1444">
        <v>22</v>
      </c>
      <c r="S1444">
        <v>150</v>
      </c>
      <c r="T1444">
        <v>97.3</v>
      </c>
      <c r="U1444" t="s">
        <v>3664</v>
      </c>
      <c r="V1444">
        <v>0</v>
      </c>
      <c r="W1444">
        <v>0</v>
      </c>
      <c r="X1444" t="s">
        <v>5471</v>
      </c>
      <c r="Y1444" t="s">
        <v>5472</v>
      </c>
      <c r="Z1444" t="s">
        <v>3474</v>
      </c>
    </row>
    <row r="1445" spans="17:26" x14ac:dyDescent="0.35">
      <c r="Q1445" t="s">
        <v>0</v>
      </c>
      <c r="R1445">
        <v>22</v>
      </c>
      <c r="S1445">
        <v>150</v>
      </c>
      <c r="T1445">
        <v>97.3</v>
      </c>
      <c r="U1445" t="s">
        <v>3664</v>
      </c>
      <c r="V1445">
        <v>0</v>
      </c>
      <c r="W1445">
        <v>0</v>
      </c>
      <c r="X1445" t="s">
        <v>5473</v>
      </c>
      <c r="Y1445" t="s">
        <v>5474</v>
      </c>
      <c r="Z1445" t="s">
        <v>3474</v>
      </c>
    </row>
    <row r="1446" spans="17:26" x14ac:dyDescent="0.35">
      <c r="Q1446" t="s">
        <v>0</v>
      </c>
      <c r="R1446">
        <v>22</v>
      </c>
      <c r="S1446">
        <v>150</v>
      </c>
      <c r="T1446">
        <v>97.7</v>
      </c>
      <c r="U1446" t="s">
        <v>3664</v>
      </c>
      <c r="V1446">
        <v>0</v>
      </c>
      <c r="W1446">
        <v>0</v>
      </c>
      <c r="X1446" t="s">
        <v>5346</v>
      </c>
      <c r="Y1446" t="s">
        <v>5475</v>
      </c>
      <c r="Z1446" t="s">
        <v>3474</v>
      </c>
    </row>
    <row r="1447" spans="17:26" x14ac:dyDescent="0.35">
      <c r="Q1447" t="s">
        <v>0</v>
      </c>
      <c r="R1447">
        <v>22</v>
      </c>
      <c r="S1447">
        <v>150</v>
      </c>
      <c r="T1447">
        <v>97.8</v>
      </c>
      <c r="U1447" t="s">
        <v>3664</v>
      </c>
      <c r="V1447">
        <v>0</v>
      </c>
      <c r="W1447">
        <v>0</v>
      </c>
      <c r="X1447" t="s">
        <v>5348</v>
      </c>
      <c r="Y1447" t="s">
        <v>5476</v>
      </c>
      <c r="Z1447" t="s">
        <v>3474</v>
      </c>
    </row>
    <row r="1448" spans="17:26" x14ac:dyDescent="0.35">
      <c r="Q1448" t="s">
        <v>0</v>
      </c>
      <c r="R1448">
        <v>22</v>
      </c>
      <c r="S1448">
        <v>150</v>
      </c>
      <c r="T1448">
        <v>98</v>
      </c>
      <c r="U1448" t="s">
        <v>1</v>
      </c>
      <c r="V1448">
        <v>0</v>
      </c>
      <c r="W1448">
        <v>0</v>
      </c>
      <c r="X1448" t="s">
        <v>5477</v>
      </c>
      <c r="Y1448" t="s">
        <v>5478</v>
      </c>
      <c r="Z1448" t="s">
        <v>3474</v>
      </c>
    </row>
    <row r="1449" spans="17:26" x14ac:dyDescent="0.35">
      <c r="Q1449" t="s">
        <v>0</v>
      </c>
      <c r="R1449">
        <v>22</v>
      </c>
      <c r="S1449">
        <v>150</v>
      </c>
      <c r="T1449">
        <v>98</v>
      </c>
      <c r="U1449" t="s">
        <v>3664</v>
      </c>
      <c r="V1449">
        <v>0</v>
      </c>
      <c r="W1449">
        <v>0</v>
      </c>
      <c r="X1449" t="s">
        <v>5479</v>
      </c>
      <c r="Y1449" t="s">
        <v>5480</v>
      </c>
      <c r="Z1449" t="s">
        <v>3474</v>
      </c>
    </row>
    <row r="1450" spans="17:26" x14ac:dyDescent="0.35">
      <c r="Q1450" t="s">
        <v>0</v>
      </c>
      <c r="R1450">
        <v>22</v>
      </c>
      <c r="S1450">
        <v>150</v>
      </c>
      <c r="T1450">
        <v>98.1</v>
      </c>
      <c r="U1450" t="s">
        <v>1</v>
      </c>
      <c r="V1450">
        <v>0</v>
      </c>
      <c r="W1450">
        <v>0</v>
      </c>
      <c r="X1450" t="s">
        <v>5481</v>
      </c>
      <c r="Y1450" t="s">
        <v>5482</v>
      </c>
      <c r="Z1450" t="s">
        <v>3474</v>
      </c>
    </row>
    <row r="1451" spans="17:26" x14ac:dyDescent="0.35">
      <c r="Q1451" t="s">
        <v>0</v>
      </c>
      <c r="R1451">
        <v>22</v>
      </c>
      <c r="S1451">
        <v>150</v>
      </c>
      <c r="T1451">
        <v>98.1</v>
      </c>
      <c r="U1451" t="s">
        <v>3664</v>
      </c>
      <c r="V1451">
        <v>0</v>
      </c>
      <c r="W1451">
        <v>0</v>
      </c>
      <c r="X1451" t="s">
        <v>5483</v>
      </c>
      <c r="Y1451" t="s">
        <v>5484</v>
      </c>
      <c r="Z1451" t="s">
        <v>3474</v>
      </c>
    </row>
    <row r="1452" spans="17:26" x14ac:dyDescent="0.35">
      <c r="Q1452" t="s">
        <v>0</v>
      </c>
      <c r="R1452">
        <v>22</v>
      </c>
      <c r="S1452">
        <v>150</v>
      </c>
      <c r="T1452">
        <v>98.2</v>
      </c>
      <c r="U1452" t="s">
        <v>1</v>
      </c>
      <c r="V1452">
        <v>0</v>
      </c>
      <c r="W1452">
        <v>0</v>
      </c>
      <c r="X1452" t="s">
        <v>5485</v>
      </c>
      <c r="Y1452" t="s">
        <v>5486</v>
      </c>
      <c r="Z1452" t="s">
        <v>3474</v>
      </c>
    </row>
    <row r="1453" spans="17:26" x14ac:dyDescent="0.35">
      <c r="Q1453" t="s">
        <v>0</v>
      </c>
      <c r="R1453">
        <v>22</v>
      </c>
      <c r="S1453">
        <v>150</v>
      </c>
      <c r="T1453">
        <v>98.4</v>
      </c>
      <c r="U1453" t="s">
        <v>1</v>
      </c>
      <c r="V1453">
        <v>0</v>
      </c>
      <c r="W1453">
        <v>0</v>
      </c>
      <c r="X1453" t="s">
        <v>5487</v>
      </c>
      <c r="Y1453" t="s">
        <v>5488</v>
      </c>
      <c r="Z1453" t="s">
        <v>3474</v>
      </c>
    </row>
    <row r="1454" spans="17:26" x14ac:dyDescent="0.35">
      <c r="Q1454" t="s">
        <v>0</v>
      </c>
      <c r="R1454">
        <v>22</v>
      </c>
      <c r="S1454">
        <v>150</v>
      </c>
      <c r="T1454">
        <v>98.5</v>
      </c>
      <c r="U1454" t="s">
        <v>1</v>
      </c>
      <c r="V1454">
        <v>0</v>
      </c>
      <c r="W1454">
        <v>0</v>
      </c>
      <c r="X1454" t="s">
        <v>5342</v>
      </c>
      <c r="Y1454" t="s">
        <v>5489</v>
      </c>
      <c r="Z1454" t="s">
        <v>3474</v>
      </c>
    </row>
    <row r="1455" spans="17:26" x14ac:dyDescent="0.35">
      <c r="Q1455" t="s">
        <v>0</v>
      </c>
      <c r="R1455">
        <v>22</v>
      </c>
      <c r="S1455">
        <v>150</v>
      </c>
      <c r="T1455">
        <v>98.6</v>
      </c>
      <c r="U1455" t="s">
        <v>1</v>
      </c>
      <c r="V1455">
        <v>0</v>
      </c>
      <c r="W1455">
        <v>0</v>
      </c>
      <c r="X1455" t="s">
        <v>5312</v>
      </c>
      <c r="Y1455" t="s">
        <v>5490</v>
      </c>
      <c r="Z1455" t="s">
        <v>3474</v>
      </c>
    </row>
    <row r="1456" spans="17:26" x14ac:dyDescent="0.35">
      <c r="Q1456" t="s">
        <v>0</v>
      </c>
      <c r="R1456">
        <v>22</v>
      </c>
      <c r="S1456">
        <v>150</v>
      </c>
      <c r="T1456">
        <v>98.7</v>
      </c>
      <c r="U1456" t="s">
        <v>1</v>
      </c>
      <c r="V1456">
        <v>0</v>
      </c>
      <c r="W1456">
        <v>0</v>
      </c>
      <c r="X1456" t="s">
        <v>5298</v>
      </c>
      <c r="Y1456" t="s">
        <v>5491</v>
      </c>
      <c r="Z1456" t="s">
        <v>3474</v>
      </c>
    </row>
    <row r="1457" spans="17:26" x14ac:dyDescent="0.35">
      <c r="Q1457" t="s">
        <v>0</v>
      </c>
      <c r="R1457">
        <v>22</v>
      </c>
      <c r="S1457">
        <v>150</v>
      </c>
      <c r="T1457">
        <v>98.7</v>
      </c>
      <c r="U1457" t="s">
        <v>3664</v>
      </c>
      <c r="V1457">
        <v>0</v>
      </c>
      <c r="W1457">
        <v>0</v>
      </c>
      <c r="X1457" t="s">
        <v>5492</v>
      </c>
      <c r="Y1457" t="s">
        <v>5493</v>
      </c>
      <c r="Z1457" t="s">
        <v>3474</v>
      </c>
    </row>
    <row r="1458" spans="17:26" x14ac:dyDescent="0.35">
      <c r="Q1458" t="s">
        <v>0</v>
      </c>
      <c r="R1458">
        <v>22</v>
      </c>
      <c r="S1458">
        <v>150</v>
      </c>
      <c r="T1458">
        <v>98.8</v>
      </c>
      <c r="U1458" t="s">
        <v>1</v>
      </c>
      <c r="V1458">
        <v>0</v>
      </c>
      <c r="W1458">
        <v>0</v>
      </c>
      <c r="X1458" t="s">
        <v>5494</v>
      </c>
      <c r="Y1458" t="s">
        <v>5495</v>
      </c>
      <c r="Z1458" t="s">
        <v>3474</v>
      </c>
    </row>
    <row r="1459" spans="17:26" x14ac:dyDescent="0.35">
      <c r="Q1459" t="s">
        <v>0</v>
      </c>
      <c r="R1459">
        <v>22</v>
      </c>
      <c r="S1459">
        <v>150</v>
      </c>
      <c r="T1459">
        <v>98.8</v>
      </c>
      <c r="U1459" t="s">
        <v>3664</v>
      </c>
      <c r="V1459">
        <v>0</v>
      </c>
      <c r="W1459">
        <v>0</v>
      </c>
      <c r="X1459" t="s">
        <v>5494</v>
      </c>
      <c r="Y1459" t="s">
        <v>5496</v>
      </c>
      <c r="Z1459" t="s">
        <v>3474</v>
      </c>
    </row>
    <row r="1460" spans="17:26" x14ac:dyDescent="0.35">
      <c r="Q1460" t="s">
        <v>0</v>
      </c>
      <c r="R1460">
        <v>22</v>
      </c>
      <c r="S1460">
        <v>150</v>
      </c>
      <c r="T1460">
        <v>98.8</v>
      </c>
      <c r="U1460" t="s">
        <v>3664</v>
      </c>
      <c r="V1460">
        <v>0</v>
      </c>
      <c r="W1460">
        <v>0</v>
      </c>
      <c r="X1460" t="s">
        <v>5497</v>
      </c>
      <c r="Y1460" t="s">
        <v>5498</v>
      </c>
      <c r="Z1460" t="s">
        <v>3474</v>
      </c>
    </row>
    <row r="1461" spans="17:26" x14ac:dyDescent="0.35">
      <c r="Q1461" t="s">
        <v>0</v>
      </c>
      <c r="R1461">
        <v>22</v>
      </c>
      <c r="S1461">
        <v>150</v>
      </c>
      <c r="T1461">
        <v>98.9</v>
      </c>
      <c r="U1461" t="s">
        <v>1</v>
      </c>
      <c r="V1461">
        <v>0</v>
      </c>
      <c r="W1461">
        <v>0</v>
      </c>
      <c r="X1461" t="s">
        <v>5499</v>
      </c>
      <c r="Y1461" t="s">
        <v>5500</v>
      </c>
      <c r="Z1461" t="s">
        <v>3474</v>
      </c>
    </row>
    <row r="1462" spans="17:26" x14ac:dyDescent="0.35">
      <c r="Q1462" t="s">
        <v>0</v>
      </c>
      <c r="R1462">
        <v>22</v>
      </c>
      <c r="S1462">
        <v>150</v>
      </c>
      <c r="T1462">
        <v>99</v>
      </c>
      <c r="U1462" t="s">
        <v>1</v>
      </c>
      <c r="V1462">
        <v>0</v>
      </c>
      <c r="W1462">
        <v>0</v>
      </c>
      <c r="X1462" t="s">
        <v>5501</v>
      </c>
      <c r="Y1462" t="s">
        <v>5502</v>
      </c>
      <c r="Z1462" t="s">
        <v>3474</v>
      </c>
    </row>
    <row r="1463" spans="17:26" x14ac:dyDescent="0.35">
      <c r="Q1463" t="s">
        <v>0</v>
      </c>
      <c r="R1463">
        <v>22</v>
      </c>
      <c r="S1463">
        <v>150</v>
      </c>
      <c r="T1463">
        <v>99.1</v>
      </c>
      <c r="U1463" t="s">
        <v>1</v>
      </c>
      <c r="V1463">
        <v>0</v>
      </c>
      <c r="W1463">
        <v>0</v>
      </c>
      <c r="X1463" t="s">
        <v>5503</v>
      </c>
      <c r="Y1463" t="s">
        <v>5504</v>
      </c>
      <c r="Z1463" t="s">
        <v>3474</v>
      </c>
    </row>
    <row r="1464" spans="17:26" x14ac:dyDescent="0.35">
      <c r="Q1464" t="s">
        <v>0</v>
      </c>
      <c r="R1464">
        <v>22</v>
      </c>
      <c r="S1464">
        <v>150</v>
      </c>
      <c r="T1464">
        <v>99.2</v>
      </c>
      <c r="U1464" t="s">
        <v>1</v>
      </c>
      <c r="V1464">
        <v>0</v>
      </c>
      <c r="W1464">
        <v>0</v>
      </c>
      <c r="X1464" t="s">
        <v>5505</v>
      </c>
      <c r="Y1464" t="s">
        <v>5506</v>
      </c>
      <c r="Z1464" t="s">
        <v>3474</v>
      </c>
    </row>
    <row r="1465" spans="17:26" x14ac:dyDescent="0.35">
      <c r="Q1465" t="s">
        <v>0</v>
      </c>
      <c r="R1465">
        <v>22</v>
      </c>
      <c r="S1465">
        <v>150</v>
      </c>
      <c r="T1465">
        <v>99.3</v>
      </c>
      <c r="U1465" t="s">
        <v>1</v>
      </c>
      <c r="V1465">
        <v>0</v>
      </c>
      <c r="W1465">
        <v>0</v>
      </c>
      <c r="X1465" t="s">
        <v>5507</v>
      </c>
      <c r="Y1465" t="s">
        <v>5508</v>
      </c>
      <c r="Z1465" t="s">
        <v>3474</v>
      </c>
    </row>
    <row r="1466" spans="17:26" x14ac:dyDescent="0.35">
      <c r="Q1466" t="s">
        <v>0</v>
      </c>
      <c r="R1466">
        <v>22</v>
      </c>
      <c r="S1466">
        <v>150</v>
      </c>
      <c r="T1466">
        <v>99.3</v>
      </c>
      <c r="U1466" t="s">
        <v>3664</v>
      </c>
      <c r="V1466">
        <v>0</v>
      </c>
      <c r="W1466">
        <v>0</v>
      </c>
      <c r="X1466" t="s">
        <v>5509</v>
      </c>
      <c r="Y1466" t="s">
        <v>5510</v>
      </c>
      <c r="Z1466" s="29" t="s">
        <v>3474</v>
      </c>
    </row>
    <row r="1467" spans="17:26" x14ac:dyDescent="0.35">
      <c r="Q1467" t="s">
        <v>0</v>
      </c>
      <c r="R1467">
        <v>23</v>
      </c>
      <c r="S1467">
        <v>150</v>
      </c>
      <c r="T1467">
        <v>100</v>
      </c>
      <c r="U1467" t="s">
        <v>1</v>
      </c>
      <c r="V1467">
        <v>0</v>
      </c>
      <c r="W1467">
        <v>0</v>
      </c>
      <c r="X1467" t="s">
        <v>5511</v>
      </c>
      <c r="Y1467" t="s">
        <v>5512</v>
      </c>
      <c r="Z1467" s="29" t="s">
        <v>3476</v>
      </c>
    </row>
    <row r="1468" spans="17:26" x14ac:dyDescent="0.35">
      <c r="Q1468" t="s">
        <v>0</v>
      </c>
      <c r="R1468">
        <v>23</v>
      </c>
      <c r="S1468">
        <v>150</v>
      </c>
      <c r="T1468">
        <v>100</v>
      </c>
      <c r="U1468" t="s">
        <v>1</v>
      </c>
      <c r="V1468">
        <v>0</v>
      </c>
      <c r="W1468">
        <v>0</v>
      </c>
      <c r="X1468" t="s">
        <v>5196</v>
      </c>
      <c r="Y1468" t="s">
        <v>5513</v>
      </c>
      <c r="Z1468" s="29" t="s">
        <v>3476</v>
      </c>
    </row>
    <row r="1469" spans="17:26" x14ac:dyDescent="0.35">
      <c r="Q1469" t="s">
        <v>0</v>
      </c>
      <c r="R1469">
        <v>23</v>
      </c>
      <c r="S1469">
        <v>150</v>
      </c>
      <c r="T1469">
        <v>100</v>
      </c>
      <c r="U1469" t="s">
        <v>1</v>
      </c>
      <c r="V1469">
        <v>0</v>
      </c>
      <c r="W1469">
        <v>0</v>
      </c>
      <c r="X1469" t="s">
        <v>5514</v>
      </c>
      <c r="Y1469" t="s">
        <v>5515</v>
      </c>
      <c r="Z1469" s="29" t="s">
        <v>3476</v>
      </c>
    </row>
    <row r="1470" spans="17:26" x14ac:dyDescent="0.35">
      <c r="Q1470" t="s">
        <v>0</v>
      </c>
      <c r="R1470">
        <v>23</v>
      </c>
      <c r="S1470">
        <v>150</v>
      </c>
      <c r="T1470">
        <v>97.1</v>
      </c>
      <c r="U1470" t="s">
        <v>3664</v>
      </c>
      <c r="V1470">
        <v>0</v>
      </c>
      <c r="W1470">
        <v>0</v>
      </c>
      <c r="X1470" t="s">
        <v>5516</v>
      </c>
      <c r="Y1470" t="s">
        <v>5517</v>
      </c>
      <c r="Z1470" s="29" t="s">
        <v>3476</v>
      </c>
    </row>
    <row r="1471" spans="17:26" x14ac:dyDescent="0.35">
      <c r="Q1471" t="s">
        <v>0</v>
      </c>
      <c r="R1471">
        <v>23</v>
      </c>
      <c r="S1471">
        <v>150</v>
      </c>
      <c r="T1471">
        <v>97.2</v>
      </c>
      <c r="U1471" t="s">
        <v>1</v>
      </c>
      <c r="V1471">
        <v>0</v>
      </c>
      <c r="W1471">
        <v>0</v>
      </c>
      <c r="X1471" t="s">
        <v>5260</v>
      </c>
      <c r="Y1471" t="s">
        <v>5518</v>
      </c>
      <c r="Z1471" s="29" t="s">
        <v>3476</v>
      </c>
    </row>
    <row r="1472" spans="17:26" x14ac:dyDescent="0.35">
      <c r="Q1472" t="s">
        <v>0</v>
      </c>
      <c r="R1472">
        <v>23</v>
      </c>
      <c r="S1472">
        <v>150</v>
      </c>
      <c r="T1472">
        <v>98</v>
      </c>
      <c r="U1472" t="s">
        <v>1</v>
      </c>
      <c r="V1472">
        <v>0</v>
      </c>
      <c r="W1472">
        <v>0</v>
      </c>
      <c r="X1472" t="s">
        <v>5519</v>
      </c>
      <c r="Y1472" t="s">
        <v>5520</v>
      </c>
      <c r="Z1472" s="29" t="s">
        <v>3476</v>
      </c>
    </row>
    <row r="1473" spans="17:26" x14ac:dyDescent="0.35">
      <c r="Q1473" t="s">
        <v>0</v>
      </c>
      <c r="R1473">
        <v>23</v>
      </c>
      <c r="S1473">
        <v>150</v>
      </c>
      <c r="T1473">
        <v>98</v>
      </c>
      <c r="U1473" t="s">
        <v>1</v>
      </c>
      <c r="V1473">
        <v>0</v>
      </c>
      <c r="W1473">
        <v>0</v>
      </c>
      <c r="X1473" t="s">
        <v>5521</v>
      </c>
      <c r="Y1473" t="s">
        <v>5522</v>
      </c>
      <c r="Z1473" s="29" t="s">
        <v>3476</v>
      </c>
    </row>
    <row r="1474" spans="17:26" x14ac:dyDescent="0.35">
      <c r="Q1474" t="s">
        <v>0</v>
      </c>
      <c r="R1474">
        <v>23</v>
      </c>
      <c r="S1474">
        <v>150</v>
      </c>
      <c r="T1474">
        <v>98</v>
      </c>
      <c r="U1474" t="s">
        <v>1</v>
      </c>
      <c r="V1474">
        <v>0</v>
      </c>
      <c r="W1474">
        <v>0</v>
      </c>
      <c r="X1474" t="s">
        <v>5523</v>
      </c>
      <c r="Y1474" t="s">
        <v>5524</v>
      </c>
      <c r="Z1474" s="29" t="s">
        <v>3476</v>
      </c>
    </row>
    <row r="1475" spans="17:26" x14ac:dyDescent="0.35">
      <c r="Q1475" t="s">
        <v>0</v>
      </c>
      <c r="R1475">
        <v>23</v>
      </c>
      <c r="S1475">
        <v>150</v>
      </c>
      <c r="T1475">
        <v>98</v>
      </c>
      <c r="U1475" t="s">
        <v>1</v>
      </c>
      <c r="V1475">
        <v>0</v>
      </c>
      <c r="W1475">
        <v>0</v>
      </c>
      <c r="X1475" t="s">
        <v>5525</v>
      </c>
      <c r="Y1475" t="s">
        <v>5526</v>
      </c>
      <c r="Z1475" s="29" t="s">
        <v>3476</v>
      </c>
    </row>
    <row r="1476" spans="17:26" x14ac:dyDescent="0.35">
      <c r="Q1476" t="s">
        <v>0</v>
      </c>
      <c r="R1476">
        <v>23</v>
      </c>
      <c r="S1476">
        <v>150</v>
      </c>
      <c r="T1476">
        <v>98</v>
      </c>
      <c r="U1476" t="s">
        <v>1</v>
      </c>
      <c r="V1476">
        <v>0</v>
      </c>
      <c r="W1476">
        <v>0</v>
      </c>
      <c r="X1476" t="s">
        <v>5527</v>
      </c>
      <c r="Y1476" t="s">
        <v>5528</v>
      </c>
      <c r="Z1476" s="29" t="s">
        <v>3476</v>
      </c>
    </row>
    <row r="1477" spans="17:26" x14ac:dyDescent="0.35">
      <c r="Q1477" t="s">
        <v>0</v>
      </c>
      <c r="R1477">
        <v>23</v>
      </c>
      <c r="S1477">
        <v>150</v>
      </c>
      <c r="T1477">
        <v>98.2</v>
      </c>
      <c r="U1477" t="s">
        <v>1</v>
      </c>
      <c r="V1477">
        <v>0</v>
      </c>
      <c r="W1477">
        <v>0</v>
      </c>
      <c r="X1477" t="s">
        <v>5253</v>
      </c>
      <c r="Y1477" t="s">
        <v>5529</v>
      </c>
      <c r="Z1477" s="29" t="s">
        <v>3476</v>
      </c>
    </row>
    <row r="1478" spans="17:26" x14ac:dyDescent="0.35">
      <c r="Q1478" t="s">
        <v>0</v>
      </c>
      <c r="R1478">
        <v>23</v>
      </c>
      <c r="S1478">
        <v>150</v>
      </c>
      <c r="T1478">
        <v>98.2</v>
      </c>
      <c r="U1478" t="s">
        <v>1</v>
      </c>
      <c r="V1478">
        <v>0</v>
      </c>
      <c r="W1478">
        <v>0</v>
      </c>
      <c r="X1478" t="s">
        <v>5530</v>
      </c>
      <c r="Y1478" t="s">
        <v>5531</v>
      </c>
      <c r="Z1478" s="29" t="s">
        <v>3476</v>
      </c>
    </row>
    <row r="1479" spans="17:26" x14ac:dyDescent="0.35">
      <c r="Q1479" t="s">
        <v>0</v>
      </c>
      <c r="R1479">
        <v>23</v>
      </c>
      <c r="S1479">
        <v>150</v>
      </c>
      <c r="T1479">
        <v>98.2</v>
      </c>
      <c r="U1479" t="s">
        <v>3664</v>
      </c>
      <c r="V1479">
        <v>0</v>
      </c>
      <c r="W1479">
        <v>0</v>
      </c>
      <c r="X1479" t="s">
        <v>5532</v>
      </c>
      <c r="Y1479" t="s">
        <v>5533</v>
      </c>
      <c r="Z1479" s="29" t="s">
        <v>3476</v>
      </c>
    </row>
    <row r="1480" spans="17:26" x14ac:dyDescent="0.35">
      <c r="Q1480" t="s">
        <v>0</v>
      </c>
      <c r="R1480">
        <v>23</v>
      </c>
      <c r="S1480">
        <v>150</v>
      </c>
      <c r="T1480">
        <v>98.3</v>
      </c>
      <c r="U1480" t="s">
        <v>3664</v>
      </c>
      <c r="V1480">
        <v>0</v>
      </c>
      <c r="W1480">
        <v>0</v>
      </c>
      <c r="X1480" t="s">
        <v>5534</v>
      </c>
      <c r="Y1480" t="s">
        <v>5535</v>
      </c>
      <c r="Z1480" s="29" t="s">
        <v>3476</v>
      </c>
    </row>
    <row r="1481" spans="17:26" x14ac:dyDescent="0.35">
      <c r="Q1481" t="s">
        <v>0</v>
      </c>
      <c r="R1481">
        <v>23</v>
      </c>
      <c r="S1481">
        <v>150</v>
      </c>
      <c r="T1481">
        <v>98.5</v>
      </c>
      <c r="U1481" t="s">
        <v>1</v>
      </c>
      <c r="V1481">
        <v>0</v>
      </c>
      <c r="W1481">
        <v>0</v>
      </c>
      <c r="X1481" t="s">
        <v>5536</v>
      </c>
      <c r="Y1481" t="s">
        <v>5537</v>
      </c>
      <c r="Z1481" s="29" t="s">
        <v>3476</v>
      </c>
    </row>
    <row r="1482" spans="17:26" x14ac:dyDescent="0.35">
      <c r="Q1482" t="s">
        <v>0</v>
      </c>
      <c r="R1482">
        <v>23</v>
      </c>
      <c r="S1482">
        <v>150</v>
      </c>
      <c r="T1482">
        <v>98.7</v>
      </c>
      <c r="U1482" t="s">
        <v>1</v>
      </c>
      <c r="V1482">
        <v>0</v>
      </c>
      <c r="W1482">
        <v>0</v>
      </c>
      <c r="X1482" t="s">
        <v>5538</v>
      </c>
      <c r="Y1482" t="s">
        <v>5539</v>
      </c>
      <c r="Z1482" s="29" t="s">
        <v>3476</v>
      </c>
    </row>
    <row r="1483" spans="17:26" x14ac:dyDescent="0.35">
      <c r="Q1483" t="s">
        <v>0</v>
      </c>
      <c r="R1483">
        <v>23</v>
      </c>
      <c r="S1483">
        <v>150</v>
      </c>
      <c r="T1483">
        <v>98.7</v>
      </c>
      <c r="U1483" t="s">
        <v>1</v>
      </c>
      <c r="V1483">
        <v>0</v>
      </c>
      <c r="W1483">
        <v>0</v>
      </c>
      <c r="X1483" t="s">
        <v>5540</v>
      </c>
      <c r="Y1483" t="s">
        <v>5541</v>
      </c>
      <c r="Z1483" s="29" t="s">
        <v>3476</v>
      </c>
    </row>
    <row r="1484" spans="17:26" x14ac:dyDescent="0.35">
      <c r="Q1484" t="s">
        <v>0</v>
      </c>
      <c r="R1484">
        <v>23</v>
      </c>
      <c r="S1484">
        <v>150</v>
      </c>
      <c r="T1484">
        <v>98.7</v>
      </c>
      <c r="U1484" t="s">
        <v>3664</v>
      </c>
      <c r="V1484">
        <v>0</v>
      </c>
      <c r="W1484">
        <v>0</v>
      </c>
      <c r="X1484" t="s">
        <v>5521</v>
      </c>
      <c r="Y1484" t="s">
        <v>5542</v>
      </c>
      <c r="Z1484" s="29" t="s">
        <v>3476</v>
      </c>
    </row>
    <row r="1485" spans="17:26" x14ac:dyDescent="0.35">
      <c r="Q1485" t="s">
        <v>0</v>
      </c>
      <c r="R1485">
        <v>23</v>
      </c>
      <c r="S1485">
        <v>150</v>
      </c>
      <c r="T1485">
        <v>99</v>
      </c>
      <c r="U1485" t="s">
        <v>1</v>
      </c>
      <c r="V1485">
        <v>0</v>
      </c>
      <c r="W1485">
        <v>0</v>
      </c>
      <c r="X1485" t="s">
        <v>5543</v>
      </c>
      <c r="Y1485" t="s">
        <v>5544</v>
      </c>
      <c r="Z1485" s="29" t="s">
        <v>3476</v>
      </c>
    </row>
    <row r="1486" spans="17:26" x14ac:dyDescent="0.35">
      <c r="Q1486" t="s">
        <v>0</v>
      </c>
      <c r="R1486">
        <v>23</v>
      </c>
      <c r="S1486">
        <v>150</v>
      </c>
      <c r="T1486">
        <v>99.3</v>
      </c>
      <c r="U1486" t="s">
        <v>1</v>
      </c>
      <c r="V1486">
        <v>0</v>
      </c>
      <c r="W1486">
        <v>0</v>
      </c>
      <c r="X1486" t="s">
        <v>5545</v>
      </c>
      <c r="Y1486" t="s">
        <v>5546</v>
      </c>
      <c r="Z1486" s="29" t="s">
        <v>3476</v>
      </c>
    </row>
    <row r="1487" spans="17:26" x14ac:dyDescent="0.35">
      <c r="Q1487" t="s">
        <v>0</v>
      </c>
      <c r="R1487">
        <v>23</v>
      </c>
      <c r="S1487">
        <v>150</v>
      </c>
      <c r="T1487">
        <v>99.3</v>
      </c>
      <c r="U1487" t="s">
        <v>1</v>
      </c>
      <c r="V1487">
        <v>0</v>
      </c>
      <c r="W1487">
        <v>0</v>
      </c>
      <c r="X1487" t="s">
        <v>5547</v>
      </c>
      <c r="Y1487" t="s">
        <v>5548</v>
      </c>
      <c r="Z1487" s="29" t="s">
        <v>3476</v>
      </c>
    </row>
    <row r="1488" spans="17:26" x14ac:dyDescent="0.35">
      <c r="Q1488" t="s">
        <v>0</v>
      </c>
      <c r="R1488">
        <v>23</v>
      </c>
      <c r="S1488">
        <v>150</v>
      </c>
      <c r="T1488">
        <v>99.3</v>
      </c>
      <c r="U1488" t="s">
        <v>3664</v>
      </c>
      <c r="V1488">
        <v>0</v>
      </c>
      <c r="W1488">
        <v>0</v>
      </c>
      <c r="X1488" t="s">
        <v>5549</v>
      </c>
      <c r="Y1488" t="s">
        <v>5550</v>
      </c>
      <c r="Z1488" s="29" t="s">
        <v>3476</v>
      </c>
    </row>
    <row r="1489" spans="17:26" x14ac:dyDescent="0.35">
      <c r="Q1489" t="s">
        <v>0</v>
      </c>
      <c r="R1489">
        <v>24</v>
      </c>
      <c r="S1489">
        <v>150</v>
      </c>
      <c r="T1489">
        <v>100</v>
      </c>
      <c r="U1489" t="s">
        <v>1</v>
      </c>
      <c r="V1489">
        <v>0</v>
      </c>
      <c r="W1489">
        <v>0</v>
      </c>
      <c r="X1489" t="s">
        <v>4135</v>
      </c>
      <c r="Y1489" t="s">
        <v>5551</v>
      </c>
      <c r="Z1489" t="s">
        <v>3475</v>
      </c>
    </row>
    <row r="1490" spans="17:26" x14ac:dyDescent="0.35">
      <c r="Q1490" t="s">
        <v>0</v>
      </c>
      <c r="R1490">
        <v>24</v>
      </c>
      <c r="S1490">
        <v>150</v>
      </c>
      <c r="T1490">
        <v>100</v>
      </c>
      <c r="U1490" t="s">
        <v>1</v>
      </c>
      <c r="V1490">
        <v>0</v>
      </c>
      <c r="W1490">
        <v>0</v>
      </c>
      <c r="X1490" t="s">
        <v>3960</v>
      </c>
      <c r="Y1490" t="s">
        <v>5552</v>
      </c>
      <c r="Z1490" t="s">
        <v>3475</v>
      </c>
    </row>
    <row r="1491" spans="17:26" x14ac:dyDescent="0.35">
      <c r="Q1491" t="s">
        <v>0</v>
      </c>
      <c r="R1491">
        <v>24</v>
      </c>
      <c r="S1491">
        <v>150</v>
      </c>
      <c r="T1491">
        <v>100</v>
      </c>
      <c r="U1491" t="s">
        <v>3664</v>
      </c>
      <c r="V1491">
        <v>0</v>
      </c>
      <c r="W1491">
        <v>0</v>
      </c>
      <c r="X1491" t="s">
        <v>3690</v>
      </c>
      <c r="Y1491" t="s">
        <v>5553</v>
      </c>
      <c r="Z1491" t="s">
        <v>3475</v>
      </c>
    </row>
    <row r="1492" spans="17:26" x14ac:dyDescent="0.35">
      <c r="Q1492" t="s">
        <v>0</v>
      </c>
      <c r="R1492">
        <v>24</v>
      </c>
      <c r="S1492">
        <v>150</v>
      </c>
      <c r="T1492">
        <v>100</v>
      </c>
      <c r="U1492" t="s">
        <v>3664</v>
      </c>
      <c r="V1492">
        <v>0</v>
      </c>
      <c r="W1492">
        <v>0</v>
      </c>
      <c r="X1492" t="s">
        <v>3740</v>
      </c>
      <c r="Y1492" t="s">
        <v>5554</v>
      </c>
      <c r="Z1492" t="s">
        <v>3475</v>
      </c>
    </row>
    <row r="1493" spans="17:26" x14ac:dyDescent="0.35">
      <c r="Q1493" t="s">
        <v>0</v>
      </c>
      <c r="R1493">
        <v>24</v>
      </c>
      <c r="S1493">
        <v>150</v>
      </c>
      <c r="T1493">
        <v>100</v>
      </c>
      <c r="U1493" t="s">
        <v>3664</v>
      </c>
      <c r="V1493">
        <v>0</v>
      </c>
      <c r="W1493">
        <v>0</v>
      </c>
      <c r="X1493" t="s">
        <v>3671</v>
      </c>
      <c r="Y1493" t="s">
        <v>5555</v>
      </c>
      <c r="Z1493" t="s">
        <v>3475</v>
      </c>
    </row>
    <row r="1494" spans="17:26" x14ac:dyDescent="0.35">
      <c r="Q1494" t="s">
        <v>0</v>
      </c>
      <c r="R1494">
        <v>24</v>
      </c>
      <c r="S1494">
        <v>150</v>
      </c>
      <c r="T1494">
        <v>100</v>
      </c>
      <c r="U1494" t="s">
        <v>3664</v>
      </c>
      <c r="V1494">
        <v>0</v>
      </c>
      <c r="W1494">
        <v>0</v>
      </c>
      <c r="X1494" t="s">
        <v>4077</v>
      </c>
      <c r="Y1494" t="s">
        <v>5556</v>
      </c>
      <c r="Z1494" t="s">
        <v>3475</v>
      </c>
    </row>
    <row r="1495" spans="17:26" x14ac:dyDescent="0.35">
      <c r="Q1495" t="s">
        <v>0</v>
      </c>
      <c r="R1495">
        <v>24</v>
      </c>
      <c r="S1495">
        <v>150</v>
      </c>
      <c r="T1495">
        <v>97.2</v>
      </c>
      <c r="U1495" t="s">
        <v>1</v>
      </c>
      <c r="V1495">
        <v>0</v>
      </c>
      <c r="W1495">
        <v>0</v>
      </c>
      <c r="X1495" t="s">
        <v>4167</v>
      </c>
      <c r="Y1495" t="s">
        <v>5557</v>
      </c>
      <c r="Z1495" t="s">
        <v>3475</v>
      </c>
    </row>
    <row r="1496" spans="17:26" x14ac:dyDescent="0.35">
      <c r="Q1496" t="s">
        <v>0</v>
      </c>
      <c r="R1496">
        <v>24</v>
      </c>
      <c r="S1496">
        <v>150</v>
      </c>
      <c r="T1496">
        <v>97.3</v>
      </c>
      <c r="U1496" t="s">
        <v>1</v>
      </c>
      <c r="V1496">
        <v>0</v>
      </c>
      <c r="W1496">
        <v>0</v>
      </c>
      <c r="X1496" t="s">
        <v>3712</v>
      </c>
      <c r="Y1496" t="s">
        <v>5558</v>
      </c>
      <c r="Z1496" t="s">
        <v>3475</v>
      </c>
    </row>
    <row r="1497" spans="17:26" x14ac:dyDescent="0.35">
      <c r="Q1497" t="s">
        <v>0</v>
      </c>
      <c r="R1497">
        <v>24</v>
      </c>
      <c r="S1497">
        <v>150</v>
      </c>
      <c r="T1497">
        <v>97.3</v>
      </c>
      <c r="U1497" t="s">
        <v>1</v>
      </c>
      <c r="V1497">
        <v>0</v>
      </c>
      <c r="W1497">
        <v>0</v>
      </c>
      <c r="X1497" t="s">
        <v>4227</v>
      </c>
      <c r="Y1497" t="s">
        <v>5559</v>
      </c>
      <c r="Z1497" t="s">
        <v>3475</v>
      </c>
    </row>
    <row r="1498" spans="17:26" x14ac:dyDescent="0.35">
      <c r="Q1498" t="s">
        <v>0</v>
      </c>
      <c r="R1498">
        <v>24</v>
      </c>
      <c r="S1498">
        <v>150</v>
      </c>
      <c r="T1498">
        <v>97.3</v>
      </c>
      <c r="U1498" t="s">
        <v>3664</v>
      </c>
      <c r="V1498">
        <v>0</v>
      </c>
      <c r="W1498">
        <v>0</v>
      </c>
      <c r="X1498" t="s">
        <v>4148</v>
      </c>
      <c r="Y1498" t="s">
        <v>5560</v>
      </c>
      <c r="Z1498" t="s">
        <v>3475</v>
      </c>
    </row>
    <row r="1499" spans="17:26" x14ac:dyDescent="0.35">
      <c r="Q1499" t="s">
        <v>0</v>
      </c>
      <c r="R1499">
        <v>24</v>
      </c>
      <c r="S1499">
        <v>150</v>
      </c>
      <c r="T1499">
        <v>97.5</v>
      </c>
      <c r="U1499" t="s">
        <v>1</v>
      </c>
      <c r="V1499">
        <v>0</v>
      </c>
      <c r="W1499">
        <v>0</v>
      </c>
      <c r="X1499" t="s">
        <v>3973</v>
      </c>
      <c r="Y1499" t="s">
        <v>5561</v>
      </c>
      <c r="Z1499" t="s">
        <v>3475</v>
      </c>
    </row>
    <row r="1500" spans="17:26" x14ac:dyDescent="0.35">
      <c r="Q1500" t="s">
        <v>0</v>
      </c>
      <c r="R1500">
        <v>24</v>
      </c>
      <c r="S1500">
        <v>150</v>
      </c>
      <c r="T1500">
        <v>97.5</v>
      </c>
      <c r="U1500" t="s">
        <v>3664</v>
      </c>
      <c r="V1500">
        <v>0</v>
      </c>
      <c r="W1500">
        <v>0</v>
      </c>
      <c r="X1500" t="s">
        <v>3837</v>
      </c>
      <c r="Y1500" t="s">
        <v>5562</v>
      </c>
      <c r="Z1500" t="s">
        <v>3475</v>
      </c>
    </row>
    <row r="1501" spans="17:26" x14ac:dyDescent="0.35">
      <c r="Q1501" t="s">
        <v>0</v>
      </c>
      <c r="R1501">
        <v>24</v>
      </c>
      <c r="S1501">
        <v>150</v>
      </c>
      <c r="T1501">
        <v>97.9</v>
      </c>
      <c r="U1501" t="s">
        <v>1</v>
      </c>
      <c r="V1501">
        <v>0</v>
      </c>
      <c r="W1501">
        <v>0</v>
      </c>
      <c r="X1501" t="s">
        <v>4281</v>
      </c>
      <c r="Y1501" t="s">
        <v>5563</v>
      </c>
      <c r="Z1501" t="s">
        <v>3475</v>
      </c>
    </row>
    <row r="1502" spans="17:26" x14ac:dyDescent="0.35">
      <c r="Q1502" t="s">
        <v>0</v>
      </c>
      <c r="R1502">
        <v>24</v>
      </c>
      <c r="S1502">
        <v>150</v>
      </c>
      <c r="T1502">
        <v>98</v>
      </c>
      <c r="U1502" t="s">
        <v>1</v>
      </c>
      <c r="V1502">
        <v>0</v>
      </c>
      <c r="W1502">
        <v>0</v>
      </c>
      <c r="X1502" t="s">
        <v>4354</v>
      </c>
      <c r="Y1502" t="s">
        <v>5564</v>
      </c>
      <c r="Z1502" t="s">
        <v>3475</v>
      </c>
    </row>
    <row r="1503" spans="17:26" x14ac:dyDescent="0.35">
      <c r="Q1503" t="s">
        <v>0</v>
      </c>
      <c r="R1503">
        <v>24</v>
      </c>
      <c r="S1503">
        <v>150</v>
      </c>
      <c r="T1503">
        <v>98</v>
      </c>
      <c r="U1503" t="s">
        <v>1</v>
      </c>
      <c r="V1503">
        <v>0</v>
      </c>
      <c r="W1503">
        <v>0</v>
      </c>
      <c r="X1503" t="s">
        <v>3768</v>
      </c>
      <c r="Y1503" t="s">
        <v>5565</v>
      </c>
      <c r="Z1503" t="s">
        <v>3475</v>
      </c>
    </row>
    <row r="1504" spans="17:26" x14ac:dyDescent="0.35">
      <c r="Q1504" t="s">
        <v>0</v>
      </c>
      <c r="R1504">
        <v>24</v>
      </c>
      <c r="S1504">
        <v>150</v>
      </c>
      <c r="T1504">
        <v>98</v>
      </c>
      <c r="U1504" t="s">
        <v>3664</v>
      </c>
      <c r="V1504">
        <v>0</v>
      </c>
      <c r="W1504">
        <v>0</v>
      </c>
      <c r="X1504" t="s">
        <v>4019</v>
      </c>
      <c r="Y1504" t="s">
        <v>5566</v>
      </c>
      <c r="Z1504" t="s">
        <v>3475</v>
      </c>
    </row>
    <row r="1505" spans="17:26" x14ac:dyDescent="0.35">
      <c r="Q1505" t="s">
        <v>0</v>
      </c>
      <c r="R1505">
        <v>24</v>
      </c>
      <c r="S1505">
        <v>150</v>
      </c>
      <c r="T1505">
        <v>98</v>
      </c>
      <c r="U1505" t="s">
        <v>3664</v>
      </c>
      <c r="V1505">
        <v>0</v>
      </c>
      <c r="W1505">
        <v>0</v>
      </c>
      <c r="X1505" t="s">
        <v>4618</v>
      </c>
      <c r="Y1505" t="s">
        <v>5567</v>
      </c>
      <c r="Z1505" t="s">
        <v>3475</v>
      </c>
    </row>
    <row r="1506" spans="17:26" x14ac:dyDescent="0.35">
      <c r="Q1506" t="s">
        <v>0</v>
      </c>
      <c r="R1506">
        <v>24</v>
      </c>
      <c r="S1506">
        <v>150</v>
      </c>
      <c r="T1506">
        <v>98</v>
      </c>
      <c r="U1506" t="s">
        <v>3664</v>
      </c>
      <c r="V1506">
        <v>0</v>
      </c>
      <c r="W1506">
        <v>0</v>
      </c>
      <c r="X1506" t="s">
        <v>3956</v>
      </c>
      <c r="Y1506" t="s">
        <v>5568</v>
      </c>
      <c r="Z1506" t="s">
        <v>3475</v>
      </c>
    </row>
    <row r="1507" spans="17:26" x14ac:dyDescent="0.35">
      <c r="Q1507" t="s">
        <v>0</v>
      </c>
      <c r="R1507">
        <v>24</v>
      </c>
      <c r="S1507">
        <v>150</v>
      </c>
      <c r="T1507">
        <v>98.2</v>
      </c>
      <c r="U1507" t="s">
        <v>1</v>
      </c>
      <c r="V1507">
        <v>0</v>
      </c>
      <c r="W1507">
        <v>0</v>
      </c>
      <c r="X1507" t="s">
        <v>3696</v>
      </c>
      <c r="Y1507" t="s">
        <v>5569</v>
      </c>
      <c r="Z1507" t="s">
        <v>3475</v>
      </c>
    </row>
    <row r="1508" spans="17:26" x14ac:dyDescent="0.35">
      <c r="Q1508" t="s">
        <v>0</v>
      </c>
      <c r="R1508">
        <v>24</v>
      </c>
      <c r="S1508">
        <v>150</v>
      </c>
      <c r="T1508">
        <v>98.6</v>
      </c>
      <c r="U1508" t="s">
        <v>1</v>
      </c>
      <c r="V1508">
        <v>0</v>
      </c>
      <c r="W1508">
        <v>0</v>
      </c>
      <c r="X1508" t="s">
        <v>4167</v>
      </c>
      <c r="Y1508" t="s">
        <v>5570</v>
      </c>
      <c r="Z1508" t="s">
        <v>3475</v>
      </c>
    </row>
    <row r="1509" spans="17:26" x14ac:dyDescent="0.35">
      <c r="Q1509" t="s">
        <v>0</v>
      </c>
      <c r="R1509">
        <v>24</v>
      </c>
      <c r="S1509">
        <v>150</v>
      </c>
      <c r="T1509">
        <v>98.7</v>
      </c>
      <c r="U1509" t="s">
        <v>1</v>
      </c>
      <c r="V1509">
        <v>0</v>
      </c>
      <c r="W1509">
        <v>0</v>
      </c>
      <c r="X1509" t="s">
        <v>3788</v>
      </c>
      <c r="Y1509" t="s">
        <v>5571</v>
      </c>
      <c r="Z1509" t="s">
        <v>3475</v>
      </c>
    </row>
    <row r="1510" spans="17:26" x14ac:dyDescent="0.35">
      <c r="Q1510" t="s">
        <v>0</v>
      </c>
      <c r="R1510">
        <v>24</v>
      </c>
      <c r="S1510">
        <v>150</v>
      </c>
      <c r="T1510">
        <v>98.7</v>
      </c>
      <c r="U1510" t="s">
        <v>1</v>
      </c>
      <c r="V1510">
        <v>0</v>
      </c>
      <c r="W1510">
        <v>0</v>
      </c>
      <c r="X1510" t="s">
        <v>4350</v>
      </c>
      <c r="Y1510" t="s">
        <v>5572</v>
      </c>
      <c r="Z1510" t="s">
        <v>3475</v>
      </c>
    </row>
    <row r="1511" spans="17:26" x14ac:dyDescent="0.35">
      <c r="Q1511" t="s">
        <v>0</v>
      </c>
      <c r="R1511">
        <v>24</v>
      </c>
      <c r="S1511">
        <v>150</v>
      </c>
      <c r="T1511">
        <v>98.7</v>
      </c>
      <c r="U1511" t="s">
        <v>3664</v>
      </c>
      <c r="V1511">
        <v>0</v>
      </c>
      <c r="W1511">
        <v>0</v>
      </c>
      <c r="X1511" t="s">
        <v>3812</v>
      </c>
      <c r="Y1511" t="s">
        <v>5573</v>
      </c>
      <c r="Z1511" t="s">
        <v>3475</v>
      </c>
    </row>
    <row r="1512" spans="17:26" x14ac:dyDescent="0.35">
      <c r="Q1512" t="s">
        <v>0</v>
      </c>
      <c r="R1512">
        <v>24</v>
      </c>
      <c r="S1512">
        <v>150</v>
      </c>
      <c r="T1512">
        <v>98.7</v>
      </c>
      <c r="U1512" t="s">
        <v>3664</v>
      </c>
      <c r="V1512">
        <v>0</v>
      </c>
      <c r="W1512">
        <v>0</v>
      </c>
      <c r="X1512" t="s">
        <v>3732</v>
      </c>
      <c r="Y1512" t="s">
        <v>5574</v>
      </c>
      <c r="Z1512" t="s">
        <v>3475</v>
      </c>
    </row>
    <row r="1513" spans="17:26" x14ac:dyDescent="0.35">
      <c r="Q1513" t="s">
        <v>0</v>
      </c>
      <c r="R1513">
        <v>24</v>
      </c>
      <c r="S1513">
        <v>150</v>
      </c>
      <c r="T1513">
        <v>98.8</v>
      </c>
      <c r="U1513" t="s">
        <v>1</v>
      </c>
      <c r="V1513">
        <v>0</v>
      </c>
      <c r="W1513">
        <v>0</v>
      </c>
      <c r="X1513" t="s">
        <v>4081</v>
      </c>
      <c r="Y1513" t="s">
        <v>5575</v>
      </c>
      <c r="Z1513" t="s">
        <v>3475</v>
      </c>
    </row>
    <row r="1514" spans="17:26" x14ac:dyDescent="0.35">
      <c r="Q1514" t="s">
        <v>0</v>
      </c>
      <c r="R1514">
        <v>24</v>
      </c>
      <c r="S1514">
        <v>150</v>
      </c>
      <c r="T1514">
        <v>98.9</v>
      </c>
      <c r="U1514" t="s">
        <v>3664</v>
      </c>
      <c r="V1514">
        <v>0</v>
      </c>
      <c r="W1514">
        <v>0</v>
      </c>
      <c r="X1514" t="s">
        <v>3877</v>
      </c>
      <c r="Y1514" t="s">
        <v>5576</v>
      </c>
      <c r="Z1514" t="s">
        <v>3475</v>
      </c>
    </row>
    <row r="1515" spans="17:26" x14ac:dyDescent="0.35">
      <c r="Q1515" t="s">
        <v>0</v>
      </c>
      <c r="R1515">
        <v>24</v>
      </c>
      <c r="S1515">
        <v>150</v>
      </c>
      <c r="T1515">
        <v>99.1</v>
      </c>
      <c r="U1515" t="s">
        <v>3664</v>
      </c>
      <c r="V1515">
        <v>0</v>
      </c>
      <c r="W1515">
        <v>0</v>
      </c>
      <c r="X1515" t="s">
        <v>3675</v>
      </c>
      <c r="Y1515" t="s">
        <v>5577</v>
      </c>
      <c r="Z1515" t="s">
        <v>3475</v>
      </c>
    </row>
    <row r="1516" spans="17:26" x14ac:dyDescent="0.35">
      <c r="Q1516" t="s">
        <v>0</v>
      </c>
      <c r="R1516">
        <v>24</v>
      </c>
      <c r="S1516">
        <v>150</v>
      </c>
      <c r="T1516">
        <v>99.2</v>
      </c>
      <c r="U1516" t="s">
        <v>1</v>
      </c>
      <c r="V1516">
        <v>0</v>
      </c>
      <c r="W1516">
        <v>0</v>
      </c>
      <c r="X1516" t="s">
        <v>3997</v>
      </c>
      <c r="Y1516" t="s">
        <v>5578</v>
      </c>
      <c r="Z1516" t="s">
        <v>3475</v>
      </c>
    </row>
    <row r="1517" spans="17:26" x14ac:dyDescent="0.35">
      <c r="Q1517" t="s">
        <v>0</v>
      </c>
      <c r="R1517">
        <v>24</v>
      </c>
      <c r="S1517">
        <v>150</v>
      </c>
      <c r="T1517">
        <v>99.2</v>
      </c>
      <c r="U1517" t="s">
        <v>1</v>
      </c>
      <c r="V1517">
        <v>0</v>
      </c>
      <c r="W1517">
        <v>0</v>
      </c>
      <c r="X1517" t="s">
        <v>3973</v>
      </c>
      <c r="Y1517" t="s">
        <v>5579</v>
      </c>
      <c r="Z1517" t="s">
        <v>3475</v>
      </c>
    </row>
    <row r="1518" spans="17:26" x14ac:dyDescent="0.35">
      <c r="Q1518" t="s">
        <v>0</v>
      </c>
      <c r="R1518">
        <v>24</v>
      </c>
      <c r="S1518">
        <v>150</v>
      </c>
      <c r="T1518">
        <v>99.3</v>
      </c>
      <c r="U1518" t="s">
        <v>3664</v>
      </c>
      <c r="V1518">
        <v>0</v>
      </c>
      <c r="W1518">
        <v>0</v>
      </c>
      <c r="X1518" t="s">
        <v>4352</v>
      </c>
      <c r="Y1518" t="s">
        <v>5580</v>
      </c>
      <c r="Z1518" t="s">
        <v>3475</v>
      </c>
    </row>
    <row r="1519" spans="17:26" x14ac:dyDescent="0.35">
      <c r="Q1519" t="s">
        <v>0</v>
      </c>
      <c r="R1519">
        <v>24</v>
      </c>
      <c r="S1519">
        <v>150</v>
      </c>
      <c r="T1519">
        <v>99.3</v>
      </c>
      <c r="U1519" t="s">
        <v>3664</v>
      </c>
      <c r="V1519">
        <v>0</v>
      </c>
      <c r="W1519">
        <v>0</v>
      </c>
      <c r="X1519" t="s">
        <v>4332</v>
      </c>
      <c r="Y1519" t="s">
        <v>5581</v>
      </c>
      <c r="Z1519" t="s">
        <v>3475</v>
      </c>
    </row>
    <row r="1520" spans="17:26" x14ac:dyDescent="0.35">
      <c r="Q1520" t="s">
        <v>0</v>
      </c>
      <c r="R1520">
        <v>25</v>
      </c>
      <c r="S1520">
        <v>150</v>
      </c>
      <c r="T1520">
        <v>100</v>
      </c>
      <c r="U1520" t="s">
        <v>1</v>
      </c>
      <c r="V1520">
        <v>0</v>
      </c>
      <c r="W1520">
        <v>0</v>
      </c>
      <c r="X1520" t="s">
        <v>4094</v>
      </c>
      <c r="Y1520" t="s">
        <v>5582</v>
      </c>
      <c r="Z1520" t="s">
        <v>3477</v>
      </c>
    </row>
    <row r="1521" spans="17:26" x14ac:dyDescent="0.35">
      <c r="Q1521" t="s">
        <v>0</v>
      </c>
      <c r="R1521">
        <v>25</v>
      </c>
      <c r="S1521">
        <v>150</v>
      </c>
      <c r="T1521">
        <v>100</v>
      </c>
      <c r="U1521" t="s">
        <v>1</v>
      </c>
      <c r="V1521">
        <v>0</v>
      </c>
      <c r="W1521">
        <v>0</v>
      </c>
      <c r="X1521" t="s">
        <v>3722</v>
      </c>
      <c r="Y1521" t="s">
        <v>5583</v>
      </c>
      <c r="Z1521" t="s">
        <v>3477</v>
      </c>
    </row>
    <row r="1522" spans="17:26" x14ac:dyDescent="0.35">
      <c r="Q1522" t="s">
        <v>0</v>
      </c>
      <c r="R1522">
        <v>25</v>
      </c>
      <c r="S1522">
        <v>150</v>
      </c>
      <c r="T1522">
        <v>100</v>
      </c>
      <c r="U1522" t="s">
        <v>1</v>
      </c>
      <c r="V1522">
        <v>0</v>
      </c>
      <c r="W1522">
        <v>0</v>
      </c>
      <c r="X1522" t="s">
        <v>4238</v>
      </c>
      <c r="Y1522" t="s">
        <v>5584</v>
      </c>
      <c r="Z1522" t="s">
        <v>3477</v>
      </c>
    </row>
    <row r="1523" spans="17:26" x14ac:dyDescent="0.35">
      <c r="Q1523" t="s">
        <v>0</v>
      </c>
      <c r="R1523">
        <v>25</v>
      </c>
      <c r="S1523">
        <v>150</v>
      </c>
      <c r="T1523">
        <v>100</v>
      </c>
      <c r="U1523" t="s">
        <v>3664</v>
      </c>
      <c r="V1523">
        <v>0</v>
      </c>
      <c r="W1523">
        <v>0</v>
      </c>
      <c r="X1523" t="s">
        <v>4565</v>
      </c>
      <c r="Y1523" t="s">
        <v>5585</v>
      </c>
      <c r="Z1523" t="s">
        <v>3477</v>
      </c>
    </row>
    <row r="1524" spans="17:26" x14ac:dyDescent="0.35">
      <c r="Q1524" t="s">
        <v>0</v>
      </c>
      <c r="R1524">
        <v>25</v>
      </c>
      <c r="S1524">
        <v>150</v>
      </c>
      <c r="T1524">
        <v>97.1</v>
      </c>
      <c r="U1524" t="s">
        <v>1</v>
      </c>
      <c r="V1524">
        <v>0</v>
      </c>
      <c r="W1524">
        <v>0</v>
      </c>
      <c r="X1524" t="s">
        <v>4565</v>
      </c>
      <c r="Y1524" t="s">
        <v>5586</v>
      </c>
      <c r="Z1524" t="s">
        <v>3477</v>
      </c>
    </row>
    <row r="1525" spans="17:26" x14ac:dyDescent="0.35">
      <c r="Q1525" t="s">
        <v>0</v>
      </c>
      <c r="R1525">
        <v>25</v>
      </c>
      <c r="S1525">
        <v>150</v>
      </c>
      <c r="T1525">
        <v>97.2</v>
      </c>
      <c r="U1525" t="s">
        <v>1</v>
      </c>
      <c r="V1525">
        <v>0</v>
      </c>
      <c r="W1525">
        <v>0</v>
      </c>
      <c r="X1525" t="s">
        <v>4003</v>
      </c>
      <c r="Y1525" t="s">
        <v>5587</v>
      </c>
      <c r="Z1525" t="s">
        <v>3477</v>
      </c>
    </row>
    <row r="1526" spans="17:26" x14ac:dyDescent="0.35">
      <c r="Q1526" t="s">
        <v>0</v>
      </c>
      <c r="R1526">
        <v>25</v>
      </c>
      <c r="S1526">
        <v>150</v>
      </c>
      <c r="T1526">
        <v>97.3</v>
      </c>
      <c r="U1526" t="s">
        <v>1</v>
      </c>
      <c r="V1526">
        <v>0</v>
      </c>
      <c r="W1526">
        <v>0</v>
      </c>
      <c r="X1526" t="s">
        <v>4461</v>
      </c>
      <c r="Y1526" t="s">
        <v>5588</v>
      </c>
      <c r="Z1526" t="s">
        <v>3477</v>
      </c>
    </row>
    <row r="1527" spans="17:26" x14ac:dyDescent="0.35">
      <c r="Q1527" t="s">
        <v>0</v>
      </c>
      <c r="R1527">
        <v>25</v>
      </c>
      <c r="S1527">
        <v>150</v>
      </c>
      <c r="T1527">
        <v>97.3</v>
      </c>
      <c r="U1527" t="s">
        <v>1</v>
      </c>
      <c r="V1527">
        <v>0</v>
      </c>
      <c r="W1527">
        <v>0</v>
      </c>
      <c r="X1527" t="s">
        <v>4321</v>
      </c>
      <c r="Y1527" t="s">
        <v>5589</v>
      </c>
      <c r="Z1527" t="s">
        <v>3477</v>
      </c>
    </row>
    <row r="1528" spans="17:26" x14ac:dyDescent="0.35">
      <c r="Q1528" t="s">
        <v>0</v>
      </c>
      <c r="R1528">
        <v>25</v>
      </c>
      <c r="S1528">
        <v>150</v>
      </c>
      <c r="T1528">
        <v>97.3</v>
      </c>
      <c r="U1528" t="s">
        <v>1</v>
      </c>
      <c r="V1528">
        <v>0</v>
      </c>
      <c r="W1528">
        <v>0</v>
      </c>
      <c r="X1528" t="s">
        <v>3730</v>
      </c>
      <c r="Y1528" t="s">
        <v>5590</v>
      </c>
      <c r="Z1528" t="s">
        <v>3477</v>
      </c>
    </row>
    <row r="1529" spans="17:26" x14ac:dyDescent="0.35">
      <c r="Q1529" t="s">
        <v>0</v>
      </c>
      <c r="R1529">
        <v>25</v>
      </c>
      <c r="S1529">
        <v>150</v>
      </c>
      <c r="T1529">
        <v>97.3</v>
      </c>
      <c r="U1529" t="s">
        <v>1</v>
      </c>
      <c r="V1529">
        <v>0</v>
      </c>
      <c r="W1529">
        <v>0</v>
      </c>
      <c r="X1529" t="s">
        <v>4550</v>
      </c>
      <c r="Y1529" t="s">
        <v>5591</v>
      </c>
      <c r="Z1529" t="s">
        <v>3477</v>
      </c>
    </row>
    <row r="1530" spans="17:26" x14ac:dyDescent="0.35">
      <c r="Q1530" t="s">
        <v>0</v>
      </c>
      <c r="R1530">
        <v>25</v>
      </c>
      <c r="S1530">
        <v>150</v>
      </c>
      <c r="T1530">
        <v>97.3</v>
      </c>
      <c r="U1530" t="s">
        <v>3664</v>
      </c>
      <c r="V1530">
        <v>0</v>
      </c>
      <c r="W1530">
        <v>0</v>
      </c>
      <c r="X1530" t="s">
        <v>3788</v>
      </c>
      <c r="Y1530" t="s">
        <v>5592</v>
      </c>
      <c r="Z1530" t="s">
        <v>3477</v>
      </c>
    </row>
    <row r="1531" spans="17:26" x14ac:dyDescent="0.35">
      <c r="Q1531" t="s">
        <v>0</v>
      </c>
      <c r="R1531">
        <v>25</v>
      </c>
      <c r="S1531">
        <v>150</v>
      </c>
      <c r="T1531">
        <v>97.3</v>
      </c>
      <c r="U1531" t="s">
        <v>3664</v>
      </c>
      <c r="V1531">
        <v>0</v>
      </c>
      <c r="W1531">
        <v>0</v>
      </c>
      <c r="X1531" t="s">
        <v>3686</v>
      </c>
      <c r="Y1531" t="s">
        <v>5593</v>
      </c>
      <c r="Z1531" t="s">
        <v>3477</v>
      </c>
    </row>
    <row r="1532" spans="17:26" x14ac:dyDescent="0.35">
      <c r="Q1532" t="s">
        <v>0</v>
      </c>
      <c r="R1532">
        <v>25</v>
      </c>
      <c r="S1532">
        <v>150</v>
      </c>
      <c r="T1532">
        <v>97.3</v>
      </c>
      <c r="U1532" t="s">
        <v>3664</v>
      </c>
      <c r="V1532">
        <v>0</v>
      </c>
      <c r="W1532">
        <v>0</v>
      </c>
      <c r="X1532" t="s">
        <v>3698</v>
      </c>
      <c r="Y1532" t="s">
        <v>5594</v>
      </c>
      <c r="Z1532" t="s">
        <v>3477</v>
      </c>
    </row>
    <row r="1533" spans="17:26" x14ac:dyDescent="0.35">
      <c r="Q1533" t="s">
        <v>0</v>
      </c>
      <c r="R1533">
        <v>25</v>
      </c>
      <c r="S1533">
        <v>150</v>
      </c>
      <c r="T1533">
        <v>97.3</v>
      </c>
      <c r="U1533" t="s">
        <v>3664</v>
      </c>
      <c r="V1533">
        <v>0</v>
      </c>
      <c r="W1533">
        <v>0</v>
      </c>
      <c r="X1533" t="s">
        <v>4215</v>
      </c>
      <c r="Y1533" t="s">
        <v>5595</v>
      </c>
      <c r="Z1533" t="s">
        <v>3477</v>
      </c>
    </row>
    <row r="1534" spans="17:26" x14ac:dyDescent="0.35">
      <c r="Q1534" t="s">
        <v>0</v>
      </c>
      <c r="R1534">
        <v>25</v>
      </c>
      <c r="S1534">
        <v>150</v>
      </c>
      <c r="T1534">
        <v>97.3</v>
      </c>
      <c r="U1534" t="s">
        <v>3664</v>
      </c>
      <c r="V1534">
        <v>0</v>
      </c>
      <c r="W1534">
        <v>0</v>
      </c>
      <c r="X1534" t="s">
        <v>4075</v>
      </c>
      <c r="Y1534" t="s">
        <v>5596</v>
      </c>
      <c r="Z1534" t="s">
        <v>3477</v>
      </c>
    </row>
    <row r="1535" spans="17:26" x14ac:dyDescent="0.35">
      <c r="Q1535" t="s">
        <v>0</v>
      </c>
      <c r="R1535">
        <v>25</v>
      </c>
      <c r="S1535">
        <v>150</v>
      </c>
      <c r="T1535">
        <v>97.3</v>
      </c>
      <c r="U1535" t="s">
        <v>3664</v>
      </c>
      <c r="V1535">
        <v>0</v>
      </c>
      <c r="W1535">
        <v>0</v>
      </c>
      <c r="X1535" t="s">
        <v>4503</v>
      </c>
      <c r="Y1535" t="s">
        <v>5597</v>
      </c>
      <c r="Z1535" t="s">
        <v>3477</v>
      </c>
    </row>
    <row r="1536" spans="17:26" x14ac:dyDescent="0.35">
      <c r="Q1536" t="s">
        <v>0</v>
      </c>
      <c r="R1536">
        <v>25</v>
      </c>
      <c r="S1536">
        <v>150</v>
      </c>
      <c r="T1536">
        <v>97.5</v>
      </c>
      <c r="U1536" t="s">
        <v>3664</v>
      </c>
      <c r="V1536">
        <v>0</v>
      </c>
      <c r="W1536">
        <v>0</v>
      </c>
      <c r="X1536" t="s">
        <v>3704</v>
      </c>
      <c r="Y1536" t="s">
        <v>5598</v>
      </c>
      <c r="Z1536" t="s">
        <v>3477</v>
      </c>
    </row>
    <row r="1537" spans="17:26" x14ac:dyDescent="0.35">
      <c r="Q1537" t="s">
        <v>0</v>
      </c>
      <c r="R1537">
        <v>25</v>
      </c>
      <c r="S1537">
        <v>150</v>
      </c>
      <c r="T1537">
        <v>97.5</v>
      </c>
      <c r="U1537" t="s">
        <v>3664</v>
      </c>
      <c r="V1537">
        <v>0</v>
      </c>
      <c r="W1537">
        <v>0</v>
      </c>
      <c r="X1537" t="s">
        <v>3979</v>
      </c>
      <c r="Y1537" t="s">
        <v>5599</v>
      </c>
      <c r="Z1537" t="s">
        <v>3477</v>
      </c>
    </row>
    <row r="1538" spans="17:26" x14ac:dyDescent="0.35">
      <c r="Q1538" t="s">
        <v>0</v>
      </c>
      <c r="R1538">
        <v>25</v>
      </c>
      <c r="S1538">
        <v>150</v>
      </c>
      <c r="T1538">
        <v>97.6</v>
      </c>
      <c r="U1538" t="s">
        <v>3664</v>
      </c>
      <c r="V1538">
        <v>0</v>
      </c>
      <c r="W1538">
        <v>0</v>
      </c>
      <c r="X1538" t="s">
        <v>3702</v>
      </c>
      <c r="Y1538" t="s">
        <v>5600</v>
      </c>
      <c r="Z1538" t="s">
        <v>3477</v>
      </c>
    </row>
    <row r="1539" spans="17:26" x14ac:dyDescent="0.35">
      <c r="Q1539" t="s">
        <v>0</v>
      </c>
      <c r="R1539">
        <v>25</v>
      </c>
      <c r="S1539">
        <v>150</v>
      </c>
      <c r="T1539">
        <v>97.7</v>
      </c>
      <c r="U1539" t="s">
        <v>3664</v>
      </c>
      <c r="V1539">
        <v>0</v>
      </c>
      <c r="W1539">
        <v>0</v>
      </c>
      <c r="X1539" t="s">
        <v>4419</v>
      </c>
      <c r="Y1539" t="s">
        <v>5601</v>
      </c>
      <c r="Z1539" t="s">
        <v>3477</v>
      </c>
    </row>
    <row r="1540" spans="17:26" x14ac:dyDescent="0.35">
      <c r="Q1540" t="s">
        <v>0</v>
      </c>
      <c r="R1540">
        <v>25</v>
      </c>
      <c r="S1540">
        <v>150</v>
      </c>
      <c r="T1540">
        <v>97.8</v>
      </c>
      <c r="U1540" t="s">
        <v>3664</v>
      </c>
      <c r="V1540">
        <v>0</v>
      </c>
      <c r="W1540">
        <v>0</v>
      </c>
      <c r="X1540" t="s">
        <v>3873</v>
      </c>
      <c r="Y1540" t="s">
        <v>5602</v>
      </c>
      <c r="Z1540" t="s">
        <v>3477</v>
      </c>
    </row>
    <row r="1541" spans="17:26" x14ac:dyDescent="0.35">
      <c r="Q1541" t="s">
        <v>0</v>
      </c>
      <c r="R1541">
        <v>25</v>
      </c>
      <c r="S1541">
        <v>150</v>
      </c>
      <c r="T1541">
        <v>97.9</v>
      </c>
      <c r="U1541" t="s">
        <v>1</v>
      </c>
      <c r="V1541">
        <v>0</v>
      </c>
      <c r="W1541">
        <v>0</v>
      </c>
      <c r="X1541" t="s">
        <v>4294</v>
      </c>
      <c r="Y1541" t="s">
        <v>5603</v>
      </c>
      <c r="Z1541" t="s">
        <v>3477</v>
      </c>
    </row>
    <row r="1542" spans="17:26" x14ac:dyDescent="0.35">
      <c r="Q1542" t="s">
        <v>0</v>
      </c>
      <c r="R1542">
        <v>25</v>
      </c>
      <c r="S1542">
        <v>150</v>
      </c>
      <c r="T1542">
        <v>98</v>
      </c>
      <c r="U1542" t="s">
        <v>1</v>
      </c>
      <c r="V1542">
        <v>0</v>
      </c>
      <c r="W1542">
        <v>0</v>
      </c>
      <c r="X1542" t="s">
        <v>4509</v>
      </c>
      <c r="Y1542" t="s">
        <v>5604</v>
      </c>
      <c r="Z1542" t="s">
        <v>3477</v>
      </c>
    </row>
    <row r="1543" spans="17:26" x14ac:dyDescent="0.35">
      <c r="Q1543" t="s">
        <v>0</v>
      </c>
      <c r="R1543">
        <v>25</v>
      </c>
      <c r="S1543">
        <v>150</v>
      </c>
      <c r="T1543">
        <v>98</v>
      </c>
      <c r="U1543" t="s">
        <v>1</v>
      </c>
      <c r="V1543">
        <v>0</v>
      </c>
      <c r="W1543">
        <v>0</v>
      </c>
      <c r="X1543" t="s">
        <v>4509</v>
      </c>
      <c r="Y1543" t="s">
        <v>5605</v>
      </c>
      <c r="Z1543" t="s">
        <v>3477</v>
      </c>
    </row>
    <row r="1544" spans="17:26" x14ac:dyDescent="0.35">
      <c r="Q1544" t="s">
        <v>0</v>
      </c>
      <c r="R1544">
        <v>25</v>
      </c>
      <c r="S1544">
        <v>150</v>
      </c>
      <c r="T1544">
        <v>98</v>
      </c>
      <c r="U1544" t="s">
        <v>1</v>
      </c>
      <c r="V1544">
        <v>0</v>
      </c>
      <c r="W1544">
        <v>0</v>
      </c>
      <c r="X1544" t="s">
        <v>3938</v>
      </c>
      <c r="Y1544" t="s">
        <v>5606</v>
      </c>
      <c r="Z1544" t="s">
        <v>3477</v>
      </c>
    </row>
    <row r="1545" spans="17:26" x14ac:dyDescent="0.35">
      <c r="Q1545" t="s">
        <v>0</v>
      </c>
      <c r="R1545">
        <v>25</v>
      </c>
      <c r="S1545">
        <v>150</v>
      </c>
      <c r="T1545">
        <v>98</v>
      </c>
      <c r="U1545" t="s">
        <v>1</v>
      </c>
      <c r="V1545">
        <v>0</v>
      </c>
      <c r="W1545">
        <v>0</v>
      </c>
      <c r="X1545" t="s">
        <v>4782</v>
      </c>
      <c r="Y1545" t="s">
        <v>5607</v>
      </c>
      <c r="Z1545" t="s">
        <v>3477</v>
      </c>
    </row>
    <row r="1546" spans="17:26" x14ac:dyDescent="0.35">
      <c r="Q1546" t="s">
        <v>0</v>
      </c>
      <c r="R1546">
        <v>25</v>
      </c>
      <c r="S1546">
        <v>150</v>
      </c>
      <c r="T1546">
        <v>98</v>
      </c>
      <c r="U1546" t="s">
        <v>3664</v>
      </c>
      <c r="V1546">
        <v>0</v>
      </c>
      <c r="W1546">
        <v>0</v>
      </c>
      <c r="X1546" t="s">
        <v>4352</v>
      </c>
      <c r="Y1546" t="s">
        <v>5608</v>
      </c>
      <c r="Z1546" t="s">
        <v>3477</v>
      </c>
    </row>
    <row r="1547" spans="17:26" x14ac:dyDescent="0.35">
      <c r="Q1547" t="s">
        <v>0</v>
      </c>
      <c r="R1547">
        <v>25</v>
      </c>
      <c r="S1547">
        <v>150</v>
      </c>
      <c r="T1547">
        <v>98</v>
      </c>
      <c r="U1547" t="s">
        <v>3664</v>
      </c>
      <c r="V1547">
        <v>0</v>
      </c>
      <c r="W1547">
        <v>0</v>
      </c>
      <c r="X1547" t="s">
        <v>4354</v>
      </c>
      <c r="Y1547" t="s">
        <v>5609</v>
      </c>
      <c r="Z1547" t="s">
        <v>3477</v>
      </c>
    </row>
    <row r="1548" spans="17:26" x14ac:dyDescent="0.35">
      <c r="Q1548" t="s">
        <v>0</v>
      </c>
      <c r="R1548">
        <v>25</v>
      </c>
      <c r="S1548">
        <v>150</v>
      </c>
      <c r="T1548">
        <v>98</v>
      </c>
      <c r="U1548" t="s">
        <v>3664</v>
      </c>
      <c r="V1548">
        <v>0</v>
      </c>
      <c r="W1548">
        <v>0</v>
      </c>
      <c r="X1548" t="s">
        <v>3804</v>
      </c>
      <c r="Y1548" t="s">
        <v>5610</v>
      </c>
      <c r="Z1548" t="s">
        <v>3477</v>
      </c>
    </row>
    <row r="1549" spans="17:26" x14ac:dyDescent="0.35">
      <c r="Q1549" t="s">
        <v>0</v>
      </c>
      <c r="R1549">
        <v>25</v>
      </c>
      <c r="S1549">
        <v>150</v>
      </c>
      <c r="T1549">
        <v>98</v>
      </c>
      <c r="U1549" t="s">
        <v>3664</v>
      </c>
      <c r="V1549">
        <v>0</v>
      </c>
      <c r="W1549">
        <v>0</v>
      </c>
      <c r="X1549" t="s">
        <v>3775</v>
      </c>
      <c r="Y1549" t="s">
        <v>5611</v>
      </c>
      <c r="Z1549" t="s">
        <v>3477</v>
      </c>
    </row>
    <row r="1550" spans="17:26" x14ac:dyDescent="0.35">
      <c r="Q1550" t="s">
        <v>0</v>
      </c>
      <c r="R1550">
        <v>25</v>
      </c>
      <c r="S1550">
        <v>150</v>
      </c>
      <c r="T1550">
        <v>98.4</v>
      </c>
      <c r="U1550" t="s">
        <v>3664</v>
      </c>
      <c r="V1550">
        <v>0</v>
      </c>
      <c r="W1550">
        <v>0</v>
      </c>
      <c r="X1550" t="s">
        <v>4121</v>
      </c>
      <c r="Y1550" t="s">
        <v>5612</v>
      </c>
      <c r="Z1550" t="s">
        <v>3477</v>
      </c>
    </row>
    <row r="1551" spans="17:26" x14ac:dyDescent="0.35">
      <c r="Q1551" t="s">
        <v>0</v>
      </c>
      <c r="R1551">
        <v>25</v>
      </c>
      <c r="S1551">
        <v>150</v>
      </c>
      <c r="T1551">
        <v>98.5</v>
      </c>
      <c r="U1551" t="s">
        <v>3664</v>
      </c>
      <c r="V1551">
        <v>0</v>
      </c>
      <c r="W1551">
        <v>0</v>
      </c>
      <c r="X1551" t="s">
        <v>3660</v>
      </c>
      <c r="Y1551" t="s">
        <v>5613</v>
      </c>
      <c r="Z1551" t="s">
        <v>3477</v>
      </c>
    </row>
    <row r="1552" spans="17:26" x14ac:dyDescent="0.35">
      <c r="Q1552" t="s">
        <v>0</v>
      </c>
      <c r="R1552">
        <v>25</v>
      </c>
      <c r="S1552">
        <v>150</v>
      </c>
      <c r="T1552">
        <v>98.7</v>
      </c>
      <c r="U1552" t="s">
        <v>1</v>
      </c>
      <c r="V1552">
        <v>0</v>
      </c>
      <c r="W1552">
        <v>0</v>
      </c>
      <c r="X1552" t="s">
        <v>4463</v>
      </c>
      <c r="Y1552" t="s">
        <v>5614</v>
      </c>
      <c r="Z1552" t="s">
        <v>3477</v>
      </c>
    </row>
    <row r="1553" spans="17:26" x14ac:dyDescent="0.35">
      <c r="Q1553" t="s">
        <v>0</v>
      </c>
      <c r="R1553">
        <v>25</v>
      </c>
      <c r="S1553">
        <v>150</v>
      </c>
      <c r="T1553">
        <v>98.7</v>
      </c>
      <c r="U1553" t="s">
        <v>1</v>
      </c>
      <c r="V1553">
        <v>0</v>
      </c>
      <c r="W1553">
        <v>0</v>
      </c>
      <c r="X1553" t="s">
        <v>3901</v>
      </c>
      <c r="Y1553" t="s">
        <v>5615</v>
      </c>
      <c r="Z1553" t="s">
        <v>3477</v>
      </c>
    </row>
    <row r="1554" spans="17:26" x14ac:dyDescent="0.35">
      <c r="Q1554" t="s">
        <v>0</v>
      </c>
      <c r="R1554">
        <v>25</v>
      </c>
      <c r="S1554">
        <v>150</v>
      </c>
      <c r="T1554">
        <v>98.7</v>
      </c>
      <c r="U1554" t="s">
        <v>1</v>
      </c>
      <c r="V1554">
        <v>0</v>
      </c>
      <c r="W1554">
        <v>0</v>
      </c>
      <c r="X1554" t="s">
        <v>3942</v>
      </c>
      <c r="Y1554" t="s">
        <v>5616</v>
      </c>
      <c r="Z1554" t="s">
        <v>3477</v>
      </c>
    </row>
    <row r="1555" spans="17:26" x14ac:dyDescent="0.35">
      <c r="Q1555" t="s">
        <v>0</v>
      </c>
      <c r="R1555">
        <v>25</v>
      </c>
      <c r="S1555">
        <v>150</v>
      </c>
      <c r="T1555">
        <v>98.7</v>
      </c>
      <c r="U1555" t="s">
        <v>1</v>
      </c>
      <c r="V1555">
        <v>0</v>
      </c>
      <c r="W1555">
        <v>0</v>
      </c>
      <c r="X1555" t="s">
        <v>4685</v>
      </c>
      <c r="Y1555" t="s">
        <v>5617</v>
      </c>
      <c r="Z1555" t="s">
        <v>3477</v>
      </c>
    </row>
    <row r="1556" spans="17:26" x14ac:dyDescent="0.35">
      <c r="Q1556" t="s">
        <v>0</v>
      </c>
      <c r="R1556">
        <v>25</v>
      </c>
      <c r="S1556">
        <v>150</v>
      </c>
      <c r="T1556">
        <v>98.7</v>
      </c>
      <c r="U1556" t="s">
        <v>3664</v>
      </c>
      <c r="V1556">
        <v>0</v>
      </c>
      <c r="W1556">
        <v>0</v>
      </c>
      <c r="X1556" t="s">
        <v>3891</v>
      </c>
      <c r="Y1556" t="s">
        <v>5618</v>
      </c>
      <c r="Z1556" t="s">
        <v>3477</v>
      </c>
    </row>
    <row r="1557" spans="17:26" x14ac:dyDescent="0.35">
      <c r="Q1557" t="s">
        <v>0</v>
      </c>
      <c r="R1557">
        <v>25</v>
      </c>
      <c r="S1557">
        <v>150</v>
      </c>
      <c r="T1557">
        <v>98.7</v>
      </c>
      <c r="U1557" t="s">
        <v>3664</v>
      </c>
      <c r="V1557">
        <v>0</v>
      </c>
      <c r="W1557">
        <v>0</v>
      </c>
      <c r="X1557" t="s">
        <v>4531</v>
      </c>
      <c r="Y1557" t="s">
        <v>5619</v>
      </c>
      <c r="Z1557" t="s">
        <v>3477</v>
      </c>
    </row>
    <row r="1558" spans="17:26" x14ac:dyDescent="0.35">
      <c r="Q1558" t="s">
        <v>0</v>
      </c>
      <c r="R1558">
        <v>25</v>
      </c>
      <c r="S1558">
        <v>150</v>
      </c>
      <c r="T1558">
        <v>98.7</v>
      </c>
      <c r="U1558" t="s">
        <v>3664</v>
      </c>
      <c r="V1558">
        <v>0</v>
      </c>
      <c r="W1558">
        <v>0</v>
      </c>
      <c r="X1558" t="s">
        <v>3908</v>
      </c>
      <c r="Y1558" t="s">
        <v>5620</v>
      </c>
      <c r="Z1558" t="s">
        <v>3477</v>
      </c>
    </row>
    <row r="1559" spans="17:26" x14ac:dyDescent="0.35">
      <c r="Q1559" t="s">
        <v>0</v>
      </c>
      <c r="R1559">
        <v>25</v>
      </c>
      <c r="S1559">
        <v>150</v>
      </c>
      <c r="T1559">
        <v>98.7</v>
      </c>
      <c r="U1559" t="s">
        <v>3664</v>
      </c>
      <c r="V1559">
        <v>0</v>
      </c>
      <c r="W1559">
        <v>0</v>
      </c>
      <c r="X1559" t="s">
        <v>4073</v>
      </c>
      <c r="Y1559" t="s">
        <v>5621</v>
      </c>
      <c r="Z1559" t="s">
        <v>3477</v>
      </c>
    </row>
    <row r="1560" spans="17:26" x14ac:dyDescent="0.35">
      <c r="Q1560" t="s">
        <v>0</v>
      </c>
      <c r="R1560">
        <v>25</v>
      </c>
      <c r="S1560">
        <v>150</v>
      </c>
      <c r="T1560">
        <v>98.7</v>
      </c>
      <c r="U1560" t="s">
        <v>3664</v>
      </c>
      <c r="V1560">
        <v>0</v>
      </c>
      <c r="W1560">
        <v>0</v>
      </c>
      <c r="X1560" t="s">
        <v>4174</v>
      </c>
      <c r="Y1560" t="s">
        <v>5622</v>
      </c>
      <c r="Z1560" t="s">
        <v>3477</v>
      </c>
    </row>
    <row r="1561" spans="17:26" x14ac:dyDescent="0.35">
      <c r="Q1561" t="s">
        <v>0</v>
      </c>
      <c r="R1561">
        <v>25</v>
      </c>
      <c r="S1561">
        <v>150</v>
      </c>
      <c r="T1561">
        <v>98.8</v>
      </c>
      <c r="U1561" t="s">
        <v>3664</v>
      </c>
      <c r="V1561">
        <v>0</v>
      </c>
      <c r="W1561">
        <v>0</v>
      </c>
      <c r="X1561" t="s">
        <v>4200</v>
      </c>
      <c r="Y1561" t="s">
        <v>5623</v>
      </c>
      <c r="Z1561" t="s">
        <v>3477</v>
      </c>
    </row>
    <row r="1562" spans="17:26" x14ac:dyDescent="0.35">
      <c r="Q1562" t="s">
        <v>0</v>
      </c>
      <c r="R1562">
        <v>25</v>
      </c>
      <c r="S1562">
        <v>150</v>
      </c>
      <c r="T1562">
        <v>98.9</v>
      </c>
      <c r="U1562" t="s">
        <v>1</v>
      </c>
      <c r="V1562">
        <v>0</v>
      </c>
      <c r="W1562">
        <v>0</v>
      </c>
      <c r="X1562" t="s">
        <v>3720</v>
      </c>
      <c r="Y1562" t="s">
        <v>5624</v>
      </c>
      <c r="Z1562" t="s">
        <v>3477</v>
      </c>
    </row>
    <row r="1563" spans="17:26" x14ac:dyDescent="0.35">
      <c r="Q1563" t="s">
        <v>0</v>
      </c>
      <c r="R1563">
        <v>25</v>
      </c>
      <c r="S1563">
        <v>150</v>
      </c>
      <c r="T1563">
        <v>98.9</v>
      </c>
      <c r="U1563" t="s">
        <v>3664</v>
      </c>
      <c r="V1563">
        <v>0</v>
      </c>
      <c r="W1563">
        <v>0</v>
      </c>
      <c r="X1563" t="s">
        <v>4721</v>
      </c>
      <c r="Y1563" t="s">
        <v>5625</v>
      </c>
      <c r="Z1563" t="s">
        <v>3477</v>
      </c>
    </row>
    <row r="1564" spans="17:26" x14ac:dyDescent="0.35">
      <c r="Q1564" t="s">
        <v>0</v>
      </c>
      <c r="R1564">
        <v>25</v>
      </c>
      <c r="S1564">
        <v>150</v>
      </c>
      <c r="T1564">
        <v>99</v>
      </c>
      <c r="U1564" t="s">
        <v>1</v>
      </c>
      <c r="V1564">
        <v>0</v>
      </c>
      <c r="W1564">
        <v>0</v>
      </c>
      <c r="X1564" t="s">
        <v>3936</v>
      </c>
      <c r="Y1564" t="s">
        <v>5626</v>
      </c>
      <c r="Z1564" t="s">
        <v>3477</v>
      </c>
    </row>
    <row r="1565" spans="17:26" x14ac:dyDescent="0.35">
      <c r="Q1565" t="s">
        <v>0</v>
      </c>
      <c r="R1565">
        <v>25</v>
      </c>
      <c r="S1565">
        <v>150</v>
      </c>
      <c r="T1565">
        <v>99</v>
      </c>
      <c r="U1565" t="s">
        <v>3664</v>
      </c>
      <c r="V1565">
        <v>0</v>
      </c>
      <c r="W1565">
        <v>0</v>
      </c>
      <c r="X1565" t="s">
        <v>4246</v>
      </c>
      <c r="Y1565" t="s">
        <v>5627</v>
      </c>
      <c r="Z1565" t="s">
        <v>3477</v>
      </c>
    </row>
    <row r="1566" spans="17:26" x14ac:dyDescent="0.35">
      <c r="Q1566" t="s">
        <v>0</v>
      </c>
      <c r="R1566">
        <v>25</v>
      </c>
      <c r="S1566">
        <v>150</v>
      </c>
      <c r="T1566">
        <v>99.1</v>
      </c>
      <c r="U1566" t="s">
        <v>3664</v>
      </c>
      <c r="V1566">
        <v>0</v>
      </c>
      <c r="W1566">
        <v>0</v>
      </c>
      <c r="X1566" t="s">
        <v>4286</v>
      </c>
      <c r="Y1566" t="s">
        <v>5628</v>
      </c>
      <c r="Z1566" t="s">
        <v>3477</v>
      </c>
    </row>
    <row r="1567" spans="17:26" x14ac:dyDescent="0.35">
      <c r="Q1567" t="s">
        <v>0</v>
      </c>
      <c r="R1567">
        <v>25</v>
      </c>
      <c r="S1567">
        <v>150</v>
      </c>
      <c r="T1567">
        <v>99.2</v>
      </c>
      <c r="U1567" t="s">
        <v>1</v>
      </c>
      <c r="V1567">
        <v>0</v>
      </c>
      <c r="W1567">
        <v>0</v>
      </c>
      <c r="X1567" t="s">
        <v>3973</v>
      </c>
      <c r="Y1567" t="s">
        <v>5629</v>
      </c>
      <c r="Z1567" t="s">
        <v>3477</v>
      </c>
    </row>
    <row r="1568" spans="17:26" x14ac:dyDescent="0.35">
      <c r="Q1568" t="s">
        <v>0</v>
      </c>
      <c r="R1568">
        <v>25</v>
      </c>
      <c r="S1568">
        <v>150</v>
      </c>
      <c r="T1568">
        <v>99.2</v>
      </c>
      <c r="U1568" t="s">
        <v>3664</v>
      </c>
      <c r="V1568">
        <v>0</v>
      </c>
      <c r="W1568">
        <v>0</v>
      </c>
      <c r="X1568" t="s">
        <v>4128</v>
      </c>
      <c r="Y1568" t="s">
        <v>5630</v>
      </c>
      <c r="Z1568" t="s">
        <v>3477</v>
      </c>
    </row>
    <row r="1569" spans="17:26" x14ac:dyDescent="0.35">
      <c r="Q1569" t="s">
        <v>0</v>
      </c>
      <c r="R1569">
        <v>25</v>
      </c>
      <c r="S1569">
        <v>150</v>
      </c>
      <c r="T1569">
        <v>99.3</v>
      </c>
      <c r="U1569" t="s">
        <v>1</v>
      </c>
      <c r="V1569">
        <v>0</v>
      </c>
      <c r="W1569">
        <v>0</v>
      </c>
      <c r="X1569" t="s">
        <v>4770</v>
      </c>
      <c r="Y1569" t="s">
        <v>5631</v>
      </c>
      <c r="Z1569" t="s">
        <v>3477</v>
      </c>
    </row>
    <row r="1570" spans="17:26" x14ac:dyDescent="0.35">
      <c r="Q1570" t="s">
        <v>0</v>
      </c>
      <c r="R1570">
        <v>25</v>
      </c>
      <c r="S1570">
        <v>150</v>
      </c>
      <c r="T1570">
        <v>99.3</v>
      </c>
      <c r="U1570" t="s">
        <v>3664</v>
      </c>
      <c r="V1570">
        <v>0</v>
      </c>
      <c r="W1570">
        <v>0</v>
      </c>
      <c r="X1570" t="s">
        <v>4431</v>
      </c>
      <c r="Y1570" t="s">
        <v>5632</v>
      </c>
      <c r="Z1570" t="s">
        <v>3477</v>
      </c>
    </row>
    <row r="1571" spans="17:26" x14ac:dyDescent="0.35">
      <c r="Q1571" t="s">
        <v>0</v>
      </c>
      <c r="R1571">
        <v>25</v>
      </c>
      <c r="S1571">
        <v>150</v>
      </c>
      <c r="T1571">
        <v>99.3</v>
      </c>
      <c r="U1571" t="s">
        <v>3664</v>
      </c>
      <c r="V1571">
        <v>0</v>
      </c>
      <c r="W1571">
        <v>0</v>
      </c>
      <c r="X1571" t="s">
        <v>3772</v>
      </c>
      <c r="Y1571" t="s">
        <v>5633</v>
      </c>
      <c r="Z1571" t="s">
        <v>3477</v>
      </c>
    </row>
    <row r="1572" spans="17:26" x14ac:dyDescent="0.35">
      <c r="Q1572" t="s">
        <v>0</v>
      </c>
      <c r="R1572">
        <v>27</v>
      </c>
      <c r="S1572">
        <v>150</v>
      </c>
      <c r="T1572">
        <v>100</v>
      </c>
      <c r="U1572" t="s">
        <v>3664</v>
      </c>
      <c r="V1572">
        <v>0</v>
      </c>
      <c r="W1572">
        <v>0</v>
      </c>
      <c r="X1572" t="s">
        <v>4469</v>
      </c>
      <c r="Y1572" t="s">
        <v>5634</v>
      </c>
      <c r="Z1572" t="s">
        <v>3479</v>
      </c>
    </row>
    <row r="1573" spans="17:26" x14ac:dyDescent="0.35">
      <c r="Q1573" t="s">
        <v>0</v>
      </c>
      <c r="R1573">
        <v>27</v>
      </c>
      <c r="S1573">
        <v>150</v>
      </c>
      <c r="T1573">
        <v>100</v>
      </c>
      <c r="U1573" t="s">
        <v>3664</v>
      </c>
      <c r="V1573">
        <v>0</v>
      </c>
      <c r="W1573">
        <v>0</v>
      </c>
      <c r="X1573" t="s">
        <v>5635</v>
      </c>
      <c r="Y1573" t="s">
        <v>5636</v>
      </c>
      <c r="Z1573" t="s">
        <v>3479</v>
      </c>
    </row>
    <row r="1574" spans="17:26" x14ac:dyDescent="0.35">
      <c r="Q1574" t="s">
        <v>0</v>
      </c>
      <c r="R1574">
        <v>27</v>
      </c>
      <c r="S1574">
        <v>150</v>
      </c>
      <c r="T1574">
        <v>100</v>
      </c>
      <c r="U1574" t="s">
        <v>3664</v>
      </c>
      <c r="V1574">
        <v>0</v>
      </c>
      <c r="W1574">
        <v>0</v>
      </c>
      <c r="X1574" t="s">
        <v>3981</v>
      </c>
      <c r="Y1574" t="s">
        <v>5637</v>
      </c>
      <c r="Z1574" t="s">
        <v>3479</v>
      </c>
    </row>
    <row r="1575" spans="17:26" x14ac:dyDescent="0.35">
      <c r="Q1575" t="s">
        <v>0</v>
      </c>
      <c r="R1575">
        <v>27</v>
      </c>
      <c r="S1575">
        <v>150</v>
      </c>
      <c r="T1575">
        <v>97</v>
      </c>
      <c r="U1575" t="s">
        <v>3664</v>
      </c>
      <c r="V1575">
        <v>0</v>
      </c>
      <c r="W1575">
        <v>0</v>
      </c>
      <c r="X1575" t="s">
        <v>4272</v>
      </c>
      <c r="Y1575" t="s">
        <v>5638</v>
      </c>
      <c r="Z1575" t="s">
        <v>3479</v>
      </c>
    </row>
    <row r="1576" spans="17:26" x14ac:dyDescent="0.35">
      <c r="Q1576" t="s">
        <v>0</v>
      </c>
      <c r="R1576">
        <v>27</v>
      </c>
      <c r="S1576">
        <v>150</v>
      </c>
      <c r="T1576">
        <v>97.3</v>
      </c>
      <c r="U1576" t="s">
        <v>1</v>
      </c>
      <c r="V1576">
        <v>0</v>
      </c>
      <c r="W1576">
        <v>0</v>
      </c>
      <c r="X1576" t="s">
        <v>3897</v>
      </c>
      <c r="Y1576" t="s">
        <v>5639</v>
      </c>
      <c r="Z1576" t="s">
        <v>3479</v>
      </c>
    </row>
    <row r="1577" spans="17:26" x14ac:dyDescent="0.35">
      <c r="Q1577" t="s">
        <v>0</v>
      </c>
      <c r="R1577">
        <v>27</v>
      </c>
      <c r="S1577">
        <v>150</v>
      </c>
      <c r="T1577">
        <v>97.3</v>
      </c>
      <c r="U1577" t="s">
        <v>1</v>
      </c>
      <c r="V1577">
        <v>0</v>
      </c>
      <c r="W1577">
        <v>0</v>
      </c>
      <c r="X1577" t="s">
        <v>4140</v>
      </c>
      <c r="Y1577" t="s">
        <v>5640</v>
      </c>
      <c r="Z1577" t="s">
        <v>3479</v>
      </c>
    </row>
    <row r="1578" spans="17:26" x14ac:dyDescent="0.35">
      <c r="Q1578" t="s">
        <v>0</v>
      </c>
      <c r="R1578">
        <v>27</v>
      </c>
      <c r="S1578">
        <v>150</v>
      </c>
      <c r="T1578">
        <v>97.3</v>
      </c>
      <c r="U1578" t="s">
        <v>3664</v>
      </c>
      <c r="V1578">
        <v>0</v>
      </c>
      <c r="W1578">
        <v>0</v>
      </c>
      <c r="X1578" t="s">
        <v>3758</v>
      </c>
      <c r="Y1578" t="s">
        <v>5641</v>
      </c>
      <c r="Z1578" t="s">
        <v>3479</v>
      </c>
    </row>
    <row r="1579" spans="17:26" x14ac:dyDescent="0.35">
      <c r="Q1579" t="s">
        <v>0</v>
      </c>
      <c r="R1579">
        <v>27</v>
      </c>
      <c r="S1579">
        <v>150</v>
      </c>
      <c r="T1579">
        <v>97.3</v>
      </c>
      <c r="U1579" t="s">
        <v>3664</v>
      </c>
      <c r="V1579">
        <v>0</v>
      </c>
      <c r="W1579">
        <v>0</v>
      </c>
      <c r="X1579" t="s">
        <v>3762</v>
      </c>
      <c r="Y1579" t="s">
        <v>5642</v>
      </c>
      <c r="Z1579" t="s">
        <v>3479</v>
      </c>
    </row>
    <row r="1580" spans="17:26" x14ac:dyDescent="0.35">
      <c r="Q1580" t="s">
        <v>0</v>
      </c>
      <c r="R1580">
        <v>27</v>
      </c>
      <c r="S1580">
        <v>150</v>
      </c>
      <c r="T1580">
        <v>98</v>
      </c>
      <c r="U1580" t="s">
        <v>1</v>
      </c>
      <c r="V1580">
        <v>0</v>
      </c>
      <c r="W1580">
        <v>0</v>
      </c>
      <c r="X1580" t="s">
        <v>4374</v>
      </c>
      <c r="Y1580" t="s">
        <v>5643</v>
      </c>
      <c r="Z1580" t="s">
        <v>3479</v>
      </c>
    </row>
    <row r="1581" spans="17:26" x14ac:dyDescent="0.35">
      <c r="Q1581" t="s">
        <v>0</v>
      </c>
      <c r="R1581">
        <v>27</v>
      </c>
      <c r="S1581">
        <v>150</v>
      </c>
      <c r="T1581">
        <v>98</v>
      </c>
      <c r="U1581" t="s">
        <v>1</v>
      </c>
      <c r="V1581">
        <v>0</v>
      </c>
      <c r="W1581">
        <v>0</v>
      </c>
      <c r="X1581" t="s">
        <v>3908</v>
      </c>
      <c r="Y1581" t="s">
        <v>5644</v>
      </c>
      <c r="Z1581" t="s">
        <v>3479</v>
      </c>
    </row>
    <row r="1582" spans="17:26" x14ac:dyDescent="0.35">
      <c r="Q1582" t="s">
        <v>0</v>
      </c>
      <c r="R1582">
        <v>27</v>
      </c>
      <c r="S1582">
        <v>150</v>
      </c>
      <c r="T1582">
        <v>98</v>
      </c>
      <c r="U1582" t="s">
        <v>1</v>
      </c>
      <c r="V1582">
        <v>0</v>
      </c>
      <c r="W1582">
        <v>0</v>
      </c>
      <c r="X1582" t="s">
        <v>4381</v>
      </c>
      <c r="Y1582" t="s">
        <v>5645</v>
      </c>
      <c r="Z1582" t="s">
        <v>3479</v>
      </c>
    </row>
    <row r="1583" spans="17:26" x14ac:dyDescent="0.35">
      <c r="Q1583" t="s">
        <v>0</v>
      </c>
      <c r="R1583">
        <v>27</v>
      </c>
      <c r="S1583">
        <v>150</v>
      </c>
      <c r="T1583">
        <v>98</v>
      </c>
      <c r="U1583" t="s">
        <v>3664</v>
      </c>
      <c r="V1583">
        <v>0</v>
      </c>
      <c r="W1583">
        <v>0</v>
      </c>
      <c r="X1583" t="s">
        <v>3922</v>
      </c>
      <c r="Y1583" t="s">
        <v>5646</v>
      </c>
      <c r="Z1583" t="s">
        <v>3479</v>
      </c>
    </row>
    <row r="1584" spans="17:26" x14ac:dyDescent="0.35">
      <c r="Q1584" t="s">
        <v>0</v>
      </c>
      <c r="R1584">
        <v>27</v>
      </c>
      <c r="S1584">
        <v>150</v>
      </c>
      <c r="T1584">
        <v>98</v>
      </c>
      <c r="U1584" t="s">
        <v>3664</v>
      </c>
      <c r="V1584">
        <v>0</v>
      </c>
      <c r="W1584">
        <v>0</v>
      </c>
      <c r="X1584" t="s">
        <v>3944</v>
      </c>
      <c r="Y1584" t="s">
        <v>5647</v>
      </c>
      <c r="Z1584" t="s">
        <v>3479</v>
      </c>
    </row>
    <row r="1585" spans="17:26" x14ac:dyDescent="0.35">
      <c r="Q1585" t="s">
        <v>0</v>
      </c>
      <c r="R1585">
        <v>27</v>
      </c>
      <c r="S1585">
        <v>150</v>
      </c>
      <c r="T1585">
        <v>98</v>
      </c>
      <c r="U1585" t="s">
        <v>3664</v>
      </c>
      <c r="V1585">
        <v>0</v>
      </c>
      <c r="W1585">
        <v>0</v>
      </c>
      <c r="X1585" t="s">
        <v>3662</v>
      </c>
      <c r="Y1585" t="s">
        <v>5648</v>
      </c>
      <c r="Z1585" t="s">
        <v>3479</v>
      </c>
    </row>
    <row r="1586" spans="17:26" x14ac:dyDescent="0.35">
      <c r="Q1586" t="s">
        <v>0</v>
      </c>
      <c r="R1586">
        <v>27</v>
      </c>
      <c r="S1586">
        <v>150</v>
      </c>
      <c r="T1586">
        <v>98.2</v>
      </c>
      <c r="U1586" t="s">
        <v>1</v>
      </c>
      <c r="V1586">
        <v>0</v>
      </c>
      <c r="W1586">
        <v>0</v>
      </c>
      <c r="X1586" t="s">
        <v>3797</v>
      </c>
      <c r="Y1586" t="s">
        <v>5649</v>
      </c>
      <c r="Z1586" t="s">
        <v>3479</v>
      </c>
    </row>
    <row r="1587" spans="17:26" x14ac:dyDescent="0.35">
      <c r="Q1587" t="s">
        <v>0</v>
      </c>
      <c r="R1587">
        <v>27</v>
      </c>
      <c r="S1587">
        <v>150</v>
      </c>
      <c r="T1587">
        <v>98.4</v>
      </c>
      <c r="U1587" t="s">
        <v>1</v>
      </c>
      <c r="V1587">
        <v>0</v>
      </c>
      <c r="W1587">
        <v>0</v>
      </c>
      <c r="X1587" t="s">
        <v>3716</v>
      </c>
      <c r="Y1587" t="s">
        <v>5650</v>
      </c>
      <c r="Z1587" t="s">
        <v>3479</v>
      </c>
    </row>
    <row r="1588" spans="17:26" x14ac:dyDescent="0.35">
      <c r="Q1588" t="s">
        <v>0</v>
      </c>
      <c r="R1588">
        <v>27</v>
      </c>
      <c r="S1588">
        <v>150</v>
      </c>
      <c r="T1588">
        <v>98.7</v>
      </c>
      <c r="U1588" t="s">
        <v>1</v>
      </c>
      <c r="V1588">
        <v>0</v>
      </c>
      <c r="W1588">
        <v>0</v>
      </c>
      <c r="X1588" t="s">
        <v>4140</v>
      </c>
      <c r="Y1588" t="s">
        <v>5651</v>
      </c>
      <c r="Z1588" t="s">
        <v>3479</v>
      </c>
    </row>
    <row r="1589" spans="17:26" x14ac:dyDescent="0.35">
      <c r="Q1589" t="s">
        <v>0</v>
      </c>
      <c r="R1589">
        <v>27</v>
      </c>
      <c r="S1589">
        <v>150</v>
      </c>
      <c r="T1589">
        <v>98.7</v>
      </c>
      <c r="U1589" t="s">
        <v>3664</v>
      </c>
      <c r="V1589">
        <v>0</v>
      </c>
      <c r="W1589">
        <v>0</v>
      </c>
      <c r="X1589" t="s">
        <v>4677</v>
      </c>
      <c r="Y1589" t="s">
        <v>5652</v>
      </c>
      <c r="Z1589" t="s">
        <v>3479</v>
      </c>
    </row>
    <row r="1590" spans="17:26" x14ac:dyDescent="0.35">
      <c r="Q1590" t="s">
        <v>0</v>
      </c>
      <c r="R1590">
        <v>27</v>
      </c>
      <c r="S1590">
        <v>150</v>
      </c>
      <c r="T1590">
        <v>99</v>
      </c>
      <c r="U1590" t="s">
        <v>3664</v>
      </c>
      <c r="V1590">
        <v>0</v>
      </c>
      <c r="W1590">
        <v>0</v>
      </c>
      <c r="X1590" t="s">
        <v>4565</v>
      </c>
      <c r="Y1590" t="s">
        <v>5653</v>
      </c>
      <c r="Z1590" t="s">
        <v>3479</v>
      </c>
    </row>
    <row r="1591" spans="17:26" x14ac:dyDescent="0.35">
      <c r="Q1591" t="s">
        <v>0</v>
      </c>
      <c r="R1591">
        <v>27</v>
      </c>
      <c r="S1591">
        <v>150</v>
      </c>
      <c r="T1591">
        <v>99.1</v>
      </c>
      <c r="U1591" t="s">
        <v>3664</v>
      </c>
      <c r="V1591">
        <v>0</v>
      </c>
      <c r="W1591">
        <v>0</v>
      </c>
      <c r="X1591" t="s">
        <v>4106</v>
      </c>
      <c r="Y1591" t="s">
        <v>5654</v>
      </c>
      <c r="Z1591" t="s">
        <v>3479</v>
      </c>
    </row>
    <row r="1592" spans="17:26" x14ac:dyDescent="0.35">
      <c r="Q1592" t="s">
        <v>0</v>
      </c>
      <c r="R1592">
        <v>27</v>
      </c>
      <c r="S1592">
        <v>150</v>
      </c>
      <c r="T1592">
        <v>99.2</v>
      </c>
      <c r="U1592" t="s">
        <v>1</v>
      </c>
      <c r="V1592">
        <v>0</v>
      </c>
      <c r="W1592">
        <v>0</v>
      </c>
      <c r="X1592" t="s">
        <v>5635</v>
      </c>
      <c r="Y1592" t="s">
        <v>5655</v>
      </c>
      <c r="Z1592" t="s">
        <v>3479</v>
      </c>
    </row>
    <row r="1593" spans="17:26" x14ac:dyDescent="0.35">
      <c r="Q1593" t="s">
        <v>0</v>
      </c>
      <c r="R1593">
        <v>27</v>
      </c>
      <c r="S1593">
        <v>150</v>
      </c>
      <c r="T1593">
        <v>99.2</v>
      </c>
      <c r="U1593" t="s">
        <v>3664</v>
      </c>
      <c r="V1593">
        <v>0</v>
      </c>
      <c r="W1593">
        <v>0</v>
      </c>
      <c r="X1593" t="s">
        <v>3726</v>
      </c>
      <c r="Y1593" t="s">
        <v>5656</v>
      </c>
      <c r="Z1593" t="s">
        <v>3479</v>
      </c>
    </row>
    <row r="1594" spans="17:26" x14ac:dyDescent="0.35">
      <c r="Q1594" t="s">
        <v>0</v>
      </c>
      <c r="R1594">
        <v>27</v>
      </c>
      <c r="S1594">
        <v>150</v>
      </c>
      <c r="T1594">
        <v>99.3</v>
      </c>
      <c r="U1594" t="s">
        <v>1</v>
      </c>
      <c r="V1594">
        <v>0</v>
      </c>
      <c r="W1594">
        <v>0</v>
      </c>
      <c r="X1594" t="s">
        <v>4003</v>
      </c>
      <c r="Y1594" t="s">
        <v>5657</v>
      </c>
      <c r="Z1594" t="s">
        <v>3479</v>
      </c>
    </row>
    <row r="1595" spans="17:26" x14ac:dyDescent="0.35">
      <c r="Q1595" t="s">
        <v>0</v>
      </c>
      <c r="R1595">
        <v>27</v>
      </c>
      <c r="S1595">
        <v>150</v>
      </c>
      <c r="T1595">
        <v>99.3</v>
      </c>
      <c r="U1595" t="s">
        <v>3664</v>
      </c>
      <c r="V1595">
        <v>0</v>
      </c>
      <c r="W1595">
        <v>0</v>
      </c>
      <c r="X1595" t="s">
        <v>4313</v>
      </c>
      <c r="Y1595" t="s">
        <v>5658</v>
      </c>
      <c r="Z1595" t="s">
        <v>3479</v>
      </c>
    </row>
    <row r="1596" spans="17:26" x14ac:dyDescent="0.35">
      <c r="Q1596" t="s">
        <v>0</v>
      </c>
      <c r="R1596">
        <v>28</v>
      </c>
      <c r="S1596">
        <v>150</v>
      </c>
      <c r="T1596">
        <v>100</v>
      </c>
      <c r="U1596" t="s">
        <v>1</v>
      </c>
      <c r="V1596">
        <v>0</v>
      </c>
      <c r="W1596">
        <v>0</v>
      </c>
      <c r="X1596" t="s">
        <v>5659</v>
      </c>
      <c r="Y1596" t="s">
        <v>5660</v>
      </c>
      <c r="Z1596" t="s">
        <v>3480</v>
      </c>
    </row>
    <row r="1597" spans="17:26" x14ac:dyDescent="0.35">
      <c r="Q1597" t="s">
        <v>0</v>
      </c>
      <c r="R1597">
        <v>28</v>
      </c>
      <c r="S1597">
        <v>150</v>
      </c>
      <c r="T1597">
        <v>100</v>
      </c>
      <c r="U1597" t="s">
        <v>1</v>
      </c>
      <c r="V1597">
        <v>0</v>
      </c>
      <c r="W1597">
        <v>0</v>
      </c>
      <c r="X1597" t="s">
        <v>5661</v>
      </c>
      <c r="Y1597" t="s">
        <v>5662</v>
      </c>
      <c r="Z1597" t="s">
        <v>3480</v>
      </c>
    </row>
    <row r="1598" spans="17:26" x14ac:dyDescent="0.35">
      <c r="Q1598" t="s">
        <v>0</v>
      </c>
      <c r="R1598">
        <v>28</v>
      </c>
      <c r="S1598">
        <v>150</v>
      </c>
      <c r="T1598">
        <v>100</v>
      </c>
      <c r="U1598" t="s">
        <v>1</v>
      </c>
      <c r="V1598">
        <v>0</v>
      </c>
      <c r="W1598">
        <v>0</v>
      </c>
      <c r="X1598" t="s">
        <v>5663</v>
      </c>
      <c r="Y1598" t="s">
        <v>5664</v>
      </c>
      <c r="Z1598" t="s">
        <v>3480</v>
      </c>
    </row>
    <row r="1599" spans="17:26" x14ac:dyDescent="0.35">
      <c r="Q1599" t="s">
        <v>0</v>
      </c>
      <c r="R1599">
        <v>28</v>
      </c>
      <c r="S1599">
        <v>150</v>
      </c>
      <c r="T1599">
        <v>100</v>
      </c>
      <c r="U1599" t="s">
        <v>1</v>
      </c>
      <c r="V1599">
        <v>0</v>
      </c>
      <c r="W1599">
        <v>0</v>
      </c>
      <c r="X1599" t="s">
        <v>5665</v>
      </c>
      <c r="Y1599" t="s">
        <v>5666</v>
      </c>
      <c r="Z1599" t="s">
        <v>3480</v>
      </c>
    </row>
    <row r="1600" spans="17:26" x14ac:dyDescent="0.35">
      <c r="Q1600" t="s">
        <v>0</v>
      </c>
      <c r="R1600">
        <v>28</v>
      </c>
      <c r="S1600">
        <v>150</v>
      </c>
      <c r="T1600">
        <v>100</v>
      </c>
      <c r="U1600" t="s">
        <v>1</v>
      </c>
      <c r="V1600">
        <v>0</v>
      </c>
      <c r="W1600">
        <v>0</v>
      </c>
      <c r="X1600" t="s">
        <v>5667</v>
      </c>
      <c r="Y1600" t="s">
        <v>5668</v>
      </c>
      <c r="Z1600" t="s">
        <v>3480</v>
      </c>
    </row>
    <row r="1601" spans="17:26" x14ac:dyDescent="0.35">
      <c r="Q1601" t="s">
        <v>0</v>
      </c>
      <c r="R1601">
        <v>28</v>
      </c>
      <c r="S1601">
        <v>150</v>
      </c>
      <c r="T1601">
        <v>100</v>
      </c>
      <c r="U1601" t="s">
        <v>1</v>
      </c>
      <c r="V1601">
        <v>0</v>
      </c>
      <c r="W1601">
        <v>0</v>
      </c>
      <c r="X1601" t="s">
        <v>5669</v>
      </c>
      <c r="Y1601" t="s">
        <v>5670</v>
      </c>
      <c r="Z1601" t="s">
        <v>3480</v>
      </c>
    </row>
    <row r="1602" spans="17:26" x14ac:dyDescent="0.35">
      <c r="Q1602" t="s">
        <v>0</v>
      </c>
      <c r="R1602">
        <v>28</v>
      </c>
      <c r="S1602">
        <v>150</v>
      </c>
      <c r="T1602">
        <v>100</v>
      </c>
      <c r="U1602" t="s">
        <v>1</v>
      </c>
      <c r="V1602">
        <v>0</v>
      </c>
      <c r="W1602">
        <v>0</v>
      </c>
      <c r="X1602" t="s">
        <v>5671</v>
      </c>
      <c r="Y1602" t="s">
        <v>5672</v>
      </c>
      <c r="Z1602" t="s">
        <v>3480</v>
      </c>
    </row>
    <row r="1603" spans="17:26" x14ac:dyDescent="0.35">
      <c r="Q1603" t="s">
        <v>0</v>
      </c>
      <c r="R1603">
        <v>28</v>
      </c>
      <c r="S1603">
        <v>150</v>
      </c>
      <c r="T1603">
        <v>100</v>
      </c>
      <c r="U1603" t="s">
        <v>3664</v>
      </c>
      <c r="V1603">
        <v>0</v>
      </c>
      <c r="W1603">
        <v>0</v>
      </c>
      <c r="X1603" t="s">
        <v>5523</v>
      </c>
      <c r="Y1603" t="s">
        <v>5673</v>
      </c>
      <c r="Z1603" t="s">
        <v>3480</v>
      </c>
    </row>
    <row r="1604" spans="17:26" x14ac:dyDescent="0.35">
      <c r="Q1604" t="s">
        <v>0</v>
      </c>
      <c r="R1604">
        <v>28</v>
      </c>
      <c r="S1604">
        <v>150</v>
      </c>
      <c r="T1604">
        <v>100</v>
      </c>
      <c r="U1604" t="s">
        <v>3664</v>
      </c>
      <c r="V1604">
        <v>0</v>
      </c>
      <c r="W1604">
        <v>0</v>
      </c>
      <c r="X1604" t="s">
        <v>5674</v>
      </c>
      <c r="Y1604" t="s">
        <v>5675</v>
      </c>
      <c r="Z1604" t="s">
        <v>3480</v>
      </c>
    </row>
    <row r="1605" spans="17:26" x14ac:dyDescent="0.35">
      <c r="Q1605" t="s">
        <v>0</v>
      </c>
      <c r="R1605">
        <v>28</v>
      </c>
      <c r="S1605">
        <v>150</v>
      </c>
      <c r="T1605">
        <v>100</v>
      </c>
      <c r="U1605" t="s">
        <v>3664</v>
      </c>
      <c r="V1605">
        <v>0</v>
      </c>
      <c r="W1605">
        <v>0</v>
      </c>
      <c r="X1605" t="s">
        <v>5676</v>
      </c>
      <c r="Y1605" t="s">
        <v>5677</v>
      </c>
      <c r="Z1605" t="s">
        <v>3480</v>
      </c>
    </row>
    <row r="1606" spans="17:26" x14ac:dyDescent="0.35">
      <c r="Q1606" t="s">
        <v>0</v>
      </c>
      <c r="R1606">
        <v>28</v>
      </c>
      <c r="S1606">
        <v>150</v>
      </c>
      <c r="T1606">
        <v>100</v>
      </c>
      <c r="U1606" t="s">
        <v>3664</v>
      </c>
      <c r="V1606">
        <v>0</v>
      </c>
      <c r="W1606">
        <v>0</v>
      </c>
      <c r="X1606" t="s">
        <v>5678</v>
      </c>
      <c r="Y1606" t="s">
        <v>5679</v>
      </c>
      <c r="Z1606" t="s">
        <v>3480</v>
      </c>
    </row>
    <row r="1607" spans="17:26" x14ac:dyDescent="0.35">
      <c r="Q1607" t="s">
        <v>0</v>
      </c>
      <c r="R1607">
        <v>28</v>
      </c>
      <c r="S1607">
        <v>150</v>
      </c>
      <c r="T1607">
        <v>100</v>
      </c>
      <c r="U1607" t="s">
        <v>3664</v>
      </c>
      <c r="V1607">
        <v>0</v>
      </c>
      <c r="W1607">
        <v>0</v>
      </c>
      <c r="X1607" t="s">
        <v>5680</v>
      </c>
      <c r="Y1607" t="s">
        <v>5681</v>
      </c>
      <c r="Z1607" t="s">
        <v>3480</v>
      </c>
    </row>
    <row r="1608" spans="17:26" x14ac:dyDescent="0.35">
      <c r="Q1608" t="s">
        <v>0</v>
      </c>
      <c r="R1608">
        <v>28</v>
      </c>
      <c r="S1608">
        <v>150</v>
      </c>
      <c r="T1608">
        <v>100</v>
      </c>
      <c r="U1608" t="s">
        <v>3664</v>
      </c>
      <c r="V1608">
        <v>0</v>
      </c>
      <c r="W1608">
        <v>0</v>
      </c>
      <c r="X1608" t="s">
        <v>5682</v>
      </c>
      <c r="Y1608" t="s">
        <v>5683</v>
      </c>
      <c r="Z1608" t="s">
        <v>3480</v>
      </c>
    </row>
    <row r="1609" spans="17:26" x14ac:dyDescent="0.35">
      <c r="Q1609" t="s">
        <v>0</v>
      </c>
      <c r="R1609">
        <v>28</v>
      </c>
      <c r="S1609">
        <v>150</v>
      </c>
      <c r="T1609">
        <v>97</v>
      </c>
      <c r="U1609" t="s">
        <v>1</v>
      </c>
      <c r="V1609">
        <v>0</v>
      </c>
      <c r="W1609">
        <v>0</v>
      </c>
      <c r="X1609" t="s">
        <v>5222</v>
      </c>
      <c r="Y1609" t="s">
        <v>5684</v>
      </c>
      <c r="Z1609" t="s">
        <v>3480</v>
      </c>
    </row>
    <row r="1610" spans="17:26" x14ac:dyDescent="0.35">
      <c r="Q1610" t="s">
        <v>0</v>
      </c>
      <c r="R1610">
        <v>28</v>
      </c>
      <c r="S1610">
        <v>150</v>
      </c>
      <c r="T1610">
        <v>97.1</v>
      </c>
      <c r="U1610" t="s">
        <v>1</v>
      </c>
      <c r="V1610">
        <v>0</v>
      </c>
      <c r="W1610">
        <v>0</v>
      </c>
      <c r="X1610" t="s">
        <v>5226</v>
      </c>
      <c r="Y1610" t="s">
        <v>5685</v>
      </c>
      <c r="Z1610" t="s">
        <v>3480</v>
      </c>
    </row>
    <row r="1611" spans="17:26" x14ac:dyDescent="0.35">
      <c r="Q1611" t="s">
        <v>0</v>
      </c>
      <c r="R1611">
        <v>28</v>
      </c>
      <c r="S1611">
        <v>150</v>
      </c>
      <c r="T1611">
        <v>97.1</v>
      </c>
      <c r="U1611" t="s">
        <v>1</v>
      </c>
      <c r="V1611">
        <v>0</v>
      </c>
      <c r="W1611">
        <v>0</v>
      </c>
      <c r="X1611" t="s">
        <v>5686</v>
      </c>
      <c r="Y1611" t="s">
        <v>5687</v>
      </c>
      <c r="Z1611" t="s">
        <v>3480</v>
      </c>
    </row>
    <row r="1612" spans="17:26" x14ac:dyDescent="0.35">
      <c r="Q1612" t="s">
        <v>0</v>
      </c>
      <c r="R1612">
        <v>28</v>
      </c>
      <c r="S1612">
        <v>150</v>
      </c>
      <c r="T1612">
        <v>97.1</v>
      </c>
      <c r="U1612" t="s">
        <v>3664</v>
      </c>
      <c r="V1612">
        <v>0</v>
      </c>
      <c r="W1612">
        <v>0</v>
      </c>
      <c r="X1612" t="s">
        <v>5688</v>
      </c>
      <c r="Y1612" t="s">
        <v>5689</v>
      </c>
      <c r="Z1612" t="s">
        <v>3480</v>
      </c>
    </row>
    <row r="1613" spans="17:26" x14ac:dyDescent="0.35">
      <c r="Q1613" t="s">
        <v>0</v>
      </c>
      <c r="R1613">
        <v>28</v>
      </c>
      <c r="S1613">
        <v>150</v>
      </c>
      <c r="T1613">
        <v>97.2</v>
      </c>
      <c r="U1613" t="s">
        <v>1</v>
      </c>
      <c r="V1613">
        <v>0</v>
      </c>
      <c r="W1613">
        <v>0</v>
      </c>
      <c r="X1613" t="s">
        <v>5260</v>
      </c>
      <c r="Y1613" t="s">
        <v>5690</v>
      </c>
      <c r="Z1613" t="s">
        <v>3480</v>
      </c>
    </row>
    <row r="1614" spans="17:26" x14ac:dyDescent="0.35">
      <c r="Q1614" t="s">
        <v>0</v>
      </c>
      <c r="R1614">
        <v>28</v>
      </c>
      <c r="S1614">
        <v>150</v>
      </c>
      <c r="T1614">
        <v>97.2</v>
      </c>
      <c r="U1614" t="s">
        <v>1</v>
      </c>
      <c r="V1614">
        <v>0</v>
      </c>
      <c r="W1614">
        <v>0</v>
      </c>
      <c r="X1614" t="s">
        <v>5691</v>
      </c>
      <c r="Y1614" t="s">
        <v>5692</v>
      </c>
      <c r="Z1614" t="s">
        <v>3480</v>
      </c>
    </row>
    <row r="1615" spans="17:26" x14ac:dyDescent="0.35">
      <c r="Q1615" t="s">
        <v>0</v>
      </c>
      <c r="R1615">
        <v>28</v>
      </c>
      <c r="S1615">
        <v>150</v>
      </c>
      <c r="T1615">
        <v>97.3</v>
      </c>
      <c r="U1615" t="s">
        <v>1</v>
      </c>
      <c r="V1615">
        <v>0</v>
      </c>
      <c r="W1615">
        <v>0</v>
      </c>
      <c r="X1615" t="s">
        <v>5262</v>
      </c>
      <c r="Y1615" t="s">
        <v>5693</v>
      </c>
      <c r="Z1615" t="s">
        <v>3480</v>
      </c>
    </row>
    <row r="1616" spans="17:26" x14ac:dyDescent="0.35">
      <c r="Q1616" t="s">
        <v>0</v>
      </c>
      <c r="R1616">
        <v>28</v>
      </c>
      <c r="S1616">
        <v>150</v>
      </c>
      <c r="T1616">
        <v>97.3</v>
      </c>
      <c r="U1616" t="s">
        <v>1</v>
      </c>
      <c r="V1616">
        <v>0</v>
      </c>
      <c r="W1616">
        <v>0</v>
      </c>
      <c r="X1616" t="s">
        <v>5216</v>
      </c>
      <c r="Y1616" t="s">
        <v>5694</v>
      </c>
      <c r="Z1616" t="s">
        <v>3480</v>
      </c>
    </row>
    <row r="1617" spans="17:26" x14ac:dyDescent="0.35">
      <c r="Q1617" t="s">
        <v>0</v>
      </c>
      <c r="R1617">
        <v>28</v>
      </c>
      <c r="S1617">
        <v>150</v>
      </c>
      <c r="T1617">
        <v>97.3</v>
      </c>
      <c r="U1617" t="s">
        <v>3664</v>
      </c>
      <c r="V1617">
        <v>0</v>
      </c>
      <c r="W1617">
        <v>0</v>
      </c>
      <c r="X1617" t="s">
        <v>5695</v>
      </c>
      <c r="Y1617" t="s">
        <v>5696</v>
      </c>
      <c r="Z1617" t="s">
        <v>3480</v>
      </c>
    </row>
    <row r="1618" spans="17:26" x14ac:dyDescent="0.35">
      <c r="Q1618" t="s">
        <v>0</v>
      </c>
      <c r="R1618">
        <v>28</v>
      </c>
      <c r="S1618">
        <v>150</v>
      </c>
      <c r="T1618">
        <v>97.3</v>
      </c>
      <c r="U1618" t="s">
        <v>3664</v>
      </c>
      <c r="V1618">
        <v>0</v>
      </c>
      <c r="W1618">
        <v>0</v>
      </c>
      <c r="X1618" t="s">
        <v>5697</v>
      </c>
      <c r="Y1618" t="s">
        <v>5698</v>
      </c>
      <c r="Z1618" t="s">
        <v>3480</v>
      </c>
    </row>
    <row r="1619" spans="17:26" x14ac:dyDescent="0.35">
      <c r="Q1619" t="s">
        <v>0</v>
      </c>
      <c r="R1619">
        <v>28</v>
      </c>
      <c r="S1619">
        <v>150</v>
      </c>
      <c r="T1619">
        <v>97.3</v>
      </c>
      <c r="U1619" t="s">
        <v>3664</v>
      </c>
      <c r="V1619">
        <v>0</v>
      </c>
      <c r="W1619">
        <v>0</v>
      </c>
      <c r="X1619" t="s">
        <v>5214</v>
      </c>
      <c r="Y1619" t="s">
        <v>5699</v>
      </c>
      <c r="Z1619" t="s">
        <v>3480</v>
      </c>
    </row>
    <row r="1620" spans="17:26" x14ac:dyDescent="0.35">
      <c r="Q1620" t="s">
        <v>0</v>
      </c>
      <c r="R1620">
        <v>28</v>
      </c>
      <c r="S1620">
        <v>150</v>
      </c>
      <c r="T1620">
        <v>97.5</v>
      </c>
      <c r="U1620" t="s">
        <v>1</v>
      </c>
      <c r="V1620">
        <v>0</v>
      </c>
      <c r="W1620">
        <v>0</v>
      </c>
      <c r="X1620" t="s">
        <v>5700</v>
      </c>
      <c r="Y1620" t="s">
        <v>5701</v>
      </c>
      <c r="Z1620" t="s">
        <v>3480</v>
      </c>
    </row>
    <row r="1621" spans="17:26" x14ac:dyDescent="0.35">
      <c r="Q1621" t="s">
        <v>0</v>
      </c>
      <c r="R1621">
        <v>28</v>
      </c>
      <c r="S1621">
        <v>150</v>
      </c>
      <c r="T1621">
        <v>97.7</v>
      </c>
      <c r="U1621" t="s">
        <v>1</v>
      </c>
      <c r="V1621">
        <v>0</v>
      </c>
      <c r="W1621">
        <v>0</v>
      </c>
      <c r="X1621" t="s">
        <v>5702</v>
      </c>
      <c r="Y1621" t="s">
        <v>5703</v>
      </c>
      <c r="Z1621" t="s">
        <v>3480</v>
      </c>
    </row>
    <row r="1622" spans="17:26" x14ac:dyDescent="0.35">
      <c r="Q1622" t="s">
        <v>0</v>
      </c>
      <c r="R1622">
        <v>28</v>
      </c>
      <c r="S1622">
        <v>150</v>
      </c>
      <c r="T1622">
        <v>97.7</v>
      </c>
      <c r="U1622" t="s">
        <v>3664</v>
      </c>
      <c r="V1622">
        <v>0</v>
      </c>
      <c r="W1622">
        <v>0</v>
      </c>
      <c r="X1622" t="s">
        <v>5704</v>
      </c>
      <c r="Y1622" t="s">
        <v>5705</v>
      </c>
      <c r="Z1622" t="s">
        <v>3480</v>
      </c>
    </row>
    <row r="1623" spans="17:26" x14ac:dyDescent="0.35">
      <c r="Q1623" t="s">
        <v>0</v>
      </c>
      <c r="R1623">
        <v>28</v>
      </c>
      <c r="S1623">
        <v>150</v>
      </c>
      <c r="T1623">
        <v>97.8</v>
      </c>
      <c r="U1623" t="s">
        <v>1</v>
      </c>
      <c r="V1623">
        <v>0</v>
      </c>
      <c r="W1623">
        <v>0</v>
      </c>
      <c r="X1623" t="s">
        <v>5688</v>
      </c>
      <c r="Y1623" t="s">
        <v>5706</v>
      </c>
      <c r="Z1623" t="s">
        <v>3480</v>
      </c>
    </row>
    <row r="1624" spans="17:26" x14ac:dyDescent="0.35">
      <c r="Q1624" t="s">
        <v>0</v>
      </c>
      <c r="R1624">
        <v>28</v>
      </c>
      <c r="S1624">
        <v>150</v>
      </c>
      <c r="T1624">
        <v>97.8</v>
      </c>
      <c r="U1624" t="s">
        <v>3664</v>
      </c>
      <c r="V1624">
        <v>0</v>
      </c>
      <c r="W1624">
        <v>0</v>
      </c>
      <c r="X1624" t="s">
        <v>5549</v>
      </c>
      <c r="Y1624" t="s">
        <v>5707</v>
      </c>
      <c r="Z1624" t="s">
        <v>3480</v>
      </c>
    </row>
    <row r="1625" spans="17:26" x14ac:dyDescent="0.35">
      <c r="Q1625" t="s">
        <v>0</v>
      </c>
      <c r="R1625">
        <v>28</v>
      </c>
      <c r="S1625">
        <v>150</v>
      </c>
      <c r="T1625">
        <v>97.8</v>
      </c>
      <c r="U1625" t="s">
        <v>3664</v>
      </c>
      <c r="V1625">
        <v>0</v>
      </c>
      <c r="W1625">
        <v>0</v>
      </c>
      <c r="X1625" t="s">
        <v>5708</v>
      </c>
      <c r="Y1625" t="s">
        <v>5709</v>
      </c>
      <c r="Z1625" t="s">
        <v>3480</v>
      </c>
    </row>
    <row r="1626" spans="17:26" x14ac:dyDescent="0.35">
      <c r="Q1626" t="s">
        <v>0</v>
      </c>
      <c r="R1626">
        <v>28</v>
      </c>
      <c r="S1626">
        <v>150</v>
      </c>
      <c r="T1626">
        <v>97.9</v>
      </c>
      <c r="U1626" t="s">
        <v>3664</v>
      </c>
      <c r="V1626">
        <v>0</v>
      </c>
      <c r="W1626">
        <v>0</v>
      </c>
      <c r="X1626" t="s">
        <v>5710</v>
      </c>
      <c r="Y1626" t="s">
        <v>5711</v>
      </c>
      <c r="Z1626" t="s">
        <v>3480</v>
      </c>
    </row>
    <row r="1627" spans="17:26" x14ac:dyDescent="0.35">
      <c r="Q1627" t="s">
        <v>0</v>
      </c>
      <c r="R1627">
        <v>28</v>
      </c>
      <c r="S1627">
        <v>150</v>
      </c>
      <c r="T1627">
        <v>97.9</v>
      </c>
      <c r="U1627" t="s">
        <v>3664</v>
      </c>
      <c r="V1627">
        <v>0</v>
      </c>
      <c r="W1627">
        <v>0</v>
      </c>
      <c r="X1627" t="s">
        <v>5710</v>
      </c>
      <c r="Y1627" t="s">
        <v>5712</v>
      </c>
      <c r="Z1627" t="s">
        <v>3480</v>
      </c>
    </row>
    <row r="1628" spans="17:26" x14ac:dyDescent="0.35">
      <c r="Q1628" t="s">
        <v>0</v>
      </c>
      <c r="R1628">
        <v>28</v>
      </c>
      <c r="S1628">
        <v>150</v>
      </c>
      <c r="T1628">
        <v>97.9</v>
      </c>
      <c r="U1628" t="s">
        <v>3664</v>
      </c>
      <c r="V1628">
        <v>0</v>
      </c>
      <c r="W1628">
        <v>0</v>
      </c>
      <c r="X1628" t="s">
        <v>5713</v>
      </c>
      <c r="Y1628" t="s">
        <v>5714</v>
      </c>
      <c r="Z1628" t="s">
        <v>3480</v>
      </c>
    </row>
    <row r="1629" spans="17:26" x14ac:dyDescent="0.35">
      <c r="Q1629" t="s">
        <v>0</v>
      </c>
      <c r="R1629">
        <v>28</v>
      </c>
      <c r="S1629">
        <v>150</v>
      </c>
      <c r="T1629">
        <v>97.9</v>
      </c>
      <c r="U1629" t="s">
        <v>3664</v>
      </c>
      <c r="V1629">
        <v>0</v>
      </c>
      <c r="W1629">
        <v>0</v>
      </c>
      <c r="X1629" t="s">
        <v>5715</v>
      </c>
      <c r="Y1629" t="s">
        <v>5716</v>
      </c>
      <c r="Z1629" t="s">
        <v>3480</v>
      </c>
    </row>
    <row r="1630" spans="17:26" x14ac:dyDescent="0.35">
      <c r="Q1630" t="s">
        <v>0</v>
      </c>
      <c r="R1630">
        <v>28</v>
      </c>
      <c r="S1630">
        <v>150</v>
      </c>
      <c r="T1630">
        <v>97.9</v>
      </c>
      <c r="U1630" t="s">
        <v>3664</v>
      </c>
      <c r="V1630">
        <v>0</v>
      </c>
      <c r="W1630">
        <v>0</v>
      </c>
      <c r="X1630" t="s">
        <v>5236</v>
      </c>
      <c r="Y1630" t="s">
        <v>5717</v>
      </c>
      <c r="Z1630" t="s">
        <v>3480</v>
      </c>
    </row>
    <row r="1631" spans="17:26" x14ac:dyDescent="0.35">
      <c r="Q1631" t="s">
        <v>0</v>
      </c>
      <c r="R1631">
        <v>28</v>
      </c>
      <c r="S1631">
        <v>150</v>
      </c>
      <c r="T1631">
        <v>98</v>
      </c>
      <c r="U1631" t="s">
        <v>1</v>
      </c>
      <c r="V1631">
        <v>0</v>
      </c>
      <c r="W1631">
        <v>0</v>
      </c>
      <c r="X1631" t="s">
        <v>5718</v>
      </c>
      <c r="Y1631" t="s">
        <v>5719</v>
      </c>
      <c r="Z1631" t="s">
        <v>3480</v>
      </c>
    </row>
    <row r="1632" spans="17:26" x14ac:dyDescent="0.35">
      <c r="Q1632" t="s">
        <v>0</v>
      </c>
      <c r="R1632">
        <v>28</v>
      </c>
      <c r="S1632">
        <v>150</v>
      </c>
      <c r="T1632">
        <v>98</v>
      </c>
      <c r="U1632" t="s">
        <v>1</v>
      </c>
      <c r="V1632">
        <v>0</v>
      </c>
      <c r="W1632">
        <v>0</v>
      </c>
      <c r="X1632" t="s">
        <v>5720</v>
      </c>
      <c r="Y1632" t="s">
        <v>5721</v>
      </c>
      <c r="Z1632" t="s">
        <v>3480</v>
      </c>
    </row>
    <row r="1633" spans="17:26" x14ac:dyDescent="0.35">
      <c r="Q1633" t="s">
        <v>0</v>
      </c>
      <c r="R1633">
        <v>28</v>
      </c>
      <c r="S1633">
        <v>150</v>
      </c>
      <c r="T1633">
        <v>98</v>
      </c>
      <c r="U1633" t="s">
        <v>1</v>
      </c>
      <c r="V1633">
        <v>0</v>
      </c>
      <c r="W1633">
        <v>0</v>
      </c>
      <c r="X1633" t="s">
        <v>5722</v>
      </c>
      <c r="Y1633" t="s">
        <v>5723</v>
      </c>
      <c r="Z1633" t="s">
        <v>3480</v>
      </c>
    </row>
    <row r="1634" spans="17:26" x14ac:dyDescent="0.35">
      <c r="Q1634" t="s">
        <v>0</v>
      </c>
      <c r="R1634">
        <v>28</v>
      </c>
      <c r="S1634">
        <v>150</v>
      </c>
      <c r="T1634">
        <v>98</v>
      </c>
      <c r="U1634" t="s">
        <v>1</v>
      </c>
      <c r="V1634">
        <v>0</v>
      </c>
      <c r="W1634">
        <v>0</v>
      </c>
      <c r="X1634" t="s">
        <v>5724</v>
      </c>
      <c r="Y1634" t="s">
        <v>5725</v>
      </c>
      <c r="Z1634" t="s">
        <v>3480</v>
      </c>
    </row>
    <row r="1635" spans="17:26" x14ac:dyDescent="0.35">
      <c r="Q1635" t="s">
        <v>0</v>
      </c>
      <c r="R1635">
        <v>28</v>
      </c>
      <c r="S1635">
        <v>150</v>
      </c>
      <c r="T1635">
        <v>98</v>
      </c>
      <c r="U1635" t="s">
        <v>3664</v>
      </c>
      <c r="V1635">
        <v>0</v>
      </c>
      <c r="W1635">
        <v>0</v>
      </c>
      <c r="X1635" t="s">
        <v>5726</v>
      </c>
      <c r="Y1635" t="s">
        <v>5727</v>
      </c>
      <c r="Z1635" t="s">
        <v>3480</v>
      </c>
    </row>
    <row r="1636" spans="17:26" x14ac:dyDescent="0.35">
      <c r="Q1636" t="s">
        <v>0</v>
      </c>
      <c r="R1636">
        <v>28</v>
      </c>
      <c r="S1636">
        <v>150</v>
      </c>
      <c r="T1636">
        <v>98</v>
      </c>
      <c r="U1636" t="s">
        <v>3664</v>
      </c>
      <c r="V1636">
        <v>0</v>
      </c>
      <c r="W1636">
        <v>0</v>
      </c>
      <c r="X1636" t="s">
        <v>5728</v>
      </c>
      <c r="Y1636" t="s">
        <v>5729</v>
      </c>
      <c r="Z1636" t="s">
        <v>3480</v>
      </c>
    </row>
    <row r="1637" spans="17:26" x14ac:dyDescent="0.35">
      <c r="Q1637" t="s">
        <v>0</v>
      </c>
      <c r="R1637">
        <v>28</v>
      </c>
      <c r="S1637">
        <v>150</v>
      </c>
      <c r="T1637">
        <v>98</v>
      </c>
      <c r="U1637" t="s">
        <v>3664</v>
      </c>
      <c r="V1637">
        <v>0</v>
      </c>
      <c r="W1637">
        <v>0</v>
      </c>
      <c r="X1637" t="s">
        <v>5730</v>
      </c>
      <c r="Y1637" t="s">
        <v>5731</v>
      </c>
      <c r="Z1637" t="s">
        <v>3480</v>
      </c>
    </row>
    <row r="1638" spans="17:26" x14ac:dyDescent="0.35">
      <c r="Q1638" t="s">
        <v>0</v>
      </c>
      <c r="R1638">
        <v>28</v>
      </c>
      <c r="S1638">
        <v>150</v>
      </c>
      <c r="T1638">
        <v>98</v>
      </c>
      <c r="U1638" t="s">
        <v>3664</v>
      </c>
      <c r="V1638">
        <v>0</v>
      </c>
      <c r="W1638">
        <v>0</v>
      </c>
      <c r="X1638" t="s">
        <v>5538</v>
      </c>
      <c r="Y1638" t="s">
        <v>5732</v>
      </c>
      <c r="Z1638" t="s">
        <v>3480</v>
      </c>
    </row>
    <row r="1639" spans="17:26" x14ac:dyDescent="0.35">
      <c r="Q1639" t="s">
        <v>0</v>
      </c>
      <c r="R1639">
        <v>28</v>
      </c>
      <c r="S1639">
        <v>150</v>
      </c>
      <c r="T1639">
        <v>98</v>
      </c>
      <c r="U1639" t="s">
        <v>3664</v>
      </c>
      <c r="V1639">
        <v>0</v>
      </c>
      <c r="W1639">
        <v>0</v>
      </c>
      <c r="X1639" t="s">
        <v>5733</v>
      </c>
      <c r="Y1639" t="s">
        <v>5734</v>
      </c>
      <c r="Z1639" t="s">
        <v>3480</v>
      </c>
    </row>
    <row r="1640" spans="17:26" x14ac:dyDescent="0.35">
      <c r="Q1640" t="s">
        <v>0</v>
      </c>
      <c r="R1640">
        <v>28</v>
      </c>
      <c r="S1640">
        <v>150</v>
      </c>
      <c r="T1640">
        <v>98</v>
      </c>
      <c r="U1640" t="s">
        <v>3664</v>
      </c>
      <c r="V1640">
        <v>0</v>
      </c>
      <c r="W1640">
        <v>0</v>
      </c>
      <c r="X1640" t="s">
        <v>5735</v>
      </c>
      <c r="Y1640" t="s">
        <v>5736</v>
      </c>
      <c r="Z1640" t="s">
        <v>3480</v>
      </c>
    </row>
    <row r="1641" spans="17:26" x14ac:dyDescent="0.35">
      <c r="Q1641" t="s">
        <v>0</v>
      </c>
      <c r="R1641">
        <v>28</v>
      </c>
      <c r="S1641">
        <v>150</v>
      </c>
      <c r="T1641">
        <v>98</v>
      </c>
      <c r="U1641" t="s">
        <v>3664</v>
      </c>
      <c r="V1641">
        <v>0</v>
      </c>
      <c r="W1641">
        <v>0</v>
      </c>
      <c r="X1641" t="s">
        <v>5737</v>
      </c>
      <c r="Y1641" t="s">
        <v>5738</v>
      </c>
      <c r="Z1641" t="s">
        <v>3480</v>
      </c>
    </row>
    <row r="1642" spans="17:26" x14ac:dyDescent="0.35">
      <c r="Q1642" t="s">
        <v>0</v>
      </c>
      <c r="R1642">
        <v>28</v>
      </c>
      <c r="S1642">
        <v>150</v>
      </c>
      <c r="T1642">
        <v>98.1</v>
      </c>
      <c r="U1642" t="s">
        <v>3664</v>
      </c>
      <c r="V1642">
        <v>0</v>
      </c>
      <c r="W1642">
        <v>0</v>
      </c>
      <c r="X1642" t="s">
        <v>5686</v>
      </c>
      <c r="Y1642" t="s">
        <v>5739</v>
      </c>
      <c r="Z1642" t="s">
        <v>3480</v>
      </c>
    </row>
    <row r="1643" spans="17:26" x14ac:dyDescent="0.35">
      <c r="Q1643" t="s">
        <v>0</v>
      </c>
      <c r="R1643">
        <v>28</v>
      </c>
      <c r="S1643">
        <v>150</v>
      </c>
      <c r="T1643">
        <v>98.3</v>
      </c>
      <c r="U1643" t="s">
        <v>1</v>
      </c>
      <c r="V1643">
        <v>0</v>
      </c>
      <c r="W1643">
        <v>0</v>
      </c>
      <c r="X1643" t="s">
        <v>5534</v>
      </c>
      <c r="Y1643" t="s">
        <v>5740</v>
      </c>
      <c r="Z1643" t="s">
        <v>3480</v>
      </c>
    </row>
    <row r="1644" spans="17:26" x14ac:dyDescent="0.35">
      <c r="Q1644" t="s">
        <v>0</v>
      </c>
      <c r="R1644">
        <v>28</v>
      </c>
      <c r="S1644">
        <v>150</v>
      </c>
      <c r="T1644">
        <v>98.4</v>
      </c>
      <c r="U1644" t="s">
        <v>3664</v>
      </c>
      <c r="V1644">
        <v>0</v>
      </c>
      <c r="W1644">
        <v>0</v>
      </c>
      <c r="X1644" t="s">
        <v>5741</v>
      </c>
      <c r="Y1644" t="s">
        <v>5742</v>
      </c>
      <c r="Z1644" t="s">
        <v>3480</v>
      </c>
    </row>
    <row r="1645" spans="17:26" x14ac:dyDescent="0.35">
      <c r="Q1645" t="s">
        <v>0</v>
      </c>
      <c r="R1645">
        <v>28</v>
      </c>
      <c r="S1645">
        <v>150</v>
      </c>
      <c r="T1645">
        <v>98.5</v>
      </c>
      <c r="U1645" t="s">
        <v>3664</v>
      </c>
      <c r="V1645">
        <v>0</v>
      </c>
      <c r="W1645">
        <v>0</v>
      </c>
      <c r="X1645" t="s">
        <v>5536</v>
      </c>
      <c r="Y1645" t="s">
        <v>5743</v>
      </c>
      <c r="Z1645" t="s">
        <v>3480</v>
      </c>
    </row>
    <row r="1646" spans="17:26" x14ac:dyDescent="0.35">
      <c r="Q1646" t="s">
        <v>0</v>
      </c>
      <c r="R1646">
        <v>28</v>
      </c>
      <c r="S1646">
        <v>150</v>
      </c>
      <c r="T1646">
        <v>98.6</v>
      </c>
      <c r="U1646" t="s">
        <v>1</v>
      </c>
      <c r="V1646">
        <v>0</v>
      </c>
      <c r="W1646">
        <v>0</v>
      </c>
      <c r="X1646" t="s">
        <v>5260</v>
      </c>
      <c r="Y1646" t="s">
        <v>5744</v>
      </c>
      <c r="Z1646" t="s">
        <v>3480</v>
      </c>
    </row>
    <row r="1647" spans="17:26" x14ac:dyDescent="0.35">
      <c r="Q1647" t="s">
        <v>0</v>
      </c>
      <c r="R1647">
        <v>28</v>
      </c>
      <c r="S1647">
        <v>150</v>
      </c>
      <c r="T1647">
        <v>98.6</v>
      </c>
      <c r="U1647" t="s">
        <v>1</v>
      </c>
      <c r="V1647">
        <v>0</v>
      </c>
      <c r="W1647">
        <v>0</v>
      </c>
      <c r="X1647" t="s">
        <v>5710</v>
      </c>
      <c r="Y1647" t="s">
        <v>5745</v>
      </c>
      <c r="Z1647" t="s">
        <v>3480</v>
      </c>
    </row>
    <row r="1648" spans="17:26" x14ac:dyDescent="0.35">
      <c r="Q1648" t="s">
        <v>0</v>
      </c>
      <c r="R1648">
        <v>28</v>
      </c>
      <c r="S1648">
        <v>150</v>
      </c>
      <c r="T1648">
        <v>98.6</v>
      </c>
      <c r="U1648" t="s">
        <v>3664</v>
      </c>
      <c r="V1648">
        <v>0</v>
      </c>
      <c r="W1648">
        <v>0</v>
      </c>
      <c r="X1648" t="s">
        <v>5688</v>
      </c>
      <c r="Y1648" t="s">
        <v>5746</v>
      </c>
      <c r="Z1648" t="s">
        <v>3480</v>
      </c>
    </row>
    <row r="1649" spans="17:26" x14ac:dyDescent="0.35">
      <c r="Q1649" t="s">
        <v>0</v>
      </c>
      <c r="R1649">
        <v>28</v>
      </c>
      <c r="S1649">
        <v>150</v>
      </c>
      <c r="T1649">
        <v>98.7</v>
      </c>
      <c r="U1649" t="s">
        <v>1</v>
      </c>
      <c r="V1649">
        <v>0</v>
      </c>
      <c r="W1649">
        <v>0</v>
      </c>
      <c r="X1649" t="s">
        <v>5747</v>
      </c>
      <c r="Y1649" t="s">
        <v>5748</v>
      </c>
      <c r="Z1649" t="s">
        <v>3480</v>
      </c>
    </row>
    <row r="1650" spans="17:26" x14ac:dyDescent="0.35">
      <c r="Q1650" t="s">
        <v>0</v>
      </c>
      <c r="R1650">
        <v>28</v>
      </c>
      <c r="S1650">
        <v>150</v>
      </c>
      <c r="T1650">
        <v>98.7</v>
      </c>
      <c r="U1650" t="s">
        <v>1</v>
      </c>
      <c r="V1650">
        <v>0</v>
      </c>
      <c r="W1650">
        <v>0</v>
      </c>
      <c r="X1650" t="s">
        <v>5722</v>
      </c>
      <c r="Y1650" t="s">
        <v>5749</v>
      </c>
      <c r="Z1650" t="s">
        <v>3480</v>
      </c>
    </row>
    <row r="1651" spans="17:26" x14ac:dyDescent="0.35">
      <c r="Q1651" t="s">
        <v>0</v>
      </c>
      <c r="R1651">
        <v>28</v>
      </c>
      <c r="S1651">
        <v>150</v>
      </c>
      <c r="T1651">
        <v>98.7</v>
      </c>
      <c r="U1651" t="s">
        <v>1</v>
      </c>
      <c r="V1651">
        <v>0</v>
      </c>
      <c r="W1651">
        <v>0</v>
      </c>
      <c r="X1651" t="s">
        <v>5750</v>
      </c>
      <c r="Y1651" t="s">
        <v>5751</v>
      </c>
      <c r="Z1651" t="s">
        <v>3480</v>
      </c>
    </row>
    <row r="1652" spans="17:26" x14ac:dyDescent="0.35">
      <c r="Q1652" t="s">
        <v>0</v>
      </c>
      <c r="R1652">
        <v>28</v>
      </c>
      <c r="S1652">
        <v>150</v>
      </c>
      <c r="T1652">
        <v>98.7</v>
      </c>
      <c r="U1652" t="s">
        <v>1</v>
      </c>
      <c r="V1652">
        <v>0</v>
      </c>
      <c r="W1652">
        <v>0</v>
      </c>
      <c r="X1652" t="s">
        <v>5752</v>
      </c>
      <c r="Y1652" t="s">
        <v>5753</v>
      </c>
      <c r="Z1652" t="s">
        <v>3480</v>
      </c>
    </row>
    <row r="1653" spans="17:26" x14ac:dyDescent="0.35">
      <c r="Q1653" t="s">
        <v>0</v>
      </c>
      <c r="R1653">
        <v>28</v>
      </c>
      <c r="S1653">
        <v>150</v>
      </c>
      <c r="T1653">
        <v>98.7</v>
      </c>
      <c r="U1653" t="s">
        <v>1</v>
      </c>
      <c r="V1653">
        <v>0</v>
      </c>
      <c r="W1653">
        <v>0</v>
      </c>
      <c r="X1653" t="s">
        <v>5514</v>
      </c>
      <c r="Y1653" t="s">
        <v>5754</v>
      </c>
      <c r="Z1653" t="s">
        <v>3480</v>
      </c>
    </row>
    <row r="1654" spans="17:26" x14ac:dyDescent="0.35">
      <c r="Q1654" t="s">
        <v>0</v>
      </c>
      <c r="R1654">
        <v>28</v>
      </c>
      <c r="S1654">
        <v>150</v>
      </c>
      <c r="T1654">
        <v>98.7</v>
      </c>
      <c r="U1654" t="s">
        <v>1</v>
      </c>
      <c r="V1654">
        <v>0</v>
      </c>
      <c r="W1654">
        <v>0</v>
      </c>
      <c r="X1654" t="s">
        <v>5755</v>
      </c>
      <c r="Y1654" t="s">
        <v>5756</v>
      </c>
      <c r="Z1654" t="s">
        <v>3480</v>
      </c>
    </row>
    <row r="1655" spans="17:26" x14ac:dyDescent="0.35">
      <c r="Q1655" t="s">
        <v>0</v>
      </c>
      <c r="R1655">
        <v>28</v>
      </c>
      <c r="S1655">
        <v>150</v>
      </c>
      <c r="T1655">
        <v>98.7</v>
      </c>
      <c r="U1655" t="s">
        <v>1</v>
      </c>
      <c r="V1655">
        <v>0</v>
      </c>
      <c r="W1655">
        <v>0</v>
      </c>
      <c r="X1655" t="s">
        <v>5757</v>
      </c>
      <c r="Y1655" t="s">
        <v>5758</v>
      </c>
      <c r="Z1655" t="s">
        <v>3480</v>
      </c>
    </row>
    <row r="1656" spans="17:26" x14ac:dyDescent="0.35">
      <c r="Q1656" t="s">
        <v>0</v>
      </c>
      <c r="R1656">
        <v>28</v>
      </c>
      <c r="S1656">
        <v>150</v>
      </c>
      <c r="T1656">
        <v>98.7</v>
      </c>
      <c r="U1656" t="s">
        <v>1</v>
      </c>
      <c r="V1656">
        <v>0</v>
      </c>
      <c r="W1656">
        <v>0</v>
      </c>
      <c r="X1656" t="s">
        <v>5251</v>
      </c>
      <c r="Y1656" t="s">
        <v>5759</v>
      </c>
      <c r="Z1656" t="s">
        <v>3480</v>
      </c>
    </row>
    <row r="1657" spans="17:26" x14ac:dyDescent="0.35">
      <c r="Q1657" t="s">
        <v>0</v>
      </c>
      <c r="R1657">
        <v>28</v>
      </c>
      <c r="S1657">
        <v>150</v>
      </c>
      <c r="T1657">
        <v>98.7</v>
      </c>
      <c r="U1657" t="s">
        <v>1</v>
      </c>
      <c r="V1657">
        <v>0</v>
      </c>
      <c r="W1657">
        <v>0</v>
      </c>
      <c r="X1657" t="s">
        <v>5760</v>
      </c>
      <c r="Y1657" t="s">
        <v>5761</v>
      </c>
      <c r="Z1657" t="s">
        <v>3480</v>
      </c>
    </row>
    <row r="1658" spans="17:26" x14ac:dyDescent="0.35">
      <c r="Q1658" t="s">
        <v>0</v>
      </c>
      <c r="R1658">
        <v>28</v>
      </c>
      <c r="S1658">
        <v>150</v>
      </c>
      <c r="T1658">
        <v>98.7</v>
      </c>
      <c r="U1658" t="s">
        <v>3664</v>
      </c>
      <c r="V1658">
        <v>0</v>
      </c>
      <c r="W1658">
        <v>0</v>
      </c>
      <c r="X1658" t="s">
        <v>5762</v>
      </c>
      <c r="Y1658" t="s">
        <v>5763</v>
      </c>
      <c r="Z1658" t="s">
        <v>3480</v>
      </c>
    </row>
    <row r="1659" spans="17:26" x14ac:dyDescent="0.35">
      <c r="Q1659" t="s">
        <v>0</v>
      </c>
      <c r="R1659">
        <v>28</v>
      </c>
      <c r="S1659">
        <v>150</v>
      </c>
      <c r="T1659">
        <v>98.7</v>
      </c>
      <c r="U1659" t="s">
        <v>3664</v>
      </c>
      <c r="V1659">
        <v>0</v>
      </c>
      <c r="W1659">
        <v>0</v>
      </c>
      <c r="X1659" t="s">
        <v>5764</v>
      </c>
      <c r="Y1659" t="s">
        <v>5765</v>
      </c>
      <c r="Z1659" t="s">
        <v>3480</v>
      </c>
    </row>
    <row r="1660" spans="17:26" x14ac:dyDescent="0.35">
      <c r="Q1660" t="s">
        <v>0</v>
      </c>
      <c r="R1660">
        <v>28</v>
      </c>
      <c r="S1660">
        <v>150</v>
      </c>
      <c r="T1660">
        <v>98.7</v>
      </c>
      <c r="U1660" t="s">
        <v>3664</v>
      </c>
      <c r="V1660">
        <v>0</v>
      </c>
      <c r="W1660">
        <v>0</v>
      </c>
      <c r="X1660" t="s">
        <v>5208</v>
      </c>
      <c r="Y1660" t="s">
        <v>5766</v>
      </c>
      <c r="Z1660" t="s">
        <v>3480</v>
      </c>
    </row>
    <row r="1661" spans="17:26" x14ac:dyDescent="0.35">
      <c r="Q1661" t="s">
        <v>0</v>
      </c>
      <c r="R1661">
        <v>28</v>
      </c>
      <c r="S1661">
        <v>150</v>
      </c>
      <c r="T1661">
        <v>98.7</v>
      </c>
      <c r="U1661" t="s">
        <v>3664</v>
      </c>
      <c r="V1661">
        <v>0</v>
      </c>
      <c r="W1661">
        <v>0</v>
      </c>
      <c r="X1661" t="s">
        <v>5767</v>
      </c>
      <c r="Y1661" t="s">
        <v>5768</v>
      </c>
      <c r="Z1661" t="s">
        <v>3480</v>
      </c>
    </row>
    <row r="1662" spans="17:26" x14ac:dyDescent="0.35">
      <c r="Q1662" t="s">
        <v>0</v>
      </c>
      <c r="R1662">
        <v>28</v>
      </c>
      <c r="S1662">
        <v>150</v>
      </c>
      <c r="T1662">
        <v>98.7</v>
      </c>
      <c r="U1662" t="s">
        <v>3664</v>
      </c>
      <c r="V1662">
        <v>0</v>
      </c>
      <c r="W1662">
        <v>0</v>
      </c>
      <c r="X1662" t="s">
        <v>5527</v>
      </c>
      <c r="Y1662" t="s">
        <v>5769</v>
      </c>
      <c r="Z1662" t="s">
        <v>3480</v>
      </c>
    </row>
    <row r="1663" spans="17:26" x14ac:dyDescent="0.35">
      <c r="Q1663" t="s">
        <v>0</v>
      </c>
      <c r="R1663">
        <v>28</v>
      </c>
      <c r="S1663">
        <v>150</v>
      </c>
      <c r="T1663">
        <v>98.8</v>
      </c>
      <c r="U1663" t="s">
        <v>3664</v>
      </c>
      <c r="V1663">
        <v>0</v>
      </c>
      <c r="W1663">
        <v>0</v>
      </c>
      <c r="X1663" t="s">
        <v>5770</v>
      </c>
      <c r="Y1663" t="s">
        <v>5771</v>
      </c>
      <c r="Z1663" t="s">
        <v>3480</v>
      </c>
    </row>
    <row r="1664" spans="17:26" x14ac:dyDescent="0.35">
      <c r="Q1664" t="s">
        <v>0</v>
      </c>
      <c r="R1664">
        <v>28</v>
      </c>
      <c r="S1664">
        <v>150</v>
      </c>
      <c r="T1664">
        <v>98.9</v>
      </c>
      <c r="U1664" t="s">
        <v>1</v>
      </c>
      <c r="V1664">
        <v>0</v>
      </c>
      <c r="W1664">
        <v>0</v>
      </c>
      <c r="X1664" t="s">
        <v>5772</v>
      </c>
      <c r="Y1664" t="s">
        <v>5773</v>
      </c>
      <c r="Z1664" t="s">
        <v>3480</v>
      </c>
    </row>
    <row r="1665" spans="17:26" x14ac:dyDescent="0.35">
      <c r="Q1665" t="s">
        <v>0</v>
      </c>
      <c r="R1665">
        <v>28</v>
      </c>
      <c r="S1665">
        <v>150</v>
      </c>
      <c r="T1665">
        <v>98.9</v>
      </c>
      <c r="U1665" t="s">
        <v>1</v>
      </c>
      <c r="V1665">
        <v>0</v>
      </c>
      <c r="W1665">
        <v>0</v>
      </c>
      <c r="X1665" t="s">
        <v>5774</v>
      </c>
      <c r="Y1665" t="s">
        <v>5775</v>
      </c>
      <c r="Z1665" t="s">
        <v>3480</v>
      </c>
    </row>
    <row r="1666" spans="17:26" x14ac:dyDescent="0.35">
      <c r="Q1666" t="s">
        <v>0</v>
      </c>
      <c r="R1666">
        <v>28</v>
      </c>
      <c r="S1666">
        <v>150</v>
      </c>
      <c r="T1666">
        <v>99</v>
      </c>
      <c r="U1666" t="s">
        <v>1</v>
      </c>
      <c r="V1666">
        <v>0</v>
      </c>
      <c r="W1666">
        <v>0</v>
      </c>
      <c r="X1666" t="s">
        <v>5776</v>
      </c>
      <c r="Y1666" t="s">
        <v>5777</v>
      </c>
      <c r="Z1666" t="s">
        <v>3480</v>
      </c>
    </row>
    <row r="1667" spans="17:26" x14ac:dyDescent="0.35">
      <c r="Q1667" t="s">
        <v>0</v>
      </c>
      <c r="R1667">
        <v>28</v>
      </c>
      <c r="S1667">
        <v>150</v>
      </c>
      <c r="T1667">
        <v>99</v>
      </c>
      <c r="U1667" t="s">
        <v>3664</v>
      </c>
      <c r="V1667">
        <v>0</v>
      </c>
      <c r="W1667">
        <v>0</v>
      </c>
      <c r="X1667" t="s">
        <v>5686</v>
      </c>
      <c r="Y1667" t="s">
        <v>5778</v>
      </c>
      <c r="Z1667" t="s">
        <v>3480</v>
      </c>
    </row>
    <row r="1668" spans="17:26" x14ac:dyDescent="0.35">
      <c r="Q1668" t="s">
        <v>0</v>
      </c>
      <c r="R1668">
        <v>28</v>
      </c>
      <c r="S1668">
        <v>150</v>
      </c>
      <c r="T1668">
        <v>99</v>
      </c>
      <c r="U1668" t="s">
        <v>3664</v>
      </c>
      <c r="V1668">
        <v>0</v>
      </c>
      <c r="W1668">
        <v>0</v>
      </c>
      <c r="X1668" t="s">
        <v>5222</v>
      </c>
      <c r="Y1668" t="s">
        <v>5779</v>
      </c>
      <c r="Z1668" t="s">
        <v>3480</v>
      </c>
    </row>
    <row r="1669" spans="17:26" x14ac:dyDescent="0.35">
      <c r="Q1669" t="s">
        <v>0</v>
      </c>
      <c r="R1669">
        <v>28</v>
      </c>
      <c r="S1669">
        <v>150</v>
      </c>
      <c r="T1669">
        <v>99.1</v>
      </c>
      <c r="U1669" t="s">
        <v>1</v>
      </c>
      <c r="V1669">
        <v>0</v>
      </c>
      <c r="W1669">
        <v>0</v>
      </c>
      <c r="X1669" t="s">
        <v>5780</v>
      </c>
      <c r="Y1669" t="s">
        <v>5781</v>
      </c>
      <c r="Z1669" t="s">
        <v>3480</v>
      </c>
    </row>
    <row r="1670" spans="17:26" x14ac:dyDescent="0.35">
      <c r="Q1670" t="s">
        <v>0</v>
      </c>
      <c r="R1670">
        <v>28</v>
      </c>
      <c r="S1670">
        <v>150</v>
      </c>
      <c r="T1670">
        <v>99.2</v>
      </c>
      <c r="U1670" t="s">
        <v>1</v>
      </c>
      <c r="V1670">
        <v>0</v>
      </c>
      <c r="W1670">
        <v>0</v>
      </c>
      <c r="X1670" t="s">
        <v>5782</v>
      </c>
      <c r="Y1670" t="s">
        <v>5783</v>
      </c>
      <c r="Z1670" t="s">
        <v>3480</v>
      </c>
    </row>
    <row r="1671" spans="17:26" x14ac:dyDescent="0.35">
      <c r="Q1671" t="s">
        <v>0</v>
      </c>
      <c r="R1671">
        <v>28</v>
      </c>
      <c r="S1671">
        <v>150</v>
      </c>
      <c r="T1671">
        <v>99.3</v>
      </c>
      <c r="U1671" t="s">
        <v>1</v>
      </c>
      <c r="V1671">
        <v>0</v>
      </c>
      <c r="W1671">
        <v>0</v>
      </c>
      <c r="X1671" t="s">
        <v>5784</v>
      </c>
      <c r="Y1671" t="s">
        <v>5785</v>
      </c>
      <c r="Z1671" t="s">
        <v>3480</v>
      </c>
    </row>
    <row r="1672" spans="17:26" x14ac:dyDescent="0.35">
      <c r="Q1672" t="s">
        <v>0</v>
      </c>
      <c r="R1672">
        <v>28</v>
      </c>
      <c r="S1672">
        <v>150</v>
      </c>
      <c r="T1672">
        <v>99.3</v>
      </c>
      <c r="U1672" t="s">
        <v>1</v>
      </c>
      <c r="V1672">
        <v>0</v>
      </c>
      <c r="W1672">
        <v>0</v>
      </c>
      <c r="X1672" t="s">
        <v>5245</v>
      </c>
      <c r="Y1672" t="s">
        <v>5786</v>
      </c>
      <c r="Z1672" t="s">
        <v>3480</v>
      </c>
    </row>
    <row r="1673" spans="17:26" x14ac:dyDescent="0.35">
      <c r="Q1673" t="s">
        <v>0</v>
      </c>
      <c r="R1673">
        <v>28</v>
      </c>
      <c r="S1673">
        <v>150</v>
      </c>
      <c r="T1673">
        <v>99.3</v>
      </c>
      <c r="U1673" t="s">
        <v>1</v>
      </c>
      <c r="V1673">
        <v>0</v>
      </c>
      <c r="W1673">
        <v>0</v>
      </c>
      <c r="X1673" t="s">
        <v>5787</v>
      </c>
      <c r="Y1673" t="s">
        <v>5788</v>
      </c>
      <c r="Z1673" t="s">
        <v>3480</v>
      </c>
    </row>
    <row r="1674" spans="17:26" x14ac:dyDescent="0.35">
      <c r="Q1674" t="s">
        <v>0</v>
      </c>
      <c r="R1674">
        <v>28</v>
      </c>
      <c r="S1674">
        <v>150</v>
      </c>
      <c r="T1674">
        <v>99.3</v>
      </c>
      <c r="U1674" t="s">
        <v>1</v>
      </c>
      <c r="V1674">
        <v>0</v>
      </c>
      <c r="W1674">
        <v>0</v>
      </c>
      <c r="X1674" t="s">
        <v>5789</v>
      </c>
      <c r="Y1674" t="s">
        <v>5790</v>
      </c>
      <c r="Z1674" t="s">
        <v>3480</v>
      </c>
    </row>
    <row r="1675" spans="17:26" x14ac:dyDescent="0.35">
      <c r="Q1675" t="s">
        <v>0</v>
      </c>
      <c r="R1675">
        <v>28</v>
      </c>
      <c r="S1675">
        <v>150</v>
      </c>
      <c r="T1675">
        <v>99.3</v>
      </c>
      <c r="U1675" t="s">
        <v>1</v>
      </c>
      <c r="V1675">
        <v>0</v>
      </c>
      <c r="W1675">
        <v>0</v>
      </c>
      <c r="X1675" t="s">
        <v>5247</v>
      </c>
      <c r="Y1675" t="s">
        <v>5791</v>
      </c>
      <c r="Z1675" t="s">
        <v>3480</v>
      </c>
    </row>
    <row r="1676" spans="17:26" x14ac:dyDescent="0.35">
      <c r="Q1676" t="s">
        <v>0</v>
      </c>
      <c r="R1676">
        <v>28</v>
      </c>
      <c r="S1676">
        <v>150</v>
      </c>
      <c r="T1676">
        <v>99.3</v>
      </c>
      <c r="U1676" t="s">
        <v>1</v>
      </c>
      <c r="V1676">
        <v>0</v>
      </c>
      <c r="W1676">
        <v>0</v>
      </c>
      <c r="X1676" t="s">
        <v>5724</v>
      </c>
      <c r="Y1676" t="s">
        <v>5792</v>
      </c>
      <c r="Z1676" t="s">
        <v>3480</v>
      </c>
    </row>
    <row r="1677" spans="17:26" x14ac:dyDescent="0.35">
      <c r="Q1677" t="s">
        <v>0</v>
      </c>
      <c r="R1677">
        <v>28</v>
      </c>
      <c r="S1677">
        <v>150</v>
      </c>
      <c r="T1677">
        <v>99.3</v>
      </c>
      <c r="U1677" t="s">
        <v>1</v>
      </c>
      <c r="V1677">
        <v>0</v>
      </c>
      <c r="W1677">
        <v>0</v>
      </c>
      <c r="X1677" t="s">
        <v>5793</v>
      </c>
      <c r="Y1677" t="s">
        <v>5794</v>
      </c>
      <c r="Z1677" t="s">
        <v>3480</v>
      </c>
    </row>
    <row r="1678" spans="17:26" x14ac:dyDescent="0.35">
      <c r="Q1678" t="s">
        <v>0</v>
      </c>
      <c r="R1678">
        <v>28</v>
      </c>
      <c r="S1678">
        <v>150</v>
      </c>
      <c r="T1678">
        <v>99.3</v>
      </c>
      <c r="U1678" t="s">
        <v>3664</v>
      </c>
      <c r="V1678">
        <v>0</v>
      </c>
      <c r="W1678">
        <v>0</v>
      </c>
      <c r="X1678" t="s">
        <v>5795</v>
      </c>
      <c r="Y1678" t="s">
        <v>5796</v>
      </c>
      <c r="Z1678" t="s">
        <v>3480</v>
      </c>
    </row>
    <row r="1679" spans="17:26" x14ac:dyDescent="0.35">
      <c r="Q1679" t="s">
        <v>0</v>
      </c>
      <c r="R1679">
        <v>28</v>
      </c>
      <c r="S1679">
        <v>150</v>
      </c>
      <c r="T1679">
        <v>99.3</v>
      </c>
      <c r="U1679" t="s">
        <v>3664</v>
      </c>
      <c r="V1679">
        <v>0</v>
      </c>
      <c r="W1679">
        <v>0</v>
      </c>
      <c r="X1679" t="s">
        <v>5797</v>
      </c>
      <c r="Y1679" t="s">
        <v>5798</v>
      </c>
      <c r="Z1679" t="s">
        <v>3480</v>
      </c>
    </row>
    <row r="1680" spans="17:26" x14ac:dyDescent="0.35">
      <c r="Q1680" t="s">
        <v>0</v>
      </c>
      <c r="R1680">
        <v>28</v>
      </c>
      <c r="S1680">
        <v>150</v>
      </c>
      <c r="T1680">
        <v>99.3</v>
      </c>
      <c r="U1680" t="s">
        <v>3664</v>
      </c>
      <c r="V1680">
        <v>0</v>
      </c>
      <c r="W1680">
        <v>0</v>
      </c>
      <c r="X1680" t="s">
        <v>5799</v>
      </c>
      <c r="Y1680" t="s">
        <v>5800</v>
      </c>
      <c r="Z1680" t="s">
        <v>3480</v>
      </c>
    </row>
    <row r="1681" spans="17:26" x14ac:dyDescent="0.35">
      <c r="Q1681" t="s">
        <v>0</v>
      </c>
      <c r="R1681">
        <v>28</v>
      </c>
      <c r="S1681">
        <v>150</v>
      </c>
      <c r="T1681">
        <v>99.3</v>
      </c>
      <c r="U1681" t="s">
        <v>3664</v>
      </c>
      <c r="V1681">
        <v>0</v>
      </c>
      <c r="W1681">
        <v>0</v>
      </c>
      <c r="X1681" t="s">
        <v>5801</v>
      </c>
      <c r="Y1681" t="s">
        <v>5802</v>
      </c>
      <c r="Z1681" t="s">
        <v>3480</v>
      </c>
    </row>
    <row r="1682" spans="17:26" x14ac:dyDescent="0.35">
      <c r="Q1682" t="s">
        <v>0</v>
      </c>
      <c r="R1682">
        <v>28</v>
      </c>
      <c r="S1682">
        <v>150</v>
      </c>
      <c r="T1682">
        <v>99.3</v>
      </c>
      <c r="U1682" t="s">
        <v>3664</v>
      </c>
      <c r="V1682">
        <v>0</v>
      </c>
      <c r="W1682">
        <v>0</v>
      </c>
      <c r="X1682" t="s">
        <v>5216</v>
      </c>
      <c r="Y1682" t="s">
        <v>5803</v>
      </c>
      <c r="Z1682" t="s">
        <v>3480</v>
      </c>
    </row>
    <row r="1683" spans="17:26" x14ac:dyDescent="0.35">
      <c r="Q1683" t="s">
        <v>0</v>
      </c>
      <c r="R1683">
        <v>28</v>
      </c>
      <c r="S1683">
        <v>150</v>
      </c>
      <c r="T1683">
        <v>99.3</v>
      </c>
      <c r="U1683" t="s">
        <v>3664</v>
      </c>
      <c r="V1683">
        <v>0</v>
      </c>
      <c r="W1683">
        <v>0</v>
      </c>
      <c r="X1683" t="s">
        <v>5804</v>
      </c>
      <c r="Y1683" t="s">
        <v>5805</v>
      </c>
      <c r="Z1683" t="s">
        <v>3480</v>
      </c>
    </row>
    <row r="1684" spans="17:26" x14ac:dyDescent="0.35">
      <c r="Q1684" t="s">
        <v>0</v>
      </c>
      <c r="R1684">
        <v>28</v>
      </c>
      <c r="S1684">
        <v>150</v>
      </c>
      <c r="T1684">
        <v>99.3</v>
      </c>
      <c r="U1684" t="s">
        <v>3664</v>
      </c>
      <c r="V1684">
        <v>0</v>
      </c>
      <c r="W1684">
        <v>0</v>
      </c>
      <c r="X1684" t="s">
        <v>5806</v>
      </c>
      <c r="Y1684" t="s">
        <v>5807</v>
      </c>
      <c r="Z1684" t="s">
        <v>3480</v>
      </c>
    </row>
    <row r="1685" spans="17:26" x14ac:dyDescent="0.35">
      <c r="Q1685" t="s">
        <v>0</v>
      </c>
      <c r="R1685">
        <v>28</v>
      </c>
      <c r="S1685">
        <v>150</v>
      </c>
      <c r="T1685">
        <v>99.3</v>
      </c>
      <c r="U1685" t="s">
        <v>3664</v>
      </c>
      <c r="V1685">
        <v>0</v>
      </c>
      <c r="W1685">
        <v>0</v>
      </c>
      <c r="X1685" t="s">
        <v>5808</v>
      </c>
      <c r="Y1685" t="s">
        <v>5809</v>
      </c>
      <c r="Z1685" t="s">
        <v>3480</v>
      </c>
    </row>
    <row r="1686" spans="17:26" x14ac:dyDescent="0.35">
      <c r="Q1686" t="s">
        <v>0</v>
      </c>
      <c r="R1686">
        <v>29</v>
      </c>
      <c r="S1686">
        <v>150</v>
      </c>
      <c r="T1686">
        <v>100</v>
      </c>
      <c r="U1686" t="s">
        <v>1</v>
      </c>
      <c r="V1686">
        <v>0</v>
      </c>
      <c r="W1686">
        <v>0</v>
      </c>
      <c r="X1686" t="s">
        <v>5695</v>
      </c>
      <c r="Y1686" t="s">
        <v>5810</v>
      </c>
      <c r="Z1686" t="s">
        <v>3481</v>
      </c>
    </row>
    <row r="1687" spans="17:26" x14ac:dyDescent="0.35">
      <c r="Q1687" t="s">
        <v>0</v>
      </c>
      <c r="R1687">
        <v>29</v>
      </c>
      <c r="S1687">
        <v>150</v>
      </c>
      <c r="T1687">
        <v>100</v>
      </c>
      <c r="U1687" t="s">
        <v>1</v>
      </c>
      <c r="V1687">
        <v>0</v>
      </c>
      <c r="W1687">
        <v>0</v>
      </c>
      <c r="X1687" t="s">
        <v>5811</v>
      </c>
      <c r="Y1687" t="s">
        <v>5812</v>
      </c>
      <c r="Z1687" t="s">
        <v>3481</v>
      </c>
    </row>
    <row r="1688" spans="17:26" x14ac:dyDescent="0.35">
      <c r="Q1688" t="s">
        <v>0</v>
      </c>
      <c r="R1688">
        <v>29</v>
      </c>
      <c r="S1688">
        <v>150</v>
      </c>
      <c r="T1688">
        <v>100</v>
      </c>
      <c r="U1688" t="s">
        <v>1</v>
      </c>
      <c r="V1688">
        <v>0</v>
      </c>
      <c r="W1688">
        <v>0</v>
      </c>
      <c r="X1688" t="s">
        <v>5234</v>
      </c>
      <c r="Y1688" t="s">
        <v>5813</v>
      </c>
      <c r="Z1688" t="s">
        <v>3481</v>
      </c>
    </row>
    <row r="1689" spans="17:26" x14ac:dyDescent="0.35">
      <c r="Q1689" t="s">
        <v>0</v>
      </c>
      <c r="R1689">
        <v>29</v>
      </c>
      <c r="S1689">
        <v>150</v>
      </c>
      <c r="T1689">
        <v>100</v>
      </c>
      <c r="U1689" t="s">
        <v>1</v>
      </c>
      <c r="V1689">
        <v>0</v>
      </c>
      <c r="W1689">
        <v>0</v>
      </c>
      <c r="X1689" t="s">
        <v>5814</v>
      </c>
      <c r="Y1689" t="s">
        <v>5815</v>
      </c>
      <c r="Z1689" t="s">
        <v>3481</v>
      </c>
    </row>
    <row r="1690" spans="17:26" x14ac:dyDescent="0.35">
      <c r="Q1690" t="s">
        <v>0</v>
      </c>
      <c r="R1690">
        <v>29</v>
      </c>
      <c r="S1690">
        <v>150</v>
      </c>
      <c r="T1690">
        <v>100</v>
      </c>
      <c r="U1690" t="s">
        <v>1</v>
      </c>
      <c r="V1690">
        <v>0</v>
      </c>
      <c r="W1690">
        <v>0</v>
      </c>
      <c r="X1690" t="s">
        <v>5816</v>
      </c>
      <c r="Y1690" t="s">
        <v>5817</v>
      </c>
      <c r="Z1690" t="s">
        <v>3481</v>
      </c>
    </row>
    <row r="1691" spans="17:26" x14ac:dyDescent="0.35">
      <c r="Q1691" t="s">
        <v>0</v>
      </c>
      <c r="R1691">
        <v>29</v>
      </c>
      <c r="S1691">
        <v>150</v>
      </c>
      <c r="T1691">
        <v>100</v>
      </c>
      <c r="U1691" t="s">
        <v>1</v>
      </c>
      <c r="V1691">
        <v>0</v>
      </c>
      <c r="W1691">
        <v>0</v>
      </c>
      <c r="X1691" t="s">
        <v>5818</v>
      </c>
      <c r="Y1691" t="s">
        <v>5819</v>
      </c>
      <c r="Z1691" t="s">
        <v>3481</v>
      </c>
    </row>
    <row r="1692" spans="17:26" x14ac:dyDescent="0.35">
      <c r="Q1692" t="s">
        <v>0</v>
      </c>
      <c r="R1692">
        <v>29</v>
      </c>
      <c r="S1692">
        <v>150</v>
      </c>
      <c r="T1692">
        <v>100</v>
      </c>
      <c r="U1692" t="s">
        <v>1</v>
      </c>
      <c r="V1692">
        <v>0</v>
      </c>
      <c r="W1692">
        <v>0</v>
      </c>
      <c r="X1692" t="s">
        <v>5667</v>
      </c>
      <c r="Y1692" t="s">
        <v>5820</v>
      </c>
      <c r="Z1692" t="s">
        <v>3481</v>
      </c>
    </row>
    <row r="1693" spans="17:26" x14ac:dyDescent="0.35">
      <c r="Q1693" t="s">
        <v>0</v>
      </c>
      <c r="R1693">
        <v>29</v>
      </c>
      <c r="S1693">
        <v>150</v>
      </c>
      <c r="T1693">
        <v>100</v>
      </c>
      <c r="U1693" t="s">
        <v>1</v>
      </c>
      <c r="V1693">
        <v>0</v>
      </c>
      <c r="W1693">
        <v>0</v>
      </c>
      <c r="X1693" t="s">
        <v>5821</v>
      </c>
      <c r="Y1693" t="s">
        <v>5822</v>
      </c>
      <c r="Z1693" t="s">
        <v>3481</v>
      </c>
    </row>
    <row r="1694" spans="17:26" x14ac:dyDescent="0.35">
      <c r="Q1694" t="s">
        <v>0</v>
      </c>
      <c r="R1694">
        <v>29</v>
      </c>
      <c r="S1694">
        <v>150</v>
      </c>
      <c r="T1694">
        <v>100</v>
      </c>
      <c r="U1694" t="s">
        <v>1</v>
      </c>
      <c r="V1694">
        <v>0</v>
      </c>
      <c r="W1694">
        <v>0</v>
      </c>
      <c r="X1694" t="s">
        <v>5823</v>
      </c>
      <c r="Y1694" t="s">
        <v>5824</v>
      </c>
      <c r="Z1694" t="s">
        <v>3481</v>
      </c>
    </row>
    <row r="1695" spans="17:26" x14ac:dyDescent="0.35">
      <c r="Q1695" t="s">
        <v>0</v>
      </c>
      <c r="R1695">
        <v>29</v>
      </c>
      <c r="S1695">
        <v>150</v>
      </c>
      <c r="T1695">
        <v>100</v>
      </c>
      <c r="U1695" t="s">
        <v>1</v>
      </c>
      <c r="V1695">
        <v>0</v>
      </c>
      <c r="W1695">
        <v>0</v>
      </c>
      <c r="X1695" t="s">
        <v>5196</v>
      </c>
      <c r="Y1695" t="s">
        <v>5825</v>
      </c>
      <c r="Z1695" t="s">
        <v>3481</v>
      </c>
    </row>
    <row r="1696" spans="17:26" x14ac:dyDescent="0.35">
      <c r="Q1696" t="s">
        <v>0</v>
      </c>
      <c r="R1696">
        <v>29</v>
      </c>
      <c r="S1696">
        <v>150</v>
      </c>
      <c r="T1696">
        <v>100</v>
      </c>
      <c r="U1696" t="s">
        <v>1</v>
      </c>
      <c r="V1696">
        <v>0</v>
      </c>
      <c r="W1696">
        <v>0</v>
      </c>
      <c r="X1696" t="s">
        <v>5770</v>
      </c>
      <c r="Y1696" t="s">
        <v>5826</v>
      </c>
      <c r="Z1696" t="s">
        <v>3481</v>
      </c>
    </row>
    <row r="1697" spans="17:26" x14ac:dyDescent="0.35">
      <c r="Q1697" t="s">
        <v>0</v>
      </c>
      <c r="R1697">
        <v>29</v>
      </c>
      <c r="S1697">
        <v>150</v>
      </c>
      <c r="T1697">
        <v>100</v>
      </c>
      <c r="U1697" t="s">
        <v>1</v>
      </c>
      <c r="V1697">
        <v>0</v>
      </c>
      <c r="W1697">
        <v>0</v>
      </c>
      <c r="X1697" t="s">
        <v>5691</v>
      </c>
      <c r="Y1697" t="s">
        <v>5827</v>
      </c>
      <c r="Z1697" t="s">
        <v>3481</v>
      </c>
    </row>
    <row r="1698" spans="17:26" x14ac:dyDescent="0.35">
      <c r="Q1698" t="s">
        <v>0</v>
      </c>
      <c r="R1698">
        <v>29</v>
      </c>
      <c r="S1698">
        <v>150</v>
      </c>
      <c r="T1698">
        <v>100</v>
      </c>
      <c r="U1698" t="s">
        <v>1</v>
      </c>
      <c r="V1698">
        <v>0</v>
      </c>
      <c r="W1698">
        <v>0</v>
      </c>
      <c r="X1698" t="s">
        <v>5828</v>
      </c>
      <c r="Y1698" t="s">
        <v>5829</v>
      </c>
      <c r="Z1698" t="s">
        <v>3481</v>
      </c>
    </row>
    <row r="1699" spans="17:26" x14ac:dyDescent="0.35">
      <c r="Q1699" t="s">
        <v>0</v>
      </c>
      <c r="R1699">
        <v>29</v>
      </c>
      <c r="S1699">
        <v>150</v>
      </c>
      <c r="T1699">
        <v>100</v>
      </c>
      <c r="U1699" t="s">
        <v>1</v>
      </c>
      <c r="V1699">
        <v>0</v>
      </c>
      <c r="W1699">
        <v>0</v>
      </c>
      <c r="X1699" t="s">
        <v>5830</v>
      </c>
      <c r="Y1699" t="s">
        <v>5831</v>
      </c>
      <c r="Z1699" t="s">
        <v>3481</v>
      </c>
    </row>
    <row r="1700" spans="17:26" x14ac:dyDescent="0.35">
      <c r="Q1700" t="s">
        <v>0</v>
      </c>
      <c r="R1700">
        <v>29</v>
      </c>
      <c r="S1700">
        <v>150</v>
      </c>
      <c r="T1700">
        <v>100</v>
      </c>
      <c r="U1700" t="s">
        <v>1</v>
      </c>
      <c r="V1700">
        <v>0</v>
      </c>
      <c r="W1700">
        <v>0</v>
      </c>
      <c r="X1700" t="s">
        <v>5832</v>
      </c>
      <c r="Y1700" t="s">
        <v>5833</v>
      </c>
      <c r="Z1700" t="s">
        <v>3481</v>
      </c>
    </row>
    <row r="1701" spans="17:26" x14ac:dyDescent="0.35">
      <c r="Q1701" t="s">
        <v>0</v>
      </c>
      <c r="R1701">
        <v>29</v>
      </c>
      <c r="S1701">
        <v>150</v>
      </c>
      <c r="T1701">
        <v>100</v>
      </c>
      <c r="U1701" t="s">
        <v>3664</v>
      </c>
      <c r="V1701">
        <v>0</v>
      </c>
      <c r="W1701">
        <v>0</v>
      </c>
      <c r="X1701" t="s">
        <v>5834</v>
      </c>
      <c r="Y1701" t="s">
        <v>5835</v>
      </c>
      <c r="Z1701" t="s">
        <v>3481</v>
      </c>
    </row>
    <row r="1702" spans="17:26" x14ac:dyDescent="0.35">
      <c r="Q1702" t="s">
        <v>0</v>
      </c>
      <c r="R1702">
        <v>29</v>
      </c>
      <c r="S1702">
        <v>150</v>
      </c>
      <c r="T1702">
        <v>100</v>
      </c>
      <c r="U1702" t="s">
        <v>3664</v>
      </c>
      <c r="V1702">
        <v>0</v>
      </c>
      <c r="W1702">
        <v>0</v>
      </c>
      <c r="X1702" t="s">
        <v>5230</v>
      </c>
      <c r="Y1702" t="s">
        <v>5836</v>
      </c>
      <c r="Z1702" t="s">
        <v>3481</v>
      </c>
    </row>
    <row r="1703" spans="17:26" x14ac:dyDescent="0.35">
      <c r="Q1703" t="s">
        <v>0</v>
      </c>
      <c r="R1703">
        <v>29</v>
      </c>
      <c r="S1703">
        <v>150</v>
      </c>
      <c r="T1703">
        <v>100</v>
      </c>
      <c r="U1703" t="s">
        <v>3664</v>
      </c>
      <c r="V1703">
        <v>0</v>
      </c>
      <c r="W1703">
        <v>0</v>
      </c>
      <c r="X1703" t="s">
        <v>5837</v>
      </c>
      <c r="Y1703" t="s">
        <v>5838</v>
      </c>
      <c r="Z1703" t="s">
        <v>3481</v>
      </c>
    </row>
    <row r="1704" spans="17:26" x14ac:dyDescent="0.35">
      <c r="Q1704" t="s">
        <v>0</v>
      </c>
      <c r="R1704">
        <v>29</v>
      </c>
      <c r="S1704">
        <v>150</v>
      </c>
      <c r="T1704">
        <v>100</v>
      </c>
      <c r="U1704" t="s">
        <v>3664</v>
      </c>
      <c r="V1704">
        <v>0</v>
      </c>
      <c r="W1704">
        <v>0</v>
      </c>
      <c r="X1704" t="s">
        <v>5232</v>
      </c>
      <c r="Y1704" t="s">
        <v>5839</v>
      </c>
      <c r="Z1704" t="s">
        <v>3481</v>
      </c>
    </row>
    <row r="1705" spans="17:26" x14ac:dyDescent="0.35">
      <c r="Q1705" t="s">
        <v>0</v>
      </c>
      <c r="R1705">
        <v>29</v>
      </c>
      <c r="S1705">
        <v>150</v>
      </c>
      <c r="T1705">
        <v>100</v>
      </c>
      <c r="U1705" t="s">
        <v>3664</v>
      </c>
      <c r="V1705">
        <v>0</v>
      </c>
      <c r="W1705">
        <v>0</v>
      </c>
      <c r="X1705" t="s">
        <v>5224</v>
      </c>
      <c r="Y1705" t="s">
        <v>5840</v>
      </c>
      <c r="Z1705" t="s">
        <v>3481</v>
      </c>
    </row>
    <row r="1706" spans="17:26" x14ac:dyDescent="0.35">
      <c r="Q1706" t="s">
        <v>0</v>
      </c>
      <c r="R1706">
        <v>29</v>
      </c>
      <c r="S1706">
        <v>150</v>
      </c>
      <c r="T1706">
        <v>100</v>
      </c>
      <c r="U1706" t="s">
        <v>3664</v>
      </c>
      <c r="V1706">
        <v>0</v>
      </c>
      <c r="W1706">
        <v>0</v>
      </c>
      <c r="X1706" t="s">
        <v>5691</v>
      </c>
      <c r="Y1706" t="s">
        <v>5841</v>
      </c>
      <c r="Z1706" t="s">
        <v>3481</v>
      </c>
    </row>
    <row r="1707" spans="17:26" x14ac:dyDescent="0.35">
      <c r="Q1707" t="s">
        <v>0</v>
      </c>
      <c r="R1707">
        <v>29</v>
      </c>
      <c r="S1707">
        <v>150</v>
      </c>
      <c r="T1707">
        <v>100</v>
      </c>
      <c r="U1707" t="s">
        <v>3664</v>
      </c>
      <c r="V1707">
        <v>0</v>
      </c>
      <c r="W1707">
        <v>0</v>
      </c>
      <c r="X1707" t="s">
        <v>5842</v>
      </c>
      <c r="Y1707" t="s">
        <v>5843</v>
      </c>
      <c r="Z1707" t="s">
        <v>3481</v>
      </c>
    </row>
    <row r="1708" spans="17:26" x14ac:dyDescent="0.35">
      <c r="Q1708" t="s">
        <v>0</v>
      </c>
      <c r="R1708">
        <v>29</v>
      </c>
      <c r="S1708">
        <v>150</v>
      </c>
      <c r="T1708">
        <v>100</v>
      </c>
      <c r="U1708" t="s">
        <v>3664</v>
      </c>
      <c r="V1708">
        <v>0</v>
      </c>
      <c r="W1708">
        <v>0</v>
      </c>
      <c r="X1708" t="s">
        <v>5844</v>
      </c>
      <c r="Y1708" t="s">
        <v>5845</v>
      </c>
      <c r="Z1708" t="s">
        <v>3481</v>
      </c>
    </row>
    <row r="1709" spans="17:26" x14ac:dyDescent="0.35">
      <c r="Q1709" t="s">
        <v>0</v>
      </c>
      <c r="R1709">
        <v>29</v>
      </c>
      <c r="S1709">
        <v>150</v>
      </c>
      <c r="T1709">
        <v>100</v>
      </c>
      <c r="U1709" t="s">
        <v>3664</v>
      </c>
      <c r="V1709">
        <v>0</v>
      </c>
      <c r="W1709">
        <v>0</v>
      </c>
      <c r="X1709" t="s">
        <v>5846</v>
      </c>
      <c r="Y1709" t="s">
        <v>5847</v>
      </c>
      <c r="Z1709" t="s">
        <v>3481</v>
      </c>
    </row>
    <row r="1710" spans="17:26" x14ac:dyDescent="0.35">
      <c r="Q1710" t="s">
        <v>0</v>
      </c>
      <c r="R1710">
        <v>29</v>
      </c>
      <c r="S1710">
        <v>150</v>
      </c>
      <c r="T1710">
        <v>100</v>
      </c>
      <c r="U1710" t="s">
        <v>3664</v>
      </c>
      <c r="V1710">
        <v>0</v>
      </c>
      <c r="W1710">
        <v>0</v>
      </c>
      <c r="X1710" t="s">
        <v>5848</v>
      </c>
      <c r="Y1710" t="s">
        <v>5849</v>
      </c>
      <c r="Z1710" t="s">
        <v>3481</v>
      </c>
    </row>
    <row r="1711" spans="17:26" x14ac:dyDescent="0.35">
      <c r="Q1711" t="s">
        <v>0</v>
      </c>
      <c r="R1711">
        <v>29</v>
      </c>
      <c r="S1711">
        <v>150</v>
      </c>
      <c r="T1711">
        <v>100</v>
      </c>
      <c r="U1711" t="s">
        <v>3664</v>
      </c>
      <c r="V1711">
        <v>0</v>
      </c>
      <c r="W1711">
        <v>0</v>
      </c>
      <c r="X1711" t="s">
        <v>5682</v>
      </c>
      <c r="Y1711" t="s">
        <v>5850</v>
      </c>
      <c r="Z1711" t="s">
        <v>3481</v>
      </c>
    </row>
    <row r="1712" spans="17:26" x14ac:dyDescent="0.35">
      <c r="Q1712" t="s">
        <v>0</v>
      </c>
      <c r="R1712">
        <v>29</v>
      </c>
      <c r="S1712">
        <v>150</v>
      </c>
      <c r="T1712">
        <v>100</v>
      </c>
      <c r="U1712" t="s">
        <v>3664</v>
      </c>
      <c r="V1712">
        <v>0</v>
      </c>
      <c r="W1712">
        <v>0</v>
      </c>
      <c r="X1712" t="s">
        <v>5208</v>
      </c>
      <c r="Y1712" t="s">
        <v>5851</v>
      </c>
      <c r="Z1712" t="s">
        <v>3481</v>
      </c>
    </row>
    <row r="1713" spans="17:26" x14ac:dyDescent="0.35">
      <c r="Q1713" t="s">
        <v>0</v>
      </c>
      <c r="R1713">
        <v>29</v>
      </c>
      <c r="S1713">
        <v>150</v>
      </c>
      <c r="T1713">
        <v>97</v>
      </c>
      <c r="U1713" t="s">
        <v>3664</v>
      </c>
      <c r="V1713">
        <v>0</v>
      </c>
      <c r="W1713">
        <v>0</v>
      </c>
      <c r="X1713" t="s">
        <v>5852</v>
      </c>
      <c r="Y1713" t="s">
        <v>5853</v>
      </c>
      <c r="Z1713" t="s">
        <v>3481</v>
      </c>
    </row>
    <row r="1714" spans="17:26" x14ac:dyDescent="0.35">
      <c r="Q1714" t="s">
        <v>0</v>
      </c>
      <c r="R1714">
        <v>29</v>
      </c>
      <c r="S1714">
        <v>150</v>
      </c>
      <c r="T1714">
        <v>97.1</v>
      </c>
      <c r="U1714" t="s">
        <v>1</v>
      </c>
      <c r="V1714">
        <v>0</v>
      </c>
      <c r="W1714">
        <v>0</v>
      </c>
      <c r="X1714" t="s">
        <v>5226</v>
      </c>
      <c r="Y1714" t="s">
        <v>5854</v>
      </c>
      <c r="Z1714" t="s">
        <v>3481</v>
      </c>
    </row>
    <row r="1715" spans="17:26" x14ac:dyDescent="0.35">
      <c r="Q1715" t="s">
        <v>0</v>
      </c>
      <c r="R1715">
        <v>29</v>
      </c>
      <c r="S1715">
        <v>150</v>
      </c>
      <c r="T1715">
        <v>97.1</v>
      </c>
      <c r="U1715" t="s">
        <v>1</v>
      </c>
      <c r="V1715">
        <v>0</v>
      </c>
      <c r="W1715">
        <v>0</v>
      </c>
      <c r="X1715" t="s">
        <v>5855</v>
      </c>
      <c r="Y1715" t="s">
        <v>5856</v>
      </c>
      <c r="Z1715" t="s">
        <v>3481</v>
      </c>
    </row>
    <row r="1716" spans="17:26" x14ac:dyDescent="0.35">
      <c r="Q1716" t="s">
        <v>0</v>
      </c>
      <c r="R1716">
        <v>29</v>
      </c>
      <c r="S1716">
        <v>150</v>
      </c>
      <c r="T1716">
        <v>97.1</v>
      </c>
      <c r="U1716" t="s">
        <v>3664</v>
      </c>
      <c r="V1716">
        <v>0</v>
      </c>
      <c r="W1716">
        <v>0</v>
      </c>
      <c r="X1716" t="s">
        <v>5234</v>
      </c>
      <c r="Y1716" t="s">
        <v>5857</v>
      </c>
      <c r="Z1716" t="s">
        <v>3481</v>
      </c>
    </row>
    <row r="1717" spans="17:26" x14ac:dyDescent="0.35">
      <c r="Q1717" t="s">
        <v>0</v>
      </c>
      <c r="R1717">
        <v>29</v>
      </c>
      <c r="S1717">
        <v>150</v>
      </c>
      <c r="T1717">
        <v>97.1</v>
      </c>
      <c r="U1717" t="s">
        <v>3664</v>
      </c>
      <c r="V1717">
        <v>0</v>
      </c>
      <c r="W1717">
        <v>0</v>
      </c>
      <c r="X1717" t="s">
        <v>5667</v>
      </c>
      <c r="Y1717" t="s">
        <v>5858</v>
      </c>
      <c r="Z1717" t="s">
        <v>3481</v>
      </c>
    </row>
    <row r="1718" spans="17:26" x14ac:dyDescent="0.35">
      <c r="Q1718" t="s">
        <v>0</v>
      </c>
      <c r="R1718">
        <v>29</v>
      </c>
      <c r="S1718">
        <v>150</v>
      </c>
      <c r="T1718">
        <v>97.2</v>
      </c>
      <c r="U1718" t="s">
        <v>1</v>
      </c>
      <c r="V1718">
        <v>0</v>
      </c>
      <c r="W1718">
        <v>0</v>
      </c>
      <c r="X1718" t="s">
        <v>5200</v>
      </c>
      <c r="Y1718" t="s">
        <v>5859</v>
      </c>
      <c r="Z1718" t="s">
        <v>3481</v>
      </c>
    </row>
    <row r="1719" spans="17:26" x14ac:dyDescent="0.35">
      <c r="Q1719" t="s">
        <v>0</v>
      </c>
      <c r="R1719">
        <v>29</v>
      </c>
      <c r="S1719">
        <v>150</v>
      </c>
      <c r="T1719">
        <v>97.2</v>
      </c>
      <c r="U1719" t="s">
        <v>3664</v>
      </c>
      <c r="V1719">
        <v>0</v>
      </c>
      <c r="W1719">
        <v>0</v>
      </c>
      <c r="X1719" t="s">
        <v>5860</v>
      </c>
      <c r="Y1719" t="s">
        <v>5861</v>
      </c>
      <c r="Z1719" t="s">
        <v>3481</v>
      </c>
    </row>
    <row r="1720" spans="17:26" x14ac:dyDescent="0.35">
      <c r="Q1720" t="s">
        <v>0</v>
      </c>
      <c r="R1720">
        <v>29</v>
      </c>
      <c r="S1720">
        <v>150</v>
      </c>
      <c r="T1720">
        <v>97.2</v>
      </c>
      <c r="U1720" t="s">
        <v>3664</v>
      </c>
      <c r="V1720">
        <v>0</v>
      </c>
      <c r="W1720">
        <v>0</v>
      </c>
      <c r="X1720" t="s">
        <v>5659</v>
      </c>
      <c r="Y1720" t="s">
        <v>5862</v>
      </c>
      <c r="Z1720" t="s">
        <v>3481</v>
      </c>
    </row>
    <row r="1721" spans="17:26" x14ac:dyDescent="0.35">
      <c r="Q1721" t="s">
        <v>0</v>
      </c>
      <c r="R1721">
        <v>29</v>
      </c>
      <c r="S1721">
        <v>150</v>
      </c>
      <c r="T1721">
        <v>97.2</v>
      </c>
      <c r="U1721" t="s">
        <v>3664</v>
      </c>
      <c r="V1721">
        <v>0</v>
      </c>
      <c r="W1721">
        <v>0</v>
      </c>
      <c r="X1721" t="s">
        <v>5256</v>
      </c>
      <c r="Y1721" t="s">
        <v>5863</v>
      </c>
      <c r="Z1721" t="s">
        <v>3481</v>
      </c>
    </row>
    <row r="1722" spans="17:26" x14ac:dyDescent="0.35">
      <c r="Q1722" t="s">
        <v>0</v>
      </c>
      <c r="R1722">
        <v>29</v>
      </c>
      <c r="S1722">
        <v>150</v>
      </c>
      <c r="T1722">
        <v>97.2</v>
      </c>
      <c r="U1722" t="s">
        <v>3664</v>
      </c>
      <c r="V1722">
        <v>0</v>
      </c>
      <c r="W1722">
        <v>0</v>
      </c>
      <c r="X1722" t="s">
        <v>5236</v>
      </c>
      <c r="Y1722" t="s">
        <v>5864</v>
      </c>
      <c r="Z1722" t="s">
        <v>3481</v>
      </c>
    </row>
    <row r="1723" spans="17:26" x14ac:dyDescent="0.35">
      <c r="Q1723" t="s">
        <v>0</v>
      </c>
      <c r="R1723">
        <v>29</v>
      </c>
      <c r="S1723">
        <v>150</v>
      </c>
      <c r="T1723">
        <v>97.3</v>
      </c>
      <c r="U1723" t="s">
        <v>1</v>
      </c>
      <c r="V1723">
        <v>0</v>
      </c>
      <c r="W1723">
        <v>0</v>
      </c>
      <c r="X1723" t="s">
        <v>5865</v>
      </c>
      <c r="Y1723" t="s">
        <v>5866</v>
      </c>
      <c r="Z1723" t="s">
        <v>3481</v>
      </c>
    </row>
    <row r="1724" spans="17:26" x14ac:dyDescent="0.35">
      <c r="Q1724" t="s">
        <v>0</v>
      </c>
      <c r="R1724">
        <v>29</v>
      </c>
      <c r="S1724">
        <v>150</v>
      </c>
      <c r="T1724">
        <v>97.3</v>
      </c>
      <c r="U1724" t="s">
        <v>1</v>
      </c>
      <c r="V1724">
        <v>0</v>
      </c>
      <c r="W1724">
        <v>0</v>
      </c>
      <c r="X1724" t="s">
        <v>5867</v>
      </c>
      <c r="Y1724" t="s">
        <v>5868</v>
      </c>
      <c r="Z1724" t="s">
        <v>3481</v>
      </c>
    </row>
    <row r="1725" spans="17:26" x14ac:dyDescent="0.35">
      <c r="Q1725" t="s">
        <v>0</v>
      </c>
      <c r="R1725">
        <v>29</v>
      </c>
      <c r="S1725">
        <v>150</v>
      </c>
      <c r="T1725">
        <v>97.3</v>
      </c>
      <c r="U1725" t="s">
        <v>1</v>
      </c>
      <c r="V1725">
        <v>0</v>
      </c>
      <c r="W1725">
        <v>0</v>
      </c>
      <c r="X1725" t="s">
        <v>5869</v>
      </c>
      <c r="Y1725" t="s">
        <v>5870</v>
      </c>
      <c r="Z1725" t="s">
        <v>3481</v>
      </c>
    </row>
    <row r="1726" spans="17:26" x14ac:dyDescent="0.35">
      <c r="Q1726" t="s">
        <v>0</v>
      </c>
      <c r="R1726">
        <v>29</v>
      </c>
      <c r="S1726">
        <v>150</v>
      </c>
      <c r="T1726">
        <v>97.3</v>
      </c>
      <c r="U1726" t="s">
        <v>1</v>
      </c>
      <c r="V1726">
        <v>0</v>
      </c>
      <c r="W1726">
        <v>0</v>
      </c>
      <c r="X1726" t="s">
        <v>5194</v>
      </c>
      <c r="Y1726" t="s">
        <v>5871</v>
      </c>
      <c r="Z1726" t="s">
        <v>3481</v>
      </c>
    </row>
    <row r="1727" spans="17:26" x14ac:dyDescent="0.35">
      <c r="Q1727" t="s">
        <v>0</v>
      </c>
      <c r="R1727">
        <v>29</v>
      </c>
      <c r="S1727">
        <v>150</v>
      </c>
      <c r="T1727">
        <v>97.3</v>
      </c>
      <c r="U1727" t="s">
        <v>1</v>
      </c>
      <c r="V1727">
        <v>0</v>
      </c>
      <c r="W1727">
        <v>0</v>
      </c>
      <c r="X1727" t="s">
        <v>5547</v>
      </c>
      <c r="Y1727" t="s">
        <v>5872</v>
      </c>
      <c r="Z1727" t="s">
        <v>3481</v>
      </c>
    </row>
    <row r="1728" spans="17:26" x14ac:dyDescent="0.35">
      <c r="Q1728" t="s">
        <v>0</v>
      </c>
      <c r="R1728">
        <v>29</v>
      </c>
      <c r="S1728">
        <v>150</v>
      </c>
      <c r="T1728">
        <v>97.3</v>
      </c>
      <c r="U1728" t="s">
        <v>1</v>
      </c>
      <c r="V1728">
        <v>0</v>
      </c>
      <c r="W1728">
        <v>0</v>
      </c>
      <c r="X1728" t="s">
        <v>5873</v>
      </c>
      <c r="Y1728" t="s">
        <v>5874</v>
      </c>
      <c r="Z1728" t="s">
        <v>3481</v>
      </c>
    </row>
    <row r="1729" spans="17:26" x14ac:dyDescent="0.35">
      <c r="Q1729" t="s">
        <v>0</v>
      </c>
      <c r="R1729">
        <v>29</v>
      </c>
      <c r="S1729">
        <v>150</v>
      </c>
      <c r="T1729">
        <v>97.3</v>
      </c>
      <c r="U1729" t="s">
        <v>1</v>
      </c>
      <c r="V1729">
        <v>0</v>
      </c>
      <c r="W1729">
        <v>0</v>
      </c>
      <c r="X1729" t="s">
        <v>5789</v>
      </c>
      <c r="Y1729" t="s">
        <v>5875</v>
      </c>
      <c r="Z1729" t="s">
        <v>3481</v>
      </c>
    </row>
    <row r="1730" spans="17:26" x14ac:dyDescent="0.35">
      <c r="Q1730" t="s">
        <v>0</v>
      </c>
      <c r="R1730">
        <v>29</v>
      </c>
      <c r="S1730">
        <v>150</v>
      </c>
      <c r="T1730">
        <v>97.3</v>
      </c>
      <c r="U1730" t="s">
        <v>1</v>
      </c>
      <c r="V1730">
        <v>0</v>
      </c>
      <c r="W1730">
        <v>0</v>
      </c>
      <c r="X1730" t="s">
        <v>5876</v>
      </c>
      <c r="Y1730" t="s">
        <v>5877</v>
      </c>
      <c r="Z1730" t="s">
        <v>3481</v>
      </c>
    </row>
    <row r="1731" spans="17:26" x14ac:dyDescent="0.35">
      <c r="Q1731" t="s">
        <v>0</v>
      </c>
      <c r="R1731">
        <v>29</v>
      </c>
      <c r="S1731">
        <v>150</v>
      </c>
      <c r="T1731">
        <v>97.3</v>
      </c>
      <c r="U1731" t="s">
        <v>1</v>
      </c>
      <c r="V1731">
        <v>0</v>
      </c>
      <c r="W1731">
        <v>0</v>
      </c>
      <c r="X1731" t="s">
        <v>5538</v>
      </c>
      <c r="Y1731" t="s">
        <v>5878</v>
      </c>
      <c r="Z1731" t="s">
        <v>3481</v>
      </c>
    </row>
    <row r="1732" spans="17:26" x14ac:dyDescent="0.35">
      <c r="Q1732" t="s">
        <v>0</v>
      </c>
      <c r="R1732">
        <v>29</v>
      </c>
      <c r="S1732">
        <v>150</v>
      </c>
      <c r="T1732">
        <v>97.3</v>
      </c>
      <c r="U1732" t="s">
        <v>1</v>
      </c>
      <c r="V1732">
        <v>0</v>
      </c>
      <c r="W1732">
        <v>0</v>
      </c>
      <c r="X1732" t="s">
        <v>5879</v>
      </c>
      <c r="Y1732" t="s">
        <v>5880</v>
      </c>
      <c r="Z1732" t="s">
        <v>3481</v>
      </c>
    </row>
    <row r="1733" spans="17:26" x14ac:dyDescent="0.35">
      <c r="Q1733" t="s">
        <v>0</v>
      </c>
      <c r="R1733">
        <v>29</v>
      </c>
      <c r="S1733">
        <v>150</v>
      </c>
      <c r="T1733">
        <v>97.3</v>
      </c>
      <c r="U1733" t="s">
        <v>1</v>
      </c>
      <c r="V1733">
        <v>0</v>
      </c>
      <c r="W1733">
        <v>0</v>
      </c>
      <c r="X1733" t="s">
        <v>5881</v>
      </c>
      <c r="Y1733" t="s">
        <v>5882</v>
      </c>
      <c r="Z1733" t="s">
        <v>3481</v>
      </c>
    </row>
    <row r="1734" spans="17:26" x14ac:dyDescent="0.35">
      <c r="Q1734" t="s">
        <v>0</v>
      </c>
      <c r="R1734">
        <v>29</v>
      </c>
      <c r="S1734">
        <v>150</v>
      </c>
      <c r="T1734">
        <v>97.3</v>
      </c>
      <c r="U1734" t="s">
        <v>3664</v>
      </c>
      <c r="V1734">
        <v>0</v>
      </c>
      <c r="W1734">
        <v>0</v>
      </c>
      <c r="X1734" t="s">
        <v>5720</v>
      </c>
      <c r="Y1734" t="s">
        <v>5883</v>
      </c>
      <c r="Z1734" t="s">
        <v>3481</v>
      </c>
    </row>
    <row r="1735" spans="17:26" x14ac:dyDescent="0.35">
      <c r="Q1735" t="s">
        <v>0</v>
      </c>
      <c r="R1735">
        <v>29</v>
      </c>
      <c r="S1735">
        <v>150</v>
      </c>
      <c r="T1735">
        <v>97.3</v>
      </c>
      <c r="U1735" t="s">
        <v>3664</v>
      </c>
      <c r="V1735">
        <v>0</v>
      </c>
      <c r="W1735">
        <v>0</v>
      </c>
      <c r="X1735" t="s">
        <v>5884</v>
      </c>
      <c r="Y1735" t="s">
        <v>5885</v>
      </c>
      <c r="Z1735" t="s">
        <v>3481</v>
      </c>
    </row>
    <row r="1736" spans="17:26" x14ac:dyDescent="0.35">
      <c r="Q1736" t="s">
        <v>0</v>
      </c>
      <c r="R1736">
        <v>29</v>
      </c>
      <c r="S1736">
        <v>150</v>
      </c>
      <c r="T1736">
        <v>97.3</v>
      </c>
      <c r="U1736" t="s">
        <v>3664</v>
      </c>
      <c r="V1736">
        <v>0</v>
      </c>
      <c r="W1736">
        <v>0</v>
      </c>
      <c r="X1736" t="s">
        <v>5728</v>
      </c>
      <c r="Y1736" t="s">
        <v>5886</v>
      </c>
      <c r="Z1736" t="s">
        <v>3481</v>
      </c>
    </row>
    <row r="1737" spans="17:26" x14ac:dyDescent="0.35">
      <c r="Q1737" t="s">
        <v>0</v>
      </c>
      <c r="R1737">
        <v>29</v>
      </c>
      <c r="S1737">
        <v>150</v>
      </c>
      <c r="T1737">
        <v>97.3</v>
      </c>
      <c r="U1737" t="s">
        <v>3664</v>
      </c>
      <c r="V1737">
        <v>0</v>
      </c>
      <c r="W1737">
        <v>0</v>
      </c>
      <c r="X1737" t="s">
        <v>5887</v>
      </c>
      <c r="Y1737" t="s">
        <v>5888</v>
      </c>
      <c r="Z1737" t="s">
        <v>3481</v>
      </c>
    </row>
    <row r="1738" spans="17:26" x14ac:dyDescent="0.35">
      <c r="Q1738" t="s">
        <v>0</v>
      </c>
      <c r="R1738">
        <v>29</v>
      </c>
      <c r="S1738">
        <v>150</v>
      </c>
      <c r="T1738">
        <v>97.3</v>
      </c>
      <c r="U1738" t="s">
        <v>3664</v>
      </c>
      <c r="V1738">
        <v>0</v>
      </c>
      <c r="W1738">
        <v>0</v>
      </c>
      <c r="X1738" t="s">
        <v>5889</v>
      </c>
      <c r="Y1738" t="s">
        <v>5890</v>
      </c>
      <c r="Z1738" t="s">
        <v>3481</v>
      </c>
    </row>
    <row r="1739" spans="17:26" x14ac:dyDescent="0.35">
      <c r="Q1739" t="s">
        <v>0</v>
      </c>
      <c r="R1739">
        <v>29</v>
      </c>
      <c r="S1739">
        <v>150</v>
      </c>
      <c r="T1739">
        <v>97.3</v>
      </c>
      <c r="U1739" t="s">
        <v>3664</v>
      </c>
      <c r="V1739">
        <v>0</v>
      </c>
      <c r="W1739">
        <v>0</v>
      </c>
      <c r="X1739" t="s">
        <v>5891</v>
      </c>
      <c r="Y1739" t="s">
        <v>5892</v>
      </c>
      <c r="Z1739" t="s">
        <v>3481</v>
      </c>
    </row>
    <row r="1740" spans="17:26" x14ac:dyDescent="0.35">
      <c r="Q1740" t="s">
        <v>0</v>
      </c>
      <c r="R1740">
        <v>29</v>
      </c>
      <c r="S1740">
        <v>150</v>
      </c>
      <c r="T1740">
        <v>97.3</v>
      </c>
      <c r="U1740" t="s">
        <v>3664</v>
      </c>
      <c r="V1740">
        <v>0</v>
      </c>
      <c r="W1740">
        <v>0</v>
      </c>
      <c r="X1740" t="s">
        <v>5893</v>
      </c>
      <c r="Y1740" t="s">
        <v>5894</v>
      </c>
      <c r="Z1740" t="s">
        <v>3481</v>
      </c>
    </row>
    <row r="1741" spans="17:26" x14ac:dyDescent="0.35">
      <c r="Q1741" t="s">
        <v>0</v>
      </c>
      <c r="R1741">
        <v>29</v>
      </c>
      <c r="S1741">
        <v>150</v>
      </c>
      <c r="T1741">
        <v>97.3</v>
      </c>
      <c r="U1741" t="s">
        <v>3664</v>
      </c>
      <c r="V1741">
        <v>0</v>
      </c>
      <c r="W1741">
        <v>0</v>
      </c>
      <c r="X1741" t="s">
        <v>5895</v>
      </c>
      <c r="Y1741" t="s">
        <v>5896</v>
      </c>
      <c r="Z1741" t="s">
        <v>3481</v>
      </c>
    </row>
    <row r="1742" spans="17:26" x14ac:dyDescent="0.35">
      <c r="Q1742" t="s">
        <v>0</v>
      </c>
      <c r="R1742">
        <v>29</v>
      </c>
      <c r="S1742">
        <v>150</v>
      </c>
      <c r="T1742">
        <v>97.3</v>
      </c>
      <c r="U1742" t="s">
        <v>3664</v>
      </c>
      <c r="V1742">
        <v>0</v>
      </c>
      <c r="W1742">
        <v>0</v>
      </c>
      <c r="X1742" t="s">
        <v>5897</v>
      </c>
      <c r="Y1742" t="s">
        <v>5898</v>
      </c>
      <c r="Z1742" t="s">
        <v>3481</v>
      </c>
    </row>
    <row r="1743" spans="17:26" x14ac:dyDescent="0.35">
      <c r="Q1743" t="s">
        <v>0</v>
      </c>
      <c r="R1743">
        <v>29</v>
      </c>
      <c r="S1743">
        <v>150</v>
      </c>
      <c r="T1743">
        <v>97.3</v>
      </c>
      <c r="U1743" t="s">
        <v>3664</v>
      </c>
      <c r="V1743">
        <v>0</v>
      </c>
      <c r="W1743">
        <v>0</v>
      </c>
      <c r="X1743" t="s">
        <v>5899</v>
      </c>
      <c r="Y1743" t="s">
        <v>5900</v>
      </c>
      <c r="Z1743" t="s">
        <v>3481</v>
      </c>
    </row>
    <row r="1744" spans="17:26" x14ac:dyDescent="0.35">
      <c r="Q1744" t="s">
        <v>0</v>
      </c>
      <c r="R1744">
        <v>29</v>
      </c>
      <c r="S1744">
        <v>150</v>
      </c>
      <c r="T1744">
        <v>97.3</v>
      </c>
      <c r="U1744" t="s">
        <v>3664</v>
      </c>
      <c r="V1744">
        <v>0</v>
      </c>
      <c r="W1744">
        <v>0</v>
      </c>
      <c r="X1744" t="s">
        <v>5901</v>
      </c>
      <c r="Y1744" t="s">
        <v>5902</v>
      </c>
      <c r="Z1744" t="s">
        <v>3481</v>
      </c>
    </row>
    <row r="1745" spans="17:26" x14ac:dyDescent="0.35">
      <c r="Q1745" t="s">
        <v>0</v>
      </c>
      <c r="R1745">
        <v>29</v>
      </c>
      <c r="S1745">
        <v>150</v>
      </c>
      <c r="T1745">
        <v>97.3</v>
      </c>
      <c r="U1745" t="s">
        <v>3664</v>
      </c>
      <c r="V1745">
        <v>0</v>
      </c>
      <c r="W1745">
        <v>0</v>
      </c>
      <c r="X1745" t="s">
        <v>5202</v>
      </c>
      <c r="Y1745" t="s">
        <v>5903</v>
      </c>
      <c r="Z1745" t="s">
        <v>3481</v>
      </c>
    </row>
    <row r="1746" spans="17:26" x14ac:dyDescent="0.35">
      <c r="Q1746" t="s">
        <v>0</v>
      </c>
      <c r="R1746">
        <v>29</v>
      </c>
      <c r="S1746">
        <v>150</v>
      </c>
      <c r="T1746">
        <v>97.3</v>
      </c>
      <c r="U1746" t="s">
        <v>3664</v>
      </c>
      <c r="V1746">
        <v>0</v>
      </c>
      <c r="W1746">
        <v>0</v>
      </c>
      <c r="X1746" t="s">
        <v>5904</v>
      </c>
      <c r="Y1746" t="s">
        <v>5905</v>
      </c>
      <c r="Z1746" t="s">
        <v>3481</v>
      </c>
    </row>
    <row r="1747" spans="17:26" x14ac:dyDescent="0.35">
      <c r="Q1747" t="s">
        <v>0</v>
      </c>
      <c r="R1747">
        <v>29</v>
      </c>
      <c r="S1747">
        <v>150</v>
      </c>
      <c r="T1747">
        <v>97.4</v>
      </c>
      <c r="U1747" t="s">
        <v>3664</v>
      </c>
      <c r="V1747">
        <v>0</v>
      </c>
      <c r="W1747">
        <v>0</v>
      </c>
      <c r="X1747" t="s">
        <v>5906</v>
      </c>
      <c r="Y1747" t="s">
        <v>5907</v>
      </c>
      <c r="Z1747" t="s">
        <v>3481</v>
      </c>
    </row>
    <row r="1748" spans="17:26" x14ac:dyDescent="0.35">
      <c r="Q1748" t="s">
        <v>0</v>
      </c>
      <c r="R1748">
        <v>29</v>
      </c>
      <c r="S1748">
        <v>150</v>
      </c>
      <c r="T1748">
        <v>97.5</v>
      </c>
      <c r="U1748" t="s">
        <v>1</v>
      </c>
      <c r="V1748">
        <v>0</v>
      </c>
      <c r="W1748">
        <v>0</v>
      </c>
      <c r="X1748" t="s">
        <v>5908</v>
      </c>
      <c r="Y1748" t="s">
        <v>5909</v>
      </c>
      <c r="Z1748" t="s">
        <v>3481</v>
      </c>
    </row>
    <row r="1749" spans="17:26" x14ac:dyDescent="0.35">
      <c r="Q1749" t="s">
        <v>0</v>
      </c>
      <c r="R1749">
        <v>29</v>
      </c>
      <c r="S1749">
        <v>150</v>
      </c>
      <c r="T1749">
        <v>97.5</v>
      </c>
      <c r="U1749" t="s">
        <v>3664</v>
      </c>
      <c r="V1749">
        <v>0</v>
      </c>
      <c r="W1749">
        <v>0</v>
      </c>
      <c r="X1749" t="s">
        <v>5908</v>
      </c>
      <c r="Y1749" t="s">
        <v>5910</v>
      </c>
      <c r="Z1749" t="s">
        <v>3481</v>
      </c>
    </row>
    <row r="1750" spans="17:26" x14ac:dyDescent="0.35">
      <c r="Q1750" t="s">
        <v>0</v>
      </c>
      <c r="R1750">
        <v>29</v>
      </c>
      <c r="S1750">
        <v>150</v>
      </c>
      <c r="T1750">
        <v>97.6</v>
      </c>
      <c r="U1750" t="s">
        <v>1</v>
      </c>
      <c r="V1750">
        <v>0</v>
      </c>
      <c r="W1750">
        <v>0</v>
      </c>
      <c r="X1750" t="s">
        <v>5911</v>
      </c>
      <c r="Y1750" t="s">
        <v>5912</v>
      </c>
      <c r="Z1750" t="s">
        <v>3481</v>
      </c>
    </row>
    <row r="1751" spans="17:26" x14ac:dyDescent="0.35">
      <c r="Q1751" t="s">
        <v>0</v>
      </c>
      <c r="R1751">
        <v>29</v>
      </c>
      <c r="S1751">
        <v>150</v>
      </c>
      <c r="T1751">
        <v>97.6</v>
      </c>
      <c r="U1751" t="s">
        <v>3664</v>
      </c>
      <c r="V1751">
        <v>0</v>
      </c>
      <c r="W1751">
        <v>0</v>
      </c>
      <c r="X1751" t="s">
        <v>5913</v>
      </c>
      <c r="Y1751" t="s">
        <v>5914</v>
      </c>
      <c r="Z1751" t="s">
        <v>3481</v>
      </c>
    </row>
    <row r="1752" spans="17:26" x14ac:dyDescent="0.35">
      <c r="Q1752" t="s">
        <v>0</v>
      </c>
      <c r="R1752">
        <v>29</v>
      </c>
      <c r="S1752">
        <v>150</v>
      </c>
      <c r="T1752">
        <v>97.6</v>
      </c>
      <c r="U1752" t="s">
        <v>3664</v>
      </c>
      <c r="V1752">
        <v>0</v>
      </c>
      <c r="W1752">
        <v>0</v>
      </c>
      <c r="X1752" t="s">
        <v>5915</v>
      </c>
      <c r="Y1752" t="s">
        <v>5916</v>
      </c>
      <c r="Z1752" t="s">
        <v>3481</v>
      </c>
    </row>
    <row r="1753" spans="17:26" x14ac:dyDescent="0.35">
      <c r="Q1753" t="s">
        <v>0</v>
      </c>
      <c r="R1753">
        <v>29</v>
      </c>
      <c r="S1753">
        <v>150</v>
      </c>
      <c r="T1753">
        <v>97.7</v>
      </c>
      <c r="U1753" t="s">
        <v>1</v>
      </c>
      <c r="V1753">
        <v>0</v>
      </c>
      <c r="W1753">
        <v>0</v>
      </c>
      <c r="X1753" t="s">
        <v>5218</v>
      </c>
      <c r="Y1753" t="s">
        <v>5917</v>
      </c>
      <c r="Z1753" t="s">
        <v>3481</v>
      </c>
    </row>
    <row r="1754" spans="17:26" x14ac:dyDescent="0.35">
      <c r="Q1754" t="s">
        <v>0</v>
      </c>
      <c r="R1754">
        <v>29</v>
      </c>
      <c r="S1754">
        <v>150</v>
      </c>
      <c r="T1754">
        <v>97.7</v>
      </c>
      <c r="U1754" t="s">
        <v>1</v>
      </c>
      <c r="V1754">
        <v>0</v>
      </c>
      <c r="W1754">
        <v>0</v>
      </c>
      <c r="X1754" t="s">
        <v>5218</v>
      </c>
      <c r="Y1754" t="s">
        <v>5918</v>
      </c>
      <c r="Z1754" t="s">
        <v>3481</v>
      </c>
    </row>
    <row r="1755" spans="17:26" x14ac:dyDescent="0.35">
      <c r="Q1755" t="s">
        <v>0</v>
      </c>
      <c r="R1755">
        <v>29</v>
      </c>
      <c r="S1755">
        <v>150</v>
      </c>
      <c r="T1755">
        <v>97.7</v>
      </c>
      <c r="U1755" t="s">
        <v>1</v>
      </c>
      <c r="V1755">
        <v>0</v>
      </c>
      <c r="W1755">
        <v>0</v>
      </c>
      <c r="X1755" t="s">
        <v>5919</v>
      </c>
      <c r="Y1755" t="s">
        <v>5920</v>
      </c>
      <c r="Z1755" t="s">
        <v>3481</v>
      </c>
    </row>
    <row r="1756" spans="17:26" x14ac:dyDescent="0.35">
      <c r="Q1756" t="s">
        <v>0</v>
      </c>
      <c r="R1756">
        <v>29</v>
      </c>
      <c r="S1756">
        <v>150</v>
      </c>
      <c r="T1756">
        <v>97.7</v>
      </c>
      <c r="U1756" t="s">
        <v>3664</v>
      </c>
      <c r="V1756">
        <v>0</v>
      </c>
      <c r="W1756">
        <v>0</v>
      </c>
      <c r="X1756" t="s">
        <v>5921</v>
      </c>
      <c r="Y1756" t="s">
        <v>5922</v>
      </c>
      <c r="Z1756" t="s">
        <v>3481</v>
      </c>
    </row>
    <row r="1757" spans="17:26" x14ac:dyDescent="0.35">
      <c r="Q1757" t="s">
        <v>0</v>
      </c>
      <c r="R1757">
        <v>29</v>
      </c>
      <c r="S1757">
        <v>150</v>
      </c>
      <c r="T1757">
        <v>97.8</v>
      </c>
      <c r="U1757" t="s">
        <v>1</v>
      </c>
      <c r="V1757">
        <v>0</v>
      </c>
      <c r="W1757">
        <v>0</v>
      </c>
      <c r="X1757" t="s">
        <v>5923</v>
      </c>
      <c r="Y1757" t="s">
        <v>5924</v>
      </c>
      <c r="Z1757" t="s">
        <v>3481</v>
      </c>
    </row>
    <row r="1758" spans="17:26" x14ac:dyDescent="0.35">
      <c r="Q1758" t="s">
        <v>0</v>
      </c>
      <c r="R1758">
        <v>29</v>
      </c>
      <c r="S1758">
        <v>150</v>
      </c>
      <c r="T1758">
        <v>97.8</v>
      </c>
      <c r="U1758" t="s">
        <v>1</v>
      </c>
      <c r="V1758">
        <v>0</v>
      </c>
      <c r="W1758">
        <v>0</v>
      </c>
      <c r="X1758" t="s">
        <v>5925</v>
      </c>
      <c r="Y1758" t="s">
        <v>5926</v>
      </c>
      <c r="Z1758" t="s">
        <v>3481</v>
      </c>
    </row>
    <row r="1759" spans="17:26" x14ac:dyDescent="0.35">
      <c r="Q1759" t="s">
        <v>0</v>
      </c>
      <c r="R1759">
        <v>29</v>
      </c>
      <c r="S1759">
        <v>150</v>
      </c>
      <c r="T1759">
        <v>97.9</v>
      </c>
      <c r="U1759" t="s">
        <v>1</v>
      </c>
      <c r="V1759">
        <v>0</v>
      </c>
      <c r="W1759">
        <v>0</v>
      </c>
      <c r="X1759" t="s">
        <v>5715</v>
      </c>
      <c r="Y1759" t="s">
        <v>5927</v>
      </c>
      <c r="Z1759" t="s">
        <v>3481</v>
      </c>
    </row>
    <row r="1760" spans="17:26" x14ac:dyDescent="0.35">
      <c r="Q1760" t="s">
        <v>0</v>
      </c>
      <c r="R1760">
        <v>29</v>
      </c>
      <c r="S1760">
        <v>150</v>
      </c>
      <c r="T1760">
        <v>97.9</v>
      </c>
      <c r="U1760" t="s">
        <v>3664</v>
      </c>
      <c r="V1760">
        <v>0</v>
      </c>
      <c r="W1760">
        <v>0</v>
      </c>
      <c r="X1760" t="s">
        <v>5860</v>
      </c>
      <c r="Y1760" t="s">
        <v>5928</v>
      </c>
      <c r="Z1760" t="s">
        <v>3481</v>
      </c>
    </row>
    <row r="1761" spans="17:26" x14ac:dyDescent="0.35">
      <c r="Q1761" t="s">
        <v>0</v>
      </c>
      <c r="R1761">
        <v>29</v>
      </c>
      <c r="S1761">
        <v>150</v>
      </c>
      <c r="T1761">
        <v>97.9</v>
      </c>
      <c r="U1761" t="s">
        <v>3664</v>
      </c>
      <c r="V1761">
        <v>0</v>
      </c>
      <c r="W1761">
        <v>0</v>
      </c>
      <c r="X1761" t="s">
        <v>5929</v>
      </c>
      <c r="Y1761" t="s">
        <v>5930</v>
      </c>
      <c r="Z1761" t="s">
        <v>3481</v>
      </c>
    </row>
    <row r="1762" spans="17:26" x14ac:dyDescent="0.35">
      <c r="Q1762" t="s">
        <v>0</v>
      </c>
      <c r="R1762">
        <v>29</v>
      </c>
      <c r="S1762">
        <v>150</v>
      </c>
      <c r="T1762">
        <v>98</v>
      </c>
      <c r="U1762" t="s">
        <v>1</v>
      </c>
      <c r="V1762">
        <v>0</v>
      </c>
      <c r="W1762">
        <v>0</v>
      </c>
      <c r="X1762" t="s">
        <v>5931</v>
      </c>
      <c r="Y1762" t="s">
        <v>5932</v>
      </c>
      <c r="Z1762" t="s">
        <v>3481</v>
      </c>
    </row>
    <row r="1763" spans="17:26" x14ac:dyDescent="0.35">
      <c r="Q1763" t="s">
        <v>0</v>
      </c>
      <c r="R1763">
        <v>29</v>
      </c>
      <c r="S1763">
        <v>150</v>
      </c>
      <c r="T1763">
        <v>98</v>
      </c>
      <c r="U1763" t="s">
        <v>1</v>
      </c>
      <c r="V1763">
        <v>0</v>
      </c>
      <c r="W1763">
        <v>0</v>
      </c>
      <c r="X1763" t="s">
        <v>5228</v>
      </c>
      <c r="Y1763" t="s">
        <v>5933</v>
      </c>
      <c r="Z1763" t="s">
        <v>3481</v>
      </c>
    </row>
    <row r="1764" spans="17:26" x14ac:dyDescent="0.35">
      <c r="Q1764" t="s">
        <v>0</v>
      </c>
      <c r="R1764">
        <v>29</v>
      </c>
      <c r="S1764">
        <v>150</v>
      </c>
      <c r="T1764">
        <v>98</v>
      </c>
      <c r="U1764" t="s">
        <v>1</v>
      </c>
      <c r="V1764">
        <v>0</v>
      </c>
      <c r="W1764">
        <v>0</v>
      </c>
      <c r="X1764" t="s">
        <v>5889</v>
      </c>
      <c r="Y1764" t="s">
        <v>5934</v>
      </c>
      <c r="Z1764" t="s">
        <v>3481</v>
      </c>
    </row>
    <row r="1765" spans="17:26" x14ac:dyDescent="0.35">
      <c r="Q1765" t="s">
        <v>0</v>
      </c>
      <c r="R1765">
        <v>29</v>
      </c>
      <c r="S1765">
        <v>150</v>
      </c>
      <c r="T1765">
        <v>98</v>
      </c>
      <c r="U1765" t="s">
        <v>1</v>
      </c>
      <c r="V1765">
        <v>0</v>
      </c>
      <c r="W1765">
        <v>0</v>
      </c>
      <c r="X1765" t="s">
        <v>5935</v>
      </c>
      <c r="Y1765" t="s">
        <v>5936</v>
      </c>
      <c r="Z1765" t="s">
        <v>3481</v>
      </c>
    </row>
    <row r="1766" spans="17:26" x14ac:dyDescent="0.35">
      <c r="Q1766" t="s">
        <v>0</v>
      </c>
      <c r="R1766">
        <v>29</v>
      </c>
      <c r="S1766">
        <v>150</v>
      </c>
      <c r="T1766">
        <v>98</v>
      </c>
      <c r="U1766" t="s">
        <v>1</v>
      </c>
      <c r="V1766">
        <v>0</v>
      </c>
      <c r="W1766">
        <v>0</v>
      </c>
      <c r="X1766" t="s">
        <v>5937</v>
      </c>
      <c r="Y1766" t="s">
        <v>5938</v>
      </c>
      <c r="Z1766" t="s">
        <v>3481</v>
      </c>
    </row>
    <row r="1767" spans="17:26" x14ac:dyDescent="0.35">
      <c r="Q1767" t="s">
        <v>0</v>
      </c>
      <c r="R1767">
        <v>29</v>
      </c>
      <c r="S1767">
        <v>150</v>
      </c>
      <c r="T1767">
        <v>98</v>
      </c>
      <c r="U1767" t="s">
        <v>1</v>
      </c>
      <c r="V1767">
        <v>0</v>
      </c>
      <c r="W1767">
        <v>0</v>
      </c>
      <c r="X1767" t="s">
        <v>5540</v>
      </c>
      <c r="Y1767" t="s">
        <v>5939</v>
      </c>
      <c r="Z1767" t="s">
        <v>3481</v>
      </c>
    </row>
    <row r="1768" spans="17:26" x14ac:dyDescent="0.35">
      <c r="Q1768" t="s">
        <v>0</v>
      </c>
      <c r="R1768">
        <v>29</v>
      </c>
      <c r="S1768">
        <v>150</v>
      </c>
      <c r="T1768">
        <v>98</v>
      </c>
      <c r="U1768" t="s">
        <v>1</v>
      </c>
      <c r="V1768">
        <v>0</v>
      </c>
      <c r="W1768">
        <v>0</v>
      </c>
      <c r="X1768" t="s">
        <v>5881</v>
      </c>
      <c r="Y1768" t="s">
        <v>5940</v>
      </c>
      <c r="Z1768" t="s">
        <v>3481</v>
      </c>
    </row>
    <row r="1769" spans="17:26" x14ac:dyDescent="0.35">
      <c r="Q1769" t="s">
        <v>0</v>
      </c>
      <c r="R1769">
        <v>29</v>
      </c>
      <c r="S1769">
        <v>150</v>
      </c>
      <c r="T1769">
        <v>98</v>
      </c>
      <c r="U1769" t="s">
        <v>1</v>
      </c>
      <c r="V1769">
        <v>0</v>
      </c>
      <c r="W1769">
        <v>0</v>
      </c>
      <c r="X1769" t="s">
        <v>5897</v>
      </c>
      <c r="Y1769" t="s">
        <v>5941</v>
      </c>
      <c r="Z1769" t="s">
        <v>3481</v>
      </c>
    </row>
    <row r="1770" spans="17:26" x14ac:dyDescent="0.35">
      <c r="Q1770" t="s">
        <v>0</v>
      </c>
      <c r="R1770">
        <v>29</v>
      </c>
      <c r="S1770">
        <v>150</v>
      </c>
      <c r="T1770">
        <v>98</v>
      </c>
      <c r="U1770" t="s">
        <v>1</v>
      </c>
      <c r="V1770">
        <v>0</v>
      </c>
      <c r="W1770">
        <v>0</v>
      </c>
      <c r="X1770" t="s">
        <v>5942</v>
      </c>
      <c r="Y1770" t="s">
        <v>5943</v>
      </c>
      <c r="Z1770" t="s">
        <v>3481</v>
      </c>
    </row>
    <row r="1771" spans="17:26" x14ac:dyDescent="0.35">
      <c r="Q1771" t="s">
        <v>0</v>
      </c>
      <c r="R1771">
        <v>29</v>
      </c>
      <c r="S1771">
        <v>150</v>
      </c>
      <c r="T1771">
        <v>98</v>
      </c>
      <c r="U1771" t="s">
        <v>1</v>
      </c>
      <c r="V1771">
        <v>0</v>
      </c>
      <c r="W1771">
        <v>0</v>
      </c>
      <c r="X1771" t="s">
        <v>5944</v>
      </c>
      <c r="Y1771" t="s">
        <v>5945</v>
      </c>
      <c r="Z1771" t="s">
        <v>3481</v>
      </c>
    </row>
    <row r="1772" spans="17:26" x14ac:dyDescent="0.35">
      <c r="Q1772" t="s">
        <v>0</v>
      </c>
      <c r="R1772">
        <v>29</v>
      </c>
      <c r="S1772">
        <v>150</v>
      </c>
      <c r="T1772">
        <v>98</v>
      </c>
      <c r="U1772" t="s">
        <v>1</v>
      </c>
      <c r="V1772">
        <v>0</v>
      </c>
      <c r="W1772">
        <v>0</v>
      </c>
      <c r="X1772" t="s">
        <v>5527</v>
      </c>
      <c r="Y1772" t="s">
        <v>5946</v>
      </c>
      <c r="Z1772" t="s">
        <v>3481</v>
      </c>
    </row>
    <row r="1773" spans="17:26" x14ac:dyDescent="0.35">
      <c r="Q1773" t="s">
        <v>0</v>
      </c>
      <c r="R1773">
        <v>29</v>
      </c>
      <c r="S1773">
        <v>150</v>
      </c>
      <c r="T1773">
        <v>98</v>
      </c>
      <c r="U1773" t="s">
        <v>1</v>
      </c>
      <c r="V1773">
        <v>0</v>
      </c>
      <c r="W1773">
        <v>0</v>
      </c>
      <c r="X1773" t="s">
        <v>5947</v>
      </c>
      <c r="Y1773" t="s">
        <v>5948</v>
      </c>
      <c r="Z1773" t="s">
        <v>3481</v>
      </c>
    </row>
    <row r="1774" spans="17:26" x14ac:dyDescent="0.35">
      <c r="Q1774" t="s">
        <v>0</v>
      </c>
      <c r="R1774">
        <v>29</v>
      </c>
      <c r="S1774">
        <v>150</v>
      </c>
      <c r="T1774">
        <v>98</v>
      </c>
      <c r="U1774" t="s">
        <v>3664</v>
      </c>
      <c r="V1774">
        <v>0</v>
      </c>
      <c r="W1774">
        <v>0</v>
      </c>
      <c r="X1774" t="s">
        <v>5949</v>
      </c>
      <c r="Y1774" t="s">
        <v>5950</v>
      </c>
      <c r="Z1774" t="s">
        <v>3481</v>
      </c>
    </row>
    <row r="1775" spans="17:26" x14ac:dyDescent="0.35">
      <c r="Q1775" t="s">
        <v>0</v>
      </c>
      <c r="R1775">
        <v>29</v>
      </c>
      <c r="S1775">
        <v>150</v>
      </c>
      <c r="T1775">
        <v>98</v>
      </c>
      <c r="U1775" t="s">
        <v>3664</v>
      </c>
      <c r="V1775">
        <v>0</v>
      </c>
      <c r="W1775">
        <v>0</v>
      </c>
      <c r="X1775" t="s">
        <v>5764</v>
      </c>
      <c r="Y1775" t="s">
        <v>5951</v>
      </c>
      <c r="Z1775" t="s">
        <v>3481</v>
      </c>
    </row>
    <row r="1776" spans="17:26" x14ac:dyDescent="0.35">
      <c r="Q1776" t="s">
        <v>0</v>
      </c>
      <c r="R1776">
        <v>29</v>
      </c>
      <c r="S1776">
        <v>150</v>
      </c>
      <c r="T1776">
        <v>98</v>
      </c>
      <c r="U1776" t="s">
        <v>3664</v>
      </c>
      <c r="V1776">
        <v>0</v>
      </c>
      <c r="W1776">
        <v>0</v>
      </c>
      <c r="X1776" t="s">
        <v>5952</v>
      </c>
      <c r="Y1776" t="s">
        <v>5953</v>
      </c>
      <c r="Z1776" t="s">
        <v>3481</v>
      </c>
    </row>
    <row r="1777" spans="17:26" x14ac:dyDescent="0.35">
      <c r="Q1777" t="s">
        <v>0</v>
      </c>
      <c r="R1777">
        <v>29</v>
      </c>
      <c r="S1777">
        <v>150</v>
      </c>
      <c r="T1777">
        <v>98</v>
      </c>
      <c r="U1777" t="s">
        <v>3664</v>
      </c>
      <c r="V1777">
        <v>0</v>
      </c>
      <c r="W1777">
        <v>0</v>
      </c>
      <c r="X1777" t="s">
        <v>5954</v>
      </c>
      <c r="Y1777" t="s">
        <v>5955</v>
      </c>
      <c r="Z1777" t="s">
        <v>3481</v>
      </c>
    </row>
    <row r="1778" spans="17:26" x14ac:dyDescent="0.35">
      <c r="Q1778" t="s">
        <v>0</v>
      </c>
      <c r="R1778">
        <v>29</v>
      </c>
      <c r="S1778">
        <v>150</v>
      </c>
      <c r="T1778">
        <v>98</v>
      </c>
      <c r="U1778" t="s">
        <v>3664</v>
      </c>
      <c r="V1778">
        <v>0</v>
      </c>
      <c r="W1778">
        <v>0</v>
      </c>
      <c r="X1778" t="s">
        <v>5262</v>
      </c>
      <c r="Y1778" t="s">
        <v>5956</v>
      </c>
      <c r="Z1778" t="s">
        <v>3481</v>
      </c>
    </row>
    <row r="1779" spans="17:26" x14ac:dyDescent="0.35">
      <c r="Q1779" t="s">
        <v>0</v>
      </c>
      <c r="R1779">
        <v>29</v>
      </c>
      <c r="S1779">
        <v>150</v>
      </c>
      <c r="T1779">
        <v>98</v>
      </c>
      <c r="U1779" t="s">
        <v>3664</v>
      </c>
      <c r="V1779">
        <v>0</v>
      </c>
      <c r="W1779">
        <v>0</v>
      </c>
      <c r="X1779" t="s">
        <v>5935</v>
      </c>
      <c r="Y1779" t="s">
        <v>5957</v>
      </c>
      <c r="Z1779" t="s">
        <v>3481</v>
      </c>
    </row>
    <row r="1780" spans="17:26" x14ac:dyDescent="0.35">
      <c r="Q1780" t="s">
        <v>0</v>
      </c>
      <c r="R1780">
        <v>29</v>
      </c>
      <c r="S1780">
        <v>150</v>
      </c>
      <c r="T1780">
        <v>98</v>
      </c>
      <c r="U1780" t="s">
        <v>3664</v>
      </c>
      <c r="V1780">
        <v>0</v>
      </c>
      <c r="W1780">
        <v>0</v>
      </c>
      <c r="X1780" t="s">
        <v>5958</v>
      </c>
      <c r="Y1780" t="s">
        <v>5959</v>
      </c>
      <c r="Z1780" t="s">
        <v>3481</v>
      </c>
    </row>
    <row r="1781" spans="17:26" x14ac:dyDescent="0.35">
      <c r="Q1781" t="s">
        <v>0</v>
      </c>
      <c r="R1781">
        <v>29</v>
      </c>
      <c r="S1781">
        <v>150</v>
      </c>
      <c r="T1781">
        <v>98</v>
      </c>
      <c r="U1781" t="s">
        <v>3664</v>
      </c>
      <c r="V1781">
        <v>0</v>
      </c>
      <c r="W1781">
        <v>0</v>
      </c>
      <c r="X1781" t="s">
        <v>5958</v>
      </c>
      <c r="Y1781" t="s">
        <v>5960</v>
      </c>
      <c r="Z1781" t="s">
        <v>3481</v>
      </c>
    </row>
    <row r="1782" spans="17:26" x14ac:dyDescent="0.35">
      <c r="Q1782" t="s">
        <v>0</v>
      </c>
      <c r="R1782">
        <v>29</v>
      </c>
      <c r="S1782">
        <v>150</v>
      </c>
      <c r="T1782">
        <v>98</v>
      </c>
      <c r="U1782" t="s">
        <v>3664</v>
      </c>
      <c r="V1782">
        <v>0</v>
      </c>
      <c r="W1782">
        <v>0</v>
      </c>
      <c r="X1782" t="s">
        <v>5787</v>
      </c>
      <c r="Y1782" t="s">
        <v>5961</v>
      </c>
      <c r="Z1782" t="s">
        <v>3481</v>
      </c>
    </row>
    <row r="1783" spans="17:26" x14ac:dyDescent="0.35">
      <c r="Q1783" t="s">
        <v>0</v>
      </c>
      <c r="R1783">
        <v>29</v>
      </c>
      <c r="S1783">
        <v>150</v>
      </c>
      <c r="T1783">
        <v>98</v>
      </c>
      <c r="U1783" t="s">
        <v>3664</v>
      </c>
      <c r="V1783">
        <v>0</v>
      </c>
      <c r="W1783">
        <v>0</v>
      </c>
      <c r="X1783" t="s">
        <v>5806</v>
      </c>
      <c r="Y1783" t="s">
        <v>5962</v>
      </c>
      <c r="Z1783" t="s">
        <v>3481</v>
      </c>
    </row>
    <row r="1784" spans="17:26" x14ac:dyDescent="0.35">
      <c r="Q1784" t="s">
        <v>0</v>
      </c>
      <c r="R1784">
        <v>29</v>
      </c>
      <c r="S1784">
        <v>150</v>
      </c>
      <c r="T1784">
        <v>98.1</v>
      </c>
      <c r="U1784" t="s">
        <v>3664</v>
      </c>
      <c r="V1784">
        <v>0</v>
      </c>
      <c r="W1784">
        <v>0</v>
      </c>
      <c r="X1784" t="s">
        <v>5667</v>
      </c>
      <c r="Y1784" t="s">
        <v>5963</v>
      </c>
      <c r="Z1784" t="s">
        <v>3481</v>
      </c>
    </row>
    <row r="1785" spans="17:26" x14ac:dyDescent="0.35">
      <c r="Q1785" t="s">
        <v>0</v>
      </c>
      <c r="R1785">
        <v>29</v>
      </c>
      <c r="S1785">
        <v>150</v>
      </c>
      <c r="T1785">
        <v>98.1</v>
      </c>
      <c r="U1785" t="s">
        <v>3664</v>
      </c>
      <c r="V1785">
        <v>0</v>
      </c>
      <c r="W1785">
        <v>0</v>
      </c>
      <c r="X1785" t="s">
        <v>5674</v>
      </c>
      <c r="Y1785" t="s">
        <v>5964</v>
      </c>
      <c r="Z1785" t="s">
        <v>3481</v>
      </c>
    </row>
    <row r="1786" spans="17:26" x14ac:dyDescent="0.35">
      <c r="Q1786" t="s">
        <v>0</v>
      </c>
      <c r="R1786">
        <v>29</v>
      </c>
      <c r="S1786">
        <v>150</v>
      </c>
      <c r="T1786">
        <v>98.2</v>
      </c>
      <c r="U1786" t="s">
        <v>3664</v>
      </c>
      <c r="V1786">
        <v>0</v>
      </c>
      <c r="W1786">
        <v>0</v>
      </c>
      <c r="X1786" t="s">
        <v>5224</v>
      </c>
      <c r="Y1786" t="s">
        <v>5965</v>
      </c>
      <c r="Z1786" t="s">
        <v>3481</v>
      </c>
    </row>
    <row r="1787" spans="17:26" x14ac:dyDescent="0.35">
      <c r="Q1787" t="s">
        <v>0</v>
      </c>
      <c r="R1787">
        <v>29</v>
      </c>
      <c r="S1787">
        <v>150</v>
      </c>
      <c r="T1787">
        <v>98.2</v>
      </c>
      <c r="U1787" t="s">
        <v>3664</v>
      </c>
      <c r="V1787">
        <v>0</v>
      </c>
      <c r="W1787">
        <v>0</v>
      </c>
      <c r="X1787" t="s">
        <v>5966</v>
      </c>
      <c r="Y1787" t="s">
        <v>5967</v>
      </c>
      <c r="Z1787" t="s">
        <v>3481</v>
      </c>
    </row>
    <row r="1788" spans="17:26" x14ac:dyDescent="0.35">
      <c r="Q1788" t="s">
        <v>0</v>
      </c>
      <c r="R1788">
        <v>29</v>
      </c>
      <c r="S1788">
        <v>150</v>
      </c>
      <c r="T1788">
        <v>98.3</v>
      </c>
      <c r="U1788" t="s">
        <v>1</v>
      </c>
      <c r="V1788">
        <v>0</v>
      </c>
      <c r="W1788">
        <v>0</v>
      </c>
      <c r="X1788" t="s">
        <v>5968</v>
      </c>
      <c r="Y1788" t="s">
        <v>5969</v>
      </c>
      <c r="Z1788" t="s">
        <v>3481</v>
      </c>
    </row>
    <row r="1789" spans="17:26" x14ac:dyDescent="0.35">
      <c r="Q1789" t="s">
        <v>0</v>
      </c>
      <c r="R1789">
        <v>29</v>
      </c>
      <c r="S1789">
        <v>150</v>
      </c>
      <c r="T1789">
        <v>98.4</v>
      </c>
      <c r="U1789" t="s">
        <v>1</v>
      </c>
      <c r="V1789">
        <v>0</v>
      </c>
      <c r="W1789">
        <v>0</v>
      </c>
      <c r="X1789" t="s">
        <v>5970</v>
      </c>
      <c r="Y1789" t="s">
        <v>5971</v>
      </c>
      <c r="Z1789" t="s">
        <v>3481</v>
      </c>
    </row>
    <row r="1790" spans="17:26" x14ac:dyDescent="0.35">
      <c r="Q1790" t="s">
        <v>0</v>
      </c>
      <c r="R1790">
        <v>29</v>
      </c>
      <c r="S1790">
        <v>150</v>
      </c>
      <c r="T1790">
        <v>98.4</v>
      </c>
      <c r="U1790" t="s">
        <v>1</v>
      </c>
      <c r="V1790">
        <v>0</v>
      </c>
      <c r="W1790">
        <v>0</v>
      </c>
      <c r="X1790" t="s">
        <v>5972</v>
      </c>
      <c r="Y1790" t="s">
        <v>5973</v>
      </c>
      <c r="Z1790" t="s">
        <v>3481</v>
      </c>
    </row>
    <row r="1791" spans="17:26" x14ac:dyDescent="0.35">
      <c r="Q1791" t="s">
        <v>0</v>
      </c>
      <c r="R1791">
        <v>29</v>
      </c>
      <c r="S1791">
        <v>150</v>
      </c>
      <c r="T1791">
        <v>98.5</v>
      </c>
      <c r="U1791" t="s">
        <v>1</v>
      </c>
      <c r="V1791">
        <v>0</v>
      </c>
      <c r="W1791">
        <v>0</v>
      </c>
      <c r="X1791" t="s">
        <v>5234</v>
      </c>
      <c r="Y1791" t="s">
        <v>5974</v>
      </c>
      <c r="Z1791" t="s">
        <v>3481</v>
      </c>
    </row>
    <row r="1792" spans="17:26" x14ac:dyDescent="0.35">
      <c r="Q1792" t="s">
        <v>0</v>
      </c>
      <c r="R1792">
        <v>29</v>
      </c>
      <c r="S1792">
        <v>150</v>
      </c>
      <c r="T1792">
        <v>98.5</v>
      </c>
      <c r="U1792" t="s">
        <v>1</v>
      </c>
      <c r="V1792">
        <v>0</v>
      </c>
      <c r="W1792">
        <v>0</v>
      </c>
      <c r="X1792" t="s">
        <v>5814</v>
      </c>
      <c r="Y1792" t="s">
        <v>5975</v>
      </c>
      <c r="Z1792" t="s">
        <v>3481</v>
      </c>
    </row>
    <row r="1793" spans="17:26" x14ac:dyDescent="0.35">
      <c r="Q1793" t="s">
        <v>0</v>
      </c>
      <c r="R1793">
        <v>29</v>
      </c>
      <c r="S1793">
        <v>150</v>
      </c>
      <c r="T1793">
        <v>98.5</v>
      </c>
      <c r="U1793" t="s">
        <v>3664</v>
      </c>
      <c r="V1793">
        <v>0</v>
      </c>
      <c r="W1793">
        <v>0</v>
      </c>
      <c r="X1793" t="s">
        <v>5976</v>
      </c>
      <c r="Y1793" t="s">
        <v>5977</v>
      </c>
      <c r="Z1793" t="s">
        <v>3481</v>
      </c>
    </row>
    <row r="1794" spans="17:26" x14ac:dyDescent="0.35">
      <c r="Q1794" t="s">
        <v>0</v>
      </c>
      <c r="R1794">
        <v>29</v>
      </c>
      <c r="S1794">
        <v>150</v>
      </c>
      <c r="T1794">
        <v>98.6</v>
      </c>
      <c r="U1794" t="s">
        <v>1</v>
      </c>
      <c r="V1794">
        <v>0</v>
      </c>
      <c r="W1794">
        <v>0</v>
      </c>
      <c r="X1794" t="s">
        <v>5661</v>
      </c>
      <c r="Y1794" t="s">
        <v>5978</v>
      </c>
      <c r="Z1794" t="s">
        <v>3481</v>
      </c>
    </row>
    <row r="1795" spans="17:26" x14ac:dyDescent="0.35">
      <c r="Q1795" t="s">
        <v>0</v>
      </c>
      <c r="R1795">
        <v>29</v>
      </c>
      <c r="S1795">
        <v>150</v>
      </c>
      <c r="T1795">
        <v>98.6</v>
      </c>
      <c r="U1795" t="s">
        <v>3664</v>
      </c>
      <c r="V1795">
        <v>0</v>
      </c>
      <c r="W1795">
        <v>0</v>
      </c>
      <c r="X1795" t="s">
        <v>5979</v>
      </c>
      <c r="Y1795" t="s">
        <v>5980</v>
      </c>
      <c r="Z1795" t="s">
        <v>3481</v>
      </c>
    </row>
    <row r="1796" spans="17:26" x14ac:dyDescent="0.35">
      <c r="Q1796" t="s">
        <v>0</v>
      </c>
      <c r="R1796">
        <v>29</v>
      </c>
      <c r="S1796">
        <v>150</v>
      </c>
      <c r="T1796">
        <v>98.6</v>
      </c>
      <c r="U1796" t="s">
        <v>3664</v>
      </c>
      <c r="V1796">
        <v>0</v>
      </c>
      <c r="W1796">
        <v>0</v>
      </c>
      <c r="X1796" t="s">
        <v>5860</v>
      </c>
      <c r="Y1796" t="s">
        <v>5981</v>
      </c>
      <c r="Z1796" t="s">
        <v>3481</v>
      </c>
    </row>
    <row r="1797" spans="17:26" x14ac:dyDescent="0.35">
      <c r="Q1797" t="s">
        <v>0</v>
      </c>
      <c r="R1797">
        <v>29</v>
      </c>
      <c r="S1797">
        <v>150</v>
      </c>
      <c r="T1797">
        <v>98.6</v>
      </c>
      <c r="U1797" t="s">
        <v>3664</v>
      </c>
      <c r="V1797">
        <v>0</v>
      </c>
      <c r="W1797">
        <v>0</v>
      </c>
      <c r="X1797" t="s">
        <v>5688</v>
      </c>
      <c r="Y1797" t="s">
        <v>5982</v>
      </c>
      <c r="Z1797" t="s">
        <v>3481</v>
      </c>
    </row>
    <row r="1798" spans="17:26" x14ac:dyDescent="0.35">
      <c r="Q1798" t="s">
        <v>0</v>
      </c>
      <c r="R1798">
        <v>29</v>
      </c>
      <c r="S1798">
        <v>150</v>
      </c>
      <c r="T1798">
        <v>98.6</v>
      </c>
      <c r="U1798" t="s">
        <v>3664</v>
      </c>
      <c r="V1798">
        <v>0</v>
      </c>
      <c r="W1798">
        <v>0</v>
      </c>
      <c r="X1798" t="s">
        <v>5243</v>
      </c>
      <c r="Y1798" t="s">
        <v>5983</v>
      </c>
      <c r="Z1798" t="s">
        <v>3481</v>
      </c>
    </row>
    <row r="1799" spans="17:26" x14ac:dyDescent="0.35">
      <c r="Q1799" t="s">
        <v>0</v>
      </c>
      <c r="R1799">
        <v>29</v>
      </c>
      <c r="S1799">
        <v>150</v>
      </c>
      <c r="T1799">
        <v>98.7</v>
      </c>
      <c r="U1799" t="s">
        <v>1</v>
      </c>
      <c r="V1799">
        <v>0</v>
      </c>
      <c r="W1799">
        <v>0</v>
      </c>
      <c r="X1799" t="s">
        <v>5984</v>
      </c>
      <c r="Y1799" t="s">
        <v>5985</v>
      </c>
      <c r="Z1799" t="s">
        <v>3481</v>
      </c>
    </row>
    <row r="1800" spans="17:26" x14ac:dyDescent="0.35">
      <c r="Q1800" t="s">
        <v>0</v>
      </c>
      <c r="R1800">
        <v>29</v>
      </c>
      <c r="S1800">
        <v>150</v>
      </c>
      <c r="T1800">
        <v>98.7</v>
      </c>
      <c r="U1800" t="s">
        <v>1</v>
      </c>
      <c r="V1800">
        <v>0</v>
      </c>
      <c r="W1800">
        <v>0</v>
      </c>
      <c r="X1800" t="s">
        <v>5884</v>
      </c>
      <c r="Y1800" t="s">
        <v>5986</v>
      </c>
      <c r="Z1800" t="s">
        <v>3481</v>
      </c>
    </row>
    <row r="1801" spans="17:26" x14ac:dyDescent="0.35">
      <c r="Q1801" t="s">
        <v>0</v>
      </c>
      <c r="R1801">
        <v>29</v>
      </c>
      <c r="S1801">
        <v>150</v>
      </c>
      <c r="T1801">
        <v>98.7</v>
      </c>
      <c r="U1801" t="s">
        <v>1</v>
      </c>
      <c r="V1801">
        <v>0</v>
      </c>
      <c r="W1801">
        <v>0</v>
      </c>
      <c r="X1801" t="s">
        <v>5194</v>
      </c>
      <c r="Y1801" t="s">
        <v>5987</v>
      </c>
      <c r="Z1801" t="s">
        <v>3481</v>
      </c>
    </row>
    <row r="1802" spans="17:26" x14ac:dyDescent="0.35">
      <c r="Q1802" t="s">
        <v>0</v>
      </c>
      <c r="R1802">
        <v>29</v>
      </c>
      <c r="S1802">
        <v>150</v>
      </c>
      <c r="T1802">
        <v>98.7</v>
      </c>
      <c r="U1802" t="s">
        <v>1</v>
      </c>
      <c r="V1802">
        <v>0</v>
      </c>
      <c r="W1802">
        <v>0</v>
      </c>
      <c r="X1802" t="s">
        <v>5988</v>
      </c>
      <c r="Y1802" t="s">
        <v>5989</v>
      </c>
      <c r="Z1802" t="s">
        <v>3481</v>
      </c>
    </row>
    <row r="1803" spans="17:26" x14ac:dyDescent="0.35">
      <c r="Q1803" t="s">
        <v>0</v>
      </c>
      <c r="R1803">
        <v>29</v>
      </c>
      <c r="S1803">
        <v>150</v>
      </c>
      <c r="T1803">
        <v>98.7</v>
      </c>
      <c r="U1803" t="s">
        <v>1</v>
      </c>
      <c r="V1803">
        <v>0</v>
      </c>
      <c r="W1803">
        <v>0</v>
      </c>
      <c r="X1803" t="s">
        <v>5547</v>
      </c>
      <c r="Y1803" t="s">
        <v>5990</v>
      </c>
      <c r="Z1803" t="s">
        <v>3481</v>
      </c>
    </row>
    <row r="1804" spans="17:26" x14ac:dyDescent="0.35">
      <c r="Q1804" t="s">
        <v>0</v>
      </c>
      <c r="R1804">
        <v>29</v>
      </c>
      <c r="S1804">
        <v>150</v>
      </c>
      <c r="T1804">
        <v>98.7</v>
      </c>
      <c r="U1804" t="s">
        <v>1</v>
      </c>
      <c r="V1804">
        <v>0</v>
      </c>
      <c r="W1804">
        <v>0</v>
      </c>
      <c r="X1804" t="s">
        <v>5991</v>
      </c>
      <c r="Y1804" t="s">
        <v>5992</v>
      </c>
      <c r="Z1804" t="s">
        <v>3481</v>
      </c>
    </row>
    <row r="1805" spans="17:26" x14ac:dyDescent="0.35">
      <c r="Q1805" t="s">
        <v>0</v>
      </c>
      <c r="R1805">
        <v>29</v>
      </c>
      <c r="S1805">
        <v>150</v>
      </c>
      <c r="T1805">
        <v>98.7</v>
      </c>
      <c r="U1805" t="s">
        <v>1</v>
      </c>
      <c r="V1805">
        <v>0</v>
      </c>
      <c r="W1805">
        <v>0</v>
      </c>
      <c r="X1805" t="s">
        <v>5993</v>
      </c>
      <c r="Y1805" t="s">
        <v>5994</v>
      </c>
      <c r="Z1805" t="s">
        <v>3481</v>
      </c>
    </row>
    <row r="1806" spans="17:26" x14ac:dyDescent="0.35">
      <c r="Q1806" t="s">
        <v>0</v>
      </c>
      <c r="R1806">
        <v>29</v>
      </c>
      <c r="S1806">
        <v>150</v>
      </c>
      <c r="T1806">
        <v>98.7</v>
      </c>
      <c r="U1806" t="s">
        <v>1</v>
      </c>
      <c r="V1806">
        <v>0</v>
      </c>
      <c r="W1806">
        <v>0</v>
      </c>
      <c r="X1806" t="s">
        <v>5540</v>
      </c>
      <c r="Y1806" t="s">
        <v>5995</v>
      </c>
      <c r="Z1806" t="s">
        <v>3481</v>
      </c>
    </row>
    <row r="1807" spans="17:26" x14ac:dyDescent="0.35">
      <c r="Q1807" t="s">
        <v>0</v>
      </c>
      <c r="R1807">
        <v>29</v>
      </c>
      <c r="S1807">
        <v>150</v>
      </c>
      <c r="T1807">
        <v>98.7</v>
      </c>
      <c r="U1807" t="s">
        <v>3664</v>
      </c>
      <c r="V1807">
        <v>0</v>
      </c>
      <c r="W1807">
        <v>0</v>
      </c>
      <c r="X1807" t="s">
        <v>5949</v>
      </c>
      <c r="Y1807" t="s">
        <v>5996</v>
      </c>
      <c r="Z1807" t="s">
        <v>3481</v>
      </c>
    </row>
    <row r="1808" spans="17:26" x14ac:dyDescent="0.35">
      <c r="Q1808" t="s">
        <v>0</v>
      </c>
      <c r="R1808">
        <v>29</v>
      </c>
      <c r="S1808">
        <v>150</v>
      </c>
      <c r="T1808">
        <v>98.7</v>
      </c>
      <c r="U1808" t="s">
        <v>3664</v>
      </c>
      <c r="V1808">
        <v>0</v>
      </c>
      <c r="W1808">
        <v>0</v>
      </c>
      <c r="X1808" t="s">
        <v>5997</v>
      </c>
      <c r="Y1808" t="s">
        <v>5998</v>
      </c>
      <c r="Z1808" t="s">
        <v>3481</v>
      </c>
    </row>
    <row r="1809" spans="17:26" x14ac:dyDescent="0.35">
      <c r="Q1809" t="s">
        <v>0</v>
      </c>
      <c r="R1809">
        <v>29</v>
      </c>
      <c r="S1809">
        <v>150</v>
      </c>
      <c r="T1809">
        <v>98.7</v>
      </c>
      <c r="U1809" t="s">
        <v>3664</v>
      </c>
      <c r="V1809">
        <v>0</v>
      </c>
      <c r="W1809">
        <v>0</v>
      </c>
      <c r="X1809" t="s">
        <v>5999</v>
      </c>
      <c r="Y1809" t="s">
        <v>6000</v>
      </c>
      <c r="Z1809" t="s">
        <v>3481</v>
      </c>
    </row>
    <row r="1810" spans="17:26" x14ac:dyDescent="0.35">
      <c r="Q1810" t="s">
        <v>0</v>
      </c>
      <c r="R1810">
        <v>29</v>
      </c>
      <c r="S1810">
        <v>150</v>
      </c>
      <c r="T1810">
        <v>98.7</v>
      </c>
      <c r="U1810" t="s">
        <v>3664</v>
      </c>
      <c r="V1810">
        <v>0</v>
      </c>
      <c r="W1810">
        <v>0</v>
      </c>
      <c r="X1810" t="s">
        <v>5887</v>
      </c>
      <c r="Y1810" t="s">
        <v>6001</v>
      </c>
      <c r="Z1810" t="s">
        <v>3481</v>
      </c>
    </row>
    <row r="1811" spans="17:26" x14ac:dyDescent="0.35">
      <c r="Q1811" t="s">
        <v>0</v>
      </c>
      <c r="R1811">
        <v>29</v>
      </c>
      <c r="S1811">
        <v>150</v>
      </c>
      <c r="T1811">
        <v>98.7</v>
      </c>
      <c r="U1811" t="s">
        <v>3664</v>
      </c>
      <c r="V1811">
        <v>0</v>
      </c>
      <c r="W1811">
        <v>0</v>
      </c>
      <c r="X1811" t="s">
        <v>5935</v>
      </c>
      <c r="Y1811" t="s">
        <v>6002</v>
      </c>
      <c r="Z1811" t="s">
        <v>3481</v>
      </c>
    </row>
    <row r="1812" spans="17:26" x14ac:dyDescent="0.35">
      <c r="Q1812" t="s">
        <v>0</v>
      </c>
      <c r="R1812">
        <v>29</v>
      </c>
      <c r="S1812">
        <v>150</v>
      </c>
      <c r="T1812">
        <v>98.7</v>
      </c>
      <c r="U1812" t="s">
        <v>3664</v>
      </c>
      <c r="V1812">
        <v>0</v>
      </c>
      <c r="W1812">
        <v>0</v>
      </c>
      <c r="X1812" t="s">
        <v>5908</v>
      </c>
      <c r="Y1812" t="s">
        <v>6003</v>
      </c>
      <c r="Z1812" t="s">
        <v>3481</v>
      </c>
    </row>
    <row r="1813" spans="17:26" x14ac:dyDescent="0.35">
      <c r="Q1813" t="s">
        <v>0</v>
      </c>
      <c r="R1813">
        <v>29</v>
      </c>
      <c r="S1813">
        <v>150</v>
      </c>
      <c r="T1813">
        <v>98.7</v>
      </c>
      <c r="U1813" t="s">
        <v>3664</v>
      </c>
      <c r="V1813">
        <v>0</v>
      </c>
      <c r="W1813">
        <v>0</v>
      </c>
      <c r="X1813" t="s">
        <v>5216</v>
      </c>
      <c r="Y1813" t="s">
        <v>6004</v>
      </c>
      <c r="Z1813" t="s">
        <v>3481</v>
      </c>
    </row>
    <row r="1814" spans="17:26" x14ac:dyDescent="0.35">
      <c r="Q1814" t="s">
        <v>0</v>
      </c>
      <c r="R1814">
        <v>29</v>
      </c>
      <c r="S1814">
        <v>150</v>
      </c>
      <c r="T1814">
        <v>98.7</v>
      </c>
      <c r="U1814" t="s">
        <v>3664</v>
      </c>
      <c r="V1814">
        <v>0</v>
      </c>
      <c r="W1814">
        <v>0</v>
      </c>
      <c r="X1814" t="s">
        <v>6005</v>
      </c>
      <c r="Y1814" t="s">
        <v>6006</v>
      </c>
      <c r="Z1814" t="s">
        <v>3481</v>
      </c>
    </row>
    <row r="1815" spans="17:26" x14ac:dyDescent="0.35">
      <c r="Q1815" t="s">
        <v>0</v>
      </c>
      <c r="R1815">
        <v>29</v>
      </c>
      <c r="S1815">
        <v>150</v>
      </c>
      <c r="T1815">
        <v>98.7</v>
      </c>
      <c r="U1815" t="s">
        <v>3664</v>
      </c>
      <c r="V1815">
        <v>0</v>
      </c>
      <c r="W1815">
        <v>0</v>
      </c>
      <c r="X1815" t="s">
        <v>5879</v>
      </c>
      <c r="Y1815" t="s">
        <v>6007</v>
      </c>
      <c r="Z1815" t="s">
        <v>3481</v>
      </c>
    </row>
    <row r="1816" spans="17:26" x14ac:dyDescent="0.35">
      <c r="Q1816" t="s">
        <v>0</v>
      </c>
      <c r="R1816">
        <v>29</v>
      </c>
      <c r="S1816">
        <v>150</v>
      </c>
      <c r="T1816">
        <v>98.7</v>
      </c>
      <c r="U1816" t="s">
        <v>3664</v>
      </c>
      <c r="V1816">
        <v>0</v>
      </c>
      <c r="W1816">
        <v>0</v>
      </c>
      <c r="X1816" t="s">
        <v>5806</v>
      </c>
      <c r="Y1816" t="s">
        <v>6008</v>
      </c>
      <c r="Z1816" t="s">
        <v>3481</v>
      </c>
    </row>
    <row r="1817" spans="17:26" x14ac:dyDescent="0.35">
      <c r="Q1817" t="s">
        <v>0</v>
      </c>
      <c r="R1817">
        <v>29</v>
      </c>
      <c r="S1817">
        <v>150</v>
      </c>
      <c r="T1817">
        <v>98.7</v>
      </c>
      <c r="U1817" t="s">
        <v>3664</v>
      </c>
      <c r="V1817">
        <v>0</v>
      </c>
      <c r="W1817">
        <v>0</v>
      </c>
      <c r="X1817" t="s">
        <v>6009</v>
      </c>
      <c r="Y1817" t="s">
        <v>6010</v>
      </c>
      <c r="Z1817" t="s">
        <v>3481</v>
      </c>
    </row>
    <row r="1818" spans="17:26" x14ac:dyDescent="0.35">
      <c r="Q1818" t="s">
        <v>0</v>
      </c>
      <c r="R1818">
        <v>29</v>
      </c>
      <c r="S1818">
        <v>150</v>
      </c>
      <c r="T1818">
        <v>98.7</v>
      </c>
      <c r="U1818" t="s">
        <v>3664</v>
      </c>
      <c r="V1818">
        <v>0</v>
      </c>
      <c r="W1818">
        <v>0</v>
      </c>
      <c r="X1818" t="s">
        <v>5208</v>
      </c>
      <c r="Y1818" t="s">
        <v>6011</v>
      </c>
      <c r="Z1818" t="s">
        <v>3481</v>
      </c>
    </row>
    <row r="1819" spans="17:26" x14ac:dyDescent="0.35">
      <c r="Q1819" t="s">
        <v>0</v>
      </c>
      <c r="R1819">
        <v>29</v>
      </c>
      <c r="S1819">
        <v>150</v>
      </c>
      <c r="T1819">
        <v>98.7</v>
      </c>
      <c r="U1819" t="s">
        <v>3664</v>
      </c>
      <c r="V1819">
        <v>0</v>
      </c>
      <c r="W1819">
        <v>0</v>
      </c>
      <c r="X1819" t="s">
        <v>6012</v>
      </c>
      <c r="Y1819" t="s">
        <v>6013</v>
      </c>
      <c r="Z1819" t="s">
        <v>3481</v>
      </c>
    </row>
    <row r="1820" spans="17:26" x14ac:dyDescent="0.35">
      <c r="Q1820" t="s">
        <v>0</v>
      </c>
      <c r="R1820">
        <v>29</v>
      </c>
      <c r="S1820">
        <v>150</v>
      </c>
      <c r="T1820">
        <v>98.7</v>
      </c>
      <c r="U1820" t="s">
        <v>3664</v>
      </c>
      <c r="V1820">
        <v>0</v>
      </c>
      <c r="W1820">
        <v>0</v>
      </c>
      <c r="X1820" t="s">
        <v>6014</v>
      </c>
      <c r="Y1820" t="s">
        <v>6015</v>
      </c>
      <c r="Z1820" t="s">
        <v>3481</v>
      </c>
    </row>
    <row r="1821" spans="17:26" x14ac:dyDescent="0.35">
      <c r="Q1821" t="s">
        <v>0</v>
      </c>
      <c r="R1821">
        <v>29</v>
      </c>
      <c r="S1821">
        <v>150</v>
      </c>
      <c r="T1821">
        <v>98.7</v>
      </c>
      <c r="U1821" t="s">
        <v>3664</v>
      </c>
      <c r="V1821">
        <v>0</v>
      </c>
      <c r="W1821">
        <v>0</v>
      </c>
      <c r="X1821" t="s">
        <v>5737</v>
      </c>
      <c r="Y1821" t="s">
        <v>6016</v>
      </c>
      <c r="Z1821" t="s">
        <v>3481</v>
      </c>
    </row>
    <row r="1822" spans="17:26" x14ac:dyDescent="0.35">
      <c r="Q1822" t="s">
        <v>0</v>
      </c>
      <c r="R1822">
        <v>29</v>
      </c>
      <c r="S1822">
        <v>150</v>
      </c>
      <c r="T1822">
        <v>98.7</v>
      </c>
      <c r="U1822" t="s">
        <v>3664</v>
      </c>
      <c r="V1822">
        <v>0</v>
      </c>
      <c r="W1822">
        <v>0</v>
      </c>
      <c r="X1822" t="s">
        <v>5251</v>
      </c>
      <c r="Y1822" t="s">
        <v>6017</v>
      </c>
      <c r="Z1822" t="s">
        <v>3481</v>
      </c>
    </row>
    <row r="1823" spans="17:26" x14ac:dyDescent="0.35">
      <c r="Q1823" t="s">
        <v>0</v>
      </c>
      <c r="R1823">
        <v>29</v>
      </c>
      <c r="S1823">
        <v>150</v>
      </c>
      <c r="T1823">
        <v>98.7</v>
      </c>
      <c r="U1823" t="s">
        <v>3664</v>
      </c>
      <c r="V1823">
        <v>0</v>
      </c>
      <c r="W1823">
        <v>0</v>
      </c>
      <c r="X1823" t="s">
        <v>6018</v>
      </c>
      <c r="Y1823" t="s">
        <v>6019</v>
      </c>
      <c r="Z1823" t="s">
        <v>3481</v>
      </c>
    </row>
    <row r="1824" spans="17:26" x14ac:dyDescent="0.35">
      <c r="Q1824" t="s">
        <v>0</v>
      </c>
      <c r="R1824">
        <v>29</v>
      </c>
      <c r="S1824">
        <v>150</v>
      </c>
      <c r="T1824">
        <v>98.8</v>
      </c>
      <c r="U1824" t="s">
        <v>1</v>
      </c>
      <c r="V1824">
        <v>0</v>
      </c>
      <c r="W1824">
        <v>0</v>
      </c>
      <c r="X1824" t="s">
        <v>6020</v>
      </c>
      <c r="Y1824" t="s">
        <v>6021</v>
      </c>
      <c r="Z1824" t="s">
        <v>3481</v>
      </c>
    </row>
    <row r="1825" spans="17:26" x14ac:dyDescent="0.35">
      <c r="Q1825" t="s">
        <v>0</v>
      </c>
      <c r="R1825">
        <v>29</v>
      </c>
      <c r="S1825">
        <v>150</v>
      </c>
      <c r="T1825">
        <v>98.8</v>
      </c>
      <c r="U1825" t="s">
        <v>1</v>
      </c>
      <c r="V1825">
        <v>0</v>
      </c>
      <c r="W1825">
        <v>0</v>
      </c>
      <c r="X1825" t="s">
        <v>5770</v>
      </c>
      <c r="Y1825" t="s">
        <v>6022</v>
      </c>
      <c r="Z1825" t="s">
        <v>3481</v>
      </c>
    </row>
    <row r="1826" spans="17:26" x14ac:dyDescent="0.35">
      <c r="Q1826" t="s">
        <v>0</v>
      </c>
      <c r="R1826">
        <v>29</v>
      </c>
      <c r="S1826">
        <v>150</v>
      </c>
      <c r="T1826">
        <v>98.8</v>
      </c>
      <c r="U1826" t="s">
        <v>1</v>
      </c>
      <c r="V1826">
        <v>0</v>
      </c>
      <c r="W1826">
        <v>0</v>
      </c>
      <c r="X1826" t="s">
        <v>6023</v>
      </c>
      <c r="Y1826" t="s">
        <v>6024</v>
      </c>
      <c r="Z1826" t="s">
        <v>3481</v>
      </c>
    </row>
    <row r="1827" spans="17:26" x14ac:dyDescent="0.35">
      <c r="Q1827" t="s">
        <v>0</v>
      </c>
      <c r="R1827">
        <v>29</v>
      </c>
      <c r="S1827">
        <v>150</v>
      </c>
      <c r="T1827">
        <v>98.8</v>
      </c>
      <c r="U1827" t="s">
        <v>1</v>
      </c>
      <c r="V1827">
        <v>0</v>
      </c>
      <c r="W1827">
        <v>0</v>
      </c>
      <c r="X1827" t="s">
        <v>6025</v>
      </c>
      <c r="Y1827" t="s">
        <v>6026</v>
      </c>
      <c r="Z1827" t="s">
        <v>3481</v>
      </c>
    </row>
    <row r="1828" spans="17:26" x14ac:dyDescent="0.35">
      <c r="Q1828" t="s">
        <v>0</v>
      </c>
      <c r="R1828">
        <v>29</v>
      </c>
      <c r="S1828">
        <v>150</v>
      </c>
      <c r="T1828">
        <v>98.9</v>
      </c>
      <c r="U1828" t="s">
        <v>1</v>
      </c>
      <c r="V1828">
        <v>0</v>
      </c>
      <c r="W1828">
        <v>0</v>
      </c>
      <c r="X1828" t="s">
        <v>5220</v>
      </c>
      <c r="Y1828" t="s">
        <v>6027</v>
      </c>
      <c r="Z1828" t="s">
        <v>3481</v>
      </c>
    </row>
    <row r="1829" spans="17:26" x14ac:dyDescent="0.35">
      <c r="Q1829" t="s">
        <v>0</v>
      </c>
      <c r="R1829">
        <v>29</v>
      </c>
      <c r="S1829">
        <v>150</v>
      </c>
      <c r="T1829">
        <v>98.9</v>
      </c>
      <c r="U1829" t="s">
        <v>1</v>
      </c>
      <c r="V1829">
        <v>0</v>
      </c>
      <c r="W1829">
        <v>0</v>
      </c>
      <c r="X1829" t="s">
        <v>5821</v>
      </c>
      <c r="Y1829" t="s">
        <v>6028</v>
      </c>
      <c r="Z1829" t="s">
        <v>3481</v>
      </c>
    </row>
    <row r="1830" spans="17:26" x14ac:dyDescent="0.35">
      <c r="Q1830" t="s">
        <v>0</v>
      </c>
      <c r="R1830">
        <v>29</v>
      </c>
      <c r="S1830">
        <v>150</v>
      </c>
      <c r="T1830">
        <v>98.9</v>
      </c>
      <c r="U1830" t="s">
        <v>1</v>
      </c>
      <c r="V1830">
        <v>0</v>
      </c>
      <c r="W1830">
        <v>0</v>
      </c>
      <c r="X1830" t="s">
        <v>5821</v>
      </c>
      <c r="Y1830" t="s">
        <v>6029</v>
      </c>
      <c r="Z1830" t="s">
        <v>3481</v>
      </c>
    </row>
    <row r="1831" spans="17:26" x14ac:dyDescent="0.35">
      <c r="Q1831" t="s">
        <v>0</v>
      </c>
      <c r="R1831">
        <v>29</v>
      </c>
      <c r="S1831">
        <v>150</v>
      </c>
      <c r="T1831">
        <v>98.9</v>
      </c>
      <c r="U1831" t="s">
        <v>3664</v>
      </c>
      <c r="V1831">
        <v>0</v>
      </c>
      <c r="W1831">
        <v>0</v>
      </c>
      <c r="X1831" t="s">
        <v>6030</v>
      </c>
      <c r="Y1831" t="s">
        <v>6031</v>
      </c>
      <c r="Z1831" t="s">
        <v>3481</v>
      </c>
    </row>
    <row r="1832" spans="17:26" x14ac:dyDescent="0.35">
      <c r="Q1832" t="s">
        <v>0</v>
      </c>
      <c r="R1832">
        <v>29</v>
      </c>
      <c r="S1832">
        <v>150</v>
      </c>
      <c r="T1832">
        <v>98.9</v>
      </c>
      <c r="U1832" t="s">
        <v>3664</v>
      </c>
      <c r="V1832">
        <v>0</v>
      </c>
      <c r="W1832">
        <v>0</v>
      </c>
      <c r="X1832" t="s">
        <v>6032</v>
      </c>
      <c r="Y1832" t="s">
        <v>6033</v>
      </c>
      <c r="Z1832" t="s">
        <v>3481</v>
      </c>
    </row>
    <row r="1833" spans="17:26" x14ac:dyDescent="0.35">
      <c r="Q1833" t="s">
        <v>0</v>
      </c>
      <c r="R1833">
        <v>29</v>
      </c>
      <c r="S1833">
        <v>150</v>
      </c>
      <c r="T1833">
        <v>99</v>
      </c>
      <c r="U1833" t="s">
        <v>3664</v>
      </c>
      <c r="V1833">
        <v>0</v>
      </c>
      <c r="W1833">
        <v>0</v>
      </c>
      <c r="X1833" t="s">
        <v>5543</v>
      </c>
      <c r="Y1833" t="s">
        <v>6034</v>
      </c>
      <c r="Z1833" t="s">
        <v>3481</v>
      </c>
    </row>
    <row r="1834" spans="17:26" x14ac:dyDescent="0.35">
      <c r="Q1834" t="s">
        <v>0</v>
      </c>
      <c r="R1834">
        <v>29</v>
      </c>
      <c r="S1834">
        <v>150</v>
      </c>
      <c r="T1834">
        <v>99</v>
      </c>
      <c r="U1834" t="s">
        <v>3664</v>
      </c>
      <c r="V1834">
        <v>0</v>
      </c>
      <c r="W1834">
        <v>0</v>
      </c>
      <c r="X1834" t="s">
        <v>5676</v>
      </c>
      <c r="Y1834" t="s">
        <v>6035</v>
      </c>
      <c r="Z1834" t="s">
        <v>3481</v>
      </c>
    </row>
    <row r="1835" spans="17:26" x14ac:dyDescent="0.35">
      <c r="Q1835" t="s">
        <v>0</v>
      </c>
      <c r="R1835">
        <v>29</v>
      </c>
      <c r="S1835">
        <v>150</v>
      </c>
      <c r="T1835">
        <v>99</v>
      </c>
      <c r="U1835" t="s">
        <v>3664</v>
      </c>
      <c r="V1835">
        <v>0</v>
      </c>
      <c r="W1835">
        <v>0</v>
      </c>
      <c r="X1835" t="s">
        <v>6036</v>
      </c>
      <c r="Y1835" t="s">
        <v>6037</v>
      </c>
      <c r="Z1835" t="s">
        <v>3481</v>
      </c>
    </row>
    <row r="1836" spans="17:26" x14ac:dyDescent="0.35">
      <c r="Q1836" t="s">
        <v>0</v>
      </c>
      <c r="R1836">
        <v>29</v>
      </c>
      <c r="S1836">
        <v>150</v>
      </c>
      <c r="T1836">
        <v>99</v>
      </c>
      <c r="U1836" t="s">
        <v>3664</v>
      </c>
      <c r="V1836">
        <v>0</v>
      </c>
      <c r="W1836">
        <v>0</v>
      </c>
      <c r="X1836" t="s">
        <v>5776</v>
      </c>
      <c r="Y1836" t="s">
        <v>6038</v>
      </c>
      <c r="Z1836" t="s">
        <v>3481</v>
      </c>
    </row>
    <row r="1837" spans="17:26" x14ac:dyDescent="0.35">
      <c r="Q1837" t="s">
        <v>0</v>
      </c>
      <c r="R1837">
        <v>29</v>
      </c>
      <c r="S1837">
        <v>150</v>
      </c>
      <c r="T1837">
        <v>99</v>
      </c>
      <c r="U1837" t="s">
        <v>3664</v>
      </c>
      <c r="V1837">
        <v>0</v>
      </c>
      <c r="W1837">
        <v>0</v>
      </c>
      <c r="X1837" t="s">
        <v>6039</v>
      </c>
      <c r="Y1837" t="s">
        <v>6040</v>
      </c>
      <c r="Z1837" t="s">
        <v>3481</v>
      </c>
    </row>
    <row r="1838" spans="17:26" x14ac:dyDescent="0.35">
      <c r="Q1838" t="s">
        <v>0</v>
      </c>
      <c r="R1838">
        <v>29</v>
      </c>
      <c r="S1838">
        <v>150</v>
      </c>
      <c r="T1838">
        <v>99.1</v>
      </c>
      <c r="U1838" t="s">
        <v>1</v>
      </c>
      <c r="V1838">
        <v>0</v>
      </c>
      <c r="W1838">
        <v>0</v>
      </c>
      <c r="X1838" t="s">
        <v>5253</v>
      </c>
      <c r="Y1838" t="s">
        <v>6041</v>
      </c>
      <c r="Z1838" t="s">
        <v>3481</v>
      </c>
    </row>
    <row r="1839" spans="17:26" x14ac:dyDescent="0.35">
      <c r="Q1839" t="s">
        <v>0</v>
      </c>
      <c r="R1839">
        <v>29</v>
      </c>
      <c r="S1839">
        <v>150</v>
      </c>
      <c r="T1839">
        <v>99.1</v>
      </c>
      <c r="U1839" t="s">
        <v>1</v>
      </c>
      <c r="V1839">
        <v>0</v>
      </c>
      <c r="W1839">
        <v>0</v>
      </c>
      <c r="X1839" t="s">
        <v>6042</v>
      </c>
      <c r="Y1839" t="s">
        <v>6043</v>
      </c>
      <c r="Z1839" t="s">
        <v>3481</v>
      </c>
    </row>
    <row r="1840" spans="17:26" x14ac:dyDescent="0.35">
      <c r="Q1840" t="s">
        <v>0</v>
      </c>
      <c r="R1840">
        <v>29</v>
      </c>
      <c r="S1840">
        <v>150</v>
      </c>
      <c r="T1840">
        <v>99.1</v>
      </c>
      <c r="U1840" t="s">
        <v>1</v>
      </c>
      <c r="V1840">
        <v>0</v>
      </c>
      <c r="W1840">
        <v>0</v>
      </c>
      <c r="X1840" t="s">
        <v>6044</v>
      </c>
      <c r="Y1840" t="s">
        <v>6045</v>
      </c>
      <c r="Z1840" t="s">
        <v>3481</v>
      </c>
    </row>
    <row r="1841" spans="17:26" x14ac:dyDescent="0.35">
      <c r="Q1841" t="s">
        <v>0</v>
      </c>
      <c r="R1841">
        <v>29</v>
      </c>
      <c r="S1841">
        <v>150</v>
      </c>
      <c r="T1841">
        <v>99.1</v>
      </c>
      <c r="U1841" t="s">
        <v>3664</v>
      </c>
      <c r="V1841">
        <v>0</v>
      </c>
      <c r="W1841">
        <v>0</v>
      </c>
      <c r="X1841" t="s">
        <v>5224</v>
      </c>
      <c r="Y1841" t="s">
        <v>6046</v>
      </c>
      <c r="Z1841" t="s">
        <v>3481</v>
      </c>
    </row>
    <row r="1842" spans="17:26" x14ac:dyDescent="0.35">
      <c r="Q1842" t="s">
        <v>0</v>
      </c>
      <c r="R1842">
        <v>29</v>
      </c>
      <c r="S1842">
        <v>150</v>
      </c>
      <c r="T1842">
        <v>99.2</v>
      </c>
      <c r="U1842" t="s">
        <v>3664</v>
      </c>
      <c r="V1842">
        <v>0</v>
      </c>
      <c r="W1842">
        <v>0</v>
      </c>
      <c r="X1842" t="s">
        <v>5972</v>
      </c>
      <c r="Y1842" t="s">
        <v>6047</v>
      </c>
      <c r="Z1842" t="s">
        <v>3481</v>
      </c>
    </row>
    <row r="1843" spans="17:26" x14ac:dyDescent="0.35">
      <c r="Q1843" t="s">
        <v>0</v>
      </c>
      <c r="R1843">
        <v>29</v>
      </c>
      <c r="S1843">
        <v>150</v>
      </c>
      <c r="T1843">
        <v>99.3</v>
      </c>
      <c r="U1843" t="s">
        <v>1</v>
      </c>
      <c r="V1843">
        <v>0</v>
      </c>
      <c r="W1843">
        <v>0</v>
      </c>
      <c r="X1843" t="s">
        <v>5659</v>
      </c>
      <c r="Y1843" t="s">
        <v>6048</v>
      </c>
      <c r="Z1843" t="s">
        <v>3481</v>
      </c>
    </row>
    <row r="1844" spans="17:26" x14ac:dyDescent="0.35">
      <c r="Q1844" t="s">
        <v>0</v>
      </c>
      <c r="R1844">
        <v>29</v>
      </c>
      <c r="S1844">
        <v>150</v>
      </c>
      <c r="T1844">
        <v>99.3</v>
      </c>
      <c r="U1844" t="s">
        <v>1</v>
      </c>
      <c r="V1844">
        <v>0</v>
      </c>
      <c r="W1844">
        <v>0</v>
      </c>
      <c r="X1844" t="s">
        <v>5549</v>
      </c>
      <c r="Y1844" t="s">
        <v>6049</v>
      </c>
      <c r="Z1844" t="s">
        <v>3481</v>
      </c>
    </row>
    <row r="1845" spans="17:26" x14ac:dyDescent="0.35">
      <c r="Q1845" t="s">
        <v>0</v>
      </c>
      <c r="R1845">
        <v>29</v>
      </c>
      <c r="S1845">
        <v>150</v>
      </c>
      <c r="T1845">
        <v>99.3</v>
      </c>
      <c r="U1845" t="s">
        <v>1</v>
      </c>
      <c r="V1845">
        <v>0</v>
      </c>
      <c r="W1845">
        <v>0</v>
      </c>
      <c r="X1845" t="s">
        <v>5958</v>
      </c>
      <c r="Y1845" t="s">
        <v>6050</v>
      </c>
      <c r="Z1845" t="s">
        <v>3481</v>
      </c>
    </row>
    <row r="1846" spans="17:26" x14ac:dyDescent="0.35">
      <c r="Q1846" t="s">
        <v>0</v>
      </c>
      <c r="R1846">
        <v>29</v>
      </c>
      <c r="S1846">
        <v>150</v>
      </c>
      <c r="T1846">
        <v>99.3</v>
      </c>
      <c r="U1846" t="s">
        <v>1</v>
      </c>
      <c r="V1846">
        <v>0</v>
      </c>
      <c r="W1846">
        <v>0</v>
      </c>
      <c r="X1846" t="s">
        <v>5937</v>
      </c>
      <c r="Y1846" t="s">
        <v>6051</v>
      </c>
      <c r="Z1846" t="s">
        <v>3481</v>
      </c>
    </row>
    <row r="1847" spans="17:26" x14ac:dyDescent="0.35">
      <c r="Q1847" t="s">
        <v>0</v>
      </c>
      <c r="R1847">
        <v>29</v>
      </c>
      <c r="S1847">
        <v>150</v>
      </c>
      <c r="T1847">
        <v>99.3</v>
      </c>
      <c r="U1847" t="s">
        <v>1</v>
      </c>
      <c r="V1847">
        <v>0</v>
      </c>
      <c r="W1847">
        <v>0</v>
      </c>
      <c r="X1847" t="s">
        <v>5879</v>
      </c>
      <c r="Y1847" t="s">
        <v>6052</v>
      </c>
      <c r="Z1847" t="s">
        <v>3481</v>
      </c>
    </row>
    <row r="1848" spans="17:26" x14ac:dyDescent="0.35">
      <c r="Q1848" t="s">
        <v>0</v>
      </c>
      <c r="R1848">
        <v>29</v>
      </c>
      <c r="S1848">
        <v>150</v>
      </c>
      <c r="T1848">
        <v>99.3</v>
      </c>
      <c r="U1848" t="s">
        <v>1</v>
      </c>
      <c r="V1848">
        <v>0</v>
      </c>
      <c r="W1848">
        <v>0</v>
      </c>
      <c r="X1848" t="s">
        <v>6053</v>
      </c>
      <c r="Y1848" t="s">
        <v>6054</v>
      </c>
      <c r="Z1848" t="s">
        <v>3481</v>
      </c>
    </row>
    <row r="1849" spans="17:26" x14ac:dyDescent="0.35">
      <c r="Q1849" t="s">
        <v>0</v>
      </c>
      <c r="R1849">
        <v>29</v>
      </c>
      <c r="S1849">
        <v>150</v>
      </c>
      <c r="T1849">
        <v>99.3</v>
      </c>
      <c r="U1849" t="s">
        <v>1</v>
      </c>
      <c r="V1849">
        <v>0</v>
      </c>
      <c r="W1849">
        <v>0</v>
      </c>
      <c r="X1849" t="s">
        <v>5767</v>
      </c>
      <c r="Y1849" t="s">
        <v>6055</v>
      </c>
      <c r="Z1849" t="s">
        <v>3481</v>
      </c>
    </row>
    <row r="1850" spans="17:26" x14ac:dyDescent="0.35">
      <c r="Q1850" t="s">
        <v>0</v>
      </c>
      <c r="R1850">
        <v>29</v>
      </c>
      <c r="S1850">
        <v>150</v>
      </c>
      <c r="T1850">
        <v>99.3</v>
      </c>
      <c r="U1850" t="s">
        <v>1</v>
      </c>
      <c r="V1850">
        <v>0</v>
      </c>
      <c r="W1850">
        <v>0</v>
      </c>
      <c r="X1850" t="s">
        <v>6056</v>
      </c>
      <c r="Y1850" t="s">
        <v>6057</v>
      </c>
      <c r="Z1850" t="s">
        <v>3481</v>
      </c>
    </row>
    <row r="1851" spans="17:26" x14ac:dyDescent="0.35">
      <c r="Q1851" t="s">
        <v>0</v>
      </c>
      <c r="R1851">
        <v>29</v>
      </c>
      <c r="S1851">
        <v>150</v>
      </c>
      <c r="T1851">
        <v>99.3</v>
      </c>
      <c r="U1851" t="s">
        <v>1</v>
      </c>
      <c r="V1851">
        <v>0</v>
      </c>
      <c r="W1851">
        <v>0</v>
      </c>
      <c r="X1851" t="s">
        <v>5832</v>
      </c>
      <c r="Y1851" t="s">
        <v>6058</v>
      </c>
      <c r="Z1851" t="s">
        <v>3481</v>
      </c>
    </row>
    <row r="1852" spans="17:26" x14ac:dyDescent="0.35">
      <c r="Q1852" t="s">
        <v>0</v>
      </c>
      <c r="R1852">
        <v>29</v>
      </c>
      <c r="S1852">
        <v>150</v>
      </c>
      <c r="T1852">
        <v>99.3</v>
      </c>
      <c r="U1852" t="s">
        <v>3664</v>
      </c>
      <c r="V1852">
        <v>0</v>
      </c>
      <c r="W1852">
        <v>0</v>
      </c>
      <c r="X1852" t="s">
        <v>5993</v>
      </c>
      <c r="Y1852" t="s">
        <v>6059</v>
      </c>
      <c r="Z1852" t="s">
        <v>3481</v>
      </c>
    </row>
    <row r="1853" spans="17:26" x14ac:dyDescent="0.35">
      <c r="Q1853" t="s">
        <v>0</v>
      </c>
      <c r="R1853">
        <v>29</v>
      </c>
      <c r="S1853">
        <v>150</v>
      </c>
      <c r="T1853">
        <v>99.3</v>
      </c>
      <c r="U1853" t="s">
        <v>3664</v>
      </c>
      <c r="V1853">
        <v>0</v>
      </c>
      <c r="W1853">
        <v>0</v>
      </c>
      <c r="X1853" t="s">
        <v>5264</v>
      </c>
      <c r="Y1853" t="s">
        <v>6060</v>
      </c>
      <c r="Z1853" t="s">
        <v>3481</v>
      </c>
    </row>
    <row r="1854" spans="17:26" x14ac:dyDescent="0.35">
      <c r="Q1854" t="s">
        <v>0</v>
      </c>
      <c r="R1854">
        <v>29</v>
      </c>
      <c r="S1854">
        <v>150</v>
      </c>
      <c r="T1854">
        <v>99.3</v>
      </c>
      <c r="U1854" t="s">
        <v>3664</v>
      </c>
      <c r="V1854">
        <v>0</v>
      </c>
      <c r="W1854">
        <v>0</v>
      </c>
      <c r="X1854" t="s">
        <v>5806</v>
      </c>
      <c r="Y1854" t="s">
        <v>6061</v>
      </c>
      <c r="Z1854" t="s">
        <v>3481</v>
      </c>
    </row>
    <row r="1855" spans="17:26" x14ac:dyDescent="0.35">
      <c r="Q1855" t="s">
        <v>0</v>
      </c>
      <c r="R1855">
        <v>29</v>
      </c>
      <c r="S1855">
        <v>150</v>
      </c>
      <c r="T1855">
        <v>99.3</v>
      </c>
      <c r="U1855" t="s">
        <v>3664</v>
      </c>
      <c r="V1855">
        <v>0</v>
      </c>
      <c r="W1855">
        <v>0</v>
      </c>
      <c r="X1855" t="s">
        <v>6012</v>
      </c>
      <c r="Y1855" t="s">
        <v>6062</v>
      </c>
      <c r="Z1855" t="s">
        <v>3481</v>
      </c>
    </row>
    <row r="1856" spans="17:26" x14ac:dyDescent="0.35">
      <c r="Q1856" t="s">
        <v>0</v>
      </c>
      <c r="R1856">
        <v>3</v>
      </c>
      <c r="S1856">
        <v>150</v>
      </c>
      <c r="T1856">
        <v>100</v>
      </c>
      <c r="U1856" t="s">
        <v>1</v>
      </c>
      <c r="V1856">
        <v>0</v>
      </c>
      <c r="W1856">
        <v>0</v>
      </c>
      <c r="X1856" t="s">
        <v>4770</v>
      </c>
      <c r="Y1856" t="s">
        <v>6063</v>
      </c>
      <c r="Z1856" t="s">
        <v>3452</v>
      </c>
    </row>
    <row r="1857" spans="17:26" x14ac:dyDescent="0.35">
      <c r="Q1857" t="s">
        <v>0</v>
      </c>
      <c r="R1857">
        <v>3</v>
      </c>
      <c r="S1857">
        <v>150</v>
      </c>
      <c r="T1857">
        <v>100</v>
      </c>
      <c r="U1857" t="s">
        <v>1</v>
      </c>
      <c r="V1857">
        <v>0</v>
      </c>
      <c r="W1857">
        <v>0</v>
      </c>
      <c r="X1857" t="s">
        <v>4094</v>
      </c>
      <c r="Y1857" t="s">
        <v>6064</v>
      </c>
      <c r="Z1857" t="s">
        <v>3452</v>
      </c>
    </row>
    <row r="1858" spans="17:26" x14ac:dyDescent="0.35">
      <c r="Q1858" t="s">
        <v>0</v>
      </c>
      <c r="R1858">
        <v>3</v>
      </c>
      <c r="S1858">
        <v>150</v>
      </c>
      <c r="T1858">
        <v>100</v>
      </c>
      <c r="U1858" t="s">
        <v>1</v>
      </c>
      <c r="V1858">
        <v>0</v>
      </c>
      <c r="W1858">
        <v>0</v>
      </c>
      <c r="X1858" t="s">
        <v>3669</v>
      </c>
      <c r="Y1858" t="s">
        <v>6065</v>
      </c>
      <c r="Z1858" t="s">
        <v>3452</v>
      </c>
    </row>
    <row r="1859" spans="17:26" x14ac:dyDescent="0.35">
      <c r="Q1859" t="s">
        <v>0</v>
      </c>
      <c r="R1859">
        <v>3</v>
      </c>
      <c r="S1859">
        <v>150</v>
      </c>
      <c r="T1859">
        <v>100</v>
      </c>
      <c r="U1859" t="s">
        <v>1</v>
      </c>
      <c r="V1859">
        <v>0</v>
      </c>
      <c r="W1859">
        <v>0</v>
      </c>
      <c r="X1859" t="s">
        <v>3820</v>
      </c>
      <c r="Y1859" t="s">
        <v>6066</v>
      </c>
      <c r="Z1859" t="s">
        <v>3452</v>
      </c>
    </row>
    <row r="1860" spans="17:26" x14ac:dyDescent="0.35">
      <c r="Q1860" t="s">
        <v>0</v>
      </c>
      <c r="R1860">
        <v>3</v>
      </c>
      <c r="S1860">
        <v>150</v>
      </c>
      <c r="T1860">
        <v>100</v>
      </c>
      <c r="U1860" t="s">
        <v>1</v>
      </c>
      <c r="V1860">
        <v>0</v>
      </c>
      <c r="W1860">
        <v>0</v>
      </c>
      <c r="X1860" t="s">
        <v>4128</v>
      </c>
      <c r="Y1860" t="s">
        <v>6067</v>
      </c>
      <c r="Z1860" t="s">
        <v>3452</v>
      </c>
    </row>
    <row r="1861" spans="17:26" x14ac:dyDescent="0.35">
      <c r="Q1861" t="s">
        <v>0</v>
      </c>
      <c r="R1861">
        <v>3</v>
      </c>
      <c r="S1861">
        <v>150</v>
      </c>
      <c r="T1861">
        <v>100</v>
      </c>
      <c r="U1861" t="s">
        <v>1</v>
      </c>
      <c r="V1861">
        <v>0</v>
      </c>
      <c r="W1861">
        <v>0</v>
      </c>
      <c r="X1861" t="s">
        <v>4108</v>
      </c>
      <c r="Y1861" t="s">
        <v>6068</v>
      </c>
      <c r="Z1861" t="s">
        <v>3452</v>
      </c>
    </row>
    <row r="1862" spans="17:26" x14ac:dyDescent="0.35">
      <c r="Q1862" t="s">
        <v>0</v>
      </c>
      <c r="R1862">
        <v>3</v>
      </c>
      <c r="S1862">
        <v>150</v>
      </c>
      <c r="T1862">
        <v>100</v>
      </c>
      <c r="U1862" t="s">
        <v>3664</v>
      </c>
      <c r="V1862">
        <v>0</v>
      </c>
      <c r="W1862">
        <v>0</v>
      </c>
      <c r="X1862" t="s">
        <v>3749</v>
      </c>
      <c r="Y1862" t="s">
        <v>6069</v>
      </c>
      <c r="Z1862" t="s">
        <v>3452</v>
      </c>
    </row>
    <row r="1863" spans="17:26" x14ac:dyDescent="0.35">
      <c r="Q1863" t="s">
        <v>0</v>
      </c>
      <c r="R1863">
        <v>3</v>
      </c>
      <c r="S1863">
        <v>150</v>
      </c>
      <c r="T1863">
        <v>100</v>
      </c>
      <c r="U1863" t="s">
        <v>3664</v>
      </c>
      <c r="V1863">
        <v>0</v>
      </c>
      <c r="W1863">
        <v>0</v>
      </c>
      <c r="X1863" t="s">
        <v>5011</v>
      </c>
      <c r="Y1863" t="s">
        <v>6070</v>
      </c>
      <c r="Z1863" t="s">
        <v>3452</v>
      </c>
    </row>
    <row r="1864" spans="17:26" x14ac:dyDescent="0.35">
      <c r="Q1864" t="s">
        <v>0</v>
      </c>
      <c r="R1864">
        <v>3</v>
      </c>
      <c r="S1864">
        <v>150</v>
      </c>
      <c r="T1864">
        <v>100</v>
      </c>
      <c r="U1864" t="s">
        <v>3664</v>
      </c>
      <c r="V1864">
        <v>0</v>
      </c>
      <c r="W1864">
        <v>0</v>
      </c>
      <c r="X1864" t="s">
        <v>3915</v>
      </c>
      <c r="Y1864" t="s">
        <v>6071</v>
      </c>
      <c r="Z1864" t="s">
        <v>3452</v>
      </c>
    </row>
    <row r="1865" spans="17:26" x14ac:dyDescent="0.35">
      <c r="Q1865" t="s">
        <v>0</v>
      </c>
      <c r="R1865">
        <v>3</v>
      </c>
      <c r="S1865">
        <v>150</v>
      </c>
      <c r="T1865">
        <v>97</v>
      </c>
      <c r="U1865" t="s">
        <v>3664</v>
      </c>
      <c r="V1865">
        <v>0</v>
      </c>
      <c r="W1865">
        <v>0</v>
      </c>
      <c r="X1865" t="s">
        <v>3736</v>
      </c>
      <c r="Y1865" t="s">
        <v>6072</v>
      </c>
      <c r="Z1865" t="s">
        <v>3452</v>
      </c>
    </row>
    <row r="1866" spans="17:26" x14ac:dyDescent="0.35">
      <c r="Q1866" t="s">
        <v>0</v>
      </c>
      <c r="R1866">
        <v>3</v>
      </c>
      <c r="S1866">
        <v>150</v>
      </c>
      <c r="T1866">
        <v>97.1</v>
      </c>
      <c r="U1866" t="s">
        <v>1</v>
      </c>
      <c r="V1866">
        <v>0</v>
      </c>
      <c r="W1866">
        <v>0</v>
      </c>
      <c r="X1866" t="s">
        <v>3958</v>
      </c>
      <c r="Y1866" t="s">
        <v>6073</v>
      </c>
      <c r="Z1866" t="s">
        <v>3452</v>
      </c>
    </row>
    <row r="1867" spans="17:26" x14ac:dyDescent="0.35">
      <c r="Q1867" t="s">
        <v>0</v>
      </c>
      <c r="R1867">
        <v>3</v>
      </c>
      <c r="S1867">
        <v>150</v>
      </c>
      <c r="T1867">
        <v>97.2</v>
      </c>
      <c r="U1867" t="s">
        <v>3664</v>
      </c>
      <c r="V1867">
        <v>0</v>
      </c>
      <c r="W1867">
        <v>0</v>
      </c>
      <c r="X1867" t="s">
        <v>3879</v>
      </c>
      <c r="Y1867" t="s">
        <v>6074</v>
      </c>
      <c r="Z1867" t="s">
        <v>3452</v>
      </c>
    </row>
    <row r="1868" spans="17:26" x14ac:dyDescent="0.35">
      <c r="Q1868" t="s">
        <v>0</v>
      </c>
      <c r="R1868">
        <v>3</v>
      </c>
      <c r="S1868">
        <v>150</v>
      </c>
      <c r="T1868">
        <v>97.2</v>
      </c>
      <c r="U1868" t="s">
        <v>3664</v>
      </c>
      <c r="V1868">
        <v>0</v>
      </c>
      <c r="W1868">
        <v>0</v>
      </c>
      <c r="X1868" t="s">
        <v>4294</v>
      </c>
      <c r="Y1868" t="s">
        <v>6075</v>
      </c>
      <c r="Z1868" t="s">
        <v>3452</v>
      </c>
    </row>
    <row r="1869" spans="17:26" x14ac:dyDescent="0.35">
      <c r="Q1869" t="s">
        <v>0</v>
      </c>
      <c r="R1869">
        <v>3</v>
      </c>
      <c r="S1869">
        <v>150</v>
      </c>
      <c r="T1869">
        <v>97.3</v>
      </c>
      <c r="U1869" t="s">
        <v>1</v>
      </c>
      <c r="V1869">
        <v>0</v>
      </c>
      <c r="W1869">
        <v>0</v>
      </c>
      <c r="X1869" t="s">
        <v>3918</v>
      </c>
      <c r="Y1869" t="s">
        <v>6076</v>
      </c>
      <c r="Z1869" t="s">
        <v>3452</v>
      </c>
    </row>
    <row r="1870" spans="17:26" x14ac:dyDescent="0.35">
      <c r="Q1870" t="s">
        <v>0</v>
      </c>
      <c r="R1870">
        <v>3</v>
      </c>
      <c r="S1870">
        <v>150</v>
      </c>
      <c r="T1870">
        <v>97.3</v>
      </c>
      <c r="U1870" t="s">
        <v>1</v>
      </c>
      <c r="V1870">
        <v>0</v>
      </c>
      <c r="W1870">
        <v>0</v>
      </c>
      <c r="X1870" t="s">
        <v>3895</v>
      </c>
      <c r="Y1870" t="s">
        <v>6077</v>
      </c>
      <c r="Z1870" t="s">
        <v>3452</v>
      </c>
    </row>
    <row r="1871" spans="17:26" x14ac:dyDescent="0.35">
      <c r="Q1871" t="s">
        <v>0</v>
      </c>
      <c r="R1871">
        <v>3</v>
      </c>
      <c r="S1871">
        <v>150</v>
      </c>
      <c r="T1871">
        <v>97.3</v>
      </c>
      <c r="U1871" t="s">
        <v>1</v>
      </c>
      <c r="V1871">
        <v>0</v>
      </c>
      <c r="W1871">
        <v>0</v>
      </c>
      <c r="X1871" t="s">
        <v>4354</v>
      </c>
      <c r="Y1871" t="s">
        <v>6078</v>
      </c>
      <c r="Z1871" t="s">
        <v>3452</v>
      </c>
    </row>
    <row r="1872" spans="17:26" x14ac:dyDescent="0.35">
      <c r="Q1872" t="s">
        <v>0</v>
      </c>
      <c r="R1872">
        <v>3</v>
      </c>
      <c r="S1872">
        <v>150</v>
      </c>
      <c r="T1872">
        <v>97.3</v>
      </c>
      <c r="U1872" t="s">
        <v>1</v>
      </c>
      <c r="V1872">
        <v>0</v>
      </c>
      <c r="W1872">
        <v>0</v>
      </c>
      <c r="X1872" t="s">
        <v>6079</v>
      </c>
      <c r="Y1872" t="s">
        <v>6080</v>
      </c>
      <c r="Z1872" t="s">
        <v>3452</v>
      </c>
    </row>
    <row r="1873" spans="17:26" x14ac:dyDescent="0.35">
      <c r="Q1873" t="s">
        <v>0</v>
      </c>
      <c r="R1873">
        <v>3</v>
      </c>
      <c r="S1873">
        <v>150</v>
      </c>
      <c r="T1873">
        <v>97.3</v>
      </c>
      <c r="U1873" t="s">
        <v>1</v>
      </c>
      <c r="V1873">
        <v>0</v>
      </c>
      <c r="W1873">
        <v>0</v>
      </c>
      <c r="X1873" t="s">
        <v>4321</v>
      </c>
      <c r="Y1873" t="s">
        <v>6081</v>
      </c>
      <c r="Z1873" t="s">
        <v>3452</v>
      </c>
    </row>
    <row r="1874" spans="17:26" x14ac:dyDescent="0.35">
      <c r="Q1874" t="s">
        <v>0</v>
      </c>
      <c r="R1874">
        <v>3</v>
      </c>
      <c r="S1874">
        <v>150</v>
      </c>
      <c r="T1874">
        <v>97.3</v>
      </c>
      <c r="U1874" t="s">
        <v>1</v>
      </c>
      <c r="V1874">
        <v>0</v>
      </c>
      <c r="W1874">
        <v>0</v>
      </c>
      <c r="X1874" t="s">
        <v>3662</v>
      </c>
      <c r="Y1874" t="s">
        <v>6082</v>
      </c>
      <c r="Z1874" t="s">
        <v>3452</v>
      </c>
    </row>
    <row r="1875" spans="17:26" x14ac:dyDescent="0.35">
      <c r="Q1875" t="s">
        <v>0</v>
      </c>
      <c r="R1875">
        <v>3</v>
      </c>
      <c r="S1875">
        <v>150</v>
      </c>
      <c r="T1875">
        <v>97.3</v>
      </c>
      <c r="U1875" t="s">
        <v>1</v>
      </c>
      <c r="V1875">
        <v>0</v>
      </c>
      <c r="W1875">
        <v>0</v>
      </c>
      <c r="X1875" t="s">
        <v>4071</v>
      </c>
      <c r="Y1875" t="s">
        <v>6083</v>
      </c>
      <c r="Z1875" t="s">
        <v>3452</v>
      </c>
    </row>
    <row r="1876" spans="17:26" x14ac:dyDescent="0.35">
      <c r="Q1876" t="s">
        <v>0</v>
      </c>
      <c r="R1876">
        <v>3</v>
      </c>
      <c r="S1876">
        <v>150</v>
      </c>
      <c r="T1876">
        <v>97.3</v>
      </c>
      <c r="U1876" t="s">
        <v>1</v>
      </c>
      <c r="V1876">
        <v>0</v>
      </c>
      <c r="W1876">
        <v>0</v>
      </c>
      <c r="X1876" t="s">
        <v>3677</v>
      </c>
      <c r="Y1876" t="s">
        <v>6084</v>
      </c>
      <c r="Z1876" t="s">
        <v>3452</v>
      </c>
    </row>
    <row r="1877" spans="17:26" x14ac:dyDescent="0.35">
      <c r="Q1877" t="s">
        <v>0</v>
      </c>
      <c r="R1877">
        <v>3</v>
      </c>
      <c r="S1877">
        <v>150</v>
      </c>
      <c r="T1877">
        <v>97.3</v>
      </c>
      <c r="U1877" t="s">
        <v>3664</v>
      </c>
      <c r="V1877">
        <v>0</v>
      </c>
      <c r="W1877">
        <v>0</v>
      </c>
      <c r="X1877" t="s">
        <v>4759</v>
      </c>
      <c r="Y1877" t="s">
        <v>6085</v>
      </c>
      <c r="Z1877" t="s">
        <v>3452</v>
      </c>
    </row>
    <row r="1878" spans="17:26" x14ac:dyDescent="0.35">
      <c r="Q1878" t="s">
        <v>0</v>
      </c>
      <c r="R1878">
        <v>3</v>
      </c>
      <c r="S1878">
        <v>150</v>
      </c>
      <c r="T1878">
        <v>97.3</v>
      </c>
      <c r="U1878" t="s">
        <v>3664</v>
      </c>
      <c r="V1878">
        <v>0</v>
      </c>
      <c r="W1878">
        <v>0</v>
      </c>
      <c r="X1878" t="s">
        <v>3794</v>
      </c>
      <c r="Y1878" t="s">
        <v>6086</v>
      </c>
      <c r="Z1878" t="s">
        <v>3452</v>
      </c>
    </row>
    <row r="1879" spans="17:26" x14ac:dyDescent="0.35">
      <c r="Q1879" t="s">
        <v>0</v>
      </c>
      <c r="R1879">
        <v>3</v>
      </c>
      <c r="S1879">
        <v>150</v>
      </c>
      <c r="T1879">
        <v>97.3</v>
      </c>
      <c r="U1879" t="s">
        <v>3664</v>
      </c>
      <c r="V1879">
        <v>0</v>
      </c>
      <c r="W1879">
        <v>0</v>
      </c>
      <c r="X1879" t="s">
        <v>4477</v>
      </c>
      <c r="Y1879" t="s">
        <v>6087</v>
      </c>
      <c r="Z1879" t="s">
        <v>3452</v>
      </c>
    </row>
    <row r="1880" spans="17:26" x14ac:dyDescent="0.35">
      <c r="Q1880" t="s">
        <v>0</v>
      </c>
      <c r="R1880">
        <v>3</v>
      </c>
      <c r="S1880">
        <v>150</v>
      </c>
      <c r="T1880">
        <v>97.3</v>
      </c>
      <c r="U1880" t="s">
        <v>3664</v>
      </c>
      <c r="V1880">
        <v>0</v>
      </c>
      <c r="W1880">
        <v>0</v>
      </c>
      <c r="X1880" t="s">
        <v>3912</v>
      </c>
      <c r="Y1880" t="s">
        <v>6088</v>
      </c>
      <c r="Z1880" t="s">
        <v>3452</v>
      </c>
    </row>
    <row r="1881" spans="17:26" x14ac:dyDescent="0.35">
      <c r="Q1881" t="s">
        <v>0</v>
      </c>
      <c r="R1881">
        <v>3</v>
      </c>
      <c r="S1881">
        <v>150</v>
      </c>
      <c r="T1881">
        <v>97.3</v>
      </c>
      <c r="U1881" t="s">
        <v>3664</v>
      </c>
      <c r="V1881">
        <v>0</v>
      </c>
      <c r="W1881">
        <v>0</v>
      </c>
      <c r="X1881" t="s">
        <v>4165</v>
      </c>
      <c r="Y1881" t="s">
        <v>6089</v>
      </c>
      <c r="Z1881" t="s">
        <v>3452</v>
      </c>
    </row>
    <row r="1882" spans="17:26" x14ac:dyDescent="0.35">
      <c r="Q1882" t="s">
        <v>0</v>
      </c>
      <c r="R1882">
        <v>3</v>
      </c>
      <c r="S1882">
        <v>150</v>
      </c>
      <c r="T1882">
        <v>97.3</v>
      </c>
      <c r="U1882" t="s">
        <v>3664</v>
      </c>
      <c r="V1882">
        <v>0</v>
      </c>
      <c r="W1882">
        <v>0</v>
      </c>
      <c r="X1882" t="s">
        <v>3915</v>
      </c>
      <c r="Y1882" t="s">
        <v>6090</v>
      </c>
      <c r="Z1882" t="s">
        <v>3452</v>
      </c>
    </row>
    <row r="1883" spans="17:26" x14ac:dyDescent="0.35">
      <c r="Q1883" t="s">
        <v>0</v>
      </c>
      <c r="R1883">
        <v>3</v>
      </c>
      <c r="S1883">
        <v>150</v>
      </c>
      <c r="T1883">
        <v>97.3</v>
      </c>
      <c r="U1883" t="s">
        <v>3664</v>
      </c>
      <c r="V1883">
        <v>0</v>
      </c>
      <c r="W1883">
        <v>0</v>
      </c>
      <c r="X1883" t="s">
        <v>4506</v>
      </c>
      <c r="Y1883" t="s">
        <v>6091</v>
      </c>
      <c r="Z1883" t="s">
        <v>3452</v>
      </c>
    </row>
    <row r="1884" spans="17:26" x14ac:dyDescent="0.35">
      <c r="Q1884" t="s">
        <v>0</v>
      </c>
      <c r="R1884">
        <v>3</v>
      </c>
      <c r="S1884">
        <v>150</v>
      </c>
      <c r="T1884">
        <v>97.4</v>
      </c>
      <c r="U1884" t="s">
        <v>1</v>
      </c>
      <c r="V1884">
        <v>0</v>
      </c>
      <c r="W1884">
        <v>0</v>
      </c>
      <c r="X1884" t="s">
        <v>3967</v>
      </c>
      <c r="Y1884" t="s">
        <v>6092</v>
      </c>
      <c r="Z1884" t="s">
        <v>3452</v>
      </c>
    </row>
    <row r="1885" spans="17:26" x14ac:dyDescent="0.35">
      <c r="Q1885" t="s">
        <v>0</v>
      </c>
      <c r="R1885">
        <v>3</v>
      </c>
      <c r="S1885">
        <v>150</v>
      </c>
      <c r="T1885">
        <v>97.5</v>
      </c>
      <c r="U1885" t="s">
        <v>1</v>
      </c>
      <c r="V1885">
        <v>0</v>
      </c>
      <c r="W1885">
        <v>0</v>
      </c>
      <c r="X1885" t="s">
        <v>3833</v>
      </c>
      <c r="Y1885" t="s">
        <v>6093</v>
      </c>
      <c r="Z1885" t="s">
        <v>3452</v>
      </c>
    </row>
    <row r="1886" spans="17:26" x14ac:dyDescent="0.35">
      <c r="Q1886" t="s">
        <v>0</v>
      </c>
      <c r="R1886">
        <v>3</v>
      </c>
      <c r="S1886">
        <v>150</v>
      </c>
      <c r="T1886">
        <v>97.5</v>
      </c>
      <c r="U1886" t="s">
        <v>1</v>
      </c>
      <c r="V1886">
        <v>0</v>
      </c>
      <c r="W1886">
        <v>0</v>
      </c>
      <c r="X1886" t="s">
        <v>4402</v>
      </c>
      <c r="Y1886" t="s">
        <v>6094</v>
      </c>
      <c r="Z1886" t="s">
        <v>3452</v>
      </c>
    </row>
    <row r="1887" spans="17:26" x14ac:dyDescent="0.35">
      <c r="Q1887" t="s">
        <v>0</v>
      </c>
      <c r="R1887">
        <v>3</v>
      </c>
      <c r="S1887">
        <v>150</v>
      </c>
      <c r="T1887">
        <v>97.5</v>
      </c>
      <c r="U1887" t="s">
        <v>3664</v>
      </c>
      <c r="V1887">
        <v>0</v>
      </c>
      <c r="W1887">
        <v>0</v>
      </c>
      <c r="X1887" t="s">
        <v>3979</v>
      </c>
      <c r="Y1887" t="s">
        <v>6095</v>
      </c>
      <c r="Z1887" t="s">
        <v>3452</v>
      </c>
    </row>
    <row r="1888" spans="17:26" x14ac:dyDescent="0.35">
      <c r="Q1888" t="s">
        <v>0</v>
      </c>
      <c r="R1888">
        <v>3</v>
      </c>
      <c r="S1888">
        <v>150</v>
      </c>
      <c r="T1888">
        <v>97.6</v>
      </c>
      <c r="U1888" t="s">
        <v>1</v>
      </c>
      <c r="V1888">
        <v>0</v>
      </c>
      <c r="W1888">
        <v>0</v>
      </c>
      <c r="X1888" t="s">
        <v>4697</v>
      </c>
      <c r="Y1888" t="s">
        <v>6096</v>
      </c>
      <c r="Z1888" t="s">
        <v>3452</v>
      </c>
    </row>
    <row r="1889" spans="17:26" x14ac:dyDescent="0.35">
      <c r="Q1889" t="s">
        <v>0</v>
      </c>
      <c r="R1889">
        <v>3</v>
      </c>
      <c r="S1889">
        <v>150</v>
      </c>
      <c r="T1889">
        <v>97.7</v>
      </c>
      <c r="U1889" t="s">
        <v>1</v>
      </c>
      <c r="V1889">
        <v>0</v>
      </c>
      <c r="W1889">
        <v>0</v>
      </c>
      <c r="X1889" t="s">
        <v>3988</v>
      </c>
      <c r="Y1889" t="s">
        <v>6097</v>
      </c>
      <c r="Z1889" t="s">
        <v>3452</v>
      </c>
    </row>
    <row r="1890" spans="17:26" x14ac:dyDescent="0.35">
      <c r="Q1890" t="s">
        <v>0</v>
      </c>
      <c r="R1890">
        <v>3</v>
      </c>
      <c r="S1890">
        <v>150</v>
      </c>
      <c r="T1890">
        <v>97.7</v>
      </c>
      <c r="U1890" t="s">
        <v>1</v>
      </c>
      <c r="V1890">
        <v>0</v>
      </c>
      <c r="W1890">
        <v>0</v>
      </c>
      <c r="X1890" t="s">
        <v>3851</v>
      </c>
      <c r="Y1890" t="s">
        <v>6098</v>
      </c>
      <c r="Z1890" t="s">
        <v>3452</v>
      </c>
    </row>
    <row r="1891" spans="17:26" x14ac:dyDescent="0.35">
      <c r="Q1891" t="s">
        <v>0</v>
      </c>
      <c r="R1891">
        <v>3</v>
      </c>
      <c r="S1891">
        <v>150</v>
      </c>
      <c r="T1891">
        <v>97.7</v>
      </c>
      <c r="U1891" t="s">
        <v>1</v>
      </c>
      <c r="V1891">
        <v>0</v>
      </c>
      <c r="W1891">
        <v>0</v>
      </c>
      <c r="X1891" t="s">
        <v>3859</v>
      </c>
      <c r="Y1891" t="s">
        <v>6099</v>
      </c>
      <c r="Z1891" t="s">
        <v>3452</v>
      </c>
    </row>
    <row r="1892" spans="17:26" x14ac:dyDescent="0.35">
      <c r="Q1892" t="s">
        <v>0</v>
      </c>
      <c r="R1892">
        <v>3</v>
      </c>
      <c r="S1892">
        <v>150</v>
      </c>
      <c r="T1892">
        <v>97.7</v>
      </c>
      <c r="U1892" t="s">
        <v>1</v>
      </c>
      <c r="V1892">
        <v>0</v>
      </c>
      <c r="W1892">
        <v>0</v>
      </c>
      <c r="X1892" t="s">
        <v>3992</v>
      </c>
      <c r="Y1892" t="s">
        <v>6100</v>
      </c>
      <c r="Z1892" t="s">
        <v>3452</v>
      </c>
    </row>
    <row r="1893" spans="17:26" x14ac:dyDescent="0.35">
      <c r="Q1893" t="s">
        <v>0</v>
      </c>
      <c r="R1893">
        <v>3</v>
      </c>
      <c r="S1893">
        <v>150</v>
      </c>
      <c r="T1893">
        <v>97.7</v>
      </c>
      <c r="U1893" t="s">
        <v>3664</v>
      </c>
      <c r="V1893">
        <v>0</v>
      </c>
      <c r="W1893">
        <v>0</v>
      </c>
      <c r="X1893" t="s">
        <v>3853</v>
      </c>
      <c r="Y1893" t="s">
        <v>6101</v>
      </c>
      <c r="Z1893" t="s">
        <v>3452</v>
      </c>
    </row>
    <row r="1894" spans="17:26" x14ac:dyDescent="0.35">
      <c r="Q1894" t="s">
        <v>0</v>
      </c>
      <c r="R1894">
        <v>3</v>
      </c>
      <c r="S1894">
        <v>150</v>
      </c>
      <c r="T1894">
        <v>97.8</v>
      </c>
      <c r="U1894" t="s">
        <v>1</v>
      </c>
      <c r="V1894">
        <v>0</v>
      </c>
      <c r="W1894">
        <v>0</v>
      </c>
      <c r="X1894" t="s">
        <v>4156</v>
      </c>
      <c r="Y1894" t="s">
        <v>6102</v>
      </c>
      <c r="Z1894" t="s">
        <v>3452</v>
      </c>
    </row>
    <row r="1895" spans="17:26" x14ac:dyDescent="0.35">
      <c r="Q1895" t="s">
        <v>0</v>
      </c>
      <c r="R1895">
        <v>3</v>
      </c>
      <c r="S1895">
        <v>150</v>
      </c>
      <c r="T1895">
        <v>97.8</v>
      </c>
      <c r="U1895" t="s">
        <v>1</v>
      </c>
      <c r="V1895">
        <v>0</v>
      </c>
      <c r="W1895">
        <v>0</v>
      </c>
      <c r="X1895" t="s">
        <v>3740</v>
      </c>
      <c r="Y1895" t="s">
        <v>6103</v>
      </c>
      <c r="Z1895" t="s">
        <v>3452</v>
      </c>
    </row>
    <row r="1896" spans="17:26" x14ac:dyDescent="0.35">
      <c r="Q1896" t="s">
        <v>0</v>
      </c>
      <c r="R1896">
        <v>3</v>
      </c>
      <c r="S1896">
        <v>150</v>
      </c>
      <c r="T1896">
        <v>97.8</v>
      </c>
      <c r="U1896" t="s">
        <v>1</v>
      </c>
      <c r="V1896">
        <v>0</v>
      </c>
      <c r="W1896">
        <v>0</v>
      </c>
      <c r="X1896" t="s">
        <v>4161</v>
      </c>
      <c r="Y1896" t="s">
        <v>6104</v>
      </c>
      <c r="Z1896" t="s">
        <v>3452</v>
      </c>
    </row>
    <row r="1897" spans="17:26" x14ac:dyDescent="0.35">
      <c r="Q1897" t="s">
        <v>0</v>
      </c>
      <c r="R1897">
        <v>3</v>
      </c>
      <c r="S1897">
        <v>150</v>
      </c>
      <c r="T1897">
        <v>97.8</v>
      </c>
      <c r="U1897" t="s">
        <v>1</v>
      </c>
      <c r="V1897">
        <v>0</v>
      </c>
      <c r="W1897">
        <v>0</v>
      </c>
      <c r="X1897" t="s">
        <v>3875</v>
      </c>
      <c r="Y1897" t="s">
        <v>6105</v>
      </c>
      <c r="Z1897" t="s">
        <v>3452</v>
      </c>
    </row>
    <row r="1898" spans="17:26" x14ac:dyDescent="0.35">
      <c r="Q1898" t="s">
        <v>0</v>
      </c>
      <c r="R1898">
        <v>3</v>
      </c>
      <c r="S1898">
        <v>150</v>
      </c>
      <c r="T1898">
        <v>97.8</v>
      </c>
      <c r="U1898" t="s">
        <v>3664</v>
      </c>
      <c r="V1898">
        <v>0</v>
      </c>
      <c r="W1898">
        <v>0</v>
      </c>
      <c r="X1898" t="s">
        <v>4005</v>
      </c>
      <c r="Y1898" t="s">
        <v>6106</v>
      </c>
      <c r="Z1898" t="s">
        <v>3452</v>
      </c>
    </row>
    <row r="1899" spans="17:26" x14ac:dyDescent="0.35">
      <c r="Q1899" t="s">
        <v>0</v>
      </c>
      <c r="R1899">
        <v>3</v>
      </c>
      <c r="S1899">
        <v>150</v>
      </c>
      <c r="T1899">
        <v>97.9</v>
      </c>
      <c r="U1899" t="s">
        <v>1</v>
      </c>
      <c r="V1899">
        <v>0</v>
      </c>
      <c r="W1899">
        <v>0</v>
      </c>
      <c r="X1899" t="s">
        <v>3881</v>
      </c>
      <c r="Y1899" t="s">
        <v>6107</v>
      </c>
      <c r="Z1899" t="s">
        <v>3452</v>
      </c>
    </row>
    <row r="1900" spans="17:26" x14ac:dyDescent="0.35">
      <c r="Q1900" t="s">
        <v>0</v>
      </c>
      <c r="R1900">
        <v>3</v>
      </c>
      <c r="S1900">
        <v>150</v>
      </c>
      <c r="T1900">
        <v>98</v>
      </c>
      <c r="U1900" t="s">
        <v>1</v>
      </c>
      <c r="V1900">
        <v>0</v>
      </c>
      <c r="W1900">
        <v>0</v>
      </c>
      <c r="X1900" t="s">
        <v>4013</v>
      </c>
      <c r="Y1900" t="s">
        <v>6108</v>
      </c>
      <c r="Z1900" t="s">
        <v>3452</v>
      </c>
    </row>
    <row r="1901" spans="17:26" x14ac:dyDescent="0.35">
      <c r="Q1901" t="s">
        <v>0</v>
      </c>
      <c r="R1901">
        <v>3</v>
      </c>
      <c r="S1901">
        <v>150</v>
      </c>
      <c r="T1901">
        <v>98</v>
      </c>
      <c r="U1901" t="s">
        <v>1</v>
      </c>
      <c r="V1901">
        <v>0</v>
      </c>
      <c r="W1901">
        <v>0</v>
      </c>
      <c r="X1901" t="s">
        <v>3925</v>
      </c>
      <c r="Y1901" t="s">
        <v>6109</v>
      </c>
      <c r="Z1901" t="s">
        <v>3452</v>
      </c>
    </row>
    <row r="1902" spans="17:26" x14ac:dyDescent="0.35">
      <c r="Q1902" t="s">
        <v>0</v>
      </c>
      <c r="R1902">
        <v>3</v>
      </c>
      <c r="S1902">
        <v>150</v>
      </c>
      <c r="T1902">
        <v>98</v>
      </c>
      <c r="U1902" t="s">
        <v>1</v>
      </c>
      <c r="V1902">
        <v>0</v>
      </c>
      <c r="W1902">
        <v>0</v>
      </c>
      <c r="X1902" t="s">
        <v>4521</v>
      </c>
      <c r="Y1902" t="s">
        <v>6110</v>
      </c>
      <c r="Z1902" t="s">
        <v>3452</v>
      </c>
    </row>
    <row r="1903" spans="17:26" x14ac:dyDescent="0.35">
      <c r="Q1903" t="s">
        <v>0</v>
      </c>
      <c r="R1903">
        <v>3</v>
      </c>
      <c r="S1903">
        <v>150</v>
      </c>
      <c r="T1903">
        <v>98</v>
      </c>
      <c r="U1903" t="s">
        <v>1</v>
      </c>
      <c r="V1903">
        <v>0</v>
      </c>
      <c r="W1903">
        <v>0</v>
      </c>
      <c r="X1903" t="s">
        <v>4363</v>
      </c>
      <c r="Y1903" t="s">
        <v>6111</v>
      </c>
      <c r="Z1903" t="s">
        <v>3452</v>
      </c>
    </row>
    <row r="1904" spans="17:26" x14ac:dyDescent="0.35">
      <c r="Q1904" t="s">
        <v>0</v>
      </c>
      <c r="R1904">
        <v>3</v>
      </c>
      <c r="S1904">
        <v>150</v>
      </c>
      <c r="T1904">
        <v>98</v>
      </c>
      <c r="U1904" t="s">
        <v>1</v>
      </c>
      <c r="V1904">
        <v>0</v>
      </c>
      <c r="W1904">
        <v>0</v>
      </c>
      <c r="X1904" t="s">
        <v>3770</v>
      </c>
      <c r="Y1904" t="s">
        <v>6112</v>
      </c>
      <c r="Z1904" t="s">
        <v>3452</v>
      </c>
    </row>
    <row r="1905" spans="17:26" x14ac:dyDescent="0.35">
      <c r="Q1905" t="s">
        <v>0</v>
      </c>
      <c r="R1905">
        <v>3</v>
      </c>
      <c r="S1905">
        <v>150</v>
      </c>
      <c r="T1905">
        <v>98</v>
      </c>
      <c r="U1905" t="s">
        <v>1</v>
      </c>
      <c r="V1905">
        <v>0</v>
      </c>
      <c r="W1905">
        <v>0</v>
      </c>
      <c r="X1905" t="s">
        <v>4321</v>
      </c>
      <c r="Y1905" t="s">
        <v>6113</v>
      </c>
      <c r="Z1905" t="s">
        <v>3452</v>
      </c>
    </row>
    <row r="1906" spans="17:26" x14ac:dyDescent="0.35">
      <c r="Q1906" t="s">
        <v>0</v>
      </c>
      <c r="R1906">
        <v>3</v>
      </c>
      <c r="S1906">
        <v>150</v>
      </c>
      <c r="T1906">
        <v>98</v>
      </c>
      <c r="U1906" t="s">
        <v>1</v>
      </c>
      <c r="V1906">
        <v>0</v>
      </c>
      <c r="W1906">
        <v>0</v>
      </c>
      <c r="X1906" t="s">
        <v>3775</v>
      </c>
      <c r="Y1906" t="s">
        <v>6114</v>
      </c>
      <c r="Z1906" t="s">
        <v>3452</v>
      </c>
    </row>
    <row r="1907" spans="17:26" x14ac:dyDescent="0.35">
      <c r="Q1907" t="s">
        <v>0</v>
      </c>
      <c r="R1907">
        <v>3</v>
      </c>
      <c r="S1907">
        <v>150</v>
      </c>
      <c r="T1907">
        <v>98</v>
      </c>
      <c r="U1907" t="s">
        <v>1</v>
      </c>
      <c r="V1907">
        <v>0</v>
      </c>
      <c r="W1907">
        <v>0</v>
      </c>
      <c r="X1907" t="s">
        <v>4272</v>
      </c>
      <c r="Y1907" t="s">
        <v>6115</v>
      </c>
      <c r="Z1907" t="s">
        <v>3452</v>
      </c>
    </row>
    <row r="1908" spans="17:26" x14ac:dyDescent="0.35">
      <c r="Q1908" t="s">
        <v>0</v>
      </c>
      <c r="R1908">
        <v>3</v>
      </c>
      <c r="S1908">
        <v>150</v>
      </c>
      <c r="T1908">
        <v>98</v>
      </c>
      <c r="U1908" t="s">
        <v>1</v>
      </c>
      <c r="V1908">
        <v>0</v>
      </c>
      <c r="W1908">
        <v>0</v>
      </c>
      <c r="X1908" t="s">
        <v>4377</v>
      </c>
      <c r="Y1908" t="s">
        <v>6116</v>
      </c>
      <c r="Z1908" t="s">
        <v>3452</v>
      </c>
    </row>
    <row r="1909" spans="17:26" x14ac:dyDescent="0.35">
      <c r="Q1909" t="s">
        <v>0</v>
      </c>
      <c r="R1909">
        <v>3</v>
      </c>
      <c r="S1909">
        <v>150</v>
      </c>
      <c r="T1909">
        <v>98</v>
      </c>
      <c r="U1909" t="s">
        <v>1</v>
      </c>
      <c r="V1909">
        <v>0</v>
      </c>
      <c r="W1909">
        <v>0</v>
      </c>
      <c r="X1909" t="s">
        <v>3784</v>
      </c>
      <c r="Y1909" t="s">
        <v>6117</v>
      </c>
      <c r="Z1909" t="s">
        <v>3452</v>
      </c>
    </row>
    <row r="1910" spans="17:26" x14ac:dyDescent="0.35">
      <c r="Q1910" t="s">
        <v>0</v>
      </c>
      <c r="R1910">
        <v>3</v>
      </c>
      <c r="S1910">
        <v>150</v>
      </c>
      <c r="T1910">
        <v>98</v>
      </c>
      <c r="U1910" t="s">
        <v>3664</v>
      </c>
      <c r="V1910">
        <v>0</v>
      </c>
      <c r="W1910">
        <v>0</v>
      </c>
      <c r="X1910" t="s">
        <v>5028</v>
      </c>
      <c r="Y1910" t="s">
        <v>6118</v>
      </c>
      <c r="Z1910" t="s">
        <v>3452</v>
      </c>
    </row>
    <row r="1911" spans="17:26" x14ac:dyDescent="0.35">
      <c r="Q1911" t="s">
        <v>0</v>
      </c>
      <c r="R1911">
        <v>3</v>
      </c>
      <c r="S1911">
        <v>150</v>
      </c>
      <c r="T1911">
        <v>98</v>
      </c>
      <c r="U1911" t="s">
        <v>3664</v>
      </c>
      <c r="V1911">
        <v>0</v>
      </c>
      <c r="W1911">
        <v>0</v>
      </c>
      <c r="X1911" t="s">
        <v>3755</v>
      </c>
      <c r="Y1911" t="s">
        <v>6119</v>
      </c>
      <c r="Z1911" t="s">
        <v>3452</v>
      </c>
    </row>
    <row r="1912" spans="17:26" x14ac:dyDescent="0.35">
      <c r="Q1912" t="s">
        <v>0</v>
      </c>
      <c r="R1912">
        <v>3</v>
      </c>
      <c r="S1912">
        <v>150</v>
      </c>
      <c r="T1912">
        <v>98</v>
      </c>
      <c r="U1912" t="s">
        <v>3664</v>
      </c>
      <c r="V1912">
        <v>0</v>
      </c>
      <c r="W1912">
        <v>0</v>
      </c>
      <c r="X1912" t="s">
        <v>3901</v>
      </c>
      <c r="Y1912" t="s">
        <v>6120</v>
      </c>
      <c r="Z1912" t="s">
        <v>3452</v>
      </c>
    </row>
    <row r="1913" spans="17:26" x14ac:dyDescent="0.35">
      <c r="Q1913" t="s">
        <v>0</v>
      </c>
      <c r="R1913">
        <v>3</v>
      </c>
      <c r="S1913">
        <v>150</v>
      </c>
      <c r="T1913">
        <v>98</v>
      </c>
      <c r="U1913" t="s">
        <v>3664</v>
      </c>
      <c r="V1913">
        <v>0</v>
      </c>
      <c r="W1913">
        <v>0</v>
      </c>
      <c r="X1913" t="s">
        <v>3736</v>
      </c>
      <c r="Y1913" t="s">
        <v>6121</v>
      </c>
      <c r="Z1913" t="s">
        <v>3452</v>
      </c>
    </row>
    <row r="1914" spans="17:26" x14ac:dyDescent="0.35">
      <c r="Q1914" t="s">
        <v>0</v>
      </c>
      <c r="R1914">
        <v>3</v>
      </c>
      <c r="S1914">
        <v>150</v>
      </c>
      <c r="T1914">
        <v>98</v>
      </c>
      <c r="U1914" t="s">
        <v>3664</v>
      </c>
      <c r="V1914">
        <v>0</v>
      </c>
      <c r="W1914">
        <v>0</v>
      </c>
      <c r="X1914" t="s">
        <v>5089</v>
      </c>
      <c r="Y1914" t="s">
        <v>6122</v>
      </c>
      <c r="Z1914" t="s">
        <v>3452</v>
      </c>
    </row>
    <row r="1915" spans="17:26" x14ac:dyDescent="0.35">
      <c r="Q1915" t="s">
        <v>0</v>
      </c>
      <c r="R1915">
        <v>3</v>
      </c>
      <c r="S1915">
        <v>150</v>
      </c>
      <c r="T1915">
        <v>98</v>
      </c>
      <c r="U1915" t="s">
        <v>3664</v>
      </c>
      <c r="V1915">
        <v>0</v>
      </c>
      <c r="W1915">
        <v>0</v>
      </c>
      <c r="X1915" t="s">
        <v>6123</v>
      </c>
      <c r="Y1915" t="s">
        <v>6124</v>
      </c>
      <c r="Z1915" t="s">
        <v>3452</v>
      </c>
    </row>
    <row r="1916" spans="17:26" x14ac:dyDescent="0.35">
      <c r="Q1916" t="s">
        <v>0</v>
      </c>
      <c r="R1916">
        <v>3</v>
      </c>
      <c r="S1916">
        <v>150</v>
      </c>
      <c r="T1916">
        <v>98</v>
      </c>
      <c r="U1916" t="s">
        <v>3664</v>
      </c>
      <c r="V1916">
        <v>0</v>
      </c>
      <c r="W1916">
        <v>0</v>
      </c>
      <c r="X1916" t="s">
        <v>3938</v>
      </c>
      <c r="Y1916" t="s">
        <v>6125</v>
      </c>
      <c r="Z1916" t="s">
        <v>3452</v>
      </c>
    </row>
    <row r="1917" spans="17:26" x14ac:dyDescent="0.35">
      <c r="Q1917" t="s">
        <v>0</v>
      </c>
      <c r="R1917">
        <v>3</v>
      </c>
      <c r="S1917">
        <v>150</v>
      </c>
      <c r="T1917">
        <v>98</v>
      </c>
      <c r="U1917" t="s">
        <v>3664</v>
      </c>
      <c r="V1917">
        <v>0</v>
      </c>
      <c r="W1917">
        <v>0</v>
      </c>
      <c r="X1917" t="s">
        <v>3906</v>
      </c>
      <c r="Y1917" t="s">
        <v>6126</v>
      </c>
      <c r="Z1917" t="s">
        <v>3452</v>
      </c>
    </row>
    <row r="1918" spans="17:26" x14ac:dyDescent="0.35">
      <c r="Q1918" t="s">
        <v>0</v>
      </c>
      <c r="R1918">
        <v>3</v>
      </c>
      <c r="S1918">
        <v>150</v>
      </c>
      <c r="T1918">
        <v>98</v>
      </c>
      <c r="U1918" t="s">
        <v>3664</v>
      </c>
      <c r="V1918">
        <v>0</v>
      </c>
      <c r="W1918">
        <v>0</v>
      </c>
      <c r="X1918" t="s">
        <v>4148</v>
      </c>
      <c r="Y1918" t="s">
        <v>6127</v>
      </c>
      <c r="Z1918" t="s">
        <v>3452</v>
      </c>
    </row>
    <row r="1919" spans="17:26" x14ac:dyDescent="0.35">
      <c r="Q1919" t="s">
        <v>0</v>
      </c>
      <c r="R1919">
        <v>3</v>
      </c>
      <c r="S1919">
        <v>150</v>
      </c>
      <c r="T1919">
        <v>98</v>
      </c>
      <c r="U1919" t="s">
        <v>3664</v>
      </c>
      <c r="V1919">
        <v>0</v>
      </c>
      <c r="W1919">
        <v>0</v>
      </c>
      <c r="X1919" t="s">
        <v>3956</v>
      </c>
      <c r="Y1919" t="s">
        <v>6128</v>
      </c>
      <c r="Z1919" t="s">
        <v>3452</v>
      </c>
    </row>
    <row r="1920" spans="17:26" x14ac:dyDescent="0.35">
      <c r="Q1920" t="s">
        <v>0</v>
      </c>
      <c r="R1920">
        <v>3</v>
      </c>
      <c r="S1920">
        <v>150</v>
      </c>
      <c r="T1920">
        <v>98.1</v>
      </c>
      <c r="U1920" t="s">
        <v>1</v>
      </c>
      <c r="V1920">
        <v>0</v>
      </c>
      <c r="W1920">
        <v>0</v>
      </c>
      <c r="X1920" t="s">
        <v>4091</v>
      </c>
      <c r="Y1920" t="s">
        <v>6129</v>
      </c>
      <c r="Z1920" t="s">
        <v>3452</v>
      </c>
    </row>
    <row r="1921" spans="17:26" x14ac:dyDescent="0.35">
      <c r="Q1921" t="s">
        <v>0</v>
      </c>
      <c r="R1921">
        <v>3</v>
      </c>
      <c r="S1921">
        <v>150</v>
      </c>
      <c r="T1921">
        <v>98.1</v>
      </c>
      <c r="U1921" t="s">
        <v>1</v>
      </c>
      <c r="V1921">
        <v>0</v>
      </c>
      <c r="W1921">
        <v>0</v>
      </c>
      <c r="X1921" t="s">
        <v>3962</v>
      </c>
      <c r="Y1921" t="s">
        <v>6130</v>
      </c>
      <c r="Z1921" t="s">
        <v>3452</v>
      </c>
    </row>
    <row r="1922" spans="17:26" x14ac:dyDescent="0.35">
      <c r="Q1922" t="s">
        <v>0</v>
      </c>
      <c r="R1922">
        <v>3</v>
      </c>
      <c r="S1922">
        <v>150</v>
      </c>
      <c r="T1922">
        <v>98.1</v>
      </c>
      <c r="U1922" t="s">
        <v>1</v>
      </c>
      <c r="V1922">
        <v>0</v>
      </c>
      <c r="W1922">
        <v>0</v>
      </c>
      <c r="X1922" t="s">
        <v>3747</v>
      </c>
      <c r="Y1922" t="s">
        <v>6131</v>
      </c>
      <c r="Z1922" t="s">
        <v>3452</v>
      </c>
    </row>
    <row r="1923" spans="17:26" x14ac:dyDescent="0.35">
      <c r="Q1923" t="s">
        <v>0</v>
      </c>
      <c r="R1923">
        <v>3</v>
      </c>
      <c r="S1923">
        <v>150</v>
      </c>
      <c r="T1923">
        <v>98.1</v>
      </c>
      <c r="U1923" t="s">
        <v>3664</v>
      </c>
      <c r="V1923">
        <v>0</v>
      </c>
      <c r="W1923">
        <v>0</v>
      </c>
      <c r="X1923" t="s">
        <v>4736</v>
      </c>
      <c r="Y1923" t="s">
        <v>6132</v>
      </c>
      <c r="Z1923" t="s">
        <v>3452</v>
      </c>
    </row>
    <row r="1924" spans="17:26" x14ac:dyDescent="0.35">
      <c r="Q1924" t="s">
        <v>0</v>
      </c>
      <c r="R1924">
        <v>3</v>
      </c>
      <c r="S1924">
        <v>150</v>
      </c>
      <c r="T1924">
        <v>98.3</v>
      </c>
      <c r="U1924" t="s">
        <v>1</v>
      </c>
      <c r="V1924">
        <v>0</v>
      </c>
      <c r="W1924">
        <v>0</v>
      </c>
      <c r="X1924" t="s">
        <v>3979</v>
      </c>
      <c r="Y1924" t="s">
        <v>6133</v>
      </c>
      <c r="Z1924" t="s">
        <v>3452</v>
      </c>
    </row>
    <row r="1925" spans="17:26" x14ac:dyDescent="0.35">
      <c r="Q1925" t="s">
        <v>0</v>
      </c>
      <c r="R1925">
        <v>3</v>
      </c>
      <c r="S1925">
        <v>150</v>
      </c>
      <c r="T1925">
        <v>98.3</v>
      </c>
      <c r="U1925" t="s">
        <v>1</v>
      </c>
      <c r="V1925">
        <v>0</v>
      </c>
      <c r="W1925">
        <v>0</v>
      </c>
      <c r="X1925" t="s">
        <v>4861</v>
      </c>
      <c r="Y1925" t="s">
        <v>6134</v>
      </c>
      <c r="Z1925" t="s">
        <v>3452</v>
      </c>
    </row>
    <row r="1926" spans="17:26" x14ac:dyDescent="0.35">
      <c r="Q1926" t="s">
        <v>0</v>
      </c>
      <c r="R1926">
        <v>3</v>
      </c>
      <c r="S1926">
        <v>150</v>
      </c>
      <c r="T1926">
        <v>98.3</v>
      </c>
      <c r="U1926" t="s">
        <v>3664</v>
      </c>
      <c r="V1926">
        <v>0</v>
      </c>
      <c r="W1926">
        <v>0</v>
      </c>
      <c r="X1926" t="s">
        <v>3667</v>
      </c>
      <c r="Y1926" t="s">
        <v>6135</v>
      </c>
      <c r="Z1926" t="s">
        <v>3452</v>
      </c>
    </row>
    <row r="1927" spans="17:26" x14ac:dyDescent="0.35">
      <c r="Q1927" t="s">
        <v>0</v>
      </c>
      <c r="R1927">
        <v>3</v>
      </c>
      <c r="S1927">
        <v>150</v>
      </c>
      <c r="T1927">
        <v>98.3</v>
      </c>
      <c r="U1927" t="s">
        <v>3664</v>
      </c>
      <c r="V1927">
        <v>0</v>
      </c>
      <c r="W1927">
        <v>0</v>
      </c>
      <c r="X1927" t="s">
        <v>3981</v>
      </c>
      <c r="Y1927" t="s">
        <v>6136</v>
      </c>
      <c r="Z1927" t="s">
        <v>3452</v>
      </c>
    </row>
    <row r="1928" spans="17:26" x14ac:dyDescent="0.35">
      <c r="Q1928" t="s">
        <v>0</v>
      </c>
      <c r="R1928">
        <v>3</v>
      </c>
      <c r="S1928">
        <v>150</v>
      </c>
      <c r="T1928">
        <v>98.3</v>
      </c>
      <c r="U1928" t="s">
        <v>3664</v>
      </c>
      <c r="V1928">
        <v>0</v>
      </c>
      <c r="W1928">
        <v>0</v>
      </c>
      <c r="X1928" t="s">
        <v>3825</v>
      </c>
      <c r="Y1928" t="s">
        <v>6137</v>
      </c>
      <c r="Z1928" t="s">
        <v>3452</v>
      </c>
    </row>
    <row r="1929" spans="17:26" x14ac:dyDescent="0.35">
      <c r="Q1929" t="s">
        <v>0</v>
      </c>
      <c r="R1929">
        <v>3</v>
      </c>
      <c r="S1929">
        <v>150</v>
      </c>
      <c r="T1929">
        <v>98.4</v>
      </c>
      <c r="U1929" t="s">
        <v>3664</v>
      </c>
      <c r="V1929">
        <v>0</v>
      </c>
      <c r="W1929">
        <v>0</v>
      </c>
      <c r="X1929" t="s">
        <v>4181</v>
      </c>
      <c r="Y1929" t="s">
        <v>6138</v>
      </c>
      <c r="Z1929" t="s">
        <v>3452</v>
      </c>
    </row>
    <row r="1930" spans="17:26" x14ac:dyDescent="0.35">
      <c r="Q1930" t="s">
        <v>0</v>
      </c>
      <c r="R1930">
        <v>3</v>
      </c>
      <c r="S1930">
        <v>150</v>
      </c>
      <c r="T1930">
        <v>98.4</v>
      </c>
      <c r="U1930" t="s">
        <v>3664</v>
      </c>
      <c r="V1930">
        <v>0</v>
      </c>
      <c r="W1930">
        <v>0</v>
      </c>
      <c r="X1930" t="s">
        <v>3839</v>
      </c>
      <c r="Y1930" t="s">
        <v>6139</v>
      </c>
      <c r="Z1930" t="s">
        <v>3452</v>
      </c>
    </row>
    <row r="1931" spans="17:26" x14ac:dyDescent="0.35">
      <c r="Q1931" t="s">
        <v>0</v>
      </c>
      <c r="R1931">
        <v>3</v>
      </c>
      <c r="S1931">
        <v>150</v>
      </c>
      <c r="T1931">
        <v>98.4</v>
      </c>
      <c r="U1931" t="s">
        <v>3664</v>
      </c>
      <c r="V1931">
        <v>0</v>
      </c>
      <c r="W1931">
        <v>0</v>
      </c>
      <c r="X1931" t="s">
        <v>3846</v>
      </c>
      <c r="Y1931" t="s">
        <v>6140</v>
      </c>
      <c r="Z1931" t="s">
        <v>3452</v>
      </c>
    </row>
    <row r="1932" spans="17:26" x14ac:dyDescent="0.35">
      <c r="Q1932" t="s">
        <v>0</v>
      </c>
      <c r="R1932">
        <v>3</v>
      </c>
      <c r="S1932">
        <v>150</v>
      </c>
      <c r="T1932">
        <v>98.5</v>
      </c>
      <c r="U1932" t="s">
        <v>1</v>
      </c>
      <c r="V1932">
        <v>0</v>
      </c>
      <c r="W1932">
        <v>0</v>
      </c>
      <c r="X1932" t="s">
        <v>3660</v>
      </c>
      <c r="Y1932" t="s">
        <v>6141</v>
      </c>
      <c r="Z1932" t="s">
        <v>3452</v>
      </c>
    </row>
    <row r="1933" spans="17:26" x14ac:dyDescent="0.35">
      <c r="Q1933" t="s">
        <v>0</v>
      </c>
      <c r="R1933">
        <v>3</v>
      </c>
      <c r="S1933">
        <v>150</v>
      </c>
      <c r="T1933">
        <v>98.5</v>
      </c>
      <c r="U1933" t="s">
        <v>3664</v>
      </c>
      <c r="V1933">
        <v>0</v>
      </c>
      <c r="W1933">
        <v>0</v>
      </c>
      <c r="X1933" t="s">
        <v>4125</v>
      </c>
      <c r="Y1933" t="s">
        <v>6142</v>
      </c>
      <c r="Z1933" t="s">
        <v>3452</v>
      </c>
    </row>
    <row r="1934" spans="17:26" x14ac:dyDescent="0.35">
      <c r="Q1934" t="s">
        <v>0</v>
      </c>
      <c r="R1934">
        <v>3</v>
      </c>
      <c r="S1934">
        <v>150</v>
      </c>
      <c r="T1934">
        <v>98.6</v>
      </c>
      <c r="U1934" t="s">
        <v>3664</v>
      </c>
      <c r="V1934">
        <v>0</v>
      </c>
      <c r="W1934">
        <v>0</v>
      </c>
      <c r="X1934" t="s">
        <v>4003</v>
      </c>
      <c r="Y1934" t="s">
        <v>6143</v>
      </c>
      <c r="Z1934" t="s">
        <v>3452</v>
      </c>
    </row>
    <row r="1935" spans="17:26" x14ac:dyDescent="0.35">
      <c r="Q1935" t="s">
        <v>0</v>
      </c>
      <c r="R1935">
        <v>3</v>
      </c>
      <c r="S1935">
        <v>150</v>
      </c>
      <c r="T1935">
        <v>98.6</v>
      </c>
      <c r="U1935" t="s">
        <v>3664</v>
      </c>
      <c r="V1935">
        <v>0</v>
      </c>
      <c r="W1935">
        <v>0</v>
      </c>
      <c r="X1935" t="s">
        <v>4003</v>
      </c>
      <c r="Y1935" t="s">
        <v>6144</v>
      </c>
      <c r="Z1935" t="s">
        <v>3452</v>
      </c>
    </row>
    <row r="1936" spans="17:26" x14ac:dyDescent="0.35">
      <c r="Q1936" t="s">
        <v>0</v>
      </c>
      <c r="R1936">
        <v>3</v>
      </c>
      <c r="S1936">
        <v>150</v>
      </c>
      <c r="T1936">
        <v>98.7</v>
      </c>
      <c r="U1936" t="s">
        <v>1</v>
      </c>
      <c r="V1936">
        <v>0</v>
      </c>
      <c r="W1936">
        <v>0</v>
      </c>
      <c r="X1936" t="s">
        <v>3786</v>
      </c>
      <c r="Y1936" t="s">
        <v>6145</v>
      </c>
      <c r="Z1936" t="s">
        <v>3452</v>
      </c>
    </row>
    <row r="1937" spans="17:26" x14ac:dyDescent="0.35">
      <c r="Q1937" t="s">
        <v>0</v>
      </c>
      <c r="R1937">
        <v>3</v>
      </c>
      <c r="S1937">
        <v>150</v>
      </c>
      <c r="T1937">
        <v>98.7</v>
      </c>
      <c r="U1937" t="s">
        <v>1</v>
      </c>
      <c r="V1937">
        <v>0</v>
      </c>
      <c r="W1937">
        <v>0</v>
      </c>
      <c r="X1937" t="s">
        <v>4177</v>
      </c>
      <c r="Y1937" t="s">
        <v>6146</v>
      </c>
      <c r="Z1937" t="s">
        <v>3452</v>
      </c>
    </row>
    <row r="1938" spans="17:26" x14ac:dyDescent="0.35">
      <c r="Q1938" t="s">
        <v>0</v>
      </c>
      <c r="R1938">
        <v>3</v>
      </c>
      <c r="S1938">
        <v>150</v>
      </c>
      <c r="T1938">
        <v>98.7</v>
      </c>
      <c r="U1938" t="s">
        <v>1</v>
      </c>
      <c r="V1938">
        <v>0</v>
      </c>
      <c r="W1938">
        <v>0</v>
      </c>
      <c r="X1938" t="s">
        <v>4304</v>
      </c>
      <c r="Y1938" t="s">
        <v>6147</v>
      </c>
      <c r="Z1938" t="s">
        <v>3452</v>
      </c>
    </row>
    <row r="1939" spans="17:26" x14ac:dyDescent="0.35">
      <c r="Q1939" t="s">
        <v>0</v>
      </c>
      <c r="R1939">
        <v>3</v>
      </c>
      <c r="S1939">
        <v>150</v>
      </c>
      <c r="T1939">
        <v>98.7</v>
      </c>
      <c r="U1939" t="s">
        <v>1</v>
      </c>
      <c r="V1939">
        <v>0</v>
      </c>
      <c r="W1939">
        <v>0</v>
      </c>
      <c r="X1939" t="s">
        <v>3755</v>
      </c>
      <c r="Y1939" t="s">
        <v>6148</v>
      </c>
      <c r="Z1939" t="s">
        <v>3452</v>
      </c>
    </row>
    <row r="1940" spans="17:26" x14ac:dyDescent="0.35">
      <c r="Q1940" t="s">
        <v>0</v>
      </c>
      <c r="R1940">
        <v>3</v>
      </c>
      <c r="S1940">
        <v>150</v>
      </c>
      <c r="T1940">
        <v>98.7</v>
      </c>
      <c r="U1940" t="s">
        <v>1</v>
      </c>
      <c r="V1940">
        <v>0</v>
      </c>
      <c r="W1940">
        <v>0</v>
      </c>
      <c r="X1940" t="s">
        <v>3760</v>
      </c>
      <c r="Y1940" t="s">
        <v>6149</v>
      </c>
      <c r="Z1940" t="s">
        <v>3452</v>
      </c>
    </row>
    <row r="1941" spans="17:26" x14ac:dyDescent="0.35">
      <c r="Q1941" t="s">
        <v>0</v>
      </c>
      <c r="R1941">
        <v>3</v>
      </c>
      <c r="S1941">
        <v>150</v>
      </c>
      <c r="T1941">
        <v>98.7</v>
      </c>
      <c r="U1941" t="s">
        <v>1</v>
      </c>
      <c r="V1941">
        <v>0</v>
      </c>
      <c r="W1941">
        <v>0</v>
      </c>
      <c r="X1941" t="s">
        <v>3901</v>
      </c>
      <c r="Y1941" t="s">
        <v>6150</v>
      </c>
      <c r="Z1941" t="s">
        <v>3452</v>
      </c>
    </row>
    <row r="1942" spans="17:26" x14ac:dyDescent="0.35">
      <c r="Q1942" t="s">
        <v>0</v>
      </c>
      <c r="R1942">
        <v>3</v>
      </c>
      <c r="S1942">
        <v>150</v>
      </c>
      <c r="T1942">
        <v>98.7</v>
      </c>
      <c r="U1942" t="s">
        <v>1</v>
      </c>
      <c r="V1942">
        <v>0</v>
      </c>
      <c r="W1942">
        <v>0</v>
      </c>
      <c r="X1942" t="s">
        <v>3928</v>
      </c>
      <c r="Y1942" t="s">
        <v>6151</v>
      </c>
      <c r="Z1942" t="s">
        <v>3452</v>
      </c>
    </row>
    <row r="1943" spans="17:26" x14ac:dyDescent="0.35">
      <c r="Q1943" t="s">
        <v>0</v>
      </c>
      <c r="R1943">
        <v>3</v>
      </c>
      <c r="S1943">
        <v>150</v>
      </c>
      <c r="T1943">
        <v>98.7</v>
      </c>
      <c r="U1943" t="s">
        <v>1</v>
      </c>
      <c r="V1943">
        <v>0</v>
      </c>
      <c r="W1943">
        <v>0</v>
      </c>
      <c r="X1943" t="s">
        <v>3932</v>
      </c>
      <c r="Y1943" t="s">
        <v>6152</v>
      </c>
      <c r="Z1943" t="s">
        <v>3452</v>
      </c>
    </row>
    <row r="1944" spans="17:26" x14ac:dyDescent="0.35">
      <c r="Q1944" t="s">
        <v>0</v>
      </c>
      <c r="R1944">
        <v>3</v>
      </c>
      <c r="S1944">
        <v>150</v>
      </c>
      <c r="T1944">
        <v>98.7</v>
      </c>
      <c r="U1944" t="s">
        <v>1</v>
      </c>
      <c r="V1944">
        <v>0</v>
      </c>
      <c r="W1944">
        <v>0</v>
      </c>
      <c r="X1944" t="s">
        <v>3708</v>
      </c>
      <c r="Y1944" t="s">
        <v>6153</v>
      </c>
      <c r="Z1944" t="s">
        <v>3452</v>
      </c>
    </row>
    <row r="1945" spans="17:26" x14ac:dyDescent="0.35">
      <c r="Q1945" t="s">
        <v>0</v>
      </c>
      <c r="R1945">
        <v>3</v>
      </c>
      <c r="S1945">
        <v>150</v>
      </c>
      <c r="T1945">
        <v>98.7</v>
      </c>
      <c r="U1945" t="s">
        <v>1</v>
      </c>
      <c r="V1945">
        <v>0</v>
      </c>
      <c r="W1945">
        <v>0</v>
      </c>
      <c r="X1945" t="s">
        <v>3912</v>
      </c>
      <c r="Y1945" t="s">
        <v>6154</v>
      </c>
      <c r="Z1945" t="s">
        <v>3452</v>
      </c>
    </row>
    <row r="1946" spans="17:26" x14ac:dyDescent="0.35">
      <c r="Q1946" t="s">
        <v>0</v>
      </c>
      <c r="R1946">
        <v>3</v>
      </c>
      <c r="S1946">
        <v>150</v>
      </c>
      <c r="T1946">
        <v>98.7</v>
      </c>
      <c r="U1946" t="s">
        <v>1</v>
      </c>
      <c r="V1946">
        <v>0</v>
      </c>
      <c r="W1946">
        <v>0</v>
      </c>
      <c r="X1946" t="s">
        <v>4165</v>
      </c>
      <c r="Y1946" t="s">
        <v>6155</v>
      </c>
      <c r="Z1946" t="s">
        <v>3452</v>
      </c>
    </row>
    <row r="1947" spans="17:26" x14ac:dyDescent="0.35">
      <c r="Q1947" t="s">
        <v>0</v>
      </c>
      <c r="R1947">
        <v>3</v>
      </c>
      <c r="S1947">
        <v>150</v>
      </c>
      <c r="T1947">
        <v>98.7</v>
      </c>
      <c r="U1947" t="s">
        <v>1</v>
      </c>
      <c r="V1947">
        <v>0</v>
      </c>
      <c r="W1947">
        <v>0</v>
      </c>
      <c r="X1947" t="s">
        <v>4073</v>
      </c>
      <c r="Y1947" t="s">
        <v>6156</v>
      </c>
      <c r="Z1947" t="s">
        <v>3452</v>
      </c>
    </row>
    <row r="1948" spans="17:26" x14ac:dyDescent="0.35">
      <c r="Q1948" t="s">
        <v>0</v>
      </c>
      <c r="R1948">
        <v>3</v>
      </c>
      <c r="S1948">
        <v>150</v>
      </c>
      <c r="T1948">
        <v>98.7</v>
      </c>
      <c r="U1948" t="s">
        <v>1</v>
      </c>
      <c r="V1948">
        <v>0</v>
      </c>
      <c r="W1948">
        <v>0</v>
      </c>
      <c r="X1948" t="s">
        <v>3780</v>
      </c>
      <c r="Y1948" t="s">
        <v>6157</v>
      </c>
      <c r="Z1948" t="s">
        <v>3452</v>
      </c>
    </row>
    <row r="1949" spans="17:26" x14ac:dyDescent="0.35">
      <c r="Q1949" t="s">
        <v>0</v>
      </c>
      <c r="R1949">
        <v>3</v>
      </c>
      <c r="S1949">
        <v>150</v>
      </c>
      <c r="T1949">
        <v>98.7</v>
      </c>
      <c r="U1949" t="s">
        <v>3664</v>
      </c>
      <c r="V1949">
        <v>0</v>
      </c>
      <c r="W1949">
        <v>0</v>
      </c>
      <c r="X1949" t="s">
        <v>3891</v>
      </c>
      <c r="Y1949" t="s">
        <v>6158</v>
      </c>
      <c r="Z1949" t="s">
        <v>3452</v>
      </c>
    </row>
    <row r="1950" spans="17:26" x14ac:dyDescent="0.35">
      <c r="Q1950" t="s">
        <v>0</v>
      </c>
      <c r="R1950">
        <v>3</v>
      </c>
      <c r="S1950">
        <v>150</v>
      </c>
      <c r="T1950">
        <v>98.7</v>
      </c>
      <c r="U1950" t="s">
        <v>3664</v>
      </c>
      <c r="V1950">
        <v>0</v>
      </c>
      <c r="W1950">
        <v>0</v>
      </c>
      <c r="X1950" t="s">
        <v>3897</v>
      </c>
      <c r="Y1950" t="s">
        <v>6159</v>
      </c>
      <c r="Z1950" t="s">
        <v>3452</v>
      </c>
    </row>
    <row r="1951" spans="17:26" x14ac:dyDescent="0.35">
      <c r="Q1951" t="s">
        <v>0</v>
      </c>
      <c r="R1951">
        <v>3</v>
      </c>
      <c r="S1951">
        <v>150</v>
      </c>
      <c r="T1951">
        <v>98.7</v>
      </c>
      <c r="U1951" t="s">
        <v>3664</v>
      </c>
      <c r="V1951">
        <v>0</v>
      </c>
      <c r="W1951">
        <v>0</v>
      </c>
      <c r="X1951" t="s">
        <v>4952</v>
      </c>
      <c r="Y1951" t="s">
        <v>6160</v>
      </c>
      <c r="Z1951" t="s">
        <v>3452</v>
      </c>
    </row>
    <row r="1952" spans="17:26" x14ac:dyDescent="0.35">
      <c r="Q1952" t="s">
        <v>0</v>
      </c>
      <c r="R1952">
        <v>3</v>
      </c>
      <c r="S1952">
        <v>150</v>
      </c>
      <c r="T1952">
        <v>98.7</v>
      </c>
      <c r="U1952" t="s">
        <v>3664</v>
      </c>
      <c r="V1952">
        <v>0</v>
      </c>
      <c r="W1952">
        <v>0</v>
      </c>
      <c r="X1952" t="s">
        <v>3820</v>
      </c>
      <c r="Y1952" t="s">
        <v>6161</v>
      </c>
      <c r="Z1952" t="s">
        <v>3452</v>
      </c>
    </row>
    <row r="1953" spans="17:26" x14ac:dyDescent="0.35">
      <c r="Q1953" t="s">
        <v>0</v>
      </c>
      <c r="R1953">
        <v>3</v>
      </c>
      <c r="S1953">
        <v>150</v>
      </c>
      <c r="T1953">
        <v>98.7</v>
      </c>
      <c r="U1953" t="s">
        <v>3664</v>
      </c>
      <c r="V1953">
        <v>0</v>
      </c>
      <c r="W1953">
        <v>0</v>
      </c>
      <c r="X1953" t="s">
        <v>4531</v>
      </c>
      <c r="Y1953" t="s">
        <v>6162</v>
      </c>
      <c r="Z1953" t="s">
        <v>3452</v>
      </c>
    </row>
    <row r="1954" spans="17:26" x14ac:dyDescent="0.35">
      <c r="Q1954" t="s">
        <v>0</v>
      </c>
      <c r="R1954">
        <v>3</v>
      </c>
      <c r="S1954">
        <v>150</v>
      </c>
      <c r="T1954">
        <v>98.7</v>
      </c>
      <c r="U1954" t="s">
        <v>3664</v>
      </c>
      <c r="V1954">
        <v>0</v>
      </c>
      <c r="W1954">
        <v>0</v>
      </c>
      <c r="X1954" t="s">
        <v>4321</v>
      </c>
      <c r="Y1954" t="s">
        <v>6163</v>
      </c>
      <c r="Z1954" t="s">
        <v>3452</v>
      </c>
    </row>
    <row r="1955" spans="17:26" x14ac:dyDescent="0.35">
      <c r="Q1955" t="s">
        <v>0</v>
      </c>
      <c r="R1955">
        <v>3</v>
      </c>
      <c r="S1955">
        <v>150</v>
      </c>
      <c r="T1955">
        <v>98.7</v>
      </c>
      <c r="U1955" t="s">
        <v>3664</v>
      </c>
      <c r="V1955">
        <v>0</v>
      </c>
      <c r="W1955">
        <v>0</v>
      </c>
      <c r="X1955" t="s">
        <v>3734</v>
      </c>
      <c r="Y1955" t="s">
        <v>6164</v>
      </c>
      <c r="Z1955" t="s">
        <v>3452</v>
      </c>
    </row>
    <row r="1956" spans="17:26" x14ac:dyDescent="0.35">
      <c r="Q1956" t="s">
        <v>0</v>
      </c>
      <c r="R1956">
        <v>3</v>
      </c>
      <c r="S1956">
        <v>150</v>
      </c>
      <c r="T1956">
        <v>98.7</v>
      </c>
      <c r="U1956" t="s">
        <v>3664</v>
      </c>
      <c r="V1956">
        <v>0</v>
      </c>
      <c r="W1956">
        <v>0</v>
      </c>
      <c r="X1956" t="s">
        <v>4902</v>
      </c>
      <c r="Y1956" t="s">
        <v>6165</v>
      </c>
      <c r="Z1956" t="s">
        <v>3452</v>
      </c>
    </row>
    <row r="1957" spans="17:26" x14ac:dyDescent="0.35">
      <c r="Q1957" t="s">
        <v>0</v>
      </c>
      <c r="R1957">
        <v>3</v>
      </c>
      <c r="S1957">
        <v>150</v>
      </c>
      <c r="T1957">
        <v>98.7</v>
      </c>
      <c r="U1957" t="s">
        <v>3664</v>
      </c>
      <c r="V1957">
        <v>0</v>
      </c>
      <c r="W1957">
        <v>0</v>
      </c>
      <c r="X1957" t="s">
        <v>4902</v>
      </c>
      <c r="Y1957" t="s">
        <v>6166</v>
      </c>
      <c r="Z1957" t="s">
        <v>3452</v>
      </c>
    </row>
    <row r="1958" spans="17:26" x14ac:dyDescent="0.35">
      <c r="Q1958" t="s">
        <v>0</v>
      </c>
      <c r="R1958">
        <v>3</v>
      </c>
      <c r="S1958">
        <v>150</v>
      </c>
      <c r="T1958">
        <v>98.8</v>
      </c>
      <c r="U1958" t="s">
        <v>3664</v>
      </c>
      <c r="V1958">
        <v>0</v>
      </c>
      <c r="W1958">
        <v>0</v>
      </c>
      <c r="X1958" t="s">
        <v>3861</v>
      </c>
      <c r="Y1958" t="s">
        <v>6167</v>
      </c>
      <c r="Z1958" t="s">
        <v>3452</v>
      </c>
    </row>
    <row r="1959" spans="17:26" x14ac:dyDescent="0.35">
      <c r="Q1959" t="s">
        <v>0</v>
      </c>
      <c r="R1959">
        <v>3</v>
      </c>
      <c r="S1959">
        <v>150</v>
      </c>
      <c r="T1959">
        <v>98.8</v>
      </c>
      <c r="U1959" t="s">
        <v>3664</v>
      </c>
      <c r="V1959">
        <v>0</v>
      </c>
      <c r="W1959">
        <v>0</v>
      </c>
      <c r="X1959" t="s">
        <v>4081</v>
      </c>
      <c r="Y1959" t="s">
        <v>6168</v>
      </c>
      <c r="Z1959" t="s">
        <v>3452</v>
      </c>
    </row>
    <row r="1960" spans="17:26" x14ac:dyDescent="0.35">
      <c r="Q1960" t="s">
        <v>0</v>
      </c>
      <c r="R1960">
        <v>3</v>
      </c>
      <c r="S1960">
        <v>150</v>
      </c>
      <c r="T1960">
        <v>98.9</v>
      </c>
      <c r="U1960" t="s">
        <v>3664</v>
      </c>
      <c r="V1960">
        <v>0</v>
      </c>
      <c r="W1960">
        <v>0</v>
      </c>
      <c r="X1960" t="s">
        <v>5434</v>
      </c>
      <c r="Y1960" t="s">
        <v>6169</v>
      </c>
      <c r="Z1960" t="s">
        <v>3452</v>
      </c>
    </row>
    <row r="1961" spans="17:26" x14ac:dyDescent="0.35">
      <c r="Q1961" t="s">
        <v>0</v>
      </c>
      <c r="R1961">
        <v>3</v>
      </c>
      <c r="S1961">
        <v>150</v>
      </c>
      <c r="T1961">
        <v>99</v>
      </c>
      <c r="U1961" t="s">
        <v>1</v>
      </c>
      <c r="V1961">
        <v>0</v>
      </c>
      <c r="W1961">
        <v>0</v>
      </c>
      <c r="X1961" t="s">
        <v>4193</v>
      </c>
      <c r="Y1961" t="s">
        <v>6170</v>
      </c>
      <c r="Z1961" t="s">
        <v>3452</v>
      </c>
    </row>
    <row r="1962" spans="17:26" x14ac:dyDescent="0.35">
      <c r="Q1962" t="s">
        <v>0</v>
      </c>
      <c r="R1962">
        <v>3</v>
      </c>
      <c r="S1962">
        <v>150</v>
      </c>
      <c r="T1962">
        <v>99</v>
      </c>
      <c r="U1962" t="s">
        <v>1</v>
      </c>
      <c r="V1962">
        <v>0</v>
      </c>
      <c r="W1962">
        <v>0</v>
      </c>
      <c r="X1962" t="s">
        <v>4094</v>
      </c>
      <c r="Y1962" t="s">
        <v>6171</v>
      </c>
      <c r="Z1962" t="s">
        <v>3452</v>
      </c>
    </row>
    <row r="1963" spans="17:26" x14ac:dyDescent="0.35">
      <c r="Q1963" t="s">
        <v>0</v>
      </c>
      <c r="R1963">
        <v>3</v>
      </c>
      <c r="S1963">
        <v>150</v>
      </c>
      <c r="T1963">
        <v>99</v>
      </c>
      <c r="U1963" t="s">
        <v>1</v>
      </c>
      <c r="V1963">
        <v>0</v>
      </c>
      <c r="W1963">
        <v>0</v>
      </c>
      <c r="X1963" t="s">
        <v>4096</v>
      </c>
      <c r="Y1963" t="s">
        <v>6172</v>
      </c>
      <c r="Z1963" t="s">
        <v>3452</v>
      </c>
    </row>
    <row r="1964" spans="17:26" x14ac:dyDescent="0.35">
      <c r="Q1964" t="s">
        <v>0</v>
      </c>
      <c r="R1964">
        <v>3</v>
      </c>
      <c r="S1964">
        <v>150</v>
      </c>
      <c r="T1964">
        <v>99</v>
      </c>
      <c r="U1964" t="s">
        <v>1</v>
      </c>
      <c r="V1964">
        <v>0</v>
      </c>
      <c r="W1964">
        <v>0</v>
      </c>
      <c r="X1964" t="s">
        <v>3718</v>
      </c>
      <c r="Y1964" t="s">
        <v>6173</v>
      </c>
      <c r="Z1964" t="s">
        <v>3452</v>
      </c>
    </row>
    <row r="1965" spans="17:26" x14ac:dyDescent="0.35">
      <c r="Q1965" t="s">
        <v>0</v>
      </c>
      <c r="R1965">
        <v>3</v>
      </c>
      <c r="S1965">
        <v>150</v>
      </c>
      <c r="T1965">
        <v>99</v>
      </c>
      <c r="U1965" t="s">
        <v>3664</v>
      </c>
      <c r="V1965">
        <v>0</v>
      </c>
      <c r="W1965">
        <v>0</v>
      </c>
      <c r="X1965" t="s">
        <v>3718</v>
      </c>
      <c r="Y1965" t="s">
        <v>6174</v>
      </c>
      <c r="Z1965" t="s">
        <v>3452</v>
      </c>
    </row>
    <row r="1966" spans="17:26" x14ac:dyDescent="0.35">
      <c r="Q1966" t="s">
        <v>0</v>
      </c>
      <c r="R1966">
        <v>3</v>
      </c>
      <c r="S1966">
        <v>150</v>
      </c>
      <c r="T1966">
        <v>99.1</v>
      </c>
      <c r="U1966" t="s">
        <v>1</v>
      </c>
      <c r="V1966">
        <v>0</v>
      </c>
      <c r="W1966">
        <v>0</v>
      </c>
      <c r="X1966" t="s">
        <v>3667</v>
      </c>
      <c r="Y1966" t="s">
        <v>6175</v>
      </c>
      <c r="Z1966" t="s">
        <v>3452</v>
      </c>
    </row>
    <row r="1967" spans="17:26" x14ac:dyDescent="0.35">
      <c r="Q1967" t="s">
        <v>0</v>
      </c>
      <c r="R1967">
        <v>3</v>
      </c>
      <c r="S1967">
        <v>150</v>
      </c>
      <c r="T1967">
        <v>99.1</v>
      </c>
      <c r="U1967" t="s">
        <v>1</v>
      </c>
      <c r="V1967">
        <v>0</v>
      </c>
      <c r="W1967">
        <v>0</v>
      </c>
      <c r="X1967" t="s">
        <v>3810</v>
      </c>
      <c r="Y1967" t="s">
        <v>6176</v>
      </c>
      <c r="Z1967" t="s">
        <v>3452</v>
      </c>
    </row>
    <row r="1968" spans="17:26" x14ac:dyDescent="0.35">
      <c r="Q1968" t="s">
        <v>0</v>
      </c>
      <c r="R1968">
        <v>3</v>
      </c>
      <c r="S1968">
        <v>150</v>
      </c>
      <c r="T1968">
        <v>99.2</v>
      </c>
      <c r="U1968" t="s">
        <v>1</v>
      </c>
      <c r="V1968">
        <v>0</v>
      </c>
      <c r="W1968">
        <v>0</v>
      </c>
      <c r="X1968" t="s">
        <v>3839</v>
      </c>
      <c r="Y1968" t="s">
        <v>6177</v>
      </c>
      <c r="Z1968" t="s">
        <v>3452</v>
      </c>
    </row>
    <row r="1969" spans="17:26" x14ac:dyDescent="0.35">
      <c r="Q1969" t="s">
        <v>0</v>
      </c>
      <c r="R1969">
        <v>3</v>
      </c>
      <c r="S1969">
        <v>150</v>
      </c>
      <c r="T1969">
        <v>99.3</v>
      </c>
      <c r="U1969" t="s">
        <v>1</v>
      </c>
      <c r="V1969">
        <v>0</v>
      </c>
      <c r="W1969">
        <v>0</v>
      </c>
      <c r="X1969" t="s">
        <v>4304</v>
      </c>
      <c r="Y1969" t="s">
        <v>6178</v>
      </c>
      <c r="Z1969" t="s">
        <v>3452</v>
      </c>
    </row>
    <row r="1970" spans="17:26" x14ac:dyDescent="0.35">
      <c r="Q1970" t="s">
        <v>0</v>
      </c>
      <c r="R1970">
        <v>3</v>
      </c>
      <c r="S1970">
        <v>150</v>
      </c>
      <c r="T1970">
        <v>99.3</v>
      </c>
      <c r="U1970" t="s">
        <v>1</v>
      </c>
      <c r="V1970">
        <v>0</v>
      </c>
      <c r="W1970">
        <v>0</v>
      </c>
      <c r="X1970" t="s">
        <v>4521</v>
      </c>
      <c r="Y1970" t="s">
        <v>6179</v>
      </c>
      <c r="Z1970" t="s">
        <v>3452</v>
      </c>
    </row>
    <row r="1971" spans="17:26" x14ac:dyDescent="0.35">
      <c r="Q1971" t="s">
        <v>0</v>
      </c>
      <c r="R1971">
        <v>3</v>
      </c>
      <c r="S1971">
        <v>150</v>
      </c>
      <c r="T1971">
        <v>99.3</v>
      </c>
      <c r="U1971" t="s">
        <v>1</v>
      </c>
      <c r="V1971">
        <v>0</v>
      </c>
      <c r="W1971">
        <v>0</v>
      </c>
      <c r="X1971" t="s">
        <v>4474</v>
      </c>
      <c r="Y1971" t="s">
        <v>6180</v>
      </c>
      <c r="Z1971" t="s">
        <v>3452</v>
      </c>
    </row>
    <row r="1972" spans="17:26" x14ac:dyDescent="0.35">
      <c r="Q1972" t="s">
        <v>0</v>
      </c>
      <c r="R1972">
        <v>3</v>
      </c>
      <c r="S1972">
        <v>150</v>
      </c>
      <c r="T1972">
        <v>99.3</v>
      </c>
      <c r="U1972" t="s">
        <v>1</v>
      </c>
      <c r="V1972">
        <v>0</v>
      </c>
      <c r="W1972">
        <v>0</v>
      </c>
      <c r="X1972" t="s">
        <v>4330</v>
      </c>
      <c r="Y1972" t="s">
        <v>6181</v>
      </c>
      <c r="Z1972" t="s">
        <v>3452</v>
      </c>
    </row>
    <row r="1973" spans="17:26" x14ac:dyDescent="0.35">
      <c r="Q1973" t="s">
        <v>0</v>
      </c>
      <c r="R1973">
        <v>3</v>
      </c>
      <c r="S1973">
        <v>150</v>
      </c>
      <c r="T1973">
        <v>99.3</v>
      </c>
      <c r="U1973" t="s">
        <v>1</v>
      </c>
      <c r="V1973">
        <v>0</v>
      </c>
      <c r="W1973">
        <v>0</v>
      </c>
      <c r="X1973" t="s">
        <v>4550</v>
      </c>
      <c r="Y1973" t="s">
        <v>6182</v>
      </c>
      <c r="Z1973" t="s">
        <v>3452</v>
      </c>
    </row>
    <row r="1974" spans="17:26" x14ac:dyDescent="0.35">
      <c r="Q1974" t="s">
        <v>0</v>
      </c>
      <c r="R1974">
        <v>3</v>
      </c>
      <c r="S1974">
        <v>150</v>
      </c>
      <c r="T1974">
        <v>99.3</v>
      </c>
      <c r="U1974" t="s">
        <v>1</v>
      </c>
      <c r="V1974">
        <v>0</v>
      </c>
      <c r="W1974">
        <v>0</v>
      </c>
      <c r="X1974" t="s">
        <v>3677</v>
      </c>
      <c r="Y1974" t="s">
        <v>6183</v>
      </c>
      <c r="Z1974" t="s">
        <v>3452</v>
      </c>
    </row>
    <row r="1975" spans="17:26" x14ac:dyDescent="0.35">
      <c r="Q1975" t="s">
        <v>0</v>
      </c>
      <c r="R1975">
        <v>3</v>
      </c>
      <c r="S1975">
        <v>150</v>
      </c>
      <c r="T1975">
        <v>99.3</v>
      </c>
      <c r="U1975" t="s">
        <v>1</v>
      </c>
      <c r="V1975">
        <v>0</v>
      </c>
      <c r="W1975">
        <v>0</v>
      </c>
      <c r="X1975" t="s">
        <v>3679</v>
      </c>
      <c r="Y1975" t="s">
        <v>6184</v>
      </c>
      <c r="Z1975" t="s">
        <v>3452</v>
      </c>
    </row>
    <row r="1976" spans="17:26" x14ac:dyDescent="0.35">
      <c r="Q1976" t="s">
        <v>0</v>
      </c>
      <c r="R1976">
        <v>3</v>
      </c>
      <c r="S1976">
        <v>150</v>
      </c>
      <c r="T1976">
        <v>99.3</v>
      </c>
      <c r="U1976" t="s">
        <v>3664</v>
      </c>
      <c r="V1976">
        <v>0</v>
      </c>
      <c r="W1976">
        <v>0</v>
      </c>
      <c r="X1976" t="s">
        <v>3788</v>
      </c>
      <c r="Y1976" t="s">
        <v>6185</v>
      </c>
      <c r="Z1976" t="s">
        <v>3452</v>
      </c>
    </row>
    <row r="1977" spans="17:26" x14ac:dyDescent="0.35">
      <c r="Q1977" t="s">
        <v>0</v>
      </c>
      <c r="R1977">
        <v>3</v>
      </c>
      <c r="S1977">
        <v>150</v>
      </c>
      <c r="T1977">
        <v>99.3</v>
      </c>
      <c r="U1977" t="s">
        <v>3664</v>
      </c>
      <c r="V1977">
        <v>0</v>
      </c>
      <c r="W1977">
        <v>0</v>
      </c>
      <c r="X1977" t="s">
        <v>3760</v>
      </c>
      <c r="Y1977" t="s">
        <v>6186</v>
      </c>
      <c r="Z1977" t="s">
        <v>3452</v>
      </c>
    </row>
    <row r="1978" spans="17:26" x14ac:dyDescent="0.35">
      <c r="Q1978" t="s">
        <v>0</v>
      </c>
      <c r="R1978">
        <v>3</v>
      </c>
      <c r="S1978">
        <v>150</v>
      </c>
      <c r="T1978">
        <v>99.3</v>
      </c>
      <c r="U1978" t="s">
        <v>3664</v>
      </c>
      <c r="V1978">
        <v>0</v>
      </c>
      <c r="W1978">
        <v>0</v>
      </c>
      <c r="X1978" t="s">
        <v>4381</v>
      </c>
      <c r="Y1978" t="s">
        <v>6187</v>
      </c>
      <c r="Z1978" t="s">
        <v>3452</v>
      </c>
    </row>
    <row r="1979" spans="17:26" x14ac:dyDescent="0.35">
      <c r="Q1979" t="s">
        <v>0</v>
      </c>
      <c r="R1979">
        <v>3</v>
      </c>
      <c r="S1979">
        <v>150</v>
      </c>
      <c r="T1979">
        <v>99.3</v>
      </c>
      <c r="U1979" t="s">
        <v>3664</v>
      </c>
      <c r="V1979">
        <v>0</v>
      </c>
      <c r="W1979">
        <v>0</v>
      </c>
      <c r="X1979" t="s">
        <v>3730</v>
      </c>
      <c r="Y1979" t="s">
        <v>6188</v>
      </c>
      <c r="Z1979" t="s">
        <v>3452</v>
      </c>
    </row>
    <row r="1980" spans="17:26" x14ac:dyDescent="0.35">
      <c r="Q1980" t="s">
        <v>0</v>
      </c>
      <c r="R1980">
        <v>3</v>
      </c>
      <c r="S1980">
        <v>150</v>
      </c>
      <c r="T1980">
        <v>99.3</v>
      </c>
      <c r="U1980" t="s">
        <v>3664</v>
      </c>
      <c r="V1980">
        <v>0</v>
      </c>
      <c r="W1980">
        <v>0</v>
      </c>
      <c r="X1980" t="s">
        <v>4169</v>
      </c>
      <c r="Y1980" t="s">
        <v>6189</v>
      </c>
      <c r="Z1980" t="s">
        <v>3452</v>
      </c>
    </row>
    <row r="1981" spans="17:26" x14ac:dyDescent="0.35">
      <c r="Q1981" t="s">
        <v>0</v>
      </c>
      <c r="R1981">
        <v>3</v>
      </c>
      <c r="S1981">
        <v>150</v>
      </c>
      <c r="T1981">
        <v>99.3</v>
      </c>
      <c r="U1981" t="s">
        <v>3664</v>
      </c>
      <c r="V1981">
        <v>0</v>
      </c>
      <c r="W1981">
        <v>0</v>
      </c>
      <c r="X1981" t="s">
        <v>4171</v>
      </c>
      <c r="Y1981" t="s">
        <v>6190</v>
      </c>
      <c r="Z1981" t="s">
        <v>3452</v>
      </c>
    </row>
    <row r="1982" spans="17:26" x14ac:dyDescent="0.35">
      <c r="Q1982" t="s">
        <v>0</v>
      </c>
      <c r="R1982">
        <v>3</v>
      </c>
      <c r="S1982">
        <v>150</v>
      </c>
      <c r="T1982">
        <v>99.3</v>
      </c>
      <c r="U1982" t="s">
        <v>3664</v>
      </c>
      <c r="V1982">
        <v>0</v>
      </c>
      <c r="W1982">
        <v>0</v>
      </c>
      <c r="X1982" t="s">
        <v>3915</v>
      </c>
      <c r="Y1982" t="s">
        <v>6191</v>
      </c>
      <c r="Z1982" t="s">
        <v>3452</v>
      </c>
    </row>
    <row r="1983" spans="17:26" x14ac:dyDescent="0.35">
      <c r="Q1983" t="s">
        <v>0</v>
      </c>
      <c r="R1983">
        <v>30</v>
      </c>
      <c r="S1983">
        <v>150</v>
      </c>
      <c r="T1983">
        <v>100</v>
      </c>
      <c r="U1983" t="s">
        <v>1</v>
      </c>
      <c r="V1983">
        <v>0</v>
      </c>
      <c r="W1983">
        <v>0</v>
      </c>
      <c r="X1983" t="s">
        <v>6192</v>
      </c>
      <c r="Y1983" t="s">
        <v>6193</v>
      </c>
      <c r="Z1983" t="s">
        <v>3482</v>
      </c>
    </row>
    <row r="1984" spans="17:26" x14ac:dyDescent="0.35">
      <c r="Q1984" t="s">
        <v>0</v>
      </c>
      <c r="R1984">
        <v>30</v>
      </c>
      <c r="S1984">
        <v>150</v>
      </c>
      <c r="T1984">
        <v>100</v>
      </c>
      <c r="U1984" t="s">
        <v>1</v>
      </c>
      <c r="V1984">
        <v>0</v>
      </c>
      <c r="W1984">
        <v>0</v>
      </c>
      <c r="X1984" t="s">
        <v>5243</v>
      </c>
      <c r="Y1984" t="s">
        <v>6194</v>
      </c>
      <c r="Z1984" t="s">
        <v>3482</v>
      </c>
    </row>
    <row r="1985" spans="17:26" x14ac:dyDescent="0.35">
      <c r="Q1985" t="s">
        <v>0</v>
      </c>
      <c r="R1985">
        <v>30</v>
      </c>
      <c r="S1985">
        <v>150</v>
      </c>
      <c r="T1985">
        <v>100</v>
      </c>
      <c r="U1985" t="s">
        <v>3664</v>
      </c>
      <c r="V1985">
        <v>0</v>
      </c>
      <c r="W1985">
        <v>0</v>
      </c>
      <c r="X1985" t="s">
        <v>5869</v>
      </c>
      <c r="Y1985" t="s">
        <v>6195</v>
      </c>
      <c r="Z1985" t="s">
        <v>3482</v>
      </c>
    </row>
    <row r="1986" spans="17:26" x14ac:dyDescent="0.35">
      <c r="Q1986" t="s">
        <v>0</v>
      </c>
      <c r="R1986">
        <v>30</v>
      </c>
      <c r="S1986">
        <v>150</v>
      </c>
      <c r="T1986">
        <v>97.2</v>
      </c>
      <c r="U1986" t="s">
        <v>3664</v>
      </c>
      <c r="V1986">
        <v>0</v>
      </c>
      <c r="W1986">
        <v>0</v>
      </c>
      <c r="X1986" t="s">
        <v>6196</v>
      </c>
      <c r="Y1986" t="s">
        <v>6197</v>
      </c>
      <c r="Z1986" t="s">
        <v>3482</v>
      </c>
    </row>
    <row r="1987" spans="17:26" x14ac:dyDescent="0.35">
      <c r="Q1987" t="s">
        <v>0</v>
      </c>
      <c r="R1987">
        <v>30</v>
      </c>
      <c r="S1987">
        <v>150</v>
      </c>
      <c r="T1987">
        <v>97.3</v>
      </c>
      <c r="U1987" t="s">
        <v>1</v>
      </c>
      <c r="V1987">
        <v>0</v>
      </c>
      <c r="W1987">
        <v>0</v>
      </c>
      <c r="X1987" t="s">
        <v>5937</v>
      </c>
      <c r="Y1987" t="s">
        <v>6198</v>
      </c>
      <c r="Z1987" t="s">
        <v>3482</v>
      </c>
    </row>
    <row r="1988" spans="17:26" x14ac:dyDescent="0.35">
      <c r="Q1988" t="s">
        <v>0</v>
      </c>
      <c r="R1988">
        <v>30</v>
      </c>
      <c r="S1988">
        <v>150</v>
      </c>
      <c r="T1988">
        <v>97.3</v>
      </c>
      <c r="U1988" t="s">
        <v>1</v>
      </c>
      <c r="V1988">
        <v>0</v>
      </c>
      <c r="W1988">
        <v>0</v>
      </c>
      <c r="X1988" t="s">
        <v>6199</v>
      </c>
      <c r="Y1988" t="s">
        <v>6200</v>
      </c>
      <c r="Z1988" t="s">
        <v>3482</v>
      </c>
    </row>
    <row r="1989" spans="17:26" x14ac:dyDescent="0.35">
      <c r="Q1989" t="s">
        <v>0</v>
      </c>
      <c r="R1989">
        <v>30</v>
      </c>
      <c r="S1989">
        <v>150</v>
      </c>
      <c r="T1989">
        <v>97.3</v>
      </c>
      <c r="U1989" t="s">
        <v>1</v>
      </c>
      <c r="V1989">
        <v>0</v>
      </c>
      <c r="W1989">
        <v>0</v>
      </c>
      <c r="X1989" t="s">
        <v>5525</v>
      </c>
      <c r="Y1989" t="s">
        <v>6201</v>
      </c>
      <c r="Z1989" t="s">
        <v>3482</v>
      </c>
    </row>
    <row r="1990" spans="17:26" x14ac:dyDescent="0.35">
      <c r="Q1990" t="s">
        <v>0</v>
      </c>
      <c r="R1990">
        <v>30</v>
      </c>
      <c r="S1990">
        <v>150</v>
      </c>
      <c r="T1990">
        <v>97.3</v>
      </c>
      <c r="U1990" t="s">
        <v>1</v>
      </c>
      <c r="V1990">
        <v>0</v>
      </c>
      <c r="W1990">
        <v>0</v>
      </c>
      <c r="X1990" t="s">
        <v>5944</v>
      </c>
      <c r="Y1990" t="s">
        <v>6202</v>
      </c>
      <c r="Z1990" t="s">
        <v>3482</v>
      </c>
    </row>
    <row r="1991" spans="17:26" x14ac:dyDescent="0.35">
      <c r="Q1991" t="s">
        <v>0</v>
      </c>
      <c r="R1991">
        <v>30</v>
      </c>
      <c r="S1991">
        <v>150</v>
      </c>
      <c r="T1991">
        <v>97.3</v>
      </c>
      <c r="U1991" t="s">
        <v>3664</v>
      </c>
      <c r="V1991">
        <v>0</v>
      </c>
      <c r="W1991">
        <v>0</v>
      </c>
      <c r="X1991" t="s">
        <v>5202</v>
      </c>
      <c r="Y1991" t="s">
        <v>6203</v>
      </c>
      <c r="Z1991" t="s">
        <v>3482</v>
      </c>
    </row>
    <row r="1992" spans="17:26" x14ac:dyDescent="0.35">
      <c r="Q1992" t="s">
        <v>0</v>
      </c>
      <c r="R1992">
        <v>30</v>
      </c>
      <c r="S1992">
        <v>150</v>
      </c>
      <c r="T1992">
        <v>97.9</v>
      </c>
      <c r="U1992" t="s">
        <v>1</v>
      </c>
      <c r="V1992">
        <v>0</v>
      </c>
      <c r="W1992">
        <v>0</v>
      </c>
      <c r="X1992" t="s">
        <v>5236</v>
      </c>
      <c r="Y1992" t="s">
        <v>6204</v>
      </c>
      <c r="Z1992" t="s">
        <v>3482</v>
      </c>
    </row>
    <row r="1993" spans="17:26" x14ac:dyDescent="0.35">
      <c r="Q1993" t="s">
        <v>0</v>
      </c>
      <c r="R1993">
        <v>30</v>
      </c>
      <c r="S1993">
        <v>150</v>
      </c>
      <c r="T1993">
        <v>98</v>
      </c>
      <c r="U1993" t="s">
        <v>3664</v>
      </c>
      <c r="V1993">
        <v>0</v>
      </c>
      <c r="W1993">
        <v>0</v>
      </c>
      <c r="X1993" t="s">
        <v>6205</v>
      </c>
      <c r="Y1993" t="s">
        <v>6206</v>
      </c>
      <c r="Z1993" t="s">
        <v>3482</v>
      </c>
    </row>
    <row r="1994" spans="17:26" x14ac:dyDescent="0.35">
      <c r="Q1994" t="s">
        <v>0</v>
      </c>
      <c r="R1994">
        <v>30</v>
      </c>
      <c r="S1994">
        <v>150</v>
      </c>
      <c r="T1994">
        <v>98</v>
      </c>
      <c r="U1994" t="s">
        <v>3664</v>
      </c>
      <c r="V1994">
        <v>0</v>
      </c>
      <c r="W1994">
        <v>0</v>
      </c>
      <c r="X1994" t="s">
        <v>6207</v>
      </c>
      <c r="Y1994" t="s">
        <v>6208</v>
      </c>
      <c r="Z1994" t="s">
        <v>3482</v>
      </c>
    </row>
    <row r="1995" spans="17:26" x14ac:dyDescent="0.35">
      <c r="Q1995" t="s">
        <v>0</v>
      </c>
      <c r="R1995">
        <v>30</v>
      </c>
      <c r="S1995">
        <v>150</v>
      </c>
      <c r="T1995">
        <v>98.2</v>
      </c>
      <c r="U1995" t="s">
        <v>3664</v>
      </c>
      <c r="V1995">
        <v>0</v>
      </c>
      <c r="W1995">
        <v>0</v>
      </c>
      <c r="X1995" t="s">
        <v>5532</v>
      </c>
      <c r="Y1995" t="s">
        <v>6209</v>
      </c>
      <c r="Z1995" t="s">
        <v>3482</v>
      </c>
    </row>
    <row r="1996" spans="17:26" x14ac:dyDescent="0.35">
      <c r="Q1996" t="s">
        <v>0</v>
      </c>
      <c r="R1996">
        <v>30</v>
      </c>
      <c r="S1996">
        <v>150</v>
      </c>
      <c r="T1996">
        <v>98.4</v>
      </c>
      <c r="U1996" t="s">
        <v>3664</v>
      </c>
      <c r="V1996">
        <v>0</v>
      </c>
      <c r="W1996">
        <v>0</v>
      </c>
      <c r="X1996" t="s">
        <v>5741</v>
      </c>
      <c r="Y1996" t="s">
        <v>6210</v>
      </c>
      <c r="Z1996" t="s">
        <v>3482</v>
      </c>
    </row>
    <row r="1997" spans="17:26" x14ac:dyDescent="0.35">
      <c r="Q1997" t="s">
        <v>0</v>
      </c>
      <c r="R1997">
        <v>30</v>
      </c>
      <c r="S1997">
        <v>150</v>
      </c>
      <c r="T1997">
        <v>98.7</v>
      </c>
      <c r="U1997" t="s">
        <v>1</v>
      </c>
      <c r="V1997">
        <v>0</v>
      </c>
      <c r="W1997">
        <v>0</v>
      </c>
      <c r="X1997" t="s">
        <v>6211</v>
      </c>
      <c r="Y1997" t="s">
        <v>6212</v>
      </c>
      <c r="Z1997" t="s">
        <v>3482</v>
      </c>
    </row>
    <row r="1998" spans="17:26" x14ac:dyDescent="0.35">
      <c r="Q1998" t="s">
        <v>0</v>
      </c>
      <c r="R1998">
        <v>30</v>
      </c>
      <c r="S1998">
        <v>150</v>
      </c>
      <c r="T1998">
        <v>98.8</v>
      </c>
      <c r="U1998" t="s">
        <v>1</v>
      </c>
      <c r="V1998">
        <v>0</v>
      </c>
      <c r="W1998">
        <v>0</v>
      </c>
      <c r="X1998" t="s">
        <v>6213</v>
      </c>
      <c r="Y1998" t="s">
        <v>6214</v>
      </c>
      <c r="Z1998" t="s">
        <v>3482</v>
      </c>
    </row>
    <row r="1999" spans="17:26" x14ac:dyDescent="0.35">
      <c r="Q1999" t="s">
        <v>0</v>
      </c>
      <c r="R1999">
        <v>30</v>
      </c>
      <c r="S1999">
        <v>150</v>
      </c>
      <c r="T1999">
        <v>98.8</v>
      </c>
      <c r="U1999" t="s">
        <v>3664</v>
      </c>
      <c r="V1999">
        <v>0</v>
      </c>
      <c r="W1999">
        <v>0</v>
      </c>
      <c r="X1999" t="s">
        <v>5671</v>
      </c>
      <c r="Y1999" t="s">
        <v>6215</v>
      </c>
      <c r="Z1999" t="s">
        <v>3482</v>
      </c>
    </row>
    <row r="2000" spans="17:26" x14ac:dyDescent="0.35">
      <c r="Q2000" t="s">
        <v>0</v>
      </c>
      <c r="R2000">
        <v>30</v>
      </c>
      <c r="S2000">
        <v>150</v>
      </c>
      <c r="T2000">
        <v>99.3</v>
      </c>
      <c r="U2000" t="s">
        <v>1</v>
      </c>
      <c r="V2000">
        <v>0</v>
      </c>
      <c r="W2000">
        <v>0</v>
      </c>
      <c r="X2000" t="s">
        <v>6216</v>
      </c>
      <c r="Y2000" t="s">
        <v>6217</v>
      </c>
      <c r="Z2000" t="s">
        <v>3482</v>
      </c>
    </row>
    <row r="2001" spans="17:26" x14ac:dyDescent="0.35">
      <c r="Q2001" t="s">
        <v>0</v>
      </c>
      <c r="R2001">
        <v>31</v>
      </c>
      <c r="S2001">
        <v>150</v>
      </c>
      <c r="T2001">
        <v>100</v>
      </c>
      <c r="U2001" t="s">
        <v>1</v>
      </c>
      <c r="V2001">
        <v>0</v>
      </c>
      <c r="W2001">
        <v>0</v>
      </c>
      <c r="X2001" t="s">
        <v>3881</v>
      </c>
      <c r="Y2001" t="s">
        <v>6218</v>
      </c>
      <c r="Z2001" t="s">
        <v>3483</v>
      </c>
    </row>
    <row r="2002" spans="17:26" x14ac:dyDescent="0.35">
      <c r="Q2002" t="s">
        <v>0</v>
      </c>
      <c r="R2002">
        <v>31</v>
      </c>
      <c r="S2002">
        <v>150</v>
      </c>
      <c r="T2002">
        <v>97.2</v>
      </c>
      <c r="U2002" t="s">
        <v>3664</v>
      </c>
      <c r="V2002">
        <v>0</v>
      </c>
      <c r="W2002">
        <v>0</v>
      </c>
      <c r="X2002" t="s">
        <v>3879</v>
      </c>
      <c r="Y2002" t="s">
        <v>6219</v>
      </c>
      <c r="Z2002" t="s">
        <v>3483</v>
      </c>
    </row>
    <row r="2003" spans="17:26" x14ac:dyDescent="0.35">
      <c r="Q2003" t="s">
        <v>0</v>
      </c>
      <c r="R2003">
        <v>31</v>
      </c>
      <c r="S2003">
        <v>150</v>
      </c>
      <c r="T2003">
        <v>97.3</v>
      </c>
      <c r="U2003" t="s">
        <v>1</v>
      </c>
      <c r="V2003">
        <v>0</v>
      </c>
      <c r="W2003">
        <v>0</v>
      </c>
      <c r="X2003" t="s">
        <v>4509</v>
      </c>
      <c r="Y2003" t="s">
        <v>6220</v>
      </c>
      <c r="Z2003" t="s">
        <v>3483</v>
      </c>
    </row>
    <row r="2004" spans="17:26" x14ac:dyDescent="0.35">
      <c r="Q2004" t="s">
        <v>0</v>
      </c>
      <c r="R2004">
        <v>31</v>
      </c>
      <c r="S2004">
        <v>150</v>
      </c>
      <c r="T2004">
        <v>97.3</v>
      </c>
      <c r="U2004" t="s">
        <v>1</v>
      </c>
      <c r="V2004">
        <v>0</v>
      </c>
      <c r="W2004">
        <v>0</v>
      </c>
      <c r="X2004" t="s">
        <v>4252</v>
      </c>
      <c r="Y2004" t="s">
        <v>6221</v>
      </c>
      <c r="Z2004" t="s">
        <v>3483</v>
      </c>
    </row>
    <row r="2005" spans="17:26" x14ac:dyDescent="0.35">
      <c r="Q2005" t="s">
        <v>0</v>
      </c>
      <c r="R2005">
        <v>31</v>
      </c>
      <c r="S2005">
        <v>150</v>
      </c>
      <c r="T2005">
        <v>97.3</v>
      </c>
      <c r="U2005" t="s">
        <v>1</v>
      </c>
      <c r="V2005">
        <v>0</v>
      </c>
      <c r="W2005">
        <v>0</v>
      </c>
      <c r="X2005" t="s">
        <v>4174</v>
      </c>
      <c r="Y2005" t="s">
        <v>6222</v>
      </c>
      <c r="Z2005" t="s">
        <v>3483</v>
      </c>
    </row>
    <row r="2006" spans="17:26" x14ac:dyDescent="0.35">
      <c r="Q2006" t="s">
        <v>0</v>
      </c>
      <c r="R2006">
        <v>31</v>
      </c>
      <c r="S2006">
        <v>150</v>
      </c>
      <c r="T2006">
        <v>97.7</v>
      </c>
      <c r="U2006" t="s">
        <v>1</v>
      </c>
      <c r="V2006">
        <v>0</v>
      </c>
      <c r="W2006">
        <v>0</v>
      </c>
      <c r="X2006" t="s">
        <v>3722</v>
      </c>
      <c r="Y2006" t="s">
        <v>6223</v>
      </c>
      <c r="Z2006" t="s">
        <v>3483</v>
      </c>
    </row>
    <row r="2007" spans="17:26" x14ac:dyDescent="0.35">
      <c r="Q2007" t="s">
        <v>0</v>
      </c>
      <c r="R2007">
        <v>31</v>
      </c>
      <c r="S2007">
        <v>150</v>
      </c>
      <c r="T2007">
        <v>97.7</v>
      </c>
      <c r="U2007" t="s">
        <v>1</v>
      </c>
      <c r="V2007">
        <v>0</v>
      </c>
      <c r="W2007">
        <v>0</v>
      </c>
      <c r="X2007" t="s">
        <v>3861</v>
      </c>
      <c r="Y2007" t="s">
        <v>6224</v>
      </c>
      <c r="Z2007" t="s">
        <v>3483</v>
      </c>
    </row>
    <row r="2008" spans="17:26" x14ac:dyDescent="0.35">
      <c r="Q2008" t="s">
        <v>0</v>
      </c>
      <c r="R2008">
        <v>31</v>
      </c>
      <c r="S2008">
        <v>150</v>
      </c>
      <c r="T2008">
        <v>97.7</v>
      </c>
      <c r="U2008" t="s">
        <v>3664</v>
      </c>
      <c r="V2008">
        <v>0</v>
      </c>
      <c r="W2008">
        <v>0</v>
      </c>
      <c r="X2008" t="s">
        <v>3992</v>
      </c>
      <c r="Y2008" t="s">
        <v>6225</v>
      </c>
      <c r="Z2008" t="s">
        <v>3483</v>
      </c>
    </row>
    <row r="2009" spans="17:26" x14ac:dyDescent="0.35">
      <c r="Q2009" t="s">
        <v>0</v>
      </c>
      <c r="R2009">
        <v>31</v>
      </c>
      <c r="S2009">
        <v>150</v>
      </c>
      <c r="T2009">
        <v>98</v>
      </c>
      <c r="U2009" t="s">
        <v>1</v>
      </c>
      <c r="V2009">
        <v>0</v>
      </c>
      <c r="W2009">
        <v>0</v>
      </c>
      <c r="X2009" t="s">
        <v>3920</v>
      </c>
      <c r="Y2009" t="s">
        <v>6226</v>
      </c>
      <c r="Z2009" t="s">
        <v>3483</v>
      </c>
    </row>
    <row r="2010" spans="17:26" x14ac:dyDescent="0.35">
      <c r="Q2010" t="s">
        <v>0</v>
      </c>
      <c r="R2010">
        <v>31</v>
      </c>
      <c r="S2010">
        <v>150</v>
      </c>
      <c r="T2010">
        <v>98</v>
      </c>
      <c r="U2010" t="s">
        <v>3664</v>
      </c>
      <c r="V2010">
        <v>0</v>
      </c>
      <c r="W2010">
        <v>0</v>
      </c>
      <c r="X2010" t="s">
        <v>3790</v>
      </c>
      <c r="Y2010" t="s">
        <v>6227</v>
      </c>
      <c r="Z2010" t="s">
        <v>3483</v>
      </c>
    </row>
    <row r="2011" spans="17:26" x14ac:dyDescent="0.35">
      <c r="Q2011" t="s">
        <v>0</v>
      </c>
      <c r="R2011">
        <v>31</v>
      </c>
      <c r="S2011">
        <v>150</v>
      </c>
      <c r="T2011">
        <v>98.2</v>
      </c>
      <c r="U2011" t="s">
        <v>1</v>
      </c>
      <c r="V2011">
        <v>0</v>
      </c>
      <c r="W2011">
        <v>0</v>
      </c>
      <c r="X2011" t="s">
        <v>3698</v>
      </c>
      <c r="Y2011" t="s">
        <v>6228</v>
      </c>
      <c r="Z2011" t="s">
        <v>3483</v>
      </c>
    </row>
    <row r="2012" spans="17:26" x14ac:dyDescent="0.35">
      <c r="Q2012" t="s">
        <v>0</v>
      </c>
      <c r="R2012">
        <v>31</v>
      </c>
      <c r="S2012">
        <v>150</v>
      </c>
      <c r="T2012">
        <v>98.4</v>
      </c>
      <c r="U2012" t="s">
        <v>1</v>
      </c>
      <c r="V2012">
        <v>0</v>
      </c>
      <c r="W2012">
        <v>0</v>
      </c>
      <c r="X2012" t="s">
        <v>4181</v>
      </c>
      <c r="Y2012" t="s">
        <v>6229</v>
      </c>
      <c r="Z2012" t="s">
        <v>3483</v>
      </c>
    </row>
    <row r="2013" spans="17:26" x14ac:dyDescent="0.35">
      <c r="Q2013" t="s">
        <v>0</v>
      </c>
      <c r="R2013">
        <v>31</v>
      </c>
      <c r="S2013">
        <v>150</v>
      </c>
      <c r="T2013">
        <v>98.4</v>
      </c>
      <c r="U2013" t="s">
        <v>1</v>
      </c>
      <c r="V2013">
        <v>0</v>
      </c>
      <c r="W2013">
        <v>0</v>
      </c>
      <c r="X2013" t="s">
        <v>3842</v>
      </c>
      <c r="Y2013" t="s">
        <v>6230</v>
      </c>
      <c r="Z2013" t="s">
        <v>3483</v>
      </c>
    </row>
    <row r="2014" spans="17:26" x14ac:dyDescent="0.35">
      <c r="Q2014" t="s">
        <v>0</v>
      </c>
      <c r="R2014">
        <v>31</v>
      </c>
      <c r="S2014">
        <v>150</v>
      </c>
      <c r="T2014">
        <v>98.4</v>
      </c>
      <c r="U2014" t="s">
        <v>3664</v>
      </c>
      <c r="V2014">
        <v>0</v>
      </c>
      <c r="W2014">
        <v>0</v>
      </c>
      <c r="X2014" t="s">
        <v>5635</v>
      </c>
      <c r="Y2014" t="s">
        <v>6231</v>
      </c>
      <c r="Z2014" t="s">
        <v>3483</v>
      </c>
    </row>
    <row r="2015" spans="17:26" x14ac:dyDescent="0.35">
      <c r="Q2015" t="s">
        <v>0</v>
      </c>
      <c r="R2015">
        <v>31</v>
      </c>
      <c r="S2015">
        <v>150</v>
      </c>
      <c r="T2015">
        <v>98.4</v>
      </c>
      <c r="U2015" t="s">
        <v>3664</v>
      </c>
      <c r="V2015">
        <v>0</v>
      </c>
      <c r="W2015">
        <v>0</v>
      </c>
      <c r="X2015" t="s">
        <v>3985</v>
      </c>
      <c r="Y2015" t="s">
        <v>6232</v>
      </c>
      <c r="Z2015" t="s">
        <v>3483</v>
      </c>
    </row>
    <row r="2016" spans="17:26" x14ac:dyDescent="0.35">
      <c r="Q2016" t="s">
        <v>0</v>
      </c>
      <c r="R2016">
        <v>31</v>
      </c>
      <c r="S2016">
        <v>150</v>
      </c>
      <c r="T2016">
        <v>98.6</v>
      </c>
      <c r="U2016" t="s">
        <v>3664</v>
      </c>
      <c r="V2016">
        <v>0</v>
      </c>
      <c r="W2016">
        <v>0</v>
      </c>
      <c r="X2016" t="s">
        <v>4003</v>
      </c>
      <c r="Y2016" t="s">
        <v>6233</v>
      </c>
      <c r="Z2016" t="s">
        <v>3483</v>
      </c>
    </row>
    <row r="2017" spans="17:26" x14ac:dyDescent="0.35">
      <c r="Q2017" t="s">
        <v>0</v>
      </c>
      <c r="R2017">
        <v>31</v>
      </c>
      <c r="S2017">
        <v>150</v>
      </c>
      <c r="T2017">
        <v>98.7</v>
      </c>
      <c r="U2017" t="s">
        <v>3664</v>
      </c>
      <c r="V2017">
        <v>0</v>
      </c>
      <c r="W2017">
        <v>0</v>
      </c>
      <c r="X2017" t="s">
        <v>4469</v>
      </c>
      <c r="Y2017" t="s">
        <v>6234</v>
      </c>
      <c r="Z2017" t="s">
        <v>3483</v>
      </c>
    </row>
    <row r="2018" spans="17:26" x14ac:dyDescent="0.35">
      <c r="Q2018" t="s">
        <v>0</v>
      </c>
      <c r="R2018">
        <v>31</v>
      </c>
      <c r="S2018">
        <v>150</v>
      </c>
      <c r="T2018">
        <v>98.7</v>
      </c>
      <c r="U2018" t="s">
        <v>3664</v>
      </c>
      <c r="V2018">
        <v>0</v>
      </c>
      <c r="W2018">
        <v>0</v>
      </c>
      <c r="X2018" t="s">
        <v>3932</v>
      </c>
      <c r="Y2018" t="s">
        <v>6235</v>
      </c>
      <c r="Z2018" t="s">
        <v>3483</v>
      </c>
    </row>
    <row r="2019" spans="17:26" x14ac:dyDescent="0.35">
      <c r="Q2019" t="s">
        <v>0</v>
      </c>
      <c r="R2019">
        <v>31</v>
      </c>
      <c r="S2019">
        <v>150</v>
      </c>
      <c r="T2019">
        <v>98.7</v>
      </c>
      <c r="U2019" t="s">
        <v>3664</v>
      </c>
      <c r="V2019">
        <v>0</v>
      </c>
      <c r="W2019">
        <v>0</v>
      </c>
      <c r="X2019" t="s">
        <v>3949</v>
      </c>
      <c r="Y2019" t="s">
        <v>6236</v>
      </c>
      <c r="Z2019" t="s">
        <v>3483</v>
      </c>
    </row>
    <row r="2020" spans="17:26" x14ac:dyDescent="0.35">
      <c r="Q2020" t="s">
        <v>0</v>
      </c>
      <c r="R2020">
        <v>31</v>
      </c>
      <c r="S2020">
        <v>150</v>
      </c>
      <c r="T2020">
        <v>98.7</v>
      </c>
      <c r="U2020" t="s">
        <v>3664</v>
      </c>
      <c r="V2020">
        <v>0</v>
      </c>
      <c r="W2020">
        <v>0</v>
      </c>
      <c r="X2020" t="s">
        <v>3952</v>
      </c>
      <c r="Y2020" t="s">
        <v>6237</v>
      </c>
      <c r="Z2020" t="s">
        <v>3483</v>
      </c>
    </row>
    <row r="2021" spans="17:26" x14ac:dyDescent="0.35">
      <c r="Q2021" t="s">
        <v>0</v>
      </c>
      <c r="R2021">
        <v>31</v>
      </c>
      <c r="S2021">
        <v>150</v>
      </c>
      <c r="T2021">
        <v>98.7</v>
      </c>
      <c r="U2021" t="s">
        <v>3664</v>
      </c>
      <c r="V2021">
        <v>0</v>
      </c>
      <c r="W2021">
        <v>0</v>
      </c>
      <c r="X2021" t="s">
        <v>3956</v>
      </c>
      <c r="Y2021" t="s">
        <v>6238</v>
      </c>
      <c r="Z2021" t="s">
        <v>3483</v>
      </c>
    </row>
    <row r="2022" spans="17:26" x14ac:dyDescent="0.35">
      <c r="Q2022" t="s">
        <v>0</v>
      </c>
      <c r="R2022">
        <v>31</v>
      </c>
      <c r="S2022">
        <v>150</v>
      </c>
      <c r="T2022">
        <v>98.8</v>
      </c>
      <c r="U2022" t="s">
        <v>1</v>
      </c>
      <c r="V2022">
        <v>0</v>
      </c>
      <c r="W2022">
        <v>0</v>
      </c>
      <c r="X2022" t="s">
        <v>4200</v>
      </c>
      <c r="Y2022" t="s">
        <v>6239</v>
      </c>
      <c r="Z2022" t="s">
        <v>3483</v>
      </c>
    </row>
    <row r="2023" spans="17:26" x14ac:dyDescent="0.35">
      <c r="Q2023" t="s">
        <v>0</v>
      </c>
      <c r="R2023">
        <v>31</v>
      </c>
      <c r="S2023">
        <v>150</v>
      </c>
      <c r="T2023">
        <v>98.8</v>
      </c>
      <c r="U2023" t="s">
        <v>3664</v>
      </c>
      <c r="V2023">
        <v>0</v>
      </c>
      <c r="W2023">
        <v>0</v>
      </c>
      <c r="X2023" t="s">
        <v>3851</v>
      </c>
      <c r="Y2023" t="s">
        <v>6240</v>
      </c>
      <c r="Z2023" t="s">
        <v>3483</v>
      </c>
    </row>
    <row r="2024" spans="17:26" x14ac:dyDescent="0.35">
      <c r="Q2024" t="s">
        <v>0</v>
      </c>
      <c r="R2024">
        <v>31</v>
      </c>
      <c r="S2024">
        <v>150</v>
      </c>
      <c r="T2024">
        <v>99.1</v>
      </c>
      <c r="U2024" t="s">
        <v>3664</v>
      </c>
      <c r="V2024">
        <v>0</v>
      </c>
      <c r="W2024">
        <v>0</v>
      </c>
      <c r="X2024" t="s">
        <v>4113</v>
      </c>
      <c r="Y2024" t="s">
        <v>6241</v>
      </c>
      <c r="Z2024" t="s">
        <v>3483</v>
      </c>
    </row>
    <row r="2025" spans="17:26" x14ac:dyDescent="0.35">
      <c r="Q2025" t="s">
        <v>0</v>
      </c>
      <c r="R2025">
        <v>31</v>
      </c>
      <c r="S2025">
        <v>150</v>
      </c>
      <c r="T2025">
        <v>99.2</v>
      </c>
      <c r="U2025" t="s">
        <v>1</v>
      </c>
      <c r="V2025">
        <v>0</v>
      </c>
      <c r="W2025">
        <v>0</v>
      </c>
      <c r="X2025" t="s">
        <v>3694</v>
      </c>
      <c r="Y2025" t="s">
        <v>6242</v>
      </c>
      <c r="Z2025" t="s">
        <v>3483</v>
      </c>
    </row>
    <row r="2026" spans="17:26" x14ac:dyDescent="0.35">
      <c r="Q2026" t="s">
        <v>0</v>
      </c>
      <c r="R2026">
        <v>31</v>
      </c>
      <c r="S2026">
        <v>150</v>
      </c>
      <c r="T2026">
        <v>99.3</v>
      </c>
      <c r="U2026" t="s">
        <v>1</v>
      </c>
      <c r="V2026">
        <v>0</v>
      </c>
      <c r="W2026">
        <v>0</v>
      </c>
      <c r="X2026" t="s">
        <v>3901</v>
      </c>
      <c r="Y2026" t="s">
        <v>6243</v>
      </c>
      <c r="Z2026" t="s">
        <v>3483</v>
      </c>
    </row>
    <row r="2027" spans="17:26" x14ac:dyDescent="0.35">
      <c r="Q2027" t="s">
        <v>0</v>
      </c>
      <c r="R2027">
        <v>31</v>
      </c>
      <c r="S2027">
        <v>150</v>
      </c>
      <c r="T2027">
        <v>99.3</v>
      </c>
      <c r="U2027" t="s">
        <v>1</v>
      </c>
      <c r="V2027">
        <v>0</v>
      </c>
      <c r="W2027">
        <v>0</v>
      </c>
      <c r="X2027" t="s">
        <v>4140</v>
      </c>
      <c r="Y2027" t="s">
        <v>6244</v>
      </c>
      <c r="Z2027" t="s">
        <v>3483</v>
      </c>
    </row>
    <row r="2028" spans="17:26" x14ac:dyDescent="0.35">
      <c r="Q2028" t="s">
        <v>0</v>
      </c>
      <c r="R2028">
        <v>31</v>
      </c>
      <c r="S2028">
        <v>150</v>
      </c>
      <c r="T2028">
        <v>99.3</v>
      </c>
      <c r="U2028" t="s">
        <v>1</v>
      </c>
      <c r="V2028">
        <v>0</v>
      </c>
      <c r="W2028">
        <v>0</v>
      </c>
      <c r="X2028" t="s">
        <v>4477</v>
      </c>
      <c r="Y2028" t="s">
        <v>6245</v>
      </c>
      <c r="Z2028" t="s">
        <v>3483</v>
      </c>
    </row>
    <row r="2029" spans="17:26" x14ac:dyDescent="0.35">
      <c r="Q2029" t="s">
        <v>0</v>
      </c>
      <c r="R2029">
        <v>31</v>
      </c>
      <c r="S2029">
        <v>150</v>
      </c>
      <c r="T2029">
        <v>99.3</v>
      </c>
      <c r="U2029" t="s">
        <v>3664</v>
      </c>
      <c r="V2029">
        <v>0</v>
      </c>
      <c r="W2029">
        <v>0</v>
      </c>
      <c r="X2029" t="s">
        <v>4140</v>
      </c>
      <c r="Y2029" t="s">
        <v>6246</v>
      </c>
      <c r="Z2029" t="s">
        <v>3483</v>
      </c>
    </row>
    <row r="2030" spans="17:26" x14ac:dyDescent="0.35">
      <c r="Q2030" t="s">
        <v>0</v>
      </c>
      <c r="R2030">
        <v>33</v>
      </c>
      <c r="S2030">
        <v>150</v>
      </c>
      <c r="T2030">
        <v>100</v>
      </c>
      <c r="U2030" t="s">
        <v>1</v>
      </c>
      <c r="V2030">
        <v>0</v>
      </c>
      <c r="W2030">
        <v>0</v>
      </c>
      <c r="X2030" t="s">
        <v>4240</v>
      </c>
      <c r="Y2030" t="s">
        <v>6247</v>
      </c>
      <c r="Z2030" t="s">
        <v>3485</v>
      </c>
    </row>
    <row r="2031" spans="17:26" x14ac:dyDescent="0.35">
      <c r="Q2031" t="s">
        <v>0</v>
      </c>
      <c r="R2031">
        <v>33</v>
      </c>
      <c r="S2031">
        <v>150</v>
      </c>
      <c r="T2031">
        <v>100</v>
      </c>
      <c r="U2031" t="s">
        <v>3664</v>
      </c>
      <c r="V2031">
        <v>0</v>
      </c>
      <c r="W2031">
        <v>0</v>
      </c>
      <c r="X2031" t="s">
        <v>4304</v>
      </c>
      <c r="Y2031" t="s">
        <v>6248</v>
      </c>
      <c r="Z2031" t="s">
        <v>3485</v>
      </c>
    </row>
    <row r="2032" spans="17:26" x14ac:dyDescent="0.35">
      <c r="Q2032" t="s">
        <v>0</v>
      </c>
      <c r="R2032">
        <v>33</v>
      </c>
      <c r="S2032">
        <v>150</v>
      </c>
      <c r="T2032">
        <v>97.1</v>
      </c>
      <c r="U2032" t="s">
        <v>1</v>
      </c>
      <c r="V2032">
        <v>0</v>
      </c>
      <c r="W2032">
        <v>0</v>
      </c>
      <c r="X2032" t="s">
        <v>3958</v>
      </c>
      <c r="Y2032" t="s">
        <v>6249</v>
      </c>
      <c r="Z2032" t="s">
        <v>3485</v>
      </c>
    </row>
    <row r="2033" spans="17:26" x14ac:dyDescent="0.35">
      <c r="Q2033" t="s">
        <v>0</v>
      </c>
      <c r="R2033">
        <v>33</v>
      </c>
      <c r="S2033">
        <v>150</v>
      </c>
      <c r="T2033">
        <v>97.3</v>
      </c>
      <c r="U2033" t="s">
        <v>1</v>
      </c>
      <c r="V2033">
        <v>0</v>
      </c>
      <c r="W2033">
        <v>0</v>
      </c>
      <c r="X2033" t="s">
        <v>3906</v>
      </c>
      <c r="Y2033" t="s">
        <v>6250</v>
      </c>
      <c r="Z2033" t="s">
        <v>3485</v>
      </c>
    </row>
    <row r="2034" spans="17:26" x14ac:dyDescent="0.35">
      <c r="Q2034" t="s">
        <v>0</v>
      </c>
      <c r="R2034">
        <v>33</v>
      </c>
      <c r="S2034">
        <v>150</v>
      </c>
      <c r="T2034">
        <v>97.3</v>
      </c>
      <c r="U2034" t="s">
        <v>3664</v>
      </c>
      <c r="V2034">
        <v>0</v>
      </c>
      <c r="W2034">
        <v>0</v>
      </c>
      <c r="X2034" t="s">
        <v>3696</v>
      </c>
      <c r="Y2034" t="s">
        <v>6251</v>
      </c>
      <c r="Z2034" t="s">
        <v>3485</v>
      </c>
    </row>
    <row r="2035" spans="17:26" x14ac:dyDescent="0.35">
      <c r="Q2035" t="s">
        <v>0</v>
      </c>
      <c r="R2035">
        <v>33</v>
      </c>
      <c r="S2035">
        <v>150</v>
      </c>
      <c r="T2035">
        <v>98</v>
      </c>
      <c r="U2035" t="s">
        <v>1</v>
      </c>
      <c r="V2035">
        <v>0</v>
      </c>
      <c r="W2035">
        <v>0</v>
      </c>
      <c r="X2035" t="s">
        <v>4354</v>
      </c>
      <c r="Y2035" t="s">
        <v>6252</v>
      </c>
      <c r="Z2035" t="s">
        <v>3485</v>
      </c>
    </row>
    <row r="2036" spans="17:26" x14ac:dyDescent="0.35">
      <c r="Q2036" t="s">
        <v>0</v>
      </c>
      <c r="R2036">
        <v>33</v>
      </c>
      <c r="S2036">
        <v>150</v>
      </c>
      <c r="T2036">
        <v>98.6</v>
      </c>
      <c r="U2036" t="s">
        <v>1</v>
      </c>
      <c r="V2036">
        <v>0</v>
      </c>
      <c r="W2036">
        <v>0</v>
      </c>
      <c r="X2036" t="s">
        <v>4453</v>
      </c>
      <c r="Y2036" t="s">
        <v>6253</v>
      </c>
      <c r="Z2036" t="s">
        <v>3485</v>
      </c>
    </row>
    <row r="2037" spans="17:26" x14ac:dyDescent="0.35">
      <c r="Q2037" t="s">
        <v>0</v>
      </c>
      <c r="R2037">
        <v>33</v>
      </c>
      <c r="S2037">
        <v>150</v>
      </c>
      <c r="T2037">
        <v>98.7</v>
      </c>
      <c r="U2037" t="s">
        <v>1</v>
      </c>
      <c r="V2037">
        <v>0</v>
      </c>
      <c r="W2037">
        <v>0</v>
      </c>
      <c r="X2037" t="s">
        <v>4339</v>
      </c>
      <c r="Y2037" t="s">
        <v>6254</v>
      </c>
      <c r="Z2037" t="s">
        <v>3485</v>
      </c>
    </row>
    <row r="2038" spans="17:26" x14ac:dyDescent="0.35">
      <c r="Q2038" t="s">
        <v>0</v>
      </c>
      <c r="R2038">
        <v>33</v>
      </c>
      <c r="S2038">
        <v>150</v>
      </c>
      <c r="T2038">
        <v>98.9</v>
      </c>
      <c r="U2038" t="s">
        <v>3664</v>
      </c>
      <c r="V2038">
        <v>0</v>
      </c>
      <c r="W2038">
        <v>0</v>
      </c>
      <c r="X2038" t="s">
        <v>3722</v>
      </c>
      <c r="Y2038" t="s">
        <v>6255</v>
      </c>
      <c r="Z2038" t="s">
        <v>3485</v>
      </c>
    </row>
    <row r="2039" spans="17:26" x14ac:dyDescent="0.35">
      <c r="Q2039" t="s">
        <v>0</v>
      </c>
      <c r="R2039">
        <v>33</v>
      </c>
      <c r="S2039">
        <v>150</v>
      </c>
      <c r="T2039">
        <v>99.1</v>
      </c>
      <c r="U2039" t="s">
        <v>3664</v>
      </c>
      <c r="V2039">
        <v>0</v>
      </c>
      <c r="W2039">
        <v>0</v>
      </c>
      <c r="X2039" t="s">
        <v>3797</v>
      </c>
      <c r="Y2039" t="s">
        <v>6256</v>
      </c>
      <c r="Z2039" t="s">
        <v>3485</v>
      </c>
    </row>
    <row r="2040" spans="17:26" x14ac:dyDescent="0.35">
      <c r="Q2040" t="s">
        <v>0</v>
      </c>
      <c r="R2040">
        <v>33</v>
      </c>
      <c r="S2040">
        <v>150</v>
      </c>
      <c r="T2040">
        <v>99.3</v>
      </c>
      <c r="U2040" t="s">
        <v>1</v>
      </c>
      <c r="V2040">
        <v>0</v>
      </c>
      <c r="W2040">
        <v>0</v>
      </c>
      <c r="X2040" t="s">
        <v>3777</v>
      </c>
      <c r="Y2040" t="s">
        <v>6257</v>
      </c>
      <c r="Z2040" t="s">
        <v>3485</v>
      </c>
    </row>
    <row r="2041" spans="17:26" x14ac:dyDescent="0.35">
      <c r="Q2041" t="s">
        <v>0</v>
      </c>
      <c r="R2041">
        <v>33</v>
      </c>
      <c r="S2041">
        <v>150</v>
      </c>
      <c r="T2041">
        <v>99.3</v>
      </c>
      <c r="U2041" t="s">
        <v>3664</v>
      </c>
      <c r="V2041">
        <v>0</v>
      </c>
      <c r="W2041">
        <v>0</v>
      </c>
      <c r="X2041" t="s">
        <v>4015</v>
      </c>
      <c r="Y2041" t="s">
        <v>6258</v>
      </c>
      <c r="Z2041" t="s">
        <v>3485</v>
      </c>
    </row>
    <row r="2042" spans="17:26" x14ac:dyDescent="0.35">
      <c r="Q2042" t="s">
        <v>0</v>
      </c>
      <c r="R2042">
        <v>34</v>
      </c>
      <c r="S2042">
        <v>150</v>
      </c>
      <c r="T2042">
        <v>100</v>
      </c>
      <c r="U2042" t="s">
        <v>1</v>
      </c>
      <c r="V2042">
        <v>0</v>
      </c>
      <c r="W2042">
        <v>0</v>
      </c>
      <c r="X2042" t="s">
        <v>3714</v>
      </c>
      <c r="Y2042" t="s">
        <v>6259</v>
      </c>
      <c r="Z2042" t="s">
        <v>3486</v>
      </c>
    </row>
    <row r="2043" spans="17:26" x14ac:dyDescent="0.35">
      <c r="Q2043" t="s">
        <v>0</v>
      </c>
      <c r="R2043">
        <v>34</v>
      </c>
      <c r="S2043">
        <v>150</v>
      </c>
      <c r="T2043">
        <v>100</v>
      </c>
      <c r="U2043" t="s">
        <v>1</v>
      </c>
      <c r="V2043">
        <v>0</v>
      </c>
      <c r="W2043">
        <v>0</v>
      </c>
      <c r="X2043" t="s">
        <v>3960</v>
      </c>
      <c r="Y2043" t="s">
        <v>6260</v>
      </c>
      <c r="Z2043" t="s">
        <v>3486</v>
      </c>
    </row>
    <row r="2044" spans="17:26" x14ac:dyDescent="0.35">
      <c r="Q2044" t="s">
        <v>0</v>
      </c>
      <c r="R2044">
        <v>34</v>
      </c>
      <c r="S2044">
        <v>150</v>
      </c>
      <c r="T2044">
        <v>100</v>
      </c>
      <c r="U2044" t="s">
        <v>1</v>
      </c>
      <c r="V2044">
        <v>0</v>
      </c>
      <c r="W2044">
        <v>0</v>
      </c>
      <c r="X2044" t="s">
        <v>5277</v>
      </c>
      <c r="Y2044" t="s">
        <v>6261</v>
      </c>
      <c r="Z2044" t="s">
        <v>3486</v>
      </c>
    </row>
    <row r="2045" spans="17:26" x14ac:dyDescent="0.35">
      <c r="Q2045" t="s">
        <v>0</v>
      </c>
      <c r="R2045">
        <v>34</v>
      </c>
      <c r="S2045">
        <v>150</v>
      </c>
      <c r="T2045">
        <v>100</v>
      </c>
      <c r="U2045" t="s">
        <v>1</v>
      </c>
      <c r="V2045">
        <v>0</v>
      </c>
      <c r="W2045">
        <v>0</v>
      </c>
      <c r="X2045" t="s">
        <v>4240</v>
      </c>
      <c r="Y2045" t="s">
        <v>6262</v>
      </c>
      <c r="Z2045" t="s">
        <v>3486</v>
      </c>
    </row>
    <row r="2046" spans="17:26" x14ac:dyDescent="0.35">
      <c r="Q2046" t="s">
        <v>0</v>
      </c>
      <c r="R2046">
        <v>34</v>
      </c>
      <c r="S2046">
        <v>150</v>
      </c>
      <c r="T2046">
        <v>100</v>
      </c>
      <c r="U2046" t="s">
        <v>1</v>
      </c>
      <c r="V2046">
        <v>0</v>
      </c>
      <c r="W2046">
        <v>0</v>
      </c>
      <c r="X2046" t="s">
        <v>4102</v>
      </c>
      <c r="Y2046" t="s">
        <v>6263</v>
      </c>
      <c r="Z2046" t="s">
        <v>3486</v>
      </c>
    </row>
    <row r="2047" spans="17:26" x14ac:dyDescent="0.35">
      <c r="Q2047" t="s">
        <v>0</v>
      </c>
      <c r="R2047">
        <v>34</v>
      </c>
      <c r="S2047">
        <v>150</v>
      </c>
      <c r="T2047">
        <v>100</v>
      </c>
      <c r="U2047" t="s">
        <v>1</v>
      </c>
      <c r="V2047">
        <v>0</v>
      </c>
      <c r="W2047">
        <v>0</v>
      </c>
      <c r="X2047" t="s">
        <v>4453</v>
      </c>
      <c r="Y2047" t="s">
        <v>6264</v>
      </c>
      <c r="Z2047" t="s">
        <v>3486</v>
      </c>
    </row>
    <row r="2048" spans="17:26" x14ac:dyDescent="0.35">
      <c r="Q2048" t="s">
        <v>0</v>
      </c>
      <c r="R2048">
        <v>34</v>
      </c>
      <c r="S2048">
        <v>150</v>
      </c>
      <c r="T2048">
        <v>100</v>
      </c>
      <c r="U2048" t="s">
        <v>1</v>
      </c>
      <c r="V2048">
        <v>0</v>
      </c>
      <c r="W2048">
        <v>0</v>
      </c>
      <c r="X2048" t="s">
        <v>4499</v>
      </c>
      <c r="Y2048" t="s">
        <v>6265</v>
      </c>
      <c r="Z2048" t="s">
        <v>3486</v>
      </c>
    </row>
    <row r="2049" spans="17:26" x14ac:dyDescent="0.35">
      <c r="Q2049" t="s">
        <v>0</v>
      </c>
      <c r="R2049">
        <v>34</v>
      </c>
      <c r="S2049">
        <v>150</v>
      </c>
      <c r="T2049">
        <v>97.2</v>
      </c>
      <c r="U2049" t="s">
        <v>1</v>
      </c>
      <c r="V2049">
        <v>0</v>
      </c>
      <c r="W2049">
        <v>0</v>
      </c>
      <c r="X2049" t="s">
        <v>4736</v>
      </c>
      <c r="Y2049" t="s">
        <v>6266</v>
      </c>
      <c r="Z2049" t="s">
        <v>3486</v>
      </c>
    </row>
    <row r="2050" spans="17:26" x14ac:dyDescent="0.35">
      <c r="Q2050" t="s">
        <v>0</v>
      </c>
      <c r="R2050">
        <v>34</v>
      </c>
      <c r="S2050">
        <v>150</v>
      </c>
      <c r="T2050">
        <v>97.3</v>
      </c>
      <c r="U2050" t="s">
        <v>1</v>
      </c>
      <c r="V2050">
        <v>0</v>
      </c>
      <c r="W2050">
        <v>0</v>
      </c>
      <c r="X2050" t="s">
        <v>4759</v>
      </c>
      <c r="Y2050" t="s">
        <v>6267</v>
      </c>
      <c r="Z2050" t="s">
        <v>3486</v>
      </c>
    </row>
    <row r="2051" spans="17:26" x14ac:dyDescent="0.35">
      <c r="Q2051" t="s">
        <v>0</v>
      </c>
      <c r="R2051">
        <v>34</v>
      </c>
      <c r="S2051">
        <v>150</v>
      </c>
      <c r="T2051">
        <v>97.3</v>
      </c>
      <c r="U2051" t="s">
        <v>1</v>
      </c>
      <c r="V2051">
        <v>0</v>
      </c>
      <c r="W2051">
        <v>0</v>
      </c>
      <c r="X2051" t="s">
        <v>4365</v>
      </c>
      <c r="Y2051" t="s">
        <v>6268</v>
      </c>
      <c r="Z2051" t="s">
        <v>3486</v>
      </c>
    </row>
    <row r="2052" spans="17:26" x14ac:dyDescent="0.35">
      <c r="Q2052" t="s">
        <v>0</v>
      </c>
      <c r="R2052">
        <v>34</v>
      </c>
      <c r="S2052">
        <v>150</v>
      </c>
      <c r="T2052">
        <v>97.3</v>
      </c>
      <c r="U2052" t="s">
        <v>1</v>
      </c>
      <c r="V2052">
        <v>0</v>
      </c>
      <c r="W2052">
        <v>0</v>
      </c>
      <c r="X2052" t="s">
        <v>4213</v>
      </c>
      <c r="Y2052" t="s">
        <v>6269</v>
      </c>
      <c r="Z2052" t="s">
        <v>3486</v>
      </c>
    </row>
    <row r="2053" spans="17:26" x14ac:dyDescent="0.35">
      <c r="Q2053" t="s">
        <v>0</v>
      </c>
      <c r="R2053">
        <v>34</v>
      </c>
      <c r="S2053">
        <v>150</v>
      </c>
      <c r="T2053">
        <v>97.3</v>
      </c>
      <c r="U2053" t="s">
        <v>3664</v>
      </c>
      <c r="V2053">
        <v>0</v>
      </c>
      <c r="W2053">
        <v>0</v>
      </c>
      <c r="X2053" t="s">
        <v>4649</v>
      </c>
      <c r="Y2053" t="s">
        <v>6270</v>
      </c>
      <c r="Z2053" t="s">
        <v>3486</v>
      </c>
    </row>
    <row r="2054" spans="17:26" x14ac:dyDescent="0.35">
      <c r="Q2054" t="s">
        <v>0</v>
      </c>
      <c r="R2054">
        <v>34</v>
      </c>
      <c r="S2054">
        <v>150</v>
      </c>
      <c r="T2054">
        <v>97.3</v>
      </c>
      <c r="U2054" t="s">
        <v>3664</v>
      </c>
      <c r="V2054">
        <v>0</v>
      </c>
      <c r="W2054">
        <v>0</v>
      </c>
      <c r="X2054" t="s">
        <v>3889</v>
      </c>
      <c r="Y2054" t="s">
        <v>6271</v>
      </c>
      <c r="Z2054" t="s">
        <v>3486</v>
      </c>
    </row>
    <row r="2055" spans="17:26" x14ac:dyDescent="0.35">
      <c r="Q2055" t="s">
        <v>0</v>
      </c>
      <c r="R2055">
        <v>34</v>
      </c>
      <c r="S2055">
        <v>150</v>
      </c>
      <c r="T2055">
        <v>97.3</v>
      </c>
      <c r="U2055" t="s">
        <v>3664</v>
      </c>
      <c r="V2055">
        <v>0</v>
      </c>
      <c r="W2055">
        <v>0</v>
      </c>
      <c r="X2055" t="s">
        <v>3949</v>
      </c>
      <c r="Y2055" t="s">
        <v>6272</v>
      </c>
      <c r="Z2055" t="s">
        <v>3486</v>
      </c>
    </row>
    <row r="2056" spans="17:26" x14ac:dyDescent="0.35">
      <c r="Q2056" t="s">
        <v>0</v>
      </c>
      <c r="R2056">
        <v>34</v>
      </c>
      <c r="S2056">
        <v>150</v>
      </c>
      <c r="T2056">
        <v>97.5</v>
      </c>
      <c r="U2056" t="s">
        <v>3664</v>
      </c>
      <c r="V2056">
        <v>0</v>
      </c>
      <c r="W2056">
        <v>0</v>
      </c>
      <c r="X2056" t="s">
        <v>4121</v>
      </c>
      <c r="Y2056" t="s">
        <v>6273</v>
      </c>
      <c r="Z2056" t="s">
        <v>3486</v>
      </c>
    </row>
    <row r="2057" spans="17:26" x14ac:dyDescent="0.35">
      <c r="Q2057" t="s">
        <v>0</v>
      </c>
      <c r="R2057">
        <v>34</v>
      </c>
      <c r="S2057">
        <v>150</v>
      </c>
      <c r="T2057">
        <v>97.8</v>
      </c>
      <c r="U2057" t="s">
        <v>3664</v>
      </c>
      <c r="V2057">
        <v>0</v>
      </c>
      <c r="W2057">
        <v>0</v>
      </c>
      <c r="X2057" t="s">
        <v>4087</v>
      </c>
      <c r="Y2057" t="s">
        <v>6274</v>
      </c>
      <c r="Z2057" t="s">
        <v>3486</v>
      </c>
    </row>
    <row r="2058" spans="17:26" x14ac:dyDescent="0.35">
      <c r="Q2058" t="s">
        <v>0</v>
      </c>
      <c r="R2058">
        <v>34</v>
      </c>
      <c r="S2058">
        <v>150</v>
      </c>
      <c r="T2058">
        <v>97.9</v>
      </c>
      <c r="U2058" t="s">
        <v>3664</v>
      </c>
      <c r="V2058">
        <v>0</v>
      </c>
      <c r="W2058">
        <v>0</v>
      </c>
      <c r="X2058" t="s">
        <v>4281</v>
      </c>
      <c r="Y2058" t="s">
        <v>6275</v>
      </c>
      <c r="Z2058" t="s">
        <v>3486</v>
      </c>
    </row>
    <row r="2059" spans="17:26" x14ac:dyDescent="0.35">
      <c r="Q2059" t="s">
        <v>0</v>
      </c>
      <c r="R2059">
        <v>34</v>
      </c>
      <c r="S2059">
        <v>150</v>
      </c>
      <c r="T2059">
        <v>97.9</v>
      </c>
      <c r="U2059" t="s">
        <v>3664</v>
      </c>
      <c r="V2059">
        <v>0</v>
      </c>
      <c r="W2059">
        <v>0</v>
      </c>
      <c r="X2059" t="s">
        <v>4003</v>
      </c>
      <c r="Y2059" t="s">
        <v>6276</v>
      </c>
      <c r="Z2059" t="s">
        <v>3486</v>
      </c>
    </row>
    <row r="2060" spans="17:26" x14ac:dyDescent="0.35">
      <c r="Q2060" t="s">
        <v>0</v>
      </c>
      <c r="R2060">
        <v>34</v>
      </c>
      <c r="S2060">
        <v>150</v>
      </c>
      <c r="T2060">
        <v>98</v>
      </c>
      <c r="U2060" t="s">
        <v>1</v>
      </c>
      <c r="V2060">
        <v>0</v>
      </c>
      <c r="W2060">
        <v>0</v>
      </c>
      <c r="X2060" t="s">
        <v>4509</v>
      </c>
      <c r="Y2060" t="s">
        <v>6277</v>
      </c>
      <c r="Z2060" t="s">
        <v>3486</v>
      </c>
    </row>
    <row r="2061" spans="17:26" x14ac:dyDescent="0.35">
      <c r="Q2061" t="s">
        <v>0</v>
      </c>
      <c r="R2061">
        <v>34</v>
      </c>
      <c r="S2061">
        <v>150</v>
      </c>
      <c r="T2061">
        <v>98</v>
      </c>
      <c r="U2061" t="s">
        <v>1</v>
      </c>
      <c r="V2061">
        <v>0</v>
      </c>
      <c r="W2061">
        <v>0</v>
      </c>
      <c r="X2061" t="s">
        <v>3920</v>
      </c>
      <c r="Y2061" t="s">
        <v>6278</v>
      </c>
      <c r="Z2061" t="s">
        <v>3486</v>
      </c>
    </row>
    <row r="2062" spans="17:26" x14ac:dyDescent="0.35">
      <c r="Q2062" t="s">
        <v>0</v>
      </c>
      <c r="R2062">
        <v>34</v>
      </c>
      <c r="S2062">
        <v>150</v>
      </c>
      <c r="T2062">
        <v>98</v>
      </c>
      <c r="U2062" t="s">
        <v>1</v>
      </c>
      <c r="V2062">
        <v>0</v>
      </c>
      <c r="W2062">
        <v>0</v>
      </c>
      <c r="X2062" t="s">
        <v>4463</v>
      </c>
      <c r="Y2062" t="s">
        <v>6279</v>
      </c>
      <c r="Z2062" t="s">
        <v>3486</v>
      </c>
    </row>
    <row r="2063" spans="17:26" x14ac:dyDescent="0.35">
      <c r="Q2063" t="s">
        <v>0</v>
      </c>
      <c r="R2063">
        <v>34</v>
      </c>
      <c r="S2063">
        <v>150</v>
      </c>
      <c r="T2063">
        <v>98</v>
      </c>
      <c r="U2063" t="s">
        <v>3664</v>
      </c>
      <c r="V2063">
        <v>0</v>
      </c>
      <c r="W2063">
        <v>0</v>
      </c>
      <c r="X2063" t="s">
        <v>3762</v>
      </c>
      <c r="Y2063" t="s">
        <v>6280</v>
      </c>
      <c r="Z2063" t="s">
        <v>3486</v>
      </c>
    </row>
    <row r="2064" spans="17:26" x14ac:dyDescent="0.35">
      <c r="Q2064" t="s">
        <v>0</v>
      </c>
      <c r="R2064">
        <v>34</v>
      </c>
      <c r="S2064">
        <v>150</v>
      </c>
      <c r="T2064">
        <v>98</v>
      </c>
      <c r="U2064" t="s">
        <v>3664</v>
      </c>
      <c r="V2064">
        <v>0</v>
      </c>
      <c r="W2064">
        <v>0</v>
      </c>
      <c r="X2064" t="s">
        <v>3768</v>
      </c>
      <c r="Y2064" t="s">
        <v>6281</v>
      </c>
      <c r="Z2064" t="s">
        <v>3486</v>
      </c>
    </row>
    <row r="2065" spans="17:26" x14ac:dyDescent="0.35">
      <c r="Q2065" t="s">
        <v>0</v>
      </c>
      <c r="R2065">
        <v>34</v>
      </c>
      <c r="S2065">
        <v>150</v>
      </c>
      <c r="T2065">
        <v>98</v>
      </c>
      <c r="U2065" t="s">
        <v>3664</v>
      </c>
      <c r="V2065">
        <v>0</v>
      </c>
      <c r="W2065">
        <v>0</v>
      </c>
      <c r="X2065" t="s">
        <v>3952</v>
      </c>
      <c r="Y2065" t="s">
        <v>6282</v>
      </c>
      <c r="Z2065" t="s">
        <v>3486</v>
      </c>
    </row>
    <row r="2066" spans="17:26" x14ac:dyDescent="0.35">
      <c r="Q2066" t="s">
        <v>0</v>
      </c>
      <c r="R2066">
        <v>34</v>
      </c>
      <c r="S2066">
        <v>150</v>
      </c>
      <c r="T2066">
        <v>98</v>
      </c>
      <c r="U2066" t="s">
        <v>3664</v>
      </c>
      <c r="V2066">
        <v>0</v>
      </c>
      <c r="W2066">
        <v>0</v>
      </c>
      <c r="X2066" t="s">
        <v>4782</v>
      </c>
      <c r="Y2066" t="s">
        <v>6283</v>
      </c>
      <c r="Z2066" t="s">
        <v>3486</v>
      </c>
    </row>
    <row r="2067" spans="17:26" x14ac:dyDescent="0.35">
      <c r="Q2067" t="s">
        <v>0</v>
      </c>
      <c r="R2067">
        <v>34</v>
      </c>
      <c r="S2067">
        <v>150</v>
      </c>
      <c r="T2067">
        <v>98.1</v>
      </c>
      <c r="U2067" t="s">
        <v>1</v>
      </c>
      <c r="V2067">
        <v>0</v>
      </c>
      <c r="W2067">
        <v>0</v>
      </c>
      <c r="X2067" t="s">
        <v>3964</v>
      </c>
      <c r="Y2067" t="s">
        <v>6284</v>
      </c>
      <c r="Z2067" t="s">
        <v>3486</v>
      </c>
    </row>
    <row r="2068" spans="17:26" x14ac:dyDescent="0.35">
      <c r="Q2068" t="s">
        <v>0</v>
      </c>
      <c r="R2068">
        <v>34</v>
      </c>
      <c r="S2068">
        <v>150</v>
      </c>
      <c r="T2068">
        <v>98.5</v>
      </c>
      <c r="U2068" t="s">
        <v>3664</v>
      </c>
      <c r="V2068">
        <v>0</v>
      </c>
      <c r="W2068">
        <v>0</v>
      </c>
      <c r="X2068" t="s">
        <v>4770</v>
      </c>
      <c r="Y2068" t="s">
        <v>6285</v>
      </c>
      <c r="Z2068" t="s">
        <v>3486</v>
      </c>
    </row>
    <row r="2069" spans="17:26" x14ac:dyDescent="0.35">
      <c r="Q2069" t="s">
        <v>0</v>
      </c>
      <c r="R2069">
        <v>34</v>
      </c>
      <c r="S2069">
        <v>150</v>
      </c>
      <c r="T2069">
        <v>98.6</v>
      </c>
      <c r="U2069" t="s">
        <v>1</v>
      </c>
      <c r="V2069">
        <v>0</v>
      </c>
      <c r="W2069">
        <v>0</v>
      </c>
      <c r="X2069" t="s">
        <v>4294</v>
      </c>
      <c r="Y2069" t="s">
        <v>6286</v>
      </c>
      <c r="Z2069" t="s">
        <v>3486</v>
      </c>
    </row>
    <row r="2070" spans="17:26" x14ac:dyDescent="0.35">
      <c r="Q2070" t="s">
        <v>0</v>
      </c>
      <c r="R2070">
        <v>34</v>
      </c>
      <c r="S2070">
        <v>150</v>
      </c>
      <c r="T2070">
        <v>99</v>
      </c>
      <c r="U2070" t="s">
        <v>1</v>
      </c>
      <c r="V2070">
        <v>0</v>
      </c>
      <c r="W2070">
        <v>0</v>
      </c>
      <c r="X2070" t="s">
        <v>3881</v>
      </c>
      <c r="Y2070" t="s">
        <v>6287</v>
      </c>
      <c r="Z2070" t="s">
        <v>3486</v>
      </c>
    </row>
    <row r="2071" spans="17:26" x14ac:dyDescent="0.35">
      <c r="Q2071" t="s">
        <v>0</v>
      </c>
      <c r="R2071">
        <v>34</v>
      </c>
      <c r="S2071">
        <v>150</v>
      </c>
      <c r="T2071">
        <v>99.1</v>
      </c>
      <c r="U2071" t="s">
        <v>3664</v>
      </c>
      <c r="V2071">
        <v>0</v>
      </c>
      <c r="W2071">
        <v>0</v>
      </c>
      <c r="X2071" t="s">
        <v>4113</v>
      </c>
      <c r="Y2071" t="s">
        <v>6288</v>
      </c>
      <c r="Z2071" t="s">
        <v>3486</v>
      </c>
    </row>
    <row r="2072" spans="17:26" x14ac:dyDescent="0.35">
      <c r="Q2072" t="s">
        <v>0</v>
      </c>
      <c r="R2072">
        <v>34</v>
      </c>
      <c r="S2072">
        <v>150</v>
      </c>
      <c r="T2072">
        <v>99.2</v>
      </c>
      <c r="U2072" t="s">
        <v>3664</v>
      </c>
      <c r="V2072">
        <v>0</v>
      </c>
      <c r="W2072">
        <v>0</v>
      </c>
      <c r="X2072" t="s">
        <v>3979</v>
      </c>
      <c r="Y2072" t="s">
        <v>6289</v>
      </c>
      <c r="Z2072" t="s">
        <v>3486</v>
      </c>
    </row>
    <row r="2073" spans="17:26" x14ac:dyDescent="0.35">
      <c r="Q2073" t="s">
        <v>0</v>
      </c>
      <c r="R2073">
        <v>34</v>
      </c>
      <c r="S2073">
        <v>150</v>
      </c>
      <c r="T2073">
        <v>99.3</v>
      </c>
      <c r="U2073" t="s">
        <v>1</v>
      </c>
      <c r="V2073">
        <v>0</v>
      </c>
      <c r="W2073">
        <v>0</v>
      </c>
      <c r="X2073" t="s">
        <v>4156</v>
      </c>
      <c r="Y2073" t="s">
        <v>6290</v>
      </c>
      <c r="Z2073" t="s">
        <v>3486</v>
      </c>
    </row>
    <row r="2074" spans="17:26" x14ac:dyDescent="0.35">
      <c r="Q2074" t="s">
        <v>0</v>
      </c>
      <c r="R2074">
        <v>34</v>
      </c>
      <c r="S2074">
        <v>150</v>
      </c>
      <c r="T2074">
        <v>99.3</v>
      </c>
      <c r="U2074" t="s">
        <v>3664</v>
      </c>
      <c r="V2074">
        <v>0</v>
      </c>
      <c r="W2074">
        <v>0</v>
      </c>
      <c r="X2074" t="s">
        <v>4321</v>
      </c>
      <c r="Y2074" t="s">
        <v>6291</v>
      </c>
      <c r="Z2074" t="s">
        <v>3486</v>
      </c>
    </row>
    <row r="2075" spans="17:26" x14ac:dyDescent="0.35">
      <c r="Q2075" t="s">
        <v>0</v>
      </c>
      <c r="R2075">
        <v>34</v>
      </c>
      <c r="S2075">
        <v>150</v>
      </c>
      <c r="T2075">
        <v>99.3</v>
      </c>
      <c r="U2075" t="s">
        <v>3664</v>
      </c>
      <c r="V2075">
        <v>0</v>
      </c>
      <c r="W2075">
        <v>0</v>
      </c>
      <c r="X2075" t="s">
        <v>3910</v>
      </c>
      <c r="Y2075" t="s">
        <v>6292</v>
      </c>
      <c r="Z2075" t="s">
        <v>3486</v>
      </c>
    </row>
    <row r="2076" spans="17:26" x14ac:dyDescent="0.35">
      <c r="Q2076" t="s">
        <v>0</v>
      </c>
      <c r="R2076">
        <v>34</v>
      </c>
      <c r="S2076">
        <v>150</v>
      </c>
      <c r="T2076">
        <v>99.3</v>
      </c>
      <c r="U2076" t="s">
        <v>3664</v>
      </c>
      <c r="V2076">
        <v>0</v>
      </c>
      <c r="W2076">
        <v>0</v>
      </c>
      <c r="X2076" t="s">
        <v>3662</v>
      </c>
      <c r="Y2076" t="s">
        <v>6293</v>
      </c>
      <c r="Z2076" t="s">
        <v>3486</v>
      </c>
    </row>
    <row r="2077" spans="17:26" x14ac:dyDescent="0.35">
      <c r="Q2077" t="s">
        <v>0</v>
      </c>
      <c r="R2077">
        <v>35</v>
      </c>
      <c r="S2077">
        <v>150</v>
      </c>
      <c r="T2077">
        <v>100</v>
      </c>
      <c r="U2077" t="s">
        <v>1</v>
      </c>
      <c r="V2077">
        <v>0</v>
      </c>
      <c r="W2077">
        <v>0</v>
      </c>
      <c r="X2077" t="s">
        <v>3788</v>
      </c>
      <c r="Y2077" t="s">
        <v>6294</v>
      </c>
      <c r="Z2077" t="s">
        <v>3487</v>
      </c>
    </row>
    <row r="2078" spans="17:26" x14ac:dyDescent="0.35">
      <c r="Q2078" t="s">
        <v>0</v>
      </c>
      <c r="R2078">
        <v>35</v>
      </c>
      <c r="S2078">
        <v>150</v>
      </c>
      <c r="T2078">
        <v>100</v>
      </c>
      <c r="U2078" t="s">
        <v>1</v>
      </c>
      <c r="V2078">
        <v>0</v>
      </c>
      <c r="W2078">
        <v>0</v>
      </c>
      <c r="X2078" t="s">
        <v>4759</v>
      </c>
      <c r="Y2078" t="s">
        <v>6295</v>
      </c>
      <c r="Z2078" t="s">
        <v>3487</v>
      </c>
    </row>
    <row r="2079" spans="17:26" x14ac:dyDescent="0.35">
      <c r="Q2079" t="s">
        <v>0</v>
      </c>
      <c r="R2079">
        <v>35</v>
      </c>
      <c r="S2079">
        <v>150</v>
      </c>
      <c r="T2079">
        <v>100</v>
      </c>
      <c r="U2079" t="s">
        <v>1</v>
      </c>
      <c r="V2079">
        <v>0</v>
      </c>
      <c r="W2079">
        <v>0</v>
      </c>
      <c r="X2079" t="s">
        <v>4300</v>
      </c>
      <c r="Y2079" t="s">
        <v>6296</v>
      </c>
      <c r="Z2079" t="s">
        <v>3487</v>
      </c>
    </row>
    <row r="2080" spans="17:26" x14ac:dyDescent="0.35">
      <c r="Q2080" t="s">
        <v>0</v>
      </c>
      <c r="R2080">
        <v>35</v>
      </c>
      <c r="S2080">
        <v>150</v>
      </c>
      <c r="T2080">
        <v>100</v>
      </c>
      <c r="U2080" t="s">
        <v>1</v>
      </c>
      <c r="V2080">
        <v>0</v>
      </c>
      <c r="W2080">
        <v>0</v>
      </c>
      <c r="X2080" t="s">
        <v>3751</v>
      </c>
      <c r="Y2080" t="s">
        <v>6297</v>
      </c>
      <c r="Z2080" t="s">
        <v>3487</v>
      </c>
    </row>
    <row r="2081" spans="17:26" x14ac:dyDescent="0.35">
      <c r="Q2081" t="s">
        <v>0</v>
      </c>
      <c r="R2081">
        <v>35</v>
      </c>
      <c r="S2081">
        <v>150</v>
      </c>
      <c r="T2081">
        <v>100</v>
      </c>
      <c r="U2081" t="s">
        <v>1</v>
      </c>
      <c r="V2081">
        <v>0</v>
      </c>
      <c r="W2081">
        <v>0</v>
      </c>
      <c r="X2081" t="s">
        <v>4350</v>
      </c>
      <c r="Y2081" t="s">
        <v>6298</v>
      </c>
      <c r="Z2081" t="s">
        <v>3487</v>
      </c>
    </row>
    <row r="2082" spans="17:26" x14ac:dyDescent="0.35">
      <c r="Q2082" t="s">
        <v>0</v>
      </c>
      <c r="R2082">
        <v>35</v>
      </c>
      <c r="S2082">
        <v>150</v>
      </c>
      <c r="T2082">
        <v>100</v>
      </c>
      <c r="U2082" t="s">
        <v>1</v>
      </c>
      <c r="V2082">
        <v>0</v>
      </c>
      <c r="W2082">
        <v>0</v>
      </c>
      <c r="X2082" t="s">
        <v>3893</v>
      </c>
      <c r="Y2082" t="s">
        <v>6299</v>
      </c>
      <c r="Z2082" t="s">
        <v>3487</v>
      </c>
    </row>
    <row r="2083" spans="17:26" x14ac:dyDescent="0.35">
      <c r="Q2083" t="s">
        <v>0</v>
      </c>
      <c r="R2083">
        <v>35</v>
      </c>
      <c r="S2083">
        <v>150</v>
      </c>
      <c r="T2083">
        <v>100</v>
      </c>
      <c r="U2083" t="s">
        <v>1</v>
      </c>
      <c r="V2083">
        <v>0</v>
      </c>
      <c r="W2083">
        <v>0</v>
      </c>
      <c r="X2083" t="s">
        <v>4005</v>
      </c>
      <c r="Y2083" t="s">
        <v>6300</v>
      </c>
      <c r="Z2083" t="s">
        <v>3487</v>
      </c>
    </row>
    <row r="2084" spans="17:26" x14ac:dyDescent="0.35">
      <c r="Q2084" t="s">
        <v>0</v>
      </c>
      <c r="R2084">
        <v>35</v>
      </c>
      <c r="S2084">
        <v>150</v>
      </c>
      <c r="T2084">
        <v>100</v>
      </c>
      <c r="U2084" t="s">
        <v>1</v>
      </c>
      <c r="V2084">
        <v>0</v>
      </c>
      <c r="W2084">
        <v>0</v>
      </c>
      <c r="X2084" t="s">
        <v>3755</v>
      </c>
      <c r="Y2084" t="s">
        <v>6301</v>
      </c>
      <c r="Z2084" t="s">
        <v>3487</v>
      </c>
    </row>
    <row r="2085" spans="17:26" x14ac:dyDescent="0.35">
      <c r="Q2085" t="s">
        <v>0</v>
      </c>
      <c r="R2085">
        <v>35</v>
      </c>
      <c r="S2085">
        <v>150</v>
      </c>
      <c r="T2085">
        <v>100</v>
      </c>
      <c r="U2085" t="s">
        <v>1</v>
      </c>
      <c r="V2085">
        <v>0</v>
      </c>
      <c r="W2085">
        <v>0</v>
      </c>
      <c r="X2085" t="s">
        <v>3714</v>
      </c>
      <c r="Y2085" t="s">
        <v>6302</v>
      </c>
      <c r="Z2085" t="s">
        <v>3487</v>
      </c>
    </row>
    <row r="2086" spans="17:26" x14ac:dyDescent="0.35">
      <c r="Q2086" t="s">
        <v>0</v>
      </c>
      <c r="R2086">
        <v>35</v>
      </c>
      <c r="S2086">
        <v>150</v>
      </c>
      <c r="T2086">
        <v>100</v>
      </c>
      <c r="U2086" t="s">
        <v>1</v>
      </c>
      <c r="V2086">
        <v>0</v>
      </c>
      <c r="W2086">
        <v>0</v>
      </c>
      <c r="X2086" t="s">
        <v>3714</v>
      </c>
      <c r="Y2086" t="s">
        <v>6303</v>
      </c>
      <c r="Z2086" t="s">
        <v>3487</v>
      </c>
    </row>
    <row r="2087" spans="17:26" x14ac:dyDescent="0.35">
      <c r="Q2087" t="s">
        <v>0</v>
      </c>
      <c r="R2087">
        <v>35</v>
      </c>
      <c r="S2087">
        <v>150</v>
      </c>
      <c r="T2087">
        <v>100</v>
      </c>
      <c r="U2087" t="s">
        <v>1</v>
      </c>
      <c r="V2087">
        <v>0</v>
      </c>
      <c r="W2087">
        <v>0</v>
      </c>
      <c r="X2087" t="s">
        <v>3839</v>
      </c>
      <c r="Y2087" t="s">
        <v>6304</v>
      </c>
      <c r="Z2087" t="s">
        <v>3487</v>
      </c>
    </row>
    <row r="2088" spans="17:26" x14ac:dyDescent="0.35">
      <c r="Q2088" t="s">
        <v>0</v>
      </c>
      <c r="R2088">
        <v>35</v>
      </c>
      <c r="S2088">
        <v>150</v>
      </c>
      <c r="T2088">
        <v>100</v>
      </c>
      <c r="U2088" t="s">
        <v>1</v>
      </c>
      <c r="V2088">
        <v>0</v>
      </c>
      <c r="W2088">
        <v>0</v>
      </c>
      <c r="X2088" t="s">
        <v>3977</v>
      </c>
      <c r="Y2088" t="s">
        <v>6305</v>
      </c>
      <c r="Z2088" t="s">
        <v>3487</v>
      </c>
    </row>
    <row r="2089" spans="17:26" x14ac:dyDescent="0.35">
      <c r="Q2089" t="s">
        <v>0</v>
      </c>
      <c r="R2089">
        <v>35</v>
      </c>
      <c r="S2089">
        <v>150</v>
      </c>
      <c r="T2089">
        <v>100</v>
      </c>
      <c r="U2089" t="s">
        <v>1</v>
      </c>
      <c r="V2089">
        <v>0</v>
      </c>
      <c r="W2089">
        <v>0</v>
      </c>
      <c r="X2089" t="s">
        <v>4313</v>
      </c>
      <c r="Y2089" t="s">
        <v>6306</v>
      </c>
      <c r="Z2089" t="s">
        <v>3487</v>
      </c>
    </row>
    <row r="2090" spans="17:26" x14ac:dyDescent="0.35">
      <c r="Q2090" t="s">
        <v>0</v>
      </c>
      <c r="R2090">
        <v>35</v>
      </c>
      <c r="S2090">
        <v>150</v>
      </c>
      <c r="T2090">
        <v>100</v>
      </c>
      <c r="U2090" t="s">
        <v>1</v>
      </c>
      <c r="V2090">
        <v>0</v>
      </c>
      <c r="W2090">
        <v>0</v>
      </c>
      <c r="X2090" t="s">
        <v>3903</v>
      </c>
      <c r="Y2090" t="s">
        <v>6307</v>
      </c>
      <c r="Z2090" t="s">
        <v>3487</v>
      </c>
    </row>
    <row r="2091" spans="17:26" x14ac:dyDescent="0.35">
      <c r="Q2091" t="s">
        <v>0</v>
      </c>
      <c r="R2091">
        <v>35</v>
      </c>
      <c r="S2091">
        <v>150</v>
      </c>
      <c r="T2091">
        <v>100</v>
      </c>
      <c r="U2091" t="s">
        <v>1</v>
      </c>
      <c r="V2091">
        <v>0</v>
      </c>
      <c r="W2091">
        <v>0</v>
      </c>
      <c r="X2091" t="s">
        <v>3736</v>
      </c>
      <c r="Y2091" t="s">
        <v>6308</v>
      </c>
      <c r="Z2091" t="s">
        <v>3487</v>
      </c>
    </row>
    <row r="2092" spans="17:26" x14ac:dyDescent="0.35">
      <c r="Q2092" t="s">
        <v>0</v>
      </c>
      <c r="R2092">
        <v>35</v>
      </c>
      <c r="S2092">
        <v>150</v>
      </c>
      <c r="T2092">
        <v>100</v>
      </c>
      <c r="U2092" t="s">
        <v>1</v>
      </c>
      <c r="V2092">
        <v>0</v>
      </c>
      <c r="W2092">
        <v>0</v>
      </c>
      <c r="X2092" t="s">
        <v>3718</v>
      </c>
      <c r="Y2092" t="s">
        <v>6309</v>
      </c>
      <c r="Z2092" t="s">
        <v>3487</v>
      </c>
    </row>
    <row r="2093" spans="17:26" x14ac:dyDescent="0.35">
      <c r="Q2093" t="s">
        <v>0</v>
      </c>
      <c r="R2093">
        <v>35</v>
      </c>
      <c r="S2093">
        <v>150</v>
      </c>
      <c r="T2093">
        <v>100</v>
      </c>
      <c r="U2093" t="s">
        <v>1</v>
      </c>
      <c r="V2093">
        <v>0</v>
      </c>
      <c r="W2093">
        <v>0</v>
      </c>
      <c r="X2093" t="s">
        <v>3869</v>
      </c>
      <c r="Y2093" t="s">
        <v>6310</v>
      </c>
      <c r="Z2093" t="s">
        <v>3487</v>
      </c>
    </row>
    <row r="2094" spans="17:26" x14ac:dyDescent="0.35">
      <c r="Q2094" t="s">
        <v>0</v>
      </c>
      <c r="R2094">
        <v>35</v>
      </c>
      <c r="S2094">
        <v>150</v>
      </c>
      <c r="T2094">
        <v>100</v>
      </c>
      <c r="U2094" t="s">
        <v>1</v>
      </c>
      <c r="V2094">
        <v>0</v>
      </c>
      <c r="W2094">
        <v>0</v>
      </c>
      <c r="X2094" t="s">
        <v>3871</v>
      </c>
      <c r="Y2094" t="s">
        <v>6311</v>
      </c>
      <c r="Z2094" t="s">
        <v>3487</v>
      </c>
    </row>
    <row r="2095" spans="17:26" x14ac:dyDescent="0.35">
      <c r="Q2095" t="s">
        <v>0</v>
      </c>
      <c r="R2095">
        <v>35</v>
      </c>
      <c r="S2095">
        <v>150</v>
      </c>
      <c r="T2095">
        <v>100</v>
      </c>
      <c r="U2095" t="s">
        <v>1</v>
      </c>
      <c r="V2095">
        <v>0</v>
      </c>
      <c r="W2095">
        <v>0</v>
      </c>
      <c r="X2095" t="s">
        <v>3681</v>
      </c>
      <c r="Y2095" t="s">
        <v>6312</v>
      </c>
      <c r="Z2095" t="s">
        <v>3487</v>
      </c>
    </row>
    <row r="2096" spans="17:26" x14ac:dyDescent="0.35">
      <c r="Q2096" t="s">
        <v>0</v>
      </c>
      <c r="R2096">
        <v>35</v>
      </c>
      <c r="S2096">
        <v>150</v>
      </c>
      <c r="T2096">
        <v>100</v>
      </c>
      <c r="U2096" t="s">
        <v>1</v>
      </c>
      <c r="V2096">
        <v>0</v>
      </c>
      <c r="W2096">
        <v>0</v>
      </c>
      <c r="X2096" t="s">
        <v>3681</v>
      </c>
      <c r="Y2096" t="s">
        <v>6313</v>
      </c>
      <c r="Z2096" t="s">
        <v>3487</v>
      </c>
    </row>
    <row r="2097" spans="17:26" x14ac:dyDescent="0.35">
      <c r="Q2097" t="s">
        <v>0</v>
      </c>
      <c r="R2097">
        <v>35</v>
      </c>
      <c r="S2097">
        <v>150</v>
      </c>
      <c r="T2097">
        <v>100</v>
      </c>
      <c r="U2097" t="s">
        <v>1</v>
      </c>
      <c r="V2097">
        <v>0</v>
      </c>
      <c r="W2097">
        <v>0</v>
      </c>
      <c r="X2097" t="s">
        <v>4426</v>
      </c>
      <c r="Y2097" t="s">
        <v>6314</v>
      </c>
      <c r="Z2097" t="s">
        <v>3487</v>
      </c>
    </row>
    <row r="2098" spans="17:26" x14ac:dyDescent="0.35">
      <c r="Q2098" t="s">
        <v>0</v>
      </c>
      <c r="R2098">
        <v>35</v>
      </c>
      <c r="S2098">
        <v>150</v>
      </c>
      <c r="T2098">
        <v>100</v>
      </c>
      <c r="U2098" t="s">
        <v>1</v>
      </c>
      <c r="V2098">
        <v>0</v>
      </c>
      <c r="W2098">
        <v>0</v>
      </c>
      <c r="X2098" t="s">
        <v>3702</v>
      </c>
      <c r="Y2098" t="s">
        <v>6315</v>
      </c>
      <c r="Z2098" t="s">
        <v>3487</v>
      </c>
    </row>
    <row r="2099" spans="17:26" x14ac:dyDescent="0.35">
      <c r="Q2099" t="s">
        <v>0</v>
      </c>
      <c r="R2099">
        <v>35</v>
      </c>
      <c r="S2099">
        <v>150</v>
      </c>
      <c r="T2099">
        <v>100</v>
      </c>
      <c r="U2099" t="s">
        <v>1</v>
      </c>
      <c r="V2099">
        <v>0</v>
      </c>
      <c r="W2099">
        <v>0</v>
      </c>
      <c r="X2099" t="s">
        <v>3702</v>
      </c>
      <c r="Y2099" t="s">
        <v>6316</v>
      </c>
      <c r="Z2099" t="s">
        <v>3487</v>
      </c>
    </row>
    <row r="2100" spans="17:26" x14ac:dyDescent="0.35">
      <c r="Q2100" t="s">
        <v>0</v>
      </c>
      <c r="R2100">
        <v>35</v>
      </c>
      <c r="S2100">
        <v>150</v>
      </c>
      <c r="T2100">
        <v>100</v>
      </c>
      <c r="U2100" t="s">
        <v>1</v>
      </c>
      <c r="V2100">
        <v>0</v>
      </c>
      <c r="W2100">
        <v>0</v>
      </c>
      <c r="X2100" t="s">
        <v>4200</v>
      </c>
      <c r="Y2100" t="s">
        <v>6317</v>
      </c>
      <c r="Z2100" t="s">
        <v>3487</v>
      </c>
    </row>
    <row r="2101" spans="17:26" x14ac:dyDescent="0.35">
      <c r="Q2101" t="s">
        <v>0</v>
      </c>
      <c r="R2101">
        <v>35</v>
      </c>
      <c r="S2101">
        <v>150</v>
      </c>
      <c r="T2101">
        <v>100</v>
      </c>
      <c r="U2101" t="s">
        <v>1</v>
      </c>
      <c r="V2101">
        <v>0</v>
      </c>
      <c r="W2101">
        <v>0</v>
      </c>
      <c r="X2101" t="s">
        <v>3704</v>
      </c>
      <c r="Y2101" t="s">
        <v>6318</v>
      </c>
      <c r="Z2101" t="s">
        <v>3487</v>
      </c>
    </row>
    <row r="2102" spans="17:26" x14ac:dyDescent="0.35">
      <c r="Q2102" t="s">
        <v>0</v>
      </c>
      <c r="R2102">
        <v>35</v>
      </c>
      <c r="S2102">
        <v>150</v>
      </c>
      <c r="T2102">
        <v>100</v>
      </c>
      <c r="U2102" t="s">
        <v>1</v>
      </c>
      <c r="V2102">
        <v>0</v>
      </c>
      <c r="W2102">
        <v>0</v>
      </c>
      <c r="X2102" t="s">
        <v>4238</v>
      </c>
      <c r="Y2102" t="s">
        <v>6319</v>
      </c>
      <c r="Z2102" t="s">
        <v>3487</v>
      </c>
    </row>
    <row r="2103" spans="17:26" x14ac:dyDescent="0.35">
      <c r="Q2103" t="s">
        <v>0</v>
      </c>
      <c r="R2103">
        <v>35</v>
      </c>
      <c r="S2103">
        <v>150</v>
      </c>
      <c r="T2103">
        <v>100</v>
      </c>
      <c r="U2103" t="s">
        <v>1</v>
      </c>
      <c r="V2103">
        <v>0</v>
      </c>
      <c r="W2103">
        <v>0</v>
      </c>
      <c r="X2103" t="s">
        <v>4240</v>
      </c>
      <c r="Y2103" t="s">
        <v>6320</v>
      </c>
      <c r="Z2103" t="s">
        <v>3487</v>
      </c>
    </row>
    <row r="2104" spans="17:26" x14ac:dyDescent="0.35">
      <c r="Q2104" t="s">
        <v>0</v>
      </c>
      <c r="R2104">
        <v>35</v>
      </c>
      <c r="S2104">
        <v>150</v>
      </c>
      <c r="T2104">
        <v>100</v>
      </c>
      <c r="U2104" t="s">
        <v>1</v>
      </c>
      <c r="V2104">
        <v>0</v>
      </c>
      <c r="W2104">
        <v>0</v>
      </c>
      <c r="X2104" t="s">
        <v>3801</v>
      </c>
      <c r="Y2104" t="s">
        <v>6321</v>
      </c>
      <c r="Z2104" t="s">
        <v>3487</v>
      </c>
    </row>
    <row r="2105" spans="17:26" x14ac:dyDescent="0.35">
      <c r="Q2105" t="s">
        <v>0</v>
      </c>
      <c r="R2105">
        <v>35</v>
      </c>
      <c r="S2105">
        <v>150</v>
      </c>
      <c r="T2105">
        <v>100</v>
      </c>
      <c r="U2105" t="s">
        <v>1</v>
      </c>
      <c r="V2105">
        <v>0</v>
      </c>
      <c r="W2105">
        <v>0</v>
      </c>
      <c r="X2105" t="s">
        <v>3726</v>
      </c>
      <c r="Y2105" t="s">
        <v>6322</v>
      </c>
      <c r="Z2105" t="s">
        <v>3487</v>
      </c>
    </row>
    <row r="2106" spans="17:26" x14ac:dyDescent="0.35">
      <c r="Q2106" t="s">
        <v>0</v>
      </c>
      <c r="R2106">
        <v>35</v>
      </c>
      <c r="S2106">
        <v>150</v>
      </c>
      <c r="T2106">
        <v>100</v>
      </c>
      <c r="U2106" t="s">
        <v>1</v>
      </c>
      <c r="V2106">
        <v>0</v>
      </c>
      <c r="W2106">
        <v>0</v>
      </c>
      <c r="X2106" t="s">
        <v>3981</v>
      </c>
      <c r="Y2106" t="s">
        <v>6323</v>
      </c>
      <c r="Z2106" t="s">
        <v>3487</v>
      </c>
    </row>
    <row r="2107" spans="17:26" x14ac:dyDescent="0.35">
      <c r="Q2107" t="s">
        <v>0</v>
      </c>
      <c r="R2107">
        <v>35</v>
      </c>
      <c r="S2107">
        <v>150</v>
      </c>
      <c r="T2107">
        <v>100</v>
      </c>
      <c r="U2107" t="s">
        <v>1</v>
      </c>
      <c r="V2107">
        <v>0</v>
      </c>
      <c r="W2107">
        <v>0</v>
      </c>
      <c r="X2107" t="s">
        <v>3684</v>
      </c>
      <c r="Y2107" t="s">
        <v>6324</v>
      </c>
      <c r="Z2107" t="s">
        <v>3487</v>
      </c>
    </row>
    <row r="2108" spans="17:26" x14ac:dyDescent="0.35">
      <c r="Q2108" t="s">
        <v>0</v>
      </c>
      <c r="R2108">
        <v>35</v>
      </c>
      <c r="S2108">
        <v>150</v>
      </c>
      <c r="T2108">
        <v>100</v>
      </c>
      <c r="U2108" t="s">
        <v>1</v>
      </c>
      <c r="V2108">
        <v>0</v>
      </c>
      <c r="W2108">
        <v>0</v>
      </c>
      <c r="X2108" t="s">
        <v>3777</v>
      </c>
      <c r="Y2108" t="s">
        <v>6325</v>
      </c>
      <c r="Z2108" t="s">
        <v>3487</v>
      </c>
    </row>
    <row r="2109" spans="17:26" x14ac:dyDescent="0.35">
      <c r="Q2109" t="s">
        <v>0</v>
      </c>
      <c r="R2109">
        <v>35</v>
      </c>
      <c r="S2109">
        <v>150</v>
      </c>
      <c r="T2109">
        <v>100</v>
      </c>
      <c r="U2109" t="s">
        <v>1</v>
      </c>
      <c r="V2109">
        <v>0</v>
      </c>
      <c r="W2109">
        <v>0</v>
      </c>
      <c r="X2109" t="s">
        <v>3734</v>
      </c>
      <c r="Y2109" t="s">
        <v>6326</v>
      </c>
      <c r="Z2109" t="s">
        <v>3487</v>
      </c>
    </row>
    <row r="2110" spans="17:26" x14ac:dyDescent="0.35">
      <c r="Q2110" t="s">
        <v>0</v>
      </c>
      <c r="R2110">
        <v>35</v>
      </c>
      <c r="S2110">
        <v>150</v>
      </c>
      <c r="T2110">
        <v>100</v>
      </c>
      <c r="U2110" t="s">
        <v>3664</v>
      </c>
      <c r="V2110">
        <v>0</v>
      </c>
      <c r="W2110">
        <v>0</v>
      </c>
      <c r="X2110" t="s">
        <v>3918</v>
      </c>
      <c r="Y2110" t="s">
        <v>6327</v>
      </c>
      <c r="Z2110" t="s">
        <v>3487</v>
      </c>
    </row>
    <row r="2111" spans="17:26" x14ac:dyDescent="0.35">
      <c r="Q2111" t="s">
        <v>0</v>
      </c>
      <c r="R2111">
        <v>35</v>
      </c>
      <c r="S2111">
        <v>150</v>
      </c>
      <c r="T2111">
        <v>100</v>
      </c>
      <c r="U2111" t="s">
        <v>3664</v>
      </c>
      <c r="V2111">
        <v>0</v>
      </c>
      <c r="W2111">
        <v>0</v>
      </c>
      <c r="X2111" t="s">
        <v>3922</v>
      </c>
      <c r="Y2111" t="s">
        <v>6328</v>
      </c>
      <c r="Z2111" t="s">
        <v>3487</v>
      </c>
    </row>
    <row r="2112" spans="17:26" x14ac:dyDescent="0.35">
      <c r="Q2112" t="s">
        <v>0</v>
      </c>
      <c r="R2112">
        <v>35</v>
      </c>
      <c r="S2112">
        <v>150</v>
      </c>
      <c r="T2112">
        <v>100</v>
      </c>
      <c r="U2112" t="s">
        <v>3664</v>
      </c>
      <c r="V2112">
        <v>0</v>
      </c>
      <c r="W2112">
        <v>0</v>
      </c>
      <c r="X2112" t="s">
        <v>4153</v>
      </c>
      <c r="Y2112" t="s">
        <v>6329</v>
      </c>
      <c r="Z2112" t="s">
        <v>3487</v>
      </c>
    </row>
    <row r="2113" spans="17:26" x14ac:dyDescent="0.35">
      <c r="Q2113" t="s">
        <v>0</v>
      </c>
      <c r="R2113">
        <v>35</v>
      </c>
      <c r="S2113">
        <v>150</v>
      </c>
      <c r="T2113">
        <v>100</v>
      </c>
      <c r="U2113" t="s">
        <v>3664</v>
      </c>
      <c r="V2113">
        <v>0</v>
      </c>
      <c r="W2113">
        <v>0</v>
      </c>
      <c r="X2113" t="s">
        <v>4005</v>
      </c>
      <c r="Y2113" t="s">
        <v>6330</v>
      </c>
      <c r="Z2113" t="s">
        <v>3487</v>
      </c>
    </row>
    <row r="2114" spans="17:26" x14ac:dyDescent="0.35">
      <c r="Q2114" t="s">
        <v>0</v>
      </c>
      <c r="R2114">
        <v>35</v>
      </c>
      <c r="S2114">
        <v>150</v>
      </c>
      <c r="T2114">
        <v>100</v>
      </c>
      <c r="U2114" t="s">
        <v>3664</v>
      </c>
      <c r="V2114">
        <v>0</v>
      </c>
      <c r="W2114">
        <v>0</v>
      </c>
      <c r="X2114" t="s">
        <v>4469</v>
      </c>
      <c r="Y2114" t="s">
        <v>6331</v>
      </c>
      <c r="Z2114" t="s">
        <v>3487</v>
      </c>
    </row>
    <row r="2115" spans="17:26" x14ac:dyDescent="0.35">
      <c r="Q2115" t="s">
        <v>0</v>
      </c>
      <c r="R2115">
        <v>35</v>
      </c>
      <c r="S2115">
        <v>150</v>
      </c>
      <c r="T2115">
        <v>100</v>
      </c>
      <c r="U2115" t="s">
        <v>3664</v>
      </c>
      <c r="V2115">
        <v>0</v>
      </c>
      <c r="W2115">
        <v>0</v>
      </c>
      <c r="X2115" t="s">
        <v>4135</v>
      </c>
      <c r="Y2115" t="s">
        <v>6332</v>
      </c>
      <c r="Z2115" t="s">
        <v>3487</v>
      </c>
    </row>
    <row r="2116" spans="17:26" x14ac:dyDescent="0.35">
      <c r="Q2116" t="s">
        <v>0</v>
      </c>
      <c r="R2116">
        <v>35</v>
      </c>
      <c r="S2116">
        <v>150</v>
      </c>
      <c r="T2116">
        <v>100</v>
      </c>
      <c r="U2116" t="s">
        <v>3664</v>
      </c>
      <c r="V2116">
        <v>0</v>
      </c>
      <c r="W2116">
        <v>0</v>
      </c>
      <c r="X2116" t="s">
        <v>3958</v>
      </c>
      <c r="Y2116" t="s">
        <v>6333</v>
      </c>
      <c r="Z2116" t="s">
        <v>3487</v>
      </c>
    </row>
    <row r="2117" spans="17:26" x14ac:dyDescent="0.35">
      <c r="Q2117" t="s">
        <v>0</v>
      </c>
      <c r="R2117">
        <v>35</v>
      </c>
      <c r="S2117">
        <v>150</v>
      </c>
      <c r="T2117">
        <v>100</v>
      </c>
      <c r="U2117" t="s">
        <v>3664</v>
      </c>
      <c r="V2117">
        <v>0</v>
      </c>
      <c r="W2117">
        <v>0</v>
      </c>
      <c r="X2117" t="s">
        <v>3881</v>
      </c>
      <c r="Y2117" t="s">
        <v>6334</v>
      </c>
      <c r="Z2117" t="s">
        <v>3487</v>
      </c>
    </row>
    <row r="2118" spans="17:26" x14ac:dyDescent="0.35">
      <c r="Q2118" t="s">
        <v>0</v>
      </c>
      <c r="R2118">
        <v>35</v>
      </c>
      <c r="S2118">
        <v>150</v>
      </c>
      <c r="T2118">
        <v>100</v>
      </c>
      <c r="U2118" t="s">
        <v>3664</v>
      </c>
      <c r="V2118">
        <v>0</v>
      </c>
      <c r="W2118">
        <v>0</v>
      </c>
      <c r="X2118" t="s">
        <v>3718</v>
      </c>
      <c r="Y2118" t="s">
        <v>6335</v>
      </c>
      <c r="Z2118" t="s">
        <v>3487</v>
      </c>
    </row>
    <row r="2119" spans="17:26" x14ac:dyDescent="0.35">
      <c r="Q2119" t="s">
        <v>0</v>
      </c>
      <c r="R2119">
        <v>35</v>
      </c>
      <c r="S2119">
        <v>150</v>
      </c>
      <c r="T2119">
        <v>100</v>
      </c>
      <c r="U2119" t="s">
        <v>3664</v>
      </c>
      <c r="V2119">
        <v>0</v>
      </c>
      <c r="W2119">
        <v>0</v>
      </c>
      <c r="X2119" t="s">
        <v>3849</v>
      </c>
      <c r="Y2119" t="s">
        <v>6336</v>
      </c>
      <c r="Z2119" t="s">
        <v>3487</v>
      </c>
    </row>
    <row r="2120" spans="17:26" x14ac:dyDescent="0.35">
      <c r="Q2120" t="s">
        <v>0</v>
      </c>
      <c r="R2120">
        <v>35</v>
      </c>
      <c r="S2120">
        <v>150</v>
      </c>
      <c r="T2120">
        <v>100</v>
      </c>
      <c r="U2120" t="s">
        <v>3664</v>
      </c>
      <c r="V2120">
        <v>0</v>
      </c>
      <c r="W2120">
        <v>0</v>
      </c>
      <c r="X2120" t="s">
        <v>3871</v>
      </c>
      <c r="Y2120" t="s">
        <v>6337</v>
      </c>
      <c r="Z2120" t="s">
        <v>3487</v>
      </c>
    </row>
    <row r="2121" spans="17:26" x14ac:dyDescent="0.35">
      <c r="Q2121" t="s">
        <v>0</v>
      </c>
      <c r="R2121">
        <v>35</v>
      </c>
      <c r="S2121">
        <v>150</v>
      </c>
      <c r="T2121">
        <v>100</v>
      </c>
      <c r="U2121" t="s">
        <v>3664</v>
      </c>
      <c r="V2121">
        <v>0</v>
      </c>
      <c r="W2121">
        <v>0</v>
      </c>
      <c r="X2121" t="s">
        <v>3768</v>
      </c>
      <c r="Y2121" t="s">
        <v>6338</v>
      </c>
      <c r="Z2121" t="s">
        <v>3487</v>
      </c>
    </row>
    <row r="2122" spans="17:26" x14ac:dyDescent="0.35">
      <c r="Q2122" t="s">
        <v>0</v>
      </c>
      <c r="R2122">
        <v>35</v>
      </c>
      <c r="S2122">
        <v>150</v>
      </c>
      <c r="T2122">
        <v>100</v>
      </c>
      <c r="U2122" t="s">
        <v>3664</v>
      </c>
      <c r="V2122">
        <v>0</v>
      </c>
      <c r="W2122">
        <v>0</v>
      </c>
      <c r="X2122" t="s">
        <v>4106</v>
      </c>
      <c r="Y2122" t="s">
        <v>6339</v>
      </c>
      <c r="Z2122" t="s">
        <v>3487</v>
      </c>
    </row>
    <row r="2123" spans="17:26" x14ac:dyDescent="0.35">
      <c r="Q2123" t="s">
        <v>0</v>
      </c>
      <c r="R2123">
        <v>35</v>
      </c>
      <c r="S2123">
        <v>150</v>
      </c>
      <c r="T2123">
        <v>100</v>
      </c>
      <c r="U2123" t="s">
        <v>3664</v>
      </c>
      <c r="V2123">
        <v>0</v>
      </c>
      <c r="W2123">
        <v>0</v>
      </c>
      <c r="X2123" t="s">
        <v>4272</v>
      </c>
      <c r="Y2123" t="s">
        <v>6340</v>
      </c>
      <c r="Z2123" t="s">
        <v>3487</v>
      </c>
    </row>
    <row r="2124" spans="17:26" x14ac:dyDescent="0.35">
      <c r="Q2124" t="s">
        <v>0</v>
      </c>
      <c r="R2124">
        <v>35</v>
      </c>
      <c r="S2124">
        <v>150</v>
      </c>
      <c r="T2124">
        <v>100</v>
      </c>
      <c r="U2124" t="s">
        <v>3664</v>
      </c>
      <c r="V2124">
        <v>0</v>
      </c>
      <c r="W2124">
        <v>0</v>
      </c>
      <c r="X2124" t="s">
        <v>4272</v>
      </c>
      <c r="Y2124" t="s">
        <v>6341</v>
      </c>
      <c r="Z2124" t="s">
        <v>3487</v>
      </c>
    </row>
    <row r="2125" spans="17:26" x14ac:dyDescent="0.35">
      <c r="Q2125" t="s">
        <v>0</v>
      </c>
      <c r="R2125">
        <v>35</v>
      </c>
      <c r="S2125">
        <v>150</v>
      </c>
      <c r="T2125">
        <v>100</v>
      </c>
      <c r="U2125" t="s">
        <v>3664</v>
      </c>
      <c r="V2125">
        <v>0</v>
      </c>
      <c r="W2125">
        <v>0</v>
      </c>
      <c r="X2125" t="s">
        <v>3812</v>
      </c>
      <c r="Y2125" t="s">
        <v>6342</v>
      </c>
      <c r="Z2125" t="s">
        <v>3487</v>
      </c>
    </row>
    <row r="2126" spans="17:26" x14ac:dyDescent="0.35">
      <c r="Q2126" t="s">
        <v>0</v>
      </c>
      <c r="R2126">
        <v>35</v>
      </c>
      <c r="S2126">
        <v>150</v>
      </c>
      <c r="T2126">
        <v>100</v>
      </c>
      <c r="U2126" t="s">
        <v>3664</v>
      </c>
      <c r="V2126">
        <v>0</v>
      </c>
      <c r="W2126">
        <v>0</v>
      </c>
      <c r="X2126" t="s">
        <v>4032</v>
      </c>
      <c r="Y2126" t="s">
        <v>6343</v>
      </c>
      <c r="Z2126" t="s">
        <v>3487</v>
      </c>
    </row>
    <row r="2127" spans="17:26" x14ac:dyDescent="0.35">
      <c r="Q2127" t="s">
        <v>0</v>
      </c>
      <c r="R2127">
        <v>35</v>
      </c>
      <c r="S2127">
        <v>150</v>
      </c>
      <c r="T2127">
        <v>100</v>
      </c>
      <c r="U2127" t="s">
        <v>3664</v>
      </c>
      <c r="V2127">
        <v>0</v>
      </c>
      <c r="W2127">
        <v>0</v>
      </c>
      <c r="X2127" t="s">
        <v>3671</v>
      </c>
      <c r="Y2127" t="s">
        <v>6344</v>
      </c>
      <c r="Z2127" t="s">
        <v>3487</v>
      </c>
    </row>
    <row r="2128" spans="17:26" x14ac:dyDescent="0.35">
      <c r="Q2128" t="s">
        <v>0</v>
      </c>
      <c r="R2128">
        <v>35</v>
      </c>
      <c r="S2128">
        <v>150</v>
      </c>
      <c r="T2128">
        <v>100</v>
      </c>
      <c r="U2128" t="s">
        <v>3664</v>
      </c>
      <c r="V2128">
        <v>0</v>
      </c>
      <c r="W2128">
        <v>0</v>
      </c>
      <c r="X2128" t="s">
        <v>3671</v>
      </c>
      <c r="Y2128" t="s">
        <v>6345</v>
      </c>
      <c r="Z2128" t="s">
        <v>3487</v>
      </c>
    </row>
    <row r="2129" spans="17:26" x14ac:dyDescent="0.35">
      <c r="Q2129" t="s">
        <v>0</v>
      </c>
      <c r="R2129">
        <v>35</v>
      </c>
      <c r="S2129">
        <v>150</v>
      </c>
      <c r="T2129">
        <v>100</v>
      </c>
      <c r="U2129" t="s">
        <v>3664</v>
      </c>
      <c r="V2129">
        <v>0</v>
      </c>
      <c r="W2129">
        <v>0</v>
      </c>
      <c r="X2129" t="s">
        <v>5434</v>
      </c>
      <c r="Y2129" t="s">
        <v>6346</v>
      </c>
      <c r="Z2129" t="s">
        <v>3487</v>
      </c>
    </row>
    <row r="2130" spans="17:26" x14ac:dyDescent="0.35">
      <c r="Q2130" t="s">
        <v>0</v>
      </c>
      <c r="R2130">
        <v>35</v>
      </c>
      <c r="S2130">
        <v>150</v>
      </c>
      <c r="T2130">
        <v>100</v>
      </c>
      <c r="U2130" t="s">
        <v>3664</v>
      </c>
      <c r="V2130">
        <v>0</v>
      </c>
      <c r="W2130">
        <v>0</v>
      </c>
      <c r="X2130" t="s">
        <v>3908</v>
      </c>
      <c r="Y2130" t="s">
        <v>6347</v>
      </c>
      <c r="Z2130" t="s">
        <v>3487</v>
      </c>
    </row>
    <row r="2131" spans="17:26" x14ac:dyDescent="0.35">
      <c r="Q2131" t="s">
        <v>0</v>
      </c>
      <c r="R2131">
        <v>35</v>
      </c>
      <c r="S2131">
        <v>150</v>
      </c>
      <c r="T2131">
        <v>100</v>
      </c>
      <c r="U2131" t="s">
        <v>3664</v>
      </c>
      <c r="V2131">
        <v>0</v>
      </c>
      <c r="W2131">
        <v>0</v>
      </c>
      <c r="X2131" t="s">
        <v>3684</v>
      </c>
      <c r="Y2131" t="s">
        <v>6348</v>
      </c>
      <c r="Z2131" t="s">
        <v>3487</v>
      </c>
    </row>
    <row r="2132" spans="17:26" x14ac:dyDescent="0.35">
      <c r="Q2132" t="s">
        <v>0</v>
      </c>
      <c r="R2132">
        <v>35</v>
      </c>
      <c r="S2132">
        <v>150</v>
      </c>
      <c r="T2132">
        <v>100</v>
      </c>
      <c r="U2132" t="s">
        <v>3664</v>
      </c>
      <c r="V2132">
        <v>0</v>
      </c>
      <c r="W2132">
        <v>0</v>
      </c>
      <c r="X2132" t="s">
        <v>5011</v>
      </c>
      <c r="Y2132" t="s">
        <v>6349</v>
      </c>
      <c r="Z2132" t="s">
        <v>3487</v>
      </c>
    </row>
    <row r="2133" spans="17:26" x14ac:dyDescent="0.35">
      <c r="Q2133" t="s">
        <v>0</v>
      </c>
      <c r="R2133">
        <v>35</v>
      </c>
      <c r="S2133">
        <v>150</v>
      </c>
      <c r="T2133">
        <v>100</v>
      </c>
      <c r="U2133" t="s">
        <v>3664</v>
      </c>
      <c r="V2133">
        <v>0</v>
      </c>
      <c r="W2133">
        <v>0</v>
      </c>
      <c r="X2133" t="s">
        <v>3877</v>
      </c>
      <c r="Y2133" t="s">
        <v>6350</v>
      </c>
      <c r="Z2133" t="s">
        <v>3487</v>
      </c>
    </row>
    <row r="2134" spans="17:26" x14ac:dyDescent="0.35">
      <c r="Q2134" t="s">
        <v>0</v>
      </c>
      <c r="R2134">
        <v>35</v>
      </c>
      <c r="S2134">
        <v>150</v>
      </c>
      <c r="T2134">
        <v>100</v>
      </c>
      <c r="U2134" t="s">
        <v>3664</v>
      </c>
      <c r="V2134">
        <v>0</v>
      </c>
      <c r="W2134">
        <v>0</v>
      </c>
      <c r="X2134" t="s">
        <v>3877</v>
      </c>
      <c r="Y2134" t="s">
        <v>6351</v>
      </c>
      <c r="Z2134" t="s">
        <v>3487</v>
      </c>
    </row>
    <row r="2135" spans="17:26" x14ac:dyDescent="0.35">
      <c r="Q2135" t="s">
        <v>0</v>
      </c>
      <c r="R2135">
        <v>35</v>
      </c>
      <c r="S2135">
        <v>150</v>
      </c>
      <c r="T2135">
        <v>100</v>
      </c>
      <c r="U2135" t="s">
        <v>3664</v>
      </c>
      <c r="V2135">
        <v>0</v>
      </c>
      <c r="W2135">
        <v>0</v>
      </c>
      <c r="X2135" t="s">
        <v>4677</v>
      </c>
      <c r="Y2135" t="s">
        <v>6352</v>
      </c>
      <c r="Z2135" t="s">
        <v>3487</v>
      </c>
    </row>
    <row r="2136" spans="17:26" x14ac:dyDescent="0.35">
      <c r="Q2136" t="s">
        <v>0</v>
      </c>
      <c r="R2136">
        <v>35</v>
      </c>
      <c r="S2136">
        <v>150</v>
      </c>
      <c r="T2136">
        <v>100</v>
      </c>
      <c r="U2136" t="s">
        <v>3664</v>
      </c>
      <c r="V2136">
        <v>0</v>
      </c>
      <c r="W2136">
        <v>0</v>
      </c>
      <c r="X2136" t="s">
        <v>3837</v>
      </c>
      <c r="Y2136" t="s">
        <v>6353</v>
      </c>
      <c r="Z2136" t="s">
        <v>3487</v>
      </c>
    </row>
    <row r="2137" spans="17:26" x14ac:dyDescent="0.35">
      <c r="Q2137" t="s">
        <v>0</v>
      </c>
      <c r="R2137">
        <v>35</v>
      </c>
      <c r="S2137">
        <v>150</v>
      </c>
      <c r="T2137">
        <v>100</v>
      </c>
      <c r="U2137" t="s">
        <v>3664</v>
      </c>
      <c r="V2137">
        <v>0</v>
      </c>
      <c r="W2137">
        <v>0</v>
      </c>
      <c r="X2137" t="s">
        <v>3837</v>
      </c>
      <c r="Y2137" t="s">
        <v>6354</v>
      </c>
      <c r="Z2137" t="s">
        <v>3487</v>
      </c>
    </row>
    <row r="2138" spans="17:26" x14ac:dyDescent="0.35">
      <c r="Q2138" t="s">
        <v>0</v>
      </c>
      <c r="R2138">
        <v>35</v>
      </c>
      <c r="S2138">
        <v>150</v>
      </c>
      <c r="T2138">
        <v>100</v>
      </c>
      <c r="U2138" t="s">
        <v>3664</v>
      </c>
      <c r="V2138">
        <v>0</v>
      </c>
      <c r="W2138">
        <v>0</v>
      </c>
      <c r="X2138" t="s">
        <v>4402</v>
      </c>
      <c r="Y2138" t="s">
        <v>6355</v>
      </c>
      <c r="Z2138" t="s">
        <v>3487</v>
      </c>
    </row>
    <row r="2139" spans="17:26" x14ac:dyDescent="0.35">
      <c r="Q2139" t="s">
        <v>0</v>
      </c>
      <c r="R2139">
        <v>35</v>
      </c>
      <c r="S2139">
        <v>150</v>
      </c>
      <c r="T2139">
        <v>100</v>
      </c>
      <c r="U2139" t="s">
        <v>3664</v>
      </c>
      <c r="V2139">
        <v>0</v>
      </c>
      <c r="W2139">
        <v>0</v>
      </c>
      <c r="X2139" t="s">
        <v>3822</v>
      </c>
      <c r="Y2139" t="s">
        <v>6356</v>
      </c>
      <c r="Z2139" t="s">
        <v>3487</v>
      </c>
    </row>
    <row r="2140" spans="17:26" x14ac:dyDescent="0.35">
      <c r="Q2140" t="s">
        <v>0</v>
      </c>
      <c r="R2140">
        <v>35</v>
      </c>
      <c r="S2140">
        <v>150</v>
      </c>
      <c r="T2140">
        <v>100</v>
      </c>
      <c r="U2140" t="s">
        <v>3664</v>
      </c>
      <c r="V2140">
        <v>0</v>
      </c>
      <c r="W2140">
        <v>0</v>
      </c>
      <c r="X2140" t="s">
        <v>3822</v>
      </c>
      <c r="Y2140" t="s">
        <v>6357</v>
      </c>
      <c r="Z2140" t="s">
        <v>3487</v>
      </c>
    </row>
    <row r="2141" spans="17:26" x14ac:dyDescent="0.35">
      <c r="Q2141" t="s">
        <v>0</v>
      </c>
      <c r="R2141">
        <v>35</v>
      </c>
      <c r="S2141">
        <v>150</v>
      </c>
      <c r="T2141">
        <v>100</v>
      </c>
      <c r="U2141" t="s">
        <v>3664</v>
      </c>
      <c r="V2141">
        <v>0</v>
      </c>
      <c r="W2141">
        <v>0</v>
      </c>
      <c r="X2141" t="s">
        <v>4499</v>
      </c>
      <c r="Y2141" t="s">
        <v>6358</v>
      </c>
      <c r="Z2141" t="s">
        <v>3487</v>
      </c>
    </row>
    <row r="2142" spans="17:26" x14ac:dyDescent="0.35">
      <c r="Q2142" t="s">
        <v>0</v>
      </c>
      <c r="R2142">
        <v>35</v>
      </c>
      <c r="S2142">
        <v>150</v>
      </c>
      <c r="T2142">
        <v>100</v>
      </c>
      <c r="U2142" t="s">
        <v>3664</v>
      </c>
      <c r="V2142">
        <v>0</v>
      </c>
      <c r="W2142">
        <v>0</v>
      </c>
      <c r="X2142" t="s">
        <v>4003</v>
      </c>
      <c r="Y2142" t="s">
        <v>6359</v>
      </c>
      <c r="Z2142" t="s">
        <v>3487</v>
      </c>
    </row>
    <row r="2143" spans="17:26" x14ac:dyDescent="0.35">
      <c r="Q2143" t="s">
        <v>0</v>
      </c>
      <c r="R2143">
        <v>35</v>
      </c>
      <c r="S2143">
        <v>150</v>
      </c>
      <c r="T2143">
        <v>97</v>
      </c>
      <c r="U2143" t="s">
        <v>1</v>
      </c>
      <c r="V2143">
        <v>0</v>
      </c>
      <c r="W2143">
        <v>0</v>
      </c>
      <c r="X2143" t="s">
        <v>4272</v>
      </c>
      <c r="Y2143" t="s">
        <v>6360</v>
      </c>
      <c r="Z2143" t="s">
        <v>3487</v>
      </c>
    </row>
    <row r="2144" spans="17:26" x14ac:dyDescent="0.35">
      <c r="Q2144" t="s">
        <v>0</v>
      </c>
      <c r="R2144">
        <v>35</v>
      </c>
      <c r="S2144">
        <v>150</v>
      </c>
      <c r="T2144">
        <v>97</v>
      </c>
      <c r="U2144" t="s">
        <v>3664</v>
      </c>
      <c r="V2144">
        <v>0</v>
      </c>
      <c r="W2144">
        <v>0</v>
      </c>
      <c r="X2144" t="s">
        <v>3903</v>
      </c>
      <c r="Y2144" t="s">
        <v>6361</v>
      </c>
      <c r="Z2144" t="s">
        <v>3487</v>
      </c>
    </row>
    <row r="2145" spans="17:26" x14ac:dyDescent="0.35">
      <c r="Q2145" t="s">
        <v>0</v>
      </c>
      <c r="R2145">
        <v>35</v>
      </c>
      <c r="S2145">
        <v>150</v>
      </c>
      <c r="T2145">
        <v>97</v>
      </c>
      <c r="U2145" t="s">
        <v>3664</v>
      </c>
      <c r="V2145">
        <v>0</v>
      </c>
      <c r="W2145">
        <v>0</v>
      </c>
      <c r="X2145" t="s">
        <v>3736</v>
      </c>
      <c r="Y2145" t="s">
        <v>6362</v>
      </c>
      <c r="Z2145" t="s">
        <v>3487</v>
      </c>
    </row>
    <row r="2146" spans="17:26" x14ac:dyDescent="0.35">
      <c r="Q2146" t="s">
        <v>0</v>
      </c>
      <c r="R2146">
        <v>35</v>
      </c>
      <c r="S2146">
        <v>150</v>
      </c>
      <c r="T2146">
        <v>97.1</v>
      </c>
      <c r="U2146" t="s">
        <v>1</v>
      </c>
      <c r="V2146">
        <v>0</v>
      </c>
      <c r="W2146">
        <v>0</v>
      </c>
      <c r="X2146" t="s">
        <v>3742</v>
      </c>
      <c r="Y2146" t="s">
        <v>6363</v>
      </c>
      <c r="Z2146" t="s">
        <v>3487</v>
      </c>
    </row>
    <row r="2147" spans="17:26" x14ac:dyDescent="0.35">
      <c r="Q2147" t="s">
        <v>0</v>
      </c>
      <c r="R2147">
        <v>35</v>
      </c>
      <c r="S2147">
        <v>150</v>
      </c>
      <c r="T2147">
        <v>97.1</v>
      </c>
      <c r="U2147" t="s">
        <v>1</v>
      </c>
      <c r="V2147">
        <v>0</v>
      </c>
      <c r="W2147">
        <v>0</v>
      </c>
      <c r="X2147" t="s">
        <v>4246</v>
      </c>
      <c r="Y2147" t="s">
        <v>6364</v>
      </c>
      <c r="Z2147" t="s">
        <v>3487</v>
      </c>
    </row>
    <row r="2148" spans="17:26" x14ac:dyDescent="0.35">
      <c r="Q2148" t="s">
        <v>0</v>
      </c>
      <c r="R2148">
        <v>35</v>
      </c>
      <c r="S2148">
        <v>150</v>
      </c>
      <c r="T2148">
        <v>97.1</v>
      </c>
      <c r="U2148" t="s">
        <v>1</v>
      </c>
      <c r="V2148">
        <v>0</v>
      </c>
      <c r="W2148">
        <v>0</v>
      </c>
      <c r="X2148" t="s">
        <v>4246</v>
      </c>
      <c r="Y2148" t="s">
        <v>6365</v>
      </c>
      <c r="Z2148" t="s">
        <v>3487</v>
      </c>
    </row>
    <row r="2149" spans="17:26" x14ac:dyDescent="0.35">
      <c r="Q2149" t="s">
        <v>0</v>
      </c>
      <c r="R2149">
        <v>35</v>
      </c>
      <c r="S2149">
        <v>150</v>
      </c>
      <c r="T2149">
        <v>97.1</v>
      </c>
      <c r="U2149" t="s">
        <v>1</v>
      </c>
      <c r="V2149">
        <v>0</v>
      </c>
      <c r="W2149">
        <v>0</v>
      </c>
      <c r="X2149" t="s">
        <v>3936</v>
      </c>
      <c r="Y2149" t="s">
        <v>6366</v>
      </c>
      <c r="Z2149" t="s">
        <v>3487</v>
      </c>
    </row>
    <row r="2150" spans="17:26" x14ac:dyDescent="0.35">
      <c r="Q2150" t="s">
        <v>0</v>
      </c>
      <c r="R2150">
        <v>35</v>
      </c>
      <c r="S2150">
        <v>150</v>
      </c>
      <c r="T2150">
        <v>97.1</v>
      </c>
      <c r="U2150" t="s">
        <v>3664</v>
      </c>
      <c r="V2150">
        <v>0</v>
      </c>
      <c r="W2150">
        <v>0</v>
      </c>
      <c r="X2150" t="s">
        <v>4431</v>
      </c>
      <c r="Y2150" t="s">
        <v>6367</v>
      </c>
      <c r="Z2150" t="s">
        <v>3487</v>
      </c>
    </row>
    <row r="2151" spans="17:26" x14ac:dyDescent="0.35">
      <c r="Q2151" t="s">
        <v>0</v>
      </c>
      <c r="R2151">
        <v>35</v>
      </c>
      <c r="S2151">
        <v>150</v>
      </c>
      <c r="T2151">
        <v>97.1</v>
      </c>
      <c r="U2151" t="s">
        <v>3664</v>
      </c>
      <c r="V2151">
        <v>0</v>
      </c>
      <c r="W2151">
        <v>0</v>
      </c>
      <c r="X2151" t="s">
        <v>3999</v>
      </c>
      <c r="Y2151" t="s">
        <v>6368</v>
      </c>
      <c r="Z2151" t="s">
        <v>3487</v>
      </c>
    </row>
    <row r="2152" spans="17:26" x14ac:dyDescent="0.35">
      <c r="Q2152" t="s">
        <v>0</v>
      </c>
      <c r="R2152">
        <v>35</v>
      </c>
      <c r="S2152">
        <v>150</v>
      </c>
      <c r="T2152">
        <v>97.1</v>
      </c>
      <c r="U2152" t="s">
        <v>3664</v>
      </c>
      <c r="V2152">
        <v>0</v>
      </c>
      <c r="W2152">
        <v>0</v>
      </c>
      <c r="X2152" t="s">
        <v>4161</v>
      </c>
      <c r="Y2152" t="s">
        <v>6369</v>
      </c>
      <c r="Z2152" t="s">
        <v>3487</v>
      </c>
    </row>
    <row r="2153" spans="17:26" x14ac:dyDescent="0.35">
      <c r="Q2153" t="s">
        <v>0</v>
      </c>
      <c r="R2153">
        <v>35</v>
      </c>
      <c r="S2153">
        <v>150</v>
      </c>
      <c r="T2153">
        <v>97.1</v>
      </c>
      <c r="U2153" t="s">
        <v>3664</v>
      </c>
      <c r="V2153">
        <v>0</v>
      </c>
      <c r="W2153">
        <v>0</v>
      </c>
      <c r="X2153" t="s">
        <v>3962</v>
      </c>
      <c r="Y2153" t="s">
        <v>6370</v>
      </c>
      <c r="Z2153" t="s">
        <v>3487</v>
      </c>
    </row>
    <row r="2154" spans="17:26" x14ac:dyDescent="0.35">
      <c r="Q2154" t="s">
        <v>0</v>
      </c>
      <c r="R2154">
        <v>35</v>
      </c>
      <c r="S2154">
        <v>150</v>
      </c>
      <c r="T2154">
        <v>97.2</v>
      </c>
      <c r="U2154" t="s">
        <v>1</v>
      </c>
      <c r="V2154">
        <v>0</v>
      </c>
      <c r="W2154">
        <v>0</v>
      </c>
      <c r="X2154" t="s">
        <v>4281</v>
      </c>
      <c r="Y2154" t="s">
        <v>6371</v>
      </c>
      <c r="Z2154" t="s">
        <v>3487</v>
      </c>
    </row>
    <row r="2155" spans="17:26" x14ac:dyDescent="0.35">
      <c r="Q2155" t="s">
        <v>0</v>
      </c>
      <c r="R2155">
        <v>35</v>
      </c>
      <c r="S2155">
        <v>150</v>
      </c>
      <c r="T2155">
        <v>97.2</v>
      </c>
      <c r="U2155" t="s">
        <v>1</v>
      </c>
      <c r="V2155">
        <v>0</v>
      </c>
      <c r="W2155">
        <v>0</v>
      </c>
      <c r="X2155" t="s">
        <v>4286</v>
      </c>
      <c r="Y2155" t="s">
        <v>6372</v>
      </c>
      <c r="Z2155" t="s">
        <v>3487</v>
      </c>
    </row>
    <row r="2156" spans="17:26" x14ac:dyDescent="0.35">
      <c r="Q2156" t="s">
        <v>0</v>
      </c>
      <c r="R2156">
        <v>35</v>
      </c>
      <c r="S2156">
        <v>150</v>
      </c>
      <c r="T2156">
        <v>97.2</v>
      </c>
      <c r="U2156" t="s">
        <v>1</v>
      </c>
      <c r="V2156">
        <v>0</v>
      </c>
      <c r="W2156">
        <v>0</v>
      </c>
      <c r="X2156" t="s">
        <v>3747</v>
      </c>
      <c r="Y2156" t="s">
        <v>6373</v>
      </c>
      <c r="Z2156" t="s">
        <v>3487</v>
      </c>
    </row>
    <row r="2157" spans="17:26" x14ac:dyDescent="0.35">
      <c r="Q2157" t="s">
        <v>0</v>
      </c>
      <c r="R2157">
        <v>35</v>
      </c>
      <c r="S2157">
        <v>150</v>
      </c>
      <c r="T2157">
        <v>97.2</v>
      </c>
      <c r="U2157" t="s">
        <v>1</v>
      </c>
      <c r="V2157">
        <v>0</v>
      </c>
      <c r="W2157">
        <v>0</v>
      </c>
      <c r="X2157" t="s">
        <v>4294</v>
      </c>
      <c r="Y2157" t="s">
        <v>6374</v>
      </c>
      <c r="Z2157" t="s">
        <v>3487</v>
      </c>
    </row>
    <row r="2158" spans="17:26" x14ac:dyDescent="0.35">
      <c r="Q2158" t="s">
        <v>0</v>
      </c>
      <c r="R2158">
        <v>35</v>
      </c>
      <c r="S2158">
        <v>150</v>
      </c>
      <c r="T2158">
        <v>97.2</v>
      </c>
      <c r="U2158" t="s">
        <v>3664</v>
      </c>
      <c r="V2158">
        <v>0</v>
      </c>
      <c r="W2158">
        <v>0</v>
      </c>
      <c r="X2158" t="s">
        <v>4294</v>
      </c>
      <c r="Y2158" t="s">
        <v>6375</v>
      </c>
      <c r="Z2158" t="s">
        <v>3487</v>
      </c>
    </row>
    <row r="2159" spans="17:26" x14ac:dyDescent="0.35">
      <c r="Q2159" t="s">
        <v>0</v>
      </c>
      <c r="R2159">
        <v>35</v>
      </c>
      <c r="S2159">
        <v>150</v>
      </c>
      <c r="T2159">
        <v>97.2</v>
      </c>
      <c r="U2159" t="s">
        <v>3664</v>
      </c>
      <c r="V2159">
        <v>0</v>
      </c>
      <c r="W2159">
        <v>0</v>
      </c>
      <c r="X2159" t="s">
        <v>4167</v>
      </c>
      <c r="Y2159" t="s">
        <v>6376</v>
      </c>
      <c r="Z2159" t="s">
        <v>3487</v>
      </c>
    </row>
    <row r="2160" spans="17:26" x14ac:dyDescent="0.35">
      <c r="Q2160" t="s">
        <v>0</v>
      </c>
      <c r="R2160">
        <v>35</v>
      </c>
      <c r="S2160">
        <v>150</v>
      </c>
      <c r="T2160">
        <v>97.3</v>
      </c>
      <c r="U2160" t="s">
        <v>1</v>
      </c>
      <c r="V2160">
        <v>0</v>
      </c>
      <c r="W2160">
        <v>0</v>
      </c>
      <c r="X2160" t="s">
        <v>4300</v>
      </c>
      <c r="Y2160" t="s">
        <v>6377</v>
      </c>
      <c r="Z2160" t="s">
        <v>3487</v>
      </c>
    </row>
    <row r="2161" spans="17:26" x14ac:dyDescent="0.35">
      <c r="Q2161" t="s">
        <v>0</v>
      </c>
      <c r="R2161">
        <v>35</v>
      </c>
      <c r="S2161">
        <v>150</v>
      </c>
      <c r="T2161">
        <v>97.3</v>
      </c>
      <c r="U2161" t="s">
        <v>1</v>
      </c>
      <c r="V2161">
        <v>0</v>
      </c>
      <c r="W2161">
        <v>0</v>
      </c>
      <c r="X2161" t="s">
        <v>4300</v>
      </c>
      <c r="Y2161" t="s">
        <v>6378</v>
      </c>
      <c r="Z2161" t="s">
        <v>3487</v>
      </c>
    </row>
    <row r="2162" spans="17:26" x14ac:dyDescent="0.35">
      <c r="Q2162" t="s">
        <v>0</v>
      </c>
      <c r="R2162">
        <v>35</v>
      </c>
      <c r="S2162">
        <v>150</v>
      </c>
      <c r="T2162">
        <v>97.3</v>
      </c>
      <c r="U2162" t="s">
        <v>1</v>
      </c>
      <c r="V2162">
        <v>0</v>
      </c>
      <c r="W2162">
        <v>0</v>
      </c>
      <c r="X2162" t="s">
        <v>3918</v>
      </c>
      <c r="Y2162" t="s">
        <v>6379</v>
      </c>
      <c r="Z2162" t="s">
        <v>3487</v>
      </c>
    </row>
    <row r="2163" spans="17:26" x14ac:dyDescent="0.35">
      <c r="Q2163" t="s">
        <v>0</v>
      </c>
      <c r="R2163">
        <v>35</v>
      </c>
      <c r="S2163">
        <v>150</v>
      </c>
      <c r="T2163">
        <v>97.3</v>
      </c>
      <c r="U2163" t="s">
        <v>1</v>
      </c>
      <c r="V2163">
        <v>0</v>
      </c>
      <c r="W2163">
        <v>0</v>
      </c>
      <c r="X2163" t="s">
        <v>3922</v>
      </c>
      <c r="Y2163" t="s">
        <v>6380</v>
      </c>
      <c r="Z2163" t="s">
        <v>3487</v>
      </c>
    </row>
    <row r="2164" spans="17:26" x14ac:dyDescent="0.35">
      <c r="Q2164" t="s">
        <v>0</v>
      </c>
      <c r="R2164">
        <v>35</v>
      </c>
      <c r="S2164">
        <v>150</v>
      </c>
      <c r="T2164">
        <v>97.3</v>
      </c>
      <c r="U2164" t="s">
        <v>1</v>
      </c>
      <c r="V2164">
        <v>0</v>
      </c>
      <c r="W2164">
        <v>0</v>
      </c>
      <c r="X2164" t="s">
        <v>3893</v>
      </c>
      <c r="Y2164" t="s">
        <v>6381</v>
      </c>
      <c r="Z2164" t="s">
        <v>3487</v>
      </c>
    </row>
    <row r="2165" spans="17:26" x14ac:dyDescent="0.35">
      <c r="Q2165" t="s">
        <v>0</v>
      </c>
      <c r="R2165">
        <v>35</v>
      </c>
      <c r="S2165">
        <v>150</v>
      </c>
      <c r="T2165">
        <v>97.3</v>
      </c>
      <c r="U2165" t="s">
        <v>1</v>
      </c>
      <c r="V2165">
        <v>0</v>
      </c>
      <c r="W2165">
        <v>0</v>
      </c>
      <c r="X2165" t="s">
        <v>3712</v>
      </c>
      <c r="Y2165" t="s">
        <v>6382</v>
      </c>
      <c r="Z2165" t="s">
        <v>3487</v>
      </c>
    </row>
    <row r="2166" spans="17:26" x14ac:dyDescent="0.35">
      <c r="Q2166" t="s">
        <v>0</v>
      </c>
      <c r="R2166">
        <v>35</v>
      </c>
      <c r="S2166">
        <v>150</v>
      </c>
      <c r="T2166">
        <v>97.3</v>
      </c>
      <c r="U2166" t="s">
        <v>1</v>
      </c>
      <c r="V2166">
        <v>0</v>
      </c>
      <c r="W2166">
        <v>0</v>
      </c>
      <c r="X2166" t="s">
        <v>4354</v>
      </c>
      <c r="Y2166" t="s">
        <v>6383</v>
      </c>
      <c r="Z2166" t="s">
        <v>3487</v>
      </c>
    </row>
    <row r="2167" spans="17:26" x14ac:dyDescent="0.35">
      <c r="Q2167" t="s">
        <v>0</v>
      </c>
      <c r="R2167">
        <v>35</v>
      </c>
      <c r="S2167">
        <v>150</v>
      </c>
      <c r="T2167">
        <v>97.3</v>
      </c>
      <c r="U2167" t="s">
        <v>1</v>
      </c>
      <c r="V2167">
        <v>0</v>
      </c>
      <c r="W2167">
        <v>0</v>
      </c>
      <c r="X2167" t="s">
        <v>3755</v>
      </c>
      <c r="Y2167" t="s">
        <v>6384</v>
      </c>
      <c r="Z2167" t="s">
        <v>3487</v>
      </c>
    </row>
    <row r="2168" spans="17:26" x14ac:dyDescent="0.35">
      <c r="Q2168" t="s">
        <v>0</v>
      </c>
      <c r="R2168">
        <v>35</v>
      </c>
      <c r="S2168">
        <v>150</v>
      </c>
      <c r="T2168">
        <v>97.3</v>
      </c>
      <c r="U2168" t="s">
        <v>1</v>
      </c>
      <c r="V2168">
        <v>0</v>
      </c>
      <c r="W2168">
        <v>0</v>
      </c>
      <c r="X2168" t="s">
        <v>3760</v>
      </c>
      <c r="Y2168" t="s">
        <v>6385</v>
      </c>
      <c r="Z2168" t="s">
        <v>3487</v>
      </c>
    </row>
    <row r="2169" spans="17:26" x14ac:dyDescent="0.35">
      <c r="Q2169" t="s">
        <v>0</v>
      </c>
      <c r="R2169">
        <v>35</v>
      </c>
      <c r="S2169">
        <v>150</v>
      </c>
      <c r="T2169">
        <v>97.3</v>
      </c>
      <c r="U2169" t="s">
        <v>1</v>
      </c>
      <c r="V2169">
        <v>0</v>
      </c>
      <c r="W2169">
        <v>0</v>
      </c>
      <c r="X2169" t="s">
        <v>4525</v>
      </c>
      <c r="Y2169" t="s">
        <v>6386</v>
      </c>
      <c r="Z2169" t="s">
        <v>3487</v>
      </c>
    </row>
    <row r="2170" spans="17:26" x14ac:dyDescent="0.35">
      <c r="Q2170" t="s">
        <v>0</v>
      </c>
      <c r="R2170">
        <v>35</v>
      </c>
      <c r="S2170">
        <v>150</v>
      </c>
      <c r="T2170">
        <v>97.3</v>
      </c>
      <c r="U2170" t="s">
        <v>1</v>
      </c>
      <c r="V2170">
        <v>0</v>
      </c>
      <c r="W2170">
        <v>0</v>
      </c>
      <c r="X2170" t="s">
        <v>3764</v>
      </c>
      <c r="Y2170" t="s">
        <v>6387</v>
      </c>
      <c r="Z2170" t="s">
        <v>3487</v>
      </c>
    </row>
    <row r="2171" spans="17:26" x14ac:dyDescent="0.35">
      <c r="Q2171" t="s">
        <v>0</v>
      </c>
      <c r="R2171">
        <v>35</v>
      </c>
      <c r="S2171">
        <v>150</v>
      </c>
      <c r="T2171">
        <v>97.3</v>
      </c>
      <c r="U2171" t="s">
        <v>1</v>
      </c>
      <c r="V2171">
        <v>0</v>
      </c>
      <c r="W2171">
        <v>0</v>
      </c>
      <c r="X2171" t="s">
        <v>3764</v>
      </c>
      <c r="Y2171" t="s">
        <v>6388</v>
      </c>
      <c r="Z2171" t="s">
        <v>3487</v>
      </c>
    </row>
    <row r="2172" spans="17:26" x14ac:dyDescent="0.35">
      <c r="Q2172" t="s">
        <v>0</v>
      </c>
      <c r="R2172">
        <v>35</v>
      </c>
      <c r="S2172">
        <v>150</v>
      </c>
      <c r="T2172">
        <v>97.3</v>
      </c>
      <c r="U2172" t="s">
        <v>1</v>
      </c>
      <c r="V2172">
        <v>0</v>
      </c>
      <c r="W2172">
        <v>0</v>
      </c>
      <c r="X2172" t="s">
        <v>3764</v>
      </c>
      <c r="Y2172" t="s">
        <v>6389</v>
      </c>
      <c r="Z2172" t="s">
        <v>3487</v>
      </c>
    </row>
    <row r="2173" spans="17:26" x14ac:dyDescent="0.35">
      <c r="Q2173" t="s">
        <v>0</v>
      </c>
      <c r="R2173">
        <v>35</v>
      </c>
      <c r="S2173">
        <v>150</v>
      </c>
      <c r="T2173">
        <v>97.3</v>
      </c>
      <c r="U2173" t="s">
        <v>1</v>
      </c>
      <c r="V2173">
        <v>0</v>
      </c>
      <c r="W2173">
        <v>0</v>
      </c>
      <c r="X2173" t="s">
        <v>4024</v>
      </c>
      <c r="Y2173" t="s">
        <v>6390</v>
      </c>
      <c r="Z2173" t="s">
        <v>3487</v>
      </c>
    </row>
    <row r="2174" spans="17:26" x14ac:dyDescent="0.35">
      <c r="Q2174" t="s">
        <v>0</v>
      </c>
      <c r="R2174">
        <v>35</v>
      </c>
      <c r="S2174">
        <v>150</v>
      </c>
      <c r="T2174">
        <v>97.3</v>
      </c>
      <c r="U2174" t="s">
        <v>1</v>
      </c>
      <c r="V2174">
        <v>0</v>
      </c>
      <c r="W2174">
        <v>0</v>
      </c>
      <c r="X2174" t="s">
        <v>4474</v>
      </c>
      <c r="Y2174" t="s">
        <v>6391</v>
      </c>
      <c r="Z2174" t="s">
        <v>3487</v>
      </c>
    </row>
    <row r="2175" spans="17:26" x14ac:dyDescent="0.35">
      <c r="Q2175" t="s">
        <v>0</v>
      </c>
      <c r="R2175">
        <v>35</v>
      </c>
      <c r="S2175">
        <v>150</v>
      </c>
      <c r="T2175">
        <v>97.3</v>
      </c>
      <c r="U2175" t="s">
        <v>1</v>
      </c>
      <c r="V2175">
        <v>0</v>
      </c>
      <c r="W2175">
        <v>0</v>
      </c>
      <c r="X2175" t="s">
        <v>4140</v>
      </c>
      <c r="Y2175" t="s">
        <v>6392</v>
      </c>
      <c r="Z2175" t="s">
        <v>3487</v>
      </c>
    </row>
    <row r="2176" spans="17:26" x14ac:dyDescent="0.35">
      <c r="Q2176" t="s">
        <v>0</v>
      </c>
      <c r="R2176">
        <v>35</v>
      </c>
      <c r="S2176">
        <v>150</v>
      </c>
      <c r="T2176">
        <v>97.3</v>
      </c>
      <c r="U2176" t="s">
        <v>1</v>
      </c>
      <c r="V2176">
        <v>0</v>
      </c>
      <c r="W2176">
        <v>0</v>
      </c>
      <c r="X2176" t="s">
        <v>4531</v>
      </c>
      <c r="Y2176" t="s">
        <v>6393</v>
      </c>
      <c r="Z2176" t="s">
        <v>3487</v>
      </c>
    </row>
    <row r="2177" spans="17:26" x14ac:dyDescent="0.35">
      <c r="Q2177" t="s">
        <v>0</v>
      </c>
      <c r="R2177">
        <v>35</v>
      </c>
      <c r="S2177">
        <v>150</v>
      </c>
      <c r="T2177">
        <v>97.3</v>
      </c>
      <c r="U2177" t="s">
        <v>1</v>
      </c>
      <c r="V2177">
        <v>0</v>
      </c>
      <c r="W2177">
        <v>0</v>
      </c>
      <c r="X2177" t="s">
        <v>3766</v>
      </c>
      <c r="Y2177" t="s">
        <v>6394</v>
      </c>
      <c r="Z2177" t="s">
        <v>3487</v>
      </c>
    </row>
    <row r="2178" spans="17:26" x14ac:dyDescent="0.35">
      <c r="Q2178" t="s">
        <v>0</v>
      </c>
      <c r="R2178">
        <v>35</v>
      </c>
      <c r="S2178">
        <v>150</v>
      </c>
      <c r="T2178">
        <v>97.3</v>
      </c>
      <c r="U2178" t="s">
        <v>1</v>
      </c>
      <c r="V2178">
        <v>0</v>
      </c>
      <c r="W2178">
        <v>0</v>
      </c>
      <c r="X2178" t="s">
        <v>3766</v>
      </c>
      <c r="Y2178" t="s">
        <v>6395</v>
      </c>
      <c r="Z2178" t="s">
        <v>3487</v>
      </c>
    </row>
    <row r="2179" spans="17:26" x14ac:dyDescent="0.35">
      <c r="Q2179" t="s">
        <v>0</v>
      </c>
      <c r="R2179">
        <v>35</v>
      </c>
      <c r="S2179">
        <v>150</v>
      </c>
      <c r="T2179">
        <v>97.3</v>
      </c>
      <c r="U2179" t="s">
        <v>1</v>
      </c>
      <c r="V2179">
        <v>0</v>
      </c>
      <c r="W2179">
        <v>0</v>
      </c>
      <c r="X2179" t="s">
        <v>4056</v>
      </c>
      <c r="Y2179" t="s">
        <v>6396</v>
      </c>
      <c r="Z2179" t="s">
        <v>3487</v>
      </c>
    </row>
    <row r="2180" spans="17:26" x14ac:dyDescent="0.35">
      <c r="Q2180" t="s">
        <v>0</v>
      </c>
      <c r="R2180">
        <v>35</v>
      </c>
      <c r="S2180">
        <v>150</v>
      </c>
      <c r="T2180">
        <v>97.3</v>
      </c>
      <c r="U2180" t="s">
        <v>1</v>
      </c>
      <c r="V2180">
        <v>0</v>
      </c>
      <c r="W2180">
        <v>0</v>
      </c>
      <c r="X2180" t="s">
        <v>3768</v>
      </c>
      <c r="Y2180" t="s">
        <v>6397</v>
      </c>
      <c r="Z2180" t="s">
        <v>3487</v>
      </c>
    </row>
    <row r="2181" spans="17:26" x14ac:dyDescent="0.35">
      <c r="Q2181" t="s">
        <v>0</v>
      </c>
      <c r="R2181">
        <v>35</v>
      </c>
      <c r="S2181">
        <v>150</v>
      </c>
      <c r="T2181">
        <v>97.3</v>
      </c>
      <c r="U2181" t="s">
        <v>1</v>
      </c>
      <c r="V2181">
        <v>0</v>
      </c>
      <c r="W2181">
        <v>0</v>
      </c>
      <c r="X2181" t="s">
        <v>3770</v>
      </c>
      <c r="Y2181" t="s">
        <v>6398</v>
      </c>
      <c r="Z2181" t="s">
        <v>3487</v>
      </c>
    </row>
    <row r="2182" spans="17:26" x14ac:dyDescent="0.35">
      <c r="Q2182" t="s">
        <v>0</v>
      </c>
      <c r="R2182">
        <v>35</v>
      </c>
      <c r="S2182">
        <v>150</v>
      </c>
      <c r="T2182">
        <v>97.3</v>
      </c>
      <c r="U2182" t="s">
        <v>1</v>
      </c>
      <c r="V2182">
        <v>0</v>
      </c>
      <c r="W2182">
        <v>0</v>
      </c>
      <c r="X2182" t="s">
        <v>4060</v>
      </c>
      <c r="Y2182" t="s">
        <v>6399</v>
      </c>
      <c r="Z2182" t="s">
        <v>3487</v>
      </c>
    </row>
    <row r="2183" spans="17:26" x14ac:dyDescent="0.35">
      <c r="Q2183" t="s">
        <v>0</v>
      </c>
      <c r="R2183">
        <v>35</v>
      </c>
      <c r="S2183">
        <v>150</v>
      </c>
      <c r="T2183">
        <v>97.3</v>
      </c>
      <c r="U2183" t="s">
        <v>1</v>
      </c>
      <c r="V2183">
        <v>0</v>
      </c>
      <c r="W2183">
        <v>0</v>
      </c>
      <c r="X2183" t="s">
        <v>4213</v>
      </c>
      <c r="Y2183" t="s">
        <v>6400</v>
      </c>
      <c r="Z2183" t="s">
        <v>3487</v>
      </c>
    </row>
    <row r="2184" spans="17:26" x14ac:dyDescent="0.35">
      <c r="Q2184" t="s">
        <v>0</v>
      </c>
      <c r="R2184">
        <v>35</v>
      </c>
      <c r="S2184">
        <v>150</v>
      </c>
      <c r="T2184">
        <v>97.3</v>
      </c>
      <c r="U2184" t="s">
        <v>1</v>
      </c>
      <c r="V2184">
        <v>0</v>
      </c>
      <c r="W2184">
        <v>0</v>
      </c>
      <c r="X2184" t="s">
        <v>3708</v>
      </c>
      <c r="Y2184" t="s">
        <v>6401</v>
      </c>
      <c r="Z2184" t="s">
        <v>3487</v>
      </c>
    </row>
    <row r="2185" spans="17:26" x14ac:dyDescent="0.35">
      <c r="Q2185" t="s">
        <v>0</v>
      </c>
      <c r="R2185">
        <v>35</v>
      </c>
      <c r="S2185">
        <v>150</v>
      </c>
      <c r="T2185">
        <v>97.3</v>
      </c>
      <c r="U2185" t="s">
        <v>1</v>
      </c>
      <c r="V2185">
        <v>0</v>
      </c>
      <c r="W2185">
        <v>0</v>
      </c>
      <c r="X2185" t="s">
        <v>4321</v>
      </c>
      <c r="Y2185" t="s">
        <v>6402</v>
      </c>
      <c r="Z2185" t="s">
        <v>3487</v>
      </c>
    </row>
    <row r="2186" spans="17:26" x14ac:dyDescent="0.35">
      <c r="Q2186" t="s">
        <v>0</v>
      </c>
      <c r="R2186">
        <v>35</v>
      </c>
      <c r="S2186">
        <v>150</v>
      </c>
      <c r="T2186">
        <v>97.3</v>
      </c>
      <c r="U2186" t="s">
        <v>1</v>
      </c>
      <c r="V2186">
        <v>0</v>
      </c>
      <c r="W2186">
        <v>0</v>
      </c>
      <c r="X2186" t="s">
        <v>3814</v>
      </c>
      <c r="Y2186" t="s">
        <v>6403</v>
      </c>
      <c r="Z2186" t="s">
        <v>3487</v>
      </c>
    </row>
    <row r="2187" spans="17:26" x14ac:dyDescent="0.35">
      <c r="Q2187" t="s">
        <v>0</v>
      </c>
      <c r="R2187">
        <v>35</v>
      </c>
      <c r="S2187">
        <v>150</v>
      </c>
      <c r="T2187">
        <v>97.3</v>
      </c>
      <c r="U2187" t="s">
        <v>1</v>
      </c>
      <c r="V2187">
        <v>0</v>
      </c>
      <c r="W2187">
        <v>0</v>
      </c>
      <c r="X2187" t="s">
        <v>4381</v>
      </c>
      <c r="Y2187" t="s">
        <v>6404</v>
      </c>
      <c r="Z2187" t="s">
        <v>3487</v>
      </c>
    </row>
    <row r="2188" spans="17:26" x14ac:dyDescent="0.35">
      <c r="Q2188" t="s">
        <v>0</v>
      </c>
      <c r="R2188">
        <v>35</v>
      </c>
      <c r="S2188">
        <v>150</v>
      </c>
      <c r="T2188">
        <v>97.3</v>
      </c>
      <c r="U2188" t="s">
        <v>1</v>
      </c>
      <c r="V2188">
        <v>0</v>
      </c>
      <c r="W2188">
        <v>0</v>
      </c>
      <c r="X2188" t="s">
        <v>4169</v>
      </c>
      <c r="Y2188" t="s">
        <v>6405</v>
      </c>
      <c r="Z2188" t="s">
        <v>3487</v>
      </c>
    </row>
    <row r="2189" spans="17:26" x14ac:dyDescent="0.35">
      <c r="Q2189" t="s">
        <v>0</v>
      </c>
      <c r="R2189">
        <v>35</v>
      </c>
      <c r="S2189">
        <v>150</v>
      </c>
      <c r="T2189">
        <v>97.3</v>
      </c>
      <c r="U2189" t="s">
        <v>1</v>
      </c>
      <c r="V2189">
        <v>0</v>
      </c>
      <c r="W2189">
        <v>0</v>
      </c>
      <c r="X2189" t="s">
        <v>4073</v>
      </c>
      <c r="Y2189" t="s">
        <v>6406</v>
      </c>
      <c r="Z2189" t="s">
        <v>3487</v>
      </c>
    </row>
    <row r="2190" spans="17:26" x14ac:dyDescent="0.35">
      <c r="Q2190" t="s">
        <v>0</v>
      </c>
      <c r="R2190">
        <v>35</v>
      </c>
      <c r="S2190">
        <v>150</v>
      </c>
      <c r="T2190">
        <v>97.3</v>
      </c>
      <c r="U2190" t="s">
        <v>1</v>
      </c>
      <c r="V2190">
        <v>0</v>
      </c>
      <c r="W2190">
        <v>0</v>
      </c>
      <c r="X2190" t="s">
        <v>4073</v>
      </c>
      <c r="Y2190" t="s">
        <v>6407</v>
      </c>
      <c r="Z2190" t="s">
        <v>3487</v>
      </c>
    </row>
    <row r="2191" spans="17:26" x14ac:dyDescent="0.35">
      <c r="Q2191" t="s">
        <v>0</v>
      </c>
      <c r="R2191">
        <v>35</v>
      </c>
      <c r="S2191">
        <v>150</v>
      </c>
      <c r="T2191">
        <v>97.3</v>
      </c>
      <c r="U2191" t="s">
        <v>1</v>
      </c>
      <c r="V2191">
        <v>0</v>
      </c>
      <c r="W2191">
        <v>0</v>
      </c>
      <c r="X2191" t="s">
        <v>4491</v>
      </c>
      <c r="Y2191" t="s">
        <v>6408</v>
      </c>
      <c r="Z2191" t="s">
        <v>3487</v>
      </c>
    </row>
    <row r="2192" spans="17:26" x14ac:dyDescent="0.35">
      <c r="Q2192" t="s">
        <v>0</v>
      </c>
      <c r="R2192">
        <v>35</v>
      </c>
      <c r="S2192">
        <v>150</v>
      </c>
      <c r="T2192">
        <v>97.3</v>
      </c>
      <c r="U2192" t="s">
        <v>1</v>
      </c>
      <c r="V2192">
        <v>0</v>
      </c>
      <c r="W2192">
        <v>0</v>
      </c>
      <c r="X2192" t="s">
        <v>4494</v>
      </c>
      <c r="Y2192" t="s">
        <v>6409</v>
      </c>
      <c r="Z2192" t="s">
        <v>3487</v>
      </c>
    </row>
    <row r="2193" spans="17:26" x14ac:dyDescent="0.35">
      <c r="Q2193" t="s">
        <v>0</v>
      </c>
      <c r="R2193">
        <v>35</v>
      </c>
      <c r="S2193">
        <v>150</v>
      </c>
      <c r="T2193">
        <v>97.3</v>
      </c>
      <c r="U2193" t="s">
        <v>1</v>
      </c>
      <c r="V2193">
        <v>0</v>
      </c>
      <c r="W2193">
        <v>0</v>
      </c>
      <c r="X2193" t="s">
        <v>3677</v>
      </c>
      <c r="Y2193" t="s">
        <v>6410</v>
      </c>
      <c r="Z2193" t="s">
        <v>3487</v>
      </c>
    </row>
    <row r="2194" spans="17:26" x14ac:dyDescent="0.35">
      <c r="Q2194" t="s">
        <v>0</v>
      </c>
      <c r="R2194">
        <v>35</v>
      </c>
      <c r="S2194">
        <v>150</v>
      </c>
      <c r="T2194">
        <v>97.3</v>
      </c>
      <c r="U2194" t="s">
        <v>1</v>
      </c>
      <c r="V2194">
        <v>0</v>
      </c>
      <c r="W2194">
        <v>0</v>
      </c>
      <c r="X2194" t="s">
        <v>3952</v>
      </c>
      <c r="Y2194" t="s">
        <v>6411</v>
      </c>
      <c r="Z2194" t="s">
        <v>3487</v>
      </c>
    </row>
    <row r="2195" spans="17:26" x14ac:dyDescent="0.35">
      <c r="Q2195" t="s">
        <v>0</v>
      </c>
      <c r="R2195">
        <v>35</v>
      </c>
      <c r="S2195">
        <v>150</v>
      </c>
      <c r="T2195">
        <v>97.3</v>
      </c>
      <c r="U2195" t="s">
        <v>1</v>
      </c>
      <c r="V2195">
        <v>0</v>
      </c>
      <c r="W2195">
        <v>0</v>
      </c>
      <c r="X2195" t="s">
        <v>3952</v>
      </c>
      <c r="Y2195" t="s">
        <v>6412</v>
      </c>
      <c r="Z2195" t="s">
        <v>3487</v>
      </c>
    </row>
    <row r="2196" spans="17:26" x14ac:dyDescent="0.35">
      <c r="Q2196" t="s">
        <v>0</v>
      </c>
      <c r="R2196">
        <v>35</v>
      </c>
      <c r="S2196">
        <v>150</v>
      </c>
      <c r="T2196">
        <v>97.3</v>
      </c>
      <c r="U2196" t="s">
        <v>1</v>
      </c>
      <c r="V2196">
        <v>0</v>
      </c>
      <c r="W2196">
        <v>0</v>
      </c>
      <c r="X2196" t="s">
        <v>4077</v>
      </c>
      <c r="Y2196" t="s">
        <v>6413</v>
      </c>
      <c r="Z2196" t="s">
        <v>3487</v>
      </c>
    </row>
    <row r="2197" spans="17:26" x14ac:dyDescent="0.35">
      <c r="Q2197" t="s">
        <v>0</v>
      </c>
      <c r="R2197">
        <v>35</v>
      </c>
      <c r="S2197">
        <v>150</v>
      </c>
      <c r="T2197">
        <v>97.3</v>
      </c>
      <c r="U2197" t="s">
        <v>3664</v>
      </c>
      <c r="V2197">
        <v>0</v>
      </c>
      <c r="W2197">
        <v>0</v>
      </c>
      <c r="X2197" t="s">
        <v>3786</v>
      </c>
      <c r="Y2197" t="s">
        <v>6414</v>
      </c>
      <c r="Z2197" t="s">
        <v>3487</v>
      </c>
    </row>
    <row r="2198" spans="17:26" x14ac:dyDescent="0.35">
      <c r="Q2198" t="s">
        <v>0</v>
      </c>
      <c r="R2198">
        <v>35</v>
      </c>
      <c r="S2198">
        <v>150</v>
      </c>
      <c r="T2198">
        <v>97.3</v>
      </c>
      <c r="U2198" t="s">
        <v>3664</v>
      </c>
      <c r="V2198">
        <v>0</v>
      </c>
      <c r="W2198">
        <v>0</v>
      </c>
      <c r="X2198" t="s">
        <v>3786</v>
      </c>
      <c r="Y2198" t="s">
        <v>6415</v>
      </c>
      <c r="Z2198" t="s">
        <v>3487</v>
      </c>
    </row>
    <row r="2199" spans="17:26" x14ac:dyDescent="0.35">
      <c r="Q2199" t="s">
        <v>0</v>
      </c>
      <c r="R2199">
        <v>35</v>
      </c>
      <c r="S2199">
        <v>150</v>
      </c>
      <c r="T2199">
        <v>97.3</v>
      </c>
      <c r="U2199" t="s">
        <v>3664</v>
      </c>
      <c r="V2199">
        <v>0</v>
      </c>
      <c r="W2199">
        <v>0</v>
      </c>
      <c r="X2199" t="s">
        <v>3788</v>
      </c>
      <c r="Y2199" t="s">
        <v>6416</v>
      </c>
      <c r="Z2199" t="s">
        <v>3487</v>
      </c>
    </row>
    <row r="2200" spans="17:26" x14ac:dyDescent="0.35">
      <c r="Q2200" t="s">
        <v>0</v>
      </c>
      <c r="R2200">
        <v>35</v>
      </c>
      <c r="S2200">
        <v>150</v>
      </c>
      <c r="T2200">
        <v>97.3</v>
      </c>
      <c r="U2200" t="s">
        <v>3664</v>
      </c>
      <c r="V2200">
        <v>0</v>
      </c>
      <c r="W2200">
        <v>0</v>
      </c>
      <c r="X2200" t="s">
        <v>4649</v>
      </c>
      <c r="Y2200" t="s">
        <v>6417</v>
      </c>
      <c r="Z2200" t="s">
        <v>3487</v>
      </c>
    </row>
    <row r="2201" spans="17:26" x14ac:dyDescent="0.35">
      <c r="Q2201" t="s">
        <v>0</v>
      </c>
      <c r="R2201">
        <v>35</v>
      </c>
      <c r="S2201">
        <v>150</v>
      </c>
      <c r="T2201">
        <v>97.3</v>
      </c>
      <c r="U2201" t="s">
        <v>3664</v>
      </c>
      <c r="V2201">
        <v>0</v>
      </c>
      <c r="W2201">
        <v>0</v>
      </c>
      <c r="X2201" t="s">
        <v>4509</v>
      </c>
      <c r="Y2201" t="s">
        <v>6418</v>
      </c>
      <c r="Z2201" t="s">
        <v>3487</v>
      </c>
    </row>
    <row r="2202" spans="17:26" x14ac:dyDescent="0.35">
      <c r="Q2202" t="s">
        <v>0</v>
      </c>
      <c r="R2202">
        <v>35</v>
      </c>
      <c r="S2202">
        <v>150</v>
      </c>
      <c r="T2202">
        <v>97.3</v>
      </c>
      <c r="U2202" t="s">
        <v>3664</v>
      </c>
      <c r="V2202">
        <v>0</v>
      </c>
      <c r="W2202">
        <v>0</v>
      </c>
      <c r="X2202" t="s">
        <v>4509</v>
      </c>
      <c r="Y2202" t="s">
        <v>6419</v>
      </c>
      <c r="Z2202" t="s">
        <v>3487</v>
      </c>
    </row>
    <row r="2203" spans="17:26" x14ac:dyDescent="0.35">
      <c r="Q2203" t="s">
        <v>0</v>
      </c>
      <c r="R2203">
        <v>35</v>
      </c>
      <c r="S2203">
        <v>150</v>
      </c>
      <c r="T2203">
        <v>97.3</v>
      </c>
      <c r="U2203" t="s">
        <v>3664</v>
      </c>
      <c r="V2203">
        <v>0</v>
      </c>
      <c r="W2203">
        <v>0</v>
      </c>
      <c r="X2203" t="s">
        <v>4759</v>
      </c>
      <c r="Y2203" t="s">
        <v>6420</v>
      </c>
      <c r="Z2203" t="s">
        <v>3487</v>
      </c>
    </row>
    <row r="2204" spans="17:26" x14ac:dyDescent="0.35">
      <c r="Q2204" t="s">
        <v>0</v>
      </c>
      <c r="R2204">
        <v>35</v>
      </c>
      <c r="S2204">
        <v>150</v>
      </c>
      <c r="T2204">
        <v>97.3</v>
      </c>
      <c r="U2204" t="s">
        <v>3664</v>
      </c>
      <c r="V2204">
        <v>0</v>
      </c>
      <c r="W2204">
        <v>0</v>
      </c>
      <c r="X2204" t="s">
        <v>3753</v>
      </c>
      <c r="Y2204" t="s">
        <v>6421</v>
      </c>
      <c r="Z2204" t="s">
        <v>3487</v>
      </c>
    </row>
    <row r="2205" spans="17:26" x14ac:dyDescent="0.35">
      <c r="Q2205" t="s">
        <v>0</v>
      </c>
      <c r="R2205">
        <v>35</v>
      </c>
      <c r="S2205">
        <v>150</v>
      </c>
      <c r="T2205">
        <v>97.3</v>
      </c>
      <c r="U2205" t="s">
        <v>3664</v>
      </c>
      <c r="V2205">
        <v>0</v>
      </c>
      <c r="W2205">
        <v>0</v>
      </c>
      <c r="X2205" t="s">
        <v>3686</v>
      </c>
      <c r="Y2205" t="s">
        <v>6422</v>
      </c>
      <c r="Z2205" t="s">
        <v>3487</v>
      </c>
    </row>
    <row r="2206" spans="17:26" x14ac:dyDescent="0.35">
      <c r="Q2206" t="s">
        <v>0</v>
      </c>
      <c r="R2206">
        <v>35</v>
      </c>
      <c r="S2206">
        <v>150</v>
      </c>
      <c r="T2206">
        <v>97.3</v>
      </c>
      <c r="U2206" t="s">
        <v>3664</v>
      </c>
      <c r="V2206">
        <v>0</v>
      </c>
      <c r="W2206">
        <v>0</v>
      </c>
      <c r="X2206" t="s">
        <v>4015</v>
      </c>
      <c r="Y2206" t="s">
        <v>6423</v>
      </c>
      <c r="Z2206" t="s">
        <v>3487</v>
      </c>
    </row>
    <row r="2207" spans="17:26" x14ac:dyDescent="0.35">
      <c r="Q2207" t="s">
        <v>0</v>
      </c>
      <c r="R2207">
        <v>35</v>
      </c>
      <c r="S2207">
        <v>150</v>
      </c>
      <c r="T2207">
        <v>97.3</v>
      </c>
      <c r="U2207" t="s">
        <v>3664</v>
      </c>
      <c r="V2207">
        <v>0</v>
      </c>
      <c r="W2207">
        <v>0</v>
      </c>
      <c r="X2207" t="s">
        <v>4015</v>
      </c>
      <c r="Y2207" t="s">
        <v>6424</v>
      </c>
      <c r="Z2207" t="s">
        <v>3487</v>
      </c>
    </row>
    <row r="2208" spans="17:26" x14ac:dyDescent="0.35">
      <c r="Q2208" t="s">
        <v>0</v>
      </c>
      <c r="R2208">
        <v>35</v>
      </c>
      <c r="S2208">
        <v>150</v>
      </c>
      <c r="T2208">
        <v>97.3</v>
      </c>
      <c r="U2208" t="s">
        <v>3664</v>
      </c>
      <c r="V2208">
        <v>0</v>
      </c>
      <c r="W2208">
        <v>0</v>
      </c>
      <c r="X2208" t="s">
        <v>3922</v>
      </c>
      <c r="Y2208" t="s">
        <v>6425</v>
      </c>
      <c r="Z2208" t="s">
        <v>3487</v>
      </c>
    </row>
    <row r="2209" spans="17:26" x14ac:dyDescent="0.35">
      <c r="Q2209" t="s">
        <v>0</v>
      </c>
      <c r="R2209">
        <v>35</v>
      </c>
      <c r="S2209">
        <v>150</v>
      </c>
      <c r="T2209">
        <v>97.3</v>
      </c>
      <c r="U2209" t="s">
        <v>3664</v>
      </c>
      <c r="V2209">
        <v>0</v>
      </c>
      <c r="W2209">
        <v>0</v>
      </c>
      <c r="X2209" t="s">
        <v>3891</v>
      </c>
      <c r="Y2209" t="s">
        <v>6426</v>
      </c>
      <c r="Z2209" t="s">
        <v>3487</v>
      </c>
    </row>
    <row r="2210" spans="17:26" x14ac:dyDescent="0.35">
      <c r="Q2210" t="s">
        <v>0</v>
      </c>
      <c r="R2210">
        <v>35</v>
      </c>
      <c r="S2210">
        <v>150</v>
      </c>
      <c r="T2210">
        <v>97.3</v>
      </c>
      <c r="U2210" t="s">
        <v>3664</v>
      </c>
      <c r="V2210">
        <v>0</v>
      </c>
      <c r="W2210">
        <v>0</v>
      </c>
      <c r="X2210" t="s">
        <v>3897</v>
      </c>
      <c r="Y2210" t="s">
        <v>6427</v>
      </c>
      <c r="Z2210" t="s">
        <v>3487</v>
      </c>
    </row>
    <row r="2211" spans="17:26" x14ac:dyDescent="0.35">
      <c r="Q2211" t="s">
        <v>0</v>
      </c>
      <c r="R2211">
        <v>35</v>
      </c>
      <c r="S2211">
        <v>150</v>
      </c>
      <c r="T2211">
        <v>97.3</v>
      </c>
      <c r="U2211" t="s">
        <v>3664</v>
      </c>
      <c r="V2211">
        <v>0</v>
      </c>
      <c r="W2211">
        <v>0</v>
      </c>
      <c r="X2211" t="s">
        <v>4469</v>
      </c>
      <c r="Y2211" t="s">
        <v>6428</v>
      </c>
      <c r="Z2211" t="s">
        <v>3487</v>
      </c>
    </row>
    <row r="2212" spans="17:26" x14ac:dyDescent="0.35">
      <c r="Q2212" t="s">
        <v>0</v>
      </c>
      <c r="R2212">
        <v>35</v>
      </c>
      <c r="S2212">
        <v>150</v>
      </c>
      <c r="T2212">
        <v>97.3</v>
      </c>
      <c r="U2212" t="s">
        <v>3664</v>
      </c>
      <c r="V2212">
        <v>0</v>
      </c>
      <c r="W2212">
        <v>0</v>
      </c>
      <c r="X2212" t="s">
        <v>4313</v>
      </c>
      <c r="Y2212" t="s">
        <v>6429</v>
      </c>
      <c r="Z2212" t="s">
        <v>3487</v>
      </c>
    </row>
    <row r="2213" spans="17:26" x14ac:dyDescent="0.35">
      <c r="Q2213" t="s">
        <v>0</v>
      </c>
      <c r="R2213">
        <v>35</v>
      </c>
      <c r="S2213">
        <v>150</v>
      </c>
      <c r="T2213">
        <v>97.3</v>
      </c>
      <c r="U2213" t="s">
        <v>3664</v>
      </c>
      <c r="V2213">
        <v>0</v>
      </c>
      <c r="W2213">
        <v>0</v>
      </c>
      <c r="X2213" t="s">
        <v>3804</v>
      </c>
      <c r="Y2213" t="s">
        <v>6430</v>
      </c>
      <c r="Z2213" t="s">
        <v>3487</v>
      </c>
    </row>
    <row r="2214" spans="17:26" x14ac:dyDescent="0.35">
      <c r="Q2214" t="s">
        <v>0</v>
      </c>
      <c r="R2214">
        <v>35</v>
      </c>
      <c r="S2214">
        <v>150</v>
      </c>
      <c r="T2214">
        <v>97.3</v>
      </c>
      <c r="U2214" t="s">
        <v>3664</v>
      </c>
      <c r="V2214">
        <v>0</v>
      </c>
      <c r="W2214">
        <v>0</v>
      </c>
      <c r="X2214" t="s">
        <v>3804</v>
      </c>
      <c r="Y2214" t="s">
        <v>6431</v>
      </c>
      <c r="Z2214" t="s">
        <v>3487</v>
      </c>
    </row>
    <row r="2215" spans="17:26" x14ac:dyDescent="0.35">
      <c r="Q2215" t="s">
        <v>0</v>
      </c>
      <c r="R2215">
        <v>35</v>
      </c>
      <c r="S2215">
        <v>150</v>
      </c>
      <c r="T2215">
        <v>97.3</v>
      </c>
      <c r="U2215" t="s">
        <v>3664</v>
      </c>
      <c r="V2215">
        <v>0</v>
      </c>
      <c r="W2215">
        <v>0</v>
      </c>
      <c r="X2215" t="s">
        <v>4140</v>
      </c>
      <c r="Y2215" t="s">
        <v>6432</v>
      </c>
      <c r="Z2215" t="s">
        <v>3487</v>
      </c>
    </row>
    <row r="2216" spans="17:26" x14ac:dyDescent="0.35">
      <c r="Q2216" t="s">
        <v>0</v>
      </c>
      <c r="R2216">
        <v>35</v>
      </c>
      <c r="S2216">
        <v>150</v>
      </c>
      <c r="T2216">
        <v>97.3</v>
      </c>
      <c r="U2216" t="s">
        <v>3664</v>
      </c>
      <c r="V2216">
        <v>0</v>
      </c>
      <c r="W2216">
        <v>0</v>
      </c>
      <c r="X2216" t="s">
        <v>4531</v>
      </c>
      <c r="Y2216" t="s">
        <v>6433</v>
      </c>
      <c r="Z2216" t="s">
        <v>3487</v>
      </c>
    </row>
    <row r="2217" spans="17:26" x14ac:dyDescent="0.35">
      <c r="Q2217" t="s">
        <v>0</v>
      </c>
      <c r="R2217">
        <v>35</v>
      </c>
      <c r="S2217">
        <v>150</v>
      </c>
      <c r="T2217">
        <v>97.3</v>
      </c>
      <c r="U2217" t="s">
        <v>3664</v>
      </c>
      <c r="V2217">
        <v>0</v>
      </c>
      <c r="W2217">
        <v>0</v>
      </c>
      <c r="X2217" t="s">
        <v>3808</v>
      </c>
      <c r="Y2217" t="s">
        <v>6434</v>
      </c>
      <c r="Z2217" t="s">
        <v>3487</v>
      </c>
    </row>
    <row r="2218" spans="17:26" x14ac:dyDescent="0.35">
      <c r="Q2218" t="s">
        <v>0</v>
      </c>
      <c r="R2218">
        <v>35</v>
      </c>
      <c r="S2218">
        <v>150</v>
      </c>
      <c r="T2218">
        <v>97.3</v>
      </c>
      <c r="U2218" t="s">
        <v>3664</v>
      </c>
      <c r="V2218">
        <v>0</v>
      </c>
      <c r="W2218">
        <v>0</v>
      </c>
      <c r="X2218" t="s">
        <v>3766</v>
      </c>
      <c r="Y2218" t="s">
        <v>6435</v>
      </c>
      <c r="Z2218" t="s">
        <v>3487</v>
      </c>
    </row>
    <row r="2219" spans="17:26" x14ac:dyDescent="0.35">
      <c r="Q2219" t="s">
        <v>0</v>
      </c>
      <c r="R2219">
        <v>35</v>
      </c>
      <c r="S2219">
        <v>150</v>
      </c>
      <c r="T2219">
        <v>97.3</v>
      </c>
      <c r="U2219" t="s">
        <v>3664</v>
      </c>
      <c r="V2219">
        <v>0</v>
      </c>
      <c r="W2219">
        <v>0</v>
      </c>
      <c r="X2219" t="s">
        <v>4363</v>
      </c>
      <c r="Y2219" t="s">
        <v>6436</v>
      </c>
      <c r="Z2219" t="s">
        <v>3487</v>
      </c>
    </row>
    <row r="2220" spans="17:26" x14ac:dyDescent="0.35">
      <c r="Q2220" t="s">
        <v>0</v>
      </c>
      <c r="R2220">
        <v>35</v>
      </c>
      <c r="S2220">
        <v>150</v>
      </c>
      <c r="T2220">
        <v>97.3</v>
      </c>
      <c r="U2220" t="s">
        <v>3664</v>
      </c>
      <c r="V2220">
        <v>0</v>
      </c>
      <c r="W2220">
        <v>0</v>
      </c>
      <c r="X2220" t="s">
        <v>4365</v>
      </c>
      <c r="Y2220" t="s">
        <v>6437</v>
      </c>
      <c r="Z2220" t="s">
        <v>3487</v>
      </c>
    </row>
    <row r="2221" spans="17:26" x14ac:dyDescent="0.35">
      <c r="Q2221" t="s">
        <v>0</v>
      </c>
      <c r="R2221">
        <v>35</v>
      </c>
      <c r="S2221">
        <v>150</v>
      </c>
      <c r="T2221">
        <v>97.3</v>
      </c>
      <c r="U2221" t="s">
        <v>3664</v>
      </c>
      <c r="V2221">
        <v>0</v>
      </c>
      <c r="W2221">
        <v>0</v>
      </c>
      <c r="X2221" t="s">
        <v>3770</v>
      </c>
      <c r="Y2221" t="s">
        <v>6438</v>
      </c>
      <c r="Z2221" t="s">
        <v>3487</v>
      </c>
    </row>
    <row r="2222" spans="17:26" x14ac:dyDescent="0.35">
      <c r="Q2222" t="s">
        <v>0</v>
      </c>
      <c r="R2222">
        <v>35</v>
      </c>
      <c r="S2222">
        <v>150</v>
      </c>
      <c r="T2222">
        <v>97.3</v>
      </c>
      <c r="U2222" t="s">
        <v>3664</v>
      </c>
      <c r="V2222">
        <v>0</v>
      </c>
      <c r="W2222">
        <v>0</v>
      </c>
      <c r="X2222" t="s">
        <v>3772</v>
      </c>
      <c r="Y2222" t="s">
        <v>6439</v>
      </c>
      <c r="Z2222" t="s">
        <v>3487</v>
      </c>
    </row>
    <row r="2223" spans="17:26" x14ac:dyDescent="0.35">
      <c r="Q2223" t="s">
        <v>0</v>
      </c>
      <c r="R2223">
        <v>35</v>
      </c>
      <c r="S2223">
        <v>150</v>
      </c>
      <c r="T2223">
        <v>97.3</v>
      </c>
      <c r="U2223" t="s">
        <v>3664</v>
      </c>
      <c r="V2223">
        <v>0</v>
      </c>
      <c r="W2223">
        <v>0</v>
      </c>
      <c r="X2223" t="s">
        <v>4319</v>
      </c>
      <c r="Y2223" t="s">
        <v>6440</v>
      </c>
      <c r="Z2223" t="s">
        <v>3487</v>
      </c>
    </row>
    <row r="2224" spans="17:26" x14ac:dyDescent="0.35">
      <c r="Q2224" t="s">
        <v>0</v>
      </c>
      <c r="R2224">
        <v>35</v>
      </c>
      <c r="S2224">
        <v>150</v>
      </c>
      <c r="T2224">
        <v>97.3</v>
      </c>
      <c r="U2224" t="s">
        <v>3664</v>
      </c>
      <c r="V2224">
        <v>0</v>
      </c>
      <c r="W2224">
        <v>0</v>
      </c>
      <c r="X2224" t="s">
        <v>4250</v>
      </c>
      <c r="Y2224" t="s">
        <v>6441</v>
      </c>
      <c r="Z2224" t="s">
        <v>3487</v>
      </c>
    </row>
    <row r="2225" spans="17:26" x14ac:dyDescent="0.35">
      <c r="Q2225" t="s">
        <v>0</v>
      </c>
      <c r="R2225">
        <v>35</v>
      </c>
      <c r="S2225">
        <v>150</v>
      </c>
      <c r="T2225">
        <v>97.3</v>
      </c>
      <c r="U2225" t="s">
        <v>3664</v>
      </c>
      <c r="V2225">
        <v>0</v>
      </c>
      <c r="W2225">
        <v>0</v>
      </c>
      <c r="X2225" t="s">
        <v>3908</v>
      </c>
      <c r="Y2225" t="s">
        <v>6442</v>
      </c>
      <c r="Z2225" t="s">
        <v>3487</v>
      </c>
    </row>
    <row r="2226" spans="17:26" x14ac:dyDescent="0.35">
      <c r="Q2226" t="s">
        <v>0</v>
      </c>
      <c r="R2226">
        <v>35</v>
      </c>
      <c r="S2226">
        <v>150</v>
      </c>
      <c r="T2226">
        <v>97.3</v>
      </c>
      <c r="U2226" t="s">
        <v>3664</v>
      </c>
      <c r="V2226">
        <v>0</v>
      </c>
      <c r="W2226">
        <v>0</v>
      </c>
      <c r="X2226" t="s">
        <v>4379</v>
      </c>
      <c r="Y2226" t="s">
        <v>6443</v>
      </c>
      <c r="Z2226" t="s">
        <v>3487</v>
      </c>
    </row>
    <row r="2227" spans="17:26" x14ac:dyDescent="0.35">
      <c r="Q2227" t="s">
        <v>0</v>
      </c>
      <c r="R2227">
        <v>35</v>
      </c>
      <c r="S2227">
        <v>150</v>
      </c>
      <c r="T2227">
        <v>97.3</v>
      </c>
      <c r="U2227" t="s">
        <v>3664</v>
      </c>
      <c r="V2227">
        <v>0</v>
      </c>
      <c r="W2227">
        <v>0</v>
      </c>
      <c r="X2227" t="s">
        <v>4038</v>
      </c>
      <c r="Y2227" t="s">
        <v>6444</v>
      </c>
      <c r="Z2227" t="s">
        <v>3487</v>
      </c>
    </row>
    <row r="2228" spans="17:26" x14ac:dyDescent="0.35">
      <c r="Q2228" t="s">
        <v>0</v>
      </c>
      <c r="R2228">
        <v>35</v>
      </c>
      <c r="S2228">
        <v>150</v>
      </c>
      <c r="T2228">
        <v>97.3</v>
      </c>
      <c r="U2228" t="s">
        <v>3664</v>
      </c>
      <c r="V2228">
        <v>0</v>
      </c>
      <c r="W2228">
        <v>0</v>
      </c>
      <c r="X2228" t="s">
        <v>4038</v>
      </c>
      <c r="Y2228" t="s">
        <v>6445</v>
      </c>
      <c r="Z2228" t="s">
        <v>3487</v>
      </c>
    </row>
    <row r="2229" spans="17:26" x14ac:dyDescent="0.35">
      <c r="Q2229" t="s">
        <v>0</v>
      </c>
      <c r="R2229">
        <v>35</v>
      </c>
      <c r="S2229">
        <v>150</v>
      </c>
      <c r="T2229">
        <v>97.3</v>
      </c>
      <c r="U2229" t="s">
        <v>3664</v>
      </c>
      <c r="V2229">
        <v>0</v>
      </c>
      <c r="W2229">
        <v>0</v>
      </c>
      <c r="X2229" t="s">
        <v>4071</v>
      </c>
      <c r="Y2229" t="s">
        <v>6446</v>
      </c>
      <c r="Z2229" t="s">
        <v>3487</v>
      </c>
    </row>
    <row r="2230" spans="17:26" x14ac:dyDescent="0.35">
      <c r="Q2230" t="s">
        <v>0</v>
      </c>
      <c r="R2230">
        <v>35</v>
      </c>
      <c r="S2230">
        <v>150</v>
      </c>
      <c r="T2230">
        <v>97.3</v>
      </c>
      <c r="U2230" t="s">
        <v>3664</v>
      </c>
      <c r="V2230">
        <v>0</v>
      </c>
      <c r="W2230">
        <v>0</v>
      </c>
      <c r="X2230" t="s">
        <v>4685</v>
      </c>
      <c r="Y2230" t="s">
        <v>6447</v>
      </c>
      <c r="Z2230" t="s">
        <v>3487</v>
      </c>
    </row>
    <row r="2231" spans="17:26" x14ac:dyDescent="0.35">
      <c r="Q2231" t="s">
        <v>0</v>
      </c>
      <c r="R2231">
        <v>35</v>
      </c>
      <c r="S2231">
        <v>150</v>
      </c>
      <c r="T2231">
        <v>97.3</v>
      </c>
      <c r="U2231" t="s">
        <v>3664</v>
      </c>
      <c r="V2231">
        <v>0</v>
      </c>
      <c r="W2231">
        <v>0</v>
      </c>
      <c r="X2231" t="s">
        <v>4494</v>
      </c>
      <c r="Y2231" t="s">
        <v>6448</v>
      </c>
      <c r="Z2231" t="s">
        <v>3487</v>
      </c>
    </row>
    <row r="2232" spans="17:26" x14ac:dyDescent="0.35">
      <c r="Q2232" t="s">
        <v>0</v>
      </c>
      <c r="R2232">
        <v>35</v>
      </c>
      <c r="S2232">
        <v>150</v>
      </c>
      <c r="T2232">
        <v>97.3</v>
      </c>
      <c r="U2232" t="s">
        <v>3664</v>
      </c>
      <c r="V2232">
        <v>0</v>
      </c>
      <c r="W2232">
        <v>0</v>
      </c>
      <c r="X2232" t="s">
        <v>4902</v>
      </c>
      <c r="Y2232" t="s">
        <v>6449</v>
      </c>
      <c r="Z2232" t="s">
        <v>3487</v>
      </c>
    </row>
    <row r="2233" spans="17:26" x14ac:dyDescent="0.35">
      <c r="Q2233" t="s">
        <v>0</v>
      </c>
      <c r="R2233">
        <v>35</v>
      </c>
      <c r="S2233">
        <v>150</v>
      </c>
      <c r="T2233">
        <v>97.3</v>
      </c>
      <c r="U2233" t="s">
        <v>3664</v>
      </c>
      <c r="V2233">
        <v>0</v>
      </c>
      <c r="W2233">
        <v>0</v>
      </c>
      <c r="X2233" t="s">
        <v>4174</v>
      </c>
      <c r="Y2233" t="s">
        <v>6450</v>
      </c>
      <c r="Z2233" t="s">
        <v>3487</v>
      </c>
    </row>
    <row r="2234" spans="17:26" x14ac:dyDescent="0.35">
      <c r="Q2234" t="s">
        <v>0</v>
      </c>
      <c r="R2234">
        <v>35</v>
      </c>
      <c r="S2234">
        <v>150</v>
      </c>
      <c r="T2234">
        <v>97.3</v>
      </c>
      <c r="U2234" t="s">
        <v>3664</v>
      </c>
      <c r="V2234">
        <v>0</v>
      </c>
      <c r="W2234">
        <v>0</v>
      </c>
      <c r="X2234" t="s">
        <v>3780</v>
      </c>
      <c r="Y2234" t="s">
        <v>6451</v>
      </c>
      <c r="Z2234" t="s">
        <v>3487</v>
      </c>
    </row>
    <row r="2235" spans="17:26" x14ac:dyDescent="0.35">
      <c r="Q2235" t="s">
        <v>0</v>
      </c>
      <c r="R2235">
        <v>35</v>
      </c>
      <c r="S2235">
        <v>150</v>
      </c>
      <c r="T2235">
        <v>97.3</v>
      </c>
      <c r="U2235" t="s">
        <v>3664</v>
      </c>
      <c r="V2235">
        <v>0</v>
      </c>
      <c r="W2235">
        <v>0</v>
      </c>
      <c r="X2235" t="s">
        <v>4148</v>
      </c>
      <c r="Y2235" t="s">
        <v>6452</v>
      </c>
      <c r="Z2235" t="s">
        <v>3487</v>
      </c>
    </row>
    <row r="2236" spans="17:26" x14ac:dyDescent="0.35">
      <c r="Q2236" t="s">
        <v>0</v>
      </c>
      <c r="R2236">
        <v>35</v>
      </c>
      <c r="S2236">
        <v>150</v>
      </c>
      <c r="T2236">
        <v>97.3</v>
      </c>
      <c r="U2236" t="s">
        <v>3664</v>
      </c>
      <c r="V2236">
        <v>0</v>
      </c>
      <c r="W2236">
        <v>0</v>
      </c>
      <c r="X2236" t="s">
        <v>4782</v>
      </c>
      <c r="Y2236" t="s">
        <v>6453</v>
      </c>
      <c r="Z2236" t="s">
        <v>3487</v>
      </c>
    </row>
    <row r="2237" spans="17:26" x14ac:dyDescent="0.35">
      <c r="Q2237" t="s">
        <v>0</v>
      </c>
      <c r="R2237">
        <v>35</v>
      </c>
      <c r="S2237">
        <v>150</v>
      </c>
      <c r="T2237">
        <v>97.4</v>
      </c>
      <c r="U2237" t="s">
        <v>1</v>
      </c>
      <c r="V2237">
        <v>0</v>
      </c>
      <c r="W2237">
        <v>0</v>
      </c>
      <c r="X2237" t="s">
        <v>4238</v>
      </c>
      <c r="Y2237" t="s">
        <v>6454</v>
      </c>
      <c r="Z2237" t="s">
        <v>3487</v>
      </c>
    </row>
    <row r="2238" spans="17:26" x14ac:dyDescent="0.35">
      <c r="Q2238" t="s">
        <v>0</v>
      </c>
      <c r="R2238">
        <v>35</v>
      </c>
      <c r="S2238">
        <v>150</v>
      </c>
      <c r="T2238">
        <v>97.4</v>
      </c>
      <c r="U2238" t="s">
        <v>1</v>
      </c>
      <c r="V2238">
        <v>0</v>
      </c>
      <c r="W2238">
        <v>0</v>
      </c>
      <c r="X2238" t="s">
        <v>3825</v>
      </c>
      <c r="Y2238" t="s">
        <v>6455</v>
      </c>
      <c r="Z2238" t="s">
        <v>3487</v>
      </c>
    </row>
    <row r="2239" spans="17:26" x14ac:dyDescent="0.35">
      <c r="Q2239" t="s">
        <v>0</v>
      </c>
      <c r="R2239">
        <v>35</v>
      </c>
      <c r="S2239">
        <v>150</v>
      </c>
      <c r="T2239">
        <v>97.4</v>
      </c>
      <c r="U2239" t="s">
        <v>1</v>
      </c>
      <c r="V2239">
        <v>0</v>
      </c>
      <c r="W2239">
        <v>0</v>
      </c>
      <c r="X2239" t="s">
        <v>4265</v>
      </c>
      <c r="Y2239" t="s">
        <v>6456</v>
      </c>
      <c r="Z2239" t="s">
        <v>3487</v>
      </c>
    </row>
    <row r="2240" spans="17:26" x14ac:dyDescent="0.35">
      <c r="Q2240" t="s">
        <v>0</v>
      </c>
      <c r="R2240">
        <v>35</v>
      </c>
      <c r="S2240">
        <v>150</v>
      </c>
      <c r="T2240">
        <v>97.4</v>
      </c>
      <c r="U2240" t="s">
        <v>3664</v>
      </c>
      <c r="V2240">
        <v>0</v>
      </c>
      <c r="W2240">
        <v>0</v>
      </c>
      <c r="X2240" t="s">
        <v>3977</v>
      </c>
      <c r="Y2240" t="s">
        <v>6457</v>
      </c>
      <c r="Z2240" t="s">
        <v>3487</v>
      </c>
    </row>
    <row r="2241" spans="17:26" x14ac:dyDescent="0.35">
      <c r="Q2241" t="s">
        <v>0</v>
      </c>
      <c r="R2241">
        <v>35</v>
      </c>
      <c r="S2241">
        <v>150</v>
      </c>
      <c r="T2241">
        <v>97.4</v>
      </c>
      <c r="U2241" t="s">
        <v>3664</v>
      </c>
      <c r="V2241">
        <v>0</v>
      </c>
      <c r="W2241">
        <v>0</v>
      </c>
      <c r="X2241" t="s">
        <v>3977</v>
      </c>
      <c r="Y2241" t="s">
        <v>6458</v>
      </c>
      <c r="Z2241" t="s">
        <v>3487</v>
      </c>
    </row>
    <row r="2242" spans="17:26" x14ac:dyDescent="0.35">
      <c r="Q2242" t="s">
        <v>0</v>
      </c>
      <c r="R2242">
        <v>35</v>
      </c>
      <c r="S2242">
        <v>150</v>
      </c>
      <c r="T2242">
        <v>97.4</v>
      </c>
      <c r="U2242" t="s">
        <v>3664</v>
      </c>
      <c r="V2242">
        <v>0</v>
      </c>
      <c r="W2242">
        <v>0</v>
      </c>
      <c r="X2242" t="s">
        <v>4110</v>
      </c>
      <c r="Y2242" t="s">
        <v>6459</v>
      </c>
      <c r="Z2242" t="s">
        <v>3487</v>
      </c>
    </row>
    <row r="2243" spans="17:26" x14ac:dyDescent="0.35">
      <c r="Q2243" t="s">
        <v>0</v>
      </c>
      <c r="R2243">
        <v>35</v>
      </c>
      <c r="S2243">
        <v>150</v>
      </c>
      <c r="T2243">
        <v>97.4</v>
      </c>
      <c r="U2243" t="s">
        <v>3664</v>
      </c>
      <c r="V2243">
        <v>0</v>
      </c>
      <c r="W2243">
        <v>0</v>
      </c>
      <c r="X2243" t="s">
        <v>3825</v>
      </c>
      <c r="Y2243" t="s">
        <v>6460</v>
      </c>
      <c r="Z2243" t="s">
        <v>3487</v>
      </c>
    </row>
    <row r="2244" spans="17:26" x14ac:dyDescent="0.35">
      <c r="Q2244" t="s">
        <v>0</v>
      </c>
      <c r="R2244">
        <v>35</v>
      </c>
      <c r="S2244">
        <v>150</v>
      </c>
      <c r="T2244">
        <v>97.5</v>
      </c>
      <c r="U2244" t="s">
        <v>1</v>
      </c>
      <c r="V2244">
        <v>0</v>
      </c>
      <c r="W2244">
        <v>0</v>
      </c>
      <c r="X2244" t="s">
        <v>3833</v>
      </c>
      <c r="Y2244" t="s">
        <v>6461</v>
      </c>
      <c r="Z2244" t="s">
        <v>3487</v>
      </c>
    </row>
    <row r="2245" spans="17:26" x14ac:dyDescent="0.35">
      <c r="Q2245" t="s">
        <v>0</v>
      </c>
      <c r="R2245">
        <v>35</v>
      </c>
      <c r="S2245">
        <v>150</v>
      </c>
      <c r="T2245">
        <v>97.5</v>
      </c>
      <c r="U2245" t="s">
        <v>1</v>
      </c>
      <c r="V2245">
        <v>0</v>
      </c>
      <c r="W2245">
        <v>0</v>
      </c>
      <c r="X2245" t="s">
        <v>3973</v>
      </c>
      <c r="Y2245" t="s">
        <v>6462</v>
      </c>
      <c r="Z2245" t="s">
        <v>3487</v>
      </c>
    </row>
    <row r="2246" spans="17:26" x14ac:dyDescent="0.35">
      <c r="Q2246" t="s">
        <v>0</v>
      </c>
      <c r="R2246">
        <v>35</v>
      </c>
      <c r="S2246">
        <v>150</v>
      </c>
      <c r="T2246">
        <v>97.5</v>
      </c>
      <c r="U2246" t="s">
        <v>1</v>
      </c>
      <c r="V2246">
        <v>0</v>
      </c>
      <c r="W2246">
        <v>0</v>
      </c>
      <c r="X2246" t="s">
        <v>3973</v>
      </c>
      <c r="Y2246" t="s">
        <v>6463</v>
      </c>
      <c r="Z2246" t="s">
        <v>3487</v>
      </c>
    </row>
    <row r="2247" spans="17:26" x14ac:dyDescent="0.35">
      <c r="Q2247" t="s">
        <v>0</v>
      </c>
      <c r="R2247">
        <v>35</v>
      </c>
      <c r="S2247">
        <v>150</v>
      </c>
      <c r="T2247">
        <v>97.5</v>
      </c>
      <c r="U2247" t="s">
        <v>1</v>
      </c>
      <c r="V2247">
        <v>0</v>
      </c>
      <c r="W2247">
        <v>0</v>
      </c>
      <c r="X2247" t="s">
        <v>3830</v>
      </c>
      <c r="Y2247" t="s">
        <v>6464</v>
      </c>
      <c r="Z2247" t="s">
        <v>3487</v>
      </c>
    </row>
    <row r="2248" spans="17:26" x14ac:dyDescent="0.35">
      <c r="Q2248" t="s">
        <v>0</v>
      </c>
      <c r="R2248">
        <v>35</v>
      </c>
      <c r="S2248">
        <v>150</v>
      </c>
      <c r="T2248">
        <v>97.5</v>
      </c>
      <c r="U2248" t="s">
        <v>1</v>
      </c>
      <c r="V2248">
        <v>0</v>
      </c>
      <c r="W2248">
        <v>0</v>
      </c>
      <c r="X2248" t="s">
        <v>4203</v>
      </c>
      <c r="Y2248" t="s">
        <v>6465</v>
      </c>
      <c r="Z2248" t="s">
        <v>3487</v>
      </c>
    </row>
    <row r="2249" spans="17:26" x14ac:dyDescent="0.35">
      <c r="Q2249" t="s">
        <v>0</v>
      </c>
      <c r="R2249">
        <v>35</v>
      </c>
      <c r="S2249">
        <v>150</v>
      </c>
      <c r="T2249">
        <v>97.5</v>
      </c>
      <c r="U2249" t="s">
        <v>1</v>
      </c>
      <c r="V2249">
        <v>0</v>
      </c>
      <c r="W2249">
        <v>0</v>
      </c>
      <c r="X2249" t="s">
        <v>3732</v>
      </c>
      <c r="Y2249" t="s">
        <v>6466</v>
      </c>
      <c r="Z2249" t="s">
        <v>3487</v>
      </c>
    </row>
    <row r="2250" spans="17:26" x14ac:dyDescent="0.35">
      <c r="Q2250" t="s">
        <v>0</v>
      </c>
      <c r="R2250">
        <v>35</v>
      </c>
      <c r="S2250">
        <v>150</v>
      </c>
      <c r="T2250">
        <v>97.6</v>
      </c>
      <c r="U2250" t="s">
        <v>1</v>
      </c>
      <c r="V2250">
        <v>0</v>
      </c>
      <c r="W2250">
        <v>0</v>
      </c>
      <c r="X2250" t="s">
        <v>4181</v>
      </c>
      <c r="Y2250" t="s">
        <v>6467</v>
      </c>
      <c r="Z2250" t="s">
        <v>3487</v>
      </c>
    </row>
    <row r="2251" spans="17:26" x14ac:dyDescent="0.35">
      <c r="Q2251" t="s">
        <v>0</v>
      </c>
      <c r="R2251">
        <v>35</v>
      </c>
      <c r="S2251">
        <v>150</v>
      </c>
      <c r="T2251">
        <v>97.6</v>
      </c>
      <c r="U2251" t="s">
        <v>1</v>
      </c>
      <c r="V2251">
        <v>0</v>
      </c>
      <c r="W2251">
        <v>0</v>
      </c>
      <c r="X2251" t="s">
        <v>4181</v>
      </c>
      <c r="Y2251" t="s">
        <v>6468</v>
      </c>
      <c r="Z2251" t="s">
        <v>3487</v>
      </c>
    </row>
    <row r="2252" spans="17:26" x14ac:dyDescent="0.35">
      <c r="Q2252" t="s">
        <v>0</v>
      </c>
      <c r="R2252">
        <v>35</v>
      </c>
      <c r="S2252">
        <v>150</v>
      </c>
      <c r="T2252">
        <v>97.6</v>
      </c>
      <c r="U2252" t="s">
        <v>1</v>
      </c>
      <c r="V2252">
        <v>0</v>
      </c>
      <c r="W2252">
        <v>0</v>
      </c>
      <c r="X2252" t="s">
        <v>3839</v>
      </c>
      <c r="Y2252" t="s">
        <v>6469</v>
      </c>
      <c r="Z2252" t="s">
        <v>3487</v>
      </c>
    </row>
    <row r="2253" spans="17:26" x14ac:dyDescent="0.35">
      <c r="Q2253" t="s">
        <v>0</v>
      </c>
      <c r="R2253">
        <v>35</v>
      </c>
      <c r="S2253">
        <v>150</v>
      </c>
      <c r="T2253">
        <v>97.6</v>
      </c>
      <c r="U2253" t="s">
        <v>1</v>
      </c>
      <c r="V2253">
        <v>0</v>
      </c>
      <c r="W2253">
        <v>0</v>
      </c>
      <c r="X2253" t="s">
        <v>3702</v>
      </c>
      <c r="Y2253" t="s">
        <v>6470</v>
      </c>
      <c r="Z2253" t="s">
        <v>3487</v>
      </c>
    </row>
    <row r="2254" spans="17:26" x14ac:dyDescent="0.35">
      <c r="Q2254" t="s">
        <v>0</v>
      </c>
      <c r="R2254">
        <v>35</v>
      </c>
      <c r="S2254">
        <v>150</v>
      </c>
      <c r="T2254">
        <v>97.6</v>
      </c>
      <c r="U2254" t="s">
        <v>1</v>
      </c>
      <c r="V2254">
        <v>0</v>
      </c>
      <c r="W2254">
        <v>0</v>
      </c>
      <c r="X2254" t="s">
        <v>3846</v>
      </c>
      <c r="Y2254" t="s">
        <v>6471</v>
      </c>
      <c r="Z2254" t="s">
        <v>3487</v>
      </c>
    </row>
    <row r="2255" spans="17:26" x14ac:dyDescent="0.35">
      <c r="Q2255" t="s">
        <v>0</v>
      </c>
      <c r="R2255">
        <v>35</v>
      </c>
      <c r="S2255">
        <v>150</v>
      </c>
      <c r="T2255">
        <v>97.6</v>
      </c>
      <c r="U2255" t="s">
        <v>1</v>
      </c>
      <c r="V2255">
        <v>0</v>
      </c>
      <c r="W2255">
        <v>0</v>
      </c>
      <c r="X2255" t="s">
        <v>4697</v>
      </c>
      <c r="Y2255" t="s">
        <v>6472</v>
      </c>
      <c r="Z2255" t="s">
        <v>3487</v>
      </c>
    </row>
    <row r="2256" spans="17:26" x14ac:dyDescent="0.35">
      <c r="Q2256" t="s">
        <v>0</v>
      </c>
      <c r="R2256">
        <v>35</v>
      </c>
      <c r="S2256">
        <v>150</v>
      </c>
      <c r="T2256">
        <v>97.6</v>
      </c>
      <c r="U2256" t="s">
        <v>3664</v>
      </c>
      <c r="V2256">
        <v>0</v>
      </c>
      <c r="W2256">
        <v>0</v>
      </c>
      <c r="X2256" t="s">
        <v>4181</v>
      </c>
      <c r="Y2256" t="s">
        <v>6473</v>
      </c>
      <c r="Z2256" t="s">
        <v>3487</v>
      </c>
    </row>
    <row r="2257" spans="17:26" x14ac:dyDescent="0.35">
      <c r="Q2257" t="s">
        <v>0</v>
      </c>
      <c r="R2257">
        <v>35</v>
      </c>
      <c r="S2257">
        <v>150</v>
      </c>
      <c r="T2257">
        <v>97.6</v>
      </c>
      <c r="U2257" t="s">
        <v>3664</v>
      </c>
      <c r="V2257">
        <v>0</v>
      </c>
      <c r="W2257">
        <v>0</v>
      </c>
      <c r="X2257" t="s">
        <v>5635</v>
      </c>
      <c r="Y2257" t="s">
        <v>6474</v>
      </c>
      <c r="Z2257" t="s">
        <v>3487</v>
      </c>
    </row>
    <row r="2258" spans="17:26" x14ac:dyDescent="0.35">
      <c r="Q2258" t="s">
        <v>0</v>
      </c>
      <c r="R2258">
        <v>35</v>
      </c>
      <c r="S2258">
        <v>150</v>
      </c>
      <c r="T2258">
        <v>97.6</v>
      </c>
      <c r="U2258" t="s">
        <v>3664</v>
      </c>
      <c r="V2258">
        <v>0</v>
      </c>
      <c r="W2258">
        <v>0</v>
      </c>
      <c r="X2258" t="s">
        <v>3702</v>
      </c>
      <c r="Y2258" t="s">
        <v>6475</v>
      </c>
      <c r="Z2258" t="s">
        <v>3487</v>
      </c>
    </row>
    <row r="2259" spans="17:26" x14ac:dyDescent="0.35">
      <c r="Q2259" t="s">
        <v>0</v>
      </c>
      <c r="R2259">
        <v>35</v>
      </c>
      <c r="S2259">
        <v>150</v>
      </c>
      <c r="T2259">
        <v>97.6</v>
      </c>
      <c r="U2259" t="s">
        <v>3664</v>
      </c>
      <c r="V2259">
        <v>0</v>
      </c>
      <c r="W2259">
        <v>0</v>
      </c>
      <c r="X2259" t="s">
        <v>3994</v>
      </c>
      <c r="Y2259" t="s">
        <v>6476</v>
      </c>
      <c r="Z2259" t="s">
        <v>3487</v>
      </c>
    </row>
    <row r="2260" spans="17:26" x14ac:dyDescent="0.35">
      <c r="Q2260" t="s">
        <v>0</v>
      </c>
      <c r="R2260">
        <v>35</v>
      </c>
      <c r="S2260">
        <v>150</v>
      </c>
      <c r="T2260">
        <v>97.6</v>
      </c>
      <c r="U2260" t="s">
        <v>3664</v>
      </c>
      <c r="V2260">
        <v>0</v>
      </c>
      <c r="W2260">
        <v>0</v>
      </c>
      <c r="X2260" t="s">
        <v>3994</v>
      </c>
      <c r="Y2260" t="s">
        <v>6477</v>
      </c>
      <c r="Z2260" t="s">
        <v>3487</v>
      </c>
    </row>
    <row r="2261" spans="17:26" x14ac:dyDescent="0.35">
      <c r="Q2261" t="s">
        <v>0</v>
      </c>
      <c r="R2261">
        <v>35</v>
      </c>
      <c r="S2261">
        <v>150</v>
      </c>
      <c r="T2261">
        <v>97.6</v>
      </c>
      <c r="U2261" t="s">
        <v>3664</v>
      </c>
      <c r="V2261">
        <v>0</v>
      </c>
      <c r="W2261">
        <v>0</v>
      </c>
      <c r="X2261" t="s">
        <v>4081</v>
      </c>
      <c r="Y2261" t="s">
        <v>6478</v>
      </c>
      <c r="Z2261" t="s">
        <v>3487</v>
      </c>
    </row>
    <row r="2262" spans="17:26" x14ac:dyDescent="0.35">
      <c r="Q2262" t="s">
        <v>0</v>
      </c>
      <c r="R2262">
        <v>35</v>
      </c>
      <c r="S2262">
        <v>150</v>
      </c>
      <c r="T2262">
        <v>97.7</v>
      </c>
      <c r="U2262" t="s">
        <v>1</v>
      </c>
      <c r="V2262">
        <v>0</v>
      </c>
      <c r="W2262">
        <v>0</v>
      </c>
      <c r="X2262" t="s">
        <v>4426</v>
      </c>
      <c r="Y2262" t="s">
        <v>6479</v>
      </c>
      <c r="Z2262" t="s">
        <v>3487</v>
      </c>
    </row>
    <row r="2263" spans="17:26" x14ac:dyDescent="0.35">
      <c r="Q2263" t="s">
        <v>0</v>
      </c>
      <c r="R2263">
        <v>35</v>
      </c>
      <c r="S2263">
        <v>150</v>
      </c>
      <c r="T2263">
        <v>97.7</v>
      </c>
      <c r="U2263" t="s">
        <v>1</v>
      </c>
      <c r="V2263">
        <v>0</v>
      </c>
      <c r="W2263">
        <v>0</v>
      </c>
      <c r="X2263" t="s">
        <v>4426</v>
      </c>
      <c r="Y2263" t="s">
        <v>6480</v>
      </c>
      <c r="Z2263" t="s">
        <v>3487</v>
      </c>
    </row>
    <row r="2264" spans="17:26" x14ac:dyDescent="0.35">
      <c r="Q2264" t="s">
        <v>0</v>
      </c>
      <c r="R2264">
        <v>35</v>
      </c>
      <c r="S2264">
        <v>150</v>
      </c>
      <c r="T2264">
        <v>97.7</v>
      </c>
      <c r="U2264" t="s">
        <v>1</v>
      </c>
      <c r="V2264">
        <v>0</v>
      </c>
      <c r="W2264">
        <v>0</v>
      </c>
      <c r="X2264" t="s">
        <v>3722</v>
      </c>
      <c r="Y2264" t="s">
        <v>6481</v>
      </c>
      <c r="Z2264" t="s">
        <v>3487</v>
      </c>
    </row>
    <row r="2265" spans="17:26" x14ac:dyDescent="0.35">
      <c r="Q2265" t="s">
        <v>0</v>
      </c>
      <c r="R2265">
        <v>35</v>
      </c>
      <c r="S2265">
        <v>150</v>
      </c>
      <c r="T2265">
        <v>97.7</v>
      </c>
      <c r="U2265" t="s">
        <v>1</v>
      </c>
      <c r="V2265">
        <v>0</v>
      </c>
      <c r="W2265">
        <v>0</v>
      </c>
      <c r="X2265" t="s">
        <v>3985</v>
      </c>
      <c r="Y2265" t="s">
        <v>6482</v>
      </c>
      <c r="Z2265" t="s">
        <v>3487</v>
      </c>
    </row>
    <row r="2266" spans="17:26" x14ac:dyDescent="0.35">
      <c r="Q2266" t="s">
        <v>0</v>
      </c>
      <c r="R2266">
        <v>35</v>
      </c>
      <c r="S2266">
        <v>150</v>
      </c>
      <c r="T2266">
        <v>97.7</v>
      </c>
      <c r="U2266" t="s">
        <v>1</v>
      </c>
      <c r="V2266">
        <v>0</v>
      </c>
      <c r="W2266">
        <v>0</v>
      </c>
      <c r="X2266" t="s">
        <v>3855</v>
      </c>
      <c r="Y2266" t="s">
        <v>6483</v>
      </c>
      <c r="Z2266" t="s">
        <v>3487</v>
      </c>
    </row>
    <row r="2267" spans="17:26" x14ac:dyDescent="0.35">
      <c r="Q2267" t="s">
        <v>0</v>
      </c>
      <c r="R2267">
        <v>35</v>
      </c>
      <c r="S2267">
        <v>150</v>
      </c>
      <c r="T2267">
        <v>97.7</v>
      </c>
      <c r="U2267" t="s">
        <v>1</v>
      </c>
      <c r="V2267">
        <v>0</v>
      </c>
      <c r="W2267">
        <v>0</v>
      </c>
      <c r="X2267" t="s">
        <v>3855</v>
      </c>
      <c r="Y2267" t="s">
        <v>6484</v>
      </c>
      <c r="Z2267" t="s">
        <v>3487</v>
      </c>
    </row>
    <row r="2268" spans="17:26" x14ac:dyDescent="0.35">
      <c r="Q2268" t="s">
        <v>0</v>
      </c>
      <c r="R2268">
        <v>35</v>
      </c>
      <c r="S2268">
        <v>150</v>
      </c>
      <c r="T2268">
        <v>97.7</v>
      </c>
      <c r="U2268" t="s">
        <v>3664</v>
      </c>
      <c r="V2268">
        <v>0</v>
      </c>
      <c r="W2268">
        <v>0</v>
      </c>
      <c r="X2268" t="s">
        <v>3714</v>
      </c>
      <c r="Y2268" t="s">
        <v>6485</v>
      </c>
      <c r="Z2268" t="s">
        <v>3487</v>
      </c>
    </row>
    <row r="2269" spans="17:26" x14ac:dyDescent="0.35">
      <c r="Q2269" t="s">
        <v>0</v>
      </c>
      <c r="R2269">
        <v>35</v>
      </c>
      <c r="S2269">
        <v>150</v>
      </c>
      <c r="T2269">
        <v>97.7</v>
      </c>
      <c r="U2269" t="s">
        <v>3664</v>
      </c>
      <c r="V2269">
        <v>0</v>
      </c>
      <c r="W2269">
        <v>0</v>
      </c>
      <c r="X2269" t="s">
        <v>3714</v>
      </c>
      <c r="Y2269" t="s">
        <v>6486</v>
      </c>
      <c r="Z2269" t="s">
        <v>3487</v>
      </c>
    </row>
    <row r="2270" spans="17:26" x14ac:dyDescent="0.35">
      <c r="Q2270" t="s">
        <v>0</v>
      </c>
      <c r="R2270">
        <v>35</v>
      </c>
      <c r="S2270">
        <v>150</v>
      </c>
      <c r="T2270">
        <v>97.7</v>
      </c>
      <c r="U2270" t="s">
        <v>3664</v>
      </c>
      <c r="V2270">
        <v>0</v>
      </c>
      <c r="W2270">
        <v>0</v>
      </c>
      <c r="X2270" t="s">
        <v>3714</v>
      </c>
      <c r="Y2270" t="s">
        <v>6487</v>
      </c>
      <c r="Z2270" t="s">
        <v>3487</v>
      </c>
    </row>
    <row r="2271" spans="17:26" x14ac:dyDescent="0.35">
      <c r="Q2271" t="s">
        <v>0</v>
      </c>
      <c r="R2271">
        <v>35</v>
      </c>
      <c r="S2271">
        <v>150</v>
      </c>
      <c r="T2271">
        <v>97.7</v>
      </c>
      <c r="U2271" t="s">
        <v>3664</v>
      </c>
      <c r="V2271">
        <v>0</v>
      </c>
      <c r="W2271">
        <v>0</v>
      </c>
      <c r="X2271" t="s">
        <v>3849</v>
      </c>
      <c r="Y2271" t="s">
        <v>6488</v>
      </c>
      <c r="Z2271" t="s">
        <v>3487</v>
      </c>
    </row>
    <row r="2272" spans="17:26" x14ac:dyDescent="0.35">
      <c r="Q2272" t="s">
        <v>0</v>
      </c>
      <c r="R2272">
        <v>35</v>
      </c>
      <c r="S2272">
        <v>150</v>
      </c>
      <c r="T2272">
        <v>97.7</v>
      </c>
      <c r="U2272" t="s">
        <v>3664</v>
      </c>
      <c r="V2272">
        <v>0</v>
      </c>
      <c r="W2272">
        <v>0</v>
      </c>
      <c r="X2272" t="s">
        <v>3851</v>
      </c>
      <c r="Y2272" t="s">
        <v>6489</v>
      </c>
      <c r="Z2272" t="s">
        <v>3487</v>
      </c>
    </row>
    <row r="2273" spans="17:26" x14ac:dyDescent="0.35">
      <c r="Q2273" t="s">
        <v>0</v>
      </c>
      <c r="R2273">
        <v>35</v>
      </c>
      <c r="S2273">
        <v>150</v>
      </c>
      <c r="T2273">
        <v>97.7</v>
      </c>
      <c r="U2273" t="s">
        <v>3664</v>
      </c>
      <c r="V2273">
        <v>0</v>
      </c>
      <c r="W2273">
        <v>0</v>
      </c>
      <c r="X2273" t="s">
        <v>3992</v>
      </c>
      <c r="Y2273" t="s">
        <v>6490</v>
      </c>
      <c r="Z2273" t="s">
        <v>3487</v>
      </c>
    </row>
    <row r="2274" spans="17:26" x14ac:dyDescent="0.35">
      <c r="Q2274" t="s">
        <v>0</v>
      </c>
      <c r="R2274">
        <v>35</v>
      </c>
      <c r="S2274">
        <v>150</v>
      </c>
      <c r="T2274">
        <v>97.8</v>
      </c>
      <c r="U2274" t="s">
        <v>1</v>
      </c>
      <c r="V2274">
        <v>0</v>
      </c>
      <c r="W2274">
        <v>0</v>
      </c>
      <c r="X2274" t="s">
        <v>4156</v>
      </c>
      <c r="Y2274" t="s">
        <v>6491</v>
      </c>
      <c r="Z2274" t="s">
        <v>3487</v>
      </c>
    </row>
    <row r="2275" spans="17:26" x14ac:dyDescent="0.35">
      <c r="Q2275" t="s">
        <v>0</v>
      </c>
      <c r="R2275">
        <v>35</v>
      </c>
      <c r="S2275">
        <v>150</v>
      </c>
      <c r="T2275">
        <v>97.8</v>
      </c>
      <c r="U2275" t="s">
        <v>1</v>
      </c>
      <c r="V2275">
        <v>0</v>
      </c>
      <c r="W2275">
        <v>0</v>
      </c>
      <c r="X2275" t="s">
        <v>3869</v>
      </c>
      <c r="Y2275" t="s">
        <v>6492</v>
      </c>
      <c r="Z2275" t="s">
        <v>3487</v>
      </c>
    </row>
    <row r="2276" spans="17:26" x14ac:dyDescent="0.35">
      <c r="Q2276" t="s">
        <v>0</v>
      </c>
      <c r="R2276">
        <v>35</v>
      </c>
      <c r="S2276">
        <v>150</v>
      </c>
      <c r="T2276">
        <v>97.8</v>
      </c>
      <c r="U2276" t="s">
        <v>1</v>
      </c>
      <c r="V2276">
        <v>0</v>
      </c>
      <c r="W2276">
        <v>0</v>
      </c>
      <c r="X2276" t="s">
        <v>3869</v>
      </c>
      <c r="Y2276" t="s">
        <v>6493</v>
      </c>
      <c r="Z2276" t="s">
        <v>3487</v>
      </c>
    </row>
    <row r="2277" spans="17:26" x14ac:dyDescent="0.35">
      <c r="Q2277" t="s">
        <v>0</v>
      </c>
      <c r="R2277">
        <v>35</v>
      </c>
      <c r="S2277">
        <v>150</v>
      </c>
      <c r="T2277">
        <v>97.8</v>
      </c>
      <c r="U2277" t="s">
        <v>1</v>
      </c>
      <c r="V2277">
        <v>0</v>
      </c>
      <c r="W2277">
        <v>0</v>
      </c>
      <c r="X2277" t="s">
        <v>3871</v>
      </c>
      <c r="Y2277" t="s">
        <v>6494</v>
      </c>
      <c r="Z2277" t="s">
        <v>3487</v>
      </c>
    </row>
    <row r="2278" spans="17:26" x14ac:dyDescent="0.35">
      <c r="Q2278" t="s">
        <v>0</v>
      </c>
      <c r="R2278">
        <v>35</v>
      </c>
      <c r="S2278">
        <v>150</v>
      </c>
      <c r="T2278">
        <v>97.8</v>
      </c>
      <c r="U2278" t="s">
        <v>1</v>
      </c>
      <c r="V2278">
        <v>0</v>
      </c>
      <c r="W2278">
        <v>0</v>
      </c>
      <c r="X2278" t="s">
        <v>3681</v>
      </c>
      <c r="Y2278" t="s">
        <v>6495</v>
      </c>
      <c r="Z2278" t="s">
        <v>3487</v>
      </c>
    </row>
    <row r="2279" spans="17:26" x14ac:dyDescent="0.35">
      <c r="Q2279" t="s">
        <v>0</v>
      </c>
      <c r="R2279">
        <v>35</v>
      </c>
      <c r="S2279">
        <v>150</v>
      </c>
      <c r="T2279">
        <v>97.8</v>
      </c>
      <c r="U2279" t="s">
        <v>1</v>
      </c>
      <c r="V2279">
        <v>0</v>
      </c>
      <c r="W2279">
        <v>0</v>
      </c>
      <c r="X2279" t="s">
        <v>3681</v>
      </c>
      <c r="Y2279" t="s">
        <v>6496</v>
      </c>
      <c r="Z2279" t="s">
        <v>3487</v>
      </c>
    </row>
    <row r="2280" spans="17:26" x14ac:dyDescent="0.35">
      <c r="Q2280" t="s">
        <v>0</v>
      </c>
      <c r="R2280">
        <v>35</v>
      </c>
      <c r="S2280">
        <v>150</v>
      </c>
      <c r="T2280">
        <v>97.8</v>
      </c>
      <c r="U2280" t="s">
        <v>1</v>
      </c>
      <c r="V2280">
        <v>0</v>
      </c>
      <c r="W2280">
        <v>0</v>
      </c>
      <c r="X2280" t="s">
        <v>3877</v>
      </c>
      <c r="Y2280" t="s">
        <v>6497</v>
      </c>
      <c r="Z2280" t="s">
        <v>3487</v>
      </c>
    </row>
    <row r="2281" spans="17:26" x14ac:dyDescent="0.35">
      <c r="Q2281" t="s">
        <v>0</v>
      </c>
      <c r="R2281">
        <v>35</v>
      </c>
      <c r="S2281">
        <v>150</v>
      </c>
      <c r="T2281">
        <v>97.8</v>
      </c>
      <c r="U2281" t="s">
        <v>1</v>
      </c>
      <c r="V2281">
        <v>0</v>
      </c>
      <c r="W2281">
        <v>0</v>
      </c>
      <c r="X2281" t="s">
        <v>3877</v>
      </c>
      <c r="Y2281" t="s">
        <v>6498</v>
      </c>
      <c r="Z2281" t="s">
        <v>3487</v>
      </c>
    </row>
    <row r="2282" spans="17:26" x14ac:dyDescent="0.35">
      <c r="Q2282" t="s">
        <v>0</v>
      </c>
      <c r="R2282">
        <v>35</v>
      </c>
      <c r="S2282">
        <v>150</v>
      </c>
      <c r="T2282">
        <v>97.8</v>
      </c>
      <c r="U2282" t="s">
        <v>3664</v>
      </c>
      <c r="V2282">
        <v>0</v>
      </c>
      <c r="W2282">
        <v>0</v>
      </c>
      <c r="X2282" t="s">
        <v>3738</v>
      </c>
      <c r="Y2282" t="s">
        <v>6499</v>
      </c>
      <c r="Z2282" t="s">
        <v>3487</v>
      </c>
    </row>
    <row r="2283" spans="17:26" x14ac:dyDescent="0.35">
      <c r="Q2283" t="s">
        <v>0</v>
      </c>
      <c r="R2283">
        <v>35</v>
      </c>
      <c r="S2283">
        <v>150</v>
      </c>
      <c r="T2283">
        <v>97.8</v>
      </c>
      <c r="U2283" t="s">
        <v>3664</v>
      </c>
      <c r="V2283">
        <v>0</v>
      </c>
      <c r="W2283">
        <v>0</v>
      </c>
      <c r="X2283" t="s">
        <v>3744</v>
      </c>
      <c r="Y2283" t="s">
        <v>6500</v>
      </c>
      <c r="Z2283" t="s">
        <v>3487</v>
      </c>
    </row>
    <row r="2284" spans="17:26" x14ac:dyDescent="0.35">
      <c r="Q2284" t="s">
        <v>0</v>
      </c>
      <c r="R2284">
        <v>35</v>
      </c>
      <c r="S2284">
        <v>150</v>
      </c>
      <c r="T2284">
        <v>97.8</v>
      </c>
      <c r="U2284" t="s">
        <v>3664</v>
      </c>
      <c r="V2284">
        <v>0</v>
      </c>
      <c r="W2284">
        <v>0</v>
      </c>
      <c r="X2284" t="s">
        <v>4161</v>
      </c>
      <c r="Y2284" t="s">
        <v>6501</v>
      </c>
      <c r="Z2284" t="s">
        <v>3487</v>
      </c>
    </row>
    <row r="2285" spans="17:26" x14ac:dyDescent="0.35">
      <c r="Q2285" t="s">
        <v>0</v>
      </c>
      <c r="R2285">
        <v>35</v>
      </c>
      <c r="S2285">
        <v>150</v>
      </c>
      <c r="T2285">
        <v>97.8</v>
      </c>
      <c r="U2285" t="s">
        <v>3664</v>
      </c>
      <c r="V2285">
        <v>0</v>
      </c>
      <c r="W2285">
        <v>0</v>
      </c>
      <c r="X2285" t="s">
        <v>3660</v>
      </c>
      <c r="Y2285" t="s">
        <v>6502</v>
      </c>
      <c r="Z2285" t="s">
        <v>3487</v>
      </c>
    </row>
    <row r="2286" spans="17:26" x14ac:dyDescent="0.35">
      <c r="Q2286" t="s">
        <v>0</v>
      </c>
      <c r="R2286">
        <v>35</v>
      </c>
      <c r="S2286">
        <v>150</v>
      </c>
      <c r="T2286">
        <v>97.8</v>
      </c>
      <c r="U2286" t="s">
        <v>3664</v>
      </c>
      <c r="V2286">
        <v>0</v>
      </c>
      <c r="W2286">
        <v>0</v>
      </c>
      <c r="X2286" t="s">
        <v>3875</v>
      </c>
      <c r="Y2286" t="s">
        <v>6503</v>
      </c>
      <c r="Z2286" t="s">
        <v>3487</v>
      </c>
    </row>
    <row r="2287" spans="17:26" x14ac:dyDescent="0.35">
      <c r="Q2287" t="s">
        <v>0</v>
      </c>
      <c r="R2287">
        <v>35</v>
      </c>
      <c r="S2287">
        <v>150</v>
      </c>
      <c r="T2287">
        <v>97.8</v>
      </c>
      <c r="U2287" t="s">
        <v>3664</v>
      </c>
      <c r="V2287">
        <v>0</v>
      </c>
      <c r="W2287">
        <v>0</v>
      </c>
      <c r="X2287" t="s">
        <v>3875</v>
      </c>
      <c r="Y2287" t="s">
        <v>6504</v>
      </c>
      <c r="Z2287" t="s">
        <v>3487</v>
      </c>
    </row>
    <row r="2288" spans="17:26" x14ac:dyDescent="0.35">
      <c r="Q2288" t="s">
        <v>0</v>
      </c>
      <c r="R2288">
        <v>35</v>
      </c>
      <c r="S2288">
        <v>150</v>
      </c>
      <c r="T2288">
        <v>97.8</v>
      </c>
      <c r="U2288" t="s">
        <v>3664</v>
      </c>
      <c r="V2288">
        <v>0</v>
      </c>
      <c r="W2288">
        <v>0</v>
      </c>
      <c r="X2288" t="s">
        <v>3871</v>
      </c>
      <c r="Y2288" t="s">
        <v>6505</v>
      </c>
      <c r="Z2288" t="s">
        <v>3487</v>
      </c>
    </row>
    <row r="2289" spans="17:26" x14ac:dyDescent="0.35">
      <c r="Q2289" t="s">
        <v>0</v>
      </c>
      <c r="R2289">
        <v>35</v>
      </c>
      <c r="S2289">
        <v>150</v>
      </c>
      <c r="T2289">
        <v>97.9</v>
      </c>
      <c r="U2289" t="s">
        <v>1</v>
      </c>
      <c r="V2289">
        <v>0</v>
      </c>
      <c r="W2289">
        <v>0</v>
      </c>
      <c r="X2289" t="s">
        <v>4009</v>
      </c>
      <c r="Y2289" t="s">
        <v>6506</v>
      </c>
      <c r="Z2289" t="s">
        <v>3487</v>
      </c>
    </row>
    <row r="2290" spans="17:26" x14ac:dyDescent="0.35">
      <c r="Q2290" t="s">
        <v>0</v>
      </c>
      <c r="R2290">
        <v>35</v>
      </c>
      <c r="S2290">
        <v>150</v>
      </c>
      <c r="T2290">
        <v>97.9</v>
      </c>
      <c r="U2290" t="s">
        <v>1</v>
      </c>
      <c r="V2290">
        <v>0</v>
      </c>
      <c r="W2290">
        <v>0</v>
      </c>
      <c r="X2290" t="s">
        <v>4009</v>
      </c>
      <c r="Y2290" t="s">
        <v>6507</v>
      </c>
      <c r="Z2290" t="s">
        <v>3487</v>
      </c>
    </row>
    <row r="2291" spans="17:26" x14ac:dyDescent="0.35">
      <c r="Q2291" t="s">
        <v>0</v>
      </c>
      <c r="R2291">
        <v>35</v>
      </c>
      <c r="S2291">
        <v>150</v>
      </c>
      <c r="T2291">
        <v>97.9</v>
      </c>
      <c r="U2291" t="s">
        <v>1</v>
      </c>
      <c r="V2291">
        <v>0</v>
      </c>
      <c r="W2291">
        <v>0</v>
      </c>
      <c r="X2291" t="s">
        <v>4135</v>
      </c>
      <c r="Y2291" t="s">
        <v>6508</v>
      </c>
      <c r="Z2291" t="s">
        <v>3487</v>
      </c>
    </row>
    <row r="2292" spans="17:26" x14ac:dyDescent="0.35">
      <c r="Q2292" t="s">
        <v>0</v>
      </c>
      <c r="R2292">
        <v>35</v>
      </c>
      <c r="S2292">
        <v>150</v>
      </c>
      <c r="T2292">
        <v>97.9</v>
      </c>
      <c r="U2292" t="s">
        <v>1</v>
      </c>
      <c r="V2292">
        <v>0</v>
      </c>
      <c r="W2292">
        <v>0</v>
      </c>
      <c r="X2292" t="s">
        <v>3999</v>
      </c>
      <c r="Y2292" t="s">
        <v>6509</v>
      </c>
      <c r="Z2292" t="s">
        <v>3487</v>
      </c>
    </row>
    <row r="2293" spans="17:26" x14ac:dyDescent="0.35">
      <c r="Q2293" t="s">
        <v>0</v>
      </c>
      <c r="R2293">
        <v>35</v>
      </c>
      <c r="S2293">
        <v>150</v>
      </c>
      <c r="T2293">
        <v>97.9</v>
      </c>
      <c r="U2293" t="s">
        <v>1</v>
      </c>
      <c r="V2293">
        <v>0</v>
      </c>
      <c r="W2293">
        <v>0</v>
      </c>
      <c r="X2293" t="s">
        <v>3881</v>
      </c>
      <c r="Y2293" t="s">
        <v>6510</v>
      </c>
      <c r="Z2293" t="s">
        <v>3487</v>
      </c>
    </row>
    <row r="2294" spans="17:26" x14ac:dyDescent="0.35">
      <c r="Q2294" t="s">
        <v>0</v>
      </c>
      <c r="R2294">
        <v>35</v>
      </c>
      <c r="S2294">
        <v>150</v>
      </c>
      <c r="T2294">
        <v>97.9</v>
      </c>
      <c r="U2294" t="s">
        <v>1</v>
      </c>
      <c r="V2294">
        <v>0</v>
      </c>
      <c r="W2294">
        <v>0</v>
      </c>
      <c r="X2294" t="s">
        <v>3881</v>
      </c>
      <c r="Y2294" t="s">
        <v>6511</v>
      </c>
      <c r="Z2294" t="s">
        <v>3487</v>
      </c>
    </row>
    <row r="2295" spans="17:26" x14ac:dyDescent="0.35">
      <c r="Q2295" t="s">
        <v>0</v>
      </c>
      <c r="R2295">
        <v>35</v>
      </c>
      <c r="S2295">
        <v>150</v>
      </c>
      <c r="T2295">
        <v>97.9</v>
      </c>
      <c r="U2295" t="s">
        <v>1</v>
      </c>
      <c r="V2295">
        <v>0</v>
      </c>
      <c r="W2295">
        <v>0</v>
      </c>
      <c r="X2295" t="s">
        <v>3883</v>
      </c>
      <c r="Y2295" t="s">
        <v>6512</v>
      </c>
      <c r="Z2295" t="s">
        <v>3487</v>
      </c>
    </row>
    <row r="2296" spans="17:26" x14ac:dyDescent="0.35">
      <c r="Q2296" t="s">
        <v>0</v>
      </c>
      <c r="R2296">
        <v>35</v>
      </c>
      <c r="S2296">
        <v>150</v>
      </c>
      <c r="T2296">
        <v>97.9</v>
      </c>
      <c r="U2296" t="s">
        <v>1</v>
      </c>
      <c r="V2296">
        <v>0</v>
      </c>
      <c r="W2296">
        <v>0</v>
      </c>
      <c r="X2296" t="s">
        <v>3720</v>
      </c>
      <c r="Y2296" t="s">
        <v>6513</v>
      </c>
      <c r="Z2296" t="s">
        <v>3487</v>
      </c>
    </row>
    <row r="2297" spans="17:26" x14ac:dyDescent="0.35">
      <c r="Q2297" t="s">
        <v>0</v>
      </c>
      <c r="R2297">
        <v>35</v>
      </c>
      <c r="S2297">
        <v>150</v>
      </c>
      <c r="T2297">
        <v>97.9</v>
      </c>
      <c r="U2297" t="s">
        <v>3664</v>
      </c>
      <c r="V2297">
        <v>0</v>
      </c>
      <c r="W2297">
        <v>0</v>
      </c>
      <c r="X2297" t="s">
        <v>3690</v>
      </c>
      <c r="Y2297" t="s">
        <v>6514</v>
      </c>
      <c r="Z2297" t="s">
        <v>3487</v>
      </c>
    </row>
    <row r="2298" spans="17:26" x14ac:dyDescent="0.35">
      <c r="Q2298" t="s">
        <v>0</v>
      </c>
      <c r="R2298">
        <v>35</v>
      </c>
      <c r="S2298">
        <v>150</v>
      </c>
      <c r="T2298">
        <v>97.9</v>
      </c>
      <c r="U2298" t="s">
        <v>3664</v>
      </c>
      <c r="V2298">
        <v>0</v>
      </c>
      <c r="W2298">
        <v>0</v>
      </c>
      <c r="X2298" t="s">
        <v>3879</v>
      </c>
      <c r="Y2298" t="s">
        <v>6515</v>
      </c>
      <c r="Z2298" t="s">
        <v>3487</v>
      </c>
    </row>
    <row r="2299" spans="17:26" x14ac:dyDescent="0.35">
      <c r="Q2299" t="s">
        <v>0</v>
      </c>
      <c r="R2299">
        <v>35</v>
      </c>
      <c r="S2299">
        <v>150</v>
      </c>
      <c r="T2299">
        <v>97.9</v>
      </c>
      <c r="U2299" t="s">
        <v>3664</v>
      </c>
      <c r="V2299">
        <v>0</v>
      </c>
      <c r="W2299">
        <v>0</v>
      </c>
      <c r="X2299" t="s">
        <v>4135</v>
      </c>
      <c r="Y2299" t="s">
        <v>6516</v>
      </c>
      <c r="Z2299" t="s">
        <v>3487</v>
      </c>
    </row>
    <row r="2300" spans="17:26" x14ac:dyDescent="0.35">
      <c r="Q2300" t="s">
        <v>0</v>
      </c>
      <c r="R2300">
        <v>35</v>
      </c>
      <c r="S2300">
        <v>150</v>
      </c>
      <c r="T2300">
        <v>97.9</v>
      </c>
      <c r="U2300" t="s">
        <v>3664</v>
      </c>
      <c r="V2300">
        <v>0</v>
      </c>
      <c r="W2300">
        <v>0</v>
      </c>
      <c r="X2300" t="s">
        <v>3881</v>
      </c>
      <c r="Y2300" t="s">
        <v>6517</v>
      </c>
      <c r="Z2300" t="s">
        <v>3487</v>
      </c>
    </row>
    <row r="2301" spans="17:26" x14ac:dyDescent="0.35">
      <c r="Q2301" t="s">
        <v>0</v>
      </c>
      <c r="R2301">
        <v>35</v>
      </c>
      <c r="S2301">
        <v>150</v>
      </c>
      <c r="T2301">
        <v>97.9</v>
      </c>
      <c r="U2301" t="s">
        <v>3664</v>
      </c>
      <c r="V2301">
        <v>0</v>
      </c>
      <c r="W2301">
        <v>0</v>
      </c>
      <c r="X2301" t="s">
        <v>3881</v>
      </c>
      <c r="Y2301" t="s">
        <v>6518</v>
      </c>
      <c r="Z2301" t="s">
        <v>3487</v>
      </c>
    </row>
    <row r="2302" spans="17:26" x14ac:dyDescent="0.35">
      <c r="Q2302" t="s">
        <v>0</v>
      </c>
      <c r="R2302">
        <v>35</v>
      </c>
      <c r="S2302">
        <v>150</v>
      </c>
      <c r="T2302">
        <v>97.9</v>
      </c>
      <c r="U2302" t="s">
        <v>3664</v>
      </c>
      <c r="V2302">
        <v>0</v>
      </c>
      <c r="W2302">
        <v>0</v>
      </c>
      <c r="X2302" t="s">
        <v>4294</v>
      </c>
      <c r="Y2302" t="s">
        <v>6519</v>
      </c>
      <c r="Z2302" t="s">
        <v>3487</v>
      </c>
    </row>
    <row r="2303" spans="17:26" x14ac:dyDescent="0.35">
      <c r="Q2303" t="s">
        <v>0</v>
      </c>
      <c r="R2303">
        <v>35</v>
      </c>
      <c r="S2303">
        <v>150</v>
      </c>
      <c r="T2303">
        <v>98</v>
      </c>
      <c r="U2303" t="s">
        <v>1</v>
      </c>
      <c r="V2303">
        <v>0</v>
      </c>
      <c r="W2303">
        <v>0</v>
      </c>
      <c r="X2303" t="s">
        <v>3786</v>
      </c>
      <c r="Y2303" t="s">
        <v>6520</v>
      </c>
      <c r="Z2303" t="s">
        <v>3487</v>
      </c>
    </row>
    <row r="2304" spans="17:26" x14ac:dyDescent="0.35">
      <c r="Q2304" t="s">
        <v>0</v>
      </c>
      <c r="R2304">
        <v>35</v>
      </c>
      <c r="S2304">
        <v>150</v>
      </c>
      <c r="T2304">
        <v>98</v>
      </c>
      <c r="U2304" t="s">
        <v>1</v>
      </c>
      <c r="V2304">
        <v>0</v>
      </c>
      <c r="W2304">
        <v>0</v>
      </c>
      <c r="X2304" t="s">
        <v>3786</v>
      </c>
      <c r="Y2304" t="s">
        <v>6521</v>
      </c>
      <c r="Z2304" t="s">
        <v>3487</v>
      </c>
    </row>
    <row r="2305" spans="17:26" x14ac:dyDescent="0.35">
      <c r="Q2305" t="s">
        <v>0</v>
      </c>
      <c r="R2305">
        <v>35</v>
      </c>
      <c r="S2305">
        <v>150</v>
      </c>
      <c r="T2305">
        <v>98</v>
      </c>
      <c r="U2305" t="s">
        <v>1</v>
      </c>
      <c r="V2305">
        <v>0</v>
      </c>
      <c r="W2305">
        <v>0</v>
      </c>
      <c r="X2305" t="s">
        <v>4649</v>
      </c>
      <c r="Y2305" t="s">
        <v>6522</v>
      </c>
      <c r="Z2305" t="s">
        <v>3487</v>
      </c>
    </row>
    <row r="2306" spans="17:26" x14ac:dyDescent="0.35">
      <c r="Q2306" t="s">
        <v>0</v>
      </c>
      <c r="R2306">
        <v>35</v>
      </c>
      <c r="S2306">
        <v>150</v>
      </c>
      <c r="T2306">
        <v>98</v>
      </c>
      <c r="U2306" t="s">
        <v>1</v>
      </c>
      <c r="V2306">
        <v>0</v>
      </c>
      <c r="W2306">
        <v>0</v>
      </c>
      <c r="X2306" t="s">
        <v>4759</v>
      </c>
      <c r="Y2306" t="s">
        <v>6523</v>
      </c>
      <c r="Z2306" t="s">
        <v>3487</v>
      </c>
    </row>
    <row r="2307" spans="17:26" x14ac:dyDescent="0.35">
      <c r="Q2307" t="s">
        <v>0</v>
      </c>
      <c r="R2307">
        <v>35</v>
      </c>
      <c r="S2307">
        <v>150</v>
      </c>
      <c r="T2307">
        <v>98</v>
      </c>
      <c r="U2307" t="s">
        <v>1</v>
      </c>
      <c r="V2307">
        <v>0</v>
      </c>
      <c r="W2307">
        <v>0</v>
      </c>
      <c r="X2307" t="s">
        <v>4046</v>
      </c>
      <c r="Y2307" t="s">
        <v>6524</v>
      </c>
      <c r="Z2307" t="s">
        <v>3487</v>
      </c>
    </row>
    <row r="2308" spans="17:26" x14ac:dyDescent="0.35">
      <c r="Q2308" t="s">
        <v>0</v>
      </c>
      <c r="R2308">
        <v>35</v>
      </c>
      <c r="S2308">
        <v>150</v>
      </c>
      <c r="T2308">
        <v>98</v>
      </c>
      <c r="U2308" t="s">
        <v>1</v>
      </c>
      <c r="V2308">
        <v>0</v>
      </c>
      <c r="W2308">
        <v>0</v>
      </c>
      <c r="X2308" t="s">
        <v>3920</v>
      </c>
      <c r="Y2308" t="s">
        <v>6525</v>
      </c>
      <c r="Z2308" t="s">
        <v>3487</v>
      </c>
    </row>
    <row r="2309" spans="17:26" x14ac:dyDescent="0.35">
      <c r="Q2309" t="s">
        <v>0</v>
      </c>
      <c r="R2309">
        <v>35</v>
      </c>
      <c r="S2309">
        <v>150</v>
      </c>
      <c r="T2309">
        <v>98</v>
      </c>
      <c r="U2309" t="s">
        <v>1</v>
      </c>
      <c r="V2309">
        <v>0</v>
      </c>
      <c r="W2309">
        <v>0</v>
      </c>
      <c r="X2309" t="s">
        <v>3922</v>
      </c>
      <c r="Y2309" t="s">
        <v>6526</v>
      </c>
      <c r="Z2309" t="s">
        <v>3487</v>
      </c>
    </row>
    <row r="2310" spans="17:26" x14ac:dyDescent="0.35">
      <c r="Q2310" t="s">
        <v>0</v>
      </c>
      <c r="R2310">
        <v>35</v>
      </c>
      <c r="S2310">
        <v>150</v>
      </c>
      <c r="T2310">
        <v>98</v>
      </c>
      <c r="U2310" t="s">
        <v>1</v>
      </c>
      <c r="V2310">
        <v>0</v>
      </c>
      <c r="W2310">
        <v>0</v>
      </c>
      <c r="X2310" t="s">
        <v>3922</v>
      </c>
      <c r="Y2310" t="s">
        <v>6527</v>
      </c>
      <c r="Z2310" t="s">
        <v>3487</v>
      </c>
    </row>
    <row r="2311" spans="17:26" x14ac:dyDescent="0.35">
      <c r="Q2311" t="s">
        <v>0</v>
      </c>
      <c r="R2311">
        <v>35</v>
      </c>
      <c r="S2311">
        <v>150</v>
      </c>
      <c r="T2311">
        <v>98</v>
      </c>
      <c r="U2311" t="s">
        <v>1</v>
      </c>
      <c r="V2311">
        <v>0</v>
      </c>
      <c r="W2311">
        <v>0</v>
      </c>
      <c r="X2311" t="s">
        <v>4017</v>
      </c>
      <c r="Y2311" t="s">
        <v>6528</v>
      </c>
      <c r="Z2311" t="s">
        <v>3487</v>
      </c>
    </row>
    <row r="2312" spans="17:26" x14ac:dyDescent="0.35">
      <c r="Q2312" t="s">
        <v>0</v>
      </c>
      <c r="R2312">
        <v>35</v>
      </c>
      <c r="S2312">
        <v>150</v>
      </c>
      <c r="T2312">
        <v>98</v>
      </c>
      <c r="U2312" t="s">
        <v>1</v>
      </c>
      <c r="V2312">
        <v>0</v>
      </c>
      <c r="W2312">
        <v>0</v>
      </c>
      <c r="X2312" t="s">
        <v>3889</v>
      </c>
      <c r="Y2312" t="s">
        <v>6529</v>
      </c>
      <c r="Z2312" t="s">
        <v>3487</v>
      </c>
    </row>
    <row r="2313" spans="17:26" x14ac:dyDescent="0.35">
      <c r="Q2313" t="s">
        <v>0</v>
      </c>
      <c r="R2313">
        <v>35</v>
      </c>
      <c r="S2313">
        <v>150</v>
      </c>
      <c r="T2313">
        <v>98</v>
      </c>
      <c r="U2313" t="s">
        <v>1</v>
      </c>
      <c r="V2313">
        <v>0</v>
      </c>
      <c r="W2313">
        <v>0</v>
      </c>
      <c r="X2313" t="s">
        <v>4618</v>
      </c>
      <c r="Y2313" t="s">
        <v>6530</v>
      </c>
      <c r="Z2313" t="s">
        <v>3487</v>
      </c>
    </row>
    <row r="2314" spans="17:26" x14ac:dyDescent="0.35">
      <c r="Q2314" t="s">
        <v>0</v>
      </c>
      <c r="R2314">
        <v>35</v>
      </c>
      <c r="S2314">
        <v>150</v>
      </c>
      <c r="T2314">
        <v>98</v>
      </c>
      <c r="U2314" t="s">
        <v>1</v>
      </c>
      <c r="V2314">
        <v>0</v>
      </c>
      <c r="W2314">
        <v>0</v>
      </c>
      <c r="X2314" t="s">
        <v>4469</v>
      </c>
      <c r="Y2314" t="s">
        <v>6531</v>
      </c>
      <c r="Z2314" t="s">
        <v>3487</v>
      </c>
    </row>
    <row r="2315" spans="17:26" x14ac:dyDescent="0.35">
      <c r="Q2315" t="s">
        <v>0</v>
      </c>
      <c r="R2315">
        <v>35</v>
      </c>
      <c r="S2315">
        <v>150</v>
      </c>
      <c r="T2315">
        <v>98</v>
      </c>
      <c r="U2315" t="s">
        <v>1</v>
      </c>
      <c r="V2315">
        <v>0</v>
      </c>
      <c r="W2315">
        <v>0</v>
      </c>
      <c r="X2315" t="s">
        <v>4193</v>
      </c>
      <c r="Y2315" t="s">
        <v>6532</v>
      </c>
      <c r="Z2315" t="s">
        <v>3487</v>
      </c>
    </row>
    <row r="2316" spans="17:26" x14ac:dyDescent="0.35">
      <c r="Q2316" t="s">
        <v>0</v>
      </c>
      <c r="R2316">
        <v>35</v>
      </c>
      <c r="S2316">
        <v>150</v>
      </c>
      <c r="T2316">
        <v>98</v>
      </c>
      <c r="U2316" t="s">
        <v>1</v>
      </c>
      <c r="V2316">
        <v>0</v>
      </c>
      <c r="W2316">
        <v>0</v>
      </c>
      <c r="X2316" t="s">
        <v>3736</v>
      </c>
      <c r="Y2316" t="s">
        <v>6533</v>
      </c>
      <c r="Z2316" t="s">
        <v>3487</v>
      </c>
    </row>
    <row r="2317" spans="17:26" x14ac:dyDescent="0.35">
      <c r="Q2317" t="s">
        <v>0</v>
      </c>
      <c r="R2317">
        <v>35</v>
      </c>
      <c r="S2317">
        <v>150</v>
      </c>
      <c r="T2317">
        <v>98</v>
      </c>
      <c r="U2317" t="s">
        <v>1</v>
      </c>
      <c r="V2317">
        <v>0</v>
      </c>
      <c r="W2317">
        <v>0</v>
      </c>
      <c r="X2317" t="s">
        <v>4474</v>
      </c>
      <c r="Y2317" t="s">
        <v>6534</v>
      </c>
      <c r="Z2317" t="s">
        <v>3487</v>
      </c>
    </row>
    <row r="2318" spans="17:26" x14ac:dyDescent="0.35">
      <c r="Q2318" t="s">
        <v>0</v>
      </c>
      <c r="R2318">
        <v>35</v>
      </c>
      <c r="S2318">
        <v>150</v>
      </c>
      <c r="T2318">
        <v>98</v>
      </c>
      <c r="U2318" t="s">
        <v>1</v>
      </c>
      <c r="V2318">
        <v>0</v>
      </c>
      <c r="W2318">
        <v>0</v>
      </c>
      <c r="X2318" t="s">
        <v>4026</v>
      </c>
      <c r="Y2318" t="s">
        <v>6535</v>
      </c>
      <c r="Z2318" t="s">
        <v>3487</v>
      </c>
    </row>
    <row r="2319" spans="17:26" x14ac:dyDescent="0.35">
      <c r="Q2319" t="s">
        <v>0</v>
      </c>
      <c r="R2319">
        <v>35</v>
      </c>
      <c r="S2319">
        <v>150</v>
      </c>
      <c r="T2319">
        <v>98</v>
      </c>
      <c r="U2319" t="s">
        <v>1</v>
      </c>
      <c r="V2319">
        <v>0</v>
      </c>
      <c r="W2319">
        <v>0</v>
      </c>
      <c r="X2319" t="s">
        <v>4363</v>
      </c>
      <c r="Y2319" t="s">
        <v>6536</v>
      </c>
      <c r="Z2319" t="s">
        <v>3487</v>
      </c>
    </row>
    <row r="2320" spans="17:26" x14ac:dyDescent="0.35">
      <c r="Q2320" t="s">
        <v>0</v>
      </c>
      <c r="R2320">
        <v>35</v>
      </c>
      <c r="S2320">
        <v>150</v>
      </c>
      <c r="T2320">
        <v>98</v>
      </c>
      <c r="U2320" t="s">
        <v>1</v>
      </c>
      <c r="V2320">
        <v>0</v>
      </c>
      <c r="W2320">
        <v>0</v>
      </c>
      <c r="X2320" t="s">
        <v>4319</v>
      </c>
      <c r="Y2320" t="s">
        <v>6537</v>
      </c>
      <c r="Z2320" t="s">
        <v>3487</v>
      </c>
    </row>
    <row r="2321" spans="17:26" x14ac:dyDescent="0.35">
      <c r="Q2321" t="s">
        <v>0</v>
      </c>
      <c r="R2321">
        <v>35</v>
      </c>
      <c r="S2321">
        <v>150</v>
      </c>
      <c r="T2321">
        <v>98</v>
      </c>
      <c r="U2321" t="s">
        <v>1</v>
      </c>
      <c r="V2321">
        <v>0</v>
      </c>
      <c r="W2321">
        <v>0</v>
      </c>
      <c r="X2321" t="s">
        <v>3936</v>
      </c>
      <c r="Y2321" t="s">
        <v>6538</v>
      </c>
      <c r="Z2321" t="s">
        <v>3487</v>
      </c>
    </row>
    <row r="2322" spans="17:26" x14ac:dyDescent="0.35">
      <c r="Q2322" t="s">
        <v>0</v>
      </c>
      <c r="R2322">
        <v>35</v>
      </c>
      <c r="S2322">
        <v>150</v>
      </c>
      <c r="T2322">
        <v>98</v>
      </c>
      <c r="U2322" t="s">
        <v>1</v>
      </c>
      <c r="V2322">
        <v>0</v>
      </c>
      <c r="W2322">
        <v>0</v>
      </c>
      <c r="X2322" t="s">
        <v>3936</v>
      </c>
      <c r="Y2322" t="s">
        <v>6539</v>
      </c>
      <c r="Z2322" t="s">
        <v>3487</v>
      </c>
    </row>
    <row r="2323" spans="17:26" x14ac:dyDescent="0.35">
      <c r="Q2323" t="s">
        <v>0</v>
      </c>
      <c r="R2323">
        <v>35</v>
      </c>
      <c r="S2323">
        <v>150</v>
      </c>
      <c r="T2323">
        <v>98</v>
      </c>
      <c r="U2323" t="s">
        <v>1</v>
      </c>
      <c r="V2323">
        <v>0</v>
      </c>
      <c r="W2323">
        <v>0</v>
      </c>
      <c r="X2323" t="s">
        <v>4272</v>
      </c>
      <c r="Y2323" t="s">
        <v>6540</v>
      </c>
      <c r="Z2323" t="s">
        <v>3487</v>
      </c>
    </row>
    <row r="2324" spans="17:26" x14ac:dyDescent="0.35">
      <c r="Q2324" t="s">
        <v>0</v>
      </c>
      <c r="R2324">
        <v>35</v>
      </c>
      <c r="S2324">
        <v>150</v>
      </c>
      <c r="T2324">
        <v>98</v>
      </c>
      <c r="U2324" t="s">
        <v>1</v>
      </c>
      <c r="V2324">
        <v>0</v>
      </c>
      <c r="W2324">
        <v>0</v>
      </c>
      <c r="X2324" t="s">
        <v>4032</v>
      </c>
      <c r="Y2324" t="s">
        <v>6541</v>
      </c>
      <c r="Z2324" t="s">
        <v>3487</v>
      </c>
    </row>
    <row r="2325" spans="17:26" x14ac:dyDescent="0.35">
      <c r="Q2325" t="s">
        <v>0</v>
      </c>
      <c r="R2325">
        <v>35</v>
      </c>
      <c r="S2325">
        <v>150</v>
      </c>
      <c r="T2325">
        <v>98</v>
      </c>
      <c r="U2325" t="s">
        <v>1</v>
      </c>
      <c r="V2325">
        <v>0</v>
      </c>
      <c r="W2325">
        <v>0</v>
      </c>
      <c r="X2325" t="s">
        <v>4374</v>
      </c>
      <c r="Y2325" t="s">
        <v>6542</v>
      </c>
      <c r="Z2325" t="s">
        <v>3487</v>
      </c>
    </row>
    <row r="2326" spans="17:26" x14ac:dyDescent="0.35">
      <c r="Q2326" t="s">
        <v>0</v>
      </c>
      <c r="R2326">
        <v>35</v>
      </c>
      <c r="S2326">
        <v>150</v>
      </c>
      <c r="T2326">
        <v>98</v>
      </c>
      <c r="U2326" t="s">
        <v>1</v>
      </c>
      <c r="V2326">
        <v>0</v>
      </c>
      <c r="W2326">
        <v>0</v>
      </c>
      <c r="X2326" t="s">
        <v>3942</v>
      </c>
      <c r="Y2326" t="s">
        <v>6543</v>
      </c>
      <c r="Z2326" t="s">
        <v>3487</v>
      </c>
    </row>
    <row r="2327" spans="17:26" x14ac:dyDescent="0.35">
      <c r="Q2327" t="s">
        <v>0</v>
      </c>
      <c r="R2327">
        <v>35</v>
      </c>
      <c r="S2327">
        <v>150</v>
      </c>
      <c r="T2327">
        <v>98</v>
      </c>
      <c r="U2327" t="s">
        <v>1</v>
      </c>
      <c r="V2327">
        <v>0</v>
      </c>
      <c r="W2327">
        <v>0</v>
      </c>
      <c r="X2327" t="s">
        <v>3944</v>
      </c>
      <c r="Y2327" t="s">
        <v>6544</v>
      </c>
      <c r="Z2327" t="s">
        <v>3487</v>
      </c>
    </row>
    <row r="2328" spans="17:26" x14ac:dyDescent="0.35">
      <c r="Q2328" t="s">
        <v>0</v>
      </c>
      <c r="R2328">
        <v>35</v>
      </c>
      <c r="S2328">
        <v>150</v>
      </c>
      <c r="T2328">
        <v>98</v>
      </c>
      <c r="U2328" t="s">
        <v>1</v>
      </c>
      <c r="V2328">
        <v>0</v>
      </c>
      <c r="W2328">
        <v>0</v>
      </c>
      <c r="X2328" t="s">
        <v>4544</v>
      </c>
      <c r="Y2328" t="s">
        <v>6545</v>
      </c>
      <c r="Z2328" t="s">
        <v>3487</v>
      </c>
    </row>
    <row r="2329" spans="17:26" x14ac:dyDescent="0.35">
      <c r="Q2329" t="s">
        <v>0</v>
      </c>
      <c r="R2329">
        <v>35</v>
      </c>
      <c r="S2329">
        <v>150</v>
      </c>
      <c r="T2329">
        <v>98</v>
      </c>
      <c r="U2329" t="s">
        <v>1</v>
      </c>
      <c r="V2329">
        <v>0</v>
      </c>
      <c r="W2329">
        <v>0</v>
      </c>
      <c r="X2329" t="s">
        <v>4381</v>
      </c>
      <c r="Y2329" t="s">
        <v>6546</v>
      </c>
      <c r="Z2329" t="s">
        <v>3487</v>
      </c>
    </row>
    <row r="2330" spans="17:26" x14ac:dyDescent="0.35">
      <c r="Q2330" t="s">
        <v>0</v>
      </c>
      <c r="R2330">
        <v>35</v>
      </c>
      <c r="S2330">
        <v>150</v>
      </c>
      <c r="T2330">
        <v>98</v>
      </c>
      <c r="U2330" t="s">
        <v>1</v>
      </c>
      <c r="V2330">
        <v>0</v>
      </c>
      <c r="W2330">
        <v>0</v>
      </c>
      <c r="X2330" t="s">
        <v>4330</v>
      </c>
      <c r="Y2330" t="s">
        <v>6547</v>
      </c>
      <c r="Z2330" t="s">
        <v>3487</v>
      </c>
    </row>
    <row r="2331" spans="17:26" x14ac:dyDescent="0.35">
      <c r="Q2331" t="s">
        <v>0</v>
      </c>
      <c r="R2331">
        <v>35</v>
      </c>
      <c r="S2331">
        <v>150</v>
      </c>
      <c r="T2331">
        <v>98</v>
      </c>
      <c r="U2331" t="s">
        <v>1</v>
      </c>
      <c r="V2331">
        <v>0</v>
      </c>
      <c r="W2331">
        <v>0</v>
      </c>
      <c r="X2331" t="s">
        <v>3730</v>
      </c>
      <c r="Y2331" t="s">
        <v>6548</v>
      </c>
      <c r="Z2331" t="s">
        <v>3487</v>
      </c>
    </row>
    <row r="2332" spans="17:26" x14ac:dyDescent="0.35">
      <c r="Q2332" t="s">
        <v>0</v>
      </c>
      <c r="R2332">
        <v>35</v>
      </c>
      <c r="S2332">
        <v>150</v>
      </c>
      <c r="T2332">
        <v>98</v>
      </c>
      <c r="U2332" t="s">
        <v>1</v>
      </c>
      <c r="V2332">
        <v>0</v>
      </c>
      <c r="W2332">
        <v>0</v>
      </c>
      <c r="X2332" t="s">
        <v>4073</v>
      </c>
      <c r="Y2332" t="s">
        <v>6549</v>
      </c>
      <c r="Z2332" t="s">
        <v>3487</v>
      </c>
    </row>
    <row r="2333" spans="17:26" x14ac:dyDescent="0.35">
      <c r="Q2333" t="s">
        <v>0</v>
      </c>
      <c r="R2333">
        <v>35</v>
      </c>
      <c r="S2333">
        <v>150</v>
      </c>
      <c r="T2333">
        <v>98</v>
      </c>
      <c r="U2333" t="s">
        <v>1</v>
      </c>
      <c r="V2333">
        <v>0</v>
      </c>
      <c r="W2333">
        <v>0</v>
      </c>
      <c r="X2333" t="s">
        <v>4494</v>
      </c>
      <c r="Y2333" t="s">
        <v>6550</v>
      </c>
      <c r="Z2333" t="s">
        <v>3487</v>
      </c>
    </row>
    <row r="2334" spans="17:26" x14ac:dyDescent="0.35">
      <c r="Q2334" t="s">
        <v>0</v>
      </c>
      <c r="R2334">
        <v>35</v>
      </c>
      <c r="S2334">
        <v>150</v>
      </c>
      <c r="T2334">
        <v>98</v>
      </c>
      <c r="U2334" t="s">
        <v>1</v>
      </c>
      <c r="V2334">
        <v>0</v>
      </c>
      <c r="W2334">
        <v>0</v>
      </c>
      <c r="X2334" t="s">
        <v>3947</v>
      </c>
      <c r="Y2334" t="s">
        <v>6551</v>
      </c>
      <c r="Z2334" t="s">
        <v>3487</v>
      </c>
    </row>
    <row r="2335" spans="17:26" x14ac:dyDescent="0.35">
      <c r="Q2335" t="s">
        <v>0</v>
      </c>
      <c r="R2335">
        <v>35</v>
      </c>
      <c r="S2335">
        <v>150</v>
      </c>
      <c r="T2335">
        <v>98</v>
      </c>
      <c r="U2335" t="s">
        <v>1</v>
      </c>
      <c r="V2335">
        <v>0</v>
      </c>
      <c r="W2335">
        <v>0</v>
      </c>
      <c r="X2335" t="s">
        <v>4339</v>
      </c>
      <c r="Y2335" t="s">
        <v>6552</v>
      </c>
      <c r="Z2335" t="s">
        <v>3487</v>
      </c>
    </row>
    <row r="2336" spans="17:26" x14ac:dyDescent="0.35">
      <c r="Q2336" t="s">
        <v>0</v>
      </c>
      <c r="R2336">
        <v>35</v>
      </c>
      <c r="S2336">
        <v>150</v>
      </c>
      <c r="T2336">
        <v>98</v>
      </c>
      <c r="U2336" t="s">
        <v>1</v>
      </c>
      <c r="V2336">
        <v>0</v>
      </c>
      <c r="W2336">
        <v>0</v>
      </c>
      <c r="X2336" t="s">
        <v>3915</v>
      </c>
      <c r="Y2336" t="s">
        <v>6553</v>
      </c>
      <c r="Z2336" t="s">
        <v>3487</v>
      </c>
    </row>
    <row r="2337" spans="17:26" x14ac:dyDescent="0.35">
      <c r="Q2337" t="s">
        <v>0</v>
      </c>
      <c r="R2337">
        <v>35</v>
      </c>
      <c r="S2337">
        <v>150</v>
      </c>
      <c r="T2337">
        <v>98</v>
      </c>
      <c r="U2337" t="s">
        <v>1</v>
      </c>
      <c r="V2337">
        <v>0</v>
      </c>
      <c r="W2337">
        <v>0</v>
      </c>
      <c r="X2337" t="s">
        <v>3915</v>
      </c>
      <c r="Y2337" t="s">
        <v>6554</v>
      </c>
      <c r="Z2337" t="s">
        <v>3487</v>
      </c>
    </row>
    <row r="2338" spans="17:26" x14ac:dyDescent="0.35">
      <c r="Q2338" t="s">
        <v>0</v>
      </c>
      <c r="R2338">
        <v>35</v>
      </c>
      <c r="S2338">
        <v>150</v>
      </c>
      <c r="T2338">
        <v>98</v>
      </c>
      <c r="U2338" t="s">
        <v>1</v>
      </c>
      <c r="V2338">
        <v>0</v>
      </c>
      <c r="W2338">
        <v>0</v>
      </c>
      <c r="X2338" t="s">
        <v>3782</v>
      </c>
      <c r="Y2338" t="s">
        <v>6555</v>
      </c>
      <c r="Z2338" t="s">
        <v>3487</v>
      </c>
    </row>
    <row r="2339" spans="17:26" x14ac:dyDescent="0.35">
      <c r="Q2339" t="s">
        <v>0</v>
      </c>
      <c r="R2339">
        <v>35</v>
      </c>
      <c r="S2339">
        <v>150</v>
      </c>
      <c r="T2339">
        <v>98</v>
      </c>
      <c r="U2339" t="s">
        <v>1</v>
      </c>
      <c r="V2339">
        <v>0</v>
      </c>
      <c r="W2339">
        <v>0</v>
      </c>
      <c r="X2339" t="s">
        <v>3782</v>
      </c>
      <c r="Y2339" t="s">
        <v>6556</v>
      </c>
      <c r="Z2339" t="s">
        <v>3487</v>
      </c>
    </row>
    <row r="2340" spans="17:26" x14ac:dyDescent="0.35">
      <c r="Q2340" t="s">
        <v>0</v>
      </c>
      <c r="R2340">
        <v>35</v>
      </c>
      <c r="S2340">
        <v>150</v>
      </c>
      <c r="T2340">
        <v>98</v>
      </c>
      <c r="U2340" t="s">
        <v>3664</v>
      </c>
      <c r="V2340">
        <v>0</v>
      </c>
      <c r="W2340">
        <v>0</v>
      </c>
      <c r="X2340" t="s">
        <v>3786</v>
      </c>
      <c r="Y2340" t="s">
        <v>6557</v>
      </c>
      <c r="Z2340" t="s">
        <v>3487</v>
      </c>
    </row>
    <row r="2341" spans="17:26" x14ac:dyDescent="0.35">
      <c r="Q2341" t="s">
        <v>0</v>
      </c>
      <c r="R2341">
        <v>35</v>
      </c>
      <c r="S2341">
        <v>150</v>
      </c>
      <c r="T2341">
        <v>98</v>
      </c>
      <c r="U2341" t="s">
        <v>3664</v>
      </c>
      <c r="V2341">
        <v>0</v>
      </c>
      <c r="W2341">
        <v>0</v>
      </c>
      <c r="X2341" t="s">
        <v>4177</v>
      </c>
      <c r="Y2341" t="s">
        <v>6558</v>
      </c>
      <c r="Z2341" t="s">
        <v>3487</v>
      </c>
    </row>
    <row r="2342" spans="17:26" x14ac:dyDescent="0.35">
      <c r="Q2342" t="s">
        <v>0</v>
      </c>
      <c r="R2342">
        <v>35</v>
      </c>
      <c r="S2342">
        <v>150</v>
      </c>
      <c r="T2342">
        <v>98</v>
      </c>
      <c r="U2342" t="s">
        <v>3664</v>
      </c>
      <c r="V2342">
        <v>0</v>
      </c>
      <c r="W2342">
        <v>0</v>
      </c>
      <c r="X2342" t="s">
        <v>4759</v>
      </c>
      <c r="Y2342" t="s">
        <v>6559</v>
      </c>
      <c r="Z2342" t="s">
        <v>3487</v>
      </c>
    </row>
    <row r="2343" spans="17:26" x14ac:dyDescent="0.35">
      <c r="Q2343" t="s">
        <v>0</v>
      </c>
      <c r="R2343">
        <v>35</v>
      </c>
      <c r="S2343">
        <v>150</v>
      </c>
      <c r="T2343">
        <v>98</v>
      </c>
      <c r="U2343" t="s">
        <v>3664</v>
      </c>
      <c r="V2343">
        <v>0</v>
      </c>
      <c r="W2343">
        <v>0</v>
      </c>
      <c r="X2343" t="s">
        <v>3751</v>
      </c>
      <c r="Y2343" t="s">
        <v>6560</v>
      </c>
      <c r="Z2343" t="s">
        <v>3487</v>
      </c>
    </row>
    <row r="2344" spans="17:26" x14ac:dyDescent="0.35">
      <c r="Q2344" t="s">
        <v>0</v>
      </c>
      <c r="R2344">
        <v>35</v>
      </c>
      <c r="S2344">
        <v>150</v>
      </c>
      <c r="T2344">
        <v>98</v>
      </c>
      <c r="U2344" t="s">
        <v>3664</v>
      </c>
      <c r="V2344">
        <v>0</v>
      </c>
      <c r="W2344">
        <v>0</v>
      </c>
      <c r="X2344" t="s">
        <v>4785</v>
      </c>
      <c r="Y2344" t="s">
        <v>6561</v>
      </c>
      <c r="Z2344" t="s">
        <v>3487</v>
      </c>
    </row>
    <row r="2345" spans="17:26" x14ac:dyDescent="0.35">
      <c r="Q2345" t="s">
        <v>0</v>
      </c>
      <c r="R2345">
        <v>35</v>
      </c>
      <c r="S2345">
        <v>150</v>
      </c>
      <c r="T2345">
        <v>98</v>
      </c>
      <c r="U2345" t="s">
        <v>3664</v>
      </c>
      <c r="V2345">
        <v>0</v>
      </c>
      <c r="W2345">
        <v>0</v>
      </c>
      <c r="X2345" t="s">
        <v>3922</v>
      </c>
      <c r="Y2345" t="s">
        <v>6562</v>
      </c>
      <c r="Z2345" t="s">
        <v>3487</v>
      </c>
    </row>
    <row r="2346" spans="17:26" x14ac:dyDescent="0.35">
      <c r="Q2346" t="s">
        <v>0</v>
      </c>
      <c r="R2346">
        <v>35</v>
      </c>
      <c r="S2346">
        <v>150</v>
      </c>
      <c r="T2346">
        <v>98</v>
      </c>
      <c r="U2346" t="s">
        <v>3664</v>
      </c>
      <c r="V2346">
        <v>0</v>
      </c>
      <c r="W2346">
        <v>0</v>
      </c>
      <c r="X2346" t="s">
        <v>4017</v>
      </c>
      <c r="Y2346" t="s">
        <v>6563</v>
      </c>
      <c r="Z2346" t="s">
        <v>3487</v>
      </c>
    </row>
    <row r="2347" spans="17:26" x14ac:dyDescent="0.35">
      <c r="Q2347" t="s">
        <v>0</v>
      </c>
      <c r="R2347">
        <v>35</v>
      </c>
      <c r="S2347">
        <v>150</v>
      </c>
      <c r="T2347">
        <v>98</v>
      </c>
      <c r="U2347" t="s">
        <v>3664</v>
      </c>
      <c r="V2347">
        <v>0</v>
      </c>
      <c r="W2347">
        <v>0</v>
      </c>
      <c r="X2347" t="s">
        <v>4352</v>
      </c>
      <c r="Y2347" t="s">
        <v>6564</v>
      </c>
      <c r="Z2347" t="s">
        <v>3487</v>
      </c>
    </row>
    <row r="2348" spans="17:26" x14ac:dyDescent="0.35">
      <c r="Q2348" t="s">
        <v>0</v>
      </c>
      <c r="R2348">
        <v>35</v>
      </c>
      <c r="S2348">
        <v>150</v>
      </c>
      <c r="T2348">
        <v>98</v>
      </c>
      <c r="U2348" t="s">
        <v>3664</v>
      </c>
      <c r="V2348">
        <v>0</v>
      </c>
      <c r="W2348">
        <v>0</v>
      </c>
      <c r="X2348" t="s">
        <v>5028</v>
      </c>
      <c r="Y2348" t="s">
        <v>6565</v>
      </c>
      <c r="Z2348" t="s">
        <v>3487</v>
      </c>
    </row>
    <row r="2349" spans="17:26" x14ac:dyDescent="0.35">
      <c r="Q2349" t="s">
        <v>0</v>
      </c>
      <c r="R2349">
        <v>35</v>
      </c>
      <c r="S2349">
        <v>150</v>
      </c>
      <c r="T2349">
        <v>98</v>
      </c>
      <c r="U2349" t="s">
        <v>3664</v>
      </c>
      <c r="V2349">
        <v>0</v>
      </c>
      <c r="W2349">
        <v>0</v>
      </c>
      <c r="X2349" t="s">
        <v>3925</v>
      </c>
      <c r="Y2349" t="s">
        <v>6566</v>
      </c>
      <c r="Z2349" t="s">
        <v>3487</v>
      </c>
    </row>
    <row r="2350" spans="17:26" x14ac:dyDescent="0.35">
      <c r="Q2350" t="s">
        <v>0</v>
      </c>
      <c r="R2350">
        <v>35</v>
      </c>
      <c r="S2350">
        <v>150</v>
      </c>
      <c r="T2350">
        <v>98</v>
      </c>
      <c r="U2350" t="s">
        <v>3664</v>
      </c>
      <c r="V2350">
        <v>0</v>
      </c>
      <c r="W2350">
        <v>0</v>
      </c>
      <c r="X2350" t="s">
        <v>3925</v>
      </c>
      <c r="Y2350" t="s">
        <v>6567</v>
      </c>
      <c r="Z2350" t="s">
        <v>3487</v>
      </c>
    </row>
    <row r="2351" spans="17:26" x14ac:dyDescent="0.35">
      <c r="Q2351" t="s">
        <v>0</v>
      </c>
      <c r="R2351">
        <v>35</v>
      </c>
      <c r="S2351">
        <v>150</v>
      </c>
      <c r="T2351">
        <v>98</v>
      </c>
      <c r="U2351" t="s">
        <v>3664</v>
      </c>
      <c r="V2351">
        <v>0</v>
      </c>
      <c r="W2351">
        <v>0</v>
      </c>
      <c r="X2351" t="s">
        <v>4354</v>
      </c>
      <c r="Y2351" t="s">
        <v>6568</v>
      </c>
      <c r="Z2351" t="s">
        <v>3487</v>
      </c>
    </row>
    <row r="2352" spans="17:26" x14ac:dyDescent="0.35">
      <c r="Q2352" t="s">
        <v>0</v>
      </c>
      <c r="R2352">
        <v>35</v>
      </c>
      <c r="S2352">
        <v>150</v>
      </c>
      <c r="T2352">
        <v>98</v>
      </c>
      <c r="U2352" t="s">
        <v>3664</v>
      </c>
      <c r="V2352">
        <v>0</v>
      </c>
      <c r="W2352">
        <v>0</v>
      </c>
      <c r="X2352" t="s">
        <v>4354</v>
      </c>
      <c r="Y2352" t="s">
        <v>6569</v>
      </c>
      <c r="Z2352" t="s">
        <v>3487</v>
      </c>
    </row>
    <row r="2353" spans="17:26" x14ac:dyDescent="0.35">
      <c r="Q2353" t="s">
        <v>0</v>
      </c>
      <c r="R2353">
        <v>35</v>
      </c>
      <c r="S2353">
        <v>150</v>
      </c>
      <c r="T2353">
        <v>98</v>
      </c>
      <c r="U2353" t="s">
        <v>3664</v>
      </c>
      <c r="V2353">
        <v>0</v>
      </c>
      <c r="W2353">
        <v>0</v>
      </c>
      <c r="X2353" t="s">
        <v>3762</v>
      </c>
      <c r="Y2353" t="s">
        <v>6570</v>
      </c>
      <c r="Z2353" t="s">
        <v>3487</v>
      </c>
    </row>
    <row r="2354" spans="17:26" x14ac:dyDescent="0.35">
      <c r="Q2354" t="s">
        <v>0</v>
      </c>
      <c r="R2354">
        <v>35</v>
      </c>
      <c r="S2354">
        <v>150</v>
      </c>
      <c r="T2354">
        <v>98</v>
      </c>
      <c r="U2354" t="s">
        <v>3664</v>
      </c>
      <c r="V2354">
        <v>0</v>
      </c>
      <c r="W2354">
        <v>0</v>
      </c>
      <c r="X2354" t="s">
        <v>3899</v>
      </c>
      <c r="Y2354" t="s">
        <v>6571</v>
      </c>
      <c r="Z2354" t="s">
        <v>3487</v>
      </c>
    </row>
    <row r="2355" spans="17:26" x14ac:dyDescent="0.35">
      <c r="Q2355" t="s">
        <v>0</v>
      </c>
      <c r="R2355">
        <v>35</v>
      </c>
      <c r="S2355">
        <v>150</v>
      </c>
      <c r="T2355">
        <v>98</v>
      </c>
      <c r="U2355" t="s">
        <v>3664</v>
      </c>
      <c r="V2355">
        <v>0</v>
      </c>
      <c r="W2355">
        <v>0</v>
      </c>
      <c r="X2355" t="s">
        <v>3899</v>
      </c>
      <c r="Y2355" t="s">
        <v>6572</v>
      </c>
      <c r="Z2355" t="s">
        <v>3487</v>
      </c>
    </row>
    <row r="2356" spans="17:26" x14ac:dyDescent="0.35">
      <c r="Q2356" t="s">
        <v>0</v>
      </c>
      <c r="R2356">
        <v>35</v>
      </c>
      <c r="S2356">
        <v>150</v>
      </c>
      <c r="T2356">
        <v>98</v>
      </c>
      <c r="U2356" t="s">
        <v>3664</v>
      </c>
      <c r="V2356">
        <v>0</v>
      </c>
      <c r="W2356">
        <v>0</v>
      </c>
      <c r="X2356" t="s">
        <v>4227</v>
      </c>
      <c r="Y2356" t="s">
        <v>6573</v>
      </c>
      <c r="Z2356" t="s">
        <v>3487</v>
      </c>
    </row>
    <row r="2357" spans="17:26" x14ac:dyDescent="0.35">
      <c r="Q2357" t="s">
        <v>0</v>
      </c>
      <c r="R2357">
        <v>35</v>
      </c>
      <c r="S2357">
        <v>150</v>
      </c>
      <c r="T2357">
        <v>98</v>
      </c>
      <c r="U2357" t="s">
        <v>3664</v>
      </c>
      <c r="V2357">
        <v>0</v>
      </c>
      <c r="W2357">
        <v>0</v>
      </c>
      <c r="X2357" t="s">
        <v>3901</v>
      </c>
      <c r="Y2357" t="s">
        <v>6574</v>
      </c>
      <c r="Z2357" t="s">
        <v>3487</v>
      </c>
    </row>
    <row r="2358" spans="17:26" x14ac:dyDescent="0.35">
      <c r="Q2358" t="s">
        <v>0</v>
      </c>
      <c r="R2358">
        <v>35</v>
      </c>
      <c r="S2358">
        <v>150</v>
      </c>
      <c r="T2358">
        <v>98</v>
      </c>
      <c r="U2358" t="s">
        <v>3664</v>
      </c>
      <c r="V2358">
        <v>0</v>
      </c>
      <c r="W2358">
        <v>0</v>
      </c>
      <c r="X2358" t="s">
        <v>3794</v>
      </c>
      <c r="Y2358" t="s">
        <v>6575</v>
      </c>
      <c r="Z2358" t="s">
        <v>3487</v>
      </c>
    </row>
    <row r="2359" spans="17:26" x14ac:dyDescent="0.35">
      <c r="Q2359" t="s">
        <v>0</v>
      </c>
      <c r="R2359">
        <v>35</v>
      </c>
      <c r="S2359">
        <v>150</v>
      </c>
      <c r="T2359">
        <v>98</v>
      </c>
      <c r="U2359" t="s">
        <v>3664</v>
      </c>
      <c r="V2359">
        <v>0</v>
      </c>
      <c r="W2359">
        <v>0</v>
      </c>
      <c r="X2359" t="s">
        <v>4053</v>
      </c>
      <c r="Y2359" t="s">
        <v>6576</v>
      </c>
      <c r="Z2359" t="s">
        <v>3487</v>
      </c>
    </row>
    <row r="2360" spans="17:26" x14ac:dyDescent="0.35">
      <c r="Q2360" t="s">
        <v>0</v>
      </c>
      <c r="R2360">
        <v>35</v>
      </c>
      <c r="S2360">
        <v>150</v>
      </c>
      <c r="T2360">
        <v>98</v>
      </c>
      <c r="U2360" t="s">
        <v>3664</v>
      </c>
      <c r="V2360">
        <v>0</v>
      </c>
      <c r="W2360">
        <v>0</v>
      </c>
      <c r="X2360" t="s">
        <v>4193</v>
      </c>
      <c r="Y2360" t="s">
        <v>6577</v>
      </c>
      <c r="Z2360" t="s">
        <v>3487</v>
      </c>
    </row>
    <row r="2361" spans="17:26" x14ac:dyDescent="0.35">
      <c r="Q2361" t="s">
        <v>0</v>
      </c>
      <c r="R2361">
        <v>35</v>
      </c>
      <c r="S2361">
        <v>150</v>
      </c>
      <c r="T2361">
        <v>98</v>
      </c>
      <c r="U2361" t="s">
        <v>3664</v>
      </c>
      <c r="V2361">
        <v>0</v>
      </c>
      <c r="W2361">
        <v>0</v>
      </c>
      <c r="X2361" t="s">
        <v>4094</v>
      </c>
      <c r="Y2361" t="s">
        <v>6578</v>
      </c>
      <c r="Z2361" t="s">
        <v>3487</v>
      </c>
    </row>
    <row r="2362" spans="17:26" x14ac:dyDescent="0.35">
      <c r="Q2362" t="s">
        <v>0</v>
      </c>
      <c r="R2362">
        <v>35</v>
      </c>
      <c r="S2362">
        <v>150</v>
      </c>
      <c r="T2362">
        <v>98</v>
      </c>
      <c r="U2362" t="s">
        <v>3664</v>
      </c>
      <c r="V2362">
        <v>0</v>
      </c>
      <c r="W2362">
        <v>0</v>
      </c>
      <c r="X2362" t="s">
        <v>4024</v>
      </c>
      <c r="Y2362" t="s">
        <v>6579</v>
      </c>
      <c r="Z2362" t="s">
        <v>3487</v>
      </c>
    </row>
    <row r="2363" spans="17:26" x14ac:dyDescent="0.35">
      <c r="Q2363" t="s">
        <v>0</v>
      </c>
      <c r="R2363">
        <v>35</v>
      </c>
      <c r="S2363">
        <v>150</v>
      </c>
      <c r="T2363">
        <v>98</v>
      </c>
      <c r="U2363" t="s">
        <v>3664</v>
      </c>
      <c r="V2363">
        <v>0</v>
      </c>
      <c r="W2363">
        <v>0</v>
      </c>
      <c r="X2363" t="s">
        <v>4474</v>
      </c>
      <c r="Y2363" t="s">
        <v>6580</v>
      </c>
      <c r="Z2363" t="s">
        <v>3487</v>
      </c>
    </row>
    <row r="2364" spans="17:26" x14ac:dyDescent="0.35">
      <c r="Q2364" t="s">
        <v>0</v>
      </c>
      <c r="R2364">
        <v>35</v>
      </c>
      <c r="S2364">
        <v>150</v>
      </c>
      <c r="T2364">
        <v>98</v>
      </c>
      <c r="U2364" t="s">
        <v>3664</v>
      </c>
      <c r="V2364">
        <v>0</v>
      </c>
      <c r="W2364">
        <v>0</v>
      </c>
      <c r="X2364" t="s">
        <v>5089</v>
      </c>
      <c r="Y2364" t="s">
        <v>6581</v>
      </c>
      <c r="Z2364" t="s">
        <v>3487</v>
      </c>
    </row>
    <row r="2365" spans="17:26" x14ac:dyDescent="0.35">
      <c r="Q2365" t="s">
        <v>0</v>
      </c>
      <c r="R2365">
        <v>35</v>
      </c>
      <c r="S2365">
        <v>150</v>
      </c>
      <c r="T2365">
        <v>98</v>
      </c>
      <c r="U2365" t="s">
        <v>3664</v>
      </c>
      <c r="V2365">
        <v>0</v>
      </c>
      <c r="W2365">
        <v>0</v>
      </c>
      <c r="X2365" t="s">
        <v>3673</v>
      </c>
      <c r="Y2365" t="s">
        <v>6582</v>
      </c>
      <c r="Z2365" t="s">
        <v>3487</v>
      </c>
    </row>
    <row r="2366" spans="17:26" x14ac:dyDescent="0.35">
      <c r="Q2366" t="s">
        <v>0</v>
      </c>
      <c r="R2366">
        <v>35</v>
      </c>
      <c r="S2366">
        <v>150</v>
      </c>
      <c r="T2366">
        <v>98</v>
      </c>
      <c r="U2366" t="s">
        <v>3664</v>
      </c>
      <c r="V2366">
        <v>0</v>
      </c>
      <c r="W2366">
        <v>0</v>
      </c>
      <c r="X2366" t="s">
        <v>6123</v>
      </c>
      <c r="Y2366" t="s">
        <v>6583</v>
      </c>
      <c r="Z2366" t="s">
        <v>3487</v>
      </c>
    </row>
    <row r="2367" spans="17:26" x14ac:dyDescent="0.35">
      <c r="Q2367" t="s">
        <v>0</v>
      </c>
      <c r="R2367">
        <v>35</v>
      </c>
      <c r="S2367">
        <v>150</v>
      </c>
      <c r="T2367">
        <v>98</v>
      </c>
      <c r="U2367" t="s">
        <v>3664</v>
      </c>
      <c r="V2367">
        <v>0</v>
      </c>
      <c r="W2367">
        <v>0</v>
      </c>
      <c r="X2367" t="s">
        <v>4058</v>
      </c>
      <c r="Y2367" t="s">
        <v>6584</v>
      </c>
      <c r="Z2367" t="s">
        <v>3487</v>
      </c>
    </row>
    <row r="2368" spans="17:26" x14ac:dyDescent="0.35">
      <c r="Q2368" t="s">
        <v>0</v>
      </c>
      <c r="R2368">
        <v>35</v>
      </c>
      <c r="S2368">
        <v>150</v>
      </c>
      <c r="T2368">
        <v>98</v>
      </c>
      <c r="U2368" t="s">
        <v>3664</v>
      </c>
      <c r="V2368">
        <v>0</v>
      </c>
      <c r="W2368">
        <v>0</v>
      </c>
      <c r="X2368" t="s">
        <v>4213</v>
      </c>
      <c r="Y2368" t="s">
        <v>6585</v>
      </c>
      <c r="Z2368" t="s">
        <v>3487</v>
      </c>
    </row>
    <row r="2369" spans="17:26" x14ac:dyDescent="0.35">
      <c r="Q2369" t="s">
        <v>0</v>
      </c>
      <c r="R2369">
        <v>35</v>
      </c>
      <c r="S2369">
        <v>150</v>
      </c>
      <c r="T2369">
        <v>98</v>
      </c>
      <c r="U2369" t="s">
        <v>3664</v>
      </c>
      <c r="V2369">
        <v>0</v>
      </c>
      <c r="W2369">
        <v>0</v>
      </c>
      <c r="X2369" t="s">
        <v>4319</v>
      </c>
      <c r="Y2369" t="s">
        <v>6586</v>
      </c>
      <c r="Z2369" t="s">
        <v>3487</v>
      </c>
    </row>
    <row r="2370" spans="17:26" x14ac:dyDescent="0.35">
      <c r="Q2370" t="s">
        <v>0</v>
      </c>
      <c r="R2370">
        <v>35</v>
      </c>
      <c r="S2370">
        <v>150</v>
      </c>
      <c r="T2370">
        <v>98</v>
      </c>
      <c r="U2370" t="s">
        <v>3664</v>
      </c>
      <c r="V2370">
        <v>0</v>
      </c>
      <c r="W2370">
        <v>0</v>
      </c>
      <c r="X2370" t="s">
        <v>4030</v>
      </c>
      <c r="Y2370" t="s">
        <v>6587</v>
      </c>
      <c r="Z2370" t="s">
        <v>3487</v>
      </c>
    </row>
    <row r="2371" spans="17:26" x14ac:dyDescent="0.35">
      <c r="Q2371" t="s">
        <v>0</v>
      </c>
      <c r="R2371">
        <v>35</v>
      </c>
      <c r="S2371">
        <v>150</v>
      </c>
      <c r="T2371">
        <v>98</v>
      </c>
      <c r="U2371" t="s">
        <v>3664</v>
      </c>
      <c r="V2371">
        <v>0</v>
      </c>
      <c r="W2371">
        <v>0</v>
      </c>
      <c r="X2371" t="s">
        <v>3938</v>
      </c>
      <c r="Y2371" t="s">
        <v>6588</v>
      </c>
      <c r="Z2371" t="s">
        <v>3487</v>
      </c>
    </row>
    <row r="2372" spans="17:26" x14ac:dyDescent="0.35">
      <c r="Q2372" t="s">
        <v>0</v>
      </c>
      <c r="R2372">
        <v>35</v>
      </c>
      <c r="S2372">
        <v>150</v>
      </c>
      <c r="T2372">
        <v>98</v>
      </c>
      <c r="U2372" t="s">
        <v>3664</v>
      </c>
      <c r="V2372">
        <v>0</v>
      </c>
      <c r="W2372">
        <v>0</v>
      </c>
      <c r="X2372" t="s">
        <v>4272</v>
      </c>
      <c r="Y2372" t="s">
        <v>6589</v>
      </c>
      <c r="Z2372" t="s">
        <v>3487</v>
      </c>
    </row>
    <row r="2373" spans="17:26" x14ac:dyDescent="0.35">
      <c r="Q2373" t="s">
        <v>0</v>
      </c>
      <c r="R2373">
        <v>35</v>
      </c>
      <c r="S2373">
        <v>150</v>
      </c>
      <c r="T2373">
        <v>98</v>
      </c>
      <c r="U2373" t="s">
        <v>3664</v>
      </c>
      <c r="V2373">
        <v>0</v>
      </c>
      <c r="W2373">
        <v>0</v>
      </c>
      <c r="X2373" t="s">
        <v>4252</v>
      </c>
      <c r="Y2373" t="s">
        <v>6590</v>
      </c>
      <c r="Z2373" t="s">
        <v>3487</v>
      </c>
    </row>
    <row r="2374" spans="17:26" x14ac:dyDescent="0.35">
      <c r="Q2374" t="s">
        <v>0</v>
      </c>
      <c r="R2374">
        <v>35</v>
      </c>
      <c r="S2374">
        <v>150</v>
      </c>
      <c r="T2374">
        <v>98</v>
      </c>
      <c r="U2374" t="s">
        <v>3664</v>
      </c>
      <c r="V2374">
        <v>0</v>
      </c>
      <c r="W2374">
        <v>0</v>
      </c>
      <c r="X2374" t="s">
        <v>3940</v>
      </c>
      <c r="Y2374" t="s">
        <v>6591</v>
      </c>
      <c r="Z2374" t="s">
        <v>3487</v>
      </c>
    </row>
    <row r="2375" spans="17:26" x14ac:dyDescent="0.35">
      <c r="Q2375" t="s">
        <v>0</v>
      </c>
      <c r="R2375">
        <v>35</v>
      </c>
      <c r="S2375">
        <v>150</v>
      </c>
      <c r="T2375">
        <v>98</v>
      </c>
      <c r="U2375" t="s">
        <v>3664</v>
      </c>
      <c r="V2375">
        <v>0</v>
      </c>
      <c r="W2375">
        <v>0</v>
      </c>
      <c r="X2375" t="s">
        <v>3940</v>
      </c>
      <c r="Y2375" t="s">
        <v>6592</v>
      </c>
      <c r="Z2375" t="s">
        <v>3487</v>
      </c>
    </row>
    <row r="2376" spans="17:26" x14ac:dyDescent="0.35">
      <c r="Q2376" t="s">
        <v>0</v>
      </c>
      <c r="R2376">
        <v>35</v>
      </c>
      <c r="S2376">
        <v>150</v>
      </c>
      <c r="T2376">
        <v>98</v>
      </c>
      <c r="U2376" t="s">
        <v>3664</v>
      </c>
      <c r="V2376">
        <v>0</v>
      </c>
      <c r="W2376">
        <v>0</v>
      </c>
      <c r="X2376" t="s">
        <v>3908</v>
      </c>
      <c r="Y2376" t="s">
        <v>6593</v>
      </c>
      <c r="Z2376" t="s">
        <v>3487</v>
      </c>
    </row>
    <row r="2377" spans="17:26" x14ac:dyDescent="0.35">
      <c r="Q2377" t="s">
        <v>0</v>
      </c>
      <c r="R2377">
        <v>35</v>
      </c>
      <c r="S2377">
        <v>150</v>
      </c>
      <c r="T2377">
        <v>98</v>
      </c>
      <c r="U2377" t="s">
        <v>3664</v>
      </c>
      <c r="V2377">
        <v>0</v>
      </c>
      <c r="W2377">
        <v>0</v>
      </c>
      <c r="X2377" t="s">
        <v>3730</v>
      </c>
      <c r="Y2377" t="s">
        <v>6594</v>
      </c>
      <c r="Z2377" t="s">
        <v>3487</v>
      </c>
    </row>
    <row r="2378" spans="17:26" x14ac:dyDescent="0.35">
      <c r="Q2378" t="s">
        <v>0</v>
      </c>
      <c r="R2378">
        <v>35</v>
      </c>
      <c r="S2378">
        <v>150</v>
      </c>
      <c r="T2378">
        <v>98</v>
      </c>
      <c r="U2378" t="s">
        <v>3664</v>
      </c>
      <c r="V2378">
        <v>0</v>
      </c>
      <c r="W2378">
        <v>0</v>
      </c>
      <c r="X2378" t="s">
        <v>4550</v>
      </c>
      <c r="Y2378" t="s">
        <v>6595</v>
      </c>
      <c r="Z2378" t="s">
        <v>3487</v>
      </c>
    </row>
    <row r="2379" spans="17:26" x14ac:dyDescent="0.35">
      <c r="Q2379" t="s">
        <v>0</v>
      </c>
      <c r="R2379">
        <v>35</v>
      </c>
      <c r="S2379">
        <v>150</v>
      </c>
      <c r="T2379">
        <v>98</v>
      </c>
      <c r="U2379" t="s">
        <v>3664</v>
      </c>
      <c r="V2379">
        <v>0</v>
      </c>
      <c r="W2379">
        <v>0</v>
      </c>
      <c r="X2379" t="s">
        <v>4171</v>
      </c>
      <c r="Y2379" t="s">
        <v>6596</v>
      </c>
      <c r="Z2379" t="s">
        <v>3487</v>
      </c>
    </row>
    <row r="2380" spans="17:26" x14ac:dyDescent="0.35">
      <c r="Q2380" t="s">
        <v>0</v>
      </c>
      <c r="R2380">
        <v>35</v>
      </c>
      <c r="S2380">
        <v>150</v>
      </c>
      <c r="T2380">
        <v>98</v>
      </c>
      <c r="U2380" t="s">
        <v>3664</v>
      </c>
      <c r="V2380">
        <v>0</v>
      </c>
      <c r="W2380">
        <v>0</v>
      </c>
      <c r="X2380" t="s">
        <v>4075</v>
      </c>
      <c r="Y2380" t="s">
        <v>6597</v>
      </c>
      <c r="Z2380" t="s">
        <v>3487</v>
      </c>
    </row>
    <row r="2381" spans="17:26" x14ac:dyDescent="0.35">
      <c r="Q2381" t="s">
        <v>0</v>
      </c>
      <c r="R2381">
        <v>35</v>
      </c>
      <c r="S2381">
        <v>150</v>
      </c>
      <c r="T2381">
        <v>98</v>
      </c>
      <c r="U2381" t="s">
        <v>3664</v>
      </c>
      <c r="V2381">
        <v>0</v>
      </c>
      <c r="W2381">
        <v>0</v>
      </c>
      <c r="X2381" t="s">
        <v>4174</v>
      </c>
      <c r="Y2381" t="s">
        <v>6598</v>
      </c>
      <c r="Z2381" t="s">
        <v>3487</v>
      </c>
    </row>
    <row r="2382" spans="17:26" x14ac:dyDescent="0.35">
      <c r="Q2382" t="s">
        <v>0</v>
      </c>
      <c r="R2382">
        <v>35</v>
      </c>
      <c r="S2382">
        <v>150</v>
      </c>
      <c r="T2382">
        <v>98</v>
      </c>
      <c r="U2382" t="s">
        <v>3664</v>
      </c>
      <c r="V2382">
        <v>0</v>
      </c>
      <c r="W2382">
        <v>0</v>
      </c>
      <c r="X2382" t="s">
        <v>3915</v>
      </c>
      <c r="Y2382" t="s">
        <v>6599</v>
      </c>
      <c r="Z2382" t="s">
        <v>3487</v>
      </c>
    </row>
    <row r="2383" spans="17:26" x14ac:dyDescent="0.35">
      <c r="Q2383" t="s">
        <v>0</v>
      </c>
      <c r="R2383">
        <v>35</v>
      </c>
      <c r="S2383">
        <v>150</v>
      </c>
      <c r="T2383">
        <v>98</v>
      </c>
      <c r="U2383" t="s">
        <v>3664</v>
      </c>
      <c r="V2383">
        <v>0</v>
      </c>
      <c r="W2383">
        <v>0</v>
      </c>
      <c r="X2383" t="s">
        <v>4499</v>
      </c>
      <c r="Y2383" t="s">
        <v>6600</v>
      </c>
      <c r="Z2383" t="s">
        <v>3487</v>
      </c>
    </row>
    <row r="2384" spans="17:26" x14ac:dyDescent="0.35">
      <c r="Q2384" t="s">
        <v>0</v>
      </c>
      <c r="R2384">
        <v>35</v>
      </c>
      <c r="S2384">
        <v>150</v>
      </c>
      <c r="T2384">
        <v>98</v>
      </c>
      <c r="U2384" t="s">
        <v>3664</v>
      </c>
      <c r="V2384">
        <v>0</v>
      </c>
      <c r="W2384">
        <v>0</v>
      </c>
      <c r="X2384" t="s">
        <v>3782</v>
      </c>
      <c r="Y2384" t="s">
        <v>6601</v>
      </c>
      <c r="Z2384" t="s">
        <v>3487</v>
      </c>
    </row>
    <row r="2385" spans="17:26" x14ac:dyDescent="0.35">
      <c r="Q2385" t="s">
        <v>0</v>
      </c>
      <c r="R2385">
        <v>35</v>
      </c>
      <c r="S2385">
        <v>150</v>
      </c>
      <c r="T2385">
        <v>98</v>
      </c>
      <c r="U2385" t="s">
        <v>3664</v>
      </c>
      <c r="V2385">
        <v>0</v>
      </c>
      <c r="W2385">
        <v>0</v>
      </c>
      <c r="X2385" t="s">
        <v>4503</v>
      </c>
      <c r="Y2385" t="s">
        <v>6602</v>
      </c>
      <c r="Z2385" t="s">
        <v>3487</v>
      </c>
    </row>
    <row r="2386" spans="17:26" x14ac:dyDescent="0.35">
      <c r="Q2386" t="s">
        <v>0</v>
      </c>
      <c r="R2386">
        <v>35</v>
      </c>
      <c r="S2386">
        <v>150</v>
      </c>
      <c r="T2386">
        <v>98.1</v>
      </c>
      <c r="U2386" t="s">
        <v>1</v>
      </c>
      <c r="V2386">
        <v>0</v>
      </c>
      <c r="W2386">
        <v>0</v>
      </c>
      <c r="X2386" t="s">
        <v>4736</v>
      </c>
      <c r="Y2386" t="s">
        <v>6603</v>
      </c>
      <c r="Z2386" t="s">
        <v>3487</v>
      </c>
    </row>
    <row r="2387" spans="17:26" x14ac:dyDescent="0.35">
      <c r="Q2387" t="s">
        <v>0</v>
      </c>
      <c r="R2387">
        <v>35</v>
      </c>
      <c r="S2387">
        <v>150</v>
      </c>
      <c r="T2387">
        <v>98.1</v>
      </c>
      <c r="U2387" t="s">
        <v>1</v>
      </c>
      <c r="V2387">
        <v>0</v>
      </c>
      <c r="W2387">
        <v>0</v>
      </c>
      <c r="X2387" t="s">
        <v>4091</v>
      </c>
      <c r="Y2387" t="s">
        <v>6604</v>
      </c>
      <c r="Z2387" t="s">
        <v>3487</v>
      </c>
    </row>
    <row r="2388" spans="17:26" x14ac:dyDescent="0.35">
      <c r="Q2388" t="s">
        <v>0</v>
      </c>
      <c r="R2388">
        <v>35</v>
      </c>
      <c r="S2388">
        <v>150</v>
      </c>
      <c r="T2388">
        <v>98.1</v>
      </c>
      <c r="U2388" t="s">
        <v>1</v>
      </c>
      <c r="V2388">
        <v>0</v>
      </c>
      <c r="W2388">
        <v>0</v>
      </c>
      <c r="X2388" t="s">
        <v>4747</v>
      </c>
      <c r="Y2388" t="s">
        <v>6605</v>
      </c>
      <c r="Z2388" t="s">
        <v>3487</v>
      </c>
    </row>
    <row r="2389" spans="17:26" x14ac:dyDescent="0.35">
      <c r="Q2389" t="s">
        <v>0</v>
      </c>
      <c r="R2389">
        <v>35</v>
      </c>
      <c r="S2389">
        <v>150</v>
      </c>
      <c r="T2389">
        <v>98.1</v>
      </c>
      <c r="U2389" t="s">
        <v>3664</v>
      </c>
      <c r="V2389">
        <v>0</v>
      </c>
      <c r="W2389">
        <v>0</v>
      </c>
      <c r="X2389" t="s">
        <v>4091</v>
      </c>
      <c r="Y2389" t="s">
        <v>6606</v>
      </c>
      <c r="Z2389" t="s">
        <v>3487</v>
      </c>
    </row>
    <row r="2390" spans="17:26" x14ac:dyDescent="0.35">
      <c r="Q2390" t="s">
        <v>0</v>
      </c>
      <c r="R2390">
        <v>35</v>
      </c>
      <c r="S2390">
        <v>150</v>
      </c>
      <c r="T2390">
        <v>98.1</v>
      </c>
      <c r="U2390" t="s">
        <v>3664</v>
      </c>
      <c r="V2390">
        <v>0</v>
      </c>
      <c r="W2390">
        <v>0</v>
      </c>
      <c r="X2390" t="s">
        <v>3747</v>
      </c>
      <c r="Y2390" t="s">
        <v>6607</v>
      </c>
      <c r="Z2390" t="s">
        <v>3487</v>
      </c>
    </row>
    <row r="2391" spans="17:26" x14ac:dyDescent="0.35">
      <c r="Q2391" t="s">
        <v>0</v>
      </c>
      <c r="R2391">
        <v>35</v>
      </c>
      <c r="S2391">
        <v>150</v>
      </c>
      <c r="T2391">
        <v>98.1</v>
      </c>
      <c r="U2391" t="s">
        <v>3664</v>
      </c>
      <c r="V2391">
        <v>0</v>
      </c>
      <c r="W2391">
        <v>0</v>
      </c>
      <c r="X2391" t="s">
        <v>4246</v>
      </c>
      <c r="Y2391" t="s">
        <v>6608</v>
      </c>
      <c r="Z2391" t="s">
        <v>3487</v>
      </c>
    </row>
    <row r="2392" spans="17:26" x14ac:dyDescent="0.35">
      <c r="Q2392" t="s">
        <v>0</v>
      </c>
      <c r="R2392">
        <v>35</v>
      </c>
      <c r="S2392">
        <v>150</v>
      </c>
      <c r="T2392">
        <v>98.1</v>
      </c>
      <c r="U2392" t="s">
        <v>3664</v>
      </c>
      <c r="V2392">
        <v>0</v>
      </c>
      <c r="W2392">
        <v>0</v>
      </c>
      <c r="X2392" t="s">
        <v>4567</v>
      </c>
      <c r="Y2392" t="s">
        <v>6609</v>
      </c>
      <c r="Z2392" t="s">
        <v>3487</v>
      </c>
    </row>
    <row r="2393" spans="17:26" x14ac:dyDescent="0.35">
      <c r="Q2393" t="s">
        <v>0</v>
      </c>
      <c r="R2393">
        <v>35</v>
      </c>
      <c r="S2393">
        <v>150</v>
      </c>
      <c r="T2393">
        <v>98.1</v>
      </c>
      <c r="U2393" t="s">
        <v>3664</v>
      </c>
      <c r="V2393">
        <v>0</v>
      </c>
      <c r="W2393">
        <v>0</v>
      </c>
      <c r="X2393" t="s">
        <v>4567</v>
      </c>
      <c r="Y2393" t="s">
        <v>6610</v>
      </c>
      <c r="Z2393" t="s">
        <v>3487</v>
      </c>
    </row>
    <row r="2394" spans="17:26" x14ac:dyDescent="0.35">
      <c r="Q2394" t="s">
        <v>0</v>
      </c>
      <c r="R2394">
        <v>35</v>
      </c>
      <c r="S2394">
        <v>150</v>
      </c>
      <c r="T2394">
        <v>98.2</v>
      </c>
      <c r="U2394" t="s">
        <v>3664</v>
      </c>
      <c r="V2394">
        <v>0</v>
      </c>
      <c r="W2394">
        <v>0</v>
      </c>
      <c r="X2394" t="s">
        <v>3696</v>
      </c>
      <c r="Y2394" t="s">
        <v>6611</v>
      </c>
      <c r="Z2394" t="s">
        <v>3487</v>
      </c>
    </row>
    <row r="2395" spans="17:26" x14ac:dyDescent="0.35">
      <c r="Q2395" t="s">
        <v>0</v>
      </c>
      <c r="R2395">
        <v>35</v>
      </c>
      <c r="S2395">
        <v>150</v>
      </c>
      <c r="T2395">
        <v>98.2</v>
      </c>
      <c r="U2395" t="s">
        <v>3664</v>
      </c>
      <c r="V2395">
        <v>0</v>
      </c>
      <c r="W2395">
        <v>0</v>
      </c>
      <c r="X2395" t="s">
        <v>3799</v>
      </c>
      <c r="Y2395" t="s">
        <v>6612</v>
      </c>
      <c r="Z2395" t="s">
        <v>3487</v>
      </c>
    </row>
    <row r="2396" spans="17:26" x14ac:dyDescent="0.35">
      <c r="Q2396" t="s">
        <v>0</v>
      </c>
      <c r="R2396">
        <v>35</v>
      </c>
      <c r="S2396">
        <v>150</v>
      </c>
      <c r="T2396">
        <v>98.2</v>
      </c>
      <c r="U2396" t="s">
        <v>3664</v>
      </c>
      <c r="V2396">
        <v>0</v>
      </c>
      <c r="W2396">
        <v>0</v>
      </c>
      <c r="X2396" t="s">
        <v>4113</v>
      </c>
      <c r="Y2396" t="s">
        <v>6613</v>
      </c>
      <c r="Z2396" t="s">
        <v>3487</v>
      </c>
    </row>
    <row r="2397" spans="17:26" x14ac:dyDescent="0.35">
      <c r="Q2397" t="s">
        <v>0</v>
      </c>
      <c r="R2397">
        <v>35</v>
      </c>
      <c r="S2397">
        <v>150</v>
      </c>
      <c r="T2397">
        <v>98.3</v>
      </c>
      <c r="U2397" t="s">
        <v>1</v>
      </c>
      <c r="V2397">
        <v>0</v>
      </c>
      <c r="W2397">
        <v>0</v>
      </c>
      <c r="X2397" t="s">
        <v>3828</v>
      </c>
      <c r="Y2397" t="s">
        <v>6614</v>
      </c>
      <c r="Z2397" t="s">
        <v>3487</v>
      </c>
    </row>
    <row r="2398" spans="17:26" x14ac:dyDescent="0.35">
      <c r="Q2398" t="s">
        <v>0</v>
      </c>
      <c r="R2398">
        <v>35</v>
      </c>
      <c r="S2398">
        <v>150</v>
      </c>
      <c r="T2398">
        <v>98.3</v>
      </c>
      <c r="U2398" t="s">
        <v>1</v>
      </c>
      <c r="V2398">
        <v>0</v>
      </c>
      <c r="W2398">
        <v>0</v>
      </c>
      <c r="X2398" t="s">
        <v>3973</v>
      </c>
      <c r="Y2398" t="s">
        <v>6615</v>
      </c>
      <c r="Z2398" t="s">
        <v>3487</v>
      </c>
    </row>
    <row r="2399" spans="17:26" x14ac:dyDescent="0.35">
      <c r="Q2399" t="s">
        <v>0</v>
      </c>
      <c r="R2399">
        <v>35</v>
      </c>
      <c r="S2399">
        <v>150</v>
      </c>
      <c r="T2399">
        <v>98.3</v>
      </c>
      <c r="U2399" t="s">
        <v>3664</v>
      </c>
      <c r="V2399">
        <v>0</v>
      </c>
      <c r="W2399">
        <v>0</v>
      </c>
      <c r="X2399" t="s">
        <v>3726</v>
      </c>
      <c r="Y2399" t="s">
        <v>6616</v>
      </c>
      <c r="Z2399" t="s">
        <v>3487</v>
      </c>
    </row>
    <row r="2400" spans="17:26" x14ac:dyDescent="0.35">
      <c r="Q2400" t="s">
        <v>0</v>
      </c>
      <c r="R2400">
        <v>35</v>
      </c>
      <c r="S2400">
        <v>150</v>
      </c>
      <c r="T2400">
        <v>98.3</v>
      </c>
      <c r="U2400" t="s">
        <v>3664</v>
      </c>
      <c r="V2400">
        <v>0</v>
      </c>
      <c r="W2400">
        <v>0</v>
      </c>
      <c r="X2400" t="s">
        <v>3728</v>
      </c>
      <c r="Y2400" t="s">
        <v>6617</v>
      </c>
      <c r="Z2400" t="s">
        <v>3487</v>
      </c>
    </row>
    <row r="2401" spans="17:26" x14ac:dyDescent="0.35">
      <c r="Q2401" t="s">
        <v>0</v>
      </c>
      <c r="R2401">
        <v>35</v>
      </c>
      <c r="S2401">
        <v>150</v>
      </c>
      <c r="T2401">
        <v>98.3</v>
      </c>
      <c r="U2401" t="s">
        <v>3664</v>
      </c>
      <c r="V2401">
        <v>0</v>
      </c>
      <c r="W2401">
        <v>0</v>
      </c>
      <c r="X2401" t="s">
        <v>3975</v>
      </c>
      <c r="Y2401" t="s">
        <v>6618</v>
      </c>
      <c r="Z2401" t="s">
        <v>3487</v>
      </c>
    </row>
    <row r="2402" spans="17:26" x14ac:dyDescent="0.35">
      <c r="Q2402" t="s">
        <v>0</v>
      </c>
      <c r="R2402">
        <v>35</v>
      </c>
      <c r="S2402">
        <v>150</v>
      </c>
      <c r="T2402">
        <v>98.3</v>
      </c>
      <c r="U2402" t="s">
        <v>3664</v>
      </c>
      <c r="V2402">
        <v>0</v>
      </c>
      <c r="W2402">
        <v>0</v>
      </c>
      <c r="X2402" t="s">
        <v>3825</v>
      </c>
      <c r="Y2402" t="s">
        <v>6619</v>
      </c>
      <c r="Z2402" t="s">
        <v>3487</v>
      </c>
    </row>
    <row r="2403" spans="17:26" x14ac:dyDescent="0.35">
      <c r="Q2403" t="s">
        <v>0</v>
      </c>
      <c r="R2403">
        <v>35</v>
      </c>
      <c r="S2403">
        <v>150</v>
      </c>
      <c r="T2403">
        <v>98.4</v>
      </c>
      <c r="U2403" t="s">
        <v>1</v>
      </c>
      <c r="V2403">
        <v>0</v>
      </c>
      <c r="W2403">
        <v>0</v>
      </c>
      <c r="X2403" t="s">
        <v>4179</v>
      </c>
      <c r="Y2403" t="s">
        <v>6620</v>
      </c>
      <c r="Z2403" t="s">
        <v>3487</v>
      </c>
    </row>
    <row r="2404" spans="17:26" x14ac:dyDescent="0.35">
      <c r="Q2404" t="s">
        <v>0</v>
      </c>
      <c r="R2404">
        <v>35</v>
      </c>
      <c r="S2404">
        <v>150</v>
      </c>
      <c r="T2404">
        <v>98.4</v>
      </c>
      <c r="U2404" t="s">
        <v>1</v>
      </c>
      <c r="V2404">
        <v>0</v>
      </c>
      <c r="W2404">
        <v>0</v>
      </c>
      <c r="X2404" t="s">
        <v>3842</v>
      </c>
      <c r="Y2404" t="s">
        <v>6621</v>
      </c>
      <c r="Z2404" t="s">
        <v>3487</v>
      </c>
    </row>
    <row r="2405" spans="17:26" x14ac:dyDescent="0.35">
      <c r="Q2405" t="s">
        <v>0</v>
      </c>
      <c r="R2405">
        <v>35</v>
      </c>
      <c r="S2405">
        <v>150</v>
      </c>
      <c r="T2405">
        <v>98.4</v>
      </c>
      <c r="U2405" t="s">
        <v>3664</v>
      </c>
      <c r="V2405">
        <v>0</v>
      </c>
      <c r="W2405">
        <v>0</v>
      </c>
      <c r="X2405" t="s">
        <v>3714</v>
      </c>
      <c r="Y2405" t="s">
        <v>6622</v>
      </c>
      <c r="Z2405" t="s">
        <v>3487</v>
      </c>
    </row>
    <row r="2406" spans="17:26" x14ac:dyDescent="0.35">
      <c r="Q2406" t="s">
        <v>0</v>
      </c>
      <c r="R2406">
        <v>35</v>
      </c>
      <c r="S2406">
        <v>150</v>
      </c>
      <c r="T2406">
        <v>98.4</v>
      </c>
      <c r="U2406" t="s">
        <v>3664</v>
      </c>
      <c r="V2406">
        <v>0</v>
      </c>
      <c r="W2406">
        <v>0</v>
      </c>
      <c r="X2406" t="s">
        <v>3839</v>
      </c>
      <c r="Y2406" t="s">
        <v>6623</v>
      </c>
      <c r="Z2406" t="s">
        <v>3487</v>
      </c>
    </row>
    <row r="2407" spans="17:26" x14ac:dyDescent="0.35">
      <c r="Q2407" t="s">
        <v>0</v>
      </c>
      <c r="R2407">
        <v>35</v>
      </c>
      <c r="S2407">
        <v>150</v>
      </c>
      <c r="T2407">
        <v>98.4</v>
      </c>
      <c r="U2407" t="s">
        <v>3664</v>
      </c>
      <c r="V2407">
        <v>0</v>
      </c>
      <c r="W2407">
        <v>0</v>
      </c>
      <c r="X2407" t="s">
        <v>3842</v>
      </c>
      <c r="Y2407" t="s">
        <v>6624</v>
      </c>
      <c r="Z2407" t="s">
        <v>3487</v>
      </c>
    </row>
    <row r="2408" spans="17:26" x14ac:dyDescent="0.35">
      <c r="Q2408" t="s">
        <v>0</v>
      </c>
      <c r="R2408">
        <v>35</v>
      </c>
      <c r="S2408">
        <v>150</v>
      </c>
      <c r="T2408">
        <v>98.4</v>
      </c>
      <c r="U2408" t="s">
        <v>3664</v>
      </c>
      <c r="V2408">
        <v>0</v>
      </c>
      <c r="W2408">
        <v>0</v>
      </c>
      <c r="X2408" t="s">
        <v>4121</v>
      </c>
      <c r="Y2408" t="s">
        <v>6625</v>
      </c>
      <c r="Z2408" t="s">
        <v>3487</v>
      </c>
    </row>
    <row r="2409" spans="17:26" x14ac:dyDescent="0.35">
      <c r="Q2409" t="s">
        <v>0</v>
      </c>
      <c r="R2409">
        <v>35</v>
      </c>
      <c r="S2409">
        <v>150</v>
      </c>
      <c r="T2409">
        <v>98.5</v>
      </c>
      <c r="U2409" t="s">
        <v>1</v>
      </c>
      <c r="V2409">
        <v>0</v>
      </c>
      <c r="W2409">
        <v>0</v>
      </c>
      <c r="X2409" t="s">
        <v>4161</v>
      </c>
      <c r="Y2409" t="s">
        <v>6626</v>
      </c>
      <c r="Z2409" t="s">
        <v>3487</v>
      </c>
    </row>
    <row r="2410" spans="17:26" x14ac:dyDescent="0.35">
      <c r="Q2410" t="s">
        <v>0</v>
      </c>
      <c r="R2410">
        <v>35</v>
      </c>
      <c r="S2410">
        <v>150</v>
      </c>
      <c r="T2410">
        <v>98.5</v>
      </c>
      <c r="U2410" t="s">
        <v>1</v>
      </c>
      <c r="V2410">
        <v>0</v>
      </c>
      <c r="W2410">
        <v>0</v>
      </c>
      <c r="X2410" t="s">
        <v>3849</v>
      </c>
      <c r="Y2410" t="s">
        <v>6627</v>
      </c>
      <c r="Z2410" t="s">
        <v>3487</v>
      </c>
    </row>
    <row r="2411" spans="17:26" x14ac:dyDescent="0.35">
      <c r="Q2411" t="s">
        <v>0</v>
      </c>
      <c r="R2411">
        <v>35</v>
      </c>
      <c r="S2411">
        <v>150</v>
      </c>
      <c r="T2411">
        <v>98.5</v>
      </c>
      <c r="U2411" t="s">
        <v>3664</v>
      </c>
      <c r="V2411">
        <v>0</v>
      </c>
      <c r="W2411">
        <v>0</v>
      </c>
      <c r="X2411" t="s">
        <v>3692</v>
      </c>
      <c r="Y2411" t="s">
        <v>6628</v>
      </c>
      <c r="Z2411" t="s">
        <v>3487</v>
      </c>
    </row>
    <row r="2412" spans="17:26" x14ac:dyDescent="0.35">
      <c r="Q2412" t="s">
        <v>0</v>
      </c>
      <c r="R2412">
        <v>35</v>
      </c>
      <c r="S2412">
        <v>150</v>
      </c>
      <c r="T2412">
        <v>98.5</v>
      </c>
      <c r="U2412" t="s">
        <v>3664</v>
      </c>
      <c r="V2412">
        <v>0</v>
      </c>
      <c r="W2412">
        <v>0</v>
      </c>
      <c r="X2412" t="s">
        <v>3692</v>
      </c>
      <c r="Y2412" t="s">
        <v>6629</v>
      </c>
      <c r="Z2412" t="s">
        <v>3487</v>
      </c>
    </row>
    <row r="2413" spans="17:26" x14ac:dyDescent="0.35">
      <c r="Q2413" t="s">
        <v>0</v>
      </c>
      <c r="R2413">
        <v>35</v>
      </c>
      <c r="S2413">
        <v>150</v>
      </c>
      <c r="T2413">
        <v>98.5</v>
      </c>
      <c r="U2413" t="s">
        <v>3664</v>
      </c>
      <c r="V2413">
        <v>0</v>
      </c>
      <c r="W2413">
        <v>0</v>
      </c>
      <c r="X2413" t="s">
        <v>3997</v>
      </c>
      <c r="Y2413" t="s">
        <v>6630</v>
      </c>
      <c r="Z2413" t="s">
        <v>3487</v>
      </c>
    </row>
    <row r="2414" spans="17:26" x14ac:dyDescent="0.35">
      <c r="Q2414" t="s">
        <v>0</v>
      </c>
      <c r="R2414">
        <v>35</v>
      </c>
      <c r="S2414">
        <v>150</v>
      </c>
      <c r="T2414">
        <v>98.5</v>
      </c>
      <c r="U2414" t="s">
        <v>3664</v>
      </c>
      <c r="V2414">
        <v>0</v>
      </c>
      <c r="W2414">
        <v>0</v>
      </c>
      <c r="X2414" t="s">
        <v>4419</v>
      </c>
      <c r="Y2414" t="s">
        <v>6631</v>
      </c>
      <c r="Z2414" t="s">
        <v>3487</v>
      </c>
    </row>
    <row r="2415" spans="17:26" x14ac:dyDescent="0.35">
      <c r="Q2415" t="s">
        <v>0</v>
      </c>
      <c r="R2415">
        <v>35</v>
      </c>
      <c r="S2415">
        <v>150</v>
      </c>
      <c r="T2415">
        <v>98.5</v>
      </c>
      <c r="U2415" t="s">
        <v>3664</v>
      </c>
      <c r="V2415">
        <v>0</v>
      </c>
      <c r="W2415">
        <v>0</v>
      </c>
      <c r="X2415" t="s">
        <v>3867</v>
      </c>
      <c r="Y2415" t="s">
        <v>6632</v>
      </c>
      <c r="Z2415" t="s">
        <v>3487</v>
      </c>
    </row>
    <row r="2416" spans="17:26" x14ac:dyDescent="0.35">
      <c r="Q2416" t="s">
        <v>0</v>
      </c>
      <c r="R2416">
        <v>35</v>
      </c>
      <c r="S2416">
        <v>150</v>
      </c>
      <c r="T2416">
        <v>98.5</v>
      </c>
      <c r="U2416" t="s">
        <v>3664</v>
      </c>
      <c r="V2416">
        <v>0</v>
      </c>
      <c r="W2416">
        <v>0</v>
      </c>
      <c r="X2416" t="s">
        <v>3849</v>
      </c>
      <c r="Y2416" t="s">
        <v>6633</v>
      </c>
      <c r="Z2416" t="s">
        <v>3487</v>
      </c>
    </row>
    <row r="2417" spans="17:26" x14ac:dyDescent="0.35">
      <c r="Q2417" t="s">
        <v>0</v>
      </c>
      <c r="R2417">
        <v>35</v>
      </c>
      <c r="S2417">
        <v>150</v>
      </c>
      <c r="T2417">
        <v>98.6</v>
      </c>
      <c r="U2417" t="s">
        <v>1</v>
      </c>
      <c r="V2417">
        <v>0</v>
      </c>
      <c r="W2417">
        <v>0</v>
      </c>
      <c r="X2417" t="s">
        <v>3738</v>
      </c>
      <c r="Y2417" t="s">
        <v>6634</v>
      </c>
      <c r="Z2417" t="s">
        <v>3487</v>
      </c>
    </row>
    <row r="2418" spans="17:26" x14ac:dyDescent="0.35">
      <c r="Q2418" t="s">
        <v>0</v>
      </c>
      <c r="R2418">
        <v>35</v>
      </c>
      <c r="S2418">
        <v>150</v>
      </c>
      <c r="T2418">
        <v>98.6</v>
      </c>
      <c r="U2418" t="s">
        <v>1</v>
      </c>
      <c r="V2418">
        <v>0</v>
      </c>
      <c r="W2418">
        <v>0</v>
      </c>
      <c r="X2418" t="s">
        <v>4281</v>
      </c>
      <c r="Y2418" t="s">
        <v>6635</v>
      </c>
      <c r="Z2418" t="s">
        <v>3487</v>
      </c>
    </row>
    <row r="2419" spans="17:26" x14ac:dyDescent="0.35">
      <c r="Q2419" t="s">
        <v>0</v>
      </c>
      <c r="R2419">
        <v>35</v>
      </c>
      <c r="S2419">
        <v>150</v>
      </c>
      <c r="T2419">
        <v>98.6</v>
      </c>
      <c r="U2419" t="s">
        <v>1</v>
      </c>
      <c r="V2419">
        <v>0</v>
      </c>
      <c r="W2419">
        <v>0</v>
      </c>
      <c r="X2419" t="s">
        <v>4446</v>
      </c>
      <c r="Y2419" t="s">
        <v>6636</v>
      </c>
      <c r="Z2419" t="s">
        <v>3487</v>
      </c>
    </row>
    <row r="2420" spans="17:26" x14ac:dyDescent="0.35">
      <c r="Q2420" t="s">
        <v>0</v>
      </c>
      <c r="R2420">
        <v>35</v>
      </c>
      <c r="S2420">
        <v>150</v>
      </c>
      <c r="T2420">
        <v>98.6</v>
      </c>
      <c r="U2420" t="s">
        <v>1</v>
      </c>
      <c r="V2420">
        <v>0</v>
      </c>
      <c r="W2420">
        <v>0</v>
      </c>
      <c r="X2420" t="s">
        <v>4446</v>
      </c>
      <c r="Y2420" t="s">
        <v>6637</v>
      </c>
      <c r="Z2420" t="s">
        <v>3487</v>
      </c>
    </row>
    <row r="2421" spans="17:26" x14ac:dyDescent="0.35">
      <c r="Q2421" t="s">
        <v>0</v>
      </c>
      <c r="R2421">
        <v>35</v>
      </c>
      <c r="S2421">
        <v>150</v>
      </c>
      <c r="T2421">
        <v>98.6</v>
      </c>
      <c r="U2421" t="s">
        <v>1</v>
      </c>
      <c r="V2421">
        <v>0</v>
      </c>
      <c r="W2421">
        <v>0</v>
      </c>
      <c r="X2421" t="s">
        <v>4003</v>
      </c>
      <c r="Y2421" t="s">
        <v>6638</v>
      </c>
      <c r="Z2421" t="s">
        <v>3487</v>
      </c>
    </row>
    <row r="2422" spans="17:26" x14ac:dyDescent="0.35">
      <c r="Q2422" t="s">
        <v>0</v>
      </c>
      <c r="R2422">
        <v>35</v>
      </c>
      <c r="S2422">
        <v>150</v>
      </c>
      <c r="T2422">
        <v>98.6</v>
      </c>
      <c r="U2422" t="s">
        <v>3664</v>
      </c>
      <c r="V2422">
        <v>0</v>
      </c>
      <c r="W2422">
        <v>0</v>
      </c>
      <c r="X2422" t="s">
        <v>3879</v>
      </c>
      <c r="Y2422" t="s">
        <v>6639</v>
      </c>
      <c r="Z2422" t="s">
        <v>3487</v>
      </c>
    </row>
    <row r="2423" spans="17:26" x14ac:dyDescent="0.35">
      <c r="Q2423" t="s">
        <v>0</v>
      </c>
      <c r="R2423">
        <v>35</v>
      </c>
      <c r="S2423">
        <v>150</v>
      </c>
      <c r="T2423">
        <v>98.6</v>
      </c>
      <c r="U2423" t="s">
        <v>3664</v>
      </c>
      <c r="V2423">
        <v>0</v>
      </c>
      <c r="W2423">
        <v>0</v>
      </c>
      <c r="X2423" t="s">
        <v>3740</v>
      </c>
      <c r="Y2423" t="s">
        <v>6640</v>
      </c>
      <c r="Z2423" t="s">
        <v>3487</v>
      </c>
    </row>
    <row r="2424" spans="17:26" x14ac:dyDescent="0.35">
      <c r="Q2424" t="s">
        <v>0</v>
      </c>
      <c r="R2424">
        <v>35</v>
      </c>
      <c r="S2424">
        <v>150</v>
      </c>
      <c r="T2424">
        <v>98.6</v>
      </c>
      <c r="U2424" t="s">
        <v>3664</v>
      </c>
      <c r="V2424">
        <v>0</v>
      </c>
      <c r="W2424">
        <v>0</v>
      </c>
      <c r="X2424" t="s">
        <v>3934</v>
      </c>
      <c r="Y2424" t="s">
        <v>6641</v>
      </c>
      <c r="Z2424" t="s">
        <v>3487</v>
      </c>
    </row>
    <row r="2425" spans="17:26" x14ac:dyDescent="0.35">
      <c r="Q2425" t="s">
        <v>0</v>
      </c>
      <c r="R2425">
        <v>35</v>
      </c>
      <c r="S2425">
        <v>150</v>
      </c>
      <c r="T2425">
        <v>98.6</v>
      </c>
      <c r="U2425" t="s">
        <v>3664</v>
      </c>
      <c r="V2425">
        <v>0</v>
      </c>
      <c r="W2425">
        <v>0</v>
      </c>
      <c r="X2425" t="s">
        <v>4250</v>
      </c>
      <c r="Y2425" t="s">
        <v>6642</v>
      </c>
      <c r="Z2425" t="s">
        <v>3487</v>
      </c>
    </row>
    <row r="2426" spans="17:26" x14ac:dyDescent="0.35">
      <c r="Q2426" t="s">
        <v>0</v>
      </c>
      <c r="R2426">
        <v>35</v>
      </c>
      <c r="S2426">
        <v>150</v>
      </c>
      <c r="T2426">
        <v>98.6</v>
      </c>
      <c r="U2426" t="s">
        <v>3664</v>
      </c>
      <c r="V2426">
        <v>0</v>
      </c>
      <c r="W2426">
        <v>0</v>
      </c>
      <c r="X2426" t="s">
        <v>3886</v>
      </c>
      <c r="Y2426" t="s">
        <v>6643</v>
      </c>
      <c r="Z2426" t="s">
        <v>3487</v>
      </c>
    </row>
    <row r="2427" spans="17:26" x14ac:dyDescent="0.35">
      <c r="Q2427" t="s">
        <v>0</v>
      </c>
      <c r="R2427">
        <v>35</v>
      </c>
      <c r="S2427">
        <v>150</v>
      </c>
      <c r="T2427">
        <v>98.6</v>
      </c>
      <c r="U2427" t="s">
        <v>3664</v>
      </c>
      <c r="V2427">
        <v>0</v>
      </c>
      <c r="W2427">
        <v>0</v>
      </c>
      <c r="X2427" t="s">
        <v>4453</v>
      </c>
      <c r="Y2427" t="s">
        <v>6644</v>
      </c>
      <c r="Z2427" t="s">
        <v>3487</v>
      </c>
    </row>
    <row r="2428" spans="17:26" x14ac:dyDescent="0.35">
      <c r="Q2428" t="s">
        <v>0</v>
      </c>
      <c r="R2428">
        <v>35</v>
      </c>
      <c r="S2428">
        <v>150</v>
      </c>
      <c r="T2428">
        <v>98.7</v>
      </c>
      <c r="U2428" t="s">
        <v>1</v>
      </c>
      <c r="V2428">
        <v>0</v>
      </c>
      <c r="W2428">
        <v>0</v>
      </c>
      <c r="X2428" t="s">
        <v>3753</v>
      </c>
      <c r="Y2428" t="s">
        <v>6645</v>
      </c>
      <c r="Z2428" t="s">
        <v>3487</v>
      </c>
    </row>
    <row r="2429" spans="17:26" x14ac:dyDescent="0.35">
      <c r="Q2429" t="s">
        <v>0</v>
      </c>
      <c r="R2429">
        <v>35</v>
      </c>
      <c r="S2429">
        <v>150</v>
      </c>
      <c r="T2429">
        <v>98.7</v>
      </c>
      <c r="U2429" t="s">
        <v>1</v>
      </c>
      <c r="V2429">
        <v>0</v>
      </c>
      <c r="W2429">
        <v>0</v>
      </c>
      <c r="X2429" t="s">
        <v>3922</v>
      </c>
      <c r="Y2429" t="s">
        <v>6646</v>
      </c>
      <c r="Z2429" t="s">
        <v>3487</v>
      </c>
    </row>
    <row r="2430" spans="17:26" x14ac:dyDescent="0.35">
      <c r="Q2430" t="s">
        <v>0</v>
      </c>
      <c r="R2430">
        <v>35</v>
      </c>
      <c r="S2430">
        <v>150</v>
      </c>
      <c r="T2430">
        <v>98.7</v>
      </c>
      <c r="U2430" t="s">
        <v>1</v>
      </c>
      <c r="V2430">
        <v>0</v>
      </c>
      <c r="W2430">
        <v>0</v>
      </c>
      <c r="X2430" t="s">
        <v>4352</v>
      </c>
      <c r="Y2430" t="s">
        <v>6647</v>
      </c>
      <c r="Z2430" t="s">
        <v>3487</v>
      </c>
    </row>
    <row r="2431" spans="17:26" x14ac:dyDescent="0.35">
      <c r="Q2431" t="s">
        <v>0</v>
      </c>
      <c r="R2431">
        <v>35</v>
      </c>
      <c r="S2431">
        <v>150</v>
      </c>
      <c r="T2431">
        <v>98.7</v>
      </c>
      <c r="U2431" t="s">
        <v>1</v>
      </c>
      <c r="V2431">
        <v>0</v>
      </c>
      <c r="W2431">
        <v>0</v>
      </c>
      <c r="X2431" t="s">
        <v>3889</v>
      </c>
      <c r="Y2431" t="s">
        <v>6648</v>
      </c>
      <c r="Z2431" t="s">
        <v>3487</v>
      </c>
    </row>
    <row r="2432" spans="17:26" x14ac:dyDescent="0.35">
      <c r="Q2432" t="s">
        <v>0</v>
      </c>
      <c r="R2432">
        <v>35</v>
      </c>
      <c r="S2432">
        <v>150</v>
      </c>
      <c r="T2432">
        <v>98.7</v>
      </c>
      <c r="U2432" t="s">
        <v>1</v>
      </c>
      <c r="V2432">
        <v>0</v>
      </c>
      <c r="W2432">
        <v>0</v>
      </c>
      <c r="X2432" t="s">
        <v>4618</v>
      </c>
      <c r="Y2432" t="s">
        <v>6649</v>
      </c>
      <c r="Z2432" t="s">
        <v>3487</v>
      </c>
    </row>
    <row r="2433" spans="17:26" x14ac:dyDescent="0.35">
      <c r="Q2433" t="s">
        <v>0</v>
      </c>
      <c r="R2433">
        <v>35</v>
      </c>
      <c r="S2433">
        <v>150</v>
      </c>
      <c r="T2433">
        <v>98.7</v>
      </c>
      <c r="U2433" t="s">
        <v>1</v>
      </c>
      <c r="V2433">
        <v>0</v>
      </c>
      <c r="W2433">
        <v>0</v>
      </c>
      <c r="X2433" t="s">
        <v>5028</v>
      </c>
      <c r="Y2433" t="s">
        <v>6650</v>
      </c>
      <c r="Z2433" t="s">
        <v>3487</v>
      </c>
    </row>
    <row r="2434" spans="17:26" x14ac:dyDescent="0.35">
      <c r="Q2434" t="s">
        <v>0</v>
      </c>
      <c r="R2434">
        <v>35</v>
      </c>
      <c r="S2434">
        <v>150</v>
      </c>
      <c r="T2434">
        <v>98.7</v>
      </c>
      <c r="U2434" t="s">
        <v>1</v>
      </c>
      <c r="V2434">
        <v>0</v>
      </c>
      <c r="W2434">
        <v>0</v>
      </c>
      <c r="X2434" t="s">
        <v>4053</v>
      </c>
      <c r="Y2434" t="s">
        <v>6651</v>
      </c>
      <c r="Z2434" t="s">
        <v>3487</v>
      </c>
    </row>
    <row r="2435" spans="17:26" x14ac:dyDescent="0.35">
      <c r="Q2435" t="s">
        <v>0</v>
      </c>
      <c r="R2435">
        <v>35</v>
      </c>
      <c r="S2435">
        <v>150</v>
      </c>
      <c r="T2435">
        <v>98.7</v>
      </c>
      <c r="U2435" t="s">
        <v>1</v>
      </c>
      <c r="V2435">
        <v>0</v>
      </c>
      <c r="W2435">
        <v>0</v>
      </c>
      <c r="X2435" t="s">
        <v>3928</v>
      </c>
      <c r="Y2435" t="s">
        <v>6652</v>
      </c>
      <c r="Z2435" t="s">
        <v>3487</v>
      </c>
    </row>
    <row r="2436" spans="17:26" x14ac:dyDescent="0.35">
      <c r="Q2436" t="s">
        <v>0</v>
      </c>
      <c r="R2436">
        <v>35</v>
      </c>
      <c r="S2436">
        <v>150</v>
      </c>
      <c r="T2436">
        <v>98.7</v>
      </c>
      <c r="U2436" t="s">
        <v>1</v>
      </c>
      <c r="V2436">
        <v>0</v>
      </c>
      <c r="W2436">
        <v>0</v>
      </c>
      <c r="X2436" t="s">
        <v>4024</v>
      </c>
      <c r="Y2436" t="s">
        <v>6653</v>
      </c>
      <c r="Z2436" t="s">
        <v>3487</v>
      </c>
    </row>
    <row r="2437" spans="17:26" x14ac:dyDescent="0.35">
      <c r="Q2437" t="s">
        <v>0</v>
      </c>
      <c r="R2437">
        <v>35</v>
      </c>
      <c r="S2437">
        <v>150</v>
      </c>
      <c r="T2437">
        <v>98.7</v>
      </c>
      <c r="U2437" t="s">
        <v>1</v>
      </c>
      <c r="V2437">
        <v>0</v>
      </c>
      <c r="W2437">
        <v>0</v>
      </c>
      <c r="X2437" t="s">
        <v>4238</v>
      </c>
      <c r="Y2437" t="s">
        <v>6654</v>
      </c>
      <c r="Z2437" t="s">
        <v>3487</v>
      </c>
    </row>
    <row r="2438" spans="17:26" x14ac:dyDescent="0.35">
      <c r="Q2438" t="s">
        <v>0</v>
      </c>
      <c r="R2438">
        <v>35</v>
      </c>
      <c r="S2438">
        <v>150</v>
      </c>
      <c r="T2438">
        <v>98.7</v>
      </c>
      <c r="U2438" t="s">
        <v>1</v>
      </c>
      <c r="V2438">
        <v>0</v>
      </c>
      <c r="W2438">
        <v>0</v>
      </c>
      <c r="X2438" t="s">
        <v>4531</v>
      </c>
      <c r="Y2438" t="s">
        <v>6655</v>
      </c>
      <c r="Z2438" t="s">
        <v>3487</v>
      </c>
    </row>
    <row r="2439" spans="17:26" x14ac:dyDescent="0.35">
      <c r="Q2439" t="s">
        <v>0</v>
      </c>
      <c r="R2439">
        <v>35</v>
      </c>
      <c r="S2439">
        <v>150</v>
      </c>
      <c r="T2439">
        <v>98.7</v>
      </c>
      <c r="U2439" t="s">
        <v>1</v>
      </c>
      <c r="V2439">
        <v>0</v>
      </c>
      <c r="W2439">
        <v>0</v>
      </c>
      <c r="X2439" t="s">
        <v>3808</v>
      </c>
      <c r="Y2439" t="s">
        <v>6656</v>
      </c>
      <c r="Z2439" t="s">
        <v>3487</v>
      </c>
    </row>
    <row r="2440" spans="17:26" x14ac:dyDescent="0.35">
      <c r="Q2440" t="s">
        <v>0</v>
      </c>
      <c r="R2440">
        <v>35</v>
      </c>
      <c r="S2440">
        <v>150</v>
      </c>
      <c r="T2440">
        <v>98.7</v>
      </c>
      <c r="U2440" t="s">
        <v>1</v>
      </c>
      <c r="V2440">
        <v>0</v>
      </c>
      <c r="W2440">
        <v>0</v>
      </c>
      <c r="X2440" t="s">
        <v>4533</v>
      </c>
      <c r="Y2440" t="s">
        <v>6657</v>
      </c>
      <c r="Z2440" t="s">
        <v>3487</v>
      </c>
    </row>
    <row r="2441" spans="17:26" x14ac:dyDescent="0.35">
      <c r="Q2441" t="s">
        <v>0</v>
      </c>
      <c r="R2441">
        <v>35</v>
      </c>
      <c r="S2441">
        <v>150</v>
      </c>
      <c r="T2441">
        <v>98.7</v>
      </c>
      <c r="U2441" t="s">
        <v>1</v>
      </c>
      <c r="V2441">
        <v>0</v>
      </c>
      <c r="W2441">
        <v>0</v>
      </c>
      <c r="X2441" t="s">
        <v>5089</v>
      </c>
      <c r="Y2441" t="s">
        <v>6658</v>
      </c>
      <c r="Z2441" t="s">
        <v>3487</v>
      </c>
    </row>
    <row r="2442" spans="17:26" x14ac:dyDescent="0.35">
      <c r="Q2442" t="s">
        <v>0</v>
      </c>
      <c r="R2442">
        <v>35</v>
      </c>
      <c r="S2442">
        <v>150</v>
      </c>
      <c r="T2442">
        <v>98.7</v>
      </c>
      <c r="U2442" t="s">
        <v>1</v>
      </c>
      <c r="V2442">
        <v>0</v>
      </c>
      <c r="W2442">
        <v>0</v>
      </c>
      <c r="X2442" t="s">
        <v>3673</v>
      </c>
      <c r="Y2442" t="s">
        <v>6659</v>
      </c>
      <c r="Z2442" t="s">
        <v>3487</v>
      </c>
    </row>
    <row r="2443" spans="17:26" x14ac:dyDescent="0.35">
      <c r="Q2443" t="s">
        <v>0</v>
      </c>
      <c r="R2443">
        <v>35</v>
      </c>
      <c r="S2443">
        <v>150</v>
      </c>
      <c r="T2443">
        <v>98.7</v>
      </c>
      <c r="U2443" t="s">
        <v>1</v>
      </c>
      <c r="V2443">
        <v>0</v>
      </c>
      <c r="W2443">
        <v>0</v>
      </c>
      <c r="X2443" t="s">
        <v>4363</v>
      </c>
      <c r="Y2443" t="s">
        <v>6660</v>
      </c>
      <c r="Z2443" t="s">
        <v>3487</v>
      </c>
    </row>
    <row r="2444" spans="17:26" x14ac:dyDescent="0.35">
      <c r="Q2444" t="s">
        <v>0</v>
      </c>
      <c r="R2444">
        <v>35</v>
      </c>
      <c r="S2444">
        <v>150</v>
      </c>
      <c r="T2444">
        <v>98.7</v>
      </c>
      <c r="U2444" t="s">
        <v>1</v>
      </c>
      <c r="V2444">
        <v>0</v>
      </c>
      <c r="W2444">
        <v>0</v>
      </c>
      <c r="X2444" t="s">
        <v>4477</v>
      </c>
      <c r="Y2444" t="s">
        <v>6661</v>
      </c>
      <c r="Z2444" t="s">
        <v>3487</v>
      </c>
    </row>
    <row r="2445" spans="17:26" x14ac:dyDescent="0.35">
      <c r="Q2445" t="s">
        <v>0</v>
      </c>
      <c r="R2445">
        <v>35</v>
      </c>
      <c r="S2445">
        <v>150</v>
      </c>
      <c r="T2445">
        <v>98.7</v>
      </c>
      <c r="U2445" t="s">
        <v>1</v>
      </c>
      <c r="V2445">
        <v>0</v>
      </c>
      <c r="W2445">
        <v>0</v>
      </c>
      <c r="X2445" t="s">
        <v>4062</v>
      </c>
      <c r="Y2445" t="s">
        <v>6662</v>
      </c>
      <c r="Z2445" t="s">
        <v>3487</v>
      </c>
    </row>
    <row r="2446" spans="17:26" x14ac:dyDescent="0.35">
      <c r="Q2446" t="s">
        <v>0</v>
      </c>
      <c r="R2446">
        <v>35</v>
      </c>
      <c r="S2446">
        <v>150</v>
      </c>
      <c r="T2446">
        <v>98.7</v>
      </c>
      <c r="U2446" t="s">
        <v>1</v>
      </c>
      <c r="V2446">
        <v>0</v>
      </c>
      <c r="W2446">
        <v>0</v>
      </c>
      <c r="X2446" t="s">
        <v>4215</v>
      </c>
      <c r="Y2446" t="s">
        <v>6663</v>
      </c>
      <c r="Z2446" t="s">
        <v>3487</v>
      </c>
    </row>
    <row r="2447" spans="17:26" x14ac:dyDescent="0.35">
      <c r="Q2447" t="s">
        <v>0</v>
      </c>
      <c r="R2447">
        <v>35</v>
      </c>
      <c r="S2447">
        <v>150</v>
      </c>
      <c r="T2447">
        <v>98.7</v>
      </c>
      <c r="U2447" t="s">
        <v>1</v>
      </c>
      <c r="V2447">
        <v>0</v>
      </c>
      <c r="W2447">
        <v>0</v>
      </c>
      <c r="X2447" t="s">
        <v>4252</v>
      </c>
      <c r="Y2447" t="s">
        <v>6664</v>
      </c>
      <c r="Z2447" t="s">
        <v>3487</v>
      </c>
    </row>
    <row r="2448" spans="17:26" x14ac:dyDescent="0.35">
      <c r="Q2448" t="s">
        <v>0</v>
      </c>
      <c r="R2448">
        <v>35</v>
      </c>
      <c r="S2448">
        <v>150</v>
      </c>
      <c r="T2448">
        <v>98.7</v>
      </c>
      <c r="U2448" t="s">
        <v>1</v>
      </c>
      <c r="V2448">
        <v>0</v>
      </c>
      <c r="W2448">
        <v>0</v>
      </c>
      <c r="X2448" t="s">
        <v>3908</v>
      </c>
      <c r="Y2448" t="s">
        <v>6665</v>
      </c>
      <c r="Z2448" t="s">
        <v>3487</v>
      </c>
    </row>
    <row r="2449" spans="17:26" x14ac:dyDescent="0.35">
      <c r="Q2449" t="s">
        <v>0</v>
      </c>
      <c r="R2449">
        <v>35</v>
      </c>
      <c r="S2449">
        <v>150</v>
      </c>
      <c r="T2449">
        <v>98.7</v>
      </c>
      <c r="U2449" t="s">
        <v>1</v>
      </c>
      <c r="V2449">
        <v>0</v>
      </c>
      <c r="W2449">
        <v>0</v>
      </c>
      <c r="X2449" t="s">
        <v>3912</v>
      </c>
      <c r="Y2449" t="s">
        <v>6666</v>
      </c>
      <c r="Z2449" t="s">
        <v>3487</v>
      </c>
    </row>
    <row r="2450" spans="17:26" x14ac:dyDescent="0.35">
      <c r="Q2450" t="s">
        <v>0</v>
      </c>
      <c r="R2450">
        <v>35</v>
      </c>
      <c r="S2450">
        <v>150</v>
      </c>
      <c r="T2450">
        <v>98.7</v>
      </c>
      <c r="U2450" t="s">
        <v>1</v>
      </c>
      <c r="V2450">
        <v>0</v>
      </c>
      <c r="W2450">
        <v>0</v>
      </c>
      <c r="X2450" t="s">
        <v>3814</v>
      </c>
      <c r="Y2450" t="s">
        <v>6667</v>
      </c>
      <c r="Z2450" t="s">
        <v>3487</v>
      </c>
    </row>
    <row r="2451" spans="17:26" x14ac:dyDescent="0.35">
      <c r="Q2451" t="s">
        <v>0</v>
      </c>
      <c r="R2451">
        <v>35</v>
      </c>
      <c r="S2451">
        <v>150</v>
      </c>
      <c r="T2451">
        <v>98.7</v>
      </c>
      <c r="U2451" t="s">
        <v>1</v>
      </c>
      <c r="V2451">
        <v>0</v>
      </c>
      <c r="W2451">
        <v>0</v>
      </c>
      <c r="X2451" t="s">
        <v>4381</v>
      </c>
      <c r="Y2451" t="s">
        <v>6668</v>
      </c>
      <c r="Z2451" t="s">
        <v>3487</v>
      </c>
    </row>
    <row r="2452" spans="17:26" x14ac:dyDescent="0.35">
      <c r="Q2452" t="s">
        <v>0</v>
      </c>
      <c r="R2452">
        <v>35</v>
      </c>
      <c r="S2452">
        <v>150</v>
      </c>
      <c r="T2452">
        <v>98.7</v>
      </c>
      <c r="U2452" t="s">
        <v>1</v>
      </c>
      <c r="V2452">
        <v>0</v>
      </c>
      <c r="W2452">
        <v>0</v>
      </c>
      <c r="X2452" t="s">
        <v>4330</v>
      </c>
      <c r="Y2452" t="s">
        <v>6669</v>
      </c>
      <c r="Z2452" t="s">
        <v>3487</v>
      </c>
    </row>
    <row r="2453" spans="17:26" x14ac:dyDescent="0.35">
      <c r="Q2453" t="s">
        <v>0</v>
      </c>
      <c r="R2453">
        <v>35</v>
      </c>
      <c r="S2453">
        <v>150</v>
      </c>
      <c r="T2453">
        <v>98.7</v>
      </c>
      <c r="U2453" t="s">
        <v>1</v>
      </c>
      <c r="V2453">
        <v>0</v>
      </c>
      <c r="W2453">
        <v>0</v>
      </c>
      <c r="X2453" t="s">
        <v>3730</v>
      </c>
      <c r="Y2453" t="s">
        <v>6670</v>
      </c>
      <c r="Z2453" t="s">
        <v>3487</v>
      </c>
    </row>
    <row r="2454" spans="17:26" x14ac:dyDescent="0.35">
      <c r="Q2454" t="s">
        <v>0</v>
      </c>
      <c r="R2454">
        <v>35</v>
      </c>
      <c r="S2454">
        <v>150</v>
      </c>
      <c r="T2454">
        <v>98.7</v>
      </c>
      <c r="U2454" t="s">
        <v>1</v>
      </c>
      <c r="V2454">
        <v>0</v>
      </c>
      <c r="W2454">
        <v>0</v>
      </c>
      <c r="X2454" t="s">
        <v>4066</v>
      </c>
      <c r="Y2454" t="s">
        <v>6671</v>
      </c>
      <c r="Z2454" t="s">
        <v>3487</v>
      </c>
    </row>
    <row r="2455" spans="17:26" x14ac:dyDescent="0.35">
      <c r="Q2455" t="s">
        <v>0</v>
      </c>
      <c r="R2455">
        <v>35</v>
      </c>
      <c r="S2455">
        <v>150</v>
      </c>
      <c r="T2455">
        <v>98.7</v>
      </c>
      <c r="U2455" t="s">
        <v>1</v>
      </c>
      <c r="V2455">
        <v>0</v>
      </c>
      <c r="W2455">
        <v>0</v>
      </c>
      <c r="X2455" t="s">
        <v>4066</v>
      </c>
      <c r="Y2455" t="s">
        <v>6672</v>
      </c>
      <c r="Z2455" t="s">
        <v>3487</v>
      </c>
    </row>
    <row r="2456" spans="17:26" x14ac:dyDescent="0.35">
      <c r="Q2456" t="s">
        <v>0</v>
      </c>
      <c r="R2456">
        <v>35</v>
      </c>
      <c r="S2456">
        <v>150</v>
      </c>
      <c r="T2456">
        <v>98.7</v>
      </c>
      <c r="U2456" t="s">
        <v>1</v>
      </c>
      <c r="V2456">
        <v>0</v>
      </c>
      <c r="W2456">
        <v>0</v>
      </c>
      <c r="X2456" t="s">
        <v>3734</v>
      </c>
      <c r="Y2456" t="s">
        <v>6673</v>
      </c>
      <c r="Z2456" t="s">
        <v>3487</v>
      </c>
    </row>
    <row r="2457" spans="17:26" x14ac:dyDescent="0.35">
      <c r="Q2457" t="s">
        <v>0</v>
      </c>
      <c r="R2457">
        <v>35</v>
      </c>
      <c r="S2457">
        <v>150</v>
      </c>
      <c r="T2457">
        <v>98.7</v>
      </c>
      <c r="U2457" t="s">
        <v>1</v>
      </c>
      <c r="V2457">
        <v>0</v>
      </c>
      <c r="W2457">
        <v>0</v>
      </c>
      <c r="X2457" t="s">
        <v>3734</v>
      </c>
      <c r="Y2457" t="s">
        <v>6674</v>
      </c>
      <c r="Z2457" t="s">
        <v>3487</v>
      </c>
    </row>
    <row r="2458" spans="17:26" x14ac:dyDescent="0.35">
      <c r="Q2458" t="s">
        <v>0</v>
      </c>
      <c r="R2458">
        <v>35</v>
      </c>
      <c r="S2458">
        <v>150</v>
      </c>
      <c r="T2458">
        <v>98.7</v>
      </c>
      <c r="U2458" t="s">
        <v>1</v>
      </c>
      <c r="V2458">
        <v>0</v>
      </c>
      <c r="W2458">
        <v>0</v>
      </c>
      <c r="X2458" t="s">
        <v>4073</v>
      </c>
      <c r="Y2458" t="s">
        <v>6675</v>
      </c>
      <c r="Z2458" t="s">
        <v>3487</v>
      </c>
    </row>
    <row r="2459" spans="17:26" x14ac:dyDescent="0.35">
      <c r="Q2459" t="s">
        <v>0</v>
      </c>
      <c r="R2459">
        <v>35</v>
      </c>
      <c r="S2459">
        <v>150</v>
      </c>
      <c r="T2459">
        <v>98.7</v>
      </c>
      <c r="U2459" t="s">
        <v>1</v>
      </c>
      <c r="V2459">
        <v>0</v>
      </c>
      <c r="W2459">
        <v>0</v>
      </c>
      <c r="X2459" t="s">
        <v>3677</v>
      </c>
      <c r="Y2459" t="s">
        <v>6676</v>
      </c>
      <c r="Z2459" t="s">
        <v>3487</v>
      </c>
    </row>
    <row r="2460" spans="17:26" x14ac:dyDescent="0.35">
      <c r="Q2460" t="s">
        <v>0</v>
      </c>
      <c r="R2460">
        <v>35</v>
      </c>
      <c r="S2460">
        <v>150</v>
      </c>
      <c r="T2460">
        <v>98.7</v>
      </c>
      <c r="U2460" t="s">
        <v>1</v>
      </c>
      <c r="V2460">
        <v>0</v>
      </c>
      <c r="W2460">
        <v>0</v>
      </c>
      <c r="X2460" t="s">
        <v>3949</v>
      </c>
      <c r="Y2460" t="s">
        <v>6677</v>
      </c>
      <c r="Z2460" t="s">
        <v>3487</v>
      </c>
    </row>
    <row r="2461" spans="17:26" x14ac:dyDescent="0.35">
      <c r="Q2461" t="s">
        <v>0</v>
      </c>
      <c r="R2461">
        <v>35</v>
      </c>
      <c r="S2461">
        <v>150</v>
      </c>
      <c r="T2461">
        <v>98.7</v>
      </c>
      <c r="U2461" t="s">
        <v>1</v>
      </c>
      <c r="V2461">
        <v>0</v>
      </c>
      <c r="W2461">
        <v>0</v>
      </c>
      <c r="X2461" t="s">
        <v>4040</v>
      </c>
      <c r="Y2461" t="s">
        <v>6678</v>
      </c>
      <c r="Z2461" t="s">
        <v>3487</v>
      </c>
    </row>
    <row r="2462" spans="17:26" x14ac:dyDescent="0.35">
      <c r="Q2462" t="s">
        <v>0</v>
      </c>
      <c r="R2462">
        <v>35</v>
      </c>
      <c r="S2462">
        <v>150</v>
      </c>
      <c r="T2462">
        <v>98.7</v>
      </c>
      <c r="U2462" t="s">
        <v>1</v>
      </c>
      <c r="V2462">
        <v>0</v>
      </c>
      <c r="W2462">
        <v>0</v>
      </c>
      <c r="X2462" t="s">
        <v>4174</v>
      </c>
      <c r="Y2462" t="s">
        <v>6679</v>
      </c>
      <c r="Z2462" t="s">
        <v>3487</v>
      </c>
    </row>
    <row r="2463" spans="17:26" x14ac:dyDescent="0.35">
      <c r="Q2463" t="s">
        <v>0</v>
      </c>
      <c r="R2463">
        <v>35</v>
      </c>
      <c r="S2463">
        <v>150</v>
      </c>
      <c r="T2463">
        <v>98.7</v>
      </c>
      <c r="U2463" t="s">
        <v>1</v>
      </c>
      <c r="V2463">
        <v>0</v>
      </c>
      <c r="W2463">
        <v>0</v>
      </c>
      <c r="X2463" t="s">
        <v>3780</v>
      </c>
      <c r="Y2463" t="s">
        <v>6680</v>
      </c>
      <c r="Z2463" t="s">
        <v>3487</v>
      </c>
    </row>
    <row r="2464" spans="17:26" x14ac:dyDescent="0.35">
      <c r="Q2464" t="s">
        <v>0</v>
      </c>
      <c r="R2464">
        <v>35</v>
      </c>
      <c r="S2464">
        <v>150</v>
      </c>
      <c r="T2464">
        <v>98.7</v>
      </c>
      <c r="U2464" t="s">
        <v>1</v>
      </c>
      <c r="V2464">
        <v>0</v>
      </c>
      <c r="W2464">
        <v>0</v>
      </c>
      <c r="X2464" t="s">
        <v>3780</v>
      </c>
      <c r="Y2464" t="s">
        <v>6681</v>
      </c>
      <c r="Z2464" t="s">
        <v>3487</v>
      </c>
    </row>
    <row r="2465" spans="17:26" x14ac:dyDescent="0.35">
      <c r="Q2465" t="s">
        <v>0</v>
      </c>
      <c r="R2465">
        <v>35</v>
      </c>
      <c r="S2465">
        <v>150</v>
      </c>
      <c r="T2465">
        <v>98.7</v>
      </c>
      <c r="U2465" t="s">
        <v>1</v>
      </c>
      <c r="V2465">
        <v>0</v>
      </c>
      <c r="W2465">
        <v>0</v>
      </c>
      <c r="X2465" t="s">
        <v>4499</v>
      </c>
      <c r="Y2465" t="s">
        <v>6682</v>
      </c>
      <c r="Z2465" t="s">
        <v>3487</v>
      </c>
    </row>
    <row r="2466" spans="17:26" x14ac:dyDescent="0.35">
      <c r="Q2466" t="s">
        <v>0</v>
      </c>
      <c r="R2466">
        <v>35</v>
      </c>
      <c r="S2466">
        <v>150</v>
      </c>
      <c r="T2466">
        <v>98.7</v>
      </c>
      <c r="U2466" t="s">
        <v>1</v>
      </c>
      <c r="V2466">
        <v>0</v>
      </c>
      <c r="W2466">
        <v>0</v>
      </c>
      <c r="X2466" t="s">
        <v>4782</v>
      </c>
      <c r="Y2466" t="s">
        <v>6683</v>
      </c>
      <c r="Z2466" t="s">
        <v>3487</v>
      </c>
    </row>
    <row r="2467" spans="17:26" x14ac:dyDescent="0.35">
      <c r="Q2467" t="s">
        <v>0</v>
      </c>
      <c r="R2467">
        <v>35</v>
      </c>
      <c r="S2467">
        <v>150</v>
      </c>
      <c r="T2467">
        <v>98.7</v>
      </c>
      <c r="U2467" t="s">
        <v>1</v>
      </c>
      <c r="V2467">
        <v>0</v>
      </c>
      <c r="W2467">
        <v>0</v>
      </c>
      <c r="X2467" t="s">
        <v>3956</v>
      </c>
      <c r="Y2467" t="s">
        <v>6684</v>
      </c>
      <c r="Z2467" t="s">
        <v>3487</v>
      </c>
    </row>
    <row r="2468" spans="17:26" x14ac:dyDescent="0.35">
      <c r="Q2468" t="s">
        <v>0</v>
      </c>
      <c r="R2468">
        <v>35</v>
      </c>
      <c r="S2468">
        <v>150</v>
      </c>
      <c r="T2468">
        <v>98.7</v>
      </c>
      <c r="U2468" t="s">
        <v>3664</v>
      </c>
      <c r="V2468">
        <v>0</v>
      </c>
      <c r="W2468">
        <v>0</v>
      </c>
      <c r="X2468" t="s">
        <v>4345</v>
      </c>
      <c r="Y2468" t="s">
        <v>6685</v>
      </c>
      <c r="Z2468" t="s">
        <v>3487</v>
      </c>
    </row>
    <row r="2469" spans="17:26" x14ac:dyDescent="0.35">
      <c r="Q2469" t="s">
        <v>0</v>
      </c>
      <c r="R2469">
        <v>35</v>
      </c>
      <c r="S2469">
        <v>150</v>
      </c>
      <c r="T2469">
        <v>98.7</v>
      </c>
      <c r="U2469" t="s">
        <v>3664</v>
      </c>
      <c r="V2469">
        <v>0</v>
      </c>
      <c r="W2469">
        <v>0</v>
      </c>
      <c r="X2469" t="s">
        <v>4759</v>
      </c>
      <c r="Y2469" t="s">
        <v>6686</v>
      </c>
      <c r="Z2469" t="s">
        <v>3487</v>
      </c>
    </row>
    <row r="2470" spans="17:26" x14ac:dyDescent="0.35">
      <c r="Q2470" t="s">
        <v>0</v>
      </c>
      <c r="R2470">
        <v>35</v>
      </c>
      <c r="S2470">
        <v>150</v>
      </c>
      <c r="T2470">
        <v>98.7</v>
      </c>
      <c r="U2470" t="s">
        <v>3664</v>
      </c>
      <c r="V2470">
        <v>0</v>
      </c>
      <c r="W2470">
        <v>0</v>
      </c>
      <c r="X2470" t="s">
        <v>4759</v>
      </c>
      <c r="Y2470" t="s">
        <v>6687</v>
      </c>
      <c r="Z2470" t="s">
        <v>3487</v>
      </c>
    </row>
    <row r="2471" spans="17:26" x14ac:dyDescent="0.35">
      <c r="Q2471" t="s">
        <v>0</v>
      </c>
      <c r="R2471">
        <v>35</v>
      </c>
      <c r="S2471">
        <v>150</v>
      </c>
      <c r="T2471">
        <v>98.7</v>
      </c>
      <c r="U2471" t="s">
        <v>3664</v>
      </c>
      <c r="V2471">
        <v>0</v>
      </c>
      <c r="W2471">
        <v>0</v>
      </c>
      <c r="X2471" t="s">
        <v>4015</v>
      </c>
      <c r="Y2471" t="s">
        <v>6688</v>
      </c>
      <c r="Z2471" t="s">
        <v>3487</v>
      </c>
    </row>
    <row r="2472" spans="17:26" x14ac:dyDescent="0.35">
      <c r="Q2472" t="s">
        <v>0</v>
      </c>
      <c r="R2472">
        <v>35</v>
      </c>
      <c r="S2472">
        <v>150</v>
      </c>
      <c r="T2472">
        <v>98.7</v>
      </c>
      <c r="U2472" t="s">
        <v>3664</v>
      </c>
      <c r="V2472">
        <v>0</v>
      </c>
      <c r="W2472">
        <v>0</v>
      </c>
      <c r="X2472" t="s">
        <v>3922</v>
      </c>
      <c r="Y2472" t="s">
        <v>6689</v>
      </c>
      <c r="Z2472" t="s">
        <v>3487</v>
      </c>
    </row>
    <row r="2473" spans="17:26" x14ac:dyDescent="0.35">
      <c r="Q2473" t="s">
        <v>0</v>
      </c>
      <c r="R2473">
        <v>35</v>
      </c>
      <c r="S2473">
        <v>150</v>
      </c>
      <c r="T2473">
        <v>98.7</v>
      </c>
      <c r="U2473" t="s">
        <v>3664</v>
      </c>
      <c r="V2473">
        <v>0</v>
      </c>
      <c r="W2473">
        <v>0</v>
      </c>
      <c r="X2473" t="s">
        <v>4017</v>
      </c>
      <c r="Y2473" t="s">
        <v>6690</v>
      </c>
      <c r="Z2473" t="s">
        <v>3487</v>
      </c>
    </row>
    <row r="2474" spans="17:26" x14ac:dyDescent="0.35">
      <c r="Q2474" t="s">
        <v>0</v>
      </c>
      <c r="R2474">
        <v>35</v>
      </c>
      <c r="S2474">
        <v>150</v>
      </c>
      <c r="T2474">
        <v>98.7</v>
      </c>
      <c r="U2474" t="s">
        <v>3664</v>
      </c>
      <c r="V2474">
        <v>0</v>
      </c>
      <c r="W2474">
        <v>0</v>
      </c>
      <c r="X2474" t="s">
        <v>4352</v>
      </c>
      <c r="Y2474" t="s">
        <v>6691</v>
      </c>
      <c r="Z2474" t="s">
        <v>3487</v>
      </c>
    </row>
    <row r="2475" spans="17:26" x14ac:dyDescent="0.35">
      <c r="Q2475" t="s">
        <v>0</v>
      </c>
      <c r="R2475">
        <v>35</v>
      </c>
      <c r="S2475">
        <v>150</v>
      </c>
      <c r="T2475">
        <v>98.7</v>
      </c>
      <c r="U2475" t="s">
        <v>3664</v>
      </c>
      <c r="V2475">
        <v>0</v>
      </c>
      <c r="W2475">
        <v>0</v>
      </c>
      <c r="X2475" t="s">
        <v>4352</v>
      </c>
      <c r="Y2475" t="s">
        <v>6692</v>
      </c>
      <c r="Z2475" t="s">
        <v>3487</v>
      </c>
    </row>
    <row r="2476" spans="17:26" x14ac:dyDescent="0.35">
      <c r="Q2476" t="s">
        <v>0</v>
      </c>
      <c r="R2476">
        <v>35</v>
      </c>
      <c r="S2476">
        <v>150</v>
      </c>
      <c r="T2476">
        <v>98.7</v>
      </c>
      <c r="U2476" t="s">
        <v>3664</v>
      </c>
      <c r="V2476">
        <v>0</v>
      </c>
      <c r="W2476">
        <v>0</v>
      </c>
      <c r="X2476" t="s">
        <v>3889</v>
      </c>
      <c r="Y2476" t="s">
        <v>6693</v>
      </c>
      <c r="Z2476" t="s">
        <v>3487</v>
      </c>
    </row>
    <row r="2477" spans="17:26" x14ac:dyDescent="0.35">
      <c r="Q2477" t="s">
        <v>0</v>
      </c>
      <c r="R2477">
        <v>35</v>
      </c>
      <c r="S2477">
        <v>150</v>
      </c>
      <c r="T2477">
        <v>98.7</v>
      </c>
      <c r="U2477" t="s">
        <v>3664</v>
      </c>
      <c r="V2477">
        <v>0</v>
      </c>
      <c r="W2477">
        <v>0</v>
      </c>
      <c r="X2477" t="s">
        <v>3889</v>
      </c>
      <c r="Y2477" t="s">
        <v>6694</v>
      </c>
      <c r="Z2477" t="s">
        <v>3487</v>
      </c>
    </row>
    <row r="2478" spans="17:26" x14ac:dyDescent="0.35">
      <c r="Q2478" t="s">
        <v>0</v>
      </c>
      <c r="R2478">
        <v>35</v>
      </c>
      <c r="S2478">
        <v>150</v>
      </c>
      <c r="T2478">
        <v>98.7</v>
      </c>
      <c r="U2478" t="s">
        <v>3664</v>
      </c>
      <c r="V2478">
        <v>0</v>
      </c>
      <c r="W2478">
        <v>0</v>
      </c>
      <c r="X2478" t="s">
        <v>4153</v>
      </c>
      <c r="Y2478" t="s">
        <v>6695</v>
      </c>
      <c r="Z2478" t="s">
        <v>3487</v>
      </c>
    </row>
    <row r="2479" spans="17:26" x14ac:dyDescent="0.35">
      <c r="Q2479" t="s">
        <v>0</v>
      </c>
      <c r="R2479">
        <v>35</v>
      </c>
      <c r="S2479">
        <v>150</v>
      </c>
      <c r="T2479">
        <v>98.7</v>
      </c>
      <c r="U2479" t="s">
        <v>3664</v>
      </c>
      <c r="V2479">
        <v>0</v>
      </c>
      <c r="W2479">
        <v>0</v>
      </c>
      <c r="X2479" t="s">
        <v>3712</v>
      </c>
      <c r="Y2479" t="s">
        <v>6696</v>
      </c>
      <c r="Z2479" t="s">
        <v>3487</v>
      </c>
    </row>
    <row r="2480" spans="17:26" x14ac:dyDescent="0.35">
      <c r="Q2480" t="s">
        <v>0</v>
      </c>
      <c r="R2480">
        <v>35</v>
      </c>
      <c r="S2480">
        <v>150</v>
      </c>
      <c r="T2480">
        <v>98.7</v>
      </c>
      <c r="U2480" t="s">
        <v>3664</v>
      </c>
      <c r="V2480">
        <v>0</v>
      </c>
      <c r="W2480">
        <v>0</v>
      </c>
      <c r="X2480" t="s">
        <v>3895</v>
      </c>
      <c r="Y2480" t="s">
        <v>6697</v>
      </c>
      <c r="Z2480" t="s">
        <v>3487</v>
      </c>
    </row>
    <row r="2481" spans="17:26" x14ac:dyDescent="0.35">
      <c r="Q2481" t="s">
        <v>0</v>
      </c>
      <c r="R2481">
        <v>35</v>
      </c>
      <c r="S2481">
        <v>150</v>
      </c>
      <c r="T2481">
        <v>98.7</v>
      </c>
      <c r="U2481" t="s">
        <v>3664</v>
      </c>
      <c r="V2481">
        <v>0</v>
      </c>
      <c r="W2481">
        <v>0</v>
      </c>
      <c r="X2481" t="s">
        <v>3755</v>
      </c>
      <c r="Y2481" t="s">
        <v>6698</v>
      </c>
      <c r="Z2481" t="s">
        <v>3487</v>
      </c>
    </row>
    <row r="2482" spans="17:26" x14ac:dyDescent="0.35">
      <c r="Q2482" t="s">
        <v>0</v>
      </c>
      <c r="R2482">
        <v>35</v>
      </c>
      <c r="S2482">
        <v>150</v>
      </c>
      <c r="T2482">
        <v>98.7</v>
      </c>
      <c r="U2482" t="s">
        <v>3664</v>
      </c>
      <c r="V2482">
        <v>0</v>
      </c>
      <c r="W2482">
        <v>0</v>
      </c>
      <c r="X2482" t="s">
        <v>3758</v>
      </c>
      <c r="Y2482" t="s">
        <v>6699</v>
      </c>
      <c r="Z2482" t="s">
        <v>3487</v>
      </c>
    </row>
    <row r="2483" spans="17:26" x14ac:dyDescent="0.35">
      <c r="Q2483" t="s">
        <v>0</v>
      </c>
      <c r="R2483">
        <v>35</v>
      </c>
      <c r="S2483">
        <v>150</v>
      </c>
      <c r="T2483">
        <v>98.7</v>
      </c>
      <c r="U2483" t="s">
        <v>3664</v>
      </c>
      <c r="V2483">
        <v>0</v>
      </c>
      <c r="W2483">
        <v>0</v>
      </c>
      <c r="X2483" t="s">
        <v>4469</v>
      </c>
      <c r="Y2483" t="s">
        <v>6700</v>
      </c>
      <c r="Z2483" t="s">
        <v>3487</v>
      </c>
    </row>
    <row r="2484" spans="17:26" x14ac:dyDescent="0.35">
      <c r="Q2484" t="s">
        <v>0</v>
      </c>
      <c r="R2484">
        <v>35</v>
      </c>
      <c r="S2484">
        <v>150</v>
      </c>
      <c r="T2484">
        <v>98.7</v>
      </c>
      <c r="U2484" t="s">
        <v>3664</v>
      </c>
      <c r="V2484">
        <v>0</v>
      </c>
      <c r="W2484">
        <v>0</v>
      </c>
      <c r="X2484" t="s">
        <v>4469</v>
      </c>
      <c r="Y2484" t="s">
        <v>6701</v>
      </c>
      <c r="Z2484" t="s">
        <v>3487</v>
      </c>
    </row>
    <row r="2485" spans="17:26" x14ac:dyDescent="0.35">
      <c r="Q2485" t="s">
        <v>0</v>
      </c>
      <c r="R2485">
        <v>35</v>
      </c>
      <c r="S2485">
        <v>150</v>
      </c>
      <c r="T2485">
        <v>98.7</v>
      </c>
      <c r="U2485" t="s">
        <v>3664</v>
      </c>
      <c r="V2485">
        <v>0</v>
      </c>
      <c r="W2485">
        <v>0</v>
      </c>
      <c r="X2485" t="s">
        <v>3764</v>
      </c>
      <c r="Y2485" t="s">
        <v>6702</v>
      </c>
      <c r="Z2485" t="s">
        <v>3487</v>
      </c>
    </row>
    <row r="2486" spans="17:26" x14ac:dyDescent="0.35">
      <c r="Q2486" t="s">
        <v>0</v>
      </c>
      <c r="R2486">
        <v>35</v>
      </c>
      <c r="S2486">
        <v>150</v>
      </c>
      <c r="T2486">
        <v>98.7</v>
      </c>
      <c r="U2486" t="s">
        <v>3664</v>
      </c>
      <c r="V2486">
        <v>0</v>
      </c>
      <c r="W2486">
        <v>0</v>
      </c>
      <c r="X2486" t="s">
        <v>3764</v>
      </c>
      <c r="Y2486" t="s">
        <v>6703</v>
      </c>
      <c r="Z2486" t="s">
        <v>3487</v>
      </c>
    </row>
    <row r="2487" spans="17:26" x14ac:dyDescent="0.35">
      <c r="Q2487" t="s">
        <v>0</v>
      </c>
      <c r="R2487">
        <v>35</v>
      </c>
      <c r="S2487">
        <v>150</v>
      </c>
      <c r="T2487">
        <v>98.7</v>
      </c>
      <c r="U2487" t="s">
        <v>3664</v>
      </c>
      <c r="V2487">
        <v>0</v>
      </c>
      <c r="W2487">
        <v>0</v>
      </c>
      <c r="X2487" t="s">
        <v>4053</v>
      </c>
      <c r="Y2487" t="s">
        <v>6704</v>
      </c>
      <c r="Z2487" t="s">
        <v>3487</v>
      </c>
    </row>
    <row r="2488" spans="17:26" x14ac:dyDescent="0.35">
      <c r="Q2488" t="s">
        <v>0</v>
      </c>
      <c r="R2488">
        <v>35</v>
      </c>
      <c r="S2488">
        <v>150</v>
      </c>
      <c r="T2488">
        <v>98.7</v>
      </c>
      <c r="U2488" t="s">
        <v>3664</v>
      </c>
      <c r="V2488">
        <v>0</v>
      </c>
      <c r="W2488">
        <v>0</v>
      </c>
      <c r="X2488" t="s">
        <v>4240</v>
      </c>
      <c r="Y2488" t="s">
        <v>6705</v>
      </c>
      <c r="Z2488" t="s">
        <v>3487</v>
      </c>
    </row>
    <row r="2489" spans="17:26" x14ac:dyDescent="0.35">
      <c r="Q2489" t="s">
        <v>0</v>
      </c>
      <c r="R2489">
        <v>35</v>
      </c>
      <c r="S2489">
        <v>150</v>
      </c>
      <c r="T2489">
        <v>98.7</v>
      </c>
      <c r="U2489" t="s">
        <v>3664</v>
      </c>
      <c r="V2489">
        <v>0</v>
      </c>
      <c r="W2489">
        <v>0</v>
      </c>
      <c r="X2489" t="s">
        <v>5464</v>
      </c>
      <c r="Y2489" t="s">
        <v>6706</v>
      </c>
      <c r="Z2489" t="s">
        <v>3487</v>
      </c>
    </row>
    <row r="2490" spans="17:26" x14ac:dyDescent="0.35">
      <c r="Q2490" t="s">
        <v>0</v>
      </c>
      <c r="R2490">
        <v>35</v>
      </c>
      <c r="S2490">
        <v>150</v>
      </c>
      <c r="T2490">
        <v>98.7</v>
      </c>
      <c r="U2490" t="s">
        <v>3664</v>
      </c>
      <c r="V2490">
        <v>0</v>
      </c>
      <c r="W2490">
        <v>0</v>
      </c>
      <c r="X2490" t="s">
        <v>6079</v>
      </c>
      <c r="Y2490" t="s">
        <v>6707</v>
      </c>
      <c r="Z2490" t="s">
        <v>3487</v>
      </c>
    </row>
    <row r="2491" spans="17:26" x14ac:dyDescent="0.35">
      <c r="Q2491" t="s">
        <v>0</v>
      </c>
      <c r="R2491">
        <v>35</v>
      </c>
      <c r="S2491">
        <v>150</v>
      </c>
      <c r="T2491">
        <v>98.7</v>
      </c>
      <c r="U2491" t="s">
        <v>3664</v>
      </c>
      <c r="V2491">
        <v>0</v>
      </c>
      <c r="W2491">
        <v>0</v>
      </c>
      <c r="X2491" t="s">
        <v>4365</v>
      </c>
      <c r="Y2491" t="s">
        <v>6708</v>
      </c>
      <c r="Z2491" t="s">
        <v>3487</v>
      </c>
    </row>
    <row r="2492" spans="17:26" x14ac:dyDescent="0.35">
      <c r="Q2492" t="s">
        <v>0</v>
      </c>
      <c r="R2492">
        <v>35</v>
      </c>
      <c r="S2492">
        <v>150</v>
      </c>
      <c r="T2492">
        <v>98.7</v>
      </c>
      <c r="U2492" t="s">
        <v>3664</v>
      </c>
      <c r="V2492">
        <v>0</v>
      </c>
      <c r="W2492">
        <v>0</v>
      </c>
      <c r="X2492" t="s">
        <v>3932</v>
      </c>
      <c r="Y2492" t="s">
        <v>6709</v>
      </c>
      <c r="Z2492" t="s">
        <v>3487</v>
      </c>
    </row>
    <row r="2493" spans="17:26" x14ac:dyDescent="0.35">
      <c r="Q2493" t="s">
        <v>0</v>
      </c>
      <c r="R2493">
        <v>35</v>
      </c>
      <c r="S2493">
        <v>150</v>
      </c>
      <c r="T2493">
        <v>98.7</v>
      </c>
      <c r="U2493" t="s">
        <v>3664</v>
      </c>
      <c r="V2493">
        <v>0</v>
      </c>
      <c r="W2493">
        <v>0</v>
      </c>
      <c r="X2493" t="s">
        <v>6123</v>
      </c>
      <c r="Y2493" t="s">
        <v>6710</v>
      </c>
      <c r="Z2493" t="s">
        <v>3487</v>
      </c>
    </row>
    <row r="2494" spans="17:26" x14ac:dyDescent="0.35">
      <c r="Q2494" t="s">
        <v>0</v>
      </c>
      <c r="R2494">
        <v>35</v>
      </c>
      <c r="S2494">
        <v>150</v>
      </c>
      <c r="T2494">
        <v>98.7</v>
      </c>
      <c r="U2494" t="s">
        <v>3664</v>
      </c>
      <c r="V2494">
        <v>0</v>
      </c>
      <c r="W2494">
        <v>0</v>
      </c>
      <c r="X2494" t="s">
        <v>4062</v>
      </c>
      <c r="Y2494" t="s">
        <v>6711</v>
      </c>
      <c r="Z2494" t="s">
        <v>3487</v>
      </c>
    </row>
    <row r="2495" spans="17:26" x14ac:dyDescent="0.35">
      <c r="Q2495" t="s">
        <v>0</v>
      </c>
      <c r="R2495">
        <v>35</v>
      </c>
      <c r="S2495">
        <v>150</v>
      </c>
      <c r="T2495">
        <v>98.7</v>
      </c>
      <c r="U2495" t="s">
        <v>3664</v>
      </c>
      <c r="V2495">
        <v>0</v>
      </c>
      <c r="W2495">
        <v>0</v>
      </c>
      <c r="X2495" t="s">
        <v>4319</v>
      </c>
      <c r="Y2495" t="s">
        <v>6712</v>
      </c>
      <c r="Z2495" t="s">
        <v>3487</v>
      </c>
    </row>
    <row r="2496" spans="17:26" x14ac:dyDescent="0.35">
      <c r="Q2496" t="s">
        <v>0</v>
      </c>
      <c r="R2496">
        <v>35</v>
      </c>
      <c r="S2496">
        <v>150</v>
      </c>
      <c r="T2496">
        <v>98.7</v>
      </c>
      <c r="U2496" t="s">
        <v>3664</v>
      </c>
      <c r="V2496">
        <v>0</v>
      </c>
      <c r="W2496">
        <v>0</v>
      </c>
      <c r="X2496" t="s">
        <v>4319</v>
      </c>
      <c r="Y2496" t="s">
        <v>6713</v>
      </c>
      <c r="Z2496" t="s">
        <v>3487</v>
      </c>
    </row>
    <row r="2497" spans="17:26" x14ac:dyDescent="0.35">
      <c r="Q2497" t="s">
        <v>0</v>
      </c>
      <c r="R2497">
        <v>35</v>
      </c>
      <c r="S2497">
        <v>150</v>
      </c>
      <c r="T2497">
        <v>98.7</v>
      </c>
      <c r="U2497" t="s">
        <v>3664</v>
      </c>
      <c r="V2497">
        <v>0</v>
      </c>
      <c r="W2497">
        <v>0</v>
      </c>
      <c r="X2497" t="s">
        <v>4032</v>
      </c>
      <c r="Y2497" t="s">
        <v>6714</v>
      </c>
      <c r="Z2497" t="s">
        <v>3487</v>
      </c>
    </row>
    <row r="2498" spans="17:26" x14ac:dyDescent="0.35">
      <c r="Q2498" t="s">
        <v>0</v>
      </c>
      <c r="R2498">
        <v>35</v>
      </c>
      <c r="S2498">
        <v>150</v>
      </c>
      <c r="T2498">
        <v>98.7</v>
      </c>
      <c r="U2498" t="s">
        <v>3664</v>
      </c>
      <c r="V2498">
        <v>0</v>
      </c>
      <c r="W2498">
        <v>0</v>
      </c>
      <c r="X2498" t="s">
        <v>4165</v>
      </c>
      <c r="Y2498" t="s">
        <v>6715</v>
      </c>
      <c r="Z2498" t="s">
        <v>3487</v>
      </c>
    </row>
    <row r="2499" spans="17:26" x14ac:dyDescent="0.35">
      <c r="Q2499" t="s">
        <v>0</v>
      </c>
      <c r="R2499">
        <v>35</v>
      </c>
      <c r="S2499">
        <v>150</v>
      </c>
      <c r="T2499">
        <v>98.7</v>
      </c>
      <c r="U2499" t="s">
        <v>3664</v>
      </c>
      <c r="V2499">
        <v>0</v>
      </c>
      <c r="W2499">
        <v>0</v>
      </c>
      <c r="X2499" t="s">
        <v>4381</v>
      </c>
      <c r="Y2499" t="s">
        <v>6716</v>
      </c>
      <c r="Z2499" t="s">
        <v>3487</v>
      </c>
    </row>
    <row r="2500" spans="17:26" x14ac:dyDescent="0.35">
      <c r="Q2500" t="s">
        <v>0</v>
      </c>
      <c r="R2500">
        <v>35</v>
      </c>
      <c r="S2500">
        <v>150</v>
      </c>
      <c r="T2500">
        <v>98.7</v>
      </c>
      <c r="U2500" t="s">
        <v>3664</v>
      </c>
      <c r="V2500">
        <v>0</v>
      </c>
      <c r="W2500">
        <v>0</v>
      </c>
      <c r="X2500" t="s">
        <v>4332</v>
      </c>
      <c r="Y2500" t="s">
        <v>6717</v>
      </c>
      <c r="Z2500" t="s">
        <v>3487</v>
      </c>
    </row>
    <row r="2501" spans="17:26" x14ac:dyDescent="0.35">
      <c r="Q2501" t="s">
        <v>0</v>
      </c>
      <c r="R2501">
        <v>35</v>
      </c>
      <c r="S2501">
        <v>150</v>
      </c>
      <c r="T2501">
        <v>98.7</v>
      </c>
      <c r="U2501" t="s">
        <v>3664</v>
      </c>
      <c r="V2501">
        <v>0</v>
      </c>
      <c r="W2501">
        <v>0</v>
      </c>
      <c r="X2501" t="s">
        <v>4265</v>
      </c>
      <c r="Y2501" t="s">
        <v>6718</v>
      </c>
      <c r="Z2501" t="s">
        <v>3487</v>
      </c>
    </row>
    <row r="2502" spans="17:26" x14ac:dyDescent="0.35">
      <c r="Q2502" t="s">
        <v>0</v>
      </c>
      <c r="R2502">
        <v>35</v>
      </c>
      <c r="S2502">
        <v>150</v>
      </c>
      <c r="T2502">
        <v>98.7</v>
      </c>
      <c r="U2502" t="s">
        <v>3664</v>
      </c>
      <c r="V2502">
        <v>0</v>
      </c>
      <c r="W2502">
        <v>0</v>
      </c>
      <c r="X2502" t="s">
        <v>3665</v>
      </c>
      <c r="Y2502" t="s">
        <v>6719</v>
      </c>
      <c r="Z2502" t="s">
        <v>3487</v>
      </c>
    </row>
    <row r="2503" spans="17:26" x14ac:dyDescent="0.35">
      <c r="Q2503" t="s">
        <v>0</v>
      </c>
      <c r="R2503">
        <v>35</v>
      </c>
      <c r="S2503">
        <v>150</v>
      </c>
      <c r="T2503">
        <v>98.7</v>
      </c>
      <c r="U2503" t="s">
        <v>3664</v>
      </c>
      <c r="V2503">
        <v>0</v>
      </c>
      <c r="W2503">
        <v>0</v>
      </c>
      <c r="X2503" t="s">
        <v>3734</v>
      </c>
      <c r="Y2503" t="s">
        <v>6720</v>
      </c>
      <c r="Z2503" t="s">
        <v>3487</v>
      </c>
    </row>
    <row r="2504" spans="17:26" x14ac:dyDescent="0.35">
      <c r="Q2504" t="s">
        <v>0</v>
      </c>
      <c r="R2504">
        <v>35</v>
      </c>
      <c r="S2504">
        <v>150</v>
      </c>
      <c r="T2504">
        <v>98.7</v>
      </c>
      <c r="U2504" t="s">
        <v>3664</v>
      </c>
      <c r="V2504">
        <v>0</v>
      </c>
      <c r="W2504">
        <v>0</v>
      </c>
      <c r="X2504" t="s">
        <v>4073</v>
      </c>
      <c r="Y2504" t="s">
        <v>6721</v>
      </c>
      <c r="Z2504" t="s">
        <v>3487</v>
      </c>
    </row>
    <row r="2505" spans="17:26" x14ac:dyDescent="0.35">
      <c r="Q2505" t="s">
        <v>0</v>
      </c>
      <c r="R2505">
        <v>35</v>
      </c>
      <c r="S2505">
        <v>150</v>
      </c>
      <c r="T2505">
        <v>98.7</v>
      </c>
      <c r="U2505" t="s">
        <v>3664</v>
      </c>
      <c r="V2505">
        <v>0</v>
      </c>
      <c r="W2505">
        <v>0</v>
      </c>
      <c r="X2505" t="s">
        <v>3816</v>
      </c>
      <c r="Y2505" t="s">
        <v>6722</v>
      </c>
      <c r="Z2505" t="s">
        <v>3487</v>
      </c>
    </row>
    <row r="2506" spans="17:26" x14ac:dyDescent="0.35">
      <c r="Q2506" t="s">
        <v>0</v>
      </c>
      <c r="R2506">
        <v>35</v>
      </c>
      <c r="S2506">
        <v>150</v>
      </c>
      <c r="T2506">
        <v>98.7</v>
      </c>
      <c r="U2506" t="s">
        <v>3664</v>
      </c>
      <c r="V2506">
        <v>0</v>
      </c>
      <c r="W2506">
        <v>0</v>
      </c>
      <c r="X2506" t="s">
        <v>4040</v>
      </c>
      <c r="Y2506" t="s">
        <v>6723</v>
      </c>
      <c r="Z2506" t="s">
        <v>3487</v>
      </c>
    </row>
    <row r="2507" spans="17:26" x14ac:dyDescent="0.35">
      <c r="Q2507" t="s">
        <v>0</v>
      </c>
      <c r="R2507">
        <v>35</v>
      </c>
      <c r="S2507">
        <v>150</v>
      </c>
      <c r="T2507">
        <v>98.7</v>
      </c>
      <c r="U2507" t="s">
        <v>3664</v>
      </c>
      <c r="V2507">
        <v>0</v>
      </c>
      <c r="W2507">
        <v>0</v>
      </c>
      <c r="X2507" t="s">
        <v>4503</v>
      </c>
      <c r="Y2507" t="s">
        <v>6724</v>
      </c>
      <c r="Z2507" t="s">
        <v>3487</v>
      </c>
    </row>
    <row r="2508" spans="17:26" x14ac:dyDescent="0.35">
      <c r="Q2508" t="s">
        <v>0</v>
      </c>
      <c r="R2508">
        <v>35</v>
      </c>
      <c r="S2508">
        <v>150</v>
      </c>
      <c r="T2508">
        <v>98.7</v>
      </c>
      <c r="U2508" t="s">
        <v>3664</v>
      </c>
      <c r="V2508">
        <v>0</v>
      </c>
      <c r="W2508">
        <v>0</v>
      </c>
      <c r="X2508" t="s">
        <v>4506</v>
      </c>
      <c r="Y2508" t="s">
        <v>6725</v>
      </c>
      <c r="Z2508" t="s">
        <v>3487</v>
      </c>
    </row>
    <row r="2509" spans="17:26" x14ac:dyDescent="0.35">
      <c r="Q2509" t="s">
        <v>0</v>
      </c>
      <c r="R2509">
        <v>35</v>
      </c>
      <c r="S2509">
        <v>150</v>
      </c>
      <c r="T2509">
        <v>98.8</v>
      </c>
      <c r="U2509" t="s">
        <v>1</v>
      </c>
      <c r="V2509">
        <v>0</v>
      </c>
      <c r="W2509">
        <v>0</v>
      </c>
      <c r="X2509" t="s">
        <v>3702</v>
      </c>
      <c r="Y2509" t="s">
        <v>6726</v>
      </c>
      <c r="Z2509" t="s">
        <v>3487</v>
      </c>
    </row>
    <row r="2510" spans="17:26" x14ac:dyDescent="0.35">
      <c r="Q2510" t="s">
        <v>0</v>
      </c>
      <c r="R2510">
        <v>35</v>
      </c>
      <c r="S2510">
        <v>150</v>
      </c>
      <c r="T2510">
        <v>98.8</v>
      </c>
      <c r="U2510" t="s">
        <v>1</v>
      </c>
      <c r="V2510">
        <v>0</v>
      </c>
      <c r="W2510">
        <v>0</v>
      </c>
      <c r="X2510" t="s">
        <v>4409</v>
      </c>
      <c r="Y2510" t="s">
        <v>6727</v>
      </c>
      <c r="Z2510" t="s">
        <v>3487</v>
      </c>
    </row>
    <row r="2511" spans="17:26" x14ac:dyDescent="0.35">
      <c r="Q2511" t="s">
        <v>0</v>
      </c>
      <c r="R2511">
        <v>35</v>
      </c>
      <c r="S2511">
        <v>150</v>
      </c>
      <c r="T2511">
        <v>98.8</v>
      </c>
      <c r="U2511" t="s">
        <v>1</v>
      </c>
      <c r="V2511">
        <v>0</v>
      </c>
      <c r="W2511">
        <v>0</v>
      </c>
      <c r="X2511" t="s">
        <v>4409</v>
      </c>
      <c r="Y2511" t="s">
        <v>6728</v>
      </c>
      <c r="Z2511" t="s">
        <v>3487</v>
      </c>
    </row>
    <row r="2512" spans="17:26" x14ac:dyDescent="0.35">
      <c r="Q2512" t="s">
        <v>0</v>
      </c>
      <c r="R2512">
        <v>35</v>
      </c>
      <c r="S2512">
        <v>150</v>
      </c>
      <c r="T2512">
        <v>98.8</v>
      </c>
      <c r="U2512" t="s">
        <v>1</v>
      </c>
      <c r="V2512">
        <v>0</v>
      </c>
      <c r="W2512">
        <v>0</v>
      </c>
      <c r="X2512" t="s">
        <v>4409</v>
      </c>
      <c r="Y2512" t="s">
        <v>6729</v>
      </c>
      <c r="Z2512" t="s">
        <v>3487</v>
      </c>
    </row>
    <row r="2513" spans="17:26" x14ac:dyDescent="0.35">
      <c r="Q2513" t="s">
        <v>0</v>
      </c>
      <c r="R2513">
        <v>35</v>
      </c>
      <c r="S2513">
        <v>150</v>
      </c>
      <c r="T2513">
        <v>98.8</v>
      </c>
      <c r="U2513" t="s">
        <v>1</v>
      </c>
      <c r="V2513">
        <v>0</v>
      </c>
      <c r="W2513">
        <v>0</v>
      </c>
      <c r="X2513" t="s">
        <v>4203</v>
      </c>
      <c r="Y2513" t="s">
        <v>6730</v>
      </c>
      <c r="Z2513" t="s">
        <v>3487</v>
      </c>
    </row>
    <row r="2514" spans="17:26" x14ac:dyDescent="0.35">
      <c r="Q2514" t="s">
        <v>0</v>
      </c>
      <c r="R2514">
        <v>35</v>
      </c>
      <c r="S2514">
        <v>150</v>
      </c>
      <c r="T2514">
        <v>98.8</v>
      </c>
      <c r="U2514" t="s">
        <v>1</v>
      </c>
      <c r="V2514">
        <v>0</v>
      </c>
      <c r="W2514">
        <v>0</v>
      </c>
      <c r="X2514" t="s">
        <v>4699</v>
      </c>
      <c r="Y2514" t="s">
        <v>6731</v>
      </c>
      <c r="Z2514" t="s">
        <v>3487</v>
      </c>
    </row>
    <row r="2515" spans="17:26" x14ac:dyDescent="0.35">
      <c r="Q2515" t="s">
        <v>0</v>
      </c>
      <c r="R2515">
        <v>35</v>
      </c>
      <c r="S2515">
        <v>150</v>
      </c>
      <c r="T2515">
        <v>98.8</v>
      </c>
      <c r="U2515" t="s">
        <v>3664</v>
      </c>
      <c r="V2515">
        <v>0</v>
      </c>
      <c r="W2515">
        <v>0</v>
      </c>
      <c r="X2515" t="s">
        <v>3851</v>
      </c>
      <c r="Y2515" t="s">
        <v>6732</v>
      </c>
      <c r="Z2515" t="s">
        <v>3487</v>
      </c>
    </row>
    <row r="2516" spans="17:26" x14ac:dyDescent="0.35">
      <c r="Q2516" t="s">
        <v>0</v>
      </c>
      <c r="R2516">
        <v>35</v>
      </c>
      <c r="S2516">
        <v>150</v>
      </c>
      <c r="T2516">
        <v>98.8</v>
      </c>
      <c r="U2516" t="s">
        <v>3664</v>
      </c>
      <c r="V2516">
        <v>0</v>
      </c>
      <c r="W2516">
        <v>0</v>
      </c>
      <c r="X2516" t="s">
        <v>4200</v>
      </c>
      <c r="Y2516" t="s">
        <v>6733</v>
      </c>
      <c r="Z2516" t="s">
        <v>3487</v>
      </c>
    </row>
    <row r="2517" spans="17:26" x14ac:dyDescent="0.35">
      <c r="Q2517" t="s">
        <v>0</v>
      </c>
      <c r="R2517">
        <v>35</v>
      </c>
      <c r="S2517">
        <v>150</v>
      </c>
      <c r="T2517">
        <v>98.8</v>
      </c>
      <c r="U2517" t="s">
        <v>3664</v>
      </c>
      <c r="V2517">
        <v>0</v>
      </c>
      <c r="W2517">
        <v>0</v>
      </c>
      <c r="X2517" t="s">
        <v>4203</v>
      </c>
      <c r="Y2517" t="s">
        <v>6734</v>
      </c>
      <c r="Z2517" t="s">
        <v>3487</v>
      </c>
    </row>
    <row r="2518" spans="17:26" x14ac:dyDescent="0.35">
      <c r="Q2518" t="s">
        <v>0</v>
      </c>
      <c r="R2518">
        <v>35</v>
      </c>
      <c r="S2518">
        <v>150</v>
      </c>
      <c r="T2518">
        <v>98.8</v>
      </c>
      <c r="U2518" t="s">
        <v>3664</v>
      </c>
      <c r="V2518">
        <v>0</v>
      </c>
      <c r="W2518">
        <v>0</v>
      </c>
      <c r="X2518" t="s">
        <v>3669</v>
      </c>
      <c r="Y2518" t="s">
        <v>6735</v>
      </c>
      <c r="Z2518" t="s">
        <v>3487</v>
      </c>
    </row>
    <row r="2519" spans="17:26" x14ac:dyDescent="0.35">
      <c r="Q2519" t="s">
        <v>0</v>
      </c>
      <c r="R2519">
        <v>35</v>
      </c>
      <c r="S2519">
        <v>150</v>
      </c>
      <c r="T2519">
        <v>98.8</v>
      </c>
      <c r="U2519" t="s">
        <v>3664</v>
      </c>
      <c r="V2519">
        <v>0</v>
      </c>
      <c r="W2519">
        <v>0</v>
      </c>
      <c r="X2519" t="s">
        <v>3861</v>
      </c>
      <c r="Y2519" t="s">
        <v>6736</v>
      </c>
      <c r="Z2519" t="s">
        <v>3487</v>
      </c>
    </row>
    <row r="2520" spans="17:26" x14ac:dyDescent="0.35">
      <c r="Q2520" t="s">
        <v>0</v>
      </c>
      <c r="R2520">
        <v>35</v>
      </c>
      <c r="S2520">
        <v>150</v>
      </c>
      <c r="T2520">
        <v>98.8</v>
      </c>
      <c r="U2520" t="s">
        <v>3664</v>
      </c>
      <c r="V2520">
        <v>0</v>
      </c>
      <c r="W2520">
        <v>0</v>
      </c>
      <c r="X2520" t="s">
        <v>3861</v>
      </c>
      <c r="Y2520" t="s">
        <v>6737</v>
      </c>
      <c r="Z2520" t="s">
        <v>3487</v>
      </c>
    </row>
    <row r="2521" spans="17:26" x14ac:dyDescent="0.35">
      <c r="Q2521" t="s">
        <v>0</v>
      </c>
      <c r="R2521">
        <v>35</v>
      </c>
      <c r="S2521">
        <v>150</v>
      </c>
      <c r="T2521">
        <v>98.8</v>
      </c>
      <c r="U2521" t="s">
        <v>3664</v>
      </c>
      <c r="V2521">
        <v>0</v>
      </c>
      <c r="W2521">
        <v>0</v>
      </c>
      <c r="X2521" t="s">
        <v>4699</v>
      </c>
      <c r="Y2521" t="s">
        <v>6738</v>
      </c>
      <c r="Z2521" t="s">
        <v>3487</v>
      </c>
    </row>
    <row r="2522" spans="17:26" x14ac:dyDescent="0.35">
      <c r="Q2522" t="s">
        <v>0</v>
      </c>
      <c r="R2522">
        <v>35</v>
      </c>
      <c r="S2522">
        <v>150</v>
      </c>
      <c r="T2522">
        <v>98.8</v>
      </c>
      <c r="U2522" t="s">
        <v>3664</v>
      </c>
      <c r="V2522">
        <v>0</v>
      </c>
      <c r="W2522">
        <v>0</v>
      </c>
      <c r="X2522" t="s">
        <v>4402</v>
      </c>
      <c r="Y2522" t="s">
        <v>6739</v>
      </c>
      <c r="Z2522" t="s">
        <v>3487</v>
      </c>
    </row>
    <row r="2523" spans="17:26" x14ac:dyDescent="0.35">
      <c r="Q2523" t="s">
        <v>0</v>
      </c>
      <c r="R2523">
        <v>35</v>
      </c>
      <c r="S2523">
        <v>150</v>
      </c>
      <c r="T2523">
        <v>98.9</v>
      </c>
      <c r="U2523" t="s">
        <v>1</v>
      </c>
      <c r="V2523">
        <v>0</v>
      </c>
      <c r="W2523">
        <v>0</v>
      </c>
      <c r="X2523" t="s">
        <v>3869</v>
      </c>
      <c r="Y2523" t="s">
        <v>6740</v>
      </c>
      <c r="Z2523" t="s">
        <v>3487</v>
      </c>
    </row>
    <row r="2524" spans="17:26" x14ac:dyDescent="0.35">
      <c r="Q2524" t="s">
        <v>0</v>
      </c>
      <c r="R2524">
        <v>35</v>
      </c>
      <c r="S2524">
        <v>150</v>
      </c>
      <c r="T2524">
        <v>98.9</v>
      </c>
      <c r="U2524" t="s">
        <v>1</v>
      </c>
      <c r="V2524">
        <v>0</v>
      </c>
      <c r="W2524">
        <v>0</v>
      </c>
      <c r="X2524" t="s">
        <v>5434</v>
      </c>
      <c r="Y2524" t="s">
        <v>6741</v>
      </c>
      <c r="Z2524" t="s">
        <v>3487</v>
      </c>
    </row>
    <row r="2525" spans="17:26" x14ac:dyDescent="0.35">
      <c r="Q2525" t="s">
        <v>0</v>
      </c>
      <c r="R2525">
        <v>35</v>
      </c>
      <c r="S2525">
        <v>150</v>
      </c>
      <c r="T2525">
        <v>98.9</v>
      </c>
      <c r="U2525" t="s">
        <v>1</v>
      </c>
      <c r="V2525">
        <v>0</v>
      </c>
      <c r="W2525">
        <v>0</v>
      </c>
      <c r="X2525" t="s">
        <v>4721</v>
      </c>
      <c r="Y2525" t="s">
        <v>6742</v>
      </c>
      <c r="Z2525" t="s">
        <v>3487</v>
      </c>
    </row>
    <row r="2526" spans="17:26" x14ac:dyDescent="0.35">
      <c r="Q2526" t="s">
        <v>0</v>
      </c>
      <c r="R2526">
        <v>35</v>
      </c>
      <c r="S2526">
        <v>150</v>
      </c>
      <c r="T2526">
        <v>98.9</v>
      </c>
      <c r="U2526" t="s">
        <v>1</v>
      </c>
      <c r="V2526">
        <v>0</v>
      </c>
      <c r="W2526">
        <v>0</v>
      </c>
      <c r="X2526" t="s">
        <v>3855</v>
      </c>
      <c r="Y2526" t="s">
        <v>6743</v>
      </c>
      <c r="Z2526" t="s">
        <v>3487</v>
      </c>
    </row>
    <row r="2527" spans="17:26" x14ac:dyDescent="0.35">
      <c r="Q2527" t="s">
        <v>0</v>
      </c>
      <c r="R2527">
        <v>35</v>
      </c>
      <c r="S2527">
        <v>150</v>
      </c>
      <c r="T2527">
        <v>98.9</v>
      </c>
      <c r="U2527" t="s">
        <v>3664</v>
      </c>
      <c r="V2527">
        <v>0</v>
      </c>
      <c r="W2527">
        <v>0</v>
      </c>
      <c r="X2527" t="s">
        <v>5277</v>
      </c>
      <c r="Y2527" t="s">
        <v>6744</v>
      </c>
      <c r="Z2527" t="s">
        <v>3487</v>
      </c>
    </row>
    <row r="2528" spans="17:26" x14ac:dyDescent="0.35">
      <c r="Q2528" t="s">
        <v>0</v>
      </c>
      <c r="R2528">
        <v>35</v>
      </c>
      <c r="S2528">
        <v>150</v>
      </c>
      <c r="T2528">
        <v>98.9</v>
      </c>
      <c r="U2528" t="s">
        <v>3664</v>
      </c>
      <c r="V2528">
        <v>0</v>
      </c>
      <c r="W2528">
        <v>0</v>
      </c>
      <c r="X2528" t="s">
        <v>5277</v>
      </c>
      <c r="Y2528" t="s">
        <v>6745</v>
      </c>
      <c r="Z2528" t="s">
        <v>3487</v>
      </c>
    </row>
    <row r="2529" spans="17:26" x14ac:dyDescent="0.35">
      <c r="Q2529" t="s">
        <v>0</v>
      </c>
      <c r="R2529">
        <v>35</v>
      </c>
      <c r="S2529">
        <v>150</v>
      </c>
      <c r="T2529">
        <v>98.9</v>
      </c>
      <c r="U2529" t="s">
        <v>3664</v>
      </c>
      <c r="V2529">
        <v>0</v>
      </c>
      <c r="W2529">
        <v>0</v>
      </c>
      <c r="X2529" t="s">
        <v>3871</v>
      </c>
      <c r="Y2529" t="s">
        <v>6746</v>
      </c>
      <c r="Z2529" t="s">
        <v>3487</v>
      </c>
    </row>
    <row r="2530" spans="17:26" x14ac:dyDescent="0.35">
      <c r="Q2530" t="s">
        <v>0</v>
      </c>
      <c r="R2530">
        <v>35</v>
      </c>
      <c r="S2530">
        <v>150</v>
      </c>
      <c r="T2530">
        <v>98.9</v>
      </c>
      <c r="U2530" t="s">
        <v>3664</v>
      </c>
      <c r="V2530">
        <v>0</v>
      </c>
      <c r="W2530">
        <v>0</v>
      </c>
      <c r="X2530" t="s">
        <v>3871</v>
      </c>
      <c r="Y2530" t="s">
        <v>6747</v>
      </c>
      <c r="Z2530" t="s">
        <v>3487</v>
      </c>
    </row>
    <row r="2531" spans="17:26" x14ac:dyDescent="0.35">
      <c r="Q2531" t="s">
        <v>0</v>
      </c>
      <c r="R2531">
        <v>35</v>
      </c>
      <c r="S2531">
        <v>150</v>
      </c>
      <c r="T2531">
        <v>98.9</v>
      </c>
      <c r="U2531" t="s">
        <v>3664</v>
      </c>
      <c r="V2531">
        <v>0</v>
      </c>
      <c r="W2531">
        <v>0</v>
      </c>
      <c r="X2531" t="s">
        <v>3722</v>
      </c>
      <c r="Y2531" t="s">
        <v>6748</v>
      </c>
      <c r="Z2531" t="s">
        <v>3487</v>
      </c>
    </row>
    <row r="2532" spans="17:26" x14ac:dyDescent="0.35">
      <c r="Q2532" t="s">
        <v>0</v>
      </c>
      <c r="R2532">
        <v>35</v>
      </c>
      <c r="S2532">
        <v>150</v>
      </c>
      <c r="T2532">
        <v>98.9</v>
      </c>
      <c r="U2532" t="s">
        <v>3664</v>
      </c>
      <c r="V2532">
        <v>0</v>
      </c>
      <c r="W2532">
        <v>0</v>
      </c>
      <c r="X2532" t="s">
        <v>5434</v>
      </c>
      <c r="Y2532" t="s">
        <v>6749</v>
      </c>
      <c r="Z2532" t="s">
        <v>3487</v>
      </c>
    </row>
    <row r="2533" spans="17:26" x14ac:dyDescent="0.35">
      <c r="Q2533" t="s">
        <v>0</v>
      </c>
      <c r="R2533">
        <v>35</v>
      </c>
      <c r="S2533">
        <v>150</v>
      </c>
      <c r="T2533">
        <v>98.9</v>
      </c>
      <c r="U2533" t="s">
        <v>3664</v>
      </c>
      <c r="V2533">
        <v>0</v>
      </c>
      <c r="W2533">
        <v>0</v>
      </c>
      <c r="X2533" t="s">
        <v>3684</v>
      </c>
      <c r="Y2533" t="s">
        <v>6750</v>
      </c>
      <c r="Z2533" t="s">
        <v>3487</v>
      </c>
    </row>
    <row r="2534" spans="17:26" x14ac:dyDescent="0.35">
      <c r="Q2534" t="s">
        <v>0</v>
      </c>
      <c r="R2534">
        <v>35</v>
      </c>
      <c r="S2534">
        <v>150</v>
      </c>
      <c r="T2534">
        <v>98.9</v>
      </c>
      <c r="U2534" t="s">
        <v>3664</v>
      </c>
      <c r="V2534">
        <v>0</v>
      </c>
      <c r="W2534">
        <v>0</v>
      </c>
      <c r="X2534" t="s">
        <v>4087</v>
      </c>
      <c r="Y2534" t="s">
        <v>6751</v>
      </c>
      <c r="Z2534" t="s">
        <v>3487</v>
      </c>
    </row>
    <row r="2535" spans="17:26" x14ac:dyDescent="0.35">
      <c r="Q2535" t="s">
        <v>0</v>
      </c>
      <c r="R2535">
        <v>35</v>
      </c>
      <c r="S2535">
        <v>150</v>
      </c>
      <c r="T2535">
        <v>98.9</v>
      </c>
      <c r="U2535" t="s">
        <v>3664</v>
      </c>
      <c r="V2535">
        <v>0</v>
      </c>
      <c r="W2535">
        <v>0</v>
      </c>
      <c r="X2535" t="s">
        <v>3877</v>
      </c>
      <c r="Y2535" t="s">
        <v>6752</v>
      </c>
      <c r="Z2535" t="s">
        <v>3487</v>
      </c>
    </row>
    <row r="2536" spans="17:26" x14ac:dyDescent="0.35">
      <c r="Q2536" t="s">
        <v>0</v>
      </c>
      <c r="R2536">
        <v>35</v>
      </c>
      <c r="S2536">
        <v>150</v>
      </c>
      <c r="T2536">
        <v>99</v>
      </c>
      <c r="U2536" t="s">
        <v>1</v>
      </c>
      <c r="V2536">
        <v>0</v>
      </c>
      <c r="W2536">
        <v>0</v>
      </c>
      <c r="X2536" t="s">
        <v>3958</v>
      </c>
      <c r="Y2536" t="s">
        <v>6753</v>
      </c>
      <c r="Z2536" t="s">
        <v>3487</v>
      </c>
    </row>
    <row r="2537" spans="17:26" x14ac:dyDescent="0.35">
      <c r="Q2537" t="s">
        <v>0</v>
      </c>
      <c r="R2537">
        <v>35</v>
      </c>
      <c r="S2537">
        <v>150</v>
      </c>
      <c r="T2537">
        <v>99</v>
      </c>
      <c r="U2537" t="s">
        <v>1</v>
      </c>
      <c r="V2537">
        <v>0</v>
      </c>
      <c r="W2537">
        <v>0</v>
      </c>
      <c r="X2537" t="s">
        <v>4193</v>
      </c>
      <c r="Y2537" t="s">
        <v>6754</v>
      </c>
      <c r="Z2537" t="s">
        <v>3487</v>
      </c>
    </row>
    <row r="2538" spans="17:26" x14ac:dyDescent="0.35">
      <c r="Q2538" t="s">
        <v>0</v>
      </c>
      <c r="R2538">
        <v>35</v>
      </c>
      <c r="S2538">
        <v>150</v>
      </c>
      <c r="T2538">
        <v>99</v>
      </c>
      <c r="U2538" t="s">
        <v>1</v>
      </c>
      <c r="V2538">
        <v>0</v>
      </c>
      <c r="W2538">
        <v>0</v>
      </c>
      <c r="X2538" t="s">
        <v>4096</v>
      </c>
      <c r="Y2538" t="s">
        <v>6755</v>
      </c>
      <c r="Z2538" t="s">
        <v>3487</v>
      </c>
    </row>
    <row r="2539" spans="17:26" x14ac:dyDescent="0.35">
      <c r="Q2539" t="s">
        <v>0</v>
      </c>
      <c r="R2539">
        <v>35</v>
      </c>
      <c r="S2539">
        <v>150</v>
      </c>
      <c r="T2539">
        <v>99</v>
      </c>
      <c r="U2539" t="s">
        <v>1</v>
      </c>
      <c r="V2539">
        <v>0</v>
      </c>
      <c r="W2539">
        <v>0</v>
      </c>
      <c r="X2539" t="s">
        <v>4567</v>
      </c>
      <c r="Y2539" t="s">
        <v>6756</v>
      </c>
      <c r="Z2539" t="s">
        <v>3487</v>
      </c>
    </row>
    <row r="2540" spans="17:26" x14ac:dyDescent="0.35">
      <c r="Q2540" t="s">
        <v>0</v>
      </c>
      <c r="R2540">
        <v>35</v>
      </c>
      <c r="S2540">
        <v>150</v>
      </c>
      <c r="T2540">
        <v>99</v>
      </c>
      <c r="U2540" t="s">
        <v>1</v>
      </c>
      <c r="V2540">
        <v>0</v>
      </c>
      <c r="W2540">
        <v>0</v>
      </c>
      <c r="X2540" t="s">
        <v>3938</v>
      </c>
      <c r="Y2540" t="s">
        <v>6757</v>
      </c>
      <c r="Z2540" t="s">
        <v>3487</v>
      </c>
    </row>
    <row r="2541" spans="17:26" x14ac:dyDescent="0.35">
      <c r="Q2541" t="s">
        <v>0</v>
      </c>
      <c r="R2541">
        <v>35</v>
      </c>
      <c r="S2541">
        <v>150</v>
      </c>
      <c r="T2541">
        <v>99</v>
      </c>
      <c r="U2541" t="s">
        <v>1</v>
      </c>
      <c r="V2541">
        <v>0</v>
      </c>
      <c r="W2541">
        <v>0</v>
      </c>
      <c r="X2541" t="s">
        <v>4217</v>
      </c>
      <c r="Y2541" t="s">
        <v>6758</v>
      </c>
      <c r="Z2541" t="s">
        <v>3487</v>
      </c>
    </row>
    <row r="2542" spans="17:26" x14ac:dyDescent="0.35">
      <c r="Q2542" t="s">
        <v>0</v>
      </c>
      <c r="R2542">
        <v>35</v>
      </c>
      <c r="S2542">
        <v>150</v>
      </c>
      <c r="T2542">
        <v>99</v>
      </c>
      <c r="U2542" t="s">
        <v>1</v>
      </c>
      <c r="V2542">
        <v>0</v>
      </c>
      <c r="W2542">
        <v>0</v>
      </c>
      <c r="X2542" t="s">
        <v>3940</v>
      </c>
      <c r="Y2542" t="s">
        <v>6759</v>
      </c>
      <c r="Z2542" t="s">
        <v>3487</v>
      </c>
    </row>
    <row r="2543" spans="17:26" x14ac:dyDescent="0.35">
      <c r="Q2543" t="s">
        <v>0</v>
      </c>
      <c r="R2543">
        <v>35</v>
      </c>
      <c r="S2543">
        <v>150</v>
      </c>
      <c r="T2543">
        <v>99</v>
      </c>
      <c r="U2543" t="s">
        <v>1</v>
      </c>
      <c r="V2543">
        <v>0</v>
      </c>
      <c r="W2543">
        <v>0</v>
      </c>
      <c r="X2543" t="s">
        <v>3940</v>
      </c>
      <c r="Y2543" t="s">
        <v>6760</v>
      </c>
      <c r="Z2543" t="s">
        <v>3487</v>
      </c>
    </row>
    <row r="2544" spans="17:26" x14ac:dyDescent="0.35">
      <c r="Q2544" t="s">
        <v>0</v>
      </c>
      <c r="R2544">
        <v>35</v>
      </c>
      <c r="S2544">
        <v>150</v>
      </c>
      <c r="T2544">
        <v>99</v>
      </c>
      <c r="U2544" t="s">
        <v>3664</v>
      </c>
      <c r="V2544">
        <v>0</v>
      </c>
      <c r="W2544">
        <v>0</v>
      </c>
      <c r="X2544" t="s">
        <v>3962</v>
      </c>
      <c r="Y2544" t="s">
        <v>6761</v>
      </c>
      <c r="Z2544" t="s">
        <v>3487</v>
      </c>
    </row>
    <row r="2545" spans="17:26" x14ac:dyDescent="0.35">
      <c r="Q2545" t="s">
        <v>0</v>
      </c>
      <c r="R2545">
        <v>35</v>
      </c>
      <c r="S2545">
        <v>150</v>
      </c>
      <c r="T2545">
        <v>99</v>
      </c>
      <c r="U2545" t="s">
        <v>3664</v>
      </c>
      <c r="V2545">
        <v>0</v>
      </c>
      <c r="W2545">
        <v>0</v>
      </c>
      <c r="X2545" t="s">
        <v>3962</v>
      </c>
      <c r="Y2545" t="s">
        <v>6762</v>
      </c>
      <c r="Z2545" t="s">
        <v>3487</v>
      </c>
    </row>
    <row r="2546" spans="17:26" x14ac:dyDescent="0.35">
      <c r="Q2546" t="s">
        <v>0</v>
      </c>
      <c r="R2546">
        <v>35</v>
      </c>
      <c r="S2546">
        <v>150</v>
      </c>
      <c r="T2546">
        <v>99</v>
      </c>
      <c r="U2546" t="s">
        <v>3664</v>
      </c>
      <c r="V2546">
        <v>0</v>
      </c>
      <c r="W2546">
        <v>0</v>
      </c>
      <c r="X2546" t="s">
        <v>3962</v>
      </c>
      <c r="Y2546" t="s">
        <v>6763</v>
      </c>
      <c r="Z2546" t="s">
        <v>3487</v>
      </c>
    </row>
    <row r="2547" spans="17:26" x14ac:dyDescent="0.35">
      <c r="Q2547" t="s">
        <v>0</v>
      </c>
      <c r="R2547">
        <v>35</v>
      </c>
      <c r="S2547">
        <v>150</v>
      </c>
      <c r="T2547">
        <v>99</v>
      </c>
      <c r="U2547" t="s">
        <v>3664</v>
      </c>
      <c r="V2547">
        <v>0</v>
      </c>
      <c r="W2547">
        <v>0</v>
      </c>
      <c r="X2547" t="s">
        <v>4193</v>
      </c>
      <c r="Y2547" t="s">
        <v>6764</v>
      </c>
      <c r="Z2547" t="s">
        <v>3487</v>
      </c>
    </row>
    <row r="2548" spans="17:26" x14ac:dyDescent="0.35">
      <c r="Q2548" t="s">
        <v>0</v>
      </c>
      <c r="R2548">
        <v>35</v>
      </c>
      <c r="S2548">
        <v>150</v>
      </c>
      <c r="T2548">
        <v>99</v>
      </c>
      <c r="U2548" t="s">
        <v>3664</v>
      </c>
      <c r="V2548">
        <v>0</v>
      </c>
      <c r="W2548">
        <v>0</v>
      </c>
      <c r="X2548" t="s">
        <v>3736</v>
      </c>
      <c r="Y2548" t="s">
        <v>6765</v>
      </c>
      <c r="Z2548" t="s">
        <v>3487</v>
      </c>
    </row>
    <row r="2549" spans="17:26" x14ac:dyDescent="0.35">
      <c r="Q2549" t="s">
        <v>0</v>
      </c>
      <c r="R2549">
        <v>35</v>
      </c>
      <c r="S2549">
        <v>150</v>
      </c>
      <c r="T2549">
        <v>99</v>
      </c>
      <c r="U2549" t="s">
        <v>3664</v>
      </c>
      <c r="V2549">
        <v>0</v>
      </c>
      <c r="W2549">
        <v>0</v>
      </c>
      <c r="X2549" t="s">
        <v>3936</v>
      </c>
      <c r="Y2549" t="s">
        <v>6766</v>
      </c>
      <c r="Z2549" t="s">
        <v>3487</v>
      </c>
    </row>
    <row r="2550" spans="17:26" x14ac:dyDescent="0.35">
      <c r="Q2550" t="s">
        <v>0</v>
      </c>
      <c r="R2550">
        <v>35</v>
      </c>
      <c r="S2550">
        <v>150</v>
      </c>
      <c r="T2550">
        <v>99</v>
      </c>
      <c r="U2550" t="s">
        <v>3664</v>
      </c>
      <c r="V2550">
        <v>0</v>
      </c>
      <c r="W2550">
        <v>0</v>
      </c>
      <c r="X2550" t="s">
        <v>4217</v>
      </c>
      <c r="Y2550" t="s">
        <v>6767</v>
      </c>
      <c r="Z2550" t="s">
        <v>3487</v>
      </c>
    </row>
    <row r="2551" spans="17:26" x14ac:dyDescent="0.35">
      <c r="Q2551" t="s">
        <v>0</v>
      </c>
      <c r="R2551">
        <v>35</v>
      </c>
      <c r="S2551">
        <v>150</v>
      </c>
      <c r="T2551">
        <v>99</v>
      </c>
      <c r="U2551" t="s">
        <v>3664</v>
      </c>
      <c r="V2551">
        <v>0</v>
      </c>
      <c r="W2551">
        <v>0</v>
      </c>
      <c r="X2551" t="s">
        <v>3940</v>
      </c>
      <c r="Y2551" t="s">
        <v>6768</v>
      </c>
      <c r="Z2551" t="s">
        <v>3487</v>
      </c>
    </row>
    <row r="2552" spans="17:26" x14ac:dyDescent="0.35">
      <c r="Q2552" t="s">
        <v>0</v>
      </c>
      <c r="R2552">
        <v>35</v>
      </c>
      <c r="S2552">
        <v>150</v>
      </c>
      <c r="T2552">
        <v>99</v>
      </c>
      <c r="U2552" t="s">
        <v>3664</v>
      </c>
      <c r="V2552">
        <v>0</v>
      </c>
      <c r="W2552">
        <v>0</v>
      </c>
      <c r="X2552" t="s">
        <v>3671</v>
      </c>
      <c r="Y2552" t="s">
        <v>6769</v>
      </c>
      <c r="Z2552" t="s">
        <v>3487</v>
      </c>
    </row>
    <row r="2553" spans="17:26" x14ac:dyDescent="0.35">
      <c r="Q2553" t="s">
        <v>0</v>
      </c>
      <c r="R2553">
        <v>35</v>
      </c>
      <c r="S2553">
        <v>150</v>
      </c>
      <c r="T2553">
        <v>99.1</v>
      </c>
      <c r="U2553" t="s">
        <v>1</v>
      </c>
      <c r="V2553">
        <v>0</v>
      </c>
      <c r="W2553">
        <v>0</v>
      </c>
      <c r="X2553" t="s">
        <v>3667</v>
      </c>
      <c r="Y2553" t="s">
        <v>6770</v>
      </c>
      <c r="Z2553" t="s">
        <v>3487</v>
      </c>
    </row>
    <row r="2554" spans="17:26" x14ac:dyDescent="0.35">
      <c r="Q2554" t="s">
        <v>0</v>
      </c>
      <c r="R2554">
        <v>35</v>
      </c>
      <c r="S2554">
        <v>150</v>
      </c>
      <c r="T2554">
        <v>99.1</v>
      </c>
      <c r="U2554" t="s">
        <v>1</v>
      </c>
      <c r="V2554">
        <v>0</v>
      </c>
      <c r="W2554">
        <v>0</v>
      </c>
      <c r="X2554" t="s">
        <v>3797</v>
      </c>
      <c r="Y2554" t="s">
        <v>6771</v>
      </c>
      <c r="Z2554" t="s">
        <v>3487</v>
      </c>
    </row>
    <row r="2555" spans="17:26" x14ac:dyDescent="0.35">
      <c r="Q2555" t="s">
        <v>0</v>
      </c>
      <c r="R2555">
        <v>35</v>
      </c>
      <c r="S2555">
        <v>150</v>
      </c>
      <c r="T2555">
        <v>99.1</v>
      </c>
      <c r="U2555" t="s">
        <v>1</v>
      </c>
      <c r="V2555">
        <v>0</v>
      </c>
      <c r="W2555">
        <v>0</v>
      </c>
      <c r="X2555" t="s">
        <v>3960</v>
      </c>
      <c r="Y2555" t="s">
        <v>6772</v>
      </c>
      <c r="Z2555" t="s">
        <v>3487</v>
      </c>
    </row>
    <row r="2556" spans="17:26" x14ac:dyDescent="0.35">
      <c r="Q2556" t="s">
        <v>0</v>
      </c>
      <c r="R2556">
        <v>35</v>
      </c>
      <c r="S2556">
        <v>150</v>
      </c>
      <c r="T2556">
        <v>99.1</v>
      </c>
      <c r="U2556" t="s">
        <v>1</v>
      </c>
      <c r="V2556">
        <v>0</v>
      </c>
      <c r="W2556">
        <v>0</v>
      </c>
      <c r="X2556" t="s">
        <v>3981</v>
      </c>
      <c r="Y2556" t="s">
        <v>6773</v>
      </c>
      <c r="Z2556" t="s">
        <v>3487</v>
      </c>
    </row>
    <row r="2557" spans="17:26" x14ac:dyDescent="0.35">
      <c r="Q2557" t="s">
        <v>0</v>
      </c>
      <c r="R2557">
        <v>35</v>
      </c>
      <c r="S2557">
        <v>150</v>
      </c>
      <c r="T2557">
        <v>99.1</v>
      </c>
      <c r="U2557" t="s">
        <v>3664</v>
      </c>
      <c r="V2557">
        <v>0</v>
      </c>
      <c r="W2557">
        <v>0</v>
      </c>
      <c r="X2557" t="s">
        <v>4286</v>
      </c>
      <c r="Y2557" t="s">
        <v>6774</v>
      </c>
      <c r="Z2557" t="s">
        <v>3487</v>
      </c>
    </row>
    <row r="2558" spans="17:26" x14ac:dyDescent="0.35">
      <c r="Q2558" t="s">
        <v>0</v>
      </c>
      <c r="R2558">
        <v>35</v>
      </c>
      <c r="S2558">
        <v>150</v>
      </c>
      <c r="T2558">
        <v>99.1</v>
      </c>
      <c r="U2558" t="s">
        <v>3664</v>
      </c>
      <c r="V2558">
        <v>0</v>
      </c>
      <c r="W2558">
        <v>0</v>
      </c>
      <c r="X2558" t="s">
        <v>4736</v>
      </c>
      <c r="Y2558" t="s">
        <v>6775</v>
      </c>
      <c r="Z2558" t="s">
        <v>3487</v>
      </c>
    </row>
    <row r="2559" spans="17:26" x14ac:dyDescent="0.35">
      <c r="Q2559" t="s">
        <v>0</v>
      </c>
      <c r="R2559">
        <v>35</v>
      </c>
      <c r="S2559">
        <v>150</v>
      </c>
      <c r="T2559">
        <v>99.1</v>
      </c>
      <c r="U2559" t="s">
        <v>3664</v>
      </c>
      <c r="V2559">
        <v>0</v>
      </c>
      <c r="W2559">
        <v>0</v>
      </c>
      <c r="X2559" t="s">
        <v>3960</v>
      </c>
      <c r="Y2559" t="s">
        <v>6776</v>
      </c>
      <c r="Z2559" t="s">
        <v>3487</v>
      </c>
    </row>
    <row r="2560" spans="17:26" x14ac:dyDescent="0.35">
      <c r="Q2560" t="s">
        <v>0</v>
      </c>
      <c r="R2560">
        <v>35</v>
      </c>
      <c r="S2560">
        <v>150</v>
      </c>
      <c r="T2560">
        <v>99.1</v>
      </c>
      <c r="U2560" t="s">
        <v>3664</v>
      </c>
      <c r="V2560">
        <v>0</v>
      </c>
      <c r="W2560">
        <v>0</v>
      </c>
      <c r="X2560" t="s">
        <v>3981</v>
      </c>
      <c r="Y2560" t="s">
        <v>6777</v>
      </c>
      <c r="Z2560" t="s">
        <v>3487</v>
      </c>
    </row>
    <row r="2561" spans="17:26" x14ac:dyDescent="0.35">
      <c r="Q2561" t="s">
        <v>0</v>
      </c>
      <c r="R2561">
        <v>35</v>
      </c>
      <c r="S2561">
        <v>150</v>
      </c>
      <c r="T2561">
        <v>99.1</v>
      </c>
      <c r="U2561" t="s">
        <v>3664</v>
      </c>
      <c r="V2561">
        <v>0</v>
      </c>
      <c r="W2561">
        <v>0</v>
      </c>
      <c r="X2561" t="s">
        <v>3967</v>
      </c>
      <c r="Y2561" t="s">
        <v>6778</v>
      </c>
      <c r="Z2561" t="s">
        <v>3487</v>
      </c>
    </row>
    <row r="2562" spans="17:26" x14ac:dyDescent="0.35">
      <c r="Q2562" t="s">
        <v>0</v>
      </c>
      <c r="R2562">
        <v>35</v>
      </c>
      <c r="S2562">
        <v>150</v>
      </c>
      <c r="T2562">
        <v>99.1</v>
      </c>
      <c r="U2562" t="s">
        <v>3664</v>
      </c>
      <c r="V2562">
        <v>0</v>
      </c>
      <c r="W2562">
        <v>0</v>
      </c>
      <c r="X2562" t="s">
        <v>3810</v>
      </c>
      <c r="Y2562" t="s">
        <v>6779</v>
      </c>
      <c r="Z2562" t="s">
        <v>3487</v>
      </c>
    </row>
    <row r="2563" spans="17:26" x14ac:dyDescent="0.35">
      <c r="Q2563" t="s">
        <v>0</v>
      </c>
      <c r="R2563">
        <v>35</v>
      </c>
      <c r="S2563">
        <v>150</v>
      </c>
      <c r="T2563">
        <v>99.1</v>
      </c>
      <c r="U2563" t="s">
        <v>3664</v>
      </c>
      <c r="V2563">
        <v>0</v>
      </c>
      <c r="W2563">
        <v>0</v>
      </c>
      <c r="X2563" t="s">
        <v>4106</v>
      </c>
      <c r="Y2563" t="s">
        <v>6780</v>
      </c>
      <c r="Z2563" t="s">
        <v>3487</v>
      </c>
    </row>
    <row r="2564" spans="17:26" x14ac:dyDescent="0.35">
      <c r="Q2564" t="s">
        <v>0</v>
      </c>
      <c r="R2564">
        <v>35</v>
      </c>
      <c r="S2564">
        <v>150</v>
      </c>
      <c r="T2564">
        <v>99.1</v>
      </c>
      <c r="U2564" t="s">
        <v>3664</v>
      </c>
      <c r="V2564">
        <v>0</v>
      </c>
      <c r="W2564">
        <v>0</v>
      </c>
      <c r="X2564" t="s">
        <v>4747</v>
      </c>
      <c r="Y2564" t="s">
        <v>6781</v>
      </c>
      <c r="Z2564" t="s">
        <v>3487</v>
      </c>
    </row>
    <row r="2565" spans="17:26" x14ac:dyDescent="0.35">
      <c r="Q2565" t="s">
        <v>0</v>
      </c>
      <c r="R2565">
        <v>35</v>
      </c>
      <c r="S2565">
        <v>150</v>
      </c>
      <c r="T2565">
        <v>99.2</v>
      </c>
      <c r="U2565" t="s">
        <v>1</v>
      </c>
      <c r="V2565">
        <v>0</v>
      </c>
      <c r="W2565">
        <v>0</v>
      </c>
      <c r="X2565" t="s">
        <v>3828</v>
      </c>
      <c r="Y2565" t="s">
        <v>6782</v>
      </c>
      <c r="Z2565" t="s">
        <v>3487</v>
      </c>
    </row>
    <row r="2566" spans="17:26" x14ac:dyDescent="0.35">
      <c r="Q2566" t="s">
        <v>0</v>
      </c>
      <c r="R2566">
        <v>35</v>
      </c>
      <c r="S2566">
        <v>150</v>
      </c>
      <c r="T2566">
        <v>99.2</v>
      </c>
      <c r="U2566" t="s">
        <v>1</v>
      </c>
      <c r="V2566">
        <v>0</v>
      </c>
      <c r="W2566">
        <v>0</v>
      </c>
      <c r="X2566" t="s">
        <v>3992</v>
      </c>
      <c r="Y2566" t="s">
        <v>6783</v>
      </c>
      <c r="Z2566" t="s">
        <v>3487</v>
      </c>
    </row>
    <row r="2567" spans="17:26" x14ac:dyDescent="0.35">
      <c r="Q2567" t="s">
        <v>0</v>
      </c>
      <c r="R2567">
        <v>35</v>
      </c>
      <c r="S2567">
        <v>150</v>
      </c>
      <c r="T2567">
        <v>99.2</v>
      </c>
      <c r="U2567" t="s">
        <v>1</v>
      </c>
      <c r="V2567">
        <v>0</v>
      </c>
      <c r="W2567">
        <v>0</v>
      </c>
      <c r="X2567" t="s">
        <v>3842</v>
      </c>
      <c r="Y2567" t="s">
        <v>6784</v>
      </c>
      <c r="Z2567" t="s">
        <v>3487</v>
      </c>
    </row>
    <row r="2568" spans="17:26" x14ac:dyDescent="0.35">
      <c r="Q2568" t="s">
        <v>0</v>
      </c>
      <c r="R2568">
        <v>35</v>
      </c>
      <c r="S2568">
        <v>150</v>
      </c>
      <c r="T2568">
        <v>99.2</v>
      </c>
      <c r="U2568" t="s">
        <v>1</v>
      </c>
      <c r="V2568">
        <v>0</v>
      </c>
      <c r="W2568">
        <v>0</v>
      </c>
      <c r="X2568" t="s">
        <v>3979</v>
      </c>
      <c r="Y2568" t="s">
        <v>6785</v>
      </c>
      <c r="Z2568" t="s">
        <v>3487</v>
      </c>
    </row>
    <row r="2569" spans="17:26" x14ac:dyDescent="0.35">
      <c r="Q2569" t="s">
        <v>0</v>
      </c>
      <c r="R2569">
        <v>35</v>
      </c>
      <c r="S2569">
        <v>150</v>
      </c>
      <c r="T2569">
        <v>99.2</v>
      </c>
      <c r="U2569" t="s">
        <v>3664</v>
      </c>
      <c r="V2569">
        <v>0</v>
      </c>
      <c r="W2569">
        <v>0</v>
      </c>
      <c r="X2569" t="s">
        <v>3692</v>
      </c>
      <c r="Y2569" t="s">
        <v>6786</v>
      </c>
      <c r="Z2569" t="s">
        <v>3487</v>
      </c>
    </row>
    <row r="2570" spans="17:26" x14ac:dyDescent="0.35">
      <c r="Q2570" t="s">
        <v>0</v>
      </c>
      <c r="R2570">
        <v>35</v>
      </c>
      <c r="S2570">
        <v>150</v>
      </c>
      <c r="T2570">
        <v>99.2</v>
      </c>
      <c r="U2570" t="s">
        <v>3664</v>
      </c>
      <c r="V2570">
        <v>0</v>
      </c>
      <c r="W2570">
        <v>0</v>
      </c>
      <c r="X2570" t="s">
        <v>3997</v>
      </c>
      <c r="Y2570" t="s">
        <v>6787</v>
      </c>
      <c r="Z2570" t="s">
        <v>3487</v>
      </c>
    </row>
    <row r="2571" spans="17:26" x14ac:dyDescent="0.35">
      <c r="Q2571" t="s">
        <v>0</v>
      </c>
      <c r="R2571">
        <v>35</v>
      </c>
      <c r="S2571">
        <v>150</v>
      </c>
      <c r="T2571">
        <v>99.2</v>
      </c>
      <c r="U2571" t="s">
        <v>3664</v>
      </c>
      <c r="V2571">
        <v>0</v>
      </c>
      <c r="W2571">
        <v>0</v>
      </c>
      <c r="X2571" t="s">
        <v>4179</v>
      </c>
      <c r="Y2571" t="s">
        <v>6788</v>
      </c>
      <c r="Z2571" t="s">
        <v>3487</v>
      </c>
    </row>
    <row r="2572" spans="17:26" x14ac:dyDescent="0.35">
      <c r="Q2572" t="s">
        <v>0</v>
      </c>
      <c r="R2572">
        <v>35</v>
      </c>
      <c r="S2572">
        <v>150</v>
      </c>
      <c r="T2572">
        <v>99.2</v>
      </c>
      <c r="U2572" t="s">
        <v>3664</v>
      </c>
      <c r="V2572">
        <v>0</v>
      </c>
      <c r="W2572">
        <v>0</v>
      </c>
      <c r="X2572" t="s">
        <v>3839</v>
      </c>
      <c r="Y2572" t="s">
        <v>6789</v>
      </c>
      <c r="Z2572" t="s">
        <v>3487</v>
      </c>
    </row>
    <row r="2573" spans="17:26" x14ac:dyDescent="0.35">
      <c r="Q2573" t="s">
        <v>0</v>
      </c>
      <c r="R2573">
        <v>35</v>
      </c>
      <c r="S2573">
        <v>150</v>
      </c>
      <c r="T2573">
        <v>99.2</v>
      </c>
      <c r="U2573" t="s">
        <v>3664</v>
      </c>
      <c r="V2573">
        <v>0</v>
      </c>
      <c r="W2573">
        <v>0</v>
      </c>
      <c r="X2573" t="s">
        <v>3994</v>
      </c>
      <c r="Y2573" t="s">
        <v>6790</v>
      </c>
      <c r="Z2573" t="s">
        <v>3487</v>
      </c>
    </row>
    <row r="2574" spans="17:26" x14ac:dyDescent="0.35">
      <c r="Q2574" t="s">
        <v>0</v>
      </c>
      <c r="R2574">
        <v>35</v>
      </c>
      <c r="S2574">
        <v>150</v>
      </c>
      <c r="T2574">
        <v>99.2</v>
      </c>
      <c r="U2574" t="s">
        <v>3664</v>
      </c>
      <c r="V2574">
        <v>0</v>
      </c>
      <c r="W2574">
        <v>0</v>
      </c>
      <c r="X2574" t="s">
        <v>3979</v>
      </c>
      <c r="Y2574" t="s">
        <v>6791</v>
      </c>
      <c r="Z2574" t="s">
        <v>3487</v>
      </c>
    </row>
    <row r="2575" spans="17:26" x14ac:dyDescent="0.35">
      <c r="Q2575" t="s">
        <v>0</v>
      </c>
      <c r="R2575">
        <v>35</v>
      </c>
      <c r="S2575">
        <v>150</v>
      </c>
      <c r="T2575">
        <v>99.3</v>
      </c>
      <c r="U2575" t="s">
        <v>1</v>
      </c>
      <c r="V2575">
        <v>0</v>
      </c>
      <c r="W2575">
        <v>0</v>
      </c>
      <c r="X2575" t="s">
        <v>3786</v>
      </c>
      <c r="Y2575" t="s">
        <v>6792</v>
      </c>
      <c r="Z2575" t="s">
        <v>3487</v>
      </c>
    </row>
    <row r="2576" spans="17:26" x14ac:dyDescent="0.35">
      <c r="Q2576" t="s">
        <v>0</v>
      </c>
      <c r="R2576">
        <v>35</v>
      </c>
      <c r="S2576">
        <v>150</v>
      </c>
      <c r="T2576">
        <v>99.3</v>
      </c>
      <c r="U2576" t="s">
        <v>1</v>
      </c>
      <c r="V2576">
        <v>0</v>
      </c>
      <c r="W2576">
        <v>0</v>
      </c>
      <c r="X2576" t="s">
        <v>4871</v>
      </c>
      <c r="Y2576" t="s">
        <v>6793</v>
      </c>
      <c r="Z2576" t="s">
        <v>3487</v>
      </c>
    </row>
    <row r="2577" spans="17:26" x14ac:dyDescent="0.35">
      <c r="Q2577" t="s">
        <v>0</v>
      </c>
      <c r="R2577">
        <v>35</v>
      </c>
      <c r="S2577">
        <v>150</v>
      </c>
      <c r="T2577">
        <v>99.3</v>
      </c>
      <c r="U2577" t="s">
        <v>1</v>
      </c>
      <c r="V2577">
        <v>0</v>
      </c>
      <c r="W2577">
        <v>0</v>
      </c>
      <c r="X2577" t="s">
        <v>4151</v>
      </c>
      <c r="Y2577" t="s">
        <v>6794</v>
      </c>
      <c r="Z2577" t="s">
        <v>3487</v>
      </c>
    </row>
    <row r="2578" spans="17:26" x14ac:dyDescent="0.35">
      <c r="Q2578" t="s">
        <v>0</v>
      </c>
      <c r="R2578">
        <v>35</v>
      </c>
      <c r="S2578">
        <v>150</v>
      </c>
      <c r="T2578">
        <v>99.3</v>
      </c>
      <c r="U2578" t="s">
        <v>1</v>
      </c>
      <c r="V2578">
        <v>0</v>
      </c>
      <c r="W2578">
        <v>0</v>
      </c>
      <c r="X2578" t="s">
        <v>3753</v>
      </c>
      <c r="Y2578" t="s">
        <v>6795</v>
      </c>
      <c r="Z2578" t="s">
        <v>3487</v>
      </c>
    </row>
    <row r="2579" spans="17:26" x14ac:dyDescent="0.35">
      <c r="Q2579" t="s">
        <v>0</v>
      </c>
      <c r="R2579">
        <v>35</v>
      </c>
      <c r="S2579">
        <v>150</v>
      </c>
      <c r="T2579">
        <v>99.3</v>
      </c>
      <c r="U2579" t="s">
        <v>1</v>
      </c>
      <c r="V2579">
        <v>0</v>
      </c>
      <c r="W2579">
        <v>0</v>
      </c>
      <c r="X2579" t="s">
        <v>3688</v>
      </c>
      <c r="Y2579" t="s">
        <v>6796</v>
      </c>
      <c r="Z2579" t="s">
        <v>3487</v>
      </c>
    </row>
    <row r="2580" spans="17:26" x14ac:dyDescent="0.35">
      <c r="Q2580" t="s">
        <v>0</v>
      </c>
      <c r="R2580">
        <v>35</v>
      </c>
      <c r="S2580">
        <v>150</v>
      </c>
      <c r="T2580">
        <v>99.3</v>
      </c>
      <c r="U2580" t="s">
        <v>1</v>
      </c>
      <c r="V2580">
        <v>0</v>
      </c>
      <c r="W2580">
        <v>0</v>
      </c>
      <c r="X2580" t="s">
        <v>3790</v>
      </c>
      <c r="Y2580" t="s">
        <v>6797</v>
      </c>
      <c r="Z2580" t="s">
        <v>3487</v>
      </c>
    </row>
    <row r="2581" spans="17:26" x14ac:dyDescent="0.35">
      <c r="Q2581" t="s">
        <v>0</v>
      </c>
      <c r="R2581">
        <v>35</v>
      </c>
      <c r="S2581">
        <v>150</v>
      </c>
      <c r="T2581">
        <v>99.3</v>
      </c>
      <c r="U2581" t="s">
        <v>1</v>
      </c>
      <c r="V2581">
        <v>0</v>
      </c>
      <c r="W2581">
        <v>0</v>
      </c>
      <c r="X2581" t="s">
        <v>4019</v>
      </c>
      <c r="Y2581" t="s">
        <v>6798</v>
      </c>
      <c r="Z2581" t="s">
        <v>3487</v>
      </c>
    </row>
    <row r="2582" spans="17:26" x14ac:dyDescent="0.35">
      <c r="Q2582" t="s">
        <v>0</v>
      </c>
      <c r="R2582">
        <v>35</v>
      </c>
      <c r="S2582">
        <v>150</v>
      </c>
      <c r="T2582">
        <v>99.3</v>
      </c>
      <c r="U2582" t="s">
        <v>1</v>
      </c>
      <c r="V2582">
        <v>0</v>
      </c>
      <c r="W2582">
        <v>0</v>
      </c>
      <c r="X2582" t="s">
        <v>3889</v>
      </c>
      <c r="Y2582" t="s">
        <v>6799</v>
      </c>
      <c r="Z2582" t="s">
        <v>3487</v>
      </c>
    </row>
    <row r="2583" spans="17:26" x14ac:dyDescent="0.35">
      <c r="Q2583" t="s">
        <v>0</v>
      </c>
      <c r="R2583">
        <v>35</v>
      </c>
      <c r="S2583">
        <v>150</v>
      </c>
      <c r="T2583">
        <v>99.3</v>
      </c>
      <c r="U2583" t="s">
        <v>1</v>
      </c>
      <c r="V2583">
        <v>0</v>
      </c>
      <c r="W2583">
        <v>0</v>
      </c>
      <c r="X2583" t="s">
        <v>4153</v>
      </c>
      <c r="Y2583" t="s">
        <v>6800</v>
      </c>
      <c r="Z2583" t="s">
        <v>3487</v>
      </c>
    </row>
    <row r="2584" spans="17:26" x14ac:dyDescent="0.35">
      <c r="Q2584" t="s">
        <v>0</v>
      </c>
      <c r="R2584">
        <v>35</v>
      </c>
      <c r="S2584">
        <v>150</v>
      </c>
      <c r="T2584">
        <v>99.3</v>
      </c>
      <c r="U2584" t="s">
        <v>1</v>
      </c>
      <c r="V2584">
        <v>0</v>
      </c>
      <c r="W2584">
        <v>0</v>
      </c>
      <c r="X2584" t="s">
        <v>3925</v>
      </c>
      <c r="Y2584" t="s">
        <v>6801</v>
      </c>
      <c r="Z2584" t="s">
        <v>3487</v>
      </c>
    </row>
    <row r="2585" spans="17:26" x14ac:dyDescent="0.35">
      <c r="Q2585" t="s">
        <v>0</v>
      </c>
      <c r="R2585">
        <v>35</v>
      </c>
      <c r="S2585">
        <v>150</v>
      </c>
      <c r="T2585">
        <v>99.3</v>
      </c>
      <c r="U2585" t="s">
        <v>1</v>
      </c>
      <c r="V2585">
        <v>0</v>
      </c>
      <c r="W2585">
        <v>0</v>
      </c>
      <c r="X2585" t="s">
        <v>3762</v>
      </c>
      <c r="Y2585" t="s">
        <v>6802</v>
      </c>
      <c r="Z2585" t="s">
        <v>3487</v>
      </c>
    </row>
    <row r="2586" spans="17:26" x14ac:dyDescent="0.35">
      <c r="Q2586" t="s">
        <v>0</v>
      </c>
      <c r="R2586">
        <v>35</v>
      </c>
      <c r="S2586">
        <v>150</v>
      </c>
      <c r="T2586">
        <v>99.3</v>
      </c>
      <c r="U2586" t="s">
        <v>1</v>
      </c>
      <c r="V2586">
        <v>0</v>
      </c>
      <c r="W2586">
        <v>0</v>
      </c>
      <c r="X2586" t="s">
        <v>4281</v>
      </c>
      <c r="Y2586" t="s">
        <v>6803</v>
      </c>
      <c r="Z2586" t="s">
        <v>3487</v>
      </c>
    </row>
    <row r="2587" spans="17:26" x14ac:dyDescent="0.35">
      <c r="Q2587" t="s">
        <v>0</v>
      </c>
      <c r="R2587">
        <v>35</v>
      </c>
      <c r="S2587">
        <v>150</v>
      </c>
      <c r="T2587">
        <v>99.3</v>
      </c>
      <c r="U2587" t="s">
        <v>1</v>
      </c>
      <c r="V2587">
        <v>0</v>
      </c>
      <c r="W2587">
        <v>0</v>
      </c>
      <c r="X2587" t="s">
        <v>4446</v>
      </c>
      <c r="Y2587" t="s">
        <v>6804</v>
      </c>
      <c r="Z2587" t="s">
        <v>3487</v>
      </c>
    </row>
    <row r="2588" spans="17:26" x14ac:dyDescent="0.35">
      <c r="Q2588" t="s">
        <v>0</v>
      </c>
      <c r="R2588">
        <v>35</v>
      </c>
      <c r="S2588">
        <v>150</v>
      </c>
      <c r="T2588">
        <v>99.3</v>
      </c>
      <c r="U2588" t="s">
        <v>1</v>
      </c>
      <c r="V2588">
        <v>0</v>
      </c>
      <c r="W2588">
        <v>0</v>
      </c>
      <c r="X2588" t="s">
        <v>4135</v>
      </c>
      <c r="Y2588" t="s">
        <v>6805</v>
      </c>
      <c r="Z2588" t="s">
        <v>3487</v>
      </c>
    </row>
    <row r="2589" spans="17:26" x14ac:dyDescent="0.35">
      <c r="Q2589" t="s">
        <v>0</v>
      </c>
      <c r="R2589">
        <v>35</v>
      </c>
      <c r="S2589">
        <v>150</v>
      </c>
      <c r="T2589">
        <v>99.3</v>
      </c>
      <c r="U2589" t="s">
        <v>1</v>
      </c>
      <c r="V2589">
        <v>0</v>
      </c>
      <c r="W2589">
        <v>0</v>
      </c>
      <c r="X2589" t="s">
        <v>3740</v>
      </c>
      <c r="Y2589" t="s">
        <v>6806</v>
      </c>
      <c r="Z2589" t="s">
        <v>3487</v>
      </c>
    </row>
    <row r="2590" spans="17:26" x14ac:dyDescent="0.35">
      <c r="Q2590" t="s">
        <v>0</v>
      </c>
      <c r="R2590">
        <v>35</v>
      </c>
      <c r="S2590">
        <v>150</v>
      </c>
      <c r="T2590">
        <v>99.3</v>
      </c>
      <c r="U2590" t="s">
        <v>1</v>
      </c>
      <c r="V2590">
        <v>0</v>
      </c>
      <c r="W2590">
        <v>0</v>
      </c>
      <c r="X2590" t="s">
        <v>4952</v>
      </c>
      <c r="Y2590" t="s">
        <v>6807</v>
      </c>
      <c r="Z2590" t="s">
        <v>3487</v>
      </c>
    </row>
    <row r="2591" spans="17:26" x14ac:dyDescent="0.35">
      <c r="Q2591" t="s">
        <v>0</v>
      </c>
      <c r="R2591">
        <v>35</v>
      </c>
      <c r="S2591">
        <v>150</v>
      </c>
      <c r="T2591">
        <v>99.3</v>
      </c>
      <c r="U2591" t="s">
        <v>1</v>
      </c>
      <c r="V2591">
        <v>0</v>
      </c>
      <c r="W2591">
        <v>0</v>
      </c>
      <c r="X2591" t="s">
        <v>4952</v>
      </c>
      <c r="Y2591" t="s">
        <v>6808</v>
      </c>
      <c r="Z2591" t="s">
        <v>3487</v>
      </c>
    </row>
    <row r="2592" spans="17:26" x14ac:dyDescent="0.35">
      <c r="Q2592" t="s">
        <v>0</v>
      </c>
      <c r="R2592">
        <v>35</v>
      </c>
      <c r="S2592">
        <v>150</v>
      </c>
      <c r="T2592">
        <v>99.3</v>
      </c>
      <c r="U2592" t="s">
        <v>1</v>
      </c>
      <c r="V2592">
        <v>0</v>
      </c>
      <c r="W2592">
        <v>0</v>
      </c>
      <c r="X2592" t="s">
        <v>4024</v>
      </c>
      <c r="Y2592" t="s">
        <v>6809</v>
      </c>
      <c r="Z2592" t="s">
        <v>3487</v>
      </c>
    </row>
    <row r="2593" spans="17:26" x14ac:dyDescent="0.35">
      <c r="Q2593" t="s">
        <v>0</v>
      </c>
      <c r="R2593">
        <v>35</v>
      </c>
      <c r="S2593">
        <v>150</v>
      </c>
      <c r="T2593">
        <v>99.3</v>
      </c>
      <c r="U2593" t="s">
        <v>1</v>
      </c>
      <c r="V2593">
        <v>0</v>
      </c>
      <c r="W2593">
        <v>0</v>
      </c>
      <c r="X2593" t="s">
        <v>4024</v>
      </c>
      <c r="Y2593" t="s">
        <v>6810</v>
      </c>
      <c r="Z2593" t="s">
        <v>3487</v>
      </c>
    </row>
    <row r="2594" spans="17:26" x14ac:dyDescent="0.35">
      <c r="Q2594" t="s">
        <v>0</v>
      </c>
      <c r="R2594">
        <v>35</v>
      </c>
      <c r="S2594">
        <v>150</v>
      </c>
      <c r="T2594">
        <v>99.3</v>
      </c>
      <c r="U2594" t="s">
        <v>1</v>
      </c>
      <c r="V2594">
        <v>0</v>
      </c>
      <c r="W2594">
        <v>0</v>
      </c>
      <c r="X2594" t="s">
        <v>3806</v>
      </c>
      <c r="Y2594" t="s">
        <v>6811</v>
      </c>
      <c r="Z2594" t="s">
        <v>3487</v>
      </c>
    </row>
    <row r="2595" spans="17:26" x14ac:dyDescent="0.35">
      <c r="Q2595" t="s">
        <v>0</v>
      </c>
      <c r="R2595">
        <v>35</v>
      </c>
      <c r="S2595">
        <v>150</v>
      </c>
      <c r="T2595">
        <v>99.3</v>
      </c>
      <c r="U2595" t="s">
        <v>1</v>
      </c>
      <c r="V2595">
        <v>0</v>
      </c>
      <c r="W2595">
        <v>0</v>
      </c>
      <c r="X2595" t="s">
        <v>3808</v>
      </c>
      <c r="Y2595" t="s">
        <v>6812</v>
      </c>
      <c r="Z2595" t="s">
        <v>3487</v>
      </c>
    </row>
    <row r="2596" spans="17:26" x14ac:dyDescent="0.35">
      <c r="Q2596" t="s">
        <v>0</v>
      </c>
      <c r="R2596">
        <v>35</v>
      </c>
      <c r="S2596">
        <v>150</v>
      </c>
      <c r="T2596">
        <v>99.3</v>
      </c>
      <c r="U2596" t="s">
        <v>1</v>
      </c>
      <c r="V2596">
        <v>0</v>
      </c>
      <c r="W2596">
        <v>0</v>
      </c>
      <c r="X2596" t="s">
        <v>3768</v>
      </c>
      <c r="Y2596" t="s">
        <v>6813</v>
      </c>
      <c r="Z2596" t="s">
        <v>3487</v>
      </c>
    </row>
    <row r="2597" spans="17:26" x14ac:dyDescent="0.35">
      <c r="Q2597" t="s">
        <v>0</v>
      </c>
      <c r="R2597">
        <v>35</v>
      </c>
      <c r="S2597">
        <v>150</v>
      </c>
      <c r="T2597">
        <v>99.3</v>
      </c>
      <c r="U2597" t="s">
        <v>1</v>
      </c>
      <c r="V2597">
        <v>0</v>
      </c>
      <c r="W2597">
        <v>0</v>
      </c>
      <c r="X2597" t="s">
        <v>4215</v>
      </c>
      <c r="Y2597" t="s">
        <v>6814</v>
      </c>
      <c r="Z2597" t="s">
        <v>3487</v>
      </c>
    </row>
    <row r="2598" spans="17:26" x14ac:dyDescent="0.35">
      <c r="Q2598" t="s">
        <v>0</v>
      </c>
      <c r="R2598">
        <v>35</v>
      </c>
      <c r="S2598">
        <v>150</v>
      </c>
      <c r="T2598">
        <v>99.3</v>
      </c>
      <c r="U2598" t="s">
        <v>1</v>
      </c>
      <c r="V2598">
        <v>0</v>
      </c>
      <c r="W2598">
        <v>0</v>
      </c>
      <c r="X2598" t="s">
        <v>4215</v>
      </c>
      <c r="Y2598" t="s">
        <v>6815</v>
      </c>
      <c r="Z2598" t="s">
        <v>3487</v>
      </c>
    </row>
    <row r="2599" spans="17:26" x14ac:dyDescent="0.35">
      <c r="Q2599" t="s">
        <v>0</v>
      </c>
      <c r="R2599">
        <v>35</v>
      </c>
      <c r="S2599">
        <v>150</v>
      </c>
      <c r="T2599">
        <v>99.3</v>
      </c>
      <c r="U2599" t="s">
        <v>1</v>
      </c>
      <c r="V2599">
        <v>0</v>
      </c>
      <c r="W2599">
        <v>0</v>
      </c>
      <c r="X2599" t="s">
        <v>3908</v>
      </c>
      <c r="Y2599" t="s">
        <v>6816</v>
      </c>
      <c r="Z2599" t="s">
        <v>3487</v>
      </c>
    </row>
    <row r="2600" spans="17:26" x14ac:dyDescent="0.35">
      <c r="Q2600" t="s">
        <v>0</v>
      </c>
      <c r="R2600">
        <v>35</v>
      </c>
      <c r="S2600">
        <v>150</v>
      </c>
      <c r="T2600">
        <v>99.3</v>
      </c>
      <c r="U2600" t="s">
        <v>1</v>
      </c>
      <c r="V2600">
        <v>0</v>
      </c>
      <c r="W2600">
        <v>0</v>
      </c>
      <c r="X2600" t="s">
        <v>3814</v>
      </c>
      <c r="Y2600" t="s">
        <v>6817</v>
      </c>
      <c r="Z2600" t="s">
        <v>3487</v>
      </c>
    </row>
    <row r="2601" spans="17:26" x14ac:dyDescent="0.35">
      <c r="Q2601" t="s">
        <v>0</v>
      </c>
      <c r="R2601">
        <v>35</v>
      </c>
      <c r="S2601">
        <v>150</v>
      </c>
      <c r="T2601">
        <v>99.3</v>
      </c>
      <c r="U2601" t="s">
        <v>1</v>
      </c>
      <c r="V2601">
        <v>0</v>
      </c>
      <c r="W2601">
        <v>0</v>
      </c>
      <c r="X2601" t="s">
        <v>4381</v>
      </c>
      <c r="Y2601" t="s">
        <v>6818</v>
      </c>
      <c r="Z2601" t="s">
        <v>3487</v>
      </c>
    </row>
    <row r="2602" spans="17:26" x14ac:dyDescent="0.35">
      <c r="Q2602" t="s">
        <v>0</v>
      </c>
      <c r="R2602">
        <v>35</v>
      </c>
      <c r="S2602">
        <v>150</v>
      </c>
      <c r="T2602">
        <v>99.3</v>
      </c>
      <c r="U2602" t="s">
        <v>1</v>
      </c>
      <c r="V2602">
        <v>0</v>
      </c>
      <c r="W2602">
        <v>0</v>
      </c>
      <c r="X2602" t="s">
        <v>4167</v>
      </c>
      <c r="Y2602" t="s">
        <v>6819</v>
      </c>
      <c r="Z2602" t="s">
        <v>3487</v>
      </c>
    </row>
    <row r="2603" spans="17:26" x14ac:dyDescent="0.35">
      <c r="Q2603" t="s">
        <v>0</v>
      </c>
      <c r="R2603">
        <v>35</v>
      </c>
      <c r="S2603">
        <v>150</v>
      </c>
      <c r="T2603">
        <v>99.3</v>
      </c>
      <c r="U2603" t="s">
        <v>1</v>
      </c>
      <c r="V2603">
        <v>0</v>
      </c>
      <c r="W2603">
        <v>0</v>
      </c>
      <c r="X2603" t="s">
        <v>4167</v>
      </c>
      <c r="Y2603" t="s">
        <v>6820</v>
      </c>
      <c r="Z2603" t="s">
        <v>3487</v>
      </c>
    </row>
    <row r="2604" spans="17:26" x14ac:dyDescent="0.35">
      <c r="Q2604" t="s">
        <v>0</v>
      </c>
      <c r="R2604">
        <v>35</v>
      </c>
      <c r="S2604">
        <v>150</v>
      </c>
      <c r="T2604">
        <v>99.3</v>
      </c>
      <c r="U2604" t="s">
        <v>1</v>
      </c>
      <c r="V2604">
        <v>0</v>
      </c>
      <c r="W2604">
        <v>0</v>
      </c>
      <c r="X2604" t="s">
        <v>4066</v>
      </c>
      <c r="Y2604" t="s">
        <v>6821</v>
      </c>
      <c r="Z2604" t="s">
        <v>3487</v>
      </c>
    </row>
    <row r="2605" spans="17:26" x14ac:dyDescent="0.35">
      <c r="Q2605" t="s">
        <v>0</v>
      </c>
      <c r="R2605">
        <v>35</v>
      </c>
      <c r="S2605">
        <v>150</v>
      </c>
      <c r="T2605">
        <v>99.3</v>
      </c>
      <c r="U2605" t="s">
        <v>1</v>
      </c>
      <c r="V2605">
        <v>0</v>
      </c>
      <c r="W2605">
        <v>0</v>
      </c>
      <c r="X2605" t="s">
        <v>3677</v>
      </c>
      <c r="Y2605" t="s">
        <v>6822</v>
      </c>
      <c r="Z2605" t="s">
        <v>3487</v>
      </c>
    </row>
    <row r="2606" spans="17:26" x14ac:dyDescent="0.35">
      <c r="Q2606" t="s">
        <v>0</v>
      </c>
      <c r="R2606">
        <v>35</v>
      </c>
      <c r="S2606">
        <v>150</v>
      </c>
      <c r="T2606">
        <v>99.3</v>
      </c>
      <c r="U2606" t="s">
        <v>1</v>
      </c>
      <c r="V2606">
        <v>0</v>
      </c>
      <c r="W2606">
        <v>0</v>
      </c>
      <c r="X2606" t="s">
        <v>4453</v>
      </c>
      <c r="Y2606" t="s">
        <v>6823</v>
      </c>
      <c r="Z2606" t="s">
        <v>3487</v>
      </c>
    </row>
    <row r="2607" spans="17:26" x14ac:dyDescent="0.35">
      <c r="Q2607" t="s">
        <v>0</v>
      </c>
      <c r="R2607">
        <v>35</v>
      </c>
      <c r="S2607">
        <v>150</v>
      </c>
      <c r="T2607">
        <v>99.3</v>
      </c>
      <c r="U2607" t="s">
        <v>3664</v>
      </c>
      <c r="V2607">
        <v>0</v>
      </c>
      <c r="W2607">
        <v>0</v>
      </c>
      <c r="X2607" t="s">
        <v>4350</v>
      </c>
      <c r="Y2607" t="s">
        <v>6824</v>
      </c>
      <c r="Z2607" t="s">
        <v>3487</v>
      </c>
    </row>
    <row r="2608" spans="17:26" x14ac:dyDescent="0.35">
      <c r="Q2608" t="s">
        <v>0</v>
      </c>
      <c r="R2608">
        <v>35</v>
      </c>
      <c r="S2608">
        <v>150</v>
      </c>
      <c r="T2608">
        <v>99.3</v>
      </c>
      <c r="U2608" t="s">
        <v>3664</v>
      </c>
      <c r="V2608">
        <v>0</v>
      </c>
      <c r="W2608">
        <v>0</v>
      </c>
      <c r="X2608" t="s">
        <v>3893</v>
      </c>
      <c r="Y2608" t="s">
        <v>6825</v>
      </c>
      <c r="Z2608" t="s">
        <v>3487</v>
      </c>
    </row>
    <row r="2609" spans="17:26" x14ac:dyDescent="0.35">
      <c r="Q2609" t="s">
        <v>0</v>
      </c>
      <c r="R2609">
        <v>35</v>
      </c>
      <c r="S2609">
        <v>150</v>
      </c>
      <c r="T2609">
        <v>99.3</v>
      </c>
      <c r="U2609" t="s">
        <v>3664</v>
      </c>
      <c r="V2609">
        <v>0</v>
      </c>
      <c r="W2609">
        <v>0</v>
      </c>
      <c r="X2609" t="s">
        <v>3712</v>
      </c>
      <c r="Y2609" t="s">
        <v>6826</v>
      </c>
      <c r="Z2609" t="s">
        <v>3487</v>
      </c>
    </row>
    <row r="2610" spans="17:26" x14ac:dyDescent="0.35">
      <c r="Q2610" t="s">
        <v>0</v>
      </c>
      <c r="R2610">
        <v>35</v>
      </c>
      <c r="S2610">
        <v>150</v>
      </c>
      <c r="T2610">
        <v>99.3</v>
      </c>
      <c r="U2610" t="s">
        <v>3664</v>
      </c>
      <c r="V2610">
        <v>0</v>
      </c>
      <c r="W2610">
        <v>0</v>
      </c>
      <c r="X2610" t="s">
        <v>3925</v>
      </c>
      <c r="Y2610" t="s">
        <v>6827</v>
      </c>
      <c r="Z2610" t="s">
        <v>3487</v>
      </c>
    </row>
    <row r="2611" spans="17:26" x14ac:dyDescent="0.35">
      <c r="Q2611" t="s">
        <v>0</v>
      </c>
      <c r="R2611">
        <v>35</v>
      </c>
      <c r="S2611">
        <v>150</v>
      </c>
      <c r="T2611">
        <v>99.3</v>
      </c>
      <c r="U2611" t="s">
        <v>3664</v>
      </c>
      <c r="V2611">
        <v>0</v>
      </c>
      <c r="W2611">
        <v>0</v>
      </c>
      <c r="X2611" t="s">
        <v>3758</v>
      </c>
      <c r="Y2611" t="s">
        <v>6828</v>
      </c>
      <c r="Z2611" t="s">
        <v>3487</v>
      </c>
    </row>
    <row r="2612" spans="17:26" x14ac:dyDescent="0.35">
      <c r="Q2612" t="s">
        <v>0</v>
      </c>
      <c r="R2612">
        <v>35</v>
      </c>
      <c r="S2612">
        <v>150</v>
      </c>
      <c r="T2612">
        <v>99.3</v>
      </c>
      <c r="U2612" t="s">
        <v>3664</v>
      </c>
      <c r="V2612">
        <v>0</v>
      </c>
      <c r="W2612">
        <v>0</v>
      </c>
      <c r="X2612" t="s">
        <v>3760</v>
      </c>
      <c r="Y2612" t="s">
        <v>6829</v>
      </c>
      <c r="Z2612" t="s">
        <v>3487</v>
      </c>
    </row>
    <row r="2613" spans="17:26" x14ac:dyDescent="0.35">
      <c r="Q2613" t="s">
        <v>0</v>
      </c>
      <c r="R2613">
        <v>35</v>
      </c>
      <c r="S2613">
        <v>150</v>
      </c>
      <c r="T2613">
        <v>99.3</v>
      </c>
      <c r="U2613" t="s">
        <v>3664</v>
      </c>
      <c r="V2613">
        <v>0</v>
      </c>
      <c r="W2613">
        <v>0</v>
      </c>
      <c r="X2613" t="s">
        <v>4281</v>
      </c>
      <c r="Y2613" t="s">
        <v>6830</v>
      </c>
      <c r="Z2613" t="s">
        <v>3487</v>
      </c>
    </row>
    <row r="2614" spans="17:26" x14ac:dyDescent="0.35">
      <c r="Q2614" t="s">
        <v>0</v>
      </c>
      <c r="R2614">
        <v>35</v>
      </c>
      <c r="S2614">
        <v>150</v>
      </c>
      <c r="T2614">
        <v>99.3</v>
      </c>
      <c r="U2614" t="s">
        <v>3664</v>
      </c>
      <c r="V2614">
        <v>0</v>
      </c>
      <c r="W2614">
        <v>0</v>
      </c>
      <c r="X2614" t="s">
        <v>3879</v>
      </c>
      <c r="Y2614" t="s">
        <v>6831</v>
      </c>
      <c r="Z2614" t="s">
        <v>3487</v>
      </c>
    </row>
    <row r="2615" spans="17:26" x14ac:dyDescent="0.35">
      <c r="Q2615" t="s">
        <v>0</v>
      </c>
      <c r="R2615">
        <v>35</v>
      </c>
      <c r="S2615">
        <v>150</v>
      </c>
      <c r="T2615">
        <v>99.3</v>
      </c>
      <c r="U2615" t="s">
        <v>3664</v>
      </c>
      <c r="V2615">
        <v>0</v>
      </c>
      <c r="W2615">
        <v>0</v>
      </c>
      <c r="X2615" t="s">
        <v>4770</v>
      </c>
      <c r="Y2615" t="s">
        <v>6832</v>
      </c>
      <c r="Z2615" t="s">
        <v>3487</v>
      </c>
    </row>
    <row r="2616" spans="17:26" x14ac:dyDescent="0.35">
      <c r="Q2616" t="s">
        <v>0</v>
      </c>
      <c r="R2616">
        <v>35</v>
      </c>
      <c r="S2616">
        <v>150</v>
      </c>
      <c r="T2616">
        <v>99.3</v>
      </c>
      <c r="U2616" t="s">
        <v>3664</v>
      </c>
      <c r="V2616">
        <v>0</v>
      </c>
      <c r="W2616">
        <v>0</v>
      </c>
      <c r="X2616" t="s">
        <v>3867</v>
      </c>
      <c r="Y2616" t="s">
        <v>6833</v>
      </c>
      <c r="Z2616" t="s">
        <v>3487</v>
      </c>
    </row>
    <row r="2617" spans="17:26" x14ac:dyDescent="0.35">
      <c r="Q2617" t="s">
        <v>0</v>
      </c>
      <c r="R2617">
        <v>35</v>
      </c>
      <c r="S2617">
        <v>150</v>
      </c>
      <c r="T2617">
        <v>99.3</v>
      </c>
      <c r="U2617" t="s">
        <v>3664</v>
      </c>
      <c r="V2617">
        <v>0</v>
      </c>
      <c r="W2617">
        <v>0</v>
      </c>
      <c r="X2617" t="s">
        <v>5089</v>
      </c>
      <c r="Y2617" t="s">
        <v>6834</v>
      </c>
      <c r="Z2617" t="s">
        <v>3487</v>
      </c>
    </row>
    <row r="2618" spans="17:26" x14ac:dyDescent="0.35">
      <c r="Q2618" t="s">
        <v>0</v>
      </c>
      <c r="R2618">
        <v>35</v>
      </c>
      <c r="S2618">
        <v>150</v>
      </c>
      <c r="T2618">
        <v>99.3</v>
      </c>
      <c r="U2618" t="s">
        <v>3664</v>
      </c>
      <c r="V2618">
        <v>0</v>
      </c>
      <c r="W2618">
        <v>0</v>
      </c>
      <c r="X2618" t="s">
        <v>6079</v>
      </c>
      <c r="Y2618" t="s">
        <v>6835</v>
      </c>
      <c r="Z2618" t="s">
        <v>3487</v>
      </c>
    </row>
    <row r="2619" spans="17:26" x14ac:dyDescent="0.35">
      <c r="Q2619" t="s">
        <v>0</v>
      </c>
      <c r="R2619">
        <v>35</v>
      </c>
      <c r="S2619">
        <v>150</v>
      </c>
      <c r="T2619">
        <v>99.3</v>
      </c>
      <c r="U2619" t="s">
        <v>3664</v>
      </c>
      <c r="V2619">
        <v>0</v>
      </c>
      <c r="W2619">
        <v>0</v>
      </c>
      <c r="X2619" t="s">
        <v>4215</v>
      </c>
      <c r="Y2619" t="s">
        <v>6836</v>
      </c>
      <c r="Z2619" t="s">
        <v>3487</v>
      </c>
    </row>
    <row r="2620" spans="17:26" x14ac:dyDescent="0.35">
      <c r="Q2620" t="s">
        <v>0</v>
      </c>
      <c r="R2620">
        <v>35</v>
      </c>
      <c r="S2620">
        <v>150</v>
      </c>
      <c r="T2620">
        <v>99.3</v>
      </c>
      <c r="U2620" t="s">
        <v>3664</v>
      </c>
      <c r="V2620">
        <v>0</v>
      </c>
      <c r="W2620">
        <v>0</v>
      </c>
      <c r="X2620" t="s">
        <v>3912</v>
      </c>
      <c r="Y2620" t="s">
        <v>6837</v>
      </c>
      <c r="Z2620" t="s">
        <v>3487</v>
      </c>
    </row>
    <row r="2621" spans="17:26" x14ac:dyDescent="0.35">
      <c r="Q2621" t="s">
        <v>0</v>
      </c>
      <c r="R2621">
        <v>35</v>
      </c>
      <c r="S2621">
        <v>150</v>
      </c>
      <c r="T2621">
        <v>99.3</v>
      </c>
      <c r="U2621" t="s">
        <v>3664</v>
      </c>
      <c r="V2621">
        <v>0</v>
      </c>
      <c r="W2621">
        <v>0</v>
      </c>
      <c r="X2621" t="s">
        <v>4165</v>
      </c>
      <c r="Y2621" t="s">
        <v>6838</v>
      </c>
      <c r="Z2621" t="s">
        <v>3487</v>
      </c>
    </row>
    <row r="2622" spans="17:26" x14ac:dyDescent="0.35">
      <c r="Q2622" t="s">
        <v>0</v>
      </c>
      <c r="R2622">
        <v>35</v>
      </c>
      <c r="S2622">
        <v>150</v>
      </c>
      <c r="T2622">
        <v>99.3</v>
      </c>
      <c r="U2622" t="s">
        <v>3664</v>
      </c>
      <c r="V2622">
        <v>0</v>
      </c>
      <c r="W2622">
        <v>0</v>
      </c>
      <c r="X2622" t="s">
        <v>4377</v>
      </c>
      <c r="Y2622" t="s">
        <v>6839</v>
      </c>
      <c r="Z2622" t="s">
        <v>3487</v>
      </c>
    </row>
    <row r="2623" spans="17:26" x14ac:dyDescent="0.35">
      <c r="Q2623" t="s">
        <v>0</v>
      </c>
      <c r="R2623">
        <v>35</v>
      </c>
      <c r="S2623">
        <v>150</v>
      </c>
      <c r="T2623">
        <v>99.3</v>
      </c>
      <c r="U2623" t="s">
        <v>3664</v>
      </c>
      <c r="V2623">
        <v>0</v>
      </c>
      <c r="W2623">
        <v>0</v>
      </c>
      <c r="X2623" t="s">
        <v>4379</v>
      </c>
      <c r="Y2623" t="s">
        <v>6840</v>
      </c>
      <c r="Z2623" t="s">
        <v>3487</v>
      </c>
    </row>
    <row r="2624" spans="17:26" x14ac:dyDescent="0.35">
      <c r="Q2624" t="s">
        <v>0</v>
      </c>
      <c r="R2624">
        <v>35</v>
      </c>
      <c r="S2624">
        <v>150</v>
      </c>
      <c r="T2624">
        <v>99.3</v>
      </c>
      <c r="U2624" t="s">
        <v>3664</v>
      </c>
      <c r="V2624">
        <v>0</v>
      </c>
      <c r="W2624">
        <v>0</v>
      </c>
      <c r="X2624" t="s">
        <v>3777</v>
      </c>
      <c r="Y2624" t="s">
        <v>6841</v>
      </c>
      <c r="Z2624" t="s">
        <v>3487</v>
      </c>
    </row>
    <row r="2625" spans="17:26" x14ac:dyDescent="0.35">
      <c r="Q2625" t="s">
        <v>0</v>
      </c>
      <c r="R2625">
        <v>35</v>
      </c>
      <c r="S2625">
        <v>150</v>
      </c>
      <c r="T2625">
        <v>99.3</v>
      </c>
      <c r="U2625" t="s">
        <v>3664</v>
      </c>
      <c r="V2625">
        <v>0</v>
      </c>
      <c r="W2625">
        <v>0</v>
      </c>
      <c r="X2625" t="s">
        <v>3665</v>
      </c>
      <c r="Y2625" t="s">
        <v>6842</v>
      </c>
      <c r="Z2625" t="s">
        <v>3487</v>
      </c>
    </row>
    <row r="2626" spans="17:26" x14ac:dyDescent="0.35">
      <c r="Q2626" t="s">
        <v>0</v>
      </c>
      <c r="R2626">
        <v>35</v>
      </c>
      <c r="S2626">
        <v>150</v>
      </c>
      <c r="T2626">
        <v>99.3</v>
      </c>
      <c r="U2626" t="s">
        <v>3664</v>
      </c>
      <c r="V2626">
        <v>0</v>
      </c>
      <c r="W2626">
        <v>0</v>
      </c>
      <c r="X2626" t="s">
        <v>4169</v>
      </c>
      <c r="Y2626" t="s">
        <v>6843</v>
      </c>
      <c r="Z2626" t="s">
        <v>3487</v>
      </c>
    </row>
    <row r="2627" spans="17:26" x14ac:dyDescent="0.35">
      <c r="Q2627" t="s">
        <v>0</v>
      </c>
      <c r="R2627">
        <v>35</v>
      </c>
      <c r="S2627">
        <v>150</v>
      </c>
      <c r="T2627">
        <v>99.3</v>
      </c>
      <c r="U2627" t="s">
        <v>3664</v>
      </c>
      <c r="V2627">
        <v>0</v>
      </c>
      <c r="W2627">
        <v>0</v>
      </c>
      <c r="X2627" t="s">
        <v>4073</v>
      </c>
      <c r="Y2627" t="s">
        <v>6844</v>
      </c>
      <c r="Z2627" t="s">
        <v>3487</v>
      </c>
    </row>
    <row r="2628" spans="17:26" x14ac:dyDescent="0.35">
      <c r="Q2628" t="s">
        <v>0</v>
      </c>
      <c r="R2628">
        <v>35</v>
      </c>
      <c r="S2628">
        <v>150</v>
      </c>
      <c r="T2628">
        <v>99.3</v>
      </c>
      <c r="U2628" t="s">
        <v>3664</v>
      </c>
      <c r="V2628">
        <v>0</v>
      </c>
      <c r="W2628">
        <v>0</v>
      </c>
      <c r="X2628" t="s">
        <v>3952</v>
      </c>
      <c r="Y2628" t="s">
        <v>6845</v>
      </c>
      <c r="Z2628" t="s">
        <v>3487</v>
      </c>
    </row>
    <row r="2629" spans="17:26" x14ac:dyDescent="0.35">
      <c r="Q2629" t="s">
        <v>0</v>
      </c>
      <c r="R2629">
        <v>35</v>
      </c>
      <c r="S2629">
        <v>150</v>
      </c>
      <c r="T2629">
        <v>99.3</v>
      </c>
      <c r="U2629" t="s">
        <v>3664</v>
      </c>
      <c r="V2629">
        <v>0</v>
      </c>
      <c r="W2629">
        <v>0</v>
      </c>
      <c r="X2629" t="s">
        <v>4497</v>
      </c>
      <c r="Y2629" t="s">
        <v>6846</v>
      </c>
      <c r="Z2629" t="s">
        <v>3487</v>
      </c>
    </row>
    <row r="2630" spans="17:26" x14ac:dyDescent="0.35">
      <c r="Q2630" t="s">
        <v>0</v>
      </c>
      <c r="R2630">
        <v>35</v>
      </c>
      <c r="S2630">
        <v>150</v>
      </c>
      <c r="T2630">
        <v>99.3</v>
      </c>
      <c r="U2630" t="s">
        <v>3664</v>
      </c>
      <c r="V2630">
        <v>0</v>
      </c>
      <c r="W2630">
        <v>0</v>
      </c>
      <c r="X2630" t="s">
        <v>4174</v>
      </c>
      <c r="Y2630" t="s">
        <v>6847</v>
      </c>
      <c r="Z2630" t="s">
        <v>3487</v>
      </c>
    </row>
    <row r="2631" spans="17:26" x14ac:dyDescent="0.35">
      <c r="Q2631" t="s">
        <v>0</v>
      </c>
      <c r="R2631">
        <v>35</v>
      </c>
      <c r="S2631">
        <v>150</v>
      </c>
      <c r="T2631">
        <v>99.3</v>
      </c>
      <c r="U2631" t="s">
        <v>3664</v>
      </c>
      <c r="V2631">
        <v>0</v>
      </c>
      <c r="W2631">
        <v>0</v>
      </c>
      <c r="X2631" t="s">
        <v>4148</v>
      </c>
      <c r="Y2631" t="s">
        <v>6848</v>
      </c>
      <c r="Z2631" t="s">
        <v>3487</v>
      </c>
    </row>
    <row r="2632" spans="17:26" x14ac:dyDescent="0.35">
      <c r="Q2632" t="s">
        <v>0</v>
      </c>
      <c r="R2632">
        <v>35</v>
      </c>
      <c r="S2632">
        <v>150</v>
      </c>
      <c r="T2632">
        <v>99.3</v>
      </c>
      <c r="U2632" t="s">
        <v>3664</v>
      </c>
      <c r="V2632">
        <v>0</v>
      </c>
      <c r="W2632">
        <v>0</v>
      </c>
      <c r="X2632" t="s">
        <v>4003</v>
      </c>
      <c r="Y2632" t="s">
        <v>6849</v>
      </c>
      <c r="Z2632" t="s">
        <v>3487</v>
      </c>
    </row>
    <row r="2633" spans="17:26" x14ac:dyDescent="0.35">
      <c r="Q2633" t="s">
        <v>0</v>
      </c>
      <c r="R2633">
        <v>35</v>
      </c>
      <c r="S2633">
        <v>150</v>
      </c>
      <c r="T2633">
        <v>99.3</v>
      </c>
      <c r="U2633" t="s">
        <v>3664</v>
      </c>
      <c r="V2633">
        <v>0</v>
      </c>
      <c r="W2633">
        <v>0</v>
      </c>
      <c r="X2633" t="s">
        <v>4003</v>
      </c>
      <c r="Y2633" t="s">
        <v>6850</v>
      </c>
      <c r="Z2633" t="s">
        <v>3487</v>
      </c>
    </row>
    <row r="2634" spans="17:26" x14ac:dyDescent="0.35">
      <c r="Q2634" t="s">
        <v>0</v>
      </c>
      <c r="R2634">
        <v>38</v>
      </c>
      <c r="S2634">
        <v>150</v>
      </c>
      <c r="T2634">
        <v>100</v>
      </c>
      <c r="U2634" t="s">
        <v>1</v>
      </c>
      <c r="V2634">
        <v>0</v>
      </c>
      <c r="W2634">
        <v>0</v>
      </c>
      <c r="X2634" t="s">
        <v>3855</v>
      </c>
      <c r="Y2634" t="s">
        <v>6851</v>
      </c>
      <c r="Z2634" t="s">
        <v>3490</v>
      </c>
    </row>
    <row r="2635" spans="17:26" x14ac:dyDescent="0.35">
      <c r="Q2635" t="s">
        <v>0</v>
      </c>
      <c r="R2635">
        <v>38</v>
      </c>
      <c r="S2635">
        <v>150</v>
      </c>
      <c r="T2635">
        <v>97.2</v>
      </c>
      <c r="U2635" t="s">
        <v>1</v>
      </c>
      <c r="V2635">
        <v>0</v>
      </c>
      <c r="W2635">
        <v>0</v>
      </c>
      <c r="X2635" t="s">
        <v>4009</v>
      </c>
      <c r="Y2635" t="s">
        <v>6852</v>
      </c>
      <c r="Z2635" t="s">
        <v>3490</v>
      </c>
    </row>
    <row r="2636" spans="17:26" x14ac:dyDescent="0.35">
      <c r="Q2636" t="s">
        <v>0</v>
      </c>
      <c r="R2636">
        <v>38</v>
      </c>
      <c r="S2636">
        <v>150</v>
      </c>
      <c r="T2636">
        <v>97.3</v>
      </c>
      <c r="U2636" t="s">
        <v>1</v>
      </c>
      <c r="V2636">
        <v>0</v>
      </c>
      <c r="W2636">
        <v>0</v>
      </c>
      <c r="X2636" t="s">
        <v>4521</v>
      </c>
      <c r="Y2636" t="s">
        <v>6853</v>
      </c>
      <c r="Z2636" t="s">
        <v>3490</v>
      </c>
    </row>
    <row r="2637" spans="17:26" x14ac:dyDescent="0.35">
      <c r="Q2637" t="s">
        <v>0</v>
      </c>
      <c r="R2637">
        <v>38</v>
      </c>
      <c r="S2637">
        <v>150</v>
      </c>
      <c r="T2637">
        <v>97.3</v>
      </c>
      <c r="U2637" t="s">
        <v>1</v>
      </c>
      <c r="V2637">
        <v>0</v>
      </c>
      <c r="W2637">
        <v>0</v>
      </c>
      <c r="X2637" t="s">
        <v>3901</v>
      </c>
      <c r="Y2637" t="s">
        <v>6854</v>
      </c>
      <c r="Z2637" t="s">
        <v>3490</v>
      </c>
    </row>
    <row r="2638" spans="17:26" x14ac:dyDescent="0.35">
      <c r="Q2638" t="s">
        <v>0</v>
      </c>
      <c r="R2638">
        <v>38</v>
      </c>
      <c r="S2638">
        <v>150</v>
      </c>
      <c r="T2638">
        <v>98</v>
      </c>
      <c r="U2638" t="s">
        <v>1</v>
      </c>
      <c r="V2638">
        <v>0</v>
      </c>
      <c r="W2638">
        <v>0</v>
      </c>
      <c r="X2638" t="s">
        <v>3918</v>
      </c>
      <c r="Y2638" t="s">
        <v>6855</v>
      </c>
      <c r="Z2638" t="s">
        <v>3490</v>
      </c>
    </row>
    <row r="2639" spans="17:26" x14ac:dyDescent="0.35">
      <c r="Q2639" t="s">
        <v>0</v>
      </c>
      <c r="R2639">
        <v>38</v>
      </c>
      <c r="S2639">
        <v>150</v>
      </c>
      <c r="T2639">
        <v>98</v>
      </c>
      <c r="U2639" t="s">
        <v>1</v>
      </c>
      <c r="V2639">
        <v>0</v>
      </c>
      <c r="W2639">
        <v>0</v>
      </c>
      <c r="X2639" t="s">
        <v>4272</v>
      </c>
      <c r="Y2639" t="s">
        <v>6856</v>
      </c>
      <c r="Z2639" t="s">
        <v>3490</v>
      </c>
    </row>
    <row r="2640" spans="17:26" x14ac:dyDescent="0.35">
      <c r="Q2640" t="s">
        <v>0</v>
      </c>
      <c r="R2640">
        <v>38</v>
      </c>
      <c r="S2640">
        <v>150</v>
      </c>
      <c r="T2640">
        <v>98</v>
      </c>
      <c r="U2640" t="s">
        <v>1</v>
      </c>
      <c r="V2640">
        <v>0</v>
      </c>
      <c r="W2640">
        <v>0</v>
      </c>
      <c r="X2640" t="s">
        <v>4171</v>
      </c>
      <c r="Y2640" t="s">
        <v>6857</v>
      </c>
      <c r="Z2640" t="s">
        <v>3490</v>
      </c>
    </row>
    <row r="2641" spans="17:26" x14ac:dyDescent="0.35">
      <c r="Q2641" t="s">
        <v>0</v>
      </c>
      <c r="R2641">
        <v>38</v>
      </c>
      <c r="S2641">
        <v>150</v>
      </c>
      <c r="T2641">
        <v>98</v>
      </c>
      <c r="U2641" t="s">
        <v>1</v>
      </c>
      <c r="V2641">
        <v>0</v>
      </c>
      <c r="W2641">
        <v>0</v>
      </c>
      <c r="X2641" t="s">
        <v>4494</v>
      </c>
      <c r="Y2641" t="s">
        <v>6858</v>
      </c>
      <c r="Z2641" t="s">
        <v>3490</v>
      </c>
    </row>
    <row r="2642" spans="17:26" x14ac:dyDescent="0.35">
      <c r="Q2642" t="s">
        <v>0</v>
      </c>
      <c r="R2642">
        <v>38</v>
      </c>
      <c r="S2642">
        <v>150</v>
      </c>
      <c r="T2642">
        <v>98.6</v>
      </c>
      <c r="U2642" t="s">
        <v>3664</v>
      </c>
      <c r="V2642">
        <v>0</v>
      </c>
      <c r="W2642">
        <v>0</v>
      </c>
      <c r="X2642" t="s">
        <v>4281</v>
      </c>
      <c r="Y2642" t="s">
        <v>6859</v>
      </c>
      <c r="Z2642" t="s">
        <v>3490</v>
      </c>
    </row>
    <row r="2643" spans="17:26" x14ac:dyDescent="0.35">
      <c r="Q2643" t="s">
        <v>0</v>
      </c>
      <c r="R2643">
        <v>38</v>
      </c>
      <c r="S2643">
        <v>150</v>
      </c>
      <c r="T2643">
        <v>98.7</v>
      </c>
      <c r="U2643" t="s">
        <v>3664</v>
      </c>
      <c r="V2643">
        <v>0</v>
      </c>
      <c r="W2643">
        <v>0</v>
      </c>
      <c r="X2643" t="s">
        <v>4533</v>
      </c>
      <c r="Y2643" t="s">
        <v>6860</v>
      </c>
      <c r="Z2643" t="s">
        <v>3490</v>
      </c>
    </row>
    <row r="2644" spans="17:26" x14ac:dyDescent="0.35">
      <c r="Q2644" t="s">
        <v>0</v>
      </c>
      <c r="R2644">
        <v>38</v>
      </c>
      <c r="S2644">
        <v>150</v>
      </c>
      <c r="T2644">
        <v>98.7</v>
      </c>
      <c r="U2644" t="s">
        <v>3664</v>
      </c>
      <c r="V2644">
        <v>0</v>
      </c>
      <c r="W2644">
        <v>0</v>
      </c>
      <c r="X2644" t="s">
        <v>4252</v>
      </c>
      <c r="Y2644" t="s">
        <v>6861</v>
      </c>
      <c r="Z2644" t="s">
        <v>3490</v>
      </c>
    </row>
    <row r="2645" spans="17:26" x14ac:dyDescent="0.35">
      <c r="Q2645" t="s">
        <v>0</v>
      </c>
      <c r="R2645">
        <v>38</v>
      </c>
      <c r="S2645">
        <v>150</v>
      </c>
      <c r="T2645">
        <v>98.7</v>
      </c>
      <c r="U2645" t="s">
        <v>3664</v>
      </c>
      <c r="V2645">
        <v>0</v>
      </c>
      <c r="W2645">
        <v>0</v>
      </c>
      <c r="X2645" t="s">
        <v>3949</v>
      </c>
      <c r="Y2645" t="s">
        <v>6862</v>
      </c>
      <c r="Z2645" t="s">
        <v>3490</v>
      </c>
    </row>
    <row r="2646" spans="17:26" x14ac:dyDescent="0.35">
      <c r="Q2646" t="s">
        <v>0</v>
      </c>
      <c r="R2646">
        <v>38</v>
      </c>
      <c r="S2646">
        <v>150</v>
      </c>
      <c r="T2646">
        <v>98.8</v>
      </c>
      <c r="U2646" t="s">
        <v>1</v>
      </c>
      <c r="V2646">
        <v>0</v>
      </c>
      <c r="W2646">
        <v>0</v>
      </c>
      <c r="X2646" t="s">
        <v>3851</v>
      </c>
      <c r="Y2646" t="s">
        <v>6863</v>
      </c>
      <c r="Z2646" t="s">
        <v>3490</v>
      </c>
    </row>
    <row r="2647" spans="17:26" x14ac:dyDescent="0.35">
      <c r="Q2647" t="s">
        <v>0</v>
      </c>
      <c r="R2647">
        <v>38</v>
      </c>
      <c r="S2647">
        <v>150</v>
      </c>
      <c r="T2647">
        <v>98.8</v>
      </c>
      <c r="U2647" t="s">
        <v>1</v>
      </c>
      <c r="V2647">
        <v>0</v>
      </c>
      <c r="W2647">
        <v>0</v>
      </c>
      <c r="X2647" t="s">
        <v>3837</v>
      </c>
      <c r="Y2647" t="s">
        <v>6864</v>
      </c>
      <c r="Z2647" t="s">
        <v>3490</v>
      </c>
    </row>
    <row r="2648" spans="17:26" x14ac:dyDescent="0.35">
      <c r="Q2648" t="s">
        <v>0</v>
      </c>
      <c r="R2648">
        <v>38</v>
      </c>
      <c r="S2648">
        <v>150</v>
      </c>
      <c r="T2648">
        <v>99.2</v>
      </c>
      <c r="U2648" t="s">
        <v>1</v>
      </c>
      <c r="V2648">
        <v>0</v>
      </c>
      <c r="W2648">
        <v>0</v>
      </c>
      <c r="X2648" t="s">
        <v>3716</v>
      </c>
      <c r="Y2648" t="s">
        <v>6865</v>
      </c>
      <c r="Z2648" t="s">
        <v>3490</v>
      </c>
    </row>
    <row r="2649" spans="17:26" x14ac:dyDescent="0.35">
      <c r="Q2649" t="s">
        <v>0</v>
      </c>
      <c r="R2649">
        <v>38</v>
      </c>
      <c r="S2649">
        <v>150</v>
      </c>
      <c r="T2649">
        <v>99.3</v>
      </c>
      <c r="U2649" t="s">
        <v>1</v>
      </c>
      <c r="V2649">
        <v>0</v>
      </c>
      <c r="W2649">
        <v>0</v>
      </c>
      <c r="X2649" t="s">
        <v>3753</v>
      </c>
      <c r="Y2649" t="s">
        <v>6866</v>
      </c>
      <c r="Z2649" t="s">
        <v>3490</v>
      </c>
    </row>
    <row r="2650" spans="17:26" x14ac:dyDescent="0.35">
      <c r="Q2650" t="s">
        <v>0</v>
      </c>
      <c r="R2650">
        <v>38</v>
      </c>
      <c r="S2650">
        <v>150</v>
      </c>
      <c r="T2650">
        <v>99.3</v>
      </c>
      <c r="U2650" t="s">
        <v>3664</v>
      </c>
      <c r="V2650">
        <v>0</v>
      </c>
      <c r="W2650">
        <v>0</v>
      </c>
      <c r="X2650" t="s">
        <v>4330</v>
      </c>
      <c r="Y2650" t="s">
        <v>6867</v>
      </c>
      <c r="Z2650" t="s">
        <v>3490</v>
      </c>
    </row>
    <row r="2651" spans="17:26" x14ac:dyDescent="0.35">
      <c r="Q2651" t="s">
        <v>0</v>
      </c>
      <c r="R2651">
        <v>4</v>
      </c>
      <c r="S2651">
        <v>150</v>
      </c>
      <c r="T2651">
        <v>100</v>
      </c>
      <c r="U2651" t="s">
        <v>1</v>
      </c>
      <c r="V2651">
        <v>0</v>
      </c>
      <c r="W2651">
        <v>0</v>
      </c>
      <c r="X2651" t="s">
        <v>3751</v>
      </c>
      <c r="Y2651" t="s">
        <v>6868</v>
      </c>
      <c r="Z2651" t="s">
        <v>3458</v>
      </c>
    </row>
    <row r="2652" spans="17:26" x14ac:dyDescent="0.35">
      <c r="Q2652" t="s">
        <v>0</v>
      </c>
      <c r="R2652">
        <v>4</v>
      </c>
      <c r="S2652">
        <v>150</v>
      </c>
      <c r="T2652">
        <v>100</v>
      </c>
      <c r="U2652" t="s">
        <v>1</v>
      </c>
      <c r="V2652">
        <v>0</v>
      </c>
      <c r="W2652">
        <v>0</v>
      </c>
      <c r="X2652" t="s">
        <v>4015</v>
      </c>
      <c r="Y2652" t="s">
        <v>6869</v>
      </c>
      <c r="Z2652" t="s">
        <v>3458</v>
      </c>
    </row>
    <row r="2653" spans="17:26" x14ac:dyDescent="0.35">
      <c r="Q2653" t="s">
        <v>0</v>
      </c>
      <c r="R2653">
        <v>4</v>
      </c>
      <c r="S2653">
        <v>150</v>
      </c>
      <c r="T2653">
        <v>100</v>
      </c>
      <c r="U2653" t="s">
        <v>1</v>
      </c>
      <c r="V2653">
        <v>0</v>
      </c>
      <c r="W2653">
        <v>0</v>
      </c>
      <c r="X2653" t="s">
        <v>3893</v>
      </c>
      <c r="Y2653" t="s">
        <v>6870</v>
      </c>
      <c r="Z2653" t="s">
        <v>3458</v>
      </c>
    </row>
    <row r="2654" spans="17:26" x14ac:dyDescent="0.35">
      <c r="Q2654" t="s">
        <v>0</v>
      </c>
      <c r="R2654">
        <v>4</v>
      </c>
      <c r="S2654">
        <v>150</v>
      </c>
      <c r="T2654">
        <v>100</v>
      </c>
      <c r="U2654" t="s">
        <v>1</v>
      </c>
      <c r="V2654">
        <v>0</v>
      </c>
      <c r="W2654">
        <v>0</v>
      </c>
      <c r="X2654" t="s">
        <v>4521</v>
      </c>
      <c r="Y2654" t="s">
        <v>6871</v>
      </c>
      <c r="Z2654" t="s">
        <v>3458</v>
      </c>
    </row>
    <row r="2655" spans="17:26" x14ac:dyDescent="0.35">
      <c r="Q2655" t="s">
        <v>0</v>
      </c>
      <c r="R2655">
        <v>4</v>
      </c>
      <c r="S2655">
        <v>150</v>
      </c>
      <c r="T2655">
        <v>100</v>
      </c>
      <c r="U2655" t="s">
        <v>1</v>
      </c>
      <c r="V2655">
        <v>0</v>
      </c>
      <c r="W2655">
        <v>0</v>
      </c>
      <c r="X2655" t="s">
        <v>4525</v>
      </c>
      <c r="Y2655" t="s">
        <v>6872</v>
      </c>
      <c r="Z2655" t="s">
        <v>3458</v>
      </c>
    </row>
    <row r="2656" spans="17:26" x14ac:dyDescent="0.35">
      <c r="Q2656" t="s">
        <v>0</v>
      </c>
      <c r="R2656">
        <v>4</v>
      </c>
      <c r="S2656">
        <v>150</v>
      </c>
      <c r="T2656">
        <v>100</v>
      </c>
      <c r="U2656" t="s">
        <v>1</v>
      </c>
      <c r="V2656">
        <v>0</v>
      </c>
      <c r="W2656">
        <v>0</v>
      </c>
      <c r="X2656" t="s">
        <v>3999</v>
      </c>
      <c r="Y2656" t="s">
        <v>6873</v>
      </c>
      <c r="Z2656" t="s">
        <v>3458</v>
      </c>
    </row>
    <row r="2657" spans="17:26" x14ac:dyDescent="0.35">
      <c r="Q2657" t="s">
        <v>0</v>
      </c>
      <c r="R2657">
        <v>4</v>
      </c>
      <c r="S2657">
        <v>150</v>
      </c>
      <c r="T2657">
        <v>100</v>
      </c>
      <c r="U2657" t="s">
        <v>1</v>
      </c>
      <c r="V2657">
        <v>0</v>
      </c>
      <c r="W2657">
        <v>0</v>
      </c>
      <c r="X2657" t="s">
        <v>4770</v>
      </c>
      <c r="Y2657" t="s">
        <v>6874</v>
      </c>
      <c r="Z2657" t="s">
        <v>3458</v>
      </c>
    </row>
    <row r="2658" spans="17:26" x14ac:dyDescent="0.35">
      <c r="Q2658" t="s">
        <v>0</v>
      </c>
      <c r="R2658">
        <v>4</v>
      </c>
      <c r="S2658">
        <v>150</v>
      </c>
      <c r="T2658">
        <v>100</v>
      </c>
      <c r="U2658" t="s">
        <v>1</v>
      </c>
      <c r="V2658">
        <v>0</v>
      </c>
      <c r="W2658">
        <v>0</v>
      </c>
      <c r="X2658" t="s">
        <v>4770</v>
      </c>
      <c r="Y2658" t="s">
        <v>6875</v>
      </c>
      <c r="Z2658" t="s">
        <v>3458</v>
      </c>
    </row>
    <row r="2659" spans="17:26" x14ac:dyDescent="0.35">
      <c r="Q2659" t="s">
        <v>0</v>
      </c>
      <c r="R2659">
        <v>4</v>
      </c>
      <c r="S2659">
        <v>150</v>
      </c>
      <c r="T2659">
        <v>100</v>
      </c>
      <c r="U2659" t="s">
        <v>1</v>
      </c>
      <c r="V2659">
        <v>0</v>
      </c>
      <c r="W2659">
        <v>0</v>
      </c>
      <c r="X2659" t="s">
        <v>3660</v>
      </c>
      <c r="Y2659" t="s">
        <v>6876</v>
      </c>
      <c r="Z2659" t="s">
        <v>3458</v>
      </c>
    </row>
    <row r="2660" spans="17:26" x14ac:dyDescent="0.35">
      <c r="Q2660" t="s">
        <v>0</v>
      </c>
      <c r="R2660">
        <v>4</v>
      </c>
      <c r="S2660">
        <v>150</v>
      </c>
      <c r="T2660">
        <v>100</v>
      </c>
      <c r="U2660" t="s">
        <v>1</v>
      </c>
      <c r="V2660">
        <v>0</v>
      </c>
      <c r="W2660">
        <v>0</v>
      </c>
      <c r="X2660" t="s">
        <v>3988</v>
      </c>
      <c r="Y2660" t="s">
        <v>6877</v>
      </c>
      <c r="Z2660" t="s">
        <v>3458</v>
      </c>
    </row>
    <row r="2661" spans="17:26" x14ac:dyDescent="0.35">
      <c r="Q2661" t="s">
        <v>0</v>
      </c>
      <c r="R2661">
        <v>4</v>
      </c>
      <c r="S2661">
        <v>150</v>
      </c>
      <c r="T2661">
        <v>100</v>
      </c>
      <c r="U2661" t="s">
        <v>1</v>
      </c>
      <c r="V2661">
        <v>0</v>
      </c>
      <c r="W2661">
        <v>0</v>
      </c>
      <c r="X2661" t="s">
        <v>3828</v>
      </c>
      <c r="Y2661" t="s">
        <v>6878</v>
      </c>
      <c r="Z2661" t="s">
        <v>3458</v>
      </c>
    </row>
    <row r="2662" spans="17:26" x14ac:dyDescent="0.35">
      <c r="Q2662" t="s">
        <v>0</v>
      </c>
      <c r="R2662">
        <v>4</v>
      </c>
      <c r="S2662">
        <v>150</v>
      </c>
      <c r="T2662">
        <v>100</v>
      </c>
      <c r="U2662" t="s">
        <v>1</v>
      </c>
      <c r="V2662">
        <v>0</v>
      </c>
      <c r="W2662">
        <v>0</v>
      </c>
      <c r="X2662" t="s">
        <v>3833</v>
      </c>
      <c r="Y2662" t="s">
        <v>6879</v>
      </c>
      <c r="Z2662" t="s">
        <v>3458</v>
      </c>
    </row>
    <row r="2663" spans="17:26" x14ac:dyDescent="0.35">
      <c r="Q2663" t="s">
        <v>0</v>
      </c>
      <c r="R2663">
        <v>4</v>
      </c>
      <c r="S2663">
        <v>150</v>
      </c>
      <c r="T2663">
        <v>100</v>
      </c>
      <c r="U2663" t="s">
        <v>1</v>
      </c>
      <c r="V2663">
        <v>0</v>
      </c>
      <c r="W2663">
        <v>0</v>
      </c>
      <c r="X2663" t="s">
        <v>3667</v>
      </c>
      <c r="Y2663" t="s">
        <v>6880</v>
      </c>
      <c r="Z2663" t="s">
        <v>3458</v>
      </c>
    </row>
    <row r="2664" spans="17:26" x14ac:dyDescent="0.35">
      <c r="Q2664" t="s">
        <v>0</v>
      </c>
      <c r="R2664">
        <v>4</v>
      </c>
      <c r="S2664">
        <v>150</v>
      </c>
      <c r="T2664">
        <v>100</v>
      </c>
      <c r="U2664" t="s">
        <v>1</v>
      </c>
      <c r="V2664">
        <v>0</v>
      </c>
      <c r="W2664">
        <v>0</v>
      </c>
      <c r="X2664" t="s">
        <v>4110</v>
      </c>
      <c r="Y2664" t="s">
        <v>6881</v>
      </c>
      <c r="Z2664" t="s">
        <v>3458</v>
      </c>
    </row>
    <row r="2665" spans="17:26" x14ac:dyDescent="0.35">
      <c r="Q2665" t="s">
        <v>0</v>
      </c>
      <c r="R2665">
        <v>4</v>
      </c>
      <c r="S2665">
        <v>150</v>
      </c>
      <c r="T2665">
        <v>100</v>
      </c>
      <c r="U2665" t="s">
        <v>1</v>
      </c>
      <c r="V2665">
        <v>0</v>
      </c>
      <c r="W2665">
        <v>0</v>
      </c>
      <c r="X2665" t="s">
        <v>3797</v>
      </c>
      <c r="Y2665" t="s">
        <v>6882</v>
      </c>
      <c r="Z2665" t="s">
        <v>3458</v>
      </c>
    </row>
    <row r="2666" spans="17:26" x14ac:dyDescent="0.35">
      <c r="Q2666" t="s">
        <v>0</v>
      </c>
      <c r="R2666">
        <v>4</v>
      </c>
      <c r="S2666">
        <v>150</v>
      </c>
      <c r="T2666">
        <v>100</v>
      </c>
      <c r="U2666" t="s">
        <v>1</v>
      </c>
      <c r="V2666">
        <v>0</v>
      </c>
      <c r="W2666">
        <v>0</v>
      </c>
      <c r="X2666" t="s">
        <v>4596</v>
      </c>
      <c r="Y2666" t="s">
        <v>6883</v>
      </c>
      <c r="Z2666" t="s">
        <v>3458</v>
      </c>
    </row>
    <row r="2667" spans="17:26" x14ac:dyDescent="0.35">
      <c r="Q2667" t="s">
        <v>0</v>
      </c>
      <c r="R2667">
        <v>4</v>
      </c>
      <c r="S2667">
        <v>150</v>
      </c>
      <c r="T2667">
        <v>100</v>
      </c>
      <c r="U2667" t="s">
        <v>1</v>
      </c>
      <c r="V2667">
        <v>0</v>
      </c>
      <c r="W2667">
        <v>0</v>
      </c>
      <c r="X2667" t="s">
        <v>4094</v>
      </c>
      <c r="Y2667" t="s">
        <v>6884</v>
      </c>
      <c r="Z2667" t="s">
        <v>3458</v>
      </c>
    </row>
    <row r="2668" spans="17:26" x14ac:dyDescent="0.35">
      <c r="Q2668" t="s">
        <v>0</v>
      </c>
      <c r="R2668">
        <v>4</v>
      </c>
      <c r="S2668">
        <v>150</v>
      </c>
      <c r="T2668">
        <v>100</v>
      </c>
      <c r="U2668" t="s">
        <v>1</v>
      </c>
      <c r="V2668">
        <v>0</v>
      </c>
      <c r="W2668">
        <v>0</v>
      </c>
      <c r="X2668" t="s">
        <v>3881</v>
      </c>
      <c r="Y2668" t="s">
        <v>6885</v>
      </c>
      <c r="Z2668" t="s">
        <v>3458</v>
      </c>
    </row>
    <row r="2669" spans="17:26" x14ac:dyDescent="0.35">
      <c r="Q2669" t="s">
        <v>0</v>
      </c>
      <c r="R2669">
        <v>4</v>
      </c>
      <c r="S2669">
        <v>150</v>
      </c>
      <c r="T2669">
        <v>100</v>
      </c>
      <c r="U2669" t="s">
        <v>1</v>
      </c>
      <c r="V2669">
        <v>0</v>
      </c>
      <c r="W2669">
        <v>0</v>
      </c>
      <c r="X2669" t="s">
        <v>3881</v>
      </c>
      <c r="Y2669" t="s">
        <v>6886</v>
      </c>
      <c r="Z2669" t="s">
        <v>3458</v>
      </c>
    </row>
    <row r="2670" spans="17:26" x14ac:dyDescent="0.35">
      <c r="Q2670" t="s">
        <v>0</v>
      </c>
      <c r="R2670">
        <v>4</v>
      </c>
      <c r="S2670">
        <v>150</v>
      </c>
      <c r="T2670">
        <v>100</v>
      </c>
      <c r="U2670" t="s">
        <v>1</v>
      </c>
      <c r="V2670">
        <v>0</v>
      </c>
      <c r="W2670">
        <v>0</v>
      </c>
      <c r="X2670" t="s">
        <v>3681</v>
      </c>
      <c r="Y2670" t="s">
        <v>6887</v>
      </c>
      <c r="Z2670" t="s">
        <v>3458</v>
      </c>
    </row>
    <row r="2671" spans="17:26" x14ac:dyDescent="0.35">
      <c r="Q2671" t="s">
        <v>0</v>
      </c>
      <c r="R2671">
        <v>4</v>
      </c>
      <c r="S2671">
        <v>150</v>
      </c>
      <c r="T2671">
        <v>100</v>
      </c>
      <c r="U2671" t="s">
        <v>1</v>
      </c>
      <c r="V2671">
        <v>0</v>
      </c>
      <c r="W2671">
        <v>0</v>
      </c>
      <c r="X2671" t="s">
        <v>4426</v>
      </c>
      <c r="Y2671" t="s">
        <v>6888</v>
      </c>
      <c r="Z2671" t="s">
        <v>3458</v>
      </c>
    </row>
    <row r="2672" spans="17:26" x14ac:dyDescent="0.35">
      <c r="Q2672" t="s">
        <v>0</v>
      </c>
      <c r="R2672">
        <v>4</v>
      </c>
      <c r="S2672">
        <v>150</v>
      </c>
      <c r="T2672">
        <v>100</v>
      </c>
      <c r="U2672" t="s">
        <v>1</v>
      </c>
      <c r="V2672">
        <v>0</v>
      </c>
      <c r="W2672">
        <v>0</v>
      </c>
      <c r="X2672" t="s">
        <v>4200</v>
      </c>
      <c r="Y2672" t="s">
        <v>6889</v>
      </c>
      <c r="Z2672" t="s">
        <v>3458</v>
      </c>
    </row>
    <row r="2673" spans="17:26" x14ac:dyDescent="0.35">
      <c r="Q2673" t="s">
        <v>0</v>
      </c>
      <c r="R2673">
        <v>4</v>
      </c>
      <c r="S2673">
        <v>150</v>
      </c>
      <c r="T2673">
        <v>100</v>
      </c>
      <c r="U2673" t="s">
        <v>1</v>
      </c>
      <c r="V2673">
        <v>0</v>
      </c>
      <c r="W2673">
        <v>0</v>
      </c>
      <c r="X2673" t="s">
        <v>4079</v>
      </c>
      <c r="Y2673" t="s">
        <v>6890</v>
      </c>
      <c r="Z2673" t="s">
        <v>3458</v>
      </c>
    </row>
    <row r="2674" spans="17:26" x14ac:dyDescent="0.35">
      <c r="Q2674" t="s">
        <v>0</v>
      </c>
      <c r="R2674">
        <v>4</v>
      </c>
      <c r="S2674">
        <v>150</v>
      </c>
      <c r="T2674">
        <v>100</v>
      </c>
      <c r="U2674" t="s">
        <v>1</v>
      </c>
      <c r="V2674">
        <v>0</v>
      </c>
      <c r="W2674">
        <v>0</v>
      </c>
      <c r="X2674" t="s">
        <v>4409</v>
      </c>
      <c r="Y2674" t="s">
        <v>6891</v>
      </c>
      <c r="Z2674" t="s">
        <v>3458</v>
      </c>
    </row>
    <row r="2675" spans="17:26" x14ac:dyDescent="0.35">
      <c r="Q2675" t="s">
        <v>0</v>
      </c>
      <c r="R2675">
        <v>4</v>
      </c>
      <c r="S2675">
        <v>150</v>
      </c>
      <c r="T2675">
        <v>100</v>
      </c>
      <c r="U2675" t="s">
        <v>1</v>
      </c>
      <c r="V2675">
        <v>0</v>
      </c>
      <c r="W2675">
        <v>0</v>
      </c>
      <c r="X2675" t="s">
        <v>4203</v>
      </c>
      <c r="Y2675" t="s">
        <v>6892</v>
      </c>
      <c r="Z2675" t="s">
        <v>3458</v>
      </c>
    </row>
    <row r="2676" spans="17:26" x14ac:dyDescent="0.35">
      <c r="Q2676" t="s">
        <v>0</v>
      </c>
      <c r="R2676">
        <v>4</v>
      </c>
      <c r="S2676">
        <v>150</v>
      </c>
      <c r="T2676">
        <v>100</v>
      </c>
      <c r="U2676" t="s">
        <v>1</v>
      </c>
      <c r="V2676">
        <v>0</v>
      </c>
      <c r="W2676">
        <v>0</v>
      </c>
      <c r="X2676" t="s">
        <v>4056</v>
      </c>
      <c r="Y2676" t="s">
        <v>6893</v>
      </c>
      <c r="Z2676" t="s">
        <v>3458</v>
      </c>
    </row>
    <row r="2677" spans="17:26" x14ac:dyDescent="0.35">
      <c r="Q2677" t="s">
        <v>0</v>
      </c>
      <c r="R2677">
        <v>4</v>
      </c>
      <c r="S2677">
        <v>150</v>
      </c>
      <c r="T2677">
        <v>100</v>
      </c>
      <c r="U2677" t="s">
        <v>1</v>
      </c>
      <c r="V2677">
        <v>0</v>
      </c>
      <c r="W2677">
        <v>0</v>
      </c>
      <c r="X2677" t="s">
        <v>3932</v>
      </c>
      <c r="Y2677" t="s">
        <v>6894</v>
      </c>
      <c r="Z2677" t="s">
        <v>3458</v>
      </c>
    </row>
    <row r="2678" spans="17:26" x14ac:dyDescent="0.35">
      <c r="Q2678" t="s">
        <v>0</v>
      </c>
      <c r="R2678">
        <v>4</v>
      </c>
      <c r="S2678">
        <v>150</v>
      </c>
      <c r="T2678">
        <v>100</v>
      </c>
      <c r="U2678" t="s">
        <v>1</v>
      </c>
      <c r="V2678">
        <v>0</v>
      </c>
      <c r="W2678">
        <v>0</v>
      </c>
      <c r="X2678" t="s">
        <v>3708</v>
      </c>
      <c r="Y2678" t="s">
        <v>6895</v>
      </c>
      <c r="Z2678" t="s">
        <v>3458</v>
      </c>
    </row>
    <row r="2679" spans="17:26" x14ac:dyDescent="0.35">
      <c r="Q2679" t="s">
        <v>0</v>
      </c>
      <c r="R2679">
        <v>4</v>
      </c>
      <c r="S2679">
        <v>150</v>
      </c>
      <c r="T2679">
        <v>100</v>
      </c>
      <c r="U2679" t="s">
        <v>1</v>
      </c>
      <c r="V2679">
        <v>0</v>
      </c>
      <c r="W2679">
        <v>0</v>
      </c>
      <c r="X2679" t="s">
        <v>4321</v>
      </c>
      <c r="Y2679" t="s">
        <v>6896</v>
      </c>
      <c r="Z2679" t="s">
        <v>3458</v>
      </c>
    </row>
    <row r="2680" spans="17:26" x14ac:dyDescent="0.35">
      <c r="Q2680" t="s">
        <v>0</v>
      </c>
      <c r="R2680">
        <v>4</v>
      </c>
      <c r="S2680">
        <v>150</v>
      </c>
      <c r="T2680">
        <v>100</v>
      </c>
      <c r="U2680" t="s">
        <v>1</v>
      </c>
      <c r="V2680">
        <v>0</v>
      </c>
      <c r="W2680">
        <v>0</v>
      </c>
      <c r="X2680" t="s">
        <v>3940</v>
      </c>
      <c r="Y2680" t="s">
        <v>6897</v>
      </c>
      <c r="Z2680" t="s">
        <v>3458</v>
      </c>
    </row>
    <row r="2681" spans="17:26" x14ac:dyDescent="0.35">
      <c r="Q2681" t="s">
        <v>0</v>
      </c>
      <c r="R2681">
        <v>4</v>
      </c>
      <c r="S2681">
        <v>150</v>
      </c>
      <c r="T2681">
        <v>100</v>
      </c>
      <c r="U2681" t="s">
        <v>1</v>
      </c>
      <c r="V2681">
        <v>0</v>
      </c>
      <c r="W2681">
        <v>0</v>
      </c>
      <c r="X2681" t="s">
        <v>4677</v>
      </c>
      <c r="Y2681" t="s">
        <v>6898</v>
      </c>
      <c r="Z2681" t="s">
        <v>3458</v>
      </c>
    </row>
    <row r="2682" spans="17:26" x14ac:dyDescent="0.35">
      <c r="Q2682" t="s">
        <v>0</v>
      </c>
      <c r="R2682">
        <v>4</v>
      </c>
      <c r="S2682">
        <v>150</v>
      </c>
      <c r="T2682">
        <v>100</v>
      </c>
      <c r="U2682" t="s">
        <v>1</v>
      </c>
      <c r="V2682">
        <v>0</v>
      </c>
      <c r="W2682">
        <v>0</v>
      </c>
      <c r="X2682" t="s">
        <v>4697</v>
      </c>
      <c r="Y2682" t="s">
        <v>6899</v>
      </c>
      <c r="Z2682" t="s">
        <v>3458</v>
      </c>
    </row>
    <row r="2683" spans="17:26" x14ac:dyDescent="0.35">
      <c r="Q2683" t="s">
        <v>0</v>
      </c>
      <c r="R2683">
        <v>4</v>
      </c>
      <c r="S2683">
        <v>150</v>
      </c>
      <c r="T2683">
        <v>100</v>
      </c>
      <c r="U2683" t="s">
        <v>1</v>
      </c>
      <c r="V2683">
        <v>0</v>
      </c>
      <c r="W2683">
        <v>0</v>
      </c>
      <c r="X2683" t="s">
        <v>4699</v>
      </c>
      <c r="Y2683" t="s">
        <v>6900</v>
      </c>
      <c r="Z2683" t="s">
        <v>3458</v>
      </c>
    </row>
    <row r="2684" spans="17:26" x14ac:dyDescent="0.35">
      <c r="Q2684" t="s">
        <v>0</v>
      </c>
      <c r="R2684">
        <v>4</v>
      </c>
      <c r="S2684">
        <v>150</v>
      </c>
      <c r="T2684">
        <v>100</v>
      </c>
      <c r="U2684" t="s">
        <v>1</v>
      </c>
      <c r="V2684">
        <v>0</v>
      </c>
      <c r="W2684">
        <v>0</v>
      </c>
      <c r="X2684" t="s">
        <v>3822</v>
      </c>
      <c r="Y2684" t="s">
        <v>6901</v>
      </c>
      <c r="Z2684" t="s">
        <v>3458</v>
      </c>
    </row>
    <row r="2685" spans="17:26" x14ac:dyDescent="0.35">
      <c r="Q2685" t="s">
        <v>0</v>
      </c>
      <c r="R2685">
        <v>4</v>
      </c>
      <c r="S2685">
        <v>150</v>
      </c>
      <c r="T2685">
        <v>100</v>
      </c>
      <c r="U2685" t="s">
        <v>1</v>
      </c>
      <c r="V2685">
        <v>0</v>
      </c>
      <c r="W2685">
        <v>0</v>
      </c>
      <c r="X2685" t="s">
        <v>3734</v>
      </c>
      <c r="Y2685" t="s">
        <v>6902</v>
      </c>
      <c r="Z2685" t="s">
        <v>3458</v>
      </c>
    </row>
    <row r="2686" spans="17:26" x14ac:dyDescent="0.35">
      <c r="Q2686" t="s">
        <v>0</v>
      </c>
      <c r="R2686">
        <v>4</v>
      </c>
      <c r="S2686">
        <v>150</v>
      </c>
      <c r="T2686">
        <v>100</v>
      </c>
      <c r="U2686" t="s">
        <v>3664</v>
      </c>
      <c r="V2686">
        <v>0</v>
      </c>
      <c r="W2686">
        <v>0</v>
      </c>
      <c r="X2686" t="s">
        <v>3918</v>
      </c>
      <c r="Y2686" t="s">
        <v>6903</v>
      </c>
      <c r="Z2686" t="s">
        <v>3458</v>
      </c>
    </row>
    <row r="2687" spans="17:26" x14ac:dyDescent="0.35">
      <c r="Q2687" t="s">
        <v>0</v>
      </c>
      <c r="R2687">
        <v>4</v>
      </c>
      <c r="S2687">
        <v>150</v>
      </c>
      <c r="T2687">
        <v>100</v>
      </c>
      <c r="U2687" t="s">
        <v>3664</v>
      </c>
      <c r="V2687">
        <v>0</v>
      </c>
      <c r="W2687">
        <v>0</v>
      </c>
      <c r="X2687" t="s">
        <v>3918</v>
      </c>
      <c r="Y2687" t="s">
        <v>6904</v>
      </c>
      <c r="Z2687" t="s">
        <v>3458</v>
      </c>
    </row>
    <row r="2688" spans="17:26" x14ac:dyDescent="0.35">
      <c r="Q2688" t="s">
        <v>0</v>
      </c>
      <c r="R2688">
        <v>4</v>
      </c>
      <c r="S2688">
        <v>150</v>
      </c>
      <c r="T2688">
        <v>100</v>
      </c>
      <c r="U2688" t="s">
        <v>3664</v>
      </c>
      <c r="V2688">
        <v>0</v>
      </c>
      <c r="W2688">
        <v>0</v>
      </c>
      <c r="X2688" t="s">
        <v>3760</v>
      </c>
      <c r="Y2688" t="s">
        <v>6905</v>
      </c>
      <c r="Z2688" t="s">
        <v>3458</v>
      </c>
    </row>
    <row r="2689" spans="17:26" x14ac:dyDescent="0.35">
      <c r="Q2689" t="s">
        <v>0</v>
      </c>
      <c r="R2689">
        <v>4</v>
      </c>
      <c r="S2689">
        <v>150</v>
      </c>
      <c r="T2689">
        <v>100</v>
      </c>
      <c r="U2689" t="s">
        <v>3664</v>
      </c>
      <c r="V2689">
        <v>0</v>
      </c>
      <c r="W2689">
        <v>0</v>
      </c>
      <c r="X2689" t="s">
        <v>4009</v>
      </c>
      <c r="Y2689" t="s">
        <v>6906</v>
      </c>
      <c r="Z2689" t="s">
        <v>3458</v>
      </c>
    </row>
    <row r="2690" spans="17:26" x14ac:dyDescent="0.35">
      <c r="Q2690" t="s">
        <v>0</v>
      </c>
      <c r="R2690">
        <v>4</v>
      </c>
      <c r="S2690">
        <v>150</v>
      </c>
      <c r="T2690">
        <v>100</v>
      </c>
      <c r="U2690" t="s">
        <v>3664</v>
      </c>
      <c r="V2690">
        <v>0</v>
      </c>
      <c r="W2690">
        <v>0</v>
      </c>
      <c r="X2690" t="s">
        <v>3794</v>
      </c>
      <c r="Y2690" t="s">
        <v>6907</v>
      </c>
      <c r="Z2690" t="s">
        <v>3458</v>
      </c>
    </row>
    <row r="2691" spans="17:26" x14ac:dyDescent="0.35">
      <c r="Q2691" t="s">
        <v>0</v>
      </c>
      <c r="R2691">
        <v>4</v>
      </c>
      <c r="S2691">
        <v>150</v>
      </c>
      <c r="T2691">
        <v>100</v>
      </c>
      <c r="U2691" t="s">
        <v>3664</v>
      </c>
      <c r="V2691">
        <v>0</v>
      </c>
      <c r="W2691">
        <v>0</v>
      </c>
      <c r="X2691" t="s">
        <v>3999</v>
      </c>
      <c r="Y2691" t="s">
        <v>6908</v>
      </c>
      <c r="Z2691" t="s">
        <v>3458</v>
      </c>
    </row>
    <row r="2692" spans="17:26" x14ac:dyDescent="0.35">
      <c r="Q2692" t="s">
        <v>0</v>
      </c>
      <c r="R2692">
        <v>4</v>
      </c>
      <c r="S2692">
        <v>150</v>
      </c>
      <c r="T2692">
        <v>100</v>
      </c>
      <c r="U2692" t="s">
        <v>3664</v>
      </c>
      <c r="V2692">
        <v>0</v>
      </c>
      <c r="W2692">
        <v>0</v>
      </c>
      <c r="X2692" t="s">
        <v>3988</v>
      </c>
      <c r="Y2692" t="s">
        <v>6909</v>
      </c>
      <c r="Z2692" t="s">
        <v>3458</v>
      </c>
    </row>
    <row r="2693" spans="17:26" x14ac:dyDescent="0.35">
      <c r="Q2693" t="s">
        <v>0</v>
      </c>
      <c r="R2693">
        <v>4</v>
      </c>
      <c r="S2693">
        <v>150</v>
      </c>
      <c r="T2693">
        <v>100</v>
      </c>
      <c r="U2693" t="s">
        <v>3664</v>
      </c>
      <c r="V2693">
        <v>0</v>
      </c>
      <c r="W2693">
        <v>0</v>
      </c>
      <c r="X2693" t="s">
        <v>3696</v>
      </c>
      <c r="Y2693" t="s">
        <v>6910</v>
      </c>
      <c r="Z2693" t="s">
        <v>3458</v>
      </c>
    </row>
    <row r="2694" spans="17:26" x14ac:dyDescent="0.35">
      <c r="Q2694" t="s">
        <v>0</v>
      </c>
      <c r="R2694">
        <v>4</v>
      </c>
      <c r="S2694">
        <v>150</v>
      </c>
      <c r="T2694">
        <v>100</v>
      </c>
      <c r="U2694" t="s">
        <v>3664</v>
      </c>
      <c r="V2694">
        <v>0</v>
      </c>
      <c r="W2694">
        <v>0</v>
      </c>
      <c r="X2694" t="s">
        <v>4193</v>
      </c>
      <c r="Y2694" t="s">
        <v>6911</v>
      </c>
      <c r="Z2694" t="s">
        <v>3458</v>
      </c>
    </row>
    <row r="2695" spans="17:26" x14ac:dyDescent="0.35">
      <c r="Q2695" t="s">
        <v>0</v>
      </c>
      <c r="R2695">
        <v>4</v>
      </c>
      <c r="S2695">
        <v>150</v>
      </c>
      <c r="T2695">
        <v>100</v>
      </c>
      <c r="U2695" t="s">
        <v>3664</v>
      </c>
      <c r="V2695">
        <v>0</v>
      </c>
      <c r="W2695">
        <v>0</v>
      </c>
      <c r="X2695" t="s">
        <v>3736</v>
      </c>
      <c r="Y2695" t="s">
        <v>6912</v>
      </c>
      <c r="Z2695" t="s">
        <v>3458</v>
      </c>
    </row>
    <row r="2696" spans="17:26" x14ac:dyDescent="0.35">
      <c r="Q2696" t="s">
        <v>0</v>
      </c>
      <c r="R2696">
        <v>4</v>
      </c>
      <c r="S2696">
        <v>150</v>
      </c>
      <c r="T2696">
        <v>100</v>
      </c>
      <c r="U2696" t="s">
        <v>3664</v>
      </c>
      <c r="V2696">
        <v>0</v>
      </c>
      <c r="W2696">
        <v>0</v>
      </c>
      <c r="X2696" t="s">
        <v>4079</v>
      </c>
      <c r="Y2696" t="s">
        <v>6913</v>
      </c>
      <c r="Z2696" t="s">
        <v>3458</v>
      </c>
    </row>
    <row r="2697" spans="17:26" x14ac:dyDescent="0.35">
      <c r="Q2697" t="s">
        <v>0</v>
      </c>
      <c r="R2697">
        <v>4</v>
      </c>
      <c r="S2697">
        <v>150</v>
      </c>
      <c r="T2697">
        <v>100</v>
      </c>
      <c r="U2697" t="s">
        <v>3664</v>
      </c>
      <c r="V2697">
        <v>0</v>
      </c>
      <c r="W2697">
        <v>0</v>
      </c>
      <c r="X2697" t="s">
        <v>4203</v>
      </c>
      <c r="Y2697" t="s">
        <v>6914</v>
      </c>
      <c r="Z2697" t="s">
        <v>3458</v>
      </c>
    </row>
    <row r="2698" spans="17:26" x14ac:dyDescent="0.35">
      <c r="Q2698" t="s">
        <v>0</v>
      </c>
      <c r="R2698">
        <v>4</v>
      </c>
      <c r="S2698">
        <v>150</v>
      </c>
      <c r="T2698">
        <v>100</v>
      </c>
      <c r="U2698" t="s">
        <v>3664</v>
      </c>
      <c r="V2698">
        <v>0</v>
      </c>
      <c r="W2698">
        <v>0</v>
      </c>
      <c r="X2698" t="s">
        <v>3706</v>
      </c>
      <c r="Y2698" t="s">
        <v>6915</v>
      </c>
      <c r="Z2698" t="s">
        <v>3458</v>
      </c>
    </row>
    <row r="2699" spans="17:26" x14ac:dyDescent="0.35">
      <c r="Q2699" t="s">
        <v>0</v>
      </c>
      <c r="R2699">
        <v>4</v>
      </c>
      <c r="S2699">
        <v>150</v>
      </c>
      <c r="T2699">
        <v>100</v>
      </c>
      <c r="U2699" t="s">
        <v>3664</v>
      </c>
      <c r="V2699">
        <v>0</v>
      </c>
      <c r="W2699">
        <v>0</v>
      </c>
      <c r="X2699" t="s">
        <v>4121</v>
      </c>
      <c r="Y2699" t="s">
        <v>6916</v>
      </c>
      <c r="Z2699" t="s">
        <v>3458</v>
      </c>
    </row>
    <row r="2700" spans="17:26" x14ac:dyDescent="0.35">
      <c r="Q2700" t="s">
        <v>0</v>
      </c>
      <c r="R2700">
        <v>4</v>
      </c>
      <c r="S2700">
        <v>150</v>
      </c>
      <c r="T2700">
        <v>100</v>
      </c>
      <c r="U2700" t="s">
        <v>3664</v>
      </c>
      <c r="V2700">
        <v>0</v>
      </c>
      <c r="W2700">
        <v>0</v>
      </c>
      <c r="X2700" t="s">
        <v>3728</v>
      </c>
      <c r="Y2700" t="s">
        <v>6917</v>
      </c>
      <c r="Z2700" t="s">
        <v>3458</v>
      </c>
    </row>
    <row r="2701" spans="17:26" x14ac:dyDescent="0.35">
      <c r="Q2701" t="s">
        <v>0</v>
      </c>
      <c r="R2701">
        <v>4</v>
      </c>
      <c r="S2701">
        <v>150</v>
      </c>
      <c r="T2701">
        <v>100</v>
      </c>
      <c r="U2701" t="s">
        <v>3664</v>
      </c>
      <c r="V2701">
        <v>0</v>
      </c>
      <c r="W2701">
        <v>0</v>
      </c>
      <c r="X2701" t="s">
        <v>3825</v>
      </c>
      <c r="Y2701" t="s">
        <v>6918</v>
      </c>
      <c r="Z2701" t="s">
        <v>3458</v>
      </c>
    </row>
    <row r="2702" spans="17:26" x14ac:dyDescent="0.35">
      <c r="Q2702" t="s">
        <v>0</v>
      </c>
      <c r="R2702">
        <v>4</v>
      </c>
      <c r="S2702">
        <v>150</v>
      </c>
      <c r="T2702">
        <v>100</v>
      </c>
      <c r="U2702" t="s">
        <v>3664</v>
      </c>
      <c r="V2702">
        <v>0</v>
      </c>
      <c r="W2702">
        <v>0</v>
      </c>
      <c r="X2702" t="s">
        <v>3825</v>
      </c>
      <c r="Y2702" t="s">
        <v>6919</v>
      </c>
      <c r="Z2702" t="s">
        <v>3458</v>
      </c>
    </row>
    <row r="2703" spans="17:26" x14ac:dyDescent="0.35">
      <c r="Q2703" t="s">
        <v>0</v>
      </c>
      <c r="R2703">
        <v>4</v>
      </c>
      <c r="S2703">
        <v>150</v>
      </c>
      <c r="T2703">
        <v>100</v>
      </c>
      <c r="U2703" t="s">
        <v>3664</v>
      </c>
      <c r="V2703">
        <v>0</v>
      </c>
      <c r="W2703">
        <v>0</v>
      </c>
      <c r="X2703" t="s">
        <v>3936</v>
      </c>
      <c r="Y2703" t="s">
        <v>6920</v>
      </c>
      <c r="Z2703" t="s">
        <v>3458</v>
      </c>
    </row>
    <row r="2704" spans="17:26" x14ac:dyDescent="0.35">
      <c r="Q2704" t="s">
        <v>0</v>
      </c>
      <c r="R2704">
        <v>4</v>
      </c>
      <c r="S2704">
        <v>150</v>
      </c>
      <c r="T2704">
        <v>100</v>
      </c>
      <c r="U2704" t="s">
        <v>3664</v>
      </c>
      <c r="V2704">
        <v>0</v>
      </c>
      <c r="W2704">
        <v>0</v>
      </c>
      <c r="X2704" t="s">
        <v>3938</v>
      </c>
      <c r="Y2704" t="s">
        <v>6921</v>
      </c>
      <c r="Z2704" t="s">
        <v>3458</v>
      </c>
    </row>
    <row r="2705" spans="17:26" x14ac:dyDescent="0.35">
      <c r="Q2705" t="s">
        <v>0</v>
      </c>
      <c r="R2705">
        <v>4</v>
      </c>
      <c r="S2705">
        <v>150</v>
      </c>
      <c r="T2705">
        <v>100</v>
      </c>
      <c r="U2705" t="s">
        <v>3664</v>
      </c>
      <c r="V2705">
        <v>0</v>
      </c>
      <c r="W2705">
        <v>0</v>
      </c>
      <c r="X2705" t="s">
        <v>3861</v>
      </c>
      <c r="Y2705" t="s">
        <v>6922</v>
      </c>
      <c r="Z2705" t="s">
        <v>3458</v>
      </c>
    </row>
    <row r="2706" spans="17:26" x14ac:dyDescent="0.35">
      <c r="Q2706" t="s">
        <v>0</v>
      </c>
      <c r="R2706">
        <v>4</v>
      </c>
      <c r="S2706">
        <v>150</v>
      </c>
      <c r="T2706">
        <v>100</v>
      </c>
      <c r="U2706" t="s">
        <v>3664</v>
      </c>
      <c r="V2706">
        <v>0</v>
      </c>
      <c r="W2706">
        <v>0</v>
      </c>
      <c r="X2706" t="s">
        <v>4081</v>
      </c>
      <c r="Y2706" t="s">
        <v>6923</v>
      </c>
      <c r="Z2706" t="s">
        <v>3458</v>
      </c>
    </row>
    <row r="2707" spans="17:26" x14ac:dyDescent="0.35">
      <c r="Q2707" t="s">
        <v>0</v>
      </c>
      <c r="R2707">
        <v>4</v>
      </c>
      <c r="S2707">
        <v>150</v>
      </c>
      <c r="T2707">
        <v>100</v>
      </c>
      <c r="U2707" t="s">
        <v>3664</v>
      </c>
      <c r="V2707">
        <v>0</v>
      </c>
      <c r="W2707">
        <v>0</v>
      </c>
      <c r="X2707" t="s">
        <v>4697</v>
      </c>
      <c r="Y2707" t="s">
        <v>6924</v>
      </c>
      <c r="Z2707" t="s">
        <v>3458</v>
      </c>
    </row>
    <row r="2708" spans="17:26" x14ac:dyDescent="0.35">
      <c r="Q2708" t="s">
        <v>0</v>
      </c>
      <c r="R2708">
        <v>4</v>
      </c>
      <c r="S2708">
        <v>150</v>
      </c>
      <c r="T2708">
        <v>100</v>
      </c>
      <c r="U2708" t="s">
        <v>3664</v>
      </c>
      <c r="V2708">
        <v>0</v>
      </c>
      <c r="W2708">
        <v>0</v>
      </c>
      <c r="X2708" t="s">
        <v>4697</v>
      </c>
      <c r="Y2708" t="s">
        <v>6925</v>
      </c>
      <c r="Z2708" t="s">
        <v>3458</v>
      </c>
    </row>
    <row r="2709" spans="17:26" x14ac:dyDescent="0.35">
      <c r="Q2709" t="s">
        <v>0</v>
      </c>
      <c r="R2709">
        <v>4</v>
      </c>
      <c r="S2709">
        <v>150</v>
      </c>
      <c r="T2709">
        <v>100</v>
      </c>
      <c r="U2709" t="s">
        <v>3664</v>
      </c>
      <c r="V2709">
        <v>0</v>
      </c>
      <c r="W2709">
        <v>0</v>
      </c>
      <c r="X2709" t="s">
        <v>4260</v>
      </c>
      <c r="Y2709" t="s">
        <v>6926</v>
      </c>
      <c r="Z2709" t="s">
        <v>3458</v>
      </c>
    </row>
    <row r="2710" spans="17:26" x14ac:dyDescent="0.35">
      <c r="Q2710" t="s">
        <v>0</v>
      </c>
      <c r="R2710">
        <v>4</v>
      </c>
      <c r="S2710">
        <v>150</v>
      </c>
      <c r="T2710">
        <v>100</v>
      </c>
      <c r="U2710" t="s">
        <v>3664</v>
      </c>
      <c r="V2710">
        <v>0</v>
      </c>
      <c r="W2710">
        <v>0</v>
      </c>
      <c r="X2710" t="s">
        <v>4699</v>
      </c>
      <c r="Y2710" t="s">
        <v>6927</v>
      </c>
      <c r="Z2710" t="s">
        <v>3458</v>
      </c>
    </row>
    <row r="2711" spans="17:26" x14ac:dyDescent="0.35">
      <c r="Q2711" t="s">
        <v>0</v>
      </c>
      <c r="R2711">
        <v>4</v>
      </c>
      <c r="S2711">
        <v>150</v>
      </c>
      <c r="T2711">
        <v>100</v>
      </c>
      <c r="U2711" t="s">
        <v>3664</v>
      </c>
      <c r="V2711">
        <v>0</v>
      </c>
      <c r="W2711">
        <v>0</v>
      </c>
      <c r="X2711" t="s">
        <v>4699</v>
      </c>
      <c r="Y2711" t="s">
        <v>6928</v>
      </c>
      <c r="Z2711" t="s">
        <v>3458</v>
      </c>
    </row>
    <row r="2712" spans="17:26" x14ac:dyDescent="0.35">
      <c r="Q2712" t="s">
        <v>0</v>
      </c>
      <c r="R2712">
        <v>4</v>
      </c>
      <c r="S2712">
        <v>150</v>
      </c>
      <c r="T2712">
        <v>100</v>
      </c>
      <c r="U2712" t="s">
        <v>3664</v>
      </c>
      <c r="V2712">
        <v>0</v>
      </c>
      <c r="W2712">
        <v>0</v>
      </c>
      <c r="X2712" t="s">
        <v>3837</v>
      </c>
      <c r="Y2712" t="s">
        <v>6929</v>
      </c>
      <c r="Z2712" t="s">
        <v>3458</v>
      </c>
    </row>
    <row r="2713" spans="17:26" x14ac:dyDescent="0.35">
      <c r="Q2713" t="s">
        <v>0</v>
      </c>
      <c r="R2713">
        <v>4</v>
      </c>
      <c r="S2713">
        <v>150</v>
      </c>
      <c r="T2713">
        <v>100</v>
      </c>
      <c r="U2713" t="s">
        <v>3664</v>
      </c>
      <c r="V2713">
        <v>0</v>
      </c>
      <c r="W2713">
        <v>0</v>
      </c>
      <c r="X2713" t="s">
        <v>4402</v>
      </c>
      <c r="Y2713" t="s">
        <v>6930</v>
      </c>
      <c r="Z2713" t="s">
        <v>3458</v>
      </c>
    </row>
    <row r="2714" spans="17:26" x14ac:dyDescent="0.35">
      <c r="Q2714" t="s">
        <v>0</v>
      </c>
      <c r="R2714">
        <v>4</v>
      </c>
      <c r="S2714">
        <v>150</v>
      </c>
      <c r="T2714">
        <v>100</v>
      </c>
      <c r="U2714" t="s">
        <v>3664</v>
      </c>
      <c r="V2714">
        <v>0</v>
      </c>
      <c r="W2714">
        <v>0</v>
      </c>
      <c r="X2714" t="s">
        <v>3732</v>
      </c>
      <c r="Y2714" t="s">
        <v>6931</v>
      </c>
      <c r="Z2714" t="s">
        <v>3458</v>
      </c>
    </row>
    <row r="2715" spans="17:26" x14ac:dyDescent="0.35">
      <c r="Q2715" t="s">
        <v>0</v>
      </c>
      <c r="R2715">
        <v>4</v>
      </c>
      <c r="S2715">
        <v>150</v>
      </c>
      <c r="T2715">
        <v>100</v>
      </c>
      <c r="U2715" t="s">
        <v>3664</v>
      </c>
      <c r="V2715">
        <v>0</v>
      </c>
      <c r="W2715">
        <v>0</v>
      </c>
      <c r="X2715" t="s">
        <v>4265</v>
      </c>
      <c r="Y2715" t="s">
        <v>6932</v>
      </c>
      <c r="Z2715" t="s">
        <v>3458</v>
      </c>
    </row>
    <row r="2716" spans="17:26" x14ac:dyDescent="0.35">
      <c r="Q2716" t="s">
        <v>0</v>
      </c>
      <c r="R2716">
        <v>4</v>
      </c>
      <c r="S2716">
        <v>150</v>
      </c>
      <c r="T2716">
        <v>100</v>
      </c>
      <c r="U2716" t="s">
        <v>3664</v>
      </c>
      <c r="V2716">
        <v>0</v>
      </c>
      <c r="W2716">
        <v>0</v>
      </c>
      <c r="X2716" t="s">
        <v>4265</v>
      </c>
      <c r="Y2716" t="s">
        <v>6933</v>
      </c>
      <c r="Z2716" t="s">
        <v>3458</v>
      </c>
    </row>
    <row r="2717" spans="17:26" x14ac:dyDescent="0.35">
      <c r="Q2717" t="s">
        <v>0</v>
      </c>
      <c r="R2717">
        <v>4</v>
      </c>
      <c r="S2717">
        <v>150</v>
      </c>
      <c r="T2717">
        <v>100</v>
      </c>
      <c r="U2717" t="s">
        <v>3664</v>
      </c>
      <c r="V2717">
        <v>0</v>
      </c>
      <c r="W2717">
        <v>0</v>
      </c>
      <c r="X2717" t="s">
        <v>4075</v>
      </c>
      <c r="Y2717" t="s">
        <v>6934</v>
      </c>
      <c r="Z2717" t="s">
        <v>3458</v>
      </c>
    </row>
    <row r="2718" spans="17:26" x14ac:dyDescent="0.35">
      <c r="Q2718" t="s">
        <v>0</v>
      </c>
      <c r="R2718">
        <v>4</v>
      </c>
      <c r="S2718">
        <v>150</v>
      </c>
      <c r="T2718">
        <v>97</v>
      </c>
      <c r="U2718" t="s">
        <v>1</v>
      </c>
      <c r="V2718">
        <v>0</v>
      </c>
      <c r="W2718">
        <v>0</v>
      </c>
      <c r="X2718" t="s">
        <v>3736</v>
      </c>
      <c r="Y2718" t="s">
        <v>6935</v>
      </c>
      <c r="Z2718" t="s">
        <v>3458</v>
      </c>
    </row>
    <row r="2719" spans="17:26" x14ac:dyDescent="0.35">
      <c r="Q2719" t="s">
        <v>0</v>
      </c>
      <c r="R2719">
        <v>4</v>
      </c>
      <c r="S2719">
        <v>150</v>
      </c>
      <c r="T2719">
        <v>97.1</v>
      </c>
      <c r="U2719" t="s">
        <v>1</v>
      </c>
      <c r="V2719">
        <v>0</v>
      </c>
      <c r="W2719">
        <v>0</v>
      </c>
      <c r="X2719" t="s">
        <v>3742</v>
      </c>
      <c r="Y2719" t="s">
        <v>6936</v>
      </c>
      <c r="Z2719" t="s">
        <v>3458</v>
      </c>
    </row>
    <row r="2720" spans="17:26" x14ac:dyDescent="0.35">
      <c r="Q2720" t="s">
        <v>0</v>
      </c>
      <c r="R2720">
        <v>4</v>
      </c>
      <c r="S2720">
        <v>150</v>
      </c>
      <c r="T2720">
        <v>97.1</v>
      </c>
      <c r="U2720" t="s">
        <v>1</v>
      </c>
      <c r="V2720">
        <v>0</v>
      </c>
      <c r="W2720">
        <v>0</v>
      </c>
      <c r="X2720" t="s">
        <v>3962</v>
      </c>
      <c r="Y2720" t="s">
        <v>6937</v>
      </c>
      <c r="Z2720" t="s">
        <v>3458</v>
      </c>
    </row>
    <row r="2721" spans="17:26" x14ac:dyDescent="0.35">
      <c r="Q2721" t="s">
        <v>0</v>
      </c>
      <c r="R2721">
        <v>4</v>
      </c>
      <c r="S2721">
        <v>150</v>
      </c>
      <c r="T2721">
        <v>97.1</v>
      </c>
      <c r="U2721" t="s">
        <v>1</v>
      </c>
      <c r="V2721">
        <v>0</v>
      </c>
      <c r="W2721">
        <v>0</v>
      </c>
      <c r="X2721" t="s">
        <v>3958</v>
      </c>
      <c r="Y2721" t="s">
        <v>6938</v>
      </c>
      <c r="Z2721" t="s">
        <v>3458</v>
      </c>
    </row>
    <row r="2722" spans="17:26" x14ac:dyDescent="0.35">
      <c r="Q2722" t="s">
        <v>0</v>
      </c>
      <c r="R2722">
        <v>4</v>
      </c>
      <c r="S2722">
        <v>150</v>
      </c>
      <c r="T2722">
        <v>97.1</v>
      </c>
      <c r="U2722" t="s">
        <v>3664</v>
      </c>
      <c r="V2722">
        <v>0</v>
      </c>
      <c r="W2722">
        <v>0</v>
      </c>
      <c r="X2722" t="s">
        <v>3738</v>
      </c>
      <c r="Y2722" t="s">
        <v>6939</v>
      </c>
      <c r="Z2722" t="s">
        <v>3458</v>
      </c>
    </row>
    <row r="2723" spans="17:26" x14ac:dyDescent="0.35">
      <c r="Q2723" t="s">
        <v>0</v>
      </c>
      <c r="R2723">
        <v>4</v>
      </c>
      <c r="S2723">
        <v>150</v>
      </c>
      <c r="T2723">
        <v>97.1</v>
      </c>
      <c r="U2723" t="s">
        <v>3664</v>
      </c>
      <c r="V2723">
        <v>0</v>
      </c>
      <c r="W2723">
        <v>0</v>
      </c>
      <c r="X2723" t="s">
        <v>4005</v>
      </c>
      <c r="Y2723" t="s">
        <v>6940</v>
      </c>
      <c r="Z2723" t="s">
        <v>3458</v>
      </c>
    </row>
    <row r="2724" spans="17:26" x14ac:dyDescent="0.35">
      <c r="Q2724" t="s">
        <v>0</v>
      </c>
      <c r="R2724">
        <v>4</v>
      </c>
      <c r="S2724">
        <v>150</v>
      </c>
      <c r="T2724">
        <v>97.1</v>
      </c>
      <c r="U2724" t="s">
        <v>3664</v>
      </c>
      <c r="V2724">
        <v>0</v>
      </c>
      <c r="W2724">
        <v>0</v>
      </c>
      <c r="X2724" t="s">
        <v>4193</v>
      </c>
      <c r="Y2724" t="s">
        <v>6941</v>
      </c>
      <c r="Z2724" t="s">
        <v>3458</v>
      </c>
    </row>
    <row r="2725" spans="17:26" x14ac:dyDescent="0.35">
      <c r="Q2725" t="s">
        <v>0</v>
      </c>
      <c r="R2725">
        <v>4</v>
      </c>
      <c r="S2725">
        <v>150</v>
      </c>
      <c r="T2725">
        <v>97.1</v>
      </c>
      <c r="U2725" t="s">
        <v>3664</v>
      </c>
      <c r="V2725">
        <v>0</v>
      </c>
      <c r="W2725">
        <v>0</v>
      </c>
      <c r="X2725" t="s">
        <v>4246</v>
      </c>
      <c r="Y2725" t="s">
        <v>6942</v>
      </c>
      <c r="Z2725" t="s">
        <v>3458</v>
      </c>
    </row>
    <row r="2726" spans="17:26" x14ac:dyDescent="0.35">
      <c r="Q2726" t="s">
        <v>0</v>
      </c>
      <c r="R2726">
        <v>4</v>
      </c>
      <c r="S2726">
        <v>150</v>
      </c>
      <c r="T2726">
        <v>97.2</v>
      </c>
      <c r="U2726" t="s">
        <v>1</v>
      </c>
      <c r="V2726">
        <v>0</v>
      </c>
      <c r="W2726">
        <v>0</v>
      </c>
      <c r="X2726" t="s">
        <v>4286</v>
      </c>
      <c r="Y2726" t="s">
        <v>6943</v>
      </c>
      <c r="Z2726" t="s">
        <v>3458</v>
      </c>
    </row>
    <row r="2727" spans="17:26" x14ac:dyDescent="0.35">
      <c r="Q2727" t="s">
        <v>0</v>
      </c>
      <c r="R2727">
        <v>4</v>
      </c>
      <c r="S2727">
        <v>150</v>
      </c>
      <c r="T2727">
        <v>97.2</v>
      </c>
      <c r="U2727" t="s">
        <v>1</v>
      </c>
      <c r="V2727">
        <v>0</v>
      </c>
      <c r="W2727">
        <v>0</v>
      </c>
      <c r="X2727" t="s">
        <v>3675</v>
      </c>
      <c r="Y2727" t="s">
        <v>6944</v>
      </c>
      <c r="Z2727" t="s">
        <v>3458</v>
      </c>
    </row>
    <row r="2728" spans="17:26" x14ac:dyDescent="0.35">
      <c r="Q2728" t="s">
        <v>0</v>
      </c>
      <c r="R2728">
        <v>4</v>
      </c>
      <c r="S2728">
        <v>150</v>
      </c>
      <c r="T2728">
        <v>97.2</v>
      </c>
      <c r="U2728" t="s">
        <v>1</v>
      </c>
      <c r="V2728">
        <v>0</v>
      </c>
      <c r="W2728">
        <v>0</v>
      </c>
      <c r="X2728" t="s">
        <v>4747</v>
      </c>
      <c r="Y2728" t="s">
        <v>6945</v>
      </c>
      <c r="Z2728" t="s">
        <v>3458</v>
      </c>
    </row>
    <row r="2729" spans="17:26" x14ac:dyDescent="0.35">
      <c r="Q2729" t="s">
        <v>0</v>
      </c>
      <c r="R2729">
        <v>4</v>
      </c>
      <c r="S2729">
        <v>150</v>
      </c>
      <c r="T2729">
        <v>97.2</v>
      </c>
      <c r="U2729" t="s">
        <v>1</v>
      </c>
      <c r="V2729">
        <v>0</v>
      </c>
      <c r="W2729">
        <v>0</v>
      </c>
      <c r="X2729" t="s">
        <v>3886</v>
      </c>
      <c r="Y2729" t="s">
        <v>6946</v>
      </c>
      <c r="Z2729" t="s">
        <v>3458</v>
      </c>
    </row>
    <row r="2730" spans="17:26" x14ac:dyDescent="0.35">
      <c r="Q2730" t="s">
        <v>0</v>
      </c>
      <c r="R2730">
        <v>4</v>
      </c>
      <c r="S2730">
        <v>150</v>
      </c>
      <c r="T2730">
        <v>97.2</v>
      </c>
      <c r="U2730" t="s">
        <v>3664</v>
      </c>
      <c r="V2730">
        <v>0</v>
      </c>
      <c r="W2730">
        <v>0</v>
      </c>
      <c r="X2730" t="s">
        <v>3879</v>
      </c>
      <c r="Y2730" t="s">
        <v>6947</v>
      </c>
      <c r="Z2730" t="s">
        <v>3458</v>
      </c>
    </row>
    <row r="2731" spans="17:26" x14ac:dyDescent="0.35">
      <c r="Q2731" t="s">
        <v>0</v>
      </c>
      <c r="R2731">
        <v>4</v>
      </c>
      <c r="S2731">
        <v>150</v>
      </c>
      <c r="T2731">
        <v>97.2</v>
      </c>
      <c r="U2731" t="s">
        <v>3664</v>
      </c>
      <c r="V2731">
        <v>0</v>
      </c>
      <c r="W2731">
        <v>0</v>
      </c>
      <c r="X2731" t="s">
        <v>3749</v>
      </c>
      <c r="Y2731" t="s">
        <v>6948</v>
      </c>
      <c r="Z2731" t="s">
        <v>3458</v>
      </c>
    </row>
    <row r="2732" spans="17:26" x14ac:dyDescent="0.35">
      <c r="Q2732" t="s">
        <v>0</v>
      </c>
      <c r="R2732">
        <v>4</v>
      </c>
      <c r="S2732">
        <v>150</v>
      </c>
      <c r="T2732">
        <v>97.2</v>
      </c>
      <c r="U2732" t="s">
        <v>3664</v>
      </c>
      <c r="V2732">
        <v>0</v>
      </c>
      <c r="W2732">
        <v>0</v>
      </c>
      <c r="X2732" t="s">
        <v>4736</v>
      </c>
      <c r="Y2732" t="s">
        <v>6949</v>
      </c>
      <c r="Z2732" t="s">
        <v>3458</v>
      </c>
    </row>
    <row r="2733" spans="17:26" x14ac:dyDescent="0.35">
      <c r="Q2733" t="s">
        <v>0</v>
      </c>
      <c r="R2733">
        <v>4</v>
      </c>
      <c r="S2733">
        <v>150</v>
      </c>
      <c r="T2733">
        <v>97.2</v>
      </c>
      <c r="U2733" t="s">
        <v>3664</v>
      </c>
      <c r="V2733">
        <v>0</v>
      </c>
      <c r="W2733">
        <v>0</v>
      </c>
      <c r="X2733" t="s">
        <v>3675</v>
      </c>
      <c r="Y2733" t="s">
        <v>6950</v>
      </c>
      <c r="Z2733" t="s">
        <v>3458</v>
      </c>
    </row>
    <row r="2734" spans="17:26" x14ac:dyDescent="0.35">
      <c r="Q2734" t="s">
        <v>0</v>
      </c>
      <c r="R2734">
        <v>4</v>
      </c>
      <c r="S2734">
        <v>150</v>
      </c>
      <c r="T2734">
        <v>97.3</v>
      </c>
      <c r="U2734" t="s">
        <v>1</v>
      </c>
      <c r="V2734">
        <v>0</v>
      </c>
      <c r="W2734">
        <v>0</v>
      </c>
      <c r="X2734" t="s">
        <v>3788</v>
      </c>
      <c r="Y2734" t="s">
        <v>6951</v>
      </c>
      <c r="Z2734" t="s">
        <v>3458</v>
      </c>
    </row>
    <row r="2735" spans="17:26" x14ac:dyDescent="0.35">
      <c r="Q2735" t="s">
        <v>0</v>
      </c>
      <c r="R2735">
        <v>4</v>
      </c>
      <c r="S2735">
        <v>150</v>
      </c>
      <c r="T2735">
        <v>97.3</v>
      </c>
      <c r="U2735" t="s">
        <v>1</v>
      </c>
      <c r="V2735">
        <v>0</v>
      </c>
      <c r="W2735">
        <v>0</v>
      </c>
      <c r="X2735" t="s">
        <v>3788</v>
      </c>
      <c r="Y2735" t="s">
        <v>6952</v>
      </c>
      <c r="Z2735" t="s">
        <v>3458</v>
      </c>
    </row>
    <row r="2736" spans="17:26" x14ac:dyDescent="0.35">
      <c r="Q2736" t="s">
        <v>0</v>
      </c>
      <c r="R2736">
        <v>4</v>
      </c>
      <c r="S2736">
        <v>150</v>
      </c>
      <c r="T2736">
        <v>97.3</v>
      </c>
      <c r="U2736" t="s">
        <v>1</v>
      </c>
      <c r="V2736">
        <v>0</v>
      </c>
      <c r="W2736">
        <v>0</v>
      </c>
      <c r="X2736" t="s">
        <v>4300</v>
      </c>
      <c r="Y2736" t="s">
        <v>6953</v>
      </c>
      <c r="Z2736" t="s">
        <v>3458</v>
      </c>
    </row>
    <row r="2737" spans="17:26" x14ac:dyDescent="0.35">
      <c r="Q2737" t="s">
        <v>0</v>
      </c>
      <c r="R2737">
        <v>4</v>
      </c>
      <c r="S2737">
        <v>150</v>
      </c>
      <c r="T2737">
        <v>97.3</v>
      </c>
      <c r="U2737" t="s">
        <v>1</v>
      </c>
      <c r="V2737">
        <v>0</v>
      </c>
      <c r="W2737">
        <v>0</v>
      </c>
      <c r="X2737" t="s">
        <v>4132</v>
      </c>
      <c r="Y2737" t="s">
        <v>6954</v>
      </c>
      <c r="Z2737" t="s">
        <v>3458</v>
      </c>
    </row>
    <row r="2738" spans="17:26" x14ac:dyDescent="0.35">
      <c r="Q2738" t="s">
        <v>0</v>
      </c>
      <c r="R2738">
        <v>4</v>
      </c>
      <c r="S2738">
        <v>150</v>
      </c>
      <c r="T2738">
        <v>97.3</v>
      </c>
      <c r="U2738" t="s">
        <v>1</v>
      </c>
      <c r="V2738">
        <v>0</v>
      </c>
      <c r="W2738">
        <v>0</v>
      </c>
      <c r="X2738" t="s">
        <v>4304</v>
      </c>
      <c r="Y2738" t="s">
        <v>6955</v>
      </c>
      <c r="Z2738" t="s">
        <v>3458</v>
      </c>
    </row>
    <row r="2739" spans="17:26" x14ac:dyDescent="0.35">
      <c r="Q2739" t="s">
        <v>0</v>
      </c>
      <c r="R2739">
        <v>4</v>
      </c>
      <c r="S2739">
        <v>150</v>
      </c>
      <c r="T2739">
        <v>97.3</v>
      </c>
      <c r="U2739" t="s">
        <v>1</v>
      </c>
      <c r="V2739">
        <v>0</v>
      </c>
      <c r="W2739">
        <v>0</v>
      </c>
      <c r="X2739" t="s">
        <v>4463</v>
      </c>
      <c r="Y2739" t="s">
        <v>6956</v>
      </c>
      <c r="Z2739" t="s">
        <v>3458</v>
      </c>
    </row>
    <row r="2740" spans="17:26" x14ac:dyDescent="0.35">
      <c r="Q2740" t="s">
        <v>0</v>
      </c>
      <c r="R2740">
        <v>4</v>
      </c>
      <c r="S2740">
        <v>150</v>
      </c>
      <c r="T2740">
        <v>97.3</v>
      </c>
      <c r="U2740" t="s">
        <v>1</v>
      </c>
      <c r="V2740">
        <v>0</v>
      </c>
      <c r="W2740">
        <v>0</v>
      </c>
      <c r="X2740" t="s">
        <v>3895</v>
      </c>
      <c r="Y2740" t="s">
        <v>6957</v>
      </c>
      <c r="Z2740" t="s">
        <v>3458</v>
      </c>
    </row>
    <row r="2741" spans="17:26" x14ac:dyDescent="0.35">
      <c r="Q2741" t="s">
        <v>0</v>
      </c>
      <c r="R2741">
        <v>4</v>
      </c>
      <c r="S2741">
        <v>150</v>
      </c>
      <c r="T2741">
        <v>97.3</v>
      </c>
      <c r="U2741" t="s">
        <v>1</v>
      </c>
      <c r="V2741">
        <v>0</v>
      </c>
      <c r="W2741">
        <v>0</v>
      </c>
      <c r="X2741" t="s">
        <v>3925</v>
      </c>
      <c r="Y2741" t="s">
        <v>6958</v>
      </c>
      <c r="Z2741" t="s">
        <v>3458</v>
      </c>
    </row>
    <row r="2742" spans="17:26" x14ac:dyDescent="0.35">
      <c r="Q2742" t="s">
        <v>0</v>
      </c>
      <c r="R2742">
        <v>4</v>
      </c>
      <c r="S2742">
        <v>150</v>
      </c>
      <c r="T2742">
        <v>97.3</v>
      </c>
      <c r="U2742" t="s">
        <v>1</v>
      </c>
      <c r="V2742">
        <v>0</v>
      </c>
      <c r="W2742">
        <v>0</v>
      </c>
      <c r="X2742" t="s">
        <v>4354</v>
      </c>
      <c r="Y2742" t="s">
        <v>6959</v>
      </c>
      <c r="Z2742" t="s">
        <v>3458</v>
      </c>
    </row>
    <row r="2743" spans="17:26" x14ac:dyDescent="0.35">
      <c r="Q2743" t="s">
        <v>0</v>
      </c>
      <c r="R2743">
        <v>4</v>
      </c>
      <c r="S2743">
        <v>150</v>
      </c>
      <c r="T2743">
        <v>97.3</v>
      </c>
      <c r="U2743" t="s">
        <v>1</v>
      </c>
      <c r="V2743">
        <v>0</v>
      </c>
      <c r="W2743">
        <v>0</v>
      </c>
      <c r="X2743" t="s">
        <v>4053</v>
      </c>
      <c r="Y2743" t="s">
        <v>6960</v>
      </c>
      <c r="Z2743" t="s">
        <v>3458</v>
      </c>
    </row>
    <row r="2744" spans="17:26" x14ac:dyDescent="0.35">
      <c r="Q2744" t="s">
        <v>0</v>
      </c>
      <c r="R2744">
        <v>4</v>
      </c>
      <c r="S2744">
        <v>150</v>
      </c>
      <c r="T2744">
        <v>97.3</v>
      </c>
      <c r="U2744" t="s">
        <v>1</v>
      </c>
      <c r="V2744">
        <v>0</v>
      </c>
      <c r="W2744">
        <v>0</v>
      </c>
      <c r="X2744" t="s">
        <v>4024</v>
      </c>
      <c r="Y2744" t="s">
        <v>6961</v>
      </c>
      <c r="Z2744" t="s">
        <v>3458</v>
      </c>
    </row>
    <row r="2745" spans="17:26" x14ac:dyDescent="0.35">
      <c r="Q2745" t="s">
        <v>0</v>
      </c>
      <c r="R2745">
        <v>4</v>
      </c>
      <c r="S2745">
        <v>150</v>
      </c>
      <c r="T2745">
        <v>97.3</v>
      </c>
      <c r="U2745" t="s">
        <v>1</v>
      </c>
      <c r="V2745">
        <v>0</v>
      </c>
      <c r="W2745">
        <v>0</v>
      </c>
      <c r="X2745" t="s">
        <v>3804</v>
      </c>
      <c r="Y2745" t="s">
        <v>6962</v>
      </c>
      <c r="Z2745" t="s">
        <v>3458</v>
      </c>
    </row>
    <row r="2746" spans="17:26" x14ac:dyDescent="0.35">
      <c r="Q2746" t="s">
        <v>0</v>
      </c>
      <c r="R2746">
        <v>4</v>
      </c>
      <c r="S2746">
        <v>150</v>
      </c>
      <c r="T2746">
        <v>97.3</v>
      </c>
      <c r="U2746" t="s">
        <v>1</v>
      </c>
      <c r="V2746">
        <v>0</v>
      </c>
      <c r="W2746">
        <v>0</v>
      </c>
      <c r="X2746" t="s">
        <v>4474</v>
      </c>
      <c r="Y2746" t="s">
        <v>6963</v>
      </c>
      <c r="Z2746" t="s">
        <v>3458</v>
      </c>
    </row>
    <row r="2747" spans="17:26" x14ac:dyDescent="0.35">
      <c r="Q2747" t="s">
        <v>0</v>
      </c>
      <c r="R2747">
        <v>4</v>
      </c>
      <c r="S2747">
        <v>150</v>
      </c>
      <c r="T2747">
        <v>97.3</v>
      </c>
      <c r="U2747" t="s">
        <v>1</v>
      </c>
      <c r="V2747">
        <v>0</v>
      </c>
      <c r="W2747">
        <v>0</v>
      </c>
      <c r="X2747" t="s">
        <v>3808</v>
      </c>
      <c r="Y2747" t="s">
        <v>6964</v>
      </c>
      <c r="Z2747" t="s">
        <v>3458</v>
      </c>
    </row>
    <row r="2748" spans="17:26" x14ac:dyDescent="0.35">
      <c r="Q2748" t="s">
        <v>0</v>
      </c>
      <c r="R2748">
        <v>4</v>
      </c>
      <c r="S2748">
        <v>150</v>
      </c>
      <c r="T2748">
        <v>97.3</v>
      </c>
      <c r="U2748" t="s">
        <v>1</v>
      </c>
      <c r="V2748">
        <v>0</v>
      </c>
      <c r="W2748">
        <v>0</v>
      </c>
      <c r="X2748" t="s">
        <v>4363</v>
      </c>
      <c r="Y2748" t="s">
        <v>6965</v>
      </c>
      <c r="Z2748" t="s">
        <v>3458</v>
      </c>
    </row>
    <row r="2749" spans="17:26" x14ac:dyDescent="0.35">
      <c r="Q2749" t="s">
        <v>0</v>
      </c>
      <c r="R2749">
        <v>4</v>
      </c>
      <c r="S2749">
        <v>150</v>
      </c>
      <c r="T2749">
        <v>97.3</v>
      </c>
      <c r="U2749" t="s">
        <v>1</v>
      </c>
      <c r="V2749">
        <v>0</v>
      </c>
      <c r="W2749">
        <v>0</v>
      </c>
      <c r="X2749" t="s">
        <v>4363</v>
      </c>
      <c r="Y2749" t="s">
        <v>6966</v>
      </c>
      <c r="Z2749" t="s">
        <v>3458</v>
      </c>
    </row>
    <row r="2750" spans="17:26" x14ac:dyDescent="0.35">
      <c r="Q2750" t="s">
        <v>0</v>
      </c>
      <c r="R2750">
        <v>4</v>
      </c>
      <c r="S2750">
        <v>150</v>
      </c>
      <c r="T2750">
        <v>97.3</v>
      </c>
      <c r="U2750" t="s">
        <v>1</v>
      </c>
      <c r="V2750">
        <v>0</v>
      </c>
      <c r="W2750">
        <v>0</v>
      </c>
      <c r="X2750" t="s">
        <v>4058</v>
      </c>
      <c r="Y2750" t="s">
        <v>6967</v>
      </c>
      <c r="Z2750" t="s">
        <v>3458</v>
      </c>
    </row>
    <row r="2751" spans="17:26" x14ac:dyDescent="0.35">
      <c r="Q2751" t="s">
        <v>0</v>
      </c>
      <c r="R2751">
        <v>4</v>
      </c>
      <c r="S2751">
        <v>150</v>
      </c>
      <c r="T2751">
        <v>97.3</v>
      </c>
      <c r="U2751" t="s">
        <v>1</v>
      </c>
      <c r="V2751">
        <v>0</v>
      </c>
      <c r="W2751">
        <v>0</v>
      </c>
      <c r="X2751" t="s">
        <v>4060</v>
      </c>
      <c r="Y2751" t="s">
        <v>6968</v>
      </c>
      <c r="Z2751" t="s">
        <v>3458</v>
      </c>
    </row>
    <row r="2752" spans="17:26" x14ac:dyDescent="0.35">
      <c r="Q2752" t="s">
        <v>0</v>
      </c>
      <c r="R2752">
        <v>4</v>
      </c>
      <c r="S2752">
        <v>150</v>
      </c>
      <c r="T2752">
        <v>97.3</v>
      </c>
      <c r="U2752" t="s">
        <v>1</v>
      </c>
      <c r="V2752">
        <v>0</v>
      </c>
      <c r="W2752">
        <v>0</v>
      </c>
      <c r="X2752" t="s">
        <v>4213</v>
      </c>
      <c r="Y2752" t="s">
        <v>6969</v>
      </c>
      <c r="Z2752" t="s">
        <v>3458</v>
      </c>
    </row>
    <row r="2753" spans="17:26" x14ac:dyDescent="0.35">
      <c r="Q2753" t="s">
        <v>0</v>
      </c>
      <c r="R2753">
        <v>4</v>
      </c>
      <c r="S2753">
        <v>150</v>
      </c>
      <c r="T2753">
        <v>97.3</v>
      </c>
      <c r="U2753" t="s">
        <v>1</v>
      </c>
      <c r="V2753">
        <v>0</v>
      </c>
      <c r="W2753">
        <v>0</v>
      </c>
      <c r="X2753" t="s">
        <v>4319</v>
      </c>
      <c r="Y2753" t="s">
        <v>6970</v>
      </c>
      <c r="Z2753" t="s">
        <v>3458</v>
      </c>
    </row>
    <row r="2754" spans="17:26" x14ac:dyDescent="0.35">
      <c r="Q2754" t="s">
        <v>0</v>
      </c>
      <c r="R2754">
        <v>4</v>
      </c>
      <c r="S2754">
        <v>150</v>
      </c>
      <c r="T2754">
        <v>97.3</v>
      </c>
      <c r="U2754" t="s">
        <v>1</v>
      </c>
      <c r="V2754">
        <v>0</v>
      </c>
      <c r="W2754">
        <v>0</v>
      </c>
      <c r="X2754" t="s">
        <v>4030</v>
      </c>
      <c r="Y2754" t="s">
        <v>6971</v>
      </c>
      <c r="Z2754" t="s">
        <v>3458</v>
      </c>
    </row>
    <row r="2755" spans="17:26" x14ac:dyDescent="0.35">
      <c r="Q2755" t="s">
        <v>0</v>
      </c>
      <c r="R2755">
        <v>4</v>
      </c>
      <c r="S2755">
        <v>150</v>
      </c>
      <c r="T2755">
        <v>97.3</v>
      </c>
      <c r="U2755" t="s">
        <v>1</v>
      </c>
      <c r="V2755">
        <v>0</v>
      </c>
      <c r="W2755">
        <v>0</v>
      </c>
      <c r="X2755" t="s">
        <v>3775</v>
      </c>
      <c r="Y2755" t="s">
        <v>6972</v>
      </c>
      <c r="Z2755" t="s">
        <v>3458</v>
      </c>
    </row>
    <row r="2756" spans="17:26" x14ac:dyDescent="0.35">
      <c r="Q2756" t="s">
        <v>0</v>
      </c>
      <c r="R2756">
        <v>4</v>
      </c>
      <c r="S2756">
        <v>150</v>
      </c>
      <c r="T2756">
        <v>97.3</v>
      </c>
      <c r="U2756" t="s">
        <v>1</v>
      </c>
      <c r="V2756">
        <v>0</v>
      </c>
      <c r="W2756">
        <v>0</v>
      </c>
      <c r="X2756" t="s">
        <v>4032</v>
      </c>
      <c r="Y2756" t="s">
        <v>6973</v>
      </c>
      <c r="Z2756" t="s">
        <v>3458</v>
      </c>
    </row>
    <row r="2757" spans="17:26" x14ac:dyDescent="0.35">
      <c r="Q2757" t="s">
        <v>0</v>
      </c>
      <c r="R2757">
        <v>4</v>
      </c>
      <c r="S2757">
        <v>150</v>
      </c>
      <c r="T2757">
        <v>97.3</v>
      </c>
      <c r="U2757" t="s">
        <v>1</v>
      </c>
      <c r="V2757">
        <v>0</v>
      </c>
      <c r="W2757">
        <v>0</v>
      </c>
      <c r="X2757" t="s">
        <v>3944</v>
      </c>
      <c r="Y2757" t="s">
        <v>6974</v>
      </c>
      <c r="Z2757" t="s">
        <v>3458</v>
      </c>
    </row>
    <row r="2758" spans="17:26" x14ac:dyDescent="0.35">
      <c r="Q2758" t="s">
        <v>0</v>
      </c>
      <c r="R2758">
        <v>4</v>
      </c>
      <c r="S2758">
        <v>150</v>
      </c>
      <c r="T2758">
        <v>97.3</v>
      </c>
      <c r="U2758" t="s">
        <v>1</v>
      </c>
      <c r="V2758">
        <v>0</v>
      </c>
      <c r="W2758">
        <v>0</v>
      </c>
      <c r="X2758" t="s">
        <v>4165</v>
      </c>
      <c r="Y2758" t="s">
        <v>6975</v>
      </c>
      <c r="Z2758" t="s">
        <v>3458</v>
      </c>
    </row>
    <row r="2759" spans="17:26" x14ac:dyDescent="0.35">
      <c r="Q2759" t="s">
        <v>0</v>
      </c>
      <c r="R2759">
        <v>4</v>
      </c>
      <c r="S2759">
        <v>150</v>
      </c>
      <c r="T2759">
        <v>97.3</v>
      </c>
      <c r="U2759" t="s">
        <v>1</v>
      </c>
      <c r="V2759">
        <v>0</v>
      </c>
      <c r="W2759">
        <v>0</v>
      </c>
      <c r="X2759" t="s">
        <v>4165</v>
      </c>
      <c r="Y2759" t="s">
        <v>6976</v>
      </c>
      <c r="Z2759" t="s">
        <v>3458</v>
      </c>
    </row>
    <row r="2760" spans="17:26" x14ac:dyDescent="0.35">
      <c r="Q2760" t="s">
        <v>0</v>
      </c>
      <c r="R2760">
        <v>4</v>
      </c>
      <c r="S2760">
        <v>150</v>
      </c>
      <c r="T2760">
        <v>97.3</v>
      </c>
      <c r="U2760" t="s">
        <v>1</v>
      </c>
      <c r="V2760">
        <v>0</v>
      </c>
      <c r="W2760">
        <v>0</v>
      </c>
      <c r="X2760" t="s">
        <v>4379</v>
      </c>
      <c r="Y2760" t="s">
        <v>6977</v>
      </c>
      <c r="Z2760" t="s">
        <v>3458</v>
      </c>
    </row>
    <row r="2761" spans="17:26" x14ac:dyDescent="0.35">
      <c r="Q2761" t="s">
        <v>0</v>
      </c>
      <c r="R2761">
        <v>4</v>
      </c>
      <c r="S2761">
        <v>150</v>
      </c>
      <c r="T2761">
        <v>97.3</v>
      </c>
      <c r="U2761" t="s">
        <v>1</v>
      </c>
      <c r="V2761">
        <v>0</v>
      </c>
      <c r="W2761">
        <v>0</v>
      </c>
      <c r="X2761" t="s">
        <v>4381</v>
      </c>
      <c r="Y2761" t="s">
        <v>6978</v>
      </c>
      <c r="Z2761" t="s">
        <v>3458</v>
      </c>
    </row>
    <row r="2762" spans="17:26" x14ac:dyDescent="0.35">
      <c r="Q2762" t="s">
        <v>0</v>
      </c>
      <c r="R2762">
        <v>4</v>
      </c>
      <c r="S2762">
        <v>150</v>
      </c>
      <c r="T2762">
        <v>97.3</v>
      </c>
      <c r="U2762" t="s">
        <v>1</v>
      </c>
      <c r="V2762">
        <v>0</v>
      </c>
      <c r="W2762">
        <v>0</v>
      </c>
      <c r="X2762" t="s">
        <v>4073</v>
      </c>
      <c r="Y2762" t="s">
        <v>6979</v>
      </c>
      <c r="Z2762" t="s">
        <v>3458</v>
      </c>
    </row>
    <row r="2763" spans="17:26" x14ac:dyDescent="0.35">
      <c r="Q2763" t="s">
        <v>0</v>
      </c>
      <c r="R2763">
        <v>4</v>
      </c>
      <c r="S2763">
        <v>150</v>
      </c>
      <c r="T2763">
        <v>97.3</v>
      </c>
      <c r="U2763" t="s">
        <v>1</v>
      </c>
      <c r="V2763">
        <v>0</v>
      </c>
      <c r="W2763">
        <v>0</v>
      </c>
      <c r="X2763" t="s">
        <v>3949</v>
      </c>
      <c r="Y2763" t="s">
        <v>6980</v>
      </c>
      <c r="Z2763" t="s">
        <v>3458</v>
      </c>
    </row>
    <row r="2764" spans="17:26" x14ac:dyDescent="0.35">
      <c r="Q2764" t="s">
        <v>0</v>
      </c>
      <c r="R2764">
        <v>4</v>
      </c>
      <c r="S2764">
        <v>150</v>
      </c>
      <c r="T2764">
        <v>97.3</v>
      </c>
      <c r="U2764" t="s">
        <v>1</v>
      </c>
      <c r="V2764">
        <v>0</v>
      </c>
      <c r="W2764">
        <v>0</v>
      </c>
      <c r="X2764" t="s">
        <v>3915</v>
      </c>
      <c r="Y2764" t="s">
        <v>6981</v>
      </c>
      <c r="Z2764" t="s">
        <v>3458</v>
      </c>
    </row>
    <row r="2765" spans="17:26" x14ac:dyDescent="0.35">
      <c r="Q2765" t="s">
        <v>0</v>
      </c>
      <c r="R2765">
        <v>4</v>
      </c>
      <c r="S2765">
        <v>150</v>
      </c>
      <c r="T2765">
        <v>97.3</v>
      </c>
      <c r="U2765" t="s">
        <v>3664</v>
      </c>
      <c r="V2765">
        <v>0</v>
      </c>
      <c r="W2765">
        <v>0</v>
      </c>
      <c r="X2765" t="s">
        <v>3753</v>
      </c>
      <c r="Y2765" t="s">
        <v>6982</v>
      </c>
      <c r="Z2765" t="s">
        <v>3458</v>
      </c>
    </row>
    <row r="2766" spans="17:26" x14ac:dyDescent="0.35">
      <c r="Q2766" t="s">
        <v>0</v>
      </c>
      <c r="R2766">
        <v>4</v>
      </c>
      <c r="S2766">
        <v>150</v>
      </c>
      <c r="T2766">
        <v>97.3</v>
      </c>
      <c r="U2766" t="s">
        <v>3664</v>
      </c>
      <c r="V2766">
        <v>0</v>
      </c>
      <c r="W2766">
        <v>0</v>
      </c>
      <c r="X2766" t="s">
        <v>4461</v>
      </c>
      <c r="Y2766" t="s">
        <v>6983</v>
      </c>
      <c r="Z2766" t="s">
        <v>3458</v>
      </c>
    </row>
    <row r="2767" spans="17:26" x14ac:dyDescent="0.35">
      <c r="Q2767" t="s">
        <v>0</v>
      </c>
      <c r="R2767">
        <v>4</v>
      </c>
      <c r="S2767">
        <v>150</v>
      </c>
      <c r="T2767">
        <v>97.3</v>
      </c>
      <c r="U2767" t="s">
        <v>3664</v>
      </c>
      <c r="V2767">
        <v>0</v>
      </c>
      <c r="W2767">
        <v>0</v>
      </c>
      <c r="X2767" t="s">
        <v>5028</v>
      </c>
      <c r="Y2767" t="s">
        <v>6984</v>
      </c>
      <c r="Z2767" t="s">
        <v>3458</v>
      </c>
    </row>
    <row r="2768" spans="17:26" x14ac:dyDescent="0.35">
      <c r="Q2768" t="s">
        <v>0</v>
      </c>
      <c r="R2768">
        <v>4</v>
      </c>
      <c r="S2768">
        <v>150</v>
      </c>
      <c r="T2768">
        <v>97.3</v>
      </c>
      <c r="U2768" t="s">
        <v>3664</v>
      </c>
      <c r="V2768">
        <v>0</v>
      </c>
      <c r="W2768">
        <v>0</v>
      </c>
      <c r="X2768" t="s">
        <v>5028</v>
      </c>
      <c r="Y2768" t="s">
        <v>6985</v>
      </c>
      <c r="Z2768" t="s">
        <v>3458</v>
      </c>
    </row>
    <row r="2769" spans="17:26" x14ac:dyDescent="0.35">
      <c r="Q2769" t="s">
        <v>0</v>
      </c>
      <c r="R2769">
        <v>4</v>
      </c>
      <c r="S2769">
        <v>150</v>
      </c>
      <c r="T2769">
        <v>97.3</v>
      </c>
      <c r="U2769" t="s">
        <v>3664</v>
      </c>
      <c r="V2769">
        <v>0</v>
      </c>
      <c r="W2769">
        <v>0</v>
      </c>
      <c r="X2769" t="s">
        <v>4521</v>
      </c>
      <c r="Y2769" t="s">
        <v>6986</v>
      </c>
      <c r="Z2769" t="s">
        <v>3458</v>
      </c>
    </row>
    <row r="2770" spans="17:26" x14ac:dyDescent="0.35">
      <c r="Q2770" t="s">
        <v>0</v>
      </c>
      <c r="R2770">
        <v>4</v>
      </c>
      <c r="S2770">
        <v>150</v>
      </c>
      <c r="T2770">
        <v>97.3</v>
      </c>
      <c r="U2770" t="s">
        <v>3664</v>
      </c>
      <c r="V2770">
        <v>0</v>
      </c>
      <c r="W2770">
        <v>0</v>
      </c>
      <c r="X2770" t="s">
        <v>4521</v>
      </c>
      <c r="Y2770" t="s">
        <v>6987</v>
      </c>
      <c r="Z2770" t="s">
        <v>3458</v>
      </c>
    </row>
    <row r="2771" spans="17:26" x14ac:dyDescent="0.35">
      <c r="Q2771" t="s">
        <v>0</v>
      </c>
      <c r="R2771">
        <v>4</v>
      </c>
      <c r="S2771">
        <v>150</v>
      </c>
      <c r="T2771">
        <v>97.3</v>
      </c>
      <c r="U2771" t="s">
        <v>3664</v>
      </c>
      <c r="V2771">
        <v>0</v>
      </c>
      <c r="W2771">
        <v>0</v>
      </c>
      <c r="X2771" t="s">
        <v>3792</v>
      </c>
      <c r="Y2771" t="s">
        <v>6988</v>
      </c>
      <c r="Z2771" t="s">
        <v>3458</v>
      </c>
    </row>
    <row r="2772" spans="17:26" x14ac:dyDescent="0.35">
      <c r="Q2772" t="s">
        <v>0</v>
      </c>
      <c r="R2772">
        <v>4</v>
      </c>
      <c r="S2772">
        <v>150</v>
      </c>
      <c r="T2772">
        <v>97.3</v>
      </c>
      <c r="U2772" t="s">
        <v>3664</v>
      </c>
      <c r="V2772">
        <v>0</v>
      </c>
      <c r="W2772">
        <v>0</v>
      </c>
      <c r="X2772" t="s">
        <v>3762</v>
      </c>
      <c r="Y2772" t="s">
        <v>6989</v>
      </c>
      <c r="Z2772" t="s">
        <v>3458</v>
      </c>
    </row>
    <row r="2773" spans="17:26" x14ac:dyDescent="0.35">
      <c r="Q2773" t="s">
        <v>0</v>
      </c>
      <c r="R2773">
        <v>4</v>
      </c>
      <c r="S2773">
        <v>150</v>
      </c>
      <c r="T2773">
        <v>97.3</v>
      </c>
      <c r="U2773" t="s">
        <v>3664</v>
      </c>
      <c r="V2773">
        <v>0</v>
      </c>
      <c r="W2773">
        <v>0</v>
      </c>
      <c r="X2773" t="s">
        <v>3762</v>
      </c>
      <c r="Y2773" t="s">
        <v>6990</v>
      </c>
      <c r="Z2773" t="s">
        <v>3458</v>
      </c>
    </row>
    <row r="2774" spans="17:26" x14ac:dyDescent="0.35">
      <c r="Q2774" t="s">
        <v>0</v>
      </c>
      <c r="R2774">
        <v>4</v>
      </c>
      <c r="S2774">
        <v>150</v>
      </c>
      <c r="T2774">
        <v>97.3</v>
      </c>
      <c r="U2774" t="s">
        <v>3664</v>
      </c>
      <c r="V2774">
        <v>0</v>
      </c>
      <c r="W2774">
        <v>0</v>
      </c>
      <c r="X2774" t="s">
        <v>4469</v>
      </c>
      <c r="Y2774" t="s">
        <v>6991</v>
      </c>
      <c r="Z2774" t="s">
        <v>3458</v>
      </c>
    </row>
    <row r="2775" spans="17:26" x14ac:dyDescent="0.35">
      <c r="Q2775" t="s">
        <v>0</v>
      </c>
      <c r="R2775">
        <v>4</v>
      </c>
      <c r="S2775">
        <v>150</v>
      </c>
      <c r="T2775">
        <v>97.3</v>
      </c>
      <c r="U2775" t="s">
        <v>3664</v>
      </c>
      <c r="V2775">
        <v>0</v>
      </c>
      <c r="W2775">
        <v>0</v>
      </c>
      <c r="X2775" t="s">
        <v>3899</v>
      </c>
      <c r="Y2775" t="s">
        <v>6992</v>
      </c>
      <c r="Z2775" t="s">
        <v>3458</v>
      </c>
    </row>
    <row r="2776" spans="17:26" x14ac:dyDescent="0.35">
      <c r="Q2776" t="s">
        <v>0</v>
      </c>
      <c r="R2776">
        <v>4</v>
      </c>
      <c r="S2776">
        <v>150</v>
      </c>
      <c r="T2776">
        <v>97.3</v>
      </c>
      <c r="U2776" t="s">
        <v>3664</v>
      </c>
      <c r="V2776">
        <v>0</v>
      </c>
      <c r="W2776">
        <v>0</v>
      </c>
      <c r="X2776" t="s">
        <v>4525</v>
      </c>
      <c r="Y2776" t="s">
        <v>6993</v>
      </c>
      <c r="Z2776" t="s">
        <v>3458</v>
      </c>
    </row>
    <row r="2777" spans="17:26" x14ac:dyDescent="0.35">
      <c r="Q2777" t="s">
        <v>0</v>
      </c>
      <c r="R2777">
        <v>4</v>
      </c>
      <c r="S2777">
        <v>150</v>
      </c>
      <c r="T2777">
        <v>97.3</v>
      </c>
      <c r="U2777" t="s">
        <v>3664</v>
      </c>
      <c r="V2777">
        <v>0</v>
      </c>
      <c r="W2777">
        <v>0</v>
      </c>
      <c r="X2777" t="s">
        <v>4525</v>
      </c>
      <c r="Y2777" t="s">
        <v>6994</v>
      </c>
      <c r="Z2777" t="s">
        <v>3458</v>
      </c>
    </row>
    <row r="2778" spans="17:26" x14ac:dyDescent="0.35">
      <c r="Q2778" t="s">
        <v>0</v>
      </c>
      <c r="R2778">
        <v>4</v>
      </c>
      <c r="S2778">
        <v>150</v>
      </c>
      <c r="T2778">
        <v>97.3</v>
      </c>
      <c r="U2778" t="s">
        <v>3664</v>
      </c>
      <c r="V2778">
        <v>0</v>
      </c>
      <c r="W2778">
        <v>0</v>
      </c>
      <c r="X2778" t="s">
        <v>4227</v>
      </c>
      <c r="Y2778" t="s">
        <v>6995</v>
      </c>
      <c r="Z2778" t="s">
        <v>3458</v>
      </c>
    </row>
    <row r="2779" spans="17:26" x14ac:dyDescent="0.35">
      <c r="Q2779" t="s">
        <v>0</v>
      </c>
      <c r="R2779">
        <v>4</v>
      </c>
      <c r="S2779">
        <v>150</v>
      </c>
      <c r="T2779">
        <v>97.3</v>
      </c>
      <c r="U2779" t="s">
        <v>3664</v>
      </c>
      <c r="V2779">
        <v>0</v>
      </c>
      <c r="W2779">
        <v>0</v>
      </c>
      <c r="X2779" t="s">
        <v>4227</v>
      </c>
      <c r="Y2779" t="s">
        <v>6996</v>
      </c>
      <c r="Z2779" t="s">
        <v>3458</v>
      </c>
    </row>
    <row r="2780" spans="17:26" x14ac:dyDescent="0.35">
      <c r="Q2780" t="s">
        <v>0</v>
      </c>
      <c r="R2780">
        <v>4</v>
      </c>
      <c r="S2780">
        <v>150</v>
      </c>
      <c r="T2780">
        <v>97.3</v>
      </c>
      <c r="U2780" t="s">
        <v>3664</v>
      </c>
      <c r="V2780">
        <v>0</v>
      </c>
      <c r="W2780">
        <v>0</v>
      </c>
      <c r="X2780" t="s">
        <v>3794</v>
      </c>
      <c r="Y2780" t="s">
        <v>6997</v>
      </c>
      <c r="Z2780" t="s">
        <v>3458</v>
      </c>
    </row>
    <row r="2781" spans="17:26" x14ac:dyDescent="0.35">
      <c r="Q2781" t="s">
        <v>0</v>
      </c>
      <c r="R2781">
        <v>4</v>
      </c>
      <c r="S2781">
        <v>150</v>
      </c>
      <c r="T2781">
        <v>97.3</v>
      </c>
      <c r="U2781" t="s">
        <v>3664</v>
      </c>
      <c r="V2781">
        <v>0</v>
      </c>
      <c r="W2781">
        <v>0</v>
      </c>
      <c r="X2781" t="s">
        <v>4952</v>
      </c>
      <c r="Y2781" t="s">
        <v>6998</v>
      </c>
      <c r="Z2781" t="s">
        <v>3458</v>
      </c>
    </row>
    <row r="2782" spans="17:26" x14ac:dyDescent="0.35">
      <c r="Q2782" t="s">
        <v>0</v>
      </c>
      <c r="R2782">
        <v>4</v>
      </c>
      <c r="S2782">
        <v>150</v>
      </c>
      <c r="T2782">
        <v>97.3</v>
      </c>
      <c r="U2782" t="s">
        <v>3664</v>
      </c>
      <c r="V2782">
        <v>0</v>
      </c>
      <c r="W2782">
        <v>0</v>
      </c>
      <c r="X2782" t="s">
        <v>3808</v>
      </c>
      <c r="Y2782" t="s">
        <v>6999</v>
      </c>
      <c r="Z2782" t="s">
        <v>3458</v>
      </c>
    </row>
    <row r="2783" spans="17:26" x14ac:dyDescent="0.35">
      <c r="Q2783" t="s">
        <v>0</v>
      </c>
      <c r="R2783">
        <v>4</v>
      </c>
      <c r="S2783">
        <v>150</v>
      </c>
      <c r="T2783">
        <v>97.3</v>
      </c>
      <c r="U2783" t="s">
        <v>3664</v>
      </c>
      <c r="V2783">
        <v>0</v>
      </c>
      <c r="W2783">
        <v>0</v>
      </c>
      <c r="X2783" t="s">
        <v>3768</v>
      </c>
      <c r="Y2783" t="s">
        <v>7000</v>
      </c>
      <c r="Z2783" t="s">
        <v>3458</v>
      </c>
    </row>
    <row r="2784" spans="17:26" x14ac:dyDescent="0.35">
      <c r="Q2784" t="s">
        <v>0</v>
      </c>
      <c r="R2784">
        <v>4</v>
      </c>
      <c r="S2784">
        <v>150</v>
      </c>
      <c r="T2784">
        <v>97.3</v>
      </c>
      <c r="U2784" t="s">
        <v>3664</v>
      </c>
      <c r="V2784">
        <v>0</v>
      </c>
      <c r="W2784">
        <v>0</v>
      </c>
      <c r="X2784" t="s">
        <v>4113</v>
      </c>
      <c r="Y2784" t="s">
        <v>7001</v>
      </c>
      <c r="Z2784" t="s">
        <v>3458</v>
      </c>
    </row>
    <row r="2785" spans="17:26" x14ac:dyDescent="0.35">
      <c r="Q2785" t="s">
        <v>0</v>
      </c>
      <c r="R2785">
        <v>4</v>
      </c>
      <c r="S2785">
        <v>150</v>
      </c>
      <c r="T2785">
        <v>97.3</v>
      </c>
      <c r="U2785" t="s">
        <v>3664</v>
      </c>
      <c r="V2785">
        <v>0</v>
      </c>
      <c r="W2785">
        <v>0</v>
      </c>
      <c r="X2785" t="s">
        <v>4058</v>
      </c>
      <c r="Y2785" t="s">
        <v>7002</v>
      </c>
      <c r="Z2785" t="s">
        <v>3458</v>
      </c>
    </row>
    <row r="2786" spans="17:26" x14ac:dyDescent="0.35">
      <c r="Q2786" t="s">
        <v>0</v>
      </c>
      <c r="R2786">
        <v>4</v>
      </c>
      <c r="S2786">
        <v>150</v>
      </c>
      <c r="T2786">
        <v>97.3</v>
      </c>
      <c r="U2786" t="s">
        <v>3664</v>
      </c>
      <c r="V2786">
        <v>0</v>
      </c>
      <c r="W2786">
        <v>0</v>
      </c>
      <c r="X2786" t="s">
        <v>4213</v>
      </c>
      <c r="Y2786" t="s">
        <v>7003</v>
      </c>
      <c r="Z2786" t="s">
        <v>3458</v>
      </c>
    </row>
    <row r="2787" spans="17:26" x14ac:dyDescent="0.35">
      <c r="Q2787" t="s">
        <v>0</v>
      </c>
      <c r="R2787">
        <v>4</v>
      </c>
      <c r="S2787">
        <v>150</v>
      </c>
      <c r="T2787">
        <v>97.3</v>
      </c>
      <c r="U2787" t="s">
        <v>3664</v>
      </c>
      <c r="V2787">
        <v>0</v>
      </c>
      <c r="W2787">
        <v>0</v>
      </c>
      <c r="X2787" t="s">
        <v>4213</v>
      </c>
      <c r="Y2787" t="s">
        <v>7004</v>
      </c>
      <c r="Z2787" t="s">
        <v>3458</v>
      </c>
    </row>
    <row r="2788" spans="17:26" x14ac:dyDescent="0.35">
      <c r="Q2788" t="s">
        <v>0</v>
      </c>
      <c r="R2788">
        <v>4</v>
      </c>
      <c r="S2788">
        <v>150</v>
      </c>
      <c r="T2788">
        <v>97.3</v>
      </c>
      <c r="U2788" t="s">
        <v>3664</v>
      </c>
      <c r="V2788">
        <v>0</v>
      </c>
      <c r="W2788">
        <v>0</v>
      </c>
      <c r="X2788" t="s">
        <v>4062</v>
      </c>
      <c r="Y2788" t="s">
        <v>7005</v>
      </c>
      <c r="Z2788" t="s">
        <v>3458</v>
      </c>
    </row>
    <row r="2789" spans="17:26" x14ac:dyDescent="0.35">
      <c r="Q2789" t="s">
        <v>0</v>
      </c>
      <c r="R2789">
        <v>4</v>
      </c>
      <c r="S2789">
        <v>150</v>
      </c>
      <c r="T2789">
        <v>97.3</v>
      </c>
      <c r="U2789" t="s">
        <v>3664</v>
      </c>
      <c r="V2789">
        <v>0</v>
      </c>
      <c r="W2789">
        <v>0</v>
      </c>
      <c r="X2789" t="s">
        <v>4252</v>
      </c>
      <c r="Y2789" t="s">
        <v>7006</v>
      </c>
      <c r="Z2789" t="s">
        <v>3458</v>
      </c>
    </row>
    <row r="2790" spans="17:26" x14ac:dyDescent="0.35">
      <c r="Q2790" t="s">
        <v>0</v>
      </c>
      <c r="R2790">
        <v>4</v>
      </c>
      <c r="S2790">
        <v>150</v>
      </c>
      <c r="T2790">
        <v>97.3</v>
      </c>
      <c r="U2790" t="s">
        <v>3664</v>
      </c>
      <c r="V2790">
        <v>0</v>
      </c>
      <c r="W2790">
        <v>0</v>
      </c>
      <c r="X2790" t="s">
        <v>3910</v>
      </c>
      <c r="Y2790" t="s">
        <v>7007</v>
      </c>
      <c r="Z2790" t="s">
        <v>3458</v>
      </c>
    </row>
    <row r="2791" spans="17:26" x14ac:dyDescent="0.35">
      <c r="Q2791" t="s">
        <v>0</v>
      </c>
      <c r="R2791">
        <v>4</v>
      </c>
      <c r="S2791">
        <v>150</v>
      </c>
      <c r="T2791">
        <v>97.3</v>
      </c>
      <c r="U2791" t="s">
        <v>3664</v>
      </c>
      <c r="V2791">
        <v>0</v>
      </c>
      <c r="W2791">
        <v>0</v>
      </c>
      <c r="X2791" t="s">
        <v>4066</v>
      </c>
      <c r="Y2791" t="s">
        <v>7008</v>
      </c>
      <c r="Z2791" t="s">
        <v>3458</v>
      </c>
    </row>
    <row r="2792" spans="17:26" x14ac:dyDescent="0.35">
      <c r="Q2792" t="s">
        <v>0</v>
      </c>
      <c r="R2792">
        <v>4</v>
      </c>
      <c r="S2792">
        <v>150</v>
      </c>
      <c r="T2792">
        <v>97.3</v>
      </c>
      <c r="U2792" t="s">
        <v>3664</v>
      </c>
      <c r="V2792">
        <v>0</v>
      </c>
      <c r="W2792">
        <v>0</v>
      </c>
      <c r="X2792" t="s">
        <v>3662</v>
      </c>
      <c r="Y2792" t="s">
        <v>7009</v>
      </c>
      <c r="Z2792" t="s">
        <v>3458</v>
      </c>
    </row>
    <row r="2793" spans="17:26" x14ac:dyDescent="0.35">
      <c r="Q2793" t="s">
        <v>0</v>
      </c>
      <c r="R2793">
        <v>4</v>
      </c>
      <c r="S2793">
        <v>150</v>
      </c>
      <c r="T2793">
        <v>97.3</v>
      </c>
      <c r="U2793" t="s">
        <v>3664</v>
      </c>
      <c r="V2793">
        <v>0</v>
      </c>
      <c r="W2793">
        <v>0</v>
      </c>
      <c r="X2793" t="s">
        <v>4038</v>
      </c>
      <c r="Y2793" t="s">
        <v>7010</v>
      </c>
      <c r="Z2793" t="s">
        <v>3458</v>
      </c>
    </row>
    <row r="2794" spans="17:26" x14ac:dyDescent="0.35">
      <c r="Q2794" t="s">
        <v>0</v>
      </c>
      <c r="R2794">
        <v>4</v>
      </c>
      <c r="S2794">
        <v>150</v>
      </c>
      <c r="T2794">
        <v>97.3</v>
      </c>
      <c r="U2794" t="s">
        <v>3664</v>
      </c>
      <c r="V2794">
        <v>0</v>
      </c>
      <c r="W2794">
        <v>0</v>
      </c>
      <c r="X2794" t="s">
        <v>4685</v>
      </c>
      <c r="Y2794" t="s">
        <v>7011</v>
      </c>
      <c r="Z2794" t="s">
        <v>3458</v>
      </c>
    </row>
    <row r="2795" spans="17:26" x14ac:dyDescent="0.35">
      <c r="Q2795" t="s">
        <v>0</v>
      </c>
      <c r="R2795">
        <v>4</v>
      </c>
      <c r="S2795">
        <v>150</v>
      </c>
      <c r="T2795">
        <v>97.3</v>
      </c>
      <c r="U2795" t="s">
        <v>3664</v>
      </c>
      <c r="V2795">
        <v>0</v>
      </c>
      <c r="W2795">
        <v>0</v>
      </c>
      <c r="X2795" t="s">
        <v>4497</v>
      </c>
      <c r="Y2795" t="s">
        <v>7012</v>
      </c>
      <c r="Z2795" t="s">
        <v>3458</v>
      </c>
    </row>
    <row r="2796" spans="17:26" x14ac:dyDescent="0.35">
      <c r="Q2796" t="s">
        <v>0</v>
      </c>
      <c r="R2796">
        <v>4</v>
      </c>
      <c r="S2796">
        <v>150</v>
      </c>
      <c r="T2796">
        <v>97.3</v>
      </c>
      <c r="U2796" t="s">
        <v>3664</v>
      </c>
      <c r="V2796">
        <v>0</v>
      </c>
      <c r="W2796">
        <v>0</v>
      </c>
      <c r="X2796" t="s">
        <v>4148</v>
      </c>
      <c r="Y2796" t="s">
        <v>7013</v>
      </c>
      <c r="Z2796" t="s">
        <v>3458</v>
      </c>
    </row>
    <row r="2797" spans="17:26" x14ac:dyDescent="0.35">
      <c r="Q2797" t="s">
        <v>0</v>
      </c>
      <c r="R2797">
        <v>4</v>
      </c>
      <c r="S2797">
        <v>150</v>
      </c>
      <c r="T2797">
        <v>97.3</v>
      </c>
      <c r="U2797" t="s">
        <v>3664</v>
      </c>
      <c r="V2797">
        <v>0</v>
      </c>
      <c r="W2797">
        <v>0</v>
      </c>
      <c r="X2797" t="s">
        <v>3784</v>
      </c>
      <c r="Y2797" t="s">
        <v>7014</v>
      </c>
      <c r="Z2797" t="s">
        <v>3458</v>
      </c>
    </row>
    <row r="2798" spans="17:26" x14ac:dyDescent="0.35">
      <c r="Q2798" t="s">
        <v>0</v>
      </c>
      <c r="R2798">
        <v>4</v>
      </c>
      <c r="S2798">
        <v>150</v>
      </c>
      <c r="T2798">
        <v>97.4</v>
      </c>
      <c r="U2798" t="s">
        <v>1</v>
      </c>
      <c r="V2798">
        <v>0</v>
      </c>
      <c r="W2798">
        <v>0</v>
      </c>
      <c r="X2798" t="s">
        <v>4110</v>
      </c>
      <c r="Y2798" t="s">
        <v>7015</v>
      </c>
      <c r="Z2798" t="s">
        <v>3458</v>
      </c>
    </row>
    <row r="2799" spans="17:26" x14ac:dyDescent="0.35">
      <c r="Q2799" t="s">
        <v>0</v>
      </c>
      <c r="R2799">
        <v>4</v>
      </c>
      <c r="S2799">
        <v>150</v>
      </c>
      <c r="T2799">
        <v>97.4</v>
      </c>
      <c r="U2799" t="s">
        <v>1</v>
      </c>
      <c r="V2799">
        <v>0</v>
      </c>
      <c r="W2799">
        <v>0</v>
      </c>
      <c r="X2799" t="s">
        <v>4238</v>
      </c>
      <c r="Y2799" t="s">
        <v>7016</v>
      </c>
      <c r="Z2799" t="s">
        <v>3458</v>
      </c>
    </row>
    <row r="2800" spans="17:26" x14ac:dyDescent="0.35">
      <c r="Q2800" t="s">
        <v>0</v>
      </c>
      <c r="R2800">
        <v>4</v>
      </c>
      <c r="S2800">
        <v>150</v>
      </c>
      <c r="T2800">
        <v>97.4</v>
      </c>
      <c r="U2800" t="s">
        <v>1</v>
      </c>
      <c r="V2800">
        <v>0</v>
      </c>
      <c r="W2800">
        <v>0</v>
      </c>
      <c r="X2800" t="s">
        <v>4861</v>
      </c>
      <c r="Y2800" t="s">
        <v>7017</v>
      </c>
      <c r="Z2800" t="s">
        <v>3458</v>
      </c>
    </row>
    <row r="2801" spans="17:26" x14ac:dyDescent="0.35">
      <c r="Q2801" t="s">
        <v>0</v>
      </c>
      <c r="R2801">
        <v>4</v>
      </c>
      <c r="S2801">
        <v>150</v>
      </c>
      <c r="T2801">
        <v>97.4</v>
      </c>
      <c r="U2801" t="s">
        <v>1</v>
      </c>
      <c r="V2801">
        <v>0</v>
      </c>
      <c r="W2801">
        <v>0</v>
      </c>
      <c r="X2801" t="s">
        <v>3967</v>
      </c>
      <c r="Y2801" t="s">
        <v>7018</v>
      </c>
      <c r="Z2801" t="s">
        <v>3458</v>
      </c>
    </row>
    <row r="2802" spans="17:26" x14ac:dyDescent="0.35">
      <c r="Q2802" t="s">
        <v>0</v>
      </c>
      <c r="R2802">
        <v>4</v>
      </c>
      <c r="S2802">
        <v>150</v>
      </c>
      <c r="T2802">
        <v>97.4</v>
      </c>
      <c r="U2802" t="s">
        <v>1</v>
      </c>
      <c r="V2802">
        <v>0</v>
      </c>
      <c r="W2802">
        <v>0</v>
      </c>
      <c r="X2802" t="s">
        <v>4265</v>
      </c>
      <c r="Y2802" t="s">
        <v>7019</v>
      </c>
      <c r="Z2802" t="s">
        <v>3458</v>
      </c>
    </row>
    <row r="2803" spans="17:26" x14ac:dyDescent="0.35">
      <c r="Q2803" t="s">
        <v>0</v>
      </c>
      <c r="R2803">
        <v>4</v>
      </c>
      <c r="S2803">
        <v>150</v>
      </c>
      <c r="T2803">
        <v>97.4</v>
      </c>
      <c r="U2803" t="s">
        <v>3664</v>
      </c>
      <c r="V2803">
        <v>0</v>
      </c>
      <c r="W2803">
        <v>0</v>
      </c>
      <c r="X2803" t="s">
        <v>3967</v>
      </c>
      <c r="Y2803" t="s">
        <v>7020</v>
      </c>
      <c r="Z2803" t="s">
        <v>3458</v>
      </c>
    </row>
    <row r="2804" spans="17:26" x14ac:dyDescent="0.35">
      <c r="Q2804" t="s">
        <v>0</v>
      </c>
      <c r="R2804">
        <v>4</v>
      </c>
      <c r="S2804">
        <v>150</v>
      </c>
      <c r="T2804">
        <v>97.4</v>
      </c>
      <c r="U2804" t="s">
        <v>3664</v>
      </c>
      <c r="V2804">
        <v>0</v>
      </c>
      <c r="W2804">
        <v>0</v>
      </c>
      <c r="X2804" t="s">
        <v>3734</v>
      </c>
      <c r="Y2804" t="s">
        <v>7021</v>
      </c>
      <c r="Z2804" t="s">
        <v>3458</v>
      </c>
    </row>
    <row r="2805" spans="17:26" x14ac:dyDescent="0.35">
      <c r="Q2805" t="s">
        <v>0</v>
      </c>
      <c r="R2805">
        <v>4</v>
      </c>
      <c r="S2805">
        <v>150</v>
      </c>
      <c r="T2805">
        <v>97.5</v>
      </c>
      <c r="U2805" t="s">
        <v>1</v>
      </c>
      <c r="V2805">
        <v>0</v>
      </c>
      <c r="W2805">
        <v>0</v>
      </c>
      <c r="X2805" t="s">
        <v>3973</v>
      </c>
      <c r="Y2805" t="s">
        <v>7022</v>
      </c>
      <c r="Z2805" t="s">
        <v>3458</v>
      </c>
    </row>
    <row r="2806" spans="17:26" x14ac:dyDescent="0.35">
      <c r="Q2806" t="s">
        <v>0</v>
      </c>
      <c r="R2806">
        <v>4</v>
      </c>
      <c r="S2806">
        <v>150</v>
      </c>
      <c r="T2806">
        <v>97.5</v>
      </c>
      <c r="U2806" t="s">
        <v>1</v>
      </c>
      <c r="V2806">
        <v>0</v>
      </c>
      <c r="W2806">
        <v>0</v>
      </c>
      <c r="X2806" t="s">
        <v>3704</v>
      </c>
      <c r="Y2806" t="s">
        <v>7023</v>
      </c>
      <c r="Z2806" t="s">
        <v>3458</v>
      </c>
    </row>
    <row r="2807" spans="17:26" x14ac:dyDescent="0.35">
      <c r="Q2807" t="s">
        <v>0</v>
      </c>
      <c r="R2807">
        <v>4</v>
      </c>
      <c r="S2807">
        <v>150</v>
      </c>
      <c r="T2807">
        <v>97.5</v>
      </c>
      <c r="U2807" t="s">
        <v>1</v>
      </c>
      <c r="V2807">
        <v>0</v>
      </c>
      <c r="W2807">
        <v>0</v>
      </c>
      <c r="X2807" t="s">
        <v>3728</v>
      </c>
      <c r="Y2807" t="s">
        <v>7024</v>
      </c>
      <c r="Z2807" t="s">
        <v>3458</v>
      </c>
    </row>
    <row r="2808" spans="17:26" x14ac:dyDescent="0.35">
      <c r="Q2808" t="s">
        <v>0</v>
      </c>
      <c r="R2808">
        <v>4</v>
      </c>
      <c r="S2808">
        <v>150</v>
      </c>
      <c r="T2808">
        <v>97.5</v>
      </c>
      <c r="U2808" t="s">
        <v>1</v>
      </c>
      <c r="V2808">
        <v>0</v>
      </c>
      <c r="W2808">
        <v>0</v>
      </c>
      <c r="X2808" t="s">
        <v>3837</v>
      </c>
      <c r="Y2808" t="s">
        <v>7025</v>
      </c>
      <c r="Z2808" t="s">
        <v>3458</v>
      </c>
    </row>
    <row r="2809" spans="17:26" x14ac:dyDescent="0.35">
      <c r="Q2809" t="s">
        <v>0</v>
      </c>
      <c r="R2809">
        <v>4</v>
      </c>
      <c r="S2809">
        <v>150</v>
      </c>
      <c r="T2809">
        <v>97.5</v>
      </c>
      <c r="U2809" t="s">
        <v>1</v>
      </c>
      <c r="V2809">
        <v>0</v>
      </c>
      <c r="W2809">
        <v>0</v>
      </c>
      <c r="X2809" t="s">
        <v>3732</v>
      </c>
      <c r="Y2809" t="s">
        <v>7026</v>
      </c>
      <c r="Z2809" t="s">
        <v>3458</v>
      </c>
    </row>
    <row r="2810" spans="17:26" x14ac:dyDescent="0.35">
      <c r="Q2810" t="s">
        <v>0</v>
      </c>
      <c r="R2810">
        <v>4</v>
      </c>
      <c r="S2810">
        <v>150</v>
      </c>
      <c r="T2810">
        <v>97.5</v>
      </c>
      <c r="U2810" t="s">
        <v>3664</v>
      </c>
      <c r="V2810">
        <v>0</v>
      </c>
      <c r="W2810">
        <v>0</v>
      </c>
      <c r="X2810" t="s">
        <v>4402</v>
      </c>
      <c r="Y2810" t="s">
        <v>7027</v>
      </c>
      <c r="Z2810" t="s">
        <v>3458</v>
      </c>
    </row>
    <row r="2811" spans="17:26" x14ac:dyDescent="0.35">
      <c r="Q2811" t="s">
        <v>0</v>
      </c>
      <c r="R2811">
        <v>4</v>
      </c>
      <c r="S2811">
        <v>150</v>
      </c>
      <c r="T2811">
        <v>97.5</v>
      </c>
      <c r="U2811" t="s">
        <v>3664</v>
      </c>
      <c r="V2811">
        <v>0</v>
      </c>
      <c r="W2811">
        <v>0</v>
      </c>
      <c r="X2811" t="s">
        <v>3732</v>
      </c>
      <c r="Y2811" t="s">
        <v>7028</v>
      </c>
      <c r="Z2811" t="s">
        <v>3458</v>
      </c>
    </row>
    <row r="2812" spans="17:26" x14ac:dyDescent="0.35">
      <c r="Q2812" t="s">
        <v>0</v>
      </c>
      <c r="R2812">
        <v>4</v>
      </c>
      <c r="S2812">
        <v>150</v>
      </c>
      <c r="T2812">
        <v>97.6</v>
      </c>
      <c r="U2812" t="s">
        <v>1</v>
      </c>
      <c r="V2812">
        <v>0</v>
      </c>
      <c r="W2812">
        <v>0</v>
      </c>
      <c r="X2812" t="s">
        <v>4181</v>
      </c>
      <c r="Y2812" t="s">
        <v>7029</v>
      </c>
      <c r="Z2812" t="s">
        <v>3458</v>
      </c>
    </row>
    <row r="2813" spans="17:26" x14ac:dyDescent="0.35">
      <c r="Q2813" t="s">
        <v>0</v>
      </c>
      <c r="R2813">
        <v>4</v>
      </c>
      <c r="S2813">
        <v>150</v>
      </c>
      <c r="T2813">
        <v>97.6</v>
      </c>
      <c r="U2813" t="s">
        <v>1</v>
      </c>
      <c r="V2813">
        <v>0</v>
      </c>
      <c r="W2813">
        <v>0</v>
      </c>
      <c r="X2813" t="s">
        <v>3702</v>
      </c>
      <c r="Y2813" t="s">
        <v>7030</v>
      </c>
      <c r="Z2813" t="s">
        <v>3458</v>
      </c>
    </row>
    <row r="2814" spans="17:26" x14ac:dyDescent="0.35">
      <c r="Q2814" t="s">
        <v>0</v>
      </c>
      <c r="R2814">
        <v>4</v>
      </c>
      <c r="S2814">
        <v>150</v>
      </c>
      <c r="T2814">
        <v>97.6</v>
      </c>
      <c r="U2814" t="s">
        <v>1</v>
      </c>
      <c r="V2814">
        <v>0</v>
      </c>
      <c r="W2814">
        <v>0</v>
      </c>
      <c r="X2814" t="s">
        <v>3846</v>
      </c>
      <c r="Y2814" t="s">
        <v>7031</v>
      </c>
      <c r="Z2814" t="s">
        <v>3458</v>
      </c>
    </row>
    <row r="2815" spans="17:26" x14ac:dyDescent="0.35">
      <c r="Q2815" t="s">
        <v>0</v>
      </c>
      <c r="R2815">
        <v>4</v>
      </c>
      <c r="S2815">
        <v>150</v>
      </c>
      <c r="T2815">
        <v>97.6</v>
      </c>
      <c r="U2815" t="s">
        <v>1</v>
      </c>
      <c r="V2815">
        <v>0</v>
      </c>
      <c r="W2815">
        <v>0</v>
      </c>
      <c r="X2815" t="s">
        <v>4081</v>
      </c>
      <c r="Y2815" t="s">
        <v>7032</v>
      </c>
      <c r="Z2815" t="s">
        <v>3458</v>
      </c>
    </row>
    <row r="2816" spans="17:26" x14ac:dyDescent="0.35">
      <c r="Q2816" t="s">
        <v>0</v>
      </c>
      <c r="R2816">
        <v>4</v>
      </c>
      <c r="S2816">
        <v>150</v>
      </c>
      <c r="T2816">
        <v>97.6</v>
      </c>
      <c r="U2816" t="s">
        <v>1</v>
      </c>
      <c r="V2816">
        <v>0</v>
      </c>
      <c r="W2816">
        <v>0</v>
      </c>
      <c r="X2816" t="s">
        <v>4081</v>
      </c>
      <c r="Y2816" t="s">
        <v>7033</v>
      </c>
      <c r="Z2816" t="s">
        <v>3458</v>
      </c>
    </row>
    <row r="2817" spans="17:26" x14ac:dyDescent="0.35">
      <c r="Q2817" t="s">
        <v>0</v>
      </c>
      <c r="R2817">
        <v>4</v>
      </c>
      <c r="S2817">
        <v>150</v>
      </c>
      <c r="T2817">
        <v>97.6</v>
      </c>
      <c r="U2817" t="s">
        <v>1</v>
      </c>
      <c r="V2817">
        <v>0</v>
      </c>
      <c r="W2817">
        <v>0</v>
      </c>
      <c r="X2817" t="s">
        <v>4081</v>
      </c>
      <c r="Y2817" t="s">
        <v>7034</v>
      </c>
      <c r="Z2817" t="s">
        <v>3458</v>
      </c>
    </row>
    <row r="2818" spans="17:26" x14ac:dyDescent="0.35">
      <c r="Q2818" t="s">
        <v>0</v>
      </c>
      <c r="R2818">
        <v>4</v>
      </c>
      <c r="S2818">
        <v>150</v>
      </c>
      <c r="T2818">
        <v>97.6</v>
      </c>
      <c r="U2818" t="s">
        <v>1</v>
      </c>
      <c r="V2818">
        <v>0</v>
      </c>
      <c r="W2818">
        <v>0</v>
      </c>
      <c r="X2818" t="s">
        <v>4699</v>
      </c>
      <c r="Y2818" t="s">
        <v>7035</v>
      </c>
      <c r="Z2818" t="s">
        <v>3458</v>
      </c>
    </row>
    <row r="2819" spans="17:26" x14ac:dyDescent="0.35">
      <c r="Q2819" t="s">
        <v>0</v>
      </c>
      <c r="R2819">
        <v>4</v>
      </c>
      <c r="S2819">
        <v>150</v>
      </c>
      <c r="T2819">
        <v>97.6</v>
      </c>
      <c r="U2819" t="s">
        <v>3664</v>
      </c>
      <c r="V2819">
        <v>0</v>
      </c>
      <c r="W2819">
        <v>0</v>
      </c>
      <c r="X2819" t="s">
        <v>5635</v>
      </c>
      <c r="Y2819" t="s">
        <v>7036</v>
      </c>
      <c r="Z2819" t="s">
        <v>3458</v>
      </c>
    </row>
    <row r="2820" spans="17:26" x14ac:dyDescent="0.35">
      <c r="Q2820" t="s">
        <v>0</v>
      </c>
      <c r="R2820">
        <v>4</v>
      </c>
      <c r="S2820">
        <v>150</v>
      </c>
      <c r="T2820">
        <v>97.6</v>
      </c>
      <c r="U2820" t="s">
        <v>3664</v>
      </c>
      <c r="V2820">
        <v>0</v>
      </c>
      <c r="W2820">
        <v>0</v>
      </c>
      <c r="X2820" t="s">
        <v>4260</v>
      </c>
      <c r="Y2820" t="s">
        <v>7037</v>
      </c>
      <c r="Z2820" t="s">
        <v>3458</v>
      </c>
    </row>
    <row r="2821" spans="17:26" x14ac:dyDescent="0.35">
      <c r="Q2821" t="s">
        <v>0</v>
      </c>
      <c r="R2821">
        <v>4</v>
      </c>
      <c r="S2821">
        <v>150</v>
      </c>
      <c r="T2821">
        <v>97.7</v>
      </c>
      <c r="U2821" t="s">
        <v>1</v>
      </c>
      <c r="V2821">
        <v>0</v>
      </c>
      <c r="W2821">
        <v>0</v>
      </c>
      <c r="X2821" t="s">
        <v>3692</v>
      </c>
      <c r="Y2821" t="s">
        <v>7038</v>
      </c>
      <c r="Z2821" t="s">
        <v>3458</v>
      </c>
    </row>
    <row r="2822" spans="17:26" x14ac:dyDescent="0.35">
      <c r="Q2822" t="s">
        <v>0</v>
      </c>
      <c r="R2822">
        <v>4</v>
      </c>
      <c r="S2822">
        <v>150</v>
      </c>
      <c r="T2822">
        <v>97.7</v>
      </c>
      <c r="U2822" t="s">
        <v>1</v>
      </c>
      <c r="V2822">
        <v>0</v>
      </c>
      <c r="W2822">
        <v>0</v>
      </c>
      <c r="X2822" t="s">
        <v>3714</v>
      </c>
      <c r="Y2822" t="s">
        <v>7039</v>
      </c>
      <c r="Z2822" t="s">
        <v>3458</v>
      </c>
    </row>
    <row r="2823" spans="17:26" x14ac:dyDescent="0.35">
      <c r="Q2823" t="s">
        <v>0</v>
      </c>
      <c r="R2823">
        <v>4</v>
      </c>
      <c r="S2823">
        <v>150</v>
      </c>
      <c r="T2823">
        <v>97.7</v>
      </c>
      <c r="U2823" t="s">
        <v>1</v>
      </c>
      <c r="V2823">
        <v>0</v>
      </c>
      <c r="W2823">
        <v>0</v>
      </c>
      <c r="X2823" t="s">
        <v>3992</v>
      </c>
      <c r="Y2823" t="s">
        <v>7040</v>
      </c>
      <c r="Z2823" t="s">
        <v>3458</v>
      </c>
    </row>
    <row r="2824" spans="17:26" x14ac:dyDescent="0.35">
      <c r="Q2824" t="s">
        <v>0</v>
      </c>
      <c r="R2824">
        <v>4</v>
      </c>
      <c r="S2824">
        <v>150</v>
      </c>
      <c r="T2824">
        <v>97.7</v>
      </c>
      <c r="U2824" t="s">
        <v>1</v>
      </c>
      <c r="V2824">
        <v>0</v>
      </c>
      <c r="W2824">
        <v>0</v>
      </c>
      <c r="X2824" t="s">
        <v>3992</v>
      </c>
      <c r="Y2824" t="s">
        <v>7041</v>
      </c>
      <c r="Z2824" t="s">
        <v>3458</v>
      </c>
    </row>
    <row r="2825" spans="17:26" x14ac:dyDescent="0.35">
      <c r="Q2825" t="s">
        <v>0</v>
      </c>
      <c r="R2825">
        <v>4</v>
      </c>
      <c r="S2825">
        <v>150</v>
      </c>
      <c r="T2825">
        <v>97.7</v>
      </c>
      <c r="U2825" t="s">
        <v>3664</v>
      </c>
      <c r="V2825">
        <v>0</v>
      </c>
      <c r="W2825">
        <v>0</v>
      </c>
      <c r="X2825" t="s">
        <v>3692</v>
      </c>
      <c r="Y2825" t="s">
        <v>7042</v>
      </c>
      <c r="Z2825" t="s">
        <v>3458</v>
      </c>
    </row>
    <row r="2826" spans="17:26" x14ac:dyDescent="0.35">
      <c r="Q2826" t="s">
        <v>0</v>
      </c>
      <c r="R2826">
        <v>4</v>
      </c>
      <c r="S2826">
        <v>150</v>
      </c>
      <c r="T2826">
        <v>97.7</v>
      </c>
      <c r="U2826" t="s">
        <v>3664</v>
      </c>
      <c r="V2826">
        <v>0</v>
      </c>
      <c r="W2826">
        <v>0</v>
      </c>
      <c r="X2826" t="s">
        <v>3692</v>
      </c>
      <c r="Y2826" t="s">
        <v>7043</v>
      </c>
      <c r="Z2826" t="s">
        <v>3458</v>
      </c>
    </row>
    <row r="2827" spans="17:26" x14ac:dyDescent="0.35">
      <c r="Q2827" t="s">
        <v>0</v>
      </c>
      <c r="R2827">
        <v>4</v>
      </c>
      <c r="S2827">
        <v>150</v>
      </c>
      <c r="T2827">
        <v>97.7</v>
      </c>
      <c r="U2827" t="s">
        <v>3664</v>
      </c>
      <c r="V2827">
        <v>0</v>
      </c>
      <c r="W2827">
        <v>0</v>
      </c>
      <c r="X2827" t="s">
        <v>3997</v>
      </c>
      <c r="Y2827" t="s">
        <v>7044</v>
      </c>
      <c r="Z2827" t="s">
        <v>3458</v>
      </c>
    </row>
    <row r="2828" spans="17:26" x14ac:dyDescent="0.35">
      <c r="Q2828" t="s">
        <v>0</v>
      </c>
      <c r="R2828">
        <v>4</v>
      </c>
      <c r="S2828">
        <v>150</v>
      </c>
      <c r="T2828">
        <v>97.7</v>
      </c>
      <c r="U2828" t="s">
        <v>3664</v>
      </c>
      <c r="V2828">
        <v>0</v>
      </c>
      <c r="W2828">
        <v>0</v>
      </c>
      <c r="X2828" t="s">
        <v>4125</v>
      </c>
      <c r="Y2828" t="s">
        <v>7045</v>
      </c>
      <c r="Z2828" t="s">
        <v>3458</v>
      </c>
    </row>
    <row r="2829" spans="17:26" x14ac:dyDescent="0.35">
      <c r="Q2829" t="s">
        <v>0</v>
      </c>
      <c r="R2829">
        <v>4</v>
      </c>
      <c r="S2829">
        <v>150</v>
      </c>
      <c r="T2829">
        <v>97.7</v>
      </c>
      <c r="U2829" t="s">
        <v>3664</v>
      </c>
      <c r="V2829">
        <v>0</v>
      </c>
      <c r="W2829">
        <v>0</v>
      </c>
      <c r="X2829" t="s">
        <v>4419</v>
      </c>
      <c r="Y2829" t="s">
        <v>7046</v>
      </c>
      <c r="Z2829" t="s">
        <v>3458</v>
      </c>
    </row>
    <row r="2830" spans="17:26" x14ac:dyDescent="0.35">
      <c r="Q2830" t="s">
        <v>0</v>
      </c>
      <c r="R2830">
        <v>4</v>
      </c>
      <c r="S2830">
        <v>150</v>
      </c>
      <c r="T2830">
        <v>97.7</v>
      </c>
      <c r="U2830" t="s">
        <v>3664</v>
      </c>
      <c r="V2830">
        <v>0</v>
      </c>
      <c r="W2830">
        <v>0</v>
      </c>
      <c r="X2830" t="s">
        <v>3988</v>
      </c>
      <c r="Y2830" t="s">
        <v>7047</v>
      </c>
      <c r="Z2830" t="s">
        <v>3458</v>
      </c>
    </row>
    <row r="2831" spans="17:26" x14ac:dyDescent="0.35">
      <c r="Q2831" t="s">
        <v>0</v>
      </c>
      <c r="R2831">
        <v>4</v>
      </c>
      <c r="S2831">
        <v>150</v>
      </c>
      <c r="T2831">
        <v>97.7</v>
      </c>
      <c r="U2831" t="s">
        <v>3664</v>
      </c>
      <c r="V2831">
        <v>0</v>
      </c>
      <c r="W2831">
        <v>0</v>
      </c>
      <c r="X2831" t="s">
        <v>3859</v>
      </c>
      <c r="Y2831" t="s">
        <v>7048</v>
      </c>
      <c r="Z2831" t="s">
        <v>3458</v>
      </c>
    </row>
    <row r="2832" spans="17:26" x14ac:dyDescent="0.35">
      <c r="Q2832" t="s">
        <v>0</v>
      </c>
      <c r="R2832">
        <v>4</v>
      </c>
      <c r="S2832">
        <v>150</v>
      </c>
      <c r="T2832">
        <v>97.7</v>
      </c>
      <c r="U2832" t="s">
        <v>3664</v>
      </c>
      <c r="V2832">
        <v>0</v>
      </c>
      <c r="W2832">
        <v>0</v>
      </c>
      <c r="X2832" t="s">
        <v>3985</v>
      </c>
      <c r="Y2832" t="s">
        <v>7049</v>
      </c>
      <c r="Z2832" t="s">
        <v>3458</v>
      </c>
    </row>
    <row r="2833" spans="17:26" x14ac:dyDescent="0.35">
      <c r="Q2833" t="s">
        <v>0</v>
      </c>
      <c r="R2833">
        <v>4</v>
      </c>
      <c r="S2833">
        <v>150</v>
      </c>
      <c r="T2833">
        <v>97.7</v>
      </c>
      <c r="U2833" t="s">
        <v>3664</v>
      </c>
      <c r="V2833">
        <v>0</v>
      </c>
      <c r="W2833">
        <v>0</v>
      </c>
      <c r="X2833" t="s">
        <v>3853</v>
      </c>
      <c r="Y2833" t="s">
        <v>7050</v>
      </c>
      <c r="Z2833" t="s">
        <v>3458</v>
      </c>
    </row>
    <row r="2834" spans="17:26" x14ac:dyDescent="0.35">
      <c r="Q2834" t="s">
        <v>0</v>
      </c>
      <c r="R2834">
        <v>4</v>
      </c>
      <c r="S2834">
        <v>150</v>
      </c>
      <c r="T2834">
        <v>97.8</v>
      </c>
      <c r="U2834" t="s">
        <v>1</v>
      </c>
      <c r="V2834">
        <v>0</v>
      </c>
      <c r="W2834">
        <v>0</v>
      </c>
      <c r="X2834" t="s">
        <v>4431</v>
      </c>
      <c r="Y2834" t="s">
        <v>7051</v>
      </c>
      <c r="Z2834" t="s">
        <v>3458</v>
      </c>
    </row>
    <row r="2835" spans="17:26" x14ac:dyDescent="0.35">
      <c r="Q2835" t="s">
        <v>0</v>
      </c>
      <c r="R2835">
        <v>4</v>
      </c>
      <c r="S2835">
        <v>150</v>
      </c>
      <c r="T2835">
        <v>97.8</v>
      </c>
      <c r="U2835" t="s">
        <v>1</v>
      </c>
      <c r="V2835">
        <v>0</v>
      </c>
      <c r="W2835">
        <v>0</v>
      </c>
      <c r="X2835" t="s">
        <v>3744</v>
      </c>
      <c r="Y2835" t="s">
        <v>7052</v>
      </c>
      <c r="Z2835" t="s">
        <v>3458</v>
      </c>
    </row>
    <row r="2836" spans="17:26" x14ac:dyDescent="0.35">
      <c r="Q2836" t="s">
        <v>0</v>
      </c>
      <c r="R2836">
        <v>4</v>
      </c>
      <c r="S2836">
        <v>150</v>
      </c>
      <c r="T2836">
        <v>97.8</v>
      </c>
      <c r="U2836" t="s">
        <v>1</v>
      </c>
      <c r="V2836">
        <v>0</v>
      </c>
      <c r="W2836">
        <v>0</v>
      </c>
      <c r="X2836" t="s">
        <v>3740</v>
      </c>
      <c r="Y2836" t="s">
        <v>7053</v>
      </c>
      <c r="Z2836" t="s">
        <v>3458</v>
      </c>
    </row>
    <row r="2837" spans="17:26" x14ac:dyDescent="0.35">
      <c r="Q2837" t="s">
        <v>0</v>
      </c>
      <c r="R2837">
        <v>4</v>
      </c>
      <c r="S2837">
        <v>150</v>
      </c>
      <c r="T2837">
        <v>97.8</v>
      </c>
      <c r="U2837" t="s">
        <v>1</v>
      </c>
      <c r="V2837">
        <v>0</v>
      </c>
      <c r="W2837">
        <v>0</v>
      </c>
      <c r="X2837" t="s">
        <v>3740</v>
      </c>
      <c r="Y2837" t="s">
        <v>7054</v>
      </c>
      <c r="Z2837" t="s">
        <v>3458</v>
      </c>
    </row>
    <row r="2838" spans="17:26" x14ac:dyDescent="0.35">
      <c r="Q2838" t="s">
        <v>0</v>
      </c>
      <c r="R2838">
        <v>4</v>
      </c>
      <c r="S2838">
        <v>150</v>
      </c>
      <c r="T2838">
        <v>97.8</v>
      </c>
      <c r="U2838" t="s">
        <v>1</v>
      </c>
      <c r="V2838">
        <v>0</v>
      </c>
      <c r="W2838">
        <v>0</v>
      </c>
      <c r="X2838" t="s">
        <v>3660</v>
      </c>
      <c r="Y2838" t="s">
        <v>7055</v>
      </c>
      <c r="Z2838" t="s">
        <v>3458</v>
      </c>
    </row>
    <row r="2839" spans="17:26" x14ac:dyDescent="0.35">
      <c r="Q2839" t="s">
        <v>0</v>
      </c>
      <c r="R2839">
        <v>4</v>
      </c>
      <c r="S2839">
        <v>150</v>
      </c>
      <c r="T2839">
        <v>97.8</v>
      </c>
      <c r="U2839" t="s">
        <v>1</v>
      </c>
      <c r="V2839">
        <v>0</v>
      </c>
      <c r="W2839">
        <v>0</v>
      </c>
      <c r="X2839" t="s">
        <v>3875</v>
      </c>
      <c r="Y2839" t="s">
        <v>7056</v>
      </c>
      <c r="Z2839" t="s">
        <v>3458</v>
      </c>
    </row>
    <row r="2840" spans="17:26" x14ac:dyDescent="0.35">
      <c r="Q2840" t="s">
        <v>0</v>
      </c>
      <c r="R2840">
        <v>4</v>
      </c>
      <c r="S2840">
        <v>150</v>
      </c>
      <c r="T2840">
        <v>97.8</v>
      </c>
      <c r="U2840" t="s">
        <v>1</v>
      </c>
      <c r="V2840">
        <v>0</v>
      </c>
      <c r="W2840">
        <v>0</v>
      </c>
      <c r="X2840" t="s">
        <v>5011</v>
      </c>
      <c r="Y2840" t="s">
        <v>7057</v>
      </c>
      <c r="Z2840" t="s">
        <v>3458</v>
      </c>
    </row>
    <row r="2841" spans="17:26" x14ac:dyDescent="0.35">
      <c r="Q2841" t="s">
        <v>0</v>
      </c>
      <c r="R2841">
        <v>4</v>
      </c>
      <c r="S2841">
        <v>150</v>
      </c>
      <c r="T2841">
        <v>97.8</v>
      </c>
      <c r="U2841" t="s">
        <v>3664</v>
      </c>
      <c r="V2841">
        <v>0</v>
      </c>
      <c r="W2841">
        <v>0</v>
      </c>
      <c r="X2841" t="s">
        <v>4770</v>
      </c>
      <c r="Y2841" t="s">
        <v>7058</v>
      </c>
      <c r="Z2841" t="s">
        <v>3458</v>
      </c>
    </row>
    <row r="2842" spans="17:26" x14ac:dyDescent="0.35">
      <c r="Q2842" t="s">
        <v>0</v>
      </c>
      <c r="R2842">
        <v>4</v>
      </c>
      <c r="S2842">
        <v>150</v>
      </c>
      <c r="T2842">
        <v>97.8</v>
      </c>
      <c r="U2842" t="s">
        <v>3664</v>
      </c>
      <c r="V2842">
        <v>0</v>
      </c>
      <c r="W2842">
        <v>0</v>
      </c>
      <c r="X2842" t="s">
        <v>5277</v>
      </c>
      <c r="Y2842" t="s">
        <v>7059</v>
      </c>
      <c r="Z2842" t="s">
        <v>3458</v>
      </c>
    </row>
    <row r="2843" spans="17:26" x14ac:dyDescent="0.35">
      <c r="Q2843" t="s">
        <v>0</v>
      </c>
      <c r="R2843">
        <v>4</v>
      </c>
      <c r="S2843">
        <v>150</v>
      </c>
      <c r="T2843">
        <v>97.9</v>
      </c>
      <c r="U2843" t="s">
        <v>1</v>
      </c>
      <c r="V2843">
        <v>0</v>
      </c>
      <c r="W2843">
        <v>0</v>
      </c>
      <c r="X2843" t="s">
        <v>4281</v>
      </c>
      <c r="Y2843" t="s">
        <v>7060</v>
      </c>
      <c r="Z2843" t="s">
        <v>3458</v>
      </c>
    </row>
    <row r="2844" spans="17:26" x14ac:dyDescent="0.35">
      <c r="Q2844" t="s">
        <v>0</v>
      </c>
      <c r="R2844">
        <v>4</v>
      </c>
      <c r="S2844">
        <v>150</v>
      </c>
      <c r="T2844">
        <v>97.9</v>
      </c>
      <c r="U2844" t="s">
        <v>1</v>
      </c>
      <c r="V2844">
        <v>0</v>
      </c>
      <c r="W2844">
        <v>0</v>
      </c>
      <c r="X2844" t="s">
        <v>4135</v>
      </c>
      <c r="Y2844" t="s">
        <v>7061</v>
      </c>
      <c r="Z2844" t="s">
        <v>3458</v>
      </c>
    </row>
    <row r="2845" spans="17:26" x14ac:dyDescent="0.35">
      <c r="Q2845" t="s">
        <v>0</v>
      </c>
      <c r="R2845">
        <v>4</v>
      </c>
      <c r="S2845">
        <v>150</v>
      </c>
      <c r="T2845">
        <v>97.9</v>
      </c>
      <c r="U2845" t="s">
        <v>1</v>
      </c>
      <c r="V2845">
        <v>0</v>
      </c>
      <c r="W2845">
        <v>0</v>
      </c>
      <c r="X2845" t="s">
        <v>3881</v>
      </c>
      <c r="Y2845" t="s">
        <v>7062</v>
      </c>
      <c r="Z2845" t="s">
        <v>3458</v>
      </c>
    </row>
    <row r="2846" spans="17:26" x14ac:dyDescent="0.35">
      <c r="Q2846" t="s">
        <v>0</v>
      </c>
      <c r="R2846">
        <v>4</v>
      </c>
      <c r="S2846">
        <v>150</v>
      </c>
      <c r="T2846">
        <v>97.9</v>
      </c>
      <c r="U2846" t="s">
        <v>1</v>
      </c>
      <c r="V2846">
        <v>0</v>
      </c>
      <c r="W2846">
        <v>0</v>
      </c>
      <c r="X2846" t="s">
        <v>3881</v>
      </c>
      <c r="Y2846" t="s">
        <v>7063</v>
      </c>
      <c r="Z2846" t="s">
        <v>3458</v>
      </c>
    </row>
    <row r="2847" spans="17:26" x14ac:dyDescent="0.35">
      <c r="Q2847" t="s">
        <v>0</v>
      </c>
      <c r="R2847">
        <v>4</v>
      </c>
      <c r="S2847">
        <v>150</v>
      </c>
      <c r="T2847">
        <v>97.9</v>
      </c>
      <c r="U2847" t="s">
        <v>1</v>
      </c>
      <c r="V2847">
        <v>0</v>
      </c>
      <c r="W2847">
        <v>0</v>
      </c>
      <c r="X2847" t="s">
        <v>5434</v>
      </c>
      <c r="Y2847" t="s">
        <v>7064</v>
      </c>
      <c r="Z2847" t="s">
        <v>3458</v>
      </c>
    </row>
    <row r="2848" spans="17:26" x14ac:dyDescent="0.35">
      <c r="Q2848" t="s">
        <v>0</v>
      </c>
      <c r="R2848">
        <v>4</v>
      </c>
      <c r="S2848">
        <v>150</v>
      </c>
      <c r="T2848">
        <v>97.9</v>
      </c>
      <c r="U2848" t="s">
        <v>1</v>
      </c>
      <c r="V2848">
        <v>0</v>
      </c>
      <c r="W2848">
        <v>0</v>
      </c>
      <c r="X2848" t="s">
        <v>3684</v>
      </c>
      <c r="Y2848" t="s">
        <v>7065</v>
      </c>
      <c r="Z2848" t="s">
        <v>3458</v>
      </c>
    </row>
    <row r="2849" spans="17:26" x14ac:dyDescent="0.35">
      <c r="Q2849" t="s">
        <v>0</v>
      </c>
      <c r="R2849">
        <v>4</v>
      </c>
      <c r="S2849">
        <v>150</v>
      </c>
      <c r="T2849">
        <v>97.9</v>
      </c>
      <c r="U2849" t="s">
        <v>1</v>
      </c>
      <c r="V2849">
        <v>0</v>
      </c>
      <c r="W2849">
        <v>0</v>
      </c>
      <c r="X2849" t="s">
        <v>4167</v>
      </c>
      <c r="Y2849" t="s">
        <v>7066</v>
      </c>
      <c r="Z2849" t="s">
        <v>3458</v>
      </c>
    </row>
    <row r="2850" spans="17:26" x14ac:dyDescent="0.35">
      <c r="Q2850" t="s">
        <v>0</v>
      </c>
      <c r="R2850">
        <v>4</v>
      </c>
      <c r="S2850">
        <v>150</v>
      </c>
      <c r="T2850">
        <v>97.9</v>
      </c>
      <c r="U2850" t="s">
        <v>3664</v>
      </c>
      <c r="V2850">
        <v>0</v>
      </c>
      <c r="W2850">
        <v>0</v>
      </c>
      <c r="X2850" t="s">
        <v>4009</v>
      </c>
      <c r="Y2850" t="s">
        <v>7067</v>
      </c>
      <c r="Z2850" t="s">
        <v>3458</v>
      </c>
    </row>
    <row r="2851" spans="17:26" x14ac:dyDescent="0.35">
      <c r="Q2851" t="s">
        <v>0</v>
      </c>
      <c r="R2851">
        <v>4</v>
      </c>
      <c r="S2851">
        <v>150</v>
      </c>
      <c r="T2851">
        <v>97.9</v>
      </c>
      <c r="U2851" t="s">
        <v>3664</v>
      </c>
      <c r="V2851">
        <v>0</v>
      </c>
      <c r="W2851">
        <v>0</v>
      </c>
      <c r="X2851" t="s">
        <v>4009</v>
      </c>
      <c r="Y2851" t="s">
        <v>7068</v>
      </c>
      <c r="Z2851" t="s">
        <v>3458</v>
      </c>
    </row>
    <row r="2852" spans="17:26" x14ac:dyDescent="0.35">
      <c r="Q2852" t="s">
        <v>0</v>
      </c>
      <c r="R2852">
        <v>4</v>
      </c>
      <c r="S2852">
        <v>150</v>
      </c>
      <c r="T2852">
        <v>97.9</v>
      </c>
      <c r="U2852" t="s">
        <v>3664</v>
      </c>
      <c r="V2852">
        <v>0</v>
      </c>
      <c r="W2852">
        <v>0</v>
      </c>
      <c r="X2852" t="s">
        <v>5434</v>
      </c>
      <c r="Y2852" t="s">
        <v>7069</v>
      </c>
      <c r="Z2852" t="s">
        <v>3458</v>
      </c>
    </row>
    <row r="2853" spans="17:26" x14ac:dyDescent="0.35">
      <c r="Q2853" t="s">
        <v>0</v>
      </c>
      <c r="R2853">
        <v>4</v>
      </c>
      <c r="S2853">
        <v>150</v>
      </c>
      <c r="T2853">
        <v>97.9</v>
      </c>
      <c r="U2853" t="s">
        <v>3664</v>
      </c>
      <c r="V2853">
        <v>0</v>
      </c>
      <c r="W2853">
        <v>0</v>
      </c>
      <c r="X2853" t="s">
        <v>3684</v>
      </c>
      <c r="Y2853" t="s">
        <v>7070</v>
      </c>
      <c r="Z2853" t="s">
        <v>3458</v>
      </c>
    </row>
    <row r="2854" spans="17:26" x14ac:dyDescent="0.35">
      <c r="Q2854" t="s">
        <v>0</v>
      </c>
      <c r="R2854">
        <v>4</v>
      </c>
      <c r="S2854">
        <v>150</v>
      </c>
      <c r="T2854">
        <v>97.9</v>
      </c>
      <c r="U2854" t="s">
        <v>3664</v>
      </c>
      <c r="V2854">
        <v>0</v>
      </c>
      <c r="W2854">
        <v>0</v>
      </c>
      <c r="X2854" t="s">
        <v>4294</v>
      </c>
      <c r="Y2854" t="s">
        <v>7071</v>
      </c>
      <c r="Z2854" t="s">
        <v>3458</v>
      </c>
    </row>
    <row r="2855" spans="17:26" x14ac:dyDescent="0.35">
      <c r="Q2855" t="s">
        <v>0</v>
      </c>
      <c r="R2855">
        <v>4</v>
      </c>
      <c r="S2855">
        <v>150</v>
      </c>
      <c r="T2855">
        <v>97.9</v>
      </c>
      <c r="U2855" t="s">
        <v>3664</v>
      </c>
      <c r="V2855">
        <v>0</v>
      </c>
      <c r="W2855">
        <v>0</v>
      </c>
      <c r="X2855" t="s">
        <v>4003</v>
      </c>
      <c r="Y2855" t="s">
        <v>7072</v>
      </c>
      <c r="Z2855" t="s">
        <v>3458</v>
      </c>
    </row>
    <row r="2856" spans="17:26" x14ac:dyDescent="0.35">
      <c r="Q2856" t="s">
        <v>0</v>
      </c>
      <c r="R2856">
        <v>4</v>
      </c>
      <c r="S2856">
        <v>150</v>
      </c>
      <c r="T2856">
        <v>97.9</v>
      </c>
      <c r="U2856" t="s">
        <v>3664</v>
      </c>
      <c r="V2856">
        <v>0</v>
      </c>
      <c r="W2856">
        <v>0</v>
      </c>
      <c r="X2856" t="s">
        <v>4003</v>
      </c>
      <c r="Y2856" t="s">
        <v>7073</v>
      </c>
      <c r="Z2856" t="s">
        <v>3458</v>
      </c>
    </row>
    <row r="2857" spans="17:26" x14ac:dyDescent="0.35">
      <c r="Q2857" t="s">
        <v>0</v>
      </c>
      <c r="R2857">
        <v>4</v>
      </c>
      <c r="S2857">
        <v>150</v>
      </c>
      <c r="T2857">
        <v>98</v>
      </c>
      <c r="U2857" t="s">
        <v>1</v>
      </c>
      <c r="V2857">
        <v>0</v>
      </c>
      <c r="W2857">
        <v>0</v>
      </c>
      <c r="X2857" t="s">
        <v>3786</v>
      </c>
      <c r="Y2857" t="s">
        <v>7074</v>
      </c>
      <c r="Z2857" t="s">
        <v>3458</v>
      </c>
    </row>
    <row r="2858" spans="17:26" x14ac:dyDescent="0.35">
      <c r="Q2858" t="s">
        <v>0</v>
      </c>
      <c r="R2858">
        <v>4</v>
      </c>
      <c r="S2858">
        <v>150</v>
      </c>
      <c r="T2858">
        <v>98</v>
      </c>
      <c r="U2858" t="s">
        <v>1</v>
      </c>
      <c r="V2858">
        <v>0</v>
      </c>
      <c r="W2858">
        <v>0</v>
      </c>
      <c r="X2858" t="s">
        <v>4871</v>
      </c>
      <c r="Y2858" t="s">
        <v>7075</v>
      </c>
      <c r="Z2858" t="s">
        <v>3458</v>
      </c>
    </row>
    <row r="2859" spans="17:26" x14ac:dyDescent="0.35">
      <c r="Q2859" t="s">
        <v>0</v>
      </c>
      <c r="R2859">
        <v>4</v>
      </c>
      <c r="S2859">
        <v>150</v>
      </c>
      <c r="T2859">
        <v>98</v>
      </c>
      <c r="U2859" t="s">
        <v>1</v>
      </c>
      <c r="V2859">
        <v>0</v>
      </c>
      <c r="W2859">
        <v>0</v>
      </c>
      <c r="X2859" t="s">
        <v>4013</v>
      </c>
      <c r="Y2859" t="s">
        <v>7076</v>
      </c>
      <c r="Z2859" t="s">
        <v>3458</v>
      </c>
    </row>
    <row r="2860" spans="17:26" x14ac:dyDescent="0.35">
      <c r="Q2860" t="s">
        <v>0</v>
      </c>
      <c r="R2860">
        <v>4</v>
      </c>
      <c r="S2860">
        <v>150</v>
      </c>
      <c r="T2860">
        <v>98</v>
      </c>
      <c r="U2860" t="s">
        <v>1</v>
      </c>
      <c r="V2860">
        <v>0</v>
      </c>
      <c r="W2860">
        <v>0</v>
      </c>
      <c r="X2860" t="s">
        <v>3920</v>
      </c>
      <c r="Y2860" t="s">
        <v>7077</v>
      </c>
      <c r="Z2860" t="s">
        <v>3458</v>
      </c>
    </row>
    <row r="2861" spans="17:26" x14ac:dyDescent="0.35">
      <c r="Q2861" t="s">
        <v>0</v>
      </c>
      <c r="R2861">
        <v>4</v>
      </c>
      <c r="S2861">
        <v>150</v>
      </c>
      <c r="T2861">
        <v>98</v>
      </c>
      <c r="U2861" t="s">
        <v>1</v>
      </c>
      <c r="V2861">
        <v>0</v>
      </c>
      <c r="W2861">
        <v>0</v>
      </c>
      <c r="X2861" t="s">
        <v>3790</v>
      </c>
      <c r="Y2861" t="s">
        <v>7078</v>
      </c>
      <c r="Z2861" t="s">
        <v>3458</v>
      </c>
    </row>
    <row r="2862" spans="17:26" x14ac:dyDescent="0.35">
      <c r="Q2862" t="s">
        <v>0</v>
      </c>
      <c r="R2862">
        <v>4</v>
      </c>
      <c r="S2862">
        <v>150</v>
      </c>
      <c r="T2862">
        <v>98</v>
      </c>
      <c r="U2862" t="s">
        <v>1</v>
      </c>
      <c r="V2862">
        <v>0</v>
      </c>
      <c r="W2862">
        <v>0</v>
      </c>
      <c r="X2862" t="s">
        <v>3891</v>
      </c>
      <c r="Y2862" t="s">
        <v>7079</v>
      </c>
      <c r="Z2862" t="s">
        <v>3458</v>
      </c>
    </row>
    <row r="2863" spans="17:26" x14ac:dyDescent="0.35">
      <c r="Q2863" t="s">
        <v>0</v>
      </c>
      <c r="R2863">
        <v>4</v>
      </c>
      <c r="S2863">
        <v>150</v>
      </c>
      <c r="T2863">
        <v>98</v>
      </c>
      <c r="U2863" t="s">
        <v>1</v>
      </c>
      <c r="V2863">
        <v>0</v>
      </c>
      <c r="W2863">
        <v>0</v>
      </c>
      <c r="X2863" t="s">
        <v>3891</v>
      </c>
      <c r="Y2863" t="s">
        <v>7080</v>
      </c>
      <c r="Z2863" t="s">
        <v>3458</v>
      </c>
    </row>
    <row r="2864" spans="17:26" x14ac:dyDescent="0.35">
      <c r="Q2864" t="s">
        <v>0</v>
      </c>
      <c r="R2864">
        <v>4</v>
      </c>
      <c r="S2864">
        <v>150</v>
      </c>
      <c r="T2864">
        <v>98</v>
      </c>
      <c r="U2864" t="s">
        <v>1</v>
      </c>
      <c r="V2864">
        <v>0</v>
      </c>
      <c r="W2864">
        <v>0</v>
      </c>
      <c r="X2864" t="s">
        <v>4153</v>
      </c>
      <c r="Y2864" t="s">
        <v>7081</v>
      </c>
      <c r="Z2864" t="s">
        <v>3458</v>
      </c>
    </row>
    <row r="2865" spans="17:26" x14ac:dyDescent="0.35">
      <c r="Q2865" t="s">
        <v>0</v>
      </c>
      <c r="R2865">
        <v>4</v>
      </c>
      <c r="S2865">
        <v>150</v>
      </c>
      <c r="T2865">
        <v>98</v>
      </c>
      <c r="U2865" t="s">
        <v>1</v>
      </c>
      <c r="V2865">
        <v>0</v>
      </c>
      <c r="W2865">
        <v>0</v>
      </c>
      <c r="X2865" t="s">
        <v>3792</v>
      </c>
      <c r="Y2865" t="s">
        <v>7082</v>
      </c>
      <c r="Z2865" t="s">
        <v>3458</v>
      </c>
    </row>
    <row r="2866" spans="17:26" x14ac:dyDescent="0.35">
      <c r="Q2866" t="s">
        <v>0</v>
      </c>
      <c r="R2866">
        <v>4</v>
      </c>
      <c r="S2866">
        <v>150</v>
      </c>
      <c r="T2866">
        <v>98</v>
      </c>
      <c r="U2866" t="s">
        <v>1</v>
      </c>
      <c r="V2866">
        <v>0</v>
      </c>
      <c r="W2866">
        <v>0</v>
      </c>
      <c r="X2866" t="s">
        <v>3901</v>
      </c>
      <c r="Y2866" t="s">
        <v>7083</v>
      </c>
      <c r="Z2866" t="s">
        <v>3458</v>
      </c>
    </row>
    <row r="2867" spans="17:26" x14ac:dyDescent="0.35">
      <c r="Q2867" t="s">
        <v>0</v>
      </c>
      <c r="R2867">
        <v>4</v>
      </c>
      <c r="S2867">
        <v>150</v>
      </c>
      <c r="T2867">
        <v>98</v>
      </c>
      <c r="U2867" t="s">
        <v>1</v>
      </c>
      <c r="V2867">
        <v>0</v>
      </c>
      <c r="W2867">
        <v>0</v>
      </c>
      <c r="X2867" t="s">
        <v>4313</v>
      </c>
      <c r="Y2867" t="s">
        <v>7084</v>
      </c>
      <c r="Z2867" t="s">
        <v>3458</v>
      </c>
    </row>
    <row r="2868" spans="17:26" x14ac:dyDescent="0.35">
      <c r="Q2868" t="s">
        <v>0</v>
      </c>
      <c r="R2868">
        <v>4</v>
      </c>
      <c r="S2868">
        <v>150</v>
      </c>
      <c r="T2868">
        <v>98</v>
      </c>
      <c r="U2868" t="s">
        <v>1</v>
      </c>
      <c r="V2868">
        <v>0</v>
      </c>
      <c r="W2868">
        <v>0</v>
      </c>
      <c r="X2868" t="s">
        <v>3903</v>
      </c>
      <c r="Y2868" t="s">
        <v>7085</v>
      </c>
      <c r="Z2868" t="s">
        <v>3458</v>
      </c>
    </row>
    <row r="2869" spans="17:26" x14ac:dyDescent="0.35">
      <c r="Q2869" t="s">
        <v>0</v>
      </c>
      <c r="R2869">
        <v>4</v>
      </c>
      <c r="S2869">
        <v>150</v>
      </c>
      <c r="T2869">
        <v>98</v>
      </c>
      <c r="U2869" t="s">
        <v>1</v>
      </c>
      <c r="V2869">
        <v>0</v>
      </c>
      <c r="W2869">
        <v>0</v>
      </c>
      <c r="X2869" t="s">
        <v>3736</v>
      </c>
      <c r="Y2869" t="s">
        <v>7086</v>
      </c>
      <c r="Z2869" t="s">
        <v>3458</v>
      </c>
    </row>
    <row r="2870" spans="17:26" x14ac:dyDescent="0.35">
      <c r="Q2870" t="s">
        <v>0</v>
      </c>
      <c r="R2870">
        <v>4</v>
      </c>
      <c r="S2870">
        <v>150</v>
      </c>
      <c r="T2870">
        <v>98</v>
      </c>
      <c r="U2870" t="s">
        <v>1</v>
      </c>
      <c r="V2870">
        <v>0</v>
      </c>
      <c r="W2870">
        <v>0</v>
      </c>
      <c r="X2870" t="s">
        <v>4952</v>
      </c>
      <c r="Y2870" t="s">
        <v>7087</v>
      </c>
      <c r="Z2870" t="s">
        <v>3458</v>
      </c>
    </row>
    <row r="2871" spans="17:26" x14ac:dyDescent="0.35">
      <c r="Q2871" t="s">
        <v>0</v>
      </c>
      <c r="R2871">
        <v>4</v>
      </c>
      <c r="S2871">
        <v>150</v>
      </c>
      <c r="T2871">
        <v>98</v>
      </c>
      <c r="U2871" t="s">
        <v>1</v>
      </c>
      <c r="V2871">
        <v>0</v>
      </c>
      <c r="W2871">
        <v>0</v>
      </c>
      <c r="X2871" t="s">
        <v>4056</v>
      </c>
      <c r="Y2871" t="s">
        <v>7088</v>
      </c>
      <c r="Z2871" t="s">
        <v>3458</v>
      </c>
    </row>
    <row r="2872" spans="17:26" x14ac:dyDescent="0.35">
      <c r="Q2872" t="s">
        <v>0</v>
      </c>
      <c r="R2872">
        <v>4</v>
      </c>
      <c r="S2872">
        <v>150</v>
      </c>
      <c r="T2872">
        <v>98</v>
      </c>
      <c r="U2872" t="s">
        <v>1</v>
      </c>
      <c r="V2872">
        <v>0</v>
      </c>
      <c r="W2872">
        <v>0</v>
      </c>
      <c r="X2872" t="s">
        <v>6123</v>
      </c>
      <c r="Y2872" t="s">
        <v>7089</v>
      </c>
      <c r="Z2872" t="s">
        <v>3458</v>
      </c>
    </row>
    <row r="2873" spans="17:26" x14ac:dyDescent="0.35">
      <c r="Q2873" t="s">
        <v>0</v>
      </c>
      <c r="R2873">
        <v>4</v>
      </c>
      <c r="S2873">
        <v>150</v>
      </c>
      <c r="T2873">
        <v>98</v>
      </c>
      <c r="U2873" t="s">
        <v>1</v>
      </c>
      <c r="V2873">
        <v>0</v>
      </c>
      <c r="W2873">
        <v>0</v>
      </c>
      <c r="X2873" t="s">
        <v>4060</v>
      </c>
      <c r="Y2873" t="s">
        <v>7090</v>
      </c>
      <c r="Z2873" t="s">
        <v>3458</v>
      </c>
    </row>
    <row r="2874" spans="17:26" x14ac:dyDescent="0.35">
      <c r="Q2874" t="s">
        <v>0</v>
      </c>
      <c r="R2874">
        <v>4</v>
      </c>
      <c r="S2874">
        <v>150</v>
      </c>
      <c r="T2874">
        <v>98</v>
      </c>
      <c r="U2874" t="s">
        <v>1</v>
      </c>
      <c r="V2874">
        <v>0</v>
      </c>
      <c r="W2874">
        <v>0</v>
      </c>
      <c r="X2874" t="s">
        <v>4062</v>
      </c>
      <c r="Y2874" t="s">
        <v>7091</v>
      </c>
      <c r="Z2874" t="s">
        <v>3458</v>
      </c>
    </row>
    <row r="2875" spans="17:26" x14ac:dyDescent="0.35">
      <c r="Q2875" t="s">
        <v>0</v>
      </c>
      <c r="R2875">
        <v>4</v>
      </c>
      <c r="S2875">
        <v>150</v>
      </c>
      <c r="T2875">
        <v>98</v>
      </c>
      <c r="U2875" t="s">
        <v>1</v>
      </c>
      <c r="V2875">
        <v>0</v>
      </c>
      <c r="W2875">
        <v>0</v>
      </c>
      <c r="X2875" t="s">
        <v>3812</v>
      </c>
      <c r="Y2875" t="s">
        <v>7092</v>
      </c>
      <c r="Z2875" t="s">
        <v>3458</v>
      </c>
    </row>
    <row r="2876" spans="17:26" x14ac:dyDescent="0.35">
      <c r="Q2876" t="s">
        <v>0</v>
      </c>
      <c r="R2876">
        <v>4</v>
      </c>
      <c r="S2876">
        <v>150</v>
      </c>
      <c r="T2876">
        <v>98</v>
      </c>
      <c r="U2876" t="s">
        <v>1</v>
      </c>
      <c r="V2876">
        <v>0</v>
      </c>
      <c r="W2876">
        <v>0</v>
      </c>
      <c r="X2876" t="s">
        <v>4032</v>
      </c>
      <c r="Y2876" t="s">
        <v>7093</v>
      </c>
      <c r="Z2876" t="s">
        <v>3458</v>
      </c>
    </row>
    <row r="2877" spans="17:26" x14ac:dyDescent="0.35">
      <c r="Q2877" t="s">
        <v>0</v>
      </c>
      <c r="R2877">
        <v>4</v>
      </c>
      <c r="S2877">
        <v>150</v>
      </c>
      <c r="T2877">
        <v>98</v>
      </c>
      <c r="U2877" t="s">
        <v>1</v>
      </c>
      <c r="V2877">
        <v>0</v>
      </c>
      <c r="W2877">
        <v>0</v>
      </c>
      <c r="X2877" t="s">
        <v>4032</v>
      </c>
      <c r="Y2877" t="s">
        <v>7094</v>
      </c>
      <c r="Z2877" t="s">
        <v>3458</v>
      </c>
    </row>
    <row r="2878" spans="17:26" x14ac:dyDescent="0.35">
      <c r="Q2878" t="s">
        <v>0</v>
      </c>
      <c r="R2878">
        <v>4</v>
      </c>
      <c r="S2878">
        <v>150</v>
      </c>
      <c r="T2878">
        <v>98</v>
      </c>
      <c r="U2878" t="s">
        <v>1</v>
      </c>
      <c r="V2878">
        <v>0</v>
      </c>
      <c r="W2878">
        <v>0</v>
      </c>
      <c r="X2878" t="s">
        <v>4377</v>
      </c>
      <c r="Y2878" t="s">
        <v>7095</v>
      </c>
      <c r="Z2878" t="s">
        <v>3458</v>
      </c>
    </row>
    <row r="2879" spans="17:26" x14ac:dyDescent="0.35">
      <c r="Q2879" t="s">
        <v>0</v>
      </c>
      <c r="R2879">
        <v>4</v>
      </c>
      <c r="S2879">
        <v>150</v>
      </c>
      <c r="T2879">
        <v>98</v>
      </c>
      <c r="U2879" t="s">
        <v>1</v>
      </c>
      <c r="V2879">
        <v>0</v>
      </c>
      <c r="W2879">
        <v>0</v>
      </c>
      <c r="X2879" t="s">
        <v>4381</v>
      </c>
      <c r="Y2879" t="s">
        <v>7096</v>
      </c>
      <c r="Z2879" t="s">
        <v>3458</v>
      </c>
    </row>
    <row r="2880" spans="17:26" x14ac:dyDescent="0.35">
      <c r="Q2880" t="s">
        <v>0</v>
      </c>
      <c r="R2880">
        <v>4</v>
      </c>
      <c r="S2880">
        <v>150</v>
      </c>
      <c r="T2880">
        <v>98</v>
      </c>
      <c r="U2880" t="s">
        <v>1</v>
      </c>
      <c r="V2880">
        <v>0</v>
      </c>
      <c r="W2880">
        <v>0</v>
      </c>
      <c r="X2880" t="s">
        <v>4075</v>
      </c>
      <c r="Y2880" t="s">
        <v>7097</v>
      </c>
      <c r="Z2880" t="s">
        <v>3458</v>
      </c>
    </row>
    <row r="2881" spans="17:26" x14ac:dyDescent="0.35">
      <c r="Q2881" t="s">
        <v>0</v>
      </c>
      <c r="R2881">
        <v>4</v>
      </c>
      <c r="S2881">
        <v>150</v>
      </c>
      <c r="T2881">
        <v>98</v>
      </c>
      <c r="U2881" t="s">
        <v>1</v>
      </c>
      <c r="V2881">
        <v>0</v>
      </c>
      <c r="W2881">
        <v>0</v>
      </c>
      <c r="X2881" t="s">
        <v>3784</v>
      </c>
      <c r="Y2881" t="s">
        <v>7098</v>
      </c>
      <c r="Z2881" t="s">
        <v>3458</v>
      </c>
    </row>
    <row r="2882" spans="17:26" x14ac:dyDescent="0.35">
      <c r="Q2882" t="s">
        <v>0</v>
      </c>
      <c r="R2882">
        <v>4</v>
      </c>
      <c r="S2882">
        <v>150</v>
      </c>
      <c r="T2882">
        <v>98</v>
      </c>
      <c r="U2882" t="s">
        <v>1</v>
      </c>
      <c r="V2882">
        <v>0</v>
      </c>
      <c r="W2882">
        <v>0</v>
      </c>
      <c r="X2882" t="s">
        <v>4782</v>
      </c>
      <c r="Y2882" t="s">
        <v>7099</v>
      </c>
      <c r="Z2882" t="s">
        <v>3458</v>
      </c>
    </row>
    <row r="2883" spans="17:26" x14ac:dyDescent="0.35">
      <c r="Q2883" t="s">
        <v>0</v>
      </c>
      <c r="R2883">
        <v>4</v>
      </c>
      <c r="S2883">
        <v>150</v>
      </c>
      <c r="T2883">
        <v>98</v>
      </c>
      <c r="U2883" t="s">
        <v>1</v>
      </c>
      <c r="V2883">
        <v>0</v>
      </c>
      <c r="W2883">
        <v>0</v>
      </c>
      <c r="X2883" t="s">
        <v>4782</v>
      </c>
      <c r="Y2883" t="s">
        <v>7100</v>
      </c>
      <c r="Z2883" t="s">
        <v>3458</v>
      </c>
    </row>
    <row r="2884" spans="17:26" x14ac:dyDescent="0.35">
      <c r="Q2884" t="s">
        <v>0</v>
      </c>
      <c r="R2884">
        <v>4</v>
      </c>
      <c r="S2884">
        <v>150</v>
      </c>
      <c r="T2884">
        <v>98</v>
      </c>
      <c r="U2884" t="s">
        <v>3664</v>
      </c>
      <c r="V2884">
        <v>0</v>
      </c>
      <c r="W2884">
        <v>0</v>
      </c>
      <c r="X2884" t="s">
        <v>4785</v>
      </c>
      <c r="Y2884" t="s">
        <v>7101</v>
      </c>
      <c r="Z2884" t="s">
        <v>3458</v>
      </c>
    </row>
    <row r="2885" spans="17:26" x14ac:dyDescent="0.35">
      <c r="Q2885" t="s">
        <v>0</v>
      </c>
      <c r="R2885">
        <v>4</v>
      </c>
      <c r="S2885">
        <v>150</v>
      </c>
      <c r="T2885">
        <v>98</v>
      </c>
      <c r="U2885" t="s">
        <v>3664</v>
      </c>
      <c r="V2885">
        <v>0</v>
      </c>
      <c r="W2885">
        <v>0</v>
      </c>
      <c r="X2885" t="s">
        <v>3686</v>
      </c>
      <c r="Y2885" t="s">
        <v>7102</v>
      </c>
      <c r="Z2885" t="s">
        <v>3458</v>
      </c>
    </row>
    <row r="2886" spans="17:26" x14ac:dyDescent="0.35">
      <c r="Q2886" t="s">
        <v>0</v>
      </c>
      <c r="R2886">
        <v>4</v>
      </c>
      <c r="S2886">
        <v>150</v>
      </c>
      <c r="T2886">
        <v>98</v>
      </c>
      <c r="U2886" t="s">
        <v>3664</v>
      </c>
      <c r="V2886">
        <v>0</v>
      </c>
      <c r="W2886">
        <v>0</v>
      </c>
      <c r="X2886" t="s">
        <v>3922</v>
      </c>
      <c r="Y2886" t="s">
        <v>7103</v>
      </c>
      <c r="Z2886" t="s">
        <v>3458</v>
      </c>
    </row>
    <row r="2887" spans="17:26" x14ac:dyDescent="0.35">
      <c r="Q2887" t="s">
        <v>0</v>
      </c>
      <c r="R2887">
        <v>4</v>
      </c>
      <c r="S2887">
        <v>150</v>
      </c>
      <c r="T2887">
        <v>98</v>
      </c>
      <c r="U2887" t="s">
        <v>3664</v>
      </c>
      <c r="V2887">
        <v>0</v>
      </c>
      <c r="W2887">
        <v>0</v>
      </c>
      <c r="X2887" t="s">
        <v>3790</v>
      </c>
      <c r="Y2887" t="s">
        <v>7104</v>
      </c>
      <c r="Z2887" t="s">
        <v>3458</v>
      </c>
    </row>
    <row r="2888" spans="17:26" x14ac:dyDescent="0.35">
      <c r="Q2888" t="s">
        <v>0</v>
      </c>
      <c r="R2888">
        <v>4</v>
      </c>
      <c r="S2888">
        <v>150</v>
      </c>
      <c r="T2888">
        <v>98</v>
      </c>
      <c r="U2888" t="s">
        <v>3664</v>
      </c>
      <c r="V2888">
        <v>0</v>
      </c>
      <c r="W2888">
        <v>0</v>
      </c>
      <c r="X2888" t="s">
        <v>4153</v>
      </c>
      <c r="Y2888" t="s">
        <v>7105</v>
      </c>
      <c r="Z2888" t="s">
        <v>3458</v>
      </c>
    </row>
    <row r="2889" spans="17:26" x14ac:dyDescent="0.35">
      <c r="Q2889" t="s">
        <v>0</v>
      </c>
      <c r="R2889">
        <v>4</v>
      </c>
      <c r="S2889">
        <v>150</v>
      </c>
      <c r="T2889">
        <v>98</v>
      </c>
      <c r="U2889" t="s">
        <v>3664</v>
      </c>
      <c r="V2889">
        <v>0</v>
      </c>
      <c r="W2889">
        <v>0</v>
      </c>
      <c r="X2889" t="s">
        <v>3893</v>
      </c>
      <c r="Y2889" t="s">
        <v>7106</v>
      </c>
      <c r="Z2889" t="s">
        <v>3458</v>
      </c>
    </row>
    <row r="2890" spans="17:26" x14ac:dyDescent="0.35">
      <c r="Q2890" t="s">
        <v>0</v>
      </c>
      <c r="R2890">
        <v>4</v>
      </c>
      <c r="S2890">
        <v>150</v>
      </c>
      <c r="T2890">
        <v>98</v>
      </c>
      <c r="U2890" t="s">
        <v>3664</v>
      </c>
      <c r="V2890">
        <v>0</v>
      </c>
      <c r="W2890">
        <v>0</v>
      </c>
      <c r="X2890" t="s">
        <v>5028</v>
      </c>
      <c r="Y2890" t="s">
        <v>7107</v>
      </c>
      <c r="Z2890" t="s">
        <v>3458</v>
      </c>
    </row>
    <row r="2891" spans="17:26" x14ac:dyDescent="0.35">
      <c r="Q2891" t="s">
        <v>0</v>
      </c>
      <c r="R2891">
        <v>4</v>
      </c>
      <c r="S2891">
        <v>150</v>
      </c>
      <c r="T2891">
        <v>98</v>
      </c>
      <c r="U2891" t="s">
        <v>3664</v>
      </c>
      <c r="V2891">
        <v>0</v>
      </c>
      <c r="W2891">
        <v>0</v>
      </c>
      <c r="X2891" t="s">
        <v>3758</v>
      </c>
      <c r="Y2891" t="s">
        <v>7108</v>
      </c>
      <c r="Z2891" t="s">
        <v>3458</v>
      </c>
    </row>
    <row r="2892" spans="17:26" x14ac:dyDescent="0.35">
      <c r="Q2892" t="s">
        <v>0</v>
      </c>
      <c r="R2892">
        <v>4</v>
      </c>
      <c r="S2892">
        <v>150</v>
      </c>
      <c r="T2892">
        <v>98</v>
      </c>
      <c r="U2892" t="s">
        <v>3664</v>
      </c>
      <c r="V2892">
        <v>0</v>
      </c>
      <c r="W2892">
        <v>0</v>
      </c>
      <c r="X2892" t="s">
        <v>4469</v>
      </c>
      <c r="Y2892" t="s">
        <v>7109</v>
      </c>
      <c r="Z2892" t="s">
        <v>3458</v>
      </c>
    </row>
    <row r="2893" spans="17:26" x14ac:dyDescent="0.35">
      <c r="Q2893" t="s">
        <v>0</v>
      </c>
      <c r="R2893">
        <v>4</v>
      </c>
      <c r="S2893">
        <v>150</v>
      </c>
      <c r="T2893">
        <v>98</v>
      </c>
      <c r="U2893" t="s">
        <v>3664</v>
      </c>
      <c r="V2893">
        <v>0</v>
      </c>
      <c r="W2893">
        <v>0</v>
      </c>
      <c r="X2893" t="s">
        <v>4469</v>
      </c>
      <c r="Y2893" t="s">
        <v>7110</v>
      </c>
      <c r="Z2893" t="s">
        <v>3458</v>
      </c>
    </row>
    <row r="2894" spans="17:26" x14ac:dyDescent="0.35">
      <c r="Q2894" t="s">
        <v>0</v>
      </c>
      <c r="R2894">
        <v>4</v>
      </c>
      <c r="S2894">
        <v>150</v>
      </c>
      <c r="T2894">
        <v>98</v>
      </c>
      <c r="U2894" t="s">
        <v>3664</v>
      </c>
      <c r="V2894">
        <v>0</v>
      </c>
      <c r="W2894">
        <v>0</v>
      </c>
      <c r="X2894" t="s">
        <v>4227</v>
      </c>
      <c r="Y2894" t="s">
        <v>7111</v>
      </c>
      <c r="Z2894" t="s">
        <v>3458</v>
      </c>
    </row>
    <row r="2895" spans="17:26" x14ac:dyDescent="0.35">
      <c r="Q2895" t="s">
        <v>0</v>
      </c>
      <c r="R2895">
        <v>4</v>
      </c>
      <c r="S2895">
        <v>150</v>
      </c>
      <c r="T2895">
        <v>98</v>
      </c>
      <c r="U2895" t="s">
        <v>3664</v>
      </c>
      <c r="V2895">
        <v>0</v>
      </c>
      <c r="W2895">
        <v>0</v>
      </c>
      <c r="X2895" t="s">
        <v>3764</v>
      </c>
      <c r="Y2895" t="s">
        <v>7112</v>
      </c>
      <c r="Z2895" t="s">
        <v>3458</v>
      </c>
    </row>
    <row r="2896" spans="17:26" x14ac:dyDescent="0.35">
      <c r="Q2896" t="s">
        <v>0</v>
      </c>
      <c r="R2896">
        <v>4</v>
      </c>
      <c r="S2896">
        <v>150</v>
      </c>
      <c r="T2896">
        <v>98</v>
      </c>
      <c r="U2896" t="s">
        <v>3664</v>
      </c>
      <c r="V2896">
        <v>0</v>
      </c>
      <c r="W2896">
        <v>0</v>
      </c>
      <c r="X2896" t="s">
        <v>3928</v>
      </c>
      <c r="Y2896" t="s">
        <v>7113</v>
      </c>
      <c r="Z2896" t="s">
        <v>3458</v>
      </c>
    </row>
    <row r="2897" spans="17:26" x14ac:dyDescent="0.35">
      <c r="Q2897" t="s">
        <v>0</v>
      </c>
      <c r="R2897">
        <v>4</v>
      </c>
      <c r="S2897">
        <v>150</v>
      </c>
      <c r="T2897">
        <v>98</v>
      </c>
      <c r="U2897" t="s">
        <v>3664</v>
      </c>
      <c r="V2897">
        <v>0</v>
      </c>
      <c r="W2897">
        <v>0</v>
      </c>
      <c r="X2897" t="s">
        <v>3928</v>
      </c>
      <c r="Y2897" t="s">
        <v>7114</v>
      </c>
      <c r="Z2897" t="s">
        <v>3458</v>
      </c>
    </row>
    <row r="2898" spans="17:26" x14ac:dyDescent="0.35">
      <c r="Q2898" t="s">
        <v>0</v>
      </c>
      <c r="R2898">
        <v>4</v>
      </c>
      <c r="S2898">
        <v>150</v>
      </c>
      <c r="T2898">
        <v>98</v>
      </c>
      <c r="U2898" t="s">
        <v>3664</v>
      </c>
      <c r="V2898">
        <v>0</v>
      </c>
      <c r="W2898">
        <v>0</v>
      </c>
      <c r="X2898" t="s">
        <v>4193</v>
      </c>
      <c r="Y2898" t="s">
        <v>7115</v>
      </c>
      <c r="Z2898" t="s">
        <v>3458</v>
      </c>
    </row>
    <row r="2899" spans="17:26" x14ac:dyDescent="0.35">
      <c r="Q2899" t="s">
        <v>0</v>
      </c>
      <c r="R2899">
        <v>4</v>
      </c>
      <c r="S2899">
        <v>150</v>
      </c>
      <c r="T2899">
        <v>98</v>
      </c>
      <c r="U2899" t="s">
        <v>3664</v>
      </c>
      <c r="V2899">
        <v>0</v>
      </c>
      <c r="W2899">
        <v>0</v>
      </c>
      <c r="X2899" t="s">
        <v>3736</v>
      </c>
      <c r="Y2899" t="s">
        <v>7116</v>
      </c>
      <c r="Z2899" t="s">
        <v>3458</v>
      </c>
    </row>
    <row r="2900" spans="17:26" x14ac:dyDescent="0.35">
      <c r="Q2900" t="s">
        <v>0</v>
      </c>
      <c r="R2900">
        <v>4</v>
      </c>
      <c r="S2900">
        <v>150</v>
      </c>
      <c r="T2900">
        <v>98</v>
      </c>
      <c r="U2900" t="s">
        <v>3664</v>
      </c>
      <c r="V2900">
        <v>0</v>
      </c>
      <c r="W2900">
        <v>0</v>
      </c>
      <c r="X2900" t="s">
        <v>4094</v>
      </c>
      <c r="Y2900" t="s">
        <v>7117</v>
      </c>
      <c r="Z2900" t="s">
        <v>3458</v>
      </c>
    </row>
    <row r="2901" spans="17:26" x14ac:dyDescent="0.35">
      <c r="Q2901" t="s">
        <v>0</v>
      </c>
      <c r="R2901">
        <v>4</v>
      </c>
      <c r="S2901">
        <v>150</v>
      </c>
      <c r="T2901">
        <v>98</v>
      </c>
      <c r="U2901" t="s">
        <v>3664</v>
      </c>
      <c r="V2901">
        <v>0</v>
      </c>
      <c r="W2901">
        <v>0</v>
      </c>
      <c r="X2901" t="s">
        <v>4096</v>
      </c>
      <c r="Y2901" t="s">
        <v>7118</v>
      </c>
      <c r="Z2901" t="s">
        <v>3458</v>
      </c>
    </row>
    <row r="2902" spans="17:26" x14ac:dyDescent="0.35">
      <c r="Q2902" t="s">
        <v>0</v>
      </c>
      <c r="R2902">
        <v>4</v>
      </c>
      <c r="S2902">
        <v>150</v>
      </c>
      <c r="T2902">
        <v>98</v>
      </c>
      <c r="U2902" t="s">
        <v>3664</v>
      </c>
      <c r="V2902">
        <v>0</v>
      </c>
      <c r="W2902">
        <v>0</v>
      </c>
      <c r="X2902" t="s">
        <v>3804</v>
      </c>
      <c r="Y2902" t="s">
        <v>7119</v>
      </c>
      <c r="Z2902" t="s">
        <v>3458</v>
      </c>
    </row>
    <row r="2903" spans="17:26" x14ac:dyDescent="0.35">
      <c r="Q2903" t="s">
        <v>0</v>
      </c>
      <c r="R2903">
        <v>4</v>
      </c>
      <c r="S2903">
        <v>150</v>
      </c>
      <c r="T2903">
        <v>98</v>
      </c>
      <c r="U2903" t="s">
        <v>3664</v>
      </c>
      <c r="V2903">
        <v>0</v>
      </c>
      <c r="W2903">
        <v>0</v>
      </c>
      <c r="X2903" t="s">
        <v>6079</v>
      </c>
      <c r="Y2903" t="s">
        <v>7120</v>
      </c>
      <c r="Z2903" t="s">
        <v>3458</v>
      </c>
    </row>
    <row r="2904" spans="17:26" x14ac:dyDescent="0.35">
      <c r="Q2904" t="s">
        <v>0</v>
      </c>
      <c r="R2904">
        <v>4</v>
      </c>
      <c r="S2904">
        <v>150</v>
      </c>
      <c r="T2904">
        <v>98</v>
      </c>
      <c r="U2904" t="s">
        <v>3664</v>
      </c>
      <c r="V2904">
        <v>0</v>
      </c>
      <c r="W2904">
        <v>0</v>
      </c>
      <c r="X2904" t="s">
        <v>4365</v>
      </c>
      <c r="Y2904" t="s">
        <v>7121</v>
      </c>
      <c r="Z2904" t="s">
        <v>3458</v>
      </c>
    </row>
    <row r="2905" spans="17:26" x14ac:dyDescent="0.35">
      <c r="Q2905" t="s">
        <v>0</v>
      </c>
      <c r="R2905">
        <v>4</v>
      </c>
      <c r="S2905">
        <v>150</v>
      </c>
      <c r="T2905">
        <v>98</v>
      </c>
      <c r="U2905" t="s">
        <v>3664</v>
      </c>
      <c r="V2905">
        <v>0</v>
      </c>
      <c r="W2905">
        <v>0</v>
      </c>
      <c r="X2905" t="s">
        <v>4477</v>
      </c>
      <c r="Y2905" t="s">
        <v>7122</v>
      </c>
      <c r="Z2905" t="s">
        <v>3458</v>
      </c>
    </row>
    <row r="2906" spans="17:26" x14ac:dyDescent="0.35">
      <c r="Q2906" t="s">
        <v>0</v>
      </c>
      <c r="R2906">
        <v>4</v>
      </c>
      <c r="S2906">
        <v>150</v>
      </c>
      <c r="T2906">
        <v>98</v>
      </c>
      <c r="U2906" t="s">
        <v>3664</v>
      </c>
      <c r="V2906">
        <v>0</v>
      </c>
      <c r="W2906">
        <v>0</v>
      </c>
      <c r="X2906" t="s">
        <v>4060</v>
      </c>
      <c r="Y2906" t="s">
        <v>7123</v>
      </c>
      <c r="Z2906" t="s">
        <v>3458</v>
      </c>
    </row>
    <row r="2907" spans="17:26" x14ac:dyDescent="0.35">
      <c r="Q2907" t="s">
        <v>0</v>
      </c>
      <c r="R2907">
        <v>4</v>
      </c>
      <c r="S2907">
        <v>150</v>
      </c>
      <c r="T2907">
        <v>98</v>
      </c>
      <c r="U2907" t="s">
        <v>3664</v>
      </c>
      <c r="V2907">
        <v>0</v>
      </c>
      <c r="W2907">
        <v>0</v>
      </c>
      <c r="X2907" t="s">
        <v>4319</v>
      </c>
      <c r="Y2907" t="s">
        <v>7124</v>
      </c>
      <c r="Z2907" t="s">
        <v>3458</v>
      </c>
    </row>
    <row r="2908" spans="17:26" x14ac:dyDescent="0.35">
      <c r="Q2908" t="s">
        <v>0</v>
      </c>
      <c r="R2908">
        <v>4</v>
      </c>
      <c r="S2908">
        <v>150</v>
      </c>
      <c r="T2908">
        <v>98</v>
      </c>
      <c r="U2908" t="s">
        <v>3664</v>
      </c>
      <c r="V2908">
        <v>0</v>
      </c>
      <c r="W2908">
        <v>0</v>
      </c>
      <c r="X2908" t="s">
        <v>3708</v>
      </c>
      <c r="Y2908" t="s">
        <v>7125</v>
      </c>
      <c r="Z2908" t="s">
        <v>3458</v>
      </c>
    </row>
    <row r="2909" spans="17:26" x14ac:dyDescent="0.35">
      <c r="Q2909" t="s">
        <v>0</v>
      </c>
      <c r="R2909">
        <v>4</v>
      </c>
      <c r="S2909">
        <v>150</v>
      </c>
      <c r="T2909">
        <v>98</v>
      </c>
      <c r="U2909" t="s">
        <v>3664</v>
      </c>
      <c r="V2909">
        <v>0</v>
      </c>
      <c r="W2909">
        <v>0</v>
      </c>
      <c r="X2909" t="s">
        <v>3936</v>
      </c>
      <c r="Y2909" t="s">
        <v>7126</v>
      </c>
      <c r="Z2909" t="s">
        <v>3458</v>
      </c>
    </row>
    <row r="2910" spans="17:26" x14ac:dyDescent="0.35">
      <c r="Q2910" t="s">
        <v>0</v>
      </c>
      <c r="R2910">
        <v>4</v>
      </c>
      <c r="S2910">
        <v>150</v>
      </c>
      <c r="T2910">
        <v>98</v>
      </c>
      <c r="U2910" t="s">
        <v>3664</v>
      </c>
      <c r="V2910">
        <v>0</v>
      </c>
      <c r="W2910">
        <v>0</v>
      </c>
      <c r="X2910" t="s">
        <v>4272</v>
      </c>
      <c r="Y2910" t="s">
        <v>7127</v>
      </c>
      <c r="Z2910" t="s">
        <v>3458</v>
      </c>
    </row>
    <row r="2911" spans="17:26" x14ac:dyDescent="0.35">
      <c r="Q2911" t="s">
        <v>0</v>
      </c>
      <c r="R2911">
        <v>4</v>
      </c>
      <c r="S2911">
        <v>150</v>
      </c>
      <c r="T2911">
        <v>98</v>
      </c>
      <c r="U2911" t="s">
        <v>3664</v>
      </c>
      <c r="V2911">
        <v>0</v>
      </c>
      <c r="W2911">
        <v>0</v>
      </c>
      <c r="X2911" t="s">
        <v>3944</v>
      </c>
      <c r="Y2911" t="s">
        <v>7128</v>
      </c>
      <c r="Z2911" t="s">
        <v>3458</v>
      </c>
    </row>
    <row r="2912" spans="17:26" x14ac:dyDescent="0.35">
      <c r="Q2912" t="s">
        <v>0</v>
      </c>
      <c r="R2912">
        <v>4</v>
      </c>
      <c r="S2912">
        <v>150</v>
      </c>
      <c r="T2912">
        <v>98</v>
      </c>
      <c r="U2912" t="s">
        <v>3664</v>
      </c>
      <c r="V2912">
        <v>0</v>
      </c>
      <c r="W2912">
        <v>0</v>
      </c>
      <c r="X2912" t="s">
        <v>4066</v>
      </c>
      <c r="Y2912" t="s">
        <v>7129</v>
      </c>
      <c r="Z2912" t="s">
        <v>3458</v>
      </c>
    </row>
    <row r="2913" spans="17:26" x14ac:dyDescent="0.35">
      <c r="Q2913" t="s">
        <v>0</v>
      </c>
      <c r="R2913">
        <v>4</v>
      </c>
      <c r="S2913">
        <v>150</v>
      </c>
      <c r="T2913">
        <v>98</v>
      </c>
      <c r="U2913" t="s">
        <v>3664</v>
      </c>
      <c r="V2913">
        <v>0</v>
      </c>
      <c r="W2913">
        <v>0</v>
      </c>
      <c r="X2913" t="s">
        <v>4550</v>
      </c>
      <c r="Y2913" t="s">
        <v>7130</v>
      </c>
      <c r="Z2913" t="s">
        <v>3458</v>
      </c>
    </row>
    <row r="2914" spans="17:26" x14ac:dyDescent="0.35">
      <c r="Q2914" t="s">
        <v>0</v>
      </c>
      <c r="R2914">
        <v>4</v>
      </c>
      <c r="S2914">
        <v>150</v>
      </c>
      <c r="T2914">
        <v>98</v>
      </c>
      <c r="U2914" t="s">
        <v>3664</v>
      </c>
      <c r="V2914">
        <v>0</v>
      </c>
      <c r="W2914">
        <v>0</v>
      </c>
      <c r="X2914" t="s">
        <v>4073</v>
      </c>
      <c r="Y2914" t="s">
        <v>7131</v>
      </c>
      <c r="Z2914" t="s">
        <v>3458</v>
      </c>
    </row>
    <row r="2915" spans="17:26" x14ac:dyDescent="0.35">
      <c r="Q2915" t="s">
        <v>0</v>
      </c>
      <c r="R2915">
        <v>4</v>
      </c>
      <c r="S2915">
        <v>150</v>
      </c>
      <c r="T2915">
        <v>98</v>
      </c>
      <c r="U2915" t="s">
        <v>3664</v>
      </c>
      <c r="V2915">
        <v>0</v>
      </c>
      <c r="W2915">
        <v>0</v>
      </c>
      <c r="X2915" t="s">
        <v>3947</v>
      </c>
      <c r="Y2915" t="s">
        <v>7132</v>
      </c>
      <c r="Z2915" t="s">
        <v>3458</v>
      </c>
    </row>
    <row r="2916" spans="17:26" x14ac:dyDescent="0.35">
      <c r="Q2916" t="s">
        <v>0</v>
      </c>
      <c r="R2916">
        <v>4</v>
      </c>
      <c r="S2916">
        <v>150</v>
      </c>
      <c r="T2916">
        <v>98</v>
      </c>
      <c r="U2916" t="s">
        <v>3664</v>
      </c>
      <c r="V2916">
        <v>0</v>
      </c>
      <c r="W2916">
        <v>0</v>
      </c>
      <c r="X2916" t="s">
        <v>3677</v>
      </c>
      <c r="Y2916" t="s">
        <v>7133</v>
      </c>
      <c r="Z2916" t="s">
        <v>3458</v>
      </c>
    </row>
    <row r="2917" spans="17:26" x14ac:dyDescent="0.35">
      <c r="Q2917" t="s">
        <v>0</v>
      </c>
      <c r="R2917">
        <v>4</v>
      </c>
      <c r="S2917">
        <v>150</v>
      </c>
      <c r="T2917">
        <v>98</v>
      </c>
      <c r="U2917" t="s">
        <v>3664</v>
      </c>
      <c r="V2917">
        <v>0</v>
      </c>
      <c r="W2917">
        <v>0</v>
      </c>
      <c r="X2917" t="s">
        <v>4339</v>
      </c>
      <c r="Y2917" t="s">
        <v>7134</v>
      </c>
      <c r="Z2917" t="s">
        <v>3458</v>
      </c>
    </row>
    <row r="2918" spans="17:26" x14ac:dyDescent="0.35">
      <c r="Q2918" t="s">
        <v>0</v>
      </c>
      <c r="R2918">
        <v>4</v>
      </c>
      <c r="S2918">
        <v>150</v>
      </c>
      <c r="T2918">
        <v>98</v>
      </c>
      <c r="U2918" t="s">
        <v>3664</v>
      </c>
      <c r="V2918">
        <v>0</v>
      </c>
      <c r="W2918">
        <v>0</v>
      </c>
      <c r="X2918" t="s">
        <v>4075</v>
      </c>
      <c r="Y2918" t="s">
        <v>7135</v>
      </c>
      <c r="Z2918" t="s">
        <v>3458</v>
      </c>
    </row>
    <row r="2919" spans="17:26" x14ac:dyDescent="0.35">
      <c r="Q2919" t="s">
        <v>0</v>
      </c>
      <c r="R2919">
        <v>4</v>
      </c>
      <c r="S2919">
        <v>150</v>
      </c>
      <c r="T2919">
        <v>98</v>
      </c>
      <c r="U2919" t="s">
        <v>3664</v>
      </c>
      <c r="V2919">
        <v>0</v>
      </c>
      <c r="W2919">
        <v>0</v>
      </c>
      <c r="X2919" t="s">
        <v>4148</v>
      </c>
      <c r="Y2919" t="s">
        <v>7136</v>
      </c>
      <c r="Z2919" t="s">
        <v>3458</v>
      </c>
    </row>
    <row r="2920" spans="17:26" x14ac:dyDescent="0.35">
      <c r="Q2920" t="s">
        <v>0</v>
      </c>
      <c r="R2920">
        <v>4</v>
      </c>
      <c r="S2920">
        <v>150</v>
      </c>
      <c r="T2920">
        <v>98.1</v>
      </c>
      <c r="U2920" t="s">
        <v>1</v>
      </c>
      <c r="V2920">
        <v>0</v>
      </c>
      <c r="W2920">
        <v>0</v>
      </c>
      <c r="X2920" t="s">
        <v>4286</v>
      </c>
      <c r="Y2920" t="s">
        <v>7137</v>
      </c>
      <c r="Z2920" t="s">
        <v>3458</v>
      </c>
    </row>
    <row r="2921" spans="17:26" x14ac:dyDescent="0.35">
      <c r="Q2921" t="s">
        <v>0</v>
      </c>
      <c r="R2921">
        <v>4</v>
      </c>
      <c r="S2921">
        <v>150</v>
      </c>
      <c r="T2921">
        <v>98.1</v>
      </c>
      <c r="U2921" t="s">
        <v>1</v>
      </c>
      <c r="V2921">
        <v>0</v>
      </c>
      <c r="W2921">
        <v>0</v>
      </c>
      <c r="X2921" t="s">
        <v>4736</v>
      </c>
      <c r="Y2921" t="s">
        <v>7138</v>
      </c>
      <c r="Z2921" t="s">
        <v>3458</v>
      </c>
    </row>
    <row r="2922" spans="17:26" x14ac:dyDescent="0.35">
      <c r="Q2922" t="s">
        <v>0</v>
      </c>
      <c r="R2922">
        <v>4</v>
      </c>
      <c r="S2922">
        <v>150</v>
      </c>
      <c r="T2922">
        <v>98.1</v>
      </c>
      <c r="U2922" t="s">
        <v>1</v>
      </c>
      <c r="V2922">
        <v>0</v>
      </c>
      <c r="W2922">
        <v>0</v>
      </c>
      <c r="X2922" t="s">
        <v>3960</v>
      </c>
      <c r="Y2922" t="s">
        <v>7139</v>
      </c>
      <c r="Z2922" t="s">
        <v>3458</v>
      </c>
    </row>
    <row r="2923" spans="17:26" x14ac:dyDescent="0.35">
      <c r="Q2923" t="s">
        <v>0</v>
      </c>
      <c r="R2923">
        <v>4</v>
      </c>
      <c r="S2923">
        <v>150</v>
      </c>
      <c r="T2923">
        <v>98.1</v>
      </c>
      <c r="U2923" t="s">
        <v>1</v>
      </c>
      <c r="V2923">
        <v>0</v>
      </c>
      <c r="W2923">
        <v>0</v>
      </c>
      <c r="X2923" t="s">
        <v>3962</v>
      </c>
      <c r="Y2923" t="s">
        <v>7140</v>
      </c>
      <c r="Z2923" t="s">
        <v>3458</v>
      </c>
    </row>
    <row r="2924" spans="17:26" x14ac:dyDescent="0.35">
      <c r="Q2924" t="s">
        <v>0</v>
      </c>
      <c r="R2924">
        <v>4</v>
      </c>
      <c r="S2924">
        <v>150</v>
      </c>
      <c r="T2924">
        <v>98.1</v>
      </c>
      <c r="U2924" t="s">
        <v>3664</v>
      </c>
      <c r="V2924">
        <v>0</v>
      </c>
      <c r="W2924">
        <v>0</v>
      </c>
      <c r="X2924" t="s">
        <v>3962</v>
      </c>
      <c r="Y2924" t="s">
        <v>7141</v>
      </c>
      <c r="Z2924" t="s">
        <v>3458</v>
      </c>
    </row>
    <row r="2925" spans="17:26" x14ac:dyDescent="0.35">
      <c r="Q2925" t="s">
        <v>0</v>
      </c>
      <c r="R2925">
        <v>4</v>
      </c>
      <c r="S2925">
        <v>150</v>
      </c>
      <c r="T2925">
        <v>98.1</v>
      </c>
      <c r="U2925" t="s">
        <v>3664</v>
      </c>
      <c r="V2925">
        <v>0</v>
      </c>
      <c r="W2925">
        <v>0</v>
      </c>
      <c r="X2925" t="s">
        <v>3958</v>
      </c>
      <c r="Y2925" t="s">
        <v>7142</v>
      </c>
      <c r="Z2925" t="s">
        <v>3458</v>
      </c>
    </row>
    <row r="2926" spans="17:26" x14ac:dyDescent="0.35">
      <c r="Q2926" t="s">
        <v>0</v>
      </c>
      <c r="R2926">
        <v>4</v>
      </c>
      <c r="S2926">
        <v>150</v>
      </c>
      <c r="T2926">
        <v>98.1</v>
      </c>
      <c r="U2926" t="s">
        <v>3664</v>
      </c>
      <c r="V2926">
        <v>0</v>
      </c>
      <c r="W2926">
        <v>0</v>
      </c>
      <c r="X2926" t="s">
        <v>3958</v>
      </c>
      <c r="Y2926" t="s">
        <v>7143</v>
      </c>
      <c r="Z2926" t="s">
        <v>3458</v>
      </c>
    </row>
    <row r="2927" spans="17:26" x14ac:dyDescent="0.35">
      <c r="Q2927" t="s">
        <v>0</v>
      </c>
      <c r="R2927">
        <v>4</v>
      </c>
      <c r="S2927">
        <v>150</v>
      </c>
      <c r="T2927">
        <v>98.2</v>
      </c>
      <c r="U2927" t="s">
        <v>1</v>
      </c>
      <c r="V2927">
        <v>0</v>
      </c>
      <c r="W2927">
        <v>0</v>
      </c>
      <c r="X2927" t="s">
        <v>3797</v>
      </c>
      <c r="Y2927" t="s">
        <v>7144</v>
      </c>
      <c r="Z2927" t="s">
        <v>3458</v>
      </c>
    </row>
    <row r="2928" spans="17:26" x14ac:dyDescent="0.35">
      <c r="Q2928" t="s">
        <v>0</v>
      </c>
      <c r="R2928">
        <v>4</v>
      </c>
      <c r="S2928">
        <v>150</v>
      </c>
      <c r="T2928">
        <v>98.2</v>
      </c>
      <c r="U2928" t="s">
        <v>1</v>
      </c>
      <c r="V2928">
        <v>0</v>
      </c>
      <c r="W2928">
        <v>0</v>
      </c>
      <c r="X2928" t="s">
        <v>3797</v>
      </c>
      <c r="Y2928" t="s">
        <v>7145</v>
      </c>
      <c r="Z2928" t="s">
        <v>3458</v>
      </c>
    </row>
    <row r="2929" spans="17:26" x14ac:dyDescent="0.35">
      <c r="Q2929" t="s">
        <v>0</v>
      </c>
      <c r="R2929">
        <v>4</v>
      </c>
      <c r="S2929">
        <v>150</v>
      </c>
      <c r="T2929">
        <v>98.2</v>
      </c>
      <c r="U2929" t="s">
        <v>1</v>
      </c>
      <c r="V2929">
        <v>0</v>
      </c>
      <c r="W2929">
        <v>0</v>
      </c>
      <c r="X2929" t="s">
        <v>3698</v>
      </c>
      <c r="Y2929" t="s">
        <v>7146</v>
      </c>
      <c r="Z2929" t="s">
        <v>3458</v>
      </c>
    </row>
    <row r="2930" spans="17:26" x14ac:dyDescent="0.35">
      <c r="Q2930" t="s">
        <v>0</v>
      </c>
      <c r="R2930">
        <v>4</v>
      </c>
      <c r="S2930">
        <v>150</v>
      </c>
      <c r="T2930">
        <v>98.2</v>
      </c>
      <c r="U2930" t="s">
        <v>1</v>
      </c>
      <c r="V2930">
        <v>0</v>
      </c>
      <c r="W2930">
        <v>0</v>
      </c>
      <c r="X2930" t="s">
        <v>4108</v>
      </c>
      <c r="Y2930" t="s">
        <v>7147</v>
      </c>
      <c r="Z2930" t="s">
        <v>3458</v>
      </c>
    </row>
    <row r="2931" spans="17:26" x14ac:dyDescent="0.35">
      <c r="Q2931" t="s">
        <v>0</v>
      </c>
      <c r="R2931">
        <v>4</v>
      </c>
      <c r="S2931">
        <v>150</v>
      </c>
      <c r="T2931">
        <v>98.2</v>
      </c>
      <c r="U2931" t="s">
        <v>3664</v>
      </c>
      <c r="V2931">
        <v>0</v>
      </c>
      <c r="W2931">
        <v>0</v>
      </c>
      <c r="X2931" t="s">
        <v>3698</v>
      </c>
      <c r="Y2931" t="s">
        <v>7148</v>
      </c>
      <c r="Z2931" t="s">
        <v>3458</v>
      </c>
    </row>
    <row r="2932" spans="17:26" x14ac:dyDescent="0.35">
      <c r="Q2932" t="s">
        <v>0</v>
      </c>
      <c r="R2932">
        <v>4</v>
      </c>
      <c r="S2932">
        <v>150</v>
      </c>
      <c r="T2932">
        <v>98.2</v>
      </c>
      <c r="U2932" t="s">
        <v>3664</v>
      </c>
      <c r="V2932">
        <v>0</v>
      </c>
      <c r="W2932">
        <v>0</v>
      </c>
      <c r="X2932" t="s">
        <v>4106</v>
      </c>
      <c r="Y2932" t="s">
        <v>7149</v>
      </c>
      <c r="Z2932" t="s">
        <v>3458</v>
      </c>
    </row>
    <row r="2933" spans="17:26" x14ac:dyDescent="0.35">
      <c r="Q2933" t="s">
        <v>0</v>
      </c>
      <c r="R2933">
        <v>4</v>
      </c>
      <c r="S2933">
        <v>150</v>
      </c>
      <c r="T2933">
        <v>98.2</v>
      </c>
      <c r="U2933" t="s">
        <v>3664</v>
      </c>
      <c r="V2933">
        <v>0</v>
      </c>
      <c r="W2933">
        <v>0</v>
      </c>
      <c r="X2933" t="s">
        <v>4106</v>
      </c>
      <c r="Y2933" t="s">
        <v>7150</v>
      </c>
      <c r="Z2933" t="s">
        <v>3458</v>
      </c>
    </row>
    <row r="2934" spans="17:26" x14ac:dyDescent="0.35">
      <c r="Q2934" t="s">
        <v>0</v>
      </c>
      <c r="R2934">
        <v>4</v>
      </c>
      <c r="S2934">
        <v>150</v>
      </c>
      <c r="T2934">
        <v>98.3</v>
      </c>
      <c r="U2934" t="s">
        <v>1</v>
      </c>
      <c r="V2934">
        <v>0</v>
      </c>
      <c r="W2934">
        <v>0</v>
      </c>
      <c r="X2934" t="s">
        <v>3828</v>
      </c>
      <c r="Y2934" t="s">
        <v>7151</v>
      </c>
      <c r="Z2934" t="s">
        <v>3458</v>
      </c>
    </row>
    <row r="2935" spans="17:26" x14ac:dyDescent="0.35">
      <c r="Q2935" t="s">
        <v>0</v>
      </c>
      <c r="R2935">
        <v>4</v>
      </c>
      <c r="S2935">
        <v>150</v>
      </c>
      <c r="T2935">
        <v>98.3</v>
      </c>
      <c r="U2935" t="s">
        <v>1</v>
      </c>
      <c r="V2935">
        <v>0</v>
      </c>
      <c r="W2935">
        <v>0</v>
      </c>
      <c r="X2935" t="s">
        <v>4861</v>
      </c>
      <c r="Y2935" t="s">
        <v>7152</v>
      </c>
      <c r="Z2935" t="s">
        <v>3458</v>
      </c>
    </row>
    <row r="2936" spans="17:26" x14ac:dyDescent="0.35">
      <c r="Q2936" t="s">
        <v>0</v>
      </c>
      <c r="R2936">
        <v>4</v>
      </c>
      <c r="S2936">
        <v>150</v>
      </c>
      <c r="T2936">
        <v>98.3</v>
      </c>
      <c r="U2936" t="s">
        <v>1</v>
      </c>
      <c r="V2936">
        <v>0</v>
      </c>
      <c r="W2936">
        <v>0</v>
      </c>
      <c r="X2936" t="s">
        <v>3825</v>
      </c>
      <c r="Y2936" t="s">
        <v>7153</v>
      </c>
      <c r="Z2936" t="s">
        <v>3458</v>
      </c>
    </row>
    <row r="2937" spans="17:26" x14ac:dyDescent="0.35">
      <c r="Q2937" t="s">
        <v>0</v>
      </c>
      <c r="R2937">
        <v>4</v>
      </c>
      <c r="S2937">
        <v>150</v>
      </c>
      <c r="T2937">
        <v>98.3</v>
      </c>
      <c r="U2937" t="s">
        <v>3664</v>
      </c>
      <c r="V2937">
        <v>0</v>
      </c>
      <c r="W2937">
        <v>0</v>
      </c>
      <c r="X2937" t="s">
        <v>3833</v>
      </c>
      <c r="Y2937" t="s">
        <v>7154</v>
      </c>
      <c r="Z2937" t="s">
        <v>3458</v>
      </c>
    </row>
    <row r="2938" spans="17:26" x14ac:dyDescent="0.35">
      <c r="Q2938" t="s">
        <v>0</v>
      </c>
      <c r="R2938">
        <v>4</v>
      </c>
      <c r="S2938">
        <v>150</v>
      </c>
      <c r="T2938">
        <v>98.3</v>
      </c>
      <c r="U2938" t="s">
        <v>3664</v>
      </c>
      <c r="V2938">
        <v>0</v>
      </c>
      <c r="W2938">
        <v>0</v>
      </c>
      <c r="X2938" t="s">
        <v>3830</v>
      </c>
      <c r="Y2938" t="s">
        <v>7155</v>
      </c>
      <c r="Z2938" t="s">
        <v>3458</v>
      </c>
    </row>
    <row r="2939" spans="17:26" x14ac:dyDescent="0.35">
      <c r="Q2939" t="s">
        <v>0</v>
      </c>
      <c r="R2939">
        <v>4</v>
      </c>
      <c r="S2939">
        <v>150</v>
      </c>
      <c r="T2939">
        <v>98.3</v>
      </c>
      <c r="U2939" t="s">
        <v>3664</v>
      </c>
      <c r="V2939">
        <v>0</v>
      </c>
      <c r="W2939">
        <v>0</v>
      </c>
      <c r="X2939" t="s">
        <v>3728</v>
      </c>
      <c r="Y2939" t="s">
        <v>7156</v>
      </c>
      <c r="Z2939" t="s">
        <v>3458</v>
      </c>
    </row>
    <row r="2940" spans="17:26" x14ac:dyDescent="0.35">
      <c r="Q2940" t="s">
        <v>0</v>
      </c>
      <c r="R2940">
        <v>4</v>
      </c>
      <c r="S2940">
        <v>150</v>
      </c>
      <c r="T2940">
        <v>98.3</v>
      </c>
      <c r="U2940" t="s">
        <v>3664</v>
      </c>
      <c r="V2940">
        <v>0</v>
      </c>
      <c r="W2940">
        <v>0</v>
      </c>
      <c r="X2940" t="s">
        <v>3825</v>
      </c>
      <c r="Y2940" t="s">
        <v>7157</v>
      </c>
      <c r="Z2940" t="s">
        <v>3458</v>
      </c>
    </row>
    <row r="2941" spans="17:26" x14ac:dyDescent="0.35">
      <c r="Q2941" t="s">
        <v>0</v>
      </c>
      <c r="R2941">
        <v>4</v>
      </c>
      <c r="S2941">
        <v>150</v>
      </c>
      <c r="T2941">
        <v>98.4</v>
      </c>
      <c r="U2941" t="s">
        <v>1</v>
      </c>
      <c r="V2941">
        <v>0</v>
      </c>
      <c r="W2941">
        <v>0</v>
      </c>
      <c r="X2941" t="s">
        <v>4181</v>
      </c>
      <c r="Y2941" t="s">
        <v>7158</v>
      </c>
      <c r="Z2941" t="s">
        <v>3458</v>
      </c>
    </row>
    <row r="2942" spans="17:26" x14ac:dyDescent="0.35">
      <c r="Q2942" t="s">
        <v>0</v>
      </c>
      <c r="R2942">
        <v>4</v>
      </c>
      <c r="S2942">
        <v>150</v>
      </c>
      <c r="T2942">
        <v>98.4</v>
      </c>
      <c r="U2942" t="s">
        <v>1</v>
      </c>
      <c r="V2942">
        <v>0</v>
      </c>
      <c r="W2942">
        <v>0</v>
      </c>
      <c r="X2942" t="s">
        <v>3839</v>
      </c>
      <c r="Y2942" t="s">
        <v>7159</v>
      </c>
      <c r="Z2942" t="s">
        <v>3458</v>
      </c>
    </row>
    <row r="2943" spans="17:26" x14ac:dyDescent="0.35">
      <c r="Q2943" t="s">
        <v>0</v>
      </c>
      <c r="R2943">
        <v>4</v>
      </c>
      <c r="S2943">
        <v>150</v>
      </c>
      <c r="T2943">
        <v>98.4</v>
      </c>
      <c r="U2943" t="s">
        <v>3664</v>
      </c>
      <c r="V2943">
        <v>0</v>
      </c>
      <c r="W2943">
        <v>0</v>
      </c>
      <c r="X2943" t="s">
        <v>3714</v>
      </c>
      <c r="Y2943" t="s">
        <v>7160</v>
      </c>
      <c r="Z2943" t="s">
        <v>3458</v>
      </c>
    </row>
    <row r="2944" spans="17:26" x14ac:dyDescent="0.35">
      <c r="Q2944" t="s">
        <v>0</v>
      </c>
      <c r="R2944">
        <v>4</v>
      </c>
      <c r="S2944">
        <v>150</v>
      </c>
      <c r="T2944">
        <v>98.4</v>
      </c>
      <c r="U2944" t="s">
        <v>3664</v>
      </c>
      <c r="V2944">
        <v>0</v>
      </c>
      <c r="W2944">
        <v>0</v>
      </c>
      <c r="X2944" t="s">
        <v>3714</v>
      </c>
      <c r="Y2944" t="s">
        <v>7161</v>
      </c>
      <c r="Z2944" t="s">
        <v>3458</v>
      </c>
    </row>
    <row r="2945" spans="17:26" x14ac:dyDescent="0.35">
      <c r="Q2945" t="s">
        <v>0</v>
      </c>
      <c r="R2945">
        <v>4</v>
      </c>
      <c r="S2945">
        <v>150</v>
      </c>
      <c r="T2945">
        <v>98.4</v>
      </c>
      <c r="U2945" t="s">
        <v>3664</v>
      </c>
      <c r="V2945">
        <v>0</v>
      </c>
      <c r="W2945">
        <v>0</v>
      </c>
      <c r="X2945" t="s">
        <v>3839</v>
      </c>
      <c r="Y2945" t="s">
        <v>7162</v>
      </c>
      <c r="Z2945" t="s">
        <v>3458</v>
      </c>
    </row>
    <row r="2946" spans="17:26" x14ac:dyDescent="0.35">
      <c r="Q2946" t="s">
        <v>0</v>
      </c>
      <c r="R2946">
        <v>4</v>
      </c>
      <c r="S2946">
        <v>150</v>
      </c>
      <c r="T2946">
        <v>98.4</v>
      </c>
      <c r="U2946" t="s">
        <v>3664</v>
      </c>
      <c r="V2946">
        <v>0</v>
      </c>
      <c r="W2946">
        <v>0</v>
      </c>
      <c r="X2946" t="s">
        <v>3694</v>
      </c>
      <c r="Y2946" t="s">
        <v>7163</v>
      </c>
      <c r="Z2946" t="s">
        <v>3458</v>
      </c>
    </row>
    <row r="2947" spans="17:26" x14ac:dyDescent="0.35">
      <c r="Q2947" t="s">
        <v>0</v>
      </c>
      <c r="R2947">
        <v>4</v>
      </c>
      <c r="S2947">
        <v>150</v>
      </c>
      <c r="T2947">
        <v>98.4</v>
      </c>
      <c r="U2947" t="s">
        <v>3664</v>
      </c>
      <c r="V2947">
        <v>0</v>
      </c>
      <c r="W2947">
        <v>0</v>
      </c>
      <c r="X2947" t="s">
        <v>3985</v>
      </c>
      <c r="Y2947" t="s">
        <v>7164</v>
      </c>
      <c r="Z2947" t="s">
        <v>3458</v>
      </c>
    </row>
    <row r="2948" spans="17:26" x14ac:dyDescent="0.35">
      <c r="Q2948" t="s">
        <v>0</v>
      </c>
      <c r="R2948">
        <v>4</v>
      </c>
      <c r="S2948">
        <v>150</v>
      </c>
      <c r="T2948">
        <v>98.4</v>
      </c>
      <c r="U2948" t="s">
        <v>3664</v>
      </c>
      <c r="V2948">
        <v>0</v>
      </c>
      <c r="W2948">
        <v>0</v>
      </c>
      <c r="X2948" t="s">
        <v>3842</v>
      </c>
      <c r="Y2948" t="s">
        <v>7165</v>
      </c>
      <c r="Z2948" t="s">
        <v>3458</v>
      </c>
    </row>
    <row r="2949" spans="17:26" x14ac:dyDescent="0.35">
      <c r="Q2949" t="s">
        <v>0</v>
      </c>
      <c r="R2949">
        <v>4</v>
      </c>
      <c r="S2949">
        <v>150</v>
      </c>
      <c r="T2949">
        <v>98.4</v>
      </c>
      <c r="U2949" t="s">
        <v>3664</v>
      </c>
      <c r="V2949">
        <v>0</v>
      </c>
      <c r="W2949">
        <v>0</v>
      </c>
      <c r="X2949" t="s">
        <v>3846</v>
      </c>
      <c r="Y2949" t="s">
        <v>7166</v>
      </c>
      <c r="Z2949" t="s">
        <v>3458</v>
      </c>
    </row>
    <row r="2950" spans="17:26" x14ac:dyDescent="0.35">
      <c r="Q2950" t="s">
        <v>0</v>
      </c>
      <c r="R2950">
        <v>4</v>
      </c>
      <c r="S2950">
        <v>150</v>
      </c>
      <c r="T2950">
        <v>98.5</v>
      </c>
      <c r="U2950" t="s">
        <v>1</v>
      </c>
      <c r="V2950">
        <v>0</v>
      </c>
      <c r="W2950">
        <v>0</v>
      </c>
      <c r="X2950" t="s">
        <v>4431</v>
      </c>
      <c r="Y2950" t="s">
        <v>7167</v>
      </c>
      <c r="Z2950" t="s">
        <v>3458</v>
      </c>
    </row>
    <row r="2951" spans="17:26" x14ac:dyDescent="0.35">
      <c r="Q2951" t="s">
        <v>0</v>
      </c>
      <c r="R2951">
        <v>4</v>
      </c>
      <c r="S2951">
        <v>150</v>
      </c>
      <c r="T2951">
        <v>98.5</v>
      </c>
      <c r="U2951" t="s">
        <v>1</v>
      </c>
      <c r="V2951">
        <v>0</v>
      </c>
      <c r="W2951">
        <v>0</v>
      </c>
      <c r="X2951" t="s">
        <v>3660</v>
      </c>
      <c r="Y2951" t="s">
        <v>7168</v>
      </c>
      <c r="Z2951" t="s">
        <v>3458</v>
      </c>
    </row>
    <row r="2952" spans="17:26" x14ac:dyDescent="0.35">
      <c r="Q2952" t="s">
        <v>0</v>
      </c>
      <c r="R2952">
        <v>4</v>
      </c>
      <c r="S2952">
        <v>150</v>
      </c>
      <c r="T2952">
        <v>98.5</v>
      </c>
      <c r="U2952" t="s">
        <v>1</v>
      </c>
      <c r="V2952">
        <v>0</v>
      </c>
      <c r="W2952">
        <v>0</v>
      </c>
      <c r="X2952" t="s">
        <v>3997</v>
      </c>
      <c r="Y2952" t="s">
        <v>7169</v>
      </c>
      <c r="Z2952" t="s">
        <v>3458</v>
      </c>
    </row>
    <row r="2953" spans="17:26" x14ac:dyDescent="0.35">
      <c r="Q2953" t="s">
        <v>0</v>
      </c>
      <c r="R2953">
        <v>4</v>
      </c>
      <c r="S2953">
        <v>150</v>
      </c>
      <c r="T2953">
        <v>98.5</v>
      </c>
      <c r="U2953" t="s">
        <v>3664</v>
      </c>
      <c r="V2953">
        <v>0</v>
      </c>
      <c r="W2953">
        <v>0</v>
      </c>
      <c r="X2953" t="s">
        <v>3875</v>
      </c>
      <c r="Y2953" t="s">
        <v>7170</v>
      </c>
      <c r="Z2953" t="s">
        <v>3458</v>
      </c>
    </row>
    <row r="2954" spans="17:26" x14ac:dyDescent="0.35">
      <c r="Q2954" t="s">
        <v>0</v>
      </c>
      <c r="R2954">
        <v>4</v>
      </c>
      <c r="S2954">
        <v>150</v>
      </c>
      <c r="T2954">
        <v>98.6</v>
      </c>
      <c r="U2954" t="s">
        <v>3664</v>
      </c>
      <c r="V2954">
        <v>0</v>
      </c>
      <c r="W2954">
        <v>0</v>
      </c>
      <c r="X2954" t="s">
        <v>4281</v>
      </c>
      <c r="Y2954" t="s">
        <v>7171</v>
      </c>
      <c r="Z2954" t="s">
        <v>3458</v>
      </c>
    </row>
    <row r="2955" spans="17:26" x14ac:dyDescent="0.35">
      <c r="Q2955" t="s">
        <v>0</v>
      </c>
      <c r="R2955">
        <v>4</v>
      </c>
      <c r="S2955">
        <v>150</v>
      </c>
      <c r="T2955">
        <v>98.6</v>
      </c>
      <c r="U2955" t="s">
        <v>3664</v>
      </c>
      <c r="V2955">
        <v>0</v>
      </c>
      <c r="W2955">
        <v>0</v>
      </c>
      <c r="X2955" t="s">
        <v>4135</v>
      </c>
      <c r="Y2955" t="s">
        <v>7172</v>
      </c>
      <c r="Z2955" t="s">
        <v>3458</v>
      </c>
    </row>
    <row r="2956" spans="17:26" x14ac:dyDescent="0.35">
      <c r="Q2956" t="s">
        <v>0</v>
      </c>
      <c r="R2956">
        <v>4</v>
      </c>
      <c r="S2956">
        <v>150</v>
      </c>
      <c r="T2956">
        <v>98.6</v>
      </c>
      <c r="U2956" t="s">
        <v>3664</v>
      </c>
      <c r="V2956">
        <v>0</v>
      </c>
      <c r="W2956">
        <v>0</v>
      </c>
      <c r="X2956" t="s">
        <v>4135</v>
      </c>
      <c r="Y2956" t="s">
        <v>7173</v>
      </c>
      <c r="Z2956" t="s">
        <v>3458</v>
      </c>
    </row>
    <row r="2957" spans="17:26" x14ac:dyDescent="0.35">
      <c r="Q2957" t="s">
        <v>0</v>
      </c>
      <c r="R2957">
        <v>4</v>
      </c>
      <c r="S2957">
        <v>150</v>
      </c>
      <c r="T2957">
        <v>98.6</v>
      </c>
      <c r="U2957" t="s">
        <v>3664</v>
      </c>
      <c r="V2957">
        <v>0</v>
      </c>
      <c r="W2957">
        <v>0</v>
      </c>
      <c r="X2957" t="s">
        <v>3744</v>
      </c>
      <c r="Y2957" t="s">
        <v>7174</v>
      </c>
      <c r="Z2957" t="s">
        <v>3458</v>
      </c>
    </row>
    <row r="2958" spans="17:26" x14ac:dyDescent="0.35">
      <c r="Q2958" t="s">
        <v>0</v>
      </c>
      <c r="R2958">
        <v>4</v>
      </c>
      <c r="S2958">
        <v>150</v>
      </c>
      <c r="T2958">
        <v>98.6</v>
      </c>
      <c r="U2958" t="s">
        <v>3664</v>
      </c>
      <c r="V2958">
        <v>0</v>
      </c>
      <c r="W2958">
        <v>0</v>
      </c>
      <c r="X2958" t="s">
        <v>4250</v>
      </c>
      <c r="Y2958" t="s">
        <v>7175</v>
      </c>
      <c r="Z2958" t="s">
        <v>3458</v>
      </c>
    </row>
    <row r="2959" spans="17:26" x14ac:dyDescent="0.35">
      <c r="Q2959" t="s">
        <v>0</v>
      </c>
      <c r="R2959">
        <v>4</v>
      </c>
      <c r="S2959">
        <v>150</v>
      </c>
      <c r="T2959">
        <v>98.7</v>
      </c>
      <c r="U2959" t="s">
        <v>1</v>
      </c>
      <c r="V2959">
        <v>0</v>
      </c>
      <c r="W2959">
        <v>0</v>
      </c>
      <c r="X2959" t="s">
        <v>3788</v>
      </c>
      <c r="Y2959" t="s">
        <v>7176</v>
      </c>
      <c r="Z2959" t="s">
        <v>3458</v>
      </c>
    </row>
    <row r="2960" spans="17:26" x14ac:dyDescent="0.35">
      <c r="Q2960" t="s">
        <v>0</v>
      </c>
      <c r="R2960">
        <v>4</v>
      </c>
      <c r="S2960">
        <v>150</v>
      </c>
      <c r="T2960">
        <v>98.7</v>
      </c>
      <c r="U2960" t="s">
        <v>1</v>
      </c>
      <c r="V2960">
        <v>0</v>
      </c>
      <c r="W2960">
        <v>0</v>
      </c>
      <c r="X2960" t="s">
        <v>3753</v>
      </c>
      <c r="Y2960" t="s">
        <v>7177</v>
      </c>
      <c r="Z2960" t="s">
        <v>3458</v>
      </c>
    </row>
    <row r="2961" spans="17:26" x14ac:dyDescent="0.35">
      <c r="Q2961" t="s">
        <v>0</v>
      </c>
      <c r="R2961">
        <v>4</v>
      </c>
      <c r="S2961">
        <v>150</v>
      </c>
      <c r="T2961">
        <v>98.7</v>
      </c>
      <c r="U2961" t="s">
        <v>1</v>
      </c>
      <c r="V2961">
        <v>0</v>
      </c>
      <c r="W2961">
        <v>0</v>
      </c>
      <c r="X2961" t="s">
        <v>4350</v>
      </c>
      <c r="Y2961" t="s">
        <v>7178</v>
      </c>
      <c r="Z2961" t="s">
        <v>3458</v>
      </c>
    </row>
    <row r="2962" spans="17:26" x14ac:dyDescent="0.35">
      <c r="Q2962" t="s">
        <v>0</v>
      </c>
      <c r="R2962">
        <v>4</v>
      </c>
      <c r="S2962">
        <v>150</v>
      </c>
      <c r="T2962">
        <v>98.7</v>
      </c>
      <c r="U2962" t="s">
        <v>1</v>
      </c>
      <c r="V2962">
        <v>0</v>
      </c>
      <c r="W2962">
        <v>0</v>
      </c>
      <c r="X2962" t="s">
        <v>4132</v>
      </c>
      <c r="Y2962" t="s">
        <v>7179</v>
      </c>
      <c r="Z2962" t="s">
        <v>3458</v>
      </c>
    </row>
    <row r="2963" spans="17:26" x14ac:dyDescent="0.35">
      <c r="Q2963" t="s">
        <v>0</v>
      </c>
      <c r="R2963">
        <v>4</v>
      </c>
      <c r="S2963">
        <v>150</v>
      </c>
      <c r="T2963">
        <v>98.7</v>
      </c>
      <c r="U2963" t="s">
        <v>1</v>
      </c>
      <c r="V2963">
        <v>0</v>
      </c>
      <c r="W2963">
        <v>0</v>
      </c>
      <c r="X2963" t="s">
        <v>3889</v>
      </c>
      <c r="Y2963" t="s">
        <v>7180</v>
      </c>
      <c r="Z2963" t="s">
        <v>3458</v>
      </c>
    </row>
    <row r="2964" spans="17:26" x14ac:dyDescent="0.35">
      <c r="Q2964" t="s">
        <v>0</v>
      </c>
      <c r="R2964">
        <v>4</v>
      </c>
      <c r="S2964">
        <v>150</v>
      </c>
      <c r="T2964">
        <v>98.7</v>
      </c>
      <c r="U2964" t="s">
        <v>1</v>
      </c>
      <c r="V2964">
        <v>0</v>
      </c>
      <c r="W2964">
        <v>0</v>
      </c>
      <c r="X2964" t="s">
        <v>3895</v>
      </c>
      <c r="Y2964" t="s">
        <v>7181</v>
      </c>
      <c r="Z2964" t="s">
        <v>3458</v>
      </c>
    </row>
    <row r="2965" spans="17:26" x14ac:dyDescent="0.35">
      <c r="Q2965" t="s">
        <v>0</v>
      </c>
      <c r="R2965">
        <v>4</v>
      </c>
      <c r="S2965">
        <v>150</v>
      </c>
      <c r="T2965">
        <v>98.7</v>
      </c>
      <c r="U2965" t="s">
        <v>1</v>
      </c>
      <c r="V2965">
        <v>0</v>
      </c>
      <c r="W2965">
        <v>0</v>
      </c>
      <c r="X2965" t="s">
        <v>4618</v>
      </c>
      <c r="Y2965" t="s">
        <v>7182</v>
      </c>
      <c r="Z2965" t="s">
        <v>3458</v>
      </c>
    </row>
    <row r="2966" spans="17:26" x14ac:dyDescent="0.35">
      <c r="Q2966" t="s">
        <v>0</v>
      </c>
      <c r="R2966">
        <v>4</v>
      </c>
      <c r="S2966">
        <v>150</v>
      </c>
      <c r="T2966">
        <v>98.7</v>
      </c>
      <c r="U2966" t="s">
        <v>1</v>
      </c>
      <c r="V2966">
        <v>0</v>
      </c>
      <c r="W2966">
        <v>0</v>
      </c>
      <c r="X2966" t="s">
        <v>5028</v>
      </c>
      <c r="Y2966" t="s">
        <v>7183</v>
      </c>
      <c r="Z2966" t="s">
        <v>3458</v>
      </c>
    </row>
    <row r="2967" spans="17:26" x14ac:dyDescent="0.35">
      <c r="Q2967" t="s">
        <v>0</v>
      </c>
      <c r="R2967">
        <v>4</v>
      </c>
      <c r="S2967">
        <v>150</v>
      </c>
      <c r="T2967">
        <v>98.7</v>
      </c>
      <c r="U2967" t="s">
        <v>1</v>
      </c>
      <c r="V2967">
        <v>0</v>
      </c>
      <c r="W2967">
        <v>0</v>
      </c>
      <c r="X2967" t="s">
        <v>3925</v>
      </c>
      <c r="Y2967" t="s">
        <v>7184</v>
      </c>
      <c r="Z2967" t="s">
        <v>3458</v>
      </c>
    </row>
    <row r="2968" spans="17:26" x14ac:dyDescent="0.35">
      <c r="Q2968" t="s">
        <v>0</v>
      </c>
      <c r="R2968">
        <v>4</v>
      </c>
      <c r="S2968">
        <v>150</v>
      </c>
      <c r="T2968">
        <v>98.7</v>
      </c>
      <c r="U2968" t="s">
        <v>1</v>
      </c>
      <c r="V2968">
        <v>0</v>
      </c>
      <c r="W2968">
        <v>0</v>
      </c>
      <c r="X2968" t="s">
        <v>4521</v>
      </c>
      <c r="Y2968" t="s">
        <v>7185</v>
      </c>
      <c r="Z2968" t="s">
        <v>3458</v>
      </c>
    </row>
    <row r="2969" spans="17:26" x14ac:dyDescent="0.35">
      <c r="Q2969" t="s">
        <v>0</v>
      </c>
      <c r="R2969">
        <v>4</v>
      </c>
      <c r="S2969">
        <v>150</v>
      </c>
      <c r="T2969">
        <v>98.7</v>
      </c>
      <c r="U2969" t="s">
        <v>1</v>
      </c>
      <c r="V2969">
        <v>0</v>
      </c>
      <c r="W2969">
        <v>0</v>
      </c>
      <c r="X2969" t="s">
        <v>3928</v>
      </c>
      <c r="Y2969" t="s">
        <v>7186</v>
      </c>
      <c r="Z2969" t="s">
        <v>3458</v>
      </c>
    </row>
    <row r="2970" spans="17:26" x14ac:dyDescent="0.35">
      <c r="Q2970" t="s">
        <v>0</v>
      </c>
      <c r="R2970">
        <v>4</v>
      </c>
      <c r="S2970">
        <v>150</v>
      </c>
      <c r="T2970">
        <v>98.7</v>
      </c>
      <c r="U2970" t="s">
        <v>1</v>
      </c>
      <c r="V2970">
        <v>0</v>
      </c>
      <c r="W2970">
        <v>0</v>
      </c>
      <c r="X2970" t="s">
        <v>3928</v>
      </c>
      <c r="Y2970" t="s">
        <v>7187</v>
      </c>
      <c r="Z2970" t="s">
        <v>3458</v>
      </c>
    </row>
    <row r="2971" spans="17:26" x14ac:dyDescent="0.35">
      <c r="Q2971" t="s">
        <v>0</v>
      </c>
      <c r="R2971">
        <v>4</v>
      </c>
      <c r="S2971">
        <v>150</v>
      </c>
      <c r="T2971">
        <v>98.7</v>
      </c>
      <c r="U2971" t="s">
        <v>1</v>
      </c>
      <c r="V2971">
        <v>0</v>
      </c>
      <c r="W2971">
        <v>0</v>
      </c>
      <c r="X2971" t="s">
        <v>3820</v>
      </c>
      <c r="Y2971" t="s">
        <v>7188</v>
      </c>
      <c r="Z2971" t="s">
        <v>3458</v>
      </c>
    </row>
    <row r="2972" spans="17:26" x14ac:dyDescent="0.35">
      <c r="Q2972" t="s">
        <v>0</v>
      </c>
      <c r="R2972">
        <v>4</v>
      </c>
      <c r="S2972">
        <v>150</v>
      </c>
      <c r="T2972">
        <v>98.7</v>
      </c>
      <c r="U2972" t="s">
        <v>1</v>
      </c>
      <c r="V2972">
        <v>0</v>
      </c>
      <c r="W2972">
        <v>0</v>
      </c>
      <c r="X2972" t="s">
        <v>4533</v>
      </c>
      <c r="Y2972" t="s">
        <v>7189</v>
      </c>
      <c r="Z2972" t="s">
        <v>3458</v>
      </c>
    </row>
    <row r="2973" spans="17:26" x14ac:dyDescent="0.35">
      <c r="Q2973" t="s">
        <v>0</v>
      </c>
      <c r="R2973">
        <v>4</v>
      </c>
      <c r="S2973">
        <v>150</v>
      </c>
      <c r="T2973">
        <v>98.7</v>
      </c>
      <c r="U2973" t="s">
        <v>1</v>
      </c>
      <c r="V2973">
        <v>0</v>
      </c>
      <c r="W2973">
        <v>0</v>
      </c>
      <c r="X2973" t="s">
        <v>5089</v>
      </c>
      <c r="Y2973" t="s">
        <v>7190</v>
      </c>
      <c r="Z2973" t="s">
        <v>3458</v>
      </c>
    </row>
    <row r="2974" spans="17:26" x14ac:dyDescent="0.35">
      <c r="Q2974" t="s">
        <v>0</v>
      </c>
      <c r="R2974">
        <v>4</v>
      </c>
      <c r="S2974">
        <v>150</v>
      </c>
      <c r="T2974">
        <v>98.7</v>
      </c>
      <c r="U2974" t="s">
        <v>1</v>
      </c>
      <c r="V2974">
        <v>0</v>
      </c>
      <c r="W2974">
        <v>0</v>
      </c>
      <c r="X2974" t="s">
        <v>4365</v>
      </c>
      <c r="Y2974" t="s">
        <v>7191</v>
      </c>
      <c r="Z2974" t="s">
        <v>3458</v>
      </c>
    </row>
    <row r="2975" spans="17:26" x14ac:dyDescent="0.35">
      <c r="Q2975" t="s">
        <v>0</v>
      </c>
      <c r="R2975">
        <v>4</v>
      </c>
      <c r="S2975">
        <v>150</v>
      </c>
      <c r="T2975">
        <v>98.7</v>
      </c>
      <c r="U2975" t="s">
        <v>1</v>
      </c>
      <c r="V2975">
        <v>0</v>
      </c>
      <c r="W2975">
        <v>0</v>
      </c>
      <c r="X2975" t="s">
        <v>3942</v>
      </c>
      <c r="Y2975" t="s">
        <v>7192</v>
      </c>
      <c r="Z2975" t="s">
        <v>3458</v>
      </c>
    </row>
    <row r="2976" spans="17:26" x14ac:dyDescent="0.35">
      <c r="Q2976" t="s">
        <v>0</v>
      </c>
      <c r="R2976">
        <v>4</v>
      </c>
      <c r="S2976">
        <v>150</v>
      </c>
      <c r="T2976">
        <v>98.7</v>
      </c>
      <c r="U2976" t="s">
        <v>1</v>
      </c>
      <c r="V2976">
        <v>0</v>
      </c>
      <c r="W2976">
        <v>0</v>
      </c>
      <c r="X2976" t="s">
        <v>4377</v>
      </c>
      <c r="Y2976" t="s">
        <v>7193</v>
      </c>
      <c r="Z2976" t="s">
        <v>3458</v>
      </c>
    </row>
    <row r="2977" spans="17:26" x14ac:dyDescent="0.35">
      <c r="Q2977" t="s">
        <v>0</v>
      </c>
      <c r="R2977">
        <v>4</v>
      </c>
      <c r="S2977">
        <v>150</v>
      </c>
      <c r="T2977">
        <v>98.7</v>
      </c>
      <c r="U2977" t="s">
        <v>1</v>
      </c>
      <c r="V2977">
        <v>0</v>
      </c>
      <c r="W2977">
        <v>0</v>
      </c>
      <c r="X2977" t="s">
        <v>3732</v>
      </c>
      <c r="Y2977" t="s">
        <v>7194</v>
      </c>
      <c r="Z2977" t="s">
        <v>3458</v>
      </c>
    </row>
    <row r="2978" spans="17:26" x14ac:dyDescent="0.35">
      <c r="Q2978" t="s">
        <v>0</v>
      </c>
      <c r="R2978">
        <v>4</v>
      </c>
      <c r="S2978">
        <v>150</v>
      </c>
      <c r="T2978">
        <v>98.7</v>
      </c>
      <c r="U2978" t="s">
        <v>1</v>
      </c>
      <c r="V2978">
        <v>0</v>
      </c>
      <c r="W2978">
        <v>0</v>
      </c>
      <c r="X2978" t="s">
        <v>3822</v>
      </c>
      <c r="Y2978" t="s">
        <v>7195</v>
      </c>
      <c r="Z2978" t="s">
        <v>3458</v>
      </c>
    </row>
    <row r="2979" spans="17:26" x14ac:dyDescent="0.35">
      <c r="Q2979" t="s">
        <v>0</v>
      </c>
      <c r="R2979">
        <v>4</v>
      </c>
      <c r="S2979">
        <v>150</v>
      </c>
      <c r="T2979">
        <v>98.7</v>
      </c>
      <c r="U2979" t="s">
        <v>1</v>
      </c>
      <c r="V2979">
        <v>0</v>
      </c>
      <c r="W2979">
        <v>0</v>
      </c>
      <c r="X2979" t="s">
        <v>3822</v>
      </c>
      <c r="Y2979" t="s">
        <v>7196</v>
      </c>
      <c r="Z2979" t="s">
        <v>3458</v>
      </c>
    </row>
    <row r="2980" spans="17:26" x14ac:dyDescent="0.35">
      <c r="Q2980" t="s">
        <v>0</v>
      </c>
      <c r="R2980">
        <v>4</v>
      </c>
      <c r="S2980">
        <v>150</v>
      </c>
      <c r="T2980">
        <v>98.7</v>
      </c>
      <c r="U2980" t="s">
        <v>1</v>
      </c>
      <c r="V2980">
        <v>0</v>
      </c>
      <c r="W2980">
        <v>0</v>
      </c>
      <c r="X2980" t="s">
        <v>3734</v>
      </c>
      <c r="Y2980" t="s">
        <v>7197</v>
      </c>
      <c r="Z2980" t="s">
        <v>3458</v>
      </c>
    </row>
    <row r="2981" spans="17:26" x14ac:dyDescent="0.35">
      <c r="Q2981" t="s">
        <v>0</v>
      </c>
      <c r="R2981">
        <v>4</v>
      </c>
      <c r="S2981">
        <v>150</v>
      </c>
      <c r="T2981">
        <v>98.7</v>
      </c>
      <c r="U2981" t="s">
        <v>1</v>
      </c>
      <c r="V2981">
        <v>0</v>
      </c>
      <c r="W2981">
        <v>0</v>
      </c>
      <c r="X2981" t="s">
        <v>4038</v>
      </c>
      <c r="Y2981" t="s">
        <v>7198</v>
      </c>
      <c r="Z2981" t="s">
        <v>3458</v>
      </c>
    </row>
    <row r="2982" spans="17:26" x14ac:dyDescent="0.35">
      <c r="Q2982" t="s">
        <v>0</v>
      </c>
      <c r="R2982">
        <v>4</v>
      </c>
      <c r="S2982">
        <v>150</v>
      </c>
      <c r="T2982">
        <v>98.7</v>
      </c>
      <c r="U2982" t="s">
        <v>1</v>
      </c>
      <c r="V2982">
        <v>0</v>
      </c>
      <c r="W2982">
        <v>0</v>
      </c>
      <c r="X2982" t="s">
        <v>4685</v>
      </c>
      <c r="Y2982" t="s">
        <v>7199</v>
      </c>
      <c r="Z2982" t="s">
        <v>3458</v>
      </c>
    </row>
    <row r="2983" spans="17:26" x14ac:dyDescent="0.35">
      <c r="Q2983" t="s">
        <v>0</v>
      </c>
      <c r="R2983">
        <v>4</v>
      </c>
      <c r="S2983">
        <v>150</v>
      </c>
      <c r="T2983">
        <v>98.7</v>
      </c>
      <c r="U2983" t="s">
        <v>1</v>
      </c>
      <c r="V2983">
        <v>0</v>
      </c>
      <c r="W2983">
        <v>0</v>
      </c>
      <c r="X2983" t="s">
        <v>3677</v>
      </c>
      <c r="Y2983" t="s">
        <v>7200</v>
      </c>
      <c r="Z2983" t="s">
        <v>3458</v>
      </c>
    </row>
    <row r="2984" spans="17:26" x14ac:dyDescent="0.35">
      <c r="Q2984" t="s">
        <v>0</v>
      </c>
      <c r="R2984">
        <v>4</v>
      </c>
      <c r="S2984">
        <v>150</v>
      </c>
      <c r="T2984">
        <v>98.7</v>
      </c>
      <c r="U2984" t="s">
        <v>1</v>
      </c>
      <c r="V2984">
        <v>0</v>
      </c>
      <c r="W2984">
        <v>0</v>
      </c>
      <c r="X2984" t="s">
        <v>4339</v>
      </c>
      <c r="Y2984" t="s">
        <v>7201</v>
      </c>
      <c r="Z2984" t="s">
        <v>3458</v>
      </c>
    </row>
    <row r="2985" spans="17:26" x14ac:dyDescent="0.35">
      <c r="Q2985" t="s">
        <v>0</v>
      </c>
      <c r="R2985">
        <v>4</v>
      </c>
      <c r="S2985">
        <v>150</v>
      </c>
      <c r="T2985">
        <v>98.7</v>
      </c>
      <c r="U2985" t="s">
        <v>1</v>
      </c>
      <c r="V2985">
        <v>0</v>
      </c>
      <c r="W2985">
        <v>0</v>
      </c>
      <c r="X2985" t="s">
        <v>4339</v>
      </c>
      <c r="Y2985" t="s">
        <v>7202</v>
      </c>
      <c r="Z2985" t="s">
        <v>3458</v>
      </c>
    </row>
    <row r="2986" spans="17:26" x14ac:dyDescent="0.35">
      <c r="Q2986" t="s">
        <v>0</v>
      </c>
      <c r="R2986">
        <v>4</v>
      </c>
      <c r="S2986">
        <v>150</v>
      </c>
      <c r="T2986">
        <v>98.7</v>
      </c>
      <c r="U2986" t="s">
        <v>1</v>
      </c>
      <c r="V2986">
        <v>0</v>
      </c>
      <c r="W2986">
        <v>0</v>
      </c>
      <c r="X2986" t="s">
        <v>3915</v>
      </c>
      <c r="Y2986" t="s">
        <v>7203</v>
      </c>
      <c r="Z2986" t="s">
        <v>3458</v>
      </c>
    </row>
    <row r="2987" spans="17:26" x14ac:dyDescent="0.35">
      <c r="Q2987" t="s">
        <v>0</v>
      </c>
      <c r="R2987">
        <v>4</v>
      </c>
      <c r="S2987">
        <v>150</v>
      </c>
      <c r="T2987">
        <v>98.7</v>
      </c>
      <c r="U2987" t="s">
        <v>1</v>
      </c>
      <c r="V2987">
        <v>0</v>
      </c>
      <c r="W2987">
        <v>0</v>
      </c>
      <c r="X2987" t="s">
        <v>3915</v>
      </c>
      <c r="Y2987" t="s">
        <v>7204</v>
      </c>
      <c r="Z2987" t="s">
        <v>3458</v>
      </c>
    </row>
    <row r="2988" spans="17:26" x14ac:dyDescent="0.35">
      <c r="Q2988" t="s">
        <v>0</v>
      </c>
      <c r="R2988">
        <v>4</v>
      </c>
      <c r="S2988">
        <v>150</v>
      </c>
      <c r="T2988">
        <v>98.7</v>
      </c>
      <c r="U2988" t="s">
        <v>1</v>
      </c>
      <c r="V2988">
        <v>0</v>
      </c>
      <c r="W2988">
        <v>0</v>
      </c>
      <c r="X2988" t="s">
        <v>4782</v>
      </c>
      <c r="Y2988" t="s">
        <v>7205</v>
      </c>
      <c r="Z2988" t="s">
        <v>3458</v>
      </c>
    </row>
    <row r="2989" spans="17:26" x14ac:dyDescent="0.35">
      <c r="Q2989" t="s">
        <v>0</v>
      </c>
      <c r="R2989">
        <v>4</v>
      </c>
      <c r="S2989">
        <v>150</v>
      </c>
      <c r="T2989">
        <v>98.7</v>
      </c>
      <c r="U2989" t="s">
        <v>1</v>
      </c>
      <c r="V2989">
        <v>0</v>
      </c>
      <c r="W2989">
        <v>0</v>
      </c>
      <c r="X2989" t="s">
        <v>4506</v>
      </c>
      <c r="Y2989" t="s">
        <v>7206</v>
      </c>
      <c r="Z2989" t="s">
        <v>3458</v>
      </c>
    </row>
    <row r="2990" spans="17:26" x14ac:dyDescent="0.35">
      <c r="Q2990" t="s">
        <v>0</v>
      </c>
      <c r="R2990">
        <v>4</v>
      </c>
      <c r="S2990">
        <v>150</v>
      </c>
      <c r="T2990">
        <v>98.7</v>
      </c>
      <c r="U2990" t="s">
        <v>1</v>
      </c>
      <c r="V2990">
        <v>0</v>
      </c>
      <c r="W2990">
        <v>0</v>
      </c>
      <c r="X2990" t="s">
        <v>4506</v>
      </c>
      <c r="Y2990" t="s">
        <v>7207</v>
      </c>
      <c r="Z2990" t="s">
        <v>3458</v>
      </c>
    </row>
    <row r="2991" spans="17:26" x14ac:dyDescent="0.35">
      <c r="Q2991" t="s">
        <v>0</v>
      </c>
      <c r="R2991">
        <v>4</v>
      </c>
      <c r="S2991">
        <v>150</v>
      </c>
      <c r="T2991">
        <v>98.7</v>
      </c>
      <c r="U2991" t="s">
        <v>3664</v>
      </c>
      <c r="V2991">
        <v>0</v>
      </c>
      <c r="W2991">
        <v>0</v>
      </c>
      <c r="X2991" t="s">
        <v>4300</v>
      </c>
      <c r="Y2991" t="s">
        <v>7208</v>
      </c>
      <c r="Z2991" t="s">
        <v>3458</v>
      </c>
    </row>
    <row r="2992" spans="17:26" x14ac:dyDescent="0.35">
      <c r="Q2992" t="s">
        <v>0</v>
      </c>
      <c r="R2992">
        <v>4</v>
      </c>
      <c r="S2992">
        <v>150</v>
      </c>
      <c r="T2992">
        <v>98.7</v>
      </c>
      <c r="U2992" t="s">
        <v>3664</v>
      </c>
      <c r="V2992">
        <v>0</v>
      </c>
      <c r="W2992">
        <v>0</v>
      </c>
      <c r="X2992" t="s">
        <v>3751</v>
      </c>
      <c r="Y2992" t="s">
        <v>7209</v>
      </c>
      <c r="Z2992" t="s">
        <v>3458</v>
      </c>
    </row>
    <row r="2993" spans="17:26" x14ac:dyDescent="0.35">
      <c r="Q2993" t="s">
        <v>0</v>
      </c>
      <c r="R2993">
        <v>4</v>
      </c>
      <c r="S2993">
        <v>150</v>
      </c>
      <c r="T2993">
        <v>98.7</v>
      </c>
      <c r="U2993" t="s">
        <v>3664</v>
      </c>
      <c r="V2993">
        <v>0</v>
      </c>
      <c r="W2993">
        <v>0</v>
      </c>
      <c r="X2993" t="s">
        <v>4013</v>
      </c>
      <c r="Y2993" t="s">
        <v>7210</v>
      </c>
      <c r="Z2993" t="s">
        <v>3458</v>
      </c>
    </row>
    <row r="2994" spans="17:26" x14ac:dyDescent="0.35">
      <c r="Q2994" t="s">
        <v>0</v>
      </c>
      <c r="R2994">
        <v>4</v>
      </c>
      <c r="S2994">
        <v>150</v>
      </c>
      <c r="T2994">
        <v>98.7</v>
      </c>
      <c r="U2994" t="s">
        <v>3664</v>
      </c>
      <c r="V2994">
        <v>0</v>
      </c>
      <c r="W2994">
        <v>0</v>
      </c>
      <c r="X2994" t="s">
        <v>4019</v>
      </c>
      <c r="Y2994" t="s">
        <v>7211</v>
      </c>
      <c r="Z2994" t="s">
        <v>3458</v>
      </c>
    </row>
    <row r="2995" spans="17:26" x14ac:dyDescent="0.35">
      <c r="Q2995" t="s">
        <v>0</v>
      </c>
      <c r="R2995">
        <v>4</v>
      </c>
      <c r="S2995">
        <v>150</v>
      </c>
      <c r="T2995">
        <v>98.7</v>
      </c>
      <c r="U2995" t="s">
        <v>3664</v>
      </c>
      <c r="V2995">
        <v>0</v>
      </c>
      <c r="W2995">
        <v>0</v>
      </c>
      <c r="X2995" t="s">
        <v>3895</v>
      </c>
      <c r="Y2995" t="s">
        <v>7212</v>
      </c>
      <c r="Z2995" t="s">
        <v>3458</v>
      </c>
    </row>
    <row r="2996" spans="17:26" x14ac:dyDescent="0.35">
      <c r="Q2996" t="s">
        <v>0</v>
      </c>
      <c r="R2996">
        <v>4</v>
      </c>
      <c r="S2996">
        <v>150</v>
      </c>
      <c r="T2996">
        <v>98.7</v>
      </c>
      <c r="U2996" t="s">
        <v>3664</v>
      </c>
      <c r="V2996">
        <v>0</v>
      </c>
      <c r="W2996">
        <v>0</v>
      </c>
      <c r="X2996" t="s">
        <v>3897</v>
      </c>
      <c r="Y2996" t="s">
        <v>7213</v>
      </c>
      <c r="Z2996" t="s">
        <v>3458</v>
      </c>
    </row>
    <row r="2997" spans="17:26" x14ac:dyDescent="0.35">
      <c r="Q2997" t="s">
        <v>0</v>
      </c>
      <c r="R2997">
        <v>4</v>
      </c>
      <c r="S2997">
        <v>150</v>
      </c>
      <c r="T2997">
        <v>98.7</v>
      </c>
      <c r="U2997" t="s">
        <v>3664</v>
      </c>
      <c r="V2997">
        <v>0</v>
      </c>
      <c r="W2997">
        <v>0</v>
      </c>
      <c r="X2997" t="s">
        <v>3897</v>
      </c>
      <c r="Y2997" t="s">
        <v>7214</v>
      </c>
      <c r="Z2997" t="s">
        <v>3458</v>
      </c>
    </row>
    <row r="2998" spans="17:26" x14ac:dyDescent="0.35">
      <c r="Q2998" t="s">
        <v>0</v>
      </c>
      <c r="R2998">
        <v>4</v>
      </c>
      <c r="S2998">
        <v>150</v>
      </c>
      <c r="T2998">
        <v>98.7</v>
      </c>
      <c r="U2998" t="s">
        <v>3664</v>
      </c>
      <c r="V2998">
        <v>0</v>
      </c>
      <c r="W2998">
        <v>0</v>
      </c>
      <c r="X2998" t="s">
        <v>4521</v>
      </c>
      <c r="Y2998" t="s">
        <v>7215</v>
      </c>
      <c r="Z2998" t="s">
        <v>3458</v>
      </c>
    </row>
    <row r="2999" spans="17:26" x14ac:dyDescent="0.35">
      <c r="Q2999" t="s">
        <v>0</v>
      </c>
      <c r="R2999">
        <v>4</v>
      </c>
      <c r="S2999">
        <v>150</v>
      </c>
      <c r="T2999">
        <v>98.7</v>
      </c>
      <c r="U2999" t="s">
        <v>3664</v>
      </c>
      <c r="V2999">
        <v>0</v>
      </c>
      <c r="W2999">
        <v>0</v>
      </c>
      <c r="X2999" t="s">
        <v>3755</v>
      </c>
      <c r="Y2999" t="s">
        <v>7216</v>
      </c>
      <c r="Z2999" t="s">
        <v>3458</v>
      </c>
    </row>
    <row r="3000" spans="17:26" x14ac:dyDescent="0.35">
      <c r="Q3000" t="s">
        <v>0</v>
      </c>
      <c r="R3000">
        <v>4</v>
      </c>
      <c r="S3000">
        <v>150</v>
      </c>
      <c r="T3000">
        <v>98.7</v>
      </c>
      <c r="U3000" t="s">
        <v>3664</v>
      </c>
      <c r="V3000">
        <v>0</v>
      </c>
      <c r="W3000">
        <v>0</v>
      </c>
      <c r="X3000" t="s">
        <v>3762</v>
      </c>
      <c r="Y3000" t="s">
        <v>7217</v>
      </c>
      <c r="Z3000" t="s">
        <v>3458</v>
      </c>
    </row>
    <row r="3001" spans="17:26" x14ac:dyDescent="0.35">
      <c r="Q3001" t="s">
        <v>0</v>
      </c>
      <c r="R3001">
        <v>4</v>
      </c>
      <c r="S3001">
        <v>150</v>
      </c>
      <c r="T3001">
        <v>98.7</v>
      </c>
      <c r="U3001" t="s">
        <v>3664</v>
      </c>
      <c r="V3001">
        <v>0</v>
      </c>
      <c r="W3001">
        <v>0</v>
      </c>
      <c r="X3001" t="s">
        <v>4238</v>
      </c>
      <c r="Y3001" t="s">
        <v>7218</v>
      </c>
      <c r="Z3001" t="s">
        <v>3458</v>
      </c>
    </row>
    <row r="3002" spans="17:26" x14ac:dyDescent="0.35">
      <c r="Q3002" t="s">
        <v>0</v>
      </c>
      <c r="R3002">
        <v>4</v>
      </c>
      <c r="S3002">
        <v>150</v>
      </c>
      <c r="T3002">
        <v>98.7</v>
      </c>
      <c r="U3002" t="s">
        <v>3664</v>
      </c>
      <c r="V3002">
        <v>0</v>
      </c>
      <c r="W3002">
        <v>0</v>
      </c>
      <c r="X3002" t="s">
        <v>3673</v>
      </c>
      <c r="Y3002" t="s">
        <v>7219</v>
      </c>
      <c r="Z3002" t="s">
        <v>3458</v>
      </c>
    </row>
    <row r="3003" spans="17:26" x14ac:dyDescent="0.35">
      <c r="Q3003" t="s">
        <v>0</v>
      </c>
      <c r="R3003">
        <v>4</v>
      </c>
      <c r="S3003">
        <v>150</v>
      </c>
      <c r="T3003">
        <v>98.7</v>
      </c>
      <c r="U3003" t="s">
        <v>3664</v>
      </c>
      <c r="V3003">
        <v>0</v>
      </c>
      <c r="W3003">
        <v>0</v>
      </c>
      <c r="X3003" t="s">
        <v>3673</v>
      </c>
      <c r="Y3003" t="s">
        <v>7220</v>
      </c>
      <c r="Z3003" t="s">
        <v>3458</v>
      </c>
    </row>
    <row r="3004" spans="17:26" x14ac:dyDescent="0.35">
      <c r="Q3004" t="s">
        <v>0</v>
      </c>
      <c r="R3004">
        <v>4</v>
      </c>
      <c r="S3004">
        <v>150</v>
      </c>
      <c r="T3004">
        <v>98.7</v>
      </c>
      <c r="U3004" t="s">
        <v>3664</v>
      </c>
      <c r="V3004">
        <v>0</v>
      </c>
      <c r="W3004">
        <v>0</v>
      </c>
      <c r="X3004" t="s">
        <v>3768</v>
      </c>
      <c r="Y3004" t="s">
        <v>7221</v>
      </c>
      <c r="Z3004" t="s">
        <v>3458</v>
      </c>
    </row>
    <row r="3005" spans="17:26" x14ac:dyDescent="0.35">
      <c r="Q3005" t="s">
        <v>0</v>
      </c>
      <c r="R3005">
        <v>4</v>
      </c>
      <c r="S3005">
        <v>150</v>
      </c>
      <c r="T3005">
        <v>98.7</v>
      </c>
      <c r="U3005" t="s">
        <v>3664</v>
      </c>
      <c r="V3005">
        <v>0</v>
      </c>
      <c r="W3005">
        <v>0</v>
      </c>
      <c r="X3005" t="s">
        <v>4252</v>
      </c>
      <c r="Y3005" t="s">
        <v>7222</v>
      </c>
      <c r="Z3005" t="s">
        <v>3458</v>
      </c>
    </row>
    <row r="3006" spans="17:26" x14ac:dyDescent="0.35">
      <c r="Q3006" t="s">
        <v>0</v>
      </c>
      <c r="R3006">
        <v>4</v>
      </c>
      <c r="S3006">
        <v>150</v>
      </c>
      <c r="T3006">
        <v>98.7</v>
      </c>
      <c r="U3006" t="s">
        <v>3664</v>
      </c>
      <c r="V3006">
        <v>0</v>
      </c>
      <c r="W3006">
        <v>0</v>
      </c>
      <c r="X3006" t="s">
        <v>3942</v>
      </c>
      <c r="Y3006" t="s">
        <v>7223</v>
      </c>
      <c r="Z3006" t="s">
        <v>3458</v>
      </c>
    </row>
    <row r="3007" spans="17:26" x14ac:dyDescent="0.35">
      <c r="Q3007" t="s">
        <v>0</v>
      </c>
      <c r="R3007">
        <v>4</v>
      </c>
      <c r="S3007">
        <v>150</v>
      </c>
      <c r="T3007">
        <v>98.7</v>
      </c>
      <c r="U3007" t="s">
        <v>3664</v>
      </c>
      <c r="V3007">
        <v>0</v>
      </c>
      <c r="W3007">
        <v>0</v>
      </c>
      <c r="X3007" t="s">
        <v>3944</v>
      </c>
      <c r="Y3007" t="s">
        <v>7224</v>
      </c>
      <c r="Z3007" t="s">
        <v>3458</v>
      </c>
    </row>
    <row r="3008" spans="17:26" x14ac:dyDescent="0.35">
      <c r="Q3008" t="s">
        <v>0</v>
      </c>
      <c r="R3008">
        <v>4</v>
      </c>
      <c r="S3008">
        <v>150</v>
      </c>
      <c r="T3008">
        <v>98.7</v>
      </c>
      <c r="U3008" t="s">
        <v>3664</v>
      </c>
      <c r="V3008">
        <v>0</v>
      </c>
      <c r="W3008">
        <v>0</v>
      </c>
      <c r="X3008" t="s">
        <v>4165</v>
      </c>
      <c r="Y3008" t="s">
        <v>7225</v>
      </c>
      <c r="Z3008" t="s">
        <v>3458</v>
      </c>
    </row>
    <row r="3009" spans="17:26" x14ac:dyDescent="0.35">
      <c r="Q3009" t="s">
        <v>0</v>
      </c>
      <c r="R3009">
        <v>4</v>
      </c>
      <c r="S3009">
        <v>150</v>
      </c>
      <c r="T3009">
        <v>98.7</v>
      </c>
      <c r="U3009" t="s">
        <v>3664</v>
      </c>
      <c r="V3009">
        <v>0</v>
      </c>
      <c r="W3009">
        <v>0</v>
      </c>
      <c r="X3009" t="s">
        <v>3732</v>
      </c>
      <c r="Y3009" t="s">
        <v>7226</v>
      </c>
      <c r="Z3009" t="s">
        <v>3458</v>
      </c>
    </row>
    <row r="3010" spans="17:26" x14ac:dyDescent="0.35">
      <c r="Q3010" t="s">
        <v>0</v>
      </c>
      <c r="R3010">
        <v>4</v>
      </c>
      <c r="S3010">
        <v>150</v>
      </c>
      <c r="T3010">
        <v>98.7</v>
      </c>
      <c r="U3010" t="s">
        <v>3664</v>
      </c>
      <c r="V3010">
        <v>0</v>
      </c>
      <c r="W3010">
        <v>0</v>
      </c>
      <c r="X3010" t="s">
        <v>3822</v>
      </c>
      <c r="Y3010" t="s">
        <v>7227</v>
      </c>
      <c r="Z3010" t="s">
        <v>3458</v>
      </c>
    </row>
    <row r="3011" spans="17:26" x14ac:dyDescent="0.35">
      <c r="Q3011" t="s">
        <v>0</v>
      </c>
      <c r="R3011">
        <v>4</v>
      </c>
      <c r="S3011">
        <v>150</v>
      </c>
      <c r="T3011">
        <v>98.7</v>
      </c>
      <c r="U3011" t="s">
        <v>3664</v>
      </c>
      <c r="V3011">
        <v>0</v>
      </c>
      <c r="W3011">
        <v>0</v>
      </c>
      <c r="X3011" t="s">
        <v>3822</v>
      </c>
      <c r="Y3011" t="s">
        <v>7228</v>
      </c>
      <c r="Z3011" t="s">
        <v>3458</v>
      </c>
    </row>
    <row r="3012" spans="17:26" x14ac:dyDescent="0.35">
      <c r="Q3012" t="s">
        <v>0</v>
      </c>
      <c r="R3012">
        <v>4</v>
      </c>
      <c r="S3012">
        <v>150</v>
      </c>
      <c r="T3012">
        <v>98.7</v>
      </c>
      <c r="U3012" t="s">
        <v>3664</v>
      </c>
      <c r="V3012">
        <v>0</v>
      </c>
      <c r="W3012">
        <v>0</v>
      </c>
      <c r="X3012" t="s">
        <v>3662</v>
      </c>
      <c r="Y3012" t="s">
        <v>7229</v>
      </c>
      <c r="Z3012" t="s">
        <v>3458</v>
      </c>
    </row>
    <row r="3013" spans="17:26" x14ac:dyDescent="0.35">
      <c r="Q3013" t="s">
        <v>0</v>
      </c>
      <c r="R3013">
        <v>4</v>
      </c>
      <c r="S3013">
        <v>150</v>
      </c>
      <c r="T3013">
        <v>98.7</v>
      </c>
      <c r="U3013" t="s">
        <v>3664</v>
      </c>
      <c r="V3013">
        <v>0</v>
      </c>
      <c r="W3013">
        <v>0</v>
      </c>
      <c r="X3013" t="s">
        <v>3662</v>
      </c>
      <c r="Y3013" t="s">
        <v>7230</v>
      </c>
      <c r="Z3013" t="s">
        <v>3458</v>
      </c>
    </row>
    <row r="3014" spans="17:26" x14ac:dyDescent="0.35">
      <c r="Q3014" t="s">
        <v>0</v>
      </c>
      <c r="R3014">
        <v>4</v>
      </c>
      <c r="S3014">
        <v>150</v>
      </c>
      <c r="T3014">
        <v>98.7</v>
      </c>
      <c r="U3014" t="s">
        <v>3664</v>
      </c>
      <c r="V3014">
        <v>0</v>
      </c>
      <c r="W3014">
        <v>0</v>
      </c>
      <c r="X3014" t="s">
        <v>3662</v>
      </c>
      <c r="Y3014" t="s">
        <v>7231</v>
      </c>
      <c r="Z3014" t="s">
        <v>3458</v>
      </c>
    </row>
    <row r="3015" spans="17:26" x14ac:dyDescent="0.35">
      <c r="Q3015" t="s">
        <v>0</v>
      </c>
      <c r="R3015">
        <v>4</v>
      </c>
      <c r="S3015">
        <v>150</v>
      </c>
      <c r="T3015">
        <v>98.7</v>
      </c>
      <c r="U3015" t="s">
        <v>3664</v>
      </c>
      <c r="V3015">
        <v>0</v>
      </c>
      <c r="W3015">
        <v>0</v>
      </c>
      <c r="X3015" t="s">
        <v>3665</v>
      </c>
      <c r="Y3015" t="s">
        <v>7232</v>
      </c>
      <c r="Z3015" t="s">
        <v>3458</v>
      </c>
    </row>
    <row r="3016" spans="17:26" x14ac:dyDescent="0.35">
      <c r="Q3016" t="s">
        <v>0</v>
      </c>
      <c r="R3016">
        <v>4</v>
      </c>
      <c r="S3016">
        <v>150</v>
      </c>
      <c r="T3016">
        <v>98.7</v>
      </c>
      <c r="U3016" t="s">
        <v>3664</v>
      </c>
      <c r="V3016">
        <v>0</v>
      </c>
      <c r="W3016">
        <v>0</v>
      </c>
      <c r="X3016" t="s">
        <v>3734</v>
      </c>
      <c r="Y3016" t="s">
        <v>7233</v>
      </c>
      <c r="Z3016" t="s">
        <v>3458</v>
      </c>
    </row>
    <row r="3017" spans="17:26" x14ac:dyDescent="0.35">
      <c r="Q3017" t="s">
        <v>0</v>
      </c>
      <c r="R3017">
        <v>4</v>
      </c>
      <c r="S3017">
        <v>150</v>
      </c>
      <c r="T3017">
        <v>98.7</v>
      </c>
      <c r="U3017" t="s">
        <v>3664</v>
      </c>
      <c r="V3017">
        <v>0</v>
      </c>
      <c r="W3017">
        <v>0</v>
      </c>
      <c r="X3017" t="s">
        <v>3734</v>
      </c>
      <c r="Y3017" t="s">
        <v>7234</v>
      </c>
      <c r="Z3017" t="s">
        <v>3458</v>
      </c>
    </row>
    <row r="3018" spans="17:26" x14ac:dyDescent="0.35">
      <c r="Q3018" t="s">
        <v>0</v>
      </c>
      <c r="R3018">
        <v>4</v>
      </c>
      <c r="S3018">
        <v>150</v>
      </c>
      <c r="T3018">
        <v>98.7</v>
      </c>
      <c r="U3018" t="s">
        <v>3664</v>
      </c>
      <c r="V3018">
        <v>0</v>
      </c>
      <c r="W3018">
        <v>0</v>
      </c>
      <c r="X3018" t="s">
        <v>4073</v>
      </c>
      <c r="Y3018" t="s">
        <v>7235</v>
      </c>
      <c r="Z3018" t="s">
        <v>3458</v>
      </c>
    </row>
    <row r="3019" spans="17:26" x14ac:dyDescent="0.35">
      <c r="Q3019" t="s">
        <v>0</v>
      </c>
      <c r="R3019">
        <v>4</v>
      </c>
      <c r="S3019">
        <v>150</v>
      </c>
      <c r="T3019">
        <v>98.7</v>
      </c>
      <c r="U3019" t="s">
        <v>3664</v>
      </c>
      <c r="V3019">
        <v>0</v>
      </c>
      <c r="W3019">
        <v>0</v>
      </c>
      <c r="X3019" t="s">
        <v>4494</v>
      </c>
      <c r="Y3019" t="s">
        <v>7236</v>
      </c>
      <c r="Z3019" t="s">
        <v>3458</v>
      </c>
    </row>
    <row r="3020" spans="17:26" x14ac:dyDescent="0.35">
      <c r="Q3020" t="s">
        <v>0</v>
      </c>
      <c r="R3020">
        <v>4</v>
      </c>
      <c r="S3020">
        <v>150</v>
      </c>
      <c r="T3020">
        <v>98.7</v>
      </c>
      <c r="U3020" t="s">
        <v>3664</v>
      </c>
      <c r="V3020">
        <v>0</v>
      </c>
      <c r="W3020">
        <v>0</v>
      </c>
      <c r="X3020" t="s">
        <v>4148</v>
      </c>
      <c r="Y3020" t="s">
        <v>7237</v>
      </c>
      <c r="Z3020" t="s">
        <v>3458</v>
      </c>
    </row>
    <row r="3021" spans="17:26" x14ac:dyDescent="0.35">
      <c r="Q3021" t="s">
        <v>0</v>
      </c>
      <c r="R3021">
        <v>4</v>
      </c>
      <c r="S3021">
        <v>150</v>
      </c>
      <c r="T3021">
        <v>98.7</v>
      </c>
      <c r="U3021" t="s">
        <v>3664</v>
      </c>
      <c r="V3021">
        <v>0</v>
      </c>
      <c r="W3021">
        <v>0</v>
      </c>
      <c r="X3021" t="s">
        <v>4077</v>
      </c>
      <c r="Y3021" t="s">
        <v>7238</v>
      </c>
      <c r="Z3021" t="s">
        <v>3458</v>
      </c>
    </row>
    <row r="3022" spans="17:26" x14ac:dyDescent="0.35">
      <c r="Q3022" t="s">
        <v>0</v>
      </c>
      <c r="R3022">
        <v>4</v>
      </c>
      <c r="S3022">
        <v>150</v>
      </c>
      <c r="T3022">
        <v>98.8</v>
      </c>
      <c r="U3022" t="s">
        <v>1</v>
      </c>
      <c r="V3022">
        <v>0</v>
      </c>
      <c r="W3022">
        <v>0</v>
      </c>
      <c r="X3022" t="s">
        <v>3851</v>
      </c>
      <c r="Y3022" t="s">
        <v>7239</v>
      </c>
      <c r="Z3022" t="s">
        <v>3458</v>
      </c>
    </row>
    <row r="3023" spans="17:26" x14ac:dyDescent="0.35">
      <c r="Q3023" t="s">
        <v>0</v>
      </c>
      <c r="R3023">
        <v>4</v>
      </c>
      <c r="S3023">
        <v>150</v>
      </c>
      <c r="T3023">
        <v>98.8</v>
      </c>
      <c r="U3023" t="s">
        <v>1</v>
      </c>
      <c r="V3023">
        <v>0</v>
      </c>
      <c r="W3023">
        <v>0</v>
      </c>
      <c r="X3023" t="s">
        <v>3702</v>
      </c>
      <c r="Y3023" t="s">
        <v>7240</v>
      </c>
      <c r="Z3023" t="s">
        <v>3458</v>
      </c>
    </row>
    <row r="3024" spans="17:26" x14ac:dyDescent="0.35">
      <c r="Q3024" t="s">
        <v>0</v>
      </c>
      <c r="R3024">
        <v>4</v>
      </c>
      <c r="S3024">
        <v>150</v>
      </c>
      <c r="T3024">
        <v>98.8</v>
      </c>
      <c r="U3024" t="s">
        <v>1</v>
      </c>
      <c r="V3024">
        <v>0</v>
      </c>
      <c r="W3024">
        <v>0</v>
      </c>
      <c r="X3024" t="s">
        <v>3702</v>
      </c>
      <c r="Y3024" t="s">
        <v>7241</v>
      </c>
      <c r="Z3024" t="s">
        <v>3458</v>
      </c>
    </row>
    <row r="3025" spans="17:26" x14ac:dyDescent="0.35">
      <c r="Q3025" t="s">
        <v>0</v>
      </c>
      <c r="R3025">
        <v>4</v>
      </c>
      <c r="S3025">
        <v>150</v>
      </c>
      <c r="T3025">
        <v>98.8</v>
      </c>
      <c r="U3025" t="s">
        <v>1</v>
      </c>
      <c r="V3025">
        <v>0</v>
      </c>
      <c r="W3025">
        <v>0</v>
      </c>
      <c r="X3025" t="s">
        <v>4200</v>
      </c>
      <c r="Y3025" t="s">
        <v>7242</v>
      </c>
      <c r="Z3025" t="s">
        <v>3458</v>
      </c>
    </row>
    <row r="3026" spans="17:26" x14ac:dyDescent="0.35">
      <c r="Q3026" t="s">
        <v>0</v>
      </c>
      <c r="R3026">
        <v>4</v>
      </c>
      <c r="S3026">
        <v>150</v>
      </c>
      <c r="T3026">
        <v>98.8</v>
      </c>
      <c r="U3026" t="s">
        <v>1</v>
      </c>
      <c r="V3026">
        <v>0</v>
      </c>
      <c r="W3026">
        <v>0</v>
      </c>
      <c r="X3026" t="s">
        <v>4079</v>
      </c>
      <c r="Y3026" t="s">
        <v>7243</v>
      </c>
      <c r="Z3026" t="s">
        <v>3458</v>
      </c>
    </row>
    <row r="3027" spans="17:26" x14ac:dyDescent="0.35">
      <c r="Q3027" t="s">
        <v>0</v>
      </c>
      <c r="R3027">
        <v>4</v>
      </c>
      <c r="S3027">
        <v>150</v>
      </c>
      <c r="T3027">
        <v>98.8</v>
      </c>
      <c r="U3027" t="s">
        <v>1</v>
      </c>
      <c r="V3027">
        <v>0</v>
      </c>
      <c r="W3027">
        <v>0</v>
      </c>
      <c r="X3027" t="s">
        <v>4203</v>
      </c>
      <c r="Y3027" t="s">
        <v>7244</v>
      </c>
      <c r="Z3027" t="s">
        <v>3458</v>
      </c>
    </row>
    <row r="3028" spans="17:26" x14ac:dyDescent="0.35">
      <c r="Q3028" t="s">
        <v>0</v>
      </c>
      <c r="R3028">
        <v>4</v>
      </c>
      <c r="S3028">
        <v>150</v>
      </c>
      <c r="T3028">
        <v>98.8</v>
      </c>
      <c r="U3028" t="s">
        <v>1</v>
      </c>
      <c r="V3028">
        <v>0</v>
      </c>
      <c r="W3028">
        <v>0</v>
      </c>
      <c r="X3028" t="s">
        <v>4203</v>
      </c>
      <c r="Y3028" t="s">
        <v>7245</v>
      </c>
      <c r="Z3028" t="s">
        <v>3458</v>
      </c>
    </row>
    <row r="3029" spans="17:26" x14ac:dyDescent="0.35">
      <c r="Q3029" t="s">
        <v>0</v>
      </c>
      <c r="R3029">
        <v>4</v>
      </c>
      <c r="S3029">
        <v>150</v>
      </c>
      <c r="T3029">
        <v>98.8</v>
      </c>
      <c r="U3029" t="s">
        <v>1</v>
      </c>
      <c r="V3029">
        <v>0</v>
      </c>
      <c r="W3029">
        <v>0</v>
      </c>
      <c r="X3029" t="s">
        <v>4203</v>
      </c>
      <c r="Y3029" t="s">
        <v>7246</v>
      </c>
      <c r="Z3029" t="s">
        <v>3458</v>
      </c>
    </row>
    <row r="3030" spans="17:26" x14ac:dyDescent="0.35">
      <c r="Q3030" t="s">
        <v>0</v>
      </c>
      <c r="R3030">
        <v>4</v>
      </c>
      <c r="S3030">
        <v>150</v>
      </c>
      <c r="T3030">
        <v>98.8</v>
      </c>
      <c r="U3030" t="s">
        <v>1</v>
      </c>
      <c r="V3030">
        <v>0</v>
      </c>
      <c r="W3030">
        <v>0</v>
      </c>
      <c r="X3030" t="s">
        <v>4260</v>
      </c>
      <c r="Y3030" t="s">
        <v>7247</v>
      </c>
      <c r="Z3030" t="s">
        <v>3458</v>
      </c>
    </row>
    <row r="3031" spans="17:26" x14ac:dyDescent="0.35">
      <c r="Q3031" t="s">
        <v>0</v>
      </c>
      <c r="R3031">
        <v>4</v>
      </c>
      <c r="S3031">
        <v>150</v>
      </c>
      <c r="T3031">
        <v>98.8</v>
      </c>
      <c r="U3031" t="s">
        <v>1</v>
      </c>
      <c r="V3031">
        <v>0</v>
      </c>
      <c r="W3031">
        <v>0</v>
      </c>
      <c r="X3031" t="s">
        <v>3837</v>
      </c>
      <c r="Y3031" t="s">
        <v>7248</v>
      </c>
      <c r="Z3031" t="s">
        <v>3458</v>
      </c>
    </row>
    <row r="3032" spans="17:26" x14ac:dyDescent="0.35">
      <c r="Q3032" t="s">
        <v>0</v>
      </c>
      <c r="R3032">
        <v>4</v>
      </c>
      <c r="S3032">
        <v>150</v>
      </c>
      <c r="T3032">
        <v>98.8</v>
      </c>
      <c r="U3032" t="s">
        <v>3664</v>
      </c>
      <c r="V3032">
        <v>0</v>
      </c>
      <c r="W3032">
        <v>0</v>
      </c>
      <c r="X3032" t="s">
        <v>3851</v>
      </c>
      <c r="Y3032" t="s">
        <v>7249</v>
      </c>
      <c r="Z3032" t="s">
        <v>3458</v>
      </c>
    </row>
    <row r="3033" spans="17:26" x14ac:dyDescent="0.35">
      <c r="Q3033" t="s">
        <v>0</v>
      </c>
      <c r="R3033">
        <v>4</v>
      </c>
      <c r="S3033">
        <v>150</v>
      </c>
      <c r="T3033">
        <v>98.8</v>
      </c>
      <c r="U3033" t="s">
        <v>3664</v>
      </c>
      <c r="V3033">
        <v>0</v>
      </c>
      <c r="W3033">
        <v>0</v>
      </c>
      <c r="X3033" t="s">
        <v>4697</v>
      </c>
      <c r="Y3033" t="s">
        <v>7250</v>
      </c>
      <c r="Z3033" t="s">
        <v>3458</v>
      </c>
    </row>
    <row r="3034" spans="17:26" x14ac:dyDescent="0.35">
      <c r="Q3034" t="s">
        <v>0</v>
      </c>
      <c r="R3034">
        <v>4</v>
      </c>
      <c r="S3034">
        <v>150</v>
      </c>
      <c r="T3034">
        <v>98.8</v>
      </c>
      <c r="U3034" t="s">
        <v>3664</v>
      </c>
      <c r="V3034">
        <v>0</v>
      </c>
      <c r="W3034">
        <v>0</v>
      </c>
      <c r="X3034" t="s">
        <v>4697</v>
      </c>
      <c r="Y3034" t="s">
        <v>7251</v>
      </c>
      <c r="Z3034" t="s">
        <v>3458</v>
      </c>
    </row>
    <row r="3035" spans="17:26" x14ac:dyDescent="0.35">
      <c r="Q3035" t="s">
        <v>0</v>
      </c>
      <c r="R3035">
        <v>4</v>
      </c>
      <c r="S3035">
        <v>150</v>
      </c>
      <c r="T3035">
        <v>98.8</v>
      </c>
      <c r="U3035" t="s">
        <v>3664</v>
      </c>
      <c r="V3035">
        <v>0</v>
      </c>
      <c r="W3035">
        <v>0</v>
      </c>
      <c r="X3035" t="s">
        <v>4260</v>
      </c>
      <c r="Y3035" t="s">
        <v>7252</v>
      </c>
      <c r="Z3035" t="s">
        <v>3458</v>
      </c>
    </row>
    <row r="3036" spans="17:26" x14ac:dyDescent="0.35">
      <c r="Q3036" t="s">
        <v>0</v>
      </c>
      <c r="R3036">
        <v>4</v>
      </c>
      <c r="S3036">
        <v>150</v>
      </c>
      <c r="T3036">
        <v>98.8</v>
      </c>
      <c r="U3036" t="s">
        <v>3664</v>
      </c>
      <c r="V3036">
        <v>0</v>
      </c>
      <c r="W3036">
        <v>0</v>
      </c>
      <c r="X3036" t="s">
        <v>4260</v>
      </c>
      <c r="Y3036" t="s">
        <v>7253</v>
      </c>
      <c r="Z3036" t="s">
        <v>3458</v>
      </c>
    </row>
    <row r="3037" spans="17:26" x14ac:dyDescent="0.35">
      <c r="Q3037" t="s">
        <v>0</v>
      </c>
      <c r="R3037">
        <v>4</v>
      </c>
      <c r="S3037">
        <v>150</v>
      </c>
      <c r="T3037">
        <v>98.8</v>
      </c>
      <c r="U3037" t="s">
        <v>3664</v>
      </c>
      <c r="V3037">
        <v>0</v>
      </c>
      <c r="W3037">
        <v>0</v>
      </c>
      <c r="X3037" t="s">
        <v>3837</v>
      </c>
      <c r="Y3037" t="s">
        <v>7254</v>
      </c>
      <c r="Z3037" t="s">
        <v>3458</v>
      </c>
    </row>
    <row r="3038" spans="17:26" x14ac:dyDescent="0.35">
      <c r="Q3038" t="s">
        <v>0</v>
      </c>
      <c r="R3038">
        <v>4</v>
      </c>
      <c r="S3038">
        <v>150</v>
      </c>
      <c r="T3038">
        <v>98.9</v>
      </c>
      <c r="U3038" t="s">
        <v>1</v>
      </c>
      <c r="V3038">
        <v>0</v>
      </c>
      <c r="W3038">
        <v>0</v>
      </c>
      <c r="X3038" t="s">
        <v>3883</v>
      </c>
      <c r="Y3038" t="s">
        <v>7255</v>
      </c>
      <c r="Z3038" t="s">
        <v>3458</v>
      </c>
    </row>
    <row r="3039" spans="17:26" x14ac:dyDescent="0.35">
      <c r="Q3039" t="s">
        <v>0</v>
      </c>
      <c r="R3039">
        <v>4</v>
      </c>
      <c r="S3039">
        <v>150</v>
      </c>
      <c r="T3039">
        <v>98.9</v>
      </c>
      <c r="U3039" t="s">
        <v>1</v>
      </c>
      <c r="V3039">
        <v>0</v>
      </c>
      <c r="W3039">
        <v>0</v>
      </c>
      <c r="X3039" t="s">
        <v>3720</v>
      </c>
      <c r="Y3039" t="s">
        <v>7256</v>
      </c>
      <c r="Z3039" t="s">
        <v>3458</v>
      </c>
    </row>
    <row r="3040" spans="17:26" x14ac:dyDescent="0.35">
      <c r="Q3040" t="s">
        <v>0</v>
      </c>
      <c r="R3040">
        <v>4</v>
      </c>
      <c r="S3040">
        <v>150</v>
      </c>
      <c r="T3040">
        <v>98.9</v>
      </c>
      <c r="U3040" t="s">
        <v>1</v>
      </c>
      <c r="V3040">
        <v>0</v>
      </c>
      <c r="W3040">
        <v>0</v>
      </c>
      <c r="X3040" t="s">
        <v>3720</v>
      </c>
      <c r="Y3040" t="s">
        <v>7257</v>
      </c>
      <c r="Z3040" t="s">
        <v>3458</v>
      </c>
    </row>
    <row r="3041" spans="17:26" x14ac:dyDescent="0.35">
      <c r="Q3041" t="s">
        <v>0</v>
      </c>
      <c r="R3041">
        <v>4</v>
      </c>
      <c r="S3041">
        <v>150</v>
      </c>
      <c r="T3041">
        <v>98.9</v>
      </c>
      <c r="U3041" t="s">
        <v>1</v>
      </c>
      <c r="V3041">
        <v>0</v>
      </c>
      <c r="W3041">
        <v>0</v>
      </c>
      <c r="X3041" t="s">
        <v>3871</v>
      </c>
      <c r="Y3041" t="s">
        <v>7258</v>
      </c>
      <c r="Z3041" t="s">
        <v>3458</v>
      </c>
    </row>
    <row r="3042" spans="17:26" x14ac:dyDescent="0.35">
      <c r="Q3042" t="s">
        <v>0</v>
      </c>
      <c r="R3042">
        <v>4</v>
      </c>
      <c r="S3042">
        <v>150</v>
      </c>
      <c r="T3042">
        <v>98.9</v>
      </c>
      <c r="U3042" t="s">
        <v>1</v>
      </c>
      <c r="V3042">
        <v>0</v>
      </c>
      <c r="W3042">
        <v>0</v>
      </c>
      <c r="X3042" t="s">
        <v>3681</v>
      </c>
      <c r="Y3042" t="s">
        <v>7259</v>
      </c>
      <c r="Z3042" t="s">
        <v>3458</v>
      </c>
    </row>
    <row r="3043" spans="17:26" x14ac:dyDescent="0.35">
      <c r="Q3043" t="s">
        <v>0</v>
      </c>
      <c r="R3043">
        <v>4</v>
      </c>
      <c r="S3043">
        <v>150</v>
      </c>
      <c r="T3043">
        <v>98.9</v>
      </c>
      <c r="U3043" t="s">
        <v>1</v>
      </c>
      <c r="V3043">
        <v>0</v>
      </c>
      <c r="W3043">
        <v>0</v>
      </c>
      <c r="X3043" t="s">
        <v>3681</v>
      </c>
      <c r="Y3043" t="s">
        <v>7260</v>
      </c>
      <c r="Z3043" t="s">
        <v>3458</v>
      </c>
    </row>
    <row r="3044" spans="17:26" x14ac:dyDescent="0.35">
      <c r="Q3044" t="s">
        <v>0</v>
      </c>
      <c r="R3044">
        <v>4</v>
      </c>
      <c r="S3044">
        <v>150</v>
      </c>
      <c r="T3044">
        <v>98.9</v>
      </c>
      <c r="U3044" t="s">
        <v>1</v>
      </c>
      <c r="V3044">
        <v>0</v>
      </c>
      <c r="W3044">
        <v>0</v>
      </c>
      <c r="X3044" t="s">
        <v>3722</v>
      </c>
      <c r="Y3044" t="s">
        <v>7261</v>
      </c>
      <c r="Z3044" t="s">
        <v>3458</v>
      </c>
    </row>
    <row r="3045" spans="17:26" x14ac:dyDescent="0.35">
      <c r="Q3045" t="s">
        <v>0</v>
      </c>
      <c r="R3045">
        <v>4</v>
      </c>
      <c r="S3045">
        <v>150</v>
      </c>
      <c r="T3045">
        <v>98.9</v>
      </c>
      <c r="U3045" t="s">
        <v>1</v>
      </c>
      <c r="V3045">
        <v>0</v>
      </c>
      <c r="W3045">
        <v>0</v>
      </c>
      <c r="X3045" t="s">
        <v>5011</v>
      </c>
      <c r="Y3045" t="s">
        <v>7262</v>
      </c>
      <c r="Z3045" t="s">
        <v>3458</v>
      </c>
    </row>
    <row r="3046" spans="17:26" x14ac:dyDescent="0.35">
      <c r="Q3046" t="s">
        <v>0</v>
      </c>
      <c r="R3046">
        <v>4</v>
      </c>
      <c r="S3046">
        <v>150</v>
      </c>
      <c r="T3046">
        <v>98.9</v>
      </c>
      <c r="U3046" t="s">
        <v>1</v>
      </c>
      <c r="V3046">
        <v>0</v>
      </c>
      <c r="W3046">
        <v>0</v>
      </c>
      <c r="X3046" t="s">
        <v>3853</v>
      </c>
      <c r="Y3046" t="s">
        <v>7263</v>
      </c>
      <c r="Z3046" t="s">
        <v>3458</v>
      </c>
    </row>
    <row r="3047" spans="17:26" x14ac:dyDescent="0.35">
      <c r="Q3047" t="s">
        <v>0</v>
      </c>
      <c r="R3047">
        <v>4</v>
      </c>
      <c r="S3047">
        <v>150</v>
      </c>
      <c r="T3047">
        <v>98.9</v>
      </c>
      <c r="U3047" t="s">
        <v>3664</v>
      </c>
      <c r="V3047">
        <v>0</v>
      </c>
      <c r="W3047">
        <v>0</v>
      </c>
      <c r="X3047" t="s">
        <v>3871</v>
      </c>
      <c r="Y3047" t="s">
        <v>7264</v>
      </c>
      <c r="Z3047" t="s">
        <v>3458</v>
      </c>
    </row>
    <row r="3048" spans="17:26" x14ac:dyDescent="0.35">
      <c r="Q3048" t="s">
        <v>0</v>
      </c>
      <c r="R3048">
        <v>4</v>
      </c>
      <c r="S3048">
        <v>150</v>
      </c>
      <c r="T3048">
        <v>98.9</v>
      </c>
      <c r="U3048" t="s">
        <v>3664</v>
      </c>
      <c r="V3048">
        <v>0</v>
      </c>
      <c r="W3048">
        <v>0</v>
      </c>
      <c r="X3048" t="s">
        <v>3700</v>
      </c>
      <c r="Y3048" t="s">
        <v>7265</v>
      </c>
      <c r="Z3048" t="s">
        <v>3458</v>
      </c>
    </row>
    <row r="3049" spans="17:26" x14ac:dyDescent="0.35">
      <c r="Q3049" t="s">
        <v>0</v>
      </c>
      <c r="R3049">
        <v>4</v>
      </c>
      <c r="S3049">
        <v>150</v>
      </c>
      <c r="T3049">
        <v>98.9</v>
      </c>
      <c r="U3049" t="s">
        <v>3664</v>
      </c>
      <c r="V3049">
        <v>0</v>
      </c>
      <c r="W3049">
        <v>0</v>
      </c>
      <c r="X3049" t="s">
        <v>3684</v>
      </c>
      <c r="Y3049" t="s">
        <v>7266</v>
      </c>
      <c r="Z3049" t="s">
        <v>3458</v>
      </c>
    </row>
    <row r="3050" spans="17:26" x14ac:dyDescent="0.35">
      <c r="Q3050" t="s">
        <v>0</v>
      </c>
      <c r="R3050">
        <v>4</v>
      </c>
      <c r="S3050">
        <v>150</v>
      </c>
      <c r="T3050">
        <v>98.9</v>
      </c>
      <c r="U3050" t="s">
        <v>3664</v>
      </c>
      <c r="V3050">
        <v>0</v>
      </c>
      <c r="W3050">
        <v>0</v>
      </c>
      <c r="X3050" t="s">
        <v>3873</v>
      </c>
      <c r="Y3050" t="s">
        <v>7267</v>
      </c>
      <c r="Z3050" t="s">
        <v>3458</v>
      </c>
    </row>
    <row r="3051" spans="17:26" x14ac:dyDescent="0.35">
      <c r="Q3051" t="s">
        <v>0</v>
      </c>
      <c r="R3051">
        <v>4</v>
      </c>
      <c r="S3051">
        <v>150</v>
      </c>
      <c r="T3051">
        <v>99</v>
      </c>
      <c r="U3051" t="s">
        <v>1</v>
      </c>
      <c r="V3051">
        <v>0</v>
      </c>
      <c r="W3051">
        <v>0</v>
      </c>
      <c r="X3051" t="s">
        <v>3903</v>
      </c>
      <c r="Y3051" t="s">
        <v>7268</v>
      </c>
      <c r="Z3051" t="s">
        <v>3458</v>
      </c>
    </row>
    <row r="3052" spans="17:26" x14ac:dyDescent="0.35">
      <c r="Q3052" t="s">
        <v>0</v>
      </c>
      <c r="R3052">
        <v>4</v>
      </c>
      <c r="S3052">
        <v>150</v>
      </c>
      <c r="T3052">
        <v>99</v>
      </c>
      <c r="U3052" t="s">
        <v>1</v>
      </c>
      <c r="V3052">
        <v>0</v>
      </c>
      <c r="W3052">
        <v>0</v>
      </c>
      <c r="X3052" t="s">
        <v>3903</v>
      </c>
      <c r="Y3052" t="s">
        <v>7269</v>
      </c>
      <c r="Z3052" t="s">
        <v>3458</v>
      </c>
    </row>
    <row r="3053" spans="17:26" x14ac:dyDescent="0.35">
      <c r="Q3053" t="s">
        <v>0</v>
      </c>
      <c r="R3053">
        <v>4</v>
      </c>
      <c r="S3053">
        <v>150</v>
      </c>
      <c r="T3053">
        <v>99</v>
      </c>
      <c r="U3053" t="s">
        <v>1</v>
      </c>
      <c r="V3053">
        <v>0</v>
      </c>
      <c r="W3053">
        <v>0</v>
      </c>
      <c r="X3053" t="s">
        <v>3881</v>
      </c>
      <c r="Y3053" t="s">
        <v>7270</v>
      </c>
      <c r="Z3053" t="s">
        <v>3458</v>
      </c>
    </row>
    <row r="3054" spans="17:26" x14ac:dyDescent="0.35">
      <c r="Q3054" t="s">
        <v>0</v>
      </c>
      <c r="R3054">
        <v>4</v>
      </c>
      <c r="S3054">
        <v>150</v>
      </c>
      <c r="T3054">
        <v>99</v>
      </c>
      <c r="U3054" t="s">
        <v>1</v>
      </c>
      <c r="V3054">
        <v>0</v>
      </c>
      <c r="W3054">
        <v>0</v>
      </c>
      <c r="X3054" t="s">
        <v>3718</v>
      </c>
      <c r="Y3054" t="s">
        <v>7271</v>
      </c>
      <c r="Z3054" t="s">
        <v>3458</v>
      </c>
    </row>
    <row r="3055" spans="17:26" x14ac:dyDescent="0.35">
      <c r="Q3055" t="s">
        <v>0</v>
      </c>
      <c r="R3055">
        <v>4</v>
      </c>
      <c r="S3055">
        <v>150</v>
      </c>
      <c r="T3055">
        <v>99</v>
      </c>
      <c r="U3055" t="s">
        <v>1</v>
      </c>
      <c r="V3055">
        <v>0</v>
      </c>
      <c r="W3055">
        <v>0</v>
      </c>
      <c r="X3055" t="s">
        <v>3940</v>
      </c>
      <c r="Y3055" t="s">
        <v>7272</v>
      </c>
      <c r="Z3055" t="s">
        <v>3458</v>
      </c>
    </row>
    <row r="3056" spans="17:26" x14ac:dyDescent="0.35">
      <c r="Q3056" t="s">
        <v>0</v>
      </c>
      <c r="R3056">
        <v>4</v>
      </c>
      <c r="S3056">
        <v>150</v>
      </c>
      <c r="T3056">
        <v>99</v>
      </c>
      <c r="U3056" t="s">
        <v>3664</v>
      </c>
      <c r="V3056">
        <v>0</v>
      </c>
      <c r="W3056">
        <v>0</v>
      </c>
      <c r="X3056" t="s">
        <v>4193</v>
      </c>
      <c r="Y3056" t="s">
        <v>7273</v>
      </c>
      <c r="Z3056" t="s">
        <v>3458</v>
      </c>
    </row>
    <row r="3057" spans="17:26" x14ac:dyDescent="0.35">
      <c r="Q3057" t="s">
        <v>0</v>
      </c>
      <c r="R3057">
        <v>4</v>
      </c>
      <c r="S3057">
        <v>150</v>
      </c>
      <c r="T3057">
        <v>99</v>
      </c>
      <c r="U3057" t="s">
        <v>3664</v>
      </c>
      <c r="V3057">
        <v>0</v>
      </c>
      <c r="W3057">
        <v>0</v>
      </c>
      <c r="X3057" t="s">
        <v>3736</v>
      </c>
      <c r="Y3057" t="s">
        <v>7274</v>
      </c>
      <c r="Z3057" t="s">
        <v>3458</v>
      </c>
    </row>
    <row r="3058" spans="17:26" x14ac:dyDescent="0.35">
      <c r="Q3058" t="s">
        <v>0</v>
      </c>
      <c r="R3058">
        <v>4</v>
      </c>
      <c r="S3058">
        <v>150</v>
      </c>
      <c r="T3058">
        <v>99</v>
      </c>
      <c r="U3058" t="s">
        <v>3664</v>
      </c>
      <c r="V3058">
        <v>0</v>
      </c>
      <c r="W3058">
        <v>0</v>
      </c>
      <c r="X3058" t="s">
        <v>3736</v>
      </c>
      <c r="Y3058" t="s">
        <v>7275</v>
      </c>
      <c r="Z3058" t="s">
        <v>3458</v>
      </c>
    </row>
    <row r="3059" spans="17:26" x14ac:dyDescent="0.35">
      <c r="Q3059" t="s">
        <v>0</v>
      </c>
      <c r="R3059">
        <v>4</v>
      </c>
      <c r="S3059">
        <v>150</v>
      </c>
      <c r="T3059">
        <v>99</v>
      </c>
      <c r="U3059" t="s">
        <v>3664</v>
      </c>
      <c r="V3059">
        <v>0</v>
      </c>
      <c r="W3059">
        <v>0</v>
      </c>
      <c r="X3059" t="s">
        <v>4567</v>
      </c>
      <c r="Y3059" t="s">
        <v>7276</v>
      </c>
      <c r="Z3059" t="s">
        <v>3458</v>
      </c>
    </row>
    <row r="3060" spans="17:26" x14ac:dyDescent="0.35">
      <c r="Q3060" t="s">
        <v>0</v>
      </c>
      <c r="R3060">
        <v>4</v>
      </c>
      <c r="S3060">
        <v>150</v>
      </c>
      <c r="T3060">
        <v>99</v>
      </c>
      <c r="U3060" t="s">
        <v>3664</v>
      </c>
      <c r="V3060">
        <v>0</v>
      </c>
      <c r="W3060">
        <v>0</v>
      </c>
      <c r="X3060" t="s">
        <v>3938</v>
      </c>
      <c r="Y3060" t="s">
        <v>7277</v>
      </c>
      <c r="Z3060" t="s">
        <v>3458</v>
      </c>
    </row>
    <row r="3061" spans="17:26" x14ac:dyDescent="0.35">
      <c r="Q3061" t="s">
        <v>0</v>
      </c>
      <c r="R3061">
        <v>4</v>
      </c>
      <c r="S3061">
        <v>150</v>
      </c>
      <c r="T3061">
        <v>99</v>
      </c>
      <c r="U3061" t="s">
        <v>3664</v>
      </c>
      <c r="V3061">
        <v>0</v>
      </c>
      <c r="W3061">
        <v>0</v>
      </c>
      <c r="X3061" t="s">
        <v>3938</v>
      </c>
      <c r="Y3061" t="s">
        <v>7278</v>
      </c>
      <c r="Z3061" t="s">
        <v>3458</v>
      </c>
    </row>
    <row r="3062" spans="17:26" x14ac:dyDescent="0.35">
      <c r="Q3062" t="s">
        <v>0</v>
      </c>
      <c r="R3062">
        <v>4</v>
      </c>
      <c r="S3062">
        <v>150</v>
      </c>
      <c r="T3062">
        <v>99</v>
      </c>
      <c r="U3062" t="s">
        <v>3664</v>
      </c>
      <c r="V3062">
        <v>0</v>
      </c>
      <c r="W3062">
        <v>0</v>
      </c>
      <c r="X3062" t="s">
        <v>4272</v>
      </c>
      <c r="Y3062" t="s">
        <v>7279</v>
      </c>
      <c r="Z3062" t="s">
        <v>3458</v>
      </c>
    </row>
    <row r="3063" spans="17:26" x14ac:dyDescent="0.35">
      <c r="Q3063" t="s">
        <v>0</v>
      </c>
      <c r="R3063">
        <v>4</v>
      </c>
      <c r="S3063">
        <v>150</v>
      </c>
      <c r="T3063">
        <v>99</v>
      </c>
      <c r="U3063" t="s">
        <v>3664</v>
      </c>
      <c r="V3063">
        <v>0</v>
      </c>
      <c r="W3063">
        <v>0</v>
      </c>
      <c r="X3063" t="s">
        <v>4217</v>
      </c>
      <c r="Y3063" t="s">
        <v>7280</v>
      </c>
      <c r="Z3063" t="s">
        <v>3458</v>
      </c>
    </row>
    <row r="3064" spans="17:26" x14ac:dyDescent="0.35">
      <c r="Q3064" t="s">
        <v>0</v>
      </c>
      <c r="R3064">
        <v>4</v>
      </c>
      <c r="S3064">
        <v>150</v>
      </c>
      <c r="T3064">
        <v>99.1</v>
      </c>
      <c r="U3064" t="s">
        <v>1</v>
      </c>
      <c r="V3064">
        <v>0</v>
      </c>
      <c r="W3064">
        <v>0</v>
      </c>
      <c r="X3064" t="s">
        <v>4110</v>
      </c>
      <c r="Y3064" t="s">
        <v>7281</v>
      </c>
      <c r="Z3064" t="s">
        <v>3458</v>
      </c>
    </row>
    <row r="3065" spans="17:26" x14ac:dyDescent="0.35">
      <c r="Q3065" t="s">
        <v>0</v>
      </c>
      <c r="R3065">
        <v>4</v>
      </c>
      <c r="S3065">
        <v>150</v>
      </c>
      <c r="T3065">
        <v>99.1</v>
      </c>
      <c r="U3065" t="s">
        <v>1</v>
      </c>
      <c r="V3065">
        <v>0</v>
      </c>
      <c r="W3065">
        <v>0</v>
      </c>
      <c r="X3065" t="s">
        <v>3698</v>
      </c>
      <c r="Y3065" t="s">
        <v>7282</v>
      </c>
      <c r="Z3065" t="s">
        <v>3458</v>
      </c>
    </row>
    <row r="3066" spans="17:26" x14ac:dyDescent="0.35">
      <c r="Q3066" t="s">
        <v>0</v>
      </c>
      <c r="R3066">
        <v>4</v>
      </c>
      <c r="S3066">
        <v>150</v>
      </c>
      <c r="T3066">
        <v>99.1</v>
      </c>
      <c r="U3066" t="s">
        <v>1</v>
      </c>
      <c r="V3066">
        <v>0</v>
      </c>
      <c r="W3066">
        <v>0</v>
      </c>
      <c r="X3066" t="s">
        <v>3799</v>
      </c>
      <c r="Y3066" t="s">
        <v>7283</v>
      </c>
      <c r="Z3066" t="s">
        <v>3458</v>
      </c>
    </row>
    <row r="3067" spans="17:26" x14ac:dyDescent="0.35">
      <c r="Q3067" t="s">
        <v>0</v>
      </c>
      <c r="R3067">
        <v>4</v>
      </c>
      <c r="S3067">
        <v>150</v>
      </c>
      <c r="T3067">
        <v>99.1</v>
      </c>
      <c r="U3067" t="s">
        <v>1</v>
      </c>
      <c r="V3067">
        <v>0</v>
      </c>
      <c r="W3067">
        <v>0</v>
      </c>
      <c r="X3067" t="s">
        <v>3825</v>
      </c>
      <c r="Y3067" t="s">
        <v>7284</v>
      </c>
      <c r="Z3067" t="s">
        <v>3458</v>
      </c>
    </row>
    <row r="3068" spans="17:26" x14ac:dyDescent="0.35">
      <c r="Q3068" t="s">
        <v>0</v>
      </c>
      <c r="R3068">
        <v>4</v>
      </c>
      <c r="S3068">
        <v>150</v>
      </c>
      <c r="T3068">
        <v>99.1</v>
      </c>
      <c r="U3068" t="s">
        <v>1</v>
      </c>
      <c r="V3068">
        <v>0</v>
      </c>
      <c r="W3068">
        <v>0</v>
      </c>
      <c r="X3068" t="s">
        <v>4113</v>
      </c>
      <c r="Y3068" t="s">
        <v>7285</v>
      </c>
      <c r="Z3068" t="s">
        <v>3458</v>
      </c>
    </row>
    <row r="3069" spans="17:26" x14ac:dyDescent="0.35">
      <c r="Q3069" t="s">
        <v>0</v>
      </c>
      <c r="R3069">
        <v>4</v>
      </c>
      <c r="S3069">
        <v>150</v>
      </c>
      <c r="T3069">
        <v>99.1</v>
      </c>
      <c r="U3069" t="s">
        <v>1</v>
      </c>
      <c r="V3069">
        <v>0</v>
      </c>
      <c r="W3069">
        <v>0</v>
      </c>
      <c r="X3069" t="s">
        <v>4106</v>
      </c>
      <c r="Y3069" t="s">
        <v>7286</v>
      </c>
      <c r="Z3069" t="s">
        <v>3458</v>
      </c>
    </row>
    <row r="3070" spans="17:26" x14ac:dyDescent="0.35">
      <c r="Q3070" t="s">
        <v>0</v>
      </c>
      <c r="R3070">
        <v>4</v>
      </c>
      <c r="S3070">
        <v>150</v>
      </c>
      <c r="T3070">
        <v>99.1</v>
      </c>
      <c r="U3070" t="s">
        <v>1</v>
      </c>
      <c r="V3070">
        <v>0</v>
      </c>
      <c r="W3070">
        <v>0</v>
      </c>
      <c r="X3070" t="s">
        <v>4108</v>
      </c>
      <c r="Y3070" t="s">
        <v>7287</v>
      </c>
      <c r="Z3070" t="s">
        <v>3458</v>
      </c>
    </row>
    <row r="3071" spans="17:26" x14ac:dyDescent="0.35">
      <c r="Q3071" t="s">
        <v>0</v>
      </c>
      <c r="R3071">
        <v>4</v>
      </c>
      <c r="S3071">
        <v>150</v>
      </c>
      <c r="T3071">
        <v>99.1</v>
      </c>
      <c r="U3071" t="s">
        <v>1</v>
      </c>
      <c r="V3071">
        <v>0</v>
      </c>
      <c r="W3071">
        <v>0</v>
      </c>
      <c r="X3071" t="s">
        <v>4747</v>
      </c>
      <c r="Y3071" t="s">
        <v>7288</v>
      </c>
      <c r="Z3071" t="s">
        <v>3458</v>
      </c>
    </row>
    <row r="3072" spans="17:26" x14ac:dyDescent="0.35">
      <c r="Q3072" t="s">
        <v>0</v>
      </c>
      <c r="R3072">
        <v>4</v>
      </c>
      <c r="S3072">
        <v>150</v>
      </c>
      <c r="T3072">
        <v>99.1</v>
      </c>
      <c r="U3072" t="s">
        <v>3664</v>
      </c>
      <c r="V3072">
        <v>0</v>
      </c>
      <c r="W3072">
        <v>0</v>
      </c>
      <c r="X3072" t="s">
        <v>3977</v>
      </c>
      <c r="Y3072" t="s">
        <v>7289</v>
      </c>
      <c r="Z3072" t="s">
        <v>3458</v>
      </c>
    </row>
    <row r="3073" spans="17:26" x14ac:dyDescent="0.35">
      <c r="Q3073" t="s">
        <v>0</v>
      </c>
      <c r="R3073">
        <v>4</v>
      </c>
      <c r="S3073">
        <v>150</v>
      </c>
      <c r="T3073">
        <v>99.1</v>
      </c>
      <c r="U3073" t="s">
        <v>3664</v>
      </c>
      <c r="V3073">
        <v>0</v>
      </c>
      <c r="W3073">
        <v>0</v>
      </c>
      <c r="X3073" t="s">
        <v>4286</v>
      </c>
      <c r="Y3073" t="s">
        <v>7290</v>
      </c>
      <c r="Z3073" t="s">
        <v>3458</v>
      </c>
    </row>
    <row r="3074" spans="17:26" x14ac:dyDescent="0.35">
      <c r="Q3074" t="s">
        <v>0</v>
      </c>
      <c r="R3074">
        <v>4</v>
      </c>
      <c r="S3074">
        <v>150</v>
      </c>
      <c r="T3074">
        <v>99.1</v>
      </c>
      <c r="U3074" t="s">
        <v>3664</v>
      </c>
      <c r="V3074">
        <v>0</v>
      </c>
      <c r="W3074">
        <v>0</v>
      </c>
      <c r="X3074" t="s">
        <v>3981</v>
      </c>
      <c r="Y3074" t="s">
        <v>7291</v>
      </c>
      <c r="Z3074" t="s">
        <v>3458</v>
      </c>
    </row>
    <row r="3075" spans="17:26" x14ac:dyDescent="0.35">
      <c r="Q3075" t="s">
        <v>0</v>
      </c>
      <c r="R3075">
        <v>4</v>
      </c>
      <c r="S3075">
        <v>150</v>
      </c>
      <c r="T3075">
        <v>99.1</v>
      </c>
      <c r="U3075" t="s">
        <v>3664</v>
      </c>
      <c r="V3075">
        <v>0</v>
      </c>
      <c r="W3075">
        <v>0</v>
      </c>
      <c r="X3075" t="s">
        <v>4113</v>
      </c>
      <c r="Y3075" t="s">
        <v>7292</v>
      </c>
      <c r="Z3075" t="s">
        <v>3458</v>
      </c>
    </row>
    <row r="3076" spans="17:26" x14ac:dyDescent="0.35">
      <c r="Q3076" t="s">
        <v>0</v>
      </c>
      <c r="R3076">
        <v>4</v>
      </c>
      <c r="S3076">
        <v>150</v>
      </c>
      <c r="T3076">
        <v>99.2</v>
      </c>
      <c r="U3076" t="s">
        <v>1</v>
      </c>
      <c r="V3076">
        <v>0</v>
      </c>
      <c r="W3076">
        <v>0</v>
      </c>
      <c r="X3076" t="s">
        <v>4419</v>
      </c>
      <c r="Y3076" t="s">
        <v>7293</v>
      </c>
      <c r="Z3076" t="s">
        <v>3458</v>
      </c>
    </row>
    <row r="3077" spans="17:26" x14ac:dyDescent="0.35">
      <c r="Q3077" t="s">
        <v>0</v>
      </c>
      <c r="R3077">
        <v>4</v>
      </c>
      <c r="S3077">
        <v>150</v>
      </c>
      <c r="T3077">
        <v>99.2</v>
      </c>
      <c r="U3077" t="s">
        <v>1</v>
      </c>
      <c r="V3077">
        <v>0</v>
      </c>
      <c r="W3077">
        <v>0</v>
      </c>
      <c r="X3077" t="s">
        <v>3988</v>
      </c>
      <c r="Y3077" t="s">
        <v>7294</v>
      </c>
      <c r="Z3077" t="s">
        <v>3458</v>
      </c>
    </row>
    <row r="3078" spans="17:26" x14ac:dyDescent="0.35">
      <c r="Q3078" t="s">
        <v>0</v>
      </c>
      <c r="R3078">
        <v>4</v>
      </c>
      <c r="S3078">
        <v>150</v>
      </c>
      <c r="T3078">
        <v>99.2</v>
      </c>
      <c r="U3078" t="s">
        <v>1</v>
      </c>
      <c r="V3078">
        <v>0</v>
      </c>
      <c r="W3078">
        <v>0</v>
      </c>
      <c r="X3078" t="s">
        <v>3716</v>
      </c>
      <c r="Y3078" t="s">
        <v>7295</v>
      </c>
      <c r="Z3078" t="s">
        <v>3458</v>
      </c>
    </row>
    <row r="3079" spans="17:26" x14ac:dyDescent="0.35">
      <c r="Q3079" t="s">
        <v>0</v>
      </c>
      <c r="R3079">
        <v>4</v>
      </c>
      <c r="S3079">
        <v>150</v>
      </c>
      <c r="T3079">
        <v>99.2</v>
      </c>
      <c r="U3079" t="s">
        <v>1</v>
      </c>
      <c r="V3079">
        <v>0</v>
      </c>
      <c r="W3079">
        <v>0</v>
      </c>
      <c r="X3079" t="s">
        <v>3716</v>
      </c>
      <c r="Y3079" t="s">
        <v>7296</v>
      </c>
      <c r="Z3079" t="s">
        <v>3458</v>
      </c>
    </row>
    <row r="3080" spans="17:26" x14ac:dyDescent="0.35">
      <c r="Q3080" t="s">
        <v>0</v>
      </c>
      <c r="R3080">
        <v>4</v>
      </c>
      <c r="S3080">
        <v>150</v>
      </c>
      <c r="T3080">
        <v>99.2</v>
      </c>
      <c r="U3080" t="s">
        <v>1</v>
      </c>
      <c r="V3080">
        <v>0</v>
      </c>
      <c r="W3080">
        <v>0</v>
      </c>
      <c r="X3080" t="s">
        <v>3716</v>
      </c>
      <c r="Y3080" t="s">
        <v>7297</v>
      </c>
      <c r="Z3080" t="s">
        <v>3458</v>
      </c>
    </row>
    <row r="3081" spans="17:26" x14ac:dyDescent="0.35">
      <c r="Q3081" t="s">
        <v>0</v>
      </c>
      <c r="R3081">
        <v>4</v>
      </c>
      <c r="S3081">
        <v>150</v>
      </c>
      <c r="T3081">
        <v>99.2</v>
      </c>
      <c r="U3081" t="s">
        <v>1</v>
      </c>
      <c r="V3081">
        <v>0</v>
      </c>
      <c r="W3081">
        <v>0</v>
      </c>
      <c r="X3081" t="s">
        <v>4181</v>
      </c>
      <c r="Y3081" t="s">
        <v>7298</v>
      </c>
      <c r="Z3081" t="s">
        <v>3458</v>
      </c>
    </row>
    <row r="3082" spans="17:26" x14ac:dyDescent="0.35">
      <c r="Q3082" t="s">
        <v>0</v>
      </c>
      <c r="R3082">
        <v>4</v>
      </c>
      <c r="S3082">
        <v>150</v>
      </c>
      <c r="T3082">
        <v>99.2</v>
      </c>
      <c r="U3082" t="s">
        <v>1</v>
      </c>
      <c r="V3082">
        <v>0</v>
      </c>
      <c r="W3082">
        <v>0</v>
      </c>
      <c r="X3082" t="s">
        <v>3839</v>
      </c>
      <c r="Y3082" t="s">
        <v>7299</v>
      </c>
      <c r="Z3082" t="s">
        <v>3458</v>
      </c>
    </row>
    <row r="3083" spans="17:26" x14ac:dyDescent="0.35">
      <c r="Q3083" t="s">
        <v>0</v>
      </c>
      <c r="R3083">
        <v>4</v>
      </c>
      <c r="S3083">
        <v>150</v>
      </c>
      <c r="T3083">
        <v>99.2</v>
      </c>
      <c r="U3083" t="s">
        <v>1</v>
      </c>
      <c r="V3083">
        <v>0</v>
      </c>
      <c r="W3083">
        <v>0</v>
      </c>
      <c r="X3083" t="s">
        <v>3828</v>
      </c>
      <c r="Y3083" t="s">
        <v>7300</v>
      </c>
      <c r="Z3083" t="s">
        <v>3458</v>
      </c>
    </row>
    <row r="3084" spans="17:26" x14ac:dyDescent="0.35">
      <c r="Q3084" t="s">
        <v>0</v>
      </c>
      <c r="R3084">
        <v>4</v>
      </c>
      <c r="S3084">
        <v>150</v>
      </c>
      <c r="T3084">
        <v>99.2</v>
      </c>
      <c r="U3084" t="s">
        <v>1</v>
      </c>
      <c r="V3084">
        <v>0</v>
      </c>
      <c r="W3084">
        <v>0</v>
      </c>
      <c r="X3084" t="s">
        <v>3830</v>
      </c>
      <c r="Y3084" t="s">
        <v>7301</v>
      </c>
      <c r="Z3084" t="s">
        <v>3458</v>
      </c>
    </row>
    <row r="3085" spans="17:26" x14ac:dyDescent="0.35">
      <c r="Q3085" t="s">
        <v>0</v>
      </c>
      <c r="R3085">
        <v>4</v>
      </c>
      <c r="S3085">
        <v>150</v>
      </c>
      <c r="T3085">
        <v>99.2</v>
      </c>
      <c r="U3085" t="s">
        <v>3664</v>
      </c>
      <c r="V3085">
        <v>0</v>
      </c>
      <c r="W3085">
        <v>0</v>
      </c>
      <c r="X3085" t="s">
        <v>3997</v>
      </c>
      <c r="Y3085" t="s">
        <v>7302</v>
      </c>
      <c r="Z3085" t="s">
        <v>3458</v>
      </c>
    </row>
    <row r="3086" spans="17:26" x14ac:dyDescent="0.35">
      <c r="Q3086" t="s">
        <v>0</v>
      </c>
      <c r="R3086">
        <v>4</v>
      </c>
      <c r="S3086">
        <v>150</v>
      </c>
      <c r="T3086">
        <v>99.2</v>
      </c>
      <c r="U3086" t="s">
        <v>3664</v>
      </c>
      <c r="V3086">
        <v>0</v>
      </c>
      <c r="W3086">
        <v>0</v>
      </c>
      <c r="X3086" t="s">
        <v>3716</v>
      </c>
      <c r="Y3086" t="s">
        <v>7303</v>
      </c>
      <c r="Z3086" t="s">
        <v>3458</v>
      </c>
    </row>
    <row r="3087" spans="17:26" x14ac:dyDescent="0.35">
      <c r="Q3087" t="s">
        <v>0</v>
      </c>
      <c r="R3087">
        <v>4</v>
      </c>
      <c r="S3087">
        <v>150</v>
      </c>
      <c r="T3087">
        <v>99.2</v>
      </c>
      <c r="U3087" t="s">
        <v>3664</v>
      </c>
      <c r="V3087">
        <v>0</v>
      </c>
      <c r="W3087">
        <v>0</v>
      </c>
      <c r="X3087" t="s">
        <v>3857</v>
      </c>
      <c r="Y3087" t="s">
        <v>7304</v>
      </c>
      <c r="Z3087" t="s">
        <v>3458</v>
      </c>
    </row>
    <row r="3088" spans="17:26" x14ac:dyDescent="0.35">
      <c r="Q3088" t="s">
        <v>0</v>
      </c>
      <c r="R3088">
        <v>4</v>
      </c>
      <c r="S3088">
        <v>150</v>
      </c>
      <c r="T3088">
        <v>99.2</v>
      </c>
      <c r="U3088" t="s">
        <v>3664</v>
      </c>
      <c r="V3088">
        <v>0</v>
      </c>
      <c r="W3088">
        <v>0</v>
      </c>
      <c r="X3088" t="s">
        <v>4596</v>
      </c>
      <c r="Y3088" t="s">
        <v>7305</v>
      </c>
      <c r="Z3088" t="s">
        <v>3458</v>
      </c>
    </row>
    <row r="3089" spans="17:26" x14ac:dyDescent="0.35">
      <c r="Q3089" t="s">
        <v>0</v>
      </c>
      <c r="R3089">
        <v>4</v>
      </c>
      <c r="S3089">
        <v>150</v>
      </c>
      <c r="T3089">
        <v>99.2</v>
      </c>
      <c r="U3089" t="s">
        <v>3664</v>
      </c>
      <c r="V3089">
        <v>0</v>
      </c>
      <c r="W3089">
        <v>0</v>
      </c>
      <c r="X3089" t="s">
        <v>3849</v>
      </c>
      <c r="Y3089" t="s">
        <v>7306</v>
      </c>
      <c r="Z3089" t="s">
        <v>3458</v>
      </c>
    </row>
    <row r="3090" spans="17:26" x14ac:dyDescent="0.35">
      <c r="Q3090" t="s">
        <v>0</v>
      </c>
      <c r="R3090">
        <v>4</v>
      </c>
      <c r="S3090">
        <v>150</v>
      </c>
      <c r="T3090">
        <v>99.2</v>
      </c>
      <c r="U3090" t="s">
        <v>3664</v>
      </c>
      <c r="V3090">
        <v>0</v>
      </c>
      <c r="W3090">
        <v>0</v>
      </c>
      <c r="X3090" t="s">
        <v>4121</v>
      </c>
      <c r="Y3090" t="s">
        <v>7307</v>
      </c>
      <c r="Z3090" t="s">
        <v>3458</v>
      </c>
    </row>
    <row r="3091" spans="17:26" x14ac:dyDescent="0.35">
      <c r="Q3091" t="s">
        <v>0</v>
      </c>
      <c r="R3091">
        <v>4</v>
      </c>
      <c r="S3091">
        <v>150</v>
      </c>
      <c r="T3091">
        <v>99.2</v>
      </c>
      <c r="U3091" t="s">
        <v>3664</v>
      </c>
      <c r="V3091">
        <v>0</v>
      </c>
      <c r="W3091">
        <v>0</v>
      </c>
      <c r="X3091" t="s">
        <v>3979</v>
      </c>
      <c r="Y3091" t="s">
        <v>7308</v>
      </c>
      <c r="Z3091" t="s">
        <v>3458</v>
      </c>
    </row>
    <row r="3092" spans="17:26" x14ac:dyDescent="0.35">
      <c r="Q3092" t="s">
        <v>0</v>
      </c>
      <c r="R3092">
        <v>4</v>
      </c>
      <c r="S3092">
        <v>150</v>
      </c>
      <c r="T3092">
        <v>99.3</v>
      </c>
      <c r="U3092" t="s">
        <v>1</v>
      </c>
      <c r="V3092">
        <v>0</v>
      </c>
      <c r="W3092">
        <v>0</v>
      </c>
      <c r="X3092" t="s">
        <v>4005</v>
      </c>
      <c r="Y3092" t="s">
        <v>7309</v>
      </c>
      <c r="Z3092" t="s">
        <v>3458</v>
      </c>
    </row>
    <row r="3093" spans="17:26" x14ac:dyDescent="0.35">
      <c r="Q3093" t="s">
        <v>0</v>
      </c>
      <c r="R3093">
        <v>4</v>
      </c>
      <c r="S3093">
        <v>150</v>
      </c>
      <c r="T3093">
        <v>99.3</v>
      </c>
      <c r="U3093" t="s">
        <v>1</v>
      </c>
      <c r="V3093">
        <v>0</v>
      </c>
      <c r="W3093">
        <v>0</v>
      </c>
      <c r="X3093" t="s">
        <v>4463</v>
      </c>
      <c r="Y3093" t="s">
        <v>7310</v>
      </c>
      <c r="Z3093" t="s">
        <v>3458</v>
      </c>
    </row>
    <row r="3094" spans="17:26" x14ac:dyDescent="0.35">
      <c r="Q3094" t="s">
        <v>0</v>
      </c>
      <c r="R3094">
        <v>4</v>
      </c>
      <c r="S3094">
        <v>150</v>
      </c>
      <c r="T3094">
        <v>99.3</v>
      </c>
      <c r="U3094" t="s">
        <v>1</v>
      </c>
      <c r="V3094">
        <v>0</v>
      </c>
      <c r="W3094">
        <v>0</v>
      </c>
      <c r="X3094" t="s">
        <v>3897</v>
      </c>
      <c r="Y3094" t="s">
        <v>7311</v>
      </c>
      <c r="Z3094" t="s">
        <v>3458</v>
      </c>
    </row>
    <row r="3095" spans="17:26" x14ac:dyDescent="0.35">
      <c r="Q3095" t="s">
        <v>0</v>
      </c>
      <c r="R3095">
        <v>4</v>
      </c>
      <c r="S3095">
        <v>150</v>
      </c>
      <c r="T3095">
        <v>99.3</v>
      </c>
      <c r="U3095" t="s">
        <v>1</v>
      </c>
      <c r="V3095">
        <v>0</v>
      </c>
      <c r="W3095">
        <v>0</v>
      </c>
      <c r="X3095" t="s">
        <v>4354</v>
      </c>
      <c r="Y3095" t="s">
        <v>7312</v>
      </c>
      <c r="Z3095" t="s">
        <v>3458</v>
      </c>
    </row>
    <row r="3096" spans="17:26" x14ac:dyDescent="0.35">
      <c r="Q3096" t="s">
        <v>0</v>
      </c>
      <c r="R3096">
        <v>4</v>
      </c>
      <c r="S3096">
        <v>150</v>
      </c>
      <c r="T3096">
        <v>99.3</v>
      </c>
      <c r="U3096" t="s">
        <v>1</v>
      </c>
      <c r="V3096">
        <v>0</v>
      </c>
      <c r="W3096">
        <v>0</v>
      </c>
      <c r="X3096" t="s">
        <v>3758</v>
      </c>
      <c r="Y3096" t="s">
        <v>7313</v>
      </c>
      <c r="Z3096" t="s">
        <v>3458</v>
      </c>
    </row>
    <row r="3097" spans="17:26" x14ac:dyDescent="0.35">
      <c r="Q3097" t="s">
        <v>0</v>
      </c>
      <c r="R3097">
        <v>4</v>
      </c>
      <c r="S3097">
        <v>150</v>
      </c>
      <c r="T3097">
        <v>99.3</v>
      </c>
      <c r="U3097" t="s">
        <v>1</v>
      </c>
      <c r="V3097">
        <v>0</v>
      </c>
      <c r="W3097">
        <v>0</v>
      </c>
      <c r="X3097" t="s">
        <v>4227</v>
      </c>
      <c r="Y3097" t="s">
        <v>7314</v>
      </c>
      <c r="Z3097" t="s">
        <v>3458</v>
      </c>
    </row>
    <row r="3098" spans="17:26" x14ac:dyDescent="0.35">
      <c r="Q3098" t="s">
        <v>0</v>
      </c>
      <c r="R3098">
        <v>4</v>
      </c>
      <c r="S3098">
        <v>150</v>
      </c>
      <c r="T3098">
        <v>99.3</v>
      </c>
      <c r="U3098" t="s">
        <v>1</v>
      </c>
      <c r="V3098">
        <v>0</v>
      </c>
      <c r="W3098">
        <v>0</v>
      </c>
      <c r="X3098" t="s">
        <v>3879</v>
      </c>
      <c r="Y3098" t="s">
        <v>7315</v>
      </c>
      <c r="Z3098" t="s">
        <v>3458</v>
      </c>
    </row>
    <row r="3099" spans="17:26" x14ac:dyDescent="0.35">
      <c r="Q3099" t="s">
        <v>0</v>
      </c>
      <c r="R3099">
        <v>4</v>
      </c>
      <c r="S3099">
        <v>150</v>
      </c>
      <c r="T3099">
        <v>99.3</v>
      </c>
      <c r="U3099" t="s">
        <v>1</v>
      </c>
      <c r="V3099">
        <v>0</v>
      </c>
      <c r="W3099">
        <v>0</v>
      </c>
      <c r="X3099" t="s">
        <v>3794</v>
      </c>
      <c r="Y3099" t="s">
        <v>7316</v>
      </c>
      <c r="Z3099" t="s">
        <v>3458</v>
      </c>
    </row>
    <row r="3100" spans="17:26" x14ac:dyDescent="0.35">
      <c r="Q3100" t="s">
        <v>0</v>
      </c>
      <c r="R3100">
        <v>4</v>
      </c>
      <c r="S3100">
        <v>150</v>
      </c>
      <c r="T3100">
        <v>99.3</v>
      </c>
      <c r="U3100" t="s">
        <v>1</v>
      </c>
      <c r="V3100">
        <v>0</v>
      </c>
      <c r="W3100">
        <v>0</v>
      </c>
      <c r="X3100" t="s">
        <v>4026</v>
      </c>
      <c r="Y3100" t="s">
        <v>7317</v>
      </c>
      <c r="Z3100" t="s">
        <v>3458</v>
      </c>
    </row>
    <row r="3101" spans="17:26" x14ac:dyDescent="0.35">
      <c r="Q3101" t="s">
        <v>0</v>
      </c>
      <c r="R3101">
        <v>4</v>
      </c>
      <c r="S3101">
        <v>150</v>
      </c>
      <c r="T3101">
        <v>99.3</v>
      </c>
      <c r="U3101" t="s">
        <v>1</v>
      </c>
      <c r="V3101">
        <v>0</v>
      </c>
      <c r="W3101">
        <v>0</v>
      </c>
      <c r="X3101" t="s">
        <v>3932</v>
      </c>
      <c r="Y3101" t="s">
        <v>7318</v>
      </c>
      <c r="Z3101" t="s">
        <v>3458</v>
      </c>
    </row>
    <row r="3102" spans="17:26" x14ac:dyDescent="0.35">
      <c r="Q3102" t="s">
        <v>0</v>
      </c>
      <c r="R3102">
        <v>4</v>
      </c>
      <c r="S3102">
        <v>150</v>
      </c>
      <c r="T3102">
        <v>99.3</v>
      </c>
      <c r="U3102" t="s">
        <v>1</v>
      </c>
      <c r="V3102">
        <v>0</v>
      </c>
      <c r="W3102">
        <v>0</v>
      </c>
      <c r="X3102" t="s">
        <v>4058</v>
      </c>
      <c r="Y3102" t="s">
        <v>7319</v>
      </c>
      <c r="Z3102" t="s">
        <v>3458</v>
      </c>
    </row>
    <row r="3103" spans="17:26" x14ac:dyDescent="0.35">
      <c r="Q3103" t="s">
        <v>0</v>
      </c>
      <c r="R3103">
        <v>4</v>
      </c>
      <c r="S3103">
        <v>150</v>
      </c>
      <c r="T3103">
        <v>99.3</v>
      </c>
      <c r="U3103" t="s">
        <v>1</v>
      </c>
      <c r="V3103">
        <v>0</v>
      </c>
      <c r="W3103">
        <v>0</v>
      </c>
      <c r="X3103" t="s">
        <v>4030</v>
      </c>
      <c r="Y3103" t="s">
        <v>7320</v>
      </c>
      <c r="Z3103" t="s">
        <v>3458</v>
      </c>
    </row>
    <row r="3104" spans="17:26" x14ac:dyDescent="0.35">
      <c r="Q3104" t="s">
        <v>0</v>
      </c>
      <c r="R3104">
        <v>4</v>
      </c>
      <c r="S3104">
        <v>150</v>
      </c>
      <c r="T3104">
        <v>99.3</v>
      </c>
      <c r="U3104" t="s">
        <v>1</v>
      </c>
      <c r="V3104">
        <v>0</v>
      </c>
      <c r="W3104">
        <v>0</v>
      </c>
      <c r="X3104" t="s">
        <v>4032</v>
      </c>
      <c r="Y3104" t="s">
        <v>7321</v>
      </c>
      <c r="Z3104" t="s">
        <v>3458</v>
      </c>
    </row>
    <row r="3105" spans="17:26" x14ac:dyDescent="0.35">
      <c r="Q3105" t="s">
        <v>0</v>
      </c>
      <c r="R3105">
        <v>4</v>
      </c>
      <c r="S3105">
        <v>150</v>
      </c>
      <c r="T3105">
        <v>99.3</v>
      </c>
      <c r="U3105" t="s">
        <v>1</v>
      </c>
      <c r="V3105">
        <v>0</v>
      </c>
      <c r="W3105">
        <v>0</v>
      </c>
      <c r="X3105" t="s">
        <v>4374</v>
      </c>
      <c r="Y3105" t="s">
        <v>7322</v>
      </c>
      <c r="Z3105" t="s">
        <v>3458</v>
      </c>
    </row>
    <row r="3106" spans="17:26" x14ac:dyDescent="0.35">
      <c r="Q3106" t="s">
        <v>0</v>
      </c>
      <c r="R3106">
        <v>4</v>
      </c>
      <c r="S3106">
        <v>150</v>
      </c>
      <c r="T3106">
        <v>99.3</v>
      </c>
      <c r="U3106" t="s">
        <v>1</v>
      </c>
      <c r="V3106">
        <v>0</v>
      </c>
      <c r="W3106">
        <v>0</v>
      </c>
      <c r="X3106" t="s">
        <v>4165</v>
      </c>
      <c r="Y3106" t="s">
        <v>7323</v>
      </c>
      <c r="Z3106" t="s">
        <v>3458</v>
      </c>
    </row>
    <row r="3107" spans="17:26" x14ac:dyDescent="0.35">
      <c r="Q3107" t="s">
        <v>0</v>
      </c>
      <c r="R3107">
        <v>4</v>
      </c>
      <c r="S3107">
        <v>150</v>
      </c>
      <c r="T3107">
        <v>99.3</v>
      </c>
      <c r="U3107" t="s">
        <v>1</v>
      </c>
      <c r="V3107">
        <v>0</v>
      </c>
      <c r="W3107">
        <v>0</v>
      </c>
      <c r="X3107" t="s">
        <v>4379</v>
      </c>
      <c r="Y3107" t="s">
        <v>7324</v>
      </c>
      <c r="Z3107" t="s">
        <v>3458</v>
      </c>
    </row>
    <row r="3108" spans="17:26" x14ac:dyDescent="0.35">
      <c r="Q3108" t="s">
        <v>0</v>
      </c>
      <c r="R3108">
        <v>4</v>
      </c>
      <c r="S3108">
        <v>150</v>
      </c>
      <c r="T3108">
        <v>99.3</v>
      </c>
      <c r="U3108" t="s">
        <v>1</v>
      </c>
      <c r="V3108">
        <v>0</v>
      </c>
      <c r="W3108">
        <v>0</v>
      </c>
      <c r="X3108" t="s">
        <v>3886</v>
      </c>
      <c r="Y3108" t="s">
        <v>7325</v>
      </c>
      <c r="Z3108" t="s">
        <v>3458</v>
      </c>
    </row>
    <row r="3109" spans="17:26" x14ac:dyDescent="0.35">
      <c r="Q3109" t="s">
        <v>0</v>
      </c>
      <c r="R3109">
        <v>4</v>
      </c>
      <c r="S3109">
        <v>150</v>
      </c>
      <c r="T3109">
        <v>99.3</v>
      </c>
      <c r="U3109" t="s">
        <v>1</v>
      </c>
      <c r="V3109">
        <v>0</v>
      </c>
      <c r="W3109">
        <v>0</v>
      </c>
      <c r="X3109" t="s">
        <v>4174</v>
      </c>
      <c r="Y3109" t="s">
        <v>7326</v>
      </c>
      <c r="Z3109" t="s">
        <v>3458</v>
      </c>
    </row>
    <row r="3110" spans="17:26" x14ac:dyDescent="0.35">
      <c r="Q3110" t="s">
        <v>0</v>
      </c>
      <c r="R3110">
        <v>4</v>
      </c>
      <c r="S3110">
        <v>150</v>
      </c>
      <c r="T3110">
        <v>99.3</v>
      </c>
      <c r="U3110" t="s">
        <v>1</v>
      </c>
      <c r="V3110">
        <v>0</v>
      </c>
      <c r="W3110">
        <v>0</v>
      </c>
      <c r="X3110" t="s">
        <v>3782</v>
      </c>
      <c r="Y3110" t="s">
        <v>7327</v>
      </c>
      <c r="Z3110" t="s">
        <v>3458</v>
      </c>
    </row>
    <row r="3111" spans="17:26" x14ac:dyDescent="0.35">
      <c r="Q3111" t="s">
        <v>0</v>
      </c>
      <c r="R3111">
        <v>4</v>
      </c>
      <c r="S3111">
        <v>150</v>
      </c>
      <c r="T3111">
        <v>99.3</v>
      </c>
      <c r="U3111" t="s">
        <v>1</v>
      </c>
      <c r="V3111">
        <v>0</v>
      </c>
      <c r="W3111">
        <v>0</v>
      </c>
      <c r="X3111" t="s">
        <v>4148</v>
      </c>
      <c r="Y3111" t="s">
        <v>7328</v>
      </c>
      <c r="Z3111" t="s">
        <v>3458</v>
      </c>
    </row>
    <row r="3112" spans="17:26" x14ac:dyDescent="0.35">
      <c r="Q3112" t="s">
        <v>0</v>
      </c>
      <c r="R3112">
        <v>4</v>
      </c>
      <c r="S3112">
        <v>150</v>
      </c>
      <c r="T3112">
        <v>99.3</v>
      </c>
      <c r="U3112" t="s">
        <v>1</v>
      </c>
      <c r="V3112">
        <v>0</v>
      </c>
      <c r="W3112">
        <v>0</v>
      </c>
      <c r="X3112" t="s">
        <v>3784</v>
      </c>
      <c r="Y3112" t="s">
        <v>7329</v>
      </c>
      <c r="Z3112" t="s">
        <v>3458</v>
      </c>
    </row>
    <row r="3113" spans="17:26" x14ac:dyDescent="0.35">
      <c r="Q3113" t="s">
        <v>0</v>
      </c>
      <c r="R3113">
        <v>4</v>
      </c>
      <c r="S3113">
        <v>150</v>
      </c>
      <c r="T3113">
        <v>99.3</v>
      </c>
      <c r="U3113" t="s">
        <v>3664</v>
      </c>
      <c r="V3113">
        <v>0</v>
      </c>
      <c r="W3113">
        <v>0</v>
      </c>
      <c r="X3113" t="s">
        <v>4345</v>
      </c>
      <c r="Y3113" t="s">
        <v>7330</v>
      </c>
      <c r="Z3113" t="s">
        <v>3458</v>
      </c>
    </row>
    <row r="3114" spans="17:26" x14ac:dyDescent="0.35">
      <c r="Q3114" t="s">
        <v>0</v>
      </c>
      <c r="R3114">
        <v>4</v>
      </c>
      <c r="S3114">
        <v>150</v>
      </c>
      <c r="T3114">
        <v>99.3</v>
      </c>
      <c r="U3114" t="s">
        <v>3664</v>
      </c>
      <c r="V3114">
        <v>0</v>
      </c>
      <c r="W3114">
        <v>0</v>
      </c>
      <c r="X3114" t="s">
        <v>3751</v>
      </c>
      <c r="Y3114" t="s">
        <v>7331</v>
      </c>
      <c r="Z3114" t="s">
        <v>3458</v>
      </c>
    </row>
    <row r="3115" spans="17:26" x14ac:dyDescent="0.35">
      <c r="Q3115" t="s">
        <v>0</v>
      </c>
      <c r="R3115">
        <v>4</v>
      </c>
      <c r="S3115">
        <v>150</v>
      </c>
      <c r="T3115">
        <v>99.3</v>
      </c>
      <c r="U3115" t="s">
        <v>3664</v>
      </c>
      <c r="V3115">
        <v>0</v>
      </c>
      <c r="W3115">
        <v>0</v>
      </c>
      <c r="X3115" t="s">
        <v>3738</v>
      </c>
      <c r="Y3115" t="s">
        <v>7332</v>
      </c>
      <c r="Z3115" t="s">
        <v>3458</v>
      </c>
    </row>
    <row r="3116" spans="17:26" x14ac:dyDescent="0.35">
      <c r="Q3116" t="s">
        <v>0</v>
      </c>
      <c r="R3116">
        <v>4</v>
      </c>
      <c r="S3116">
        <v>150</v>
      </c>
      <c r="T3116">
        <v>99.3</v>
      </c>
      <c r="U3116" t="s">
        <v>3664</v>
      </c>
      <c r="V3116">
        <v>0</v>
      </c>
      <c r="W3116">
        <v>0</v>
      </c>
      <c r="X3116" t="s">
        <v>3712</v>
      </c>
      <c r="Y3116" t="s">
        <v>7333</v>
      </c>
      <c r="Z3116" t="s">
        <v>3458</v>
      </c>
    </row>
    <row r="3117" spans="17:26" x14ac:dyDescent="0.35">
      <c r="Q3117" t="s">
        <v>0</v>
      </c>
      <c r="R3117">
        <v>4</v>
      </c>
      <c r="S3117">
        <v>150</v>
      </c>
      <c r="T3117">
        <v>99.3</v>
      </c>
      <c r="U3117" t="s">
        <v>3664</v>
      </c>
      <c r="V3117">
        <v>0</v>
      </c>
      <c r="W3117">
        <v>0</v>
      </c>
      <c r="X3117" t="s">
        <v>3925</v>
      </c>
      <c r="Y3117" t="s">
        <v>7334</v>
      </c>
      <c r="Z3117" t="s">
        <v>3458</v>
      </c>
    </row>
    <row r="3118" spans="17:26" x14ac:dyDescent="0.35">
      <c r="Q3118" t="s">
        <v>0</v>
      </c>
      <c r="R3118">
        <v>4</v>
      </c>
      <c r="S3118">
        <v>150</v>
      </c>
      <c r="T3118">
        <v>99.3</v>
      </c>
      <c r="U3118" t="s">
        <v>3664</v>
      </c>
      <c r="V3118">
        <v>0</v>
      </c>
      <c r="W3118">
        <v>0</v>
      </c>
      <c r="X3118" t="s">
        <v>3792</v>
      </c>
      <c r="Y3118" t="s">
        <v>7335</v>
      </c>
      <c r="Z3118" t="s">
        <v>3458</v>
      </c>
    </row>
    <row r="3119" spans="17:26" x14ac:dyDescent="0.35">
      <c r="Q3119" t="s">
        <v>0</v>
      </c>
      <c r="R3119">
        <v>4</v>
      </c>
      <c r="S3119">
        <v>150</v>
      </c>
      <c r="T3119">
        <v>99.3</v>
      </c>
      <c r="U3119" t="s">
        <v>3664</v>
      </c>
      <c r="V3119">
        <v>0</v>
      </c>
      <c r="W3119">
        <v>0</v>
      </c>
      <c r="X3119" t="s">
        <v>4354</v>
      </c>
      <c r="Y3119" t="s">
        <v>7336</v>
      </c>
      <c r="Z3119" t="s">
        <v>3458</v>
      </c>
    </row>
    <row r="3120" spans="17:26" x14ac:dyDescent="0.35">
      <c r="Q3120" t="s">
        <v>0</v>
      </c>
      <c r="R3120">
        <v>4</v>
      </c>
      <c r="S3120">
        <v>150</v>
      </c>
      <c r="T3120">
        <v>99.3</v>
      </c>
      <c r="U3120" t="s">
        <v>3664</v>
      </c>
      <c r="V3120">
        <v>0</v>
      </c>
      <c r="W3120">
        <v>0</v>
      </c>
      <c r="X3120" t="s">
        <v>3755</v>
      </c>
      <c r="Y3120" t="s">
        <v>7337</v>
      </c>
      <c r="Z3120" t="s">
        <v>3458</v>
      </c>
    </row>
    <row r="3121" spans="17:26" x14ac:dyDescent="0.35">
      <c r="Q3121" t="s">
        <v>0</v>
      </c>
      <c r="R3121">
        <v>4</v>
      </c>
      <c r="S3121">
        <v>150</v>
      </c>
      <c r="T3121">
        <v>99.3</v>
      </c>
      <c r="U3121" t="s">
        <v>3664</v>
      </c>
      <c r="V3121">
        <v>0</v>
      </c>
      <c r="W3121">
        <v>0</v>
      </c>
      <c r="X3121" t="s">
        <v>4525</v>
      </c>
      <c r="Y3121" t="s">
        <v>7338</v>
      </c>
      <c r="Z3121" t="s">
        <v>3458</v>
      </c>
    </row>
    <row r="3122" spans="17:26" x14ac:dyDescent="0.35">
      <c r="Q3122" t="s">
        <v>0</v>
      </c>
      <c r="R3122">
        <v>4</v>
      </c>
      <c r="S3122">
        <v>150</v>
      </c>
      <c r="T3122">
        <v>99.3</v>
      </c>
      <c r="U3122" t="s">
        <v>3664</v>
      </c>
      <c r="V3122">
        <v>0</v>
      </c>
      <c r="W3122">
        <v>0</v>
      </c>
      <c r="X3122" t="s">
        <v>4227</v>
      </c>
      <c r="Y3122" t="s">
        <v>7339</v>
      </c>
      <c r="Z3122" t="s">
        <v>3458</v>
      </c>
    </row>
    <row r="3123" spans="17:26" x14ac:dyDescent="0.35">
      <c r="Q3123" t="s">
        <v>0</v>
      </c>
      <c r="R3123">
        <v>4</v>
      </c>
      <c r="S3123">
        <v>150</v>
      </c>
      <c r="T3123">
        <v>99.3</v>
      </c>
      <c r="U3123" t="s">
        <v>3664</v>
      </c>
      <c r="V3123">
        <v>0</v>
      </c>
      <c r="W3123">
        <v>0</v>
      </c>
      <c r="X3123" t="s">
        <v>3999</v>
      </c>
      <c r="Y3123" t="s">
        <v>7340</v>
      </c>
      <c r="Z3123" t="s">
        <v>3458</v>
      </c>
    </row>
    <row r="3124" spans="17:26" x14ac:dyDescent="0.35">
      <c r="Q3124" t="s">
        <v>0</v>
      </c>
      <c r="R3124">
        <v>4</v>
      </c>
      <c r="S3124">
        <v>150</v>
      </c>
      <c r="T3124">
        <v>99.3</v>
      </c>
      <c r="U3124" t="s">
        <v>3664</v>
      </c>
      <c r="V3124">
        <v>0</v>
      </c>
      <c r="W3124">
        <v>0</v>
      </c>
      <c r="X3124" t="s">
        <v>4161</v>
      </c>
      <c r="Y3124" t="s">
        <v>7341</v>
      </c>
      <c r="Z3124" t="s">
        <v>3458</v>
      </c>
    </row>
    <row r="3125" spans="17:26" x14ac:dyDescent="0.35">
      <c r="Q3125" t="s">
        <v>0</v>
      </c>
      <c r="R3125">
        <v>4</v>
      </c>
      <c r="S3125">
        <v>150</v>
      </c>
      <c r="T3125">
        <v>99.3</v>
      </c>
      <c r="U3125" t="s">
        <v>3664</v>
      </c>
      <c r="V3125">
        <v>0</v>
      </c>
      <c r="W3125">
        <v>0</v>
      </c>
      <c r="X3125" t="s">
        <v>4365</v>
      </c>
      <c r="Y3125" t="s">
        <v>7342</v>
      </c>
      <c r="Z3125" t="s">
        <v>3458</v>
      </c>
    </row>
    <row r="3126" spans="17:26" x14ac:dyDescent="0.35">
      <c r="Q3126" t="s">
        <v>0</v>
      </c>
      <c r="R3126">
        <v>4</v>
      </c>
      <c r="S3126">
        <v>150</v>
      </c>
      <c r="T3126">
        <v>99.3</v>
      </c>
      <c r="U3126" t="s">
        <v>3664</v>
      </c>
      <c r="V3126">
        <v>0</v>
      </c>
      <c r="W3126">
        <v>0</v>
      </c>
      <c r="X3126" t="s">
        <v>3775</v>
      </c>
      <c r="Y3126" t="s">
        <v>7343</v>
      </c>
      <c r="Z3126" t="s">
        <v>3458</v>
      </c>
    </row>
    <row r="3127" spans="17:26" x14ac:dyDescent="0.35">
      <c r="Q3127" t="s">
        <v>0</v>
      </c>
      <c r="R3127">
        <v>4</v>
      </c>
      <c r="S3127">
        <v>150</v>
      </c>
      <c r="T3127">
        <v>99.3</v>
      </c>
      <c r="U3127" t="s">
        <v>3664</v>
      </c>
      <c r="V3127">
        <v>0</v>
      </c>
      <c r="W3127">
        <v>0</v>
      </c>
      <c r="X3127" t="s">
        <v>3908</v>
      </c>
      <c r="Y3127" t="s">
        <v>7344</v>
      </c>
      <c r="Z3127" t="s">
        <v>3458</v>
      </c>
    </row>
    <row r="3128" spans="17:26" x14ac:dyDescent="0.35">
      <c r="Q3128" t="s">
        <v>0</v>
      </c>
      <c r="R3128">
        <v>4</v>
      </c>
      <c r="S3128">
        <v>150</v>
      </c>
      <c r="T3128">
        <v>99.3</v>
      </c>
      <c r="U3128" t="s">
        <v>3664</v>
      </c>
      <c r="V3128">
        <v>0</v>
      </c>
      <c r="W3128">
        <v>0</v>
      </c>
      <c r="X3128" t="s">
        <v>4167</v>
      </c>
      <c r="Y3128" t="s">
        <v>7345</v>
      </c>
      <c r="Z3128" t="s">
        <v>3458</v>
      </c>
    </row>
    <row r="3129" spans="17:26" x14ac:dyDescent="0.35">
      <c r="Q3129" t="s">
        <v>0</v>
      </c>
      <c r="R3129">
        <v>4</v>
      </c>
      <c r="S3129">
        <v>150</v>
      </c>
      <c r="T3129">
        <v>99.3</v>
      </c>
      <c r="U3129" t="s">
        <v>3664</v>
      </c>
      <c r="V3129">
        <v>0</v>
      </c>
      <c r="W3129">
        <v>0</v>
      </c>
      <c r="X3129" t="s">
        <v>4171</v>
      </c>
      <c r="Y3129" t="s">
        <v>7346</v>
      </c>
      <c r="Z3129" t="s">
        <v>3458</v>
      </c>
    </row>
    <row r="3130" spans="17:26" x14ac:dyDescent="0.35">
      <c r="Q3130" t="s">
        <v>0</v>
      </c>
      <c r="R3130">
        <v>4</v>
      </c>
      <c r="S3130">
        <v>150</v>
      </c>
      <c r="T3130">
        <v>99.3</v>
      </c>
      <c r="U3130" t="s">
        <v>3664</v>
      </c>
      <c r="V3130">
        <v>0</v>
      </c>
      <c r="W3130">
        <v>0</v>
      </c>
      <c r="X3130" t="s">
        <v>4073</v>
      </c>
      <c r="Y3130" t="s">
        <v>7347</v>
      </c>
      <c r="Z3130" t="s">
        <v>3458</v>
      </c>
    </row>
    <row r="3131" spans="17:26" x14ac:dyDescent="0.35">
      <c r="Q3131" t="s">
        <v>0</v>
      </c>
      <c r="R3131">
        <v>4</v>
      </c>
      <c r="S3131">
        <v>150</v>
      </c>
      <c r="T3131">
        <v>99.3</v>
      </c>
      <c r="U3131" t="s">
        <v>3664</v>
      </c>
      <c r="V3131">
        <v>0</v>
      </c>
      <c r="W3131">
        <v>0</v>
      </c>
      <c r="X3131" t="s">
        <v>3886</v>
      </c>
      <c r="Y3131" t="s">
        <v>7348</v>
      </c>
      <c r="Z3131" t="s">
        <v>3458</v>
      </c>
    </row>
    <row r="3132" spans="17:26" x14ac:dyDescent="0.35">
      <c r="Q3132" t="s">
        <v>0</v>
      </c>
      <c r="R3132">
        <v>4</v>
      </c>
      <c r="S3132">
        <v>150</v>
      </c>
      <c r="T3132">
        <v>99.3</v>
      </c>
      <c r="U3132" t="s">
        <v>3664</v>
      </c>
      <c r="V3132">
        <v>0</v>
      </c>
      <c r="W3132">
        <v>0</v>
      </c>
      <c r="X3132" t="s">
        <v>4339</v>
      </c>
      <c r="Y3132" t="s">
        <v>7349</v>
      </c>
      <c r="Z3132" t="s">
        <v>3458</v>
      </c>
    </row>
    <row r="3133" spans="17:26" x14ac:dyDescent="0.35">
      <c r="Q3133" t="s">
        <v>0</v>
      </c>
      <c r="R3133">
        <v>4</v>
      </c>
      <c r="S3133">
        <v>150</v>
      </c>
      <c r="T3133">
        <v>99.3</v>
      </c>
      <c r="U3133" t="s">
        <v>3664</v>
      </c>
      <c r="V3133">
        <v>0</v>
      </c>
      <c r="W3133">
        <v>0</v>
      </c>
      <c r="X3133" t="s">
        <v>3952</v>
      </c>
      <c r="Y3133" t="s">
        <v>7350</v>
      </c>
      <c r="Z3133" t="s">
        <v>3458</v>
      </c>
    </row>
    <row r="3134" spans="17:26" x14ac:dyDescent="0.35">
      <c r="Q3134" t="s">
        <v>0</v>
      </c>
      <c r="R3134">
        <v>4</v>
      </c>
      <c r="S3134">
        <v>150</v>
      </c>
      <c r="T3134">
        <v>99.3</v>
      </c>
      <c r="U3134" t="s">
        <v>3664</v>
      </c>
      <c r="V3134">
        <v>0</v>
      </c>
      <c r="W3134">
        <v>0</v>
      </c>
      <c r="X3134" t="s">
        <v>3956</v>
      </c>
      <c r="Y3134" t="s">
        <v>7351</v>
      </c>
      <c r="Z3134" t="s">
        <v>3458</v>
      </c>
    </row>
    <row r="3135" spans="17:26" x14ac:dyDescent="0.35">
      <c r="Q3135" t="s">
        <v>0</v>
      </c>
      <c r="R3135">
        <v>4</v>
      </c>
      <c r="S3135">
        <v>150</v>
      </c>
      <c r="T3135">
        <v>99.3</v>
      </c>
      <c r="U3135" t="s">
        <v>3664</v>
      </c>
      <c r="V3135">
        <v>0</v>
      </c>
      <c r="W3135">
        <v>0</v>
      </c>
      <c r="X3135" t="s">
        <v>4560</v>
      </c>
      <c r="Y3135" t="s">
        <v>7352</v>
      </c>
      <c r="Z3135" t="s">
        <v>3458</v>
      </c>
    </row>
    <row r="3136" spans="17:26" x14ac:dyDescent="0.35">
      <c r="Q3136" t="s">
        <v>0</v>
      </c>
      <c r="R3136">
        <v>41</v>
      </c>
      <c r="S3136">
        <v>150</v>
      </c>
      <c r="T3136">
        <v>100</v>
      </c>
      <c r="U3136" t="s">
        <v>1</v>
      </c>
      <c r="V3136">
        <v>0</v>
      </c>
      <c r="W3136">
        <v>0</v>
      </c>
      <c r="X3136" t="s">
        <v>3751</v>
      </c>
      <c r="Y3136" t="s">
        <v>7353</v>
      </c>
      <c r="Z3136" t="s">
        <v>3493</v>
      </c>
    </row>
    <row r="3137" spans="17:26" x14ac:dyDescent="0.35">
      <c r="Q3137" t="s">
        <v>0</v>
      </c>
      <c r="R3137">
        <v>41</v>
      </c>
      <c r="S3137">
        <v>150</v>
      </c>
      <c r="T3137">
        <v>100</v>
      </c>
      <c r="U3137" t="s">
        <v>1</v>
      </c>
      <c r="V3137">
        <v>0</v>
      </c>
      <c r="W3137">
        <v>0</v>
      </c>
      <c r="X3137" t="s">
        <v>4350</v>
      </c>
      <c r="Y3137" t="s">
        <v>7354</v>
      </c>
      <c r="Z3137" t="s">
        <v>3493</v>
      </c>
    </row>
    <row r="3138" spans="17:26" x14ac:dyDescent="0.35">
      <c r="Q3138" t="s">
        <v>0</v>
      </c>
      <c r="R3138">
        <v>41</v>
      </c>
      <c r="S3138">
        <v>150</v>
      </c>
      <c r="T3138">
        <v>100</v>
      </c>
      <c r="U3138" t="s">
        <v>1</v>
      </c>
      <c r="V3138">
        <v>0</v>
      </c>
      <c r="W3138">
        <v>0</v>
      </c>
      <c r="X3138" t="s">
        <v>3742</v>
      </c>
      <c r="Y3138" t="s">
        <v>7355</v>
      </c>
      <c r="Z3138" t="s">
        <v>3493</v>
      </c>
    </row>
    <row r="3139" spans="17:26" x14ac:dyDescent="0.35">
      <c r="Q3139" t="s">
        <v>0</v>
      </c>
      <c r="R3139">
        <v>41</v>
      </c>
      <c r="S3139">
        <v>150</v>
      </c>
      <c r="T3139">
        <v>100</v>
      </c>
      <c r="U3139" t="s">
        <v>3664</v>
      </c>
      <c r="V3139">
        <v>0</v>
      </c>
      <c r="W3139">
        <v>0</v>
      </c>
      <c r="X3139" t="s">
        <v>4469</v>
      </c>
      <c r="Y3139" t="s">
        <v>7356</v>
      </c>
      <c r="Z3139" t="s">
        <v>3493</v>
      </c>
    </row>
    <row r="3140" spans="17:26" x14ac:dyDescent="0.35">
      <c r="Q3140" t="s">
        <v>0</v>
      </c>
      <c r="R3140">
        <v>41</v>
      </c>
      <c r="S3140">
        <v>150</v>
      </c>
      <c r="T3140">
        <v>100</v>
      </c>
      <c r="U3140" t="s">
        <v>3664</v>
      </c>
      <c r="V3140">
        <v>0</v>
      </c>
      <c r="W3140">
        <v>0</v>
      </c>
      <c r="X3140" t="s">
        <v>4419</v>
      </c>
      <c r="Y3140" t="s">
        <v>7357</v>
      </c>
      <c r="Z3140" t="s">
        <v>3493</v>
      </c>
    </row>
    <row r="3141" spans="17:26" x14ac:dyDescent="0.35">
      <c r="Q3141" t="s">
        <v>0</v>
      </c>
      <c r="R3141">
        <v>41</v>
      </c>
      <c r="S3141">
        <v>150</v>
      </c>
      <c r="T3141">
        <v>100</v>
      </c>
      <c r="U3141" t="s">
        <v>3664</v>
      </c>
      <c r="V3141">
        <v>0</v>
      </c>
      <c r="W3141">
        <v>0</v>
      </c>
      <c r="X3141" t="s">
        <v>3940</v>
      </c>
      <c r="Y3141" t="s">
        <v>7358</v>
      </c>
      <c r="Z3141" t="s">
        <v>3493</v>
      </c>
    </row>
    <row r="3142" spans="17:26" x14ac:dyDescent="0.35">
      <c r="Q3142" t="s">
        <v>0</v>
      </c>
      <c r="R3142">
        <v>41</v>
      </c>
      <c r="S3142">
        <v>150</v>
      </c>
      <c r="T3142">
        <v>97.3</v>
      </c>
      <c r="U3142" t="s">
        <v>1</v>
      </c>
      <c r="V3142">
        <v>0</v>
      </c>
      <c r="W3142">
        <v>0</v>
      </c>
      <c r="X3142" t="s">
        <v>4060</v>
      </c>
      <c r="Y3142" t="s">
        <v>7359</v>
      </c>
      <c r="Z3142" t="s">
        <v>3493</v>
      </c>
    </row>
    <row r="3143" spans="17:26" x14ac:dyDescent="0.35">
      <c r="Q3143" t="s">
        <v>0</v>
      </c>
      <c r="R3143">
        <v>41</v>
      </c>
      <c r="S3143">
        <v>150</v>
      </c>
      <c r="T3143">
        <v>97.3</v>
      </c>
      <c r="U3143" t="s">
        <v>3664</v>
      </c>
      <c r="V3143">
        <v>0</v>
      </c>
      <c r="W3143">
        <v>0</v>
      </c>
      <c r="X3143" t="s">
        <v>3686</v>
      </c>
      <c r="Y3143" t="s">
        <v>7360</v>
      </c>
      <c r="Z3143" t="s">
        <v>3493</v>
      </c>
    </row>
    <row r="3144" spans="17:26" x14ac:dyDescent="0.35">
      <c r="Q3144" t="s">
        <v>0</v>
      </c>
      <c r="R3144">
        <v>41</v>
      </c>
      <c r="S3144">
        <v>150</v>
      </c>
      <c r="T3144">
        <v>97.3</v>
      </c>
      <c r="U3144" t="s">
        <v>3664</v>
      </c>
      <c r="V3144">
        <v>0</v>
      </c>
      <c r="W3144">
        <v>0</v>
      </c>
      <c r="X3144" t="s">
        <v>3814</v>
      </c>
      <c r="Y3144" t="s">
        <v>7361</v>
      </c>
      <c r="Z3144" t="s">
        <v>3493</v>
      </c>
    </row>
    <row r="3145" spans="17:26" x14ac:dyDescent="0.35">
      <c r="Q3145" t="s">
        <v>0</v>
      </c>
      <c r="R3145">
        <v>41</v>
      </c>
      <c r="S3145">
        <v>150</v>
      </c>
      <c r="T3145">
        <v>97.4</v>
      </c>
      <c r="U3145" t="s">
        <v>3664</v>
      </c>
      <c r="V3145">
        <v>0</v>
      </c>
      <c r="W3145">
        <v>0</v>
      </c>
      <c r="X3145" t="s">
        <v>4240</v>
      </c>
      <c r="Y3145" t="s">
        <v>7362</v>
      </c>
      <c r="Z3145" t="s">
        <v>3493</v>
      </c>
    </row>
    <row r="3146" spans="17:26" x14ac:dyDescent="0.35">
      <c r="Q3146" t="s">
        <v>0</v>
      </c>
      <c r="R3146">
        <v>41</v>
      </c>
      <c r="S3146">
        <v>150</v>
      </c>
      <c r="T3146">
        <v>97.6</v>
      </c>
      <c r="U3146" t="s">
        <v>3664</v>
      </c>
      <c r="V3146">
        <v>0</v>
      </c>
      <c r="W3146">
        <v>0</v>
      </c>
      <c r="X3146" t="s">
        <v>3706</v>
      </c>
      <c r="Y3146" t="s">
        <v>7363</v>
      </c>
      <c r="Z3146" t="s">
        <v>3493</v>
      </c>
    </row>
    <row r="3147" spans="17:26" x14ac:dyDescent="0.35">
      <c r="Q3147" t="s">
        <v>0</v>
      </c>
      <c r="R3147">
        <v>41</v>
      </c>
      <c r="S3147">
        <v>150</v>
      </c>
      <c r="T3147">
        <v>97.6</v>
      </c>
      <c r="U3147" t="s">
        <v>3664</v>
      </c>
      <c r="V3147">
        <v>0</v>
      </c>
      <c r="W3147">
        <v>0</v>
      </c>
      <c r="X3147" t="s">
        <v>4699</v>
      </c>
      <c r="Y3147" t="s">
        <v>7364</v>
      </c>
      <c r="Z3147" t="s">
        <v>3493</v>
      </c>
    </row>
    <row r="3148" spans="17:26" x14ac:dyDescent="0.35">
      <c r="Q3148" t="s">
        <v>0</v>
      </c>
      <c r="R3148">
        <v>41</v>
      </c>
      <c r="S3148">
        <v>150</v>
      </c>
      <c r="T3148">
        <v>97.9</v>
      </c>
      <c r="U3148" t="s">
        <v>1</v>
      </c>
      <c r="V3148">
        <v>0</v>
      </c>
      <c r="W3148">
        <v>0</v>
      </c>
      <c r="X3148" t="s">
        <v>3881</v>
      </c>
      <c r="Y3148" t="s">
        <v>7365</v>
      </c>
      <c r="Z3148" t="s">
        <v>3493</v>
      </c>
    </row>
    <row r="3149" spans="17:26" x14ac:dyDescent="0.35">
      <c r="Q3149" t="s">
        <v>0</v>
      </c>
      <c r="R3149">
        <v>41</v>
      </c>
      <c r="S3149">
        <v>150</v>
      </c>
      <c r="T3149">
        <v>97.9</v>
      </c>
      <c r="U3149" t="s">
        <v>3664</v>
      </c>
      <c r="V3149">
        <v>0</v>
      </c>
      <c r="W3149">
        <v>0</v>
      </c>
      <c r="X3149" t="s">
        <v>3671</v>
      </c>
      <c r="Y3149" t="s">
        <v>7366</v>
      </c>
      <c r="Z3149" t="s">
        <v>3493</v>
      </c>
    </row>
    <row r="3150" spans="17:26" x14ac:dyDescent="0.35">
      <c r="Q3150" t="s">
        <v>0</v>
      </c>
      <c r="R3150">
        <v>41</v>
      </c>
      <c r="S3150">
        <v>150</v>
      </c>
      <c r="T3150">
        <v>98</v>
      </c>
      <c r="U3150" t="s">
        <v>1</v>
      </c>
      <c r="V3150">
        <v>0</v>
      </c>
      <c r="W3150">
        <v>0</v>
      </c>
      <c r="X3150" t="s">
        <v>3736</v>
      </c>
      <c r="Y3150" t="s">
        <v>7367</v>
      </c>
      <c r="Z3150" t="s">
        <v>3493</v>
      </c>
    </row>
    <row r="3151" spans="17:26" x14ac:dyDescent="0.35">
      <c r="Q3151" t="s">
        <v>0</v>
      </c>
      <c r="R3151">
        <v>41</v>
      </c>
      <c r="S3151">
        <v>150</v>
      </c>
      <c r="T3151">
        <v>98</v>
      </c>
      <c r="U3151" t="s">
        <v>3664</v>
      </c>
      <c r="V3151">
        <v>0</v>
      </c>
      <c r="W3151">
        <v>0</v>
      </c>
      <c r="X3151" t="s">
        <v>4533</v>
      </c>
      <c r="Y3151" t="s">
        <v>7368</v>
      </c>
      <c r="Z3151" t="s">
        <v>3493</v>
      </c>
    </row>
    <row r="3152" spans="17:26" x14ac:dyDescent="0.35">
      <c r="Q3152" t="s">
        <v>0</v>
      </c>
      <c r="R3152">
        <v>41</v>
      </c>
      <c r="S3152">
        <v>150</v>
      </c>
      <c r="T3152">
        <v>98.4</v>
      </c>
      <c r="U3152" t="s">
        <v>1</v>
      </c>
      <c r="V3152">
        <v>0</v>
      </c>
      <c r="W3152">
        <v>0</v>
      </c>
      <c r="X3152" t="s">
        <v>3842</v>
      </c>
      <c r="Y3152" t="s">
        <v>7369</v>
      </c>
      <c r="Z3152" t="s">
        <v>3493</v>
      </c>
    </row>
    <row r="3153" spans="17:26" x14ac:dyDescent="0.35">
      <c r="Q3153" t="s">
        <v>0</v>
      </c>
      <c r="R3153">
        <v>41</v>
      </c>
      <c r="S3153">
        <v>150</v>
      </c>
      <c r="T3153">
        <v>98.7</v>
      </c>
      <c r="U3153" t="s">
        <v>1</v>
      </c>
      <c r="V3153">
        <v>0</v>
      </c>
      <c r="W3153">
        <v>0</v>
      </c>
      <c r="X3153" t="s">
        <v>3688</v>
      </c>
      <c r="Y3153" t="s">
        <v>7370</v>
      </c>
      <c r="Z3153" t="s">
        <v>3493</v>
      </c>
    </row>
    <row r="3154" spans="17:26" x14ac:dyDescent="0.35">
      <c r="Q3154" t="s">
        <v>0</v>
      </c>
      <c r="R3154">
        <v>41</v>
      </c>
      <c r="S3154">
        <v>150</v>
      </c>
      <c r="T3154">
        <v>98.7</v>
      </c>
      <c r="U3154" t="s">
        <v>1</v>
      </c>
      <c r="V3154">
        <v>0</v>
      </c>
      <c r="W3154">
        <v>0</v>
      </c>
      <c r="X3154" t="s">
        <v>4032</v>
      </c>
      <c r="Y3154" t="s">
        <v>7371</v>
      </c>
      <c r="Z3154" t="s">
        <v>3493</v>
      </c>
    </row>
    <row r="3155" spans="17:26" x14ac:dyDescent="0.35">
      <c r="Q3155" t="s">
        <v>0</v>
      </c>
      <c r="R3155">
        <v>41</v>
      </c>
      <c r="S3155">
        <v>150</v>
      </c>
      <c r="T3155">
        <v>98.9</v>
      </c>
      <c r="U3155" t="s">
        <v>1</v>
      </c>
      <c r="V3155">
        <v>0</v>
      </c>
      <c r="W3155">
        <v>0</v>
      </c>
      <c r="X3155" t="s">
        <v>3700</v>
      </c>
      <c r="Y3155" t="s">
        <v>7372</v>
      </c>
      <c r="Z3155" t="s">
        <v>3493</v>
      </c>
    </row>
    <row r="3156" spans="17:26" x14ac:dyDescent="0.35">
      <c r="Q3156" t="s">
        <v>0</v>
      </c>
      <c r="R3156">
        <v>41</v>
      </c>
      <c r="S3156">
        <v>150</v>
      </c>
      <c r="T3156">
        <v>99.2</v>
      </c>
      <c r="U3156" t="s">
        <v>1</v>
      </c>
      <c r="V3156">
        <v>0</v>
      </c>
      <c r="W3156">
        <v>0</v>
      </c>
      <c r="X3156" t="s">
        <v>3846</v>
      </c>
      <c r="Y3156" t="s">
        <v>7373</v>
      </c>
      <c r="Z3156" t="s">
        <v>3493</v>
      </c>
    </row>
    <row r="3157" spans="17:26" x14ac:dyDescent="0.35">
      <c r="Q3157" t="s">
        <v>0</v>
      </c>
      <c r="R3157">
        <v>41</v>
      </c>
      <c r="S3157">
        <v>150</v>
      </c>
      <c r="T3157">
        <v>99.2</v>
      </c>
      <c r="U3157" t="s">
        <v>1</v>
      </c>
      <c r="V3157">
        <v>0</v>
      </c>
      <c r="W3157">
        <v>0</v>
      </c>
      <c r="X3157" t="s">
        <v>3975</v>
      </c>
      <c r="Y3157" t="s">
        <v>7374</v>
      </c>
      <c r="Z3157" t="s">
        <v>3493</v>
      </c>
    </row>
    <row r="3158" spans="17:26" x14ac:dyDescent="0.35">
      <c r="Q3158" t="s">
        <v>0</v>
      </c>
      <c r="R3158">
        <v>41</v>
      </c>
      <c r="S3158">
        <v>150</v>
      </c>
      <c r="T3158">
        <v>99.3</v>
      </c>
      <c r="U3158" t="s">
        <v>3664</v>
      </c>
      <c r="V3158">
        <v>0</v>
      </c>
      <c r="W3158">
        <v>0</v>
      </c>
      <c r="X3158" t="s">
        <v>3753</v>
      </c>
      <c r="Y3158" t="s">
        <v>7375</v>
      </c>
      <c r="Z3158" t="s">
        <v>3493</v>
      </c>
    </row>
    <row r="3159" spans="17:26" x14ac:dyDescent="0.35">
      <c r="Q3159" t="s">
        <v>0</v>
      </c>
      <c r="R3159">
        <v>41</v>
      </c>
      <c r="S3159">
        <v>150</v>
      </c>
      <c r="T3159">
        <v>99.3</v>
      </c>
      <c r="U3159" t="s">
        <v>3664</v>
      </c>
      <c r="V3159">
        <v>0</v>
      </c>
      <c r="W3159">
        <v>0</v>
      </c>
      <c r="X3159" t="s">
        <v>3673</v>
      </c>
      <c r="Y3159" t="s">
        <v>7376</v>
      </c>
      <c r="Z3159" t="s">
        <v>3493</v>
      </c>
    </row>
    <row r="3160" spans="17:26" x14ac:dyDescent="0.35">
      <c r="Q3160" t="s">
        <v>0</v>
      </c>
      <c r="R3160">
        <v>41</v>
      </c>
      <c r="S3160">
        <v>150</v>
      </c>
      <c r="T3160">
        <v>99.3</v>
      </c>
      <c r="U3160" t="s">
        <v>3664</v>
      </c>
      <c r="V3160">
        <v>0</v>
      </c>
      <c r="W3160">
        <v>0</v>
      </c>
      <c r="X3160" t="s">
        <v>4003</v>
      </c>
      <c r="Y3160" t="s">
        <v>7377</v>
      </c>
      <c r="Z3160" t="s">
        <v>3493</v>
      </c>
    </row>
    <row r="3161" spans="17:26" x14ac:dyDescent="0.35">
      <c r="Q3161" t="s">
        <v>0</v>
      </c>
      <c r="R3161">
        <v>44</v>
      </c>
      <c r="S3161">
        <v>150</v>
      </c>
      <c r="T3161">
        <v>100</v>
      </c>
      <c r="U3161" t="s">
        <v>1</v>
      </c>
      <c r="V3161">
        <v>0</v>
      </c>
      <c r="W3161">
        <v>0</v>
      </c>
      <c r="X3161" t="s">
        <v>3920</v>
      </c>
      <c r="Y3161" t="s">
        <v>7378</v>
      </c>
      <c r="Z3161" t="s">
        <v>3496</v>
      </c>
    </row>
    <row r="3162" spans="17:26" x14ac:dyDescent="0.35">
      <c r="Q3162" t="s">
        <v>0</v>
      </c>
      <c r="R3162">
        <v>44</v>
      </c>
      <c r="S3162">
        <v>150</v>
      </c>
      <c r="T3162">
        <v>100</v>
      </c>
      <c r="U3162" t="s">
        <v>1</v>
      </c>
      <c r="V3162">
        <v>0</v>
      </c>
      <c r="W3162">
        <v>0</v>
      </c>
      <c r="X3162" t="s">
        <v>3891</v>
      </c>
      <c r="Y3162" t="s">
        <v>7379</v>
      </c>
      <c r="Z3162" t="s">
        <v>3496</v>
      </c>
    </row>
    <row r="3163" spans="17:26" x14ac:dyDescent="0.35">
      <c r="Q3163" t="s">
        <v>0</v>
      </c>
      <c r="R3163">
        <v>44</v>
      </c>
      <c r="S3163">
        <v>150</v>
      </c>
      <c r="T3163">
        <v>100</v>
      </c>
      <c r="U3163" t="s">
        <v>1</v>
      </c>
      <c r="V3163">
        <v>0</v>
      </c>
      <c r="W3163">
        <v>0</v>
      </c>
      <c r="X3163" t="s">
        <v>4161</v>
      </c>
      <c r="Y3163" t="s">
        <v>7380</v>
      </c>
      <c r="Z3163" t="s">
        <v>3496</v>
      </c>
    </row>
    <row r="3164" spans="17:26" x14ac:dyDescent="0.35">
      <c r="Q3164" t="s">
        <v>0</v>
      </c>
      <c r="R3164">
        <v>44</v>
      </c>
      <c r="S3164">
        <v>150</v>
      </c>
      <c r="T3164">
        <v>100</v>
      </c>
      <c r="U3164" t="s">
        <v>1</v>
      </c>
      <c r="V3164">
        <v>0</v>
      </c>
      <c r="W3164">
        <v>0</v>
      </c>
      <c r="X3164" t="s">
        <v>3749</v>
      </c>
      <c r="Y3164" t="s">
        <v>7381</v>
      </c>
      <c r="Z3164" t="s">
        <v>3496</v>
      </c>
    </row>
    <row r="3165" spans="17:26" x14ac:dyDescent="0.35">
      <c r="Q3165" t="s">
        <v>0</v>
      </c>
      <c r="R3165">
        <v>44</v>
      </c>
      <c r="S3165">
        <v>150</v>
      </c>
      <c r="T3165">
        <v>100</v>
      </c>
      <c r="U3165" t="s">
        <v>1</v>
      </c>
      <c r="V3165">
        <v>0</v>
      </c>
      <c r="W3165">
        <v>0</v>
      </c>
      <c r="X3165" t="s">
        <v>3869</v>
      </c>
      <c r="Y3165" t="s">
        <v>7382</v>
      </c>
      <c r="Z3165" t="s">
        <v>3496</v>
      </c>
    </row>
    <row r="3166" spans="17:26" x14ac:dyDescent="0.35">
      <c r="Q3166" t="s">
        <v>0</v>
      </c>
      <c r="R3166">
        <v>44</v>
      </c>
      <c r="S3166">
        <v>150</v>
      </c>
      <c r="T3166">
        <v>100</v>
      </c>
      <c r="U3166" t="s">
        <v>1</v>
      </c>
      <c r="V3166">
        <v>0</v>
      </c>
      <c r="W3166">
        <v>0</v>
      </c>
      <c r="X3166" t="s">
        <v>3681</v>
      </c>
      <c r="Y3166" t="s">
        <v>7383</v>
      </c>
      <c r="Z3166" t="s">
        <v>3496</v>
      </c>
    </row>
    <row r="3167" spans="17:26" x14ac:dyDescent="0.35">
      <c r="Q3167" t="s">
        <v>0</v>
      </c>
      <c r="R3167">
        <v>44</v>
      </c>
      <c r="S3167">
        <v>150</v>
      </c>
      <c r="T3167">
        <v>100</v>
      </c>
      <c r="U3167" t="s">
        <v>1</v>
      </c>
      <c r="V3167">
        <v>0</v>
      </c>
      <c r="W3167">
        <v>0</v>
      </c>
      <c r="X3167" t="s">
        <v>3681</v>
      </c>
      <c r="Y3167" t="s">
        <v>7384</v>
      </c>
      <c r="Z3167" t="s">
        <v>3496</v>
      </c>
    </row>
    <row r="3168" spans="17:26" x14ac:dyDescent="0.35">
      <c r="Q3168" t="s">
        <v>0</v>
      </c>
      <c r="R3168">
        <v>44</v>
      </c>
      <c r="S3168">
        <v>150</v>
      </c>
      <c r="T3168">
        <v>100</v>
      </c>
      <c r="U3168" t="s">
        <v>1</v>
      </c>
      <c r="V3168">
        <v>0</v>
      </c>
      <c r="W3168">
        <v>0</v>
      </c>
      <c r="X3168" t="s">
        <v>3700</v>
      </c>
      <c r="Y3168" t="s">
        <v>7385</v>
      </c>
      <c r="Z3168" t="s">
        <v>3496</v>
      </c>
    </row>
    <row r="3169" spans="17:26" x14ac:dyDescent="0.35">
      <c r="Q3169" t="s">
        <v>0</v>
      </c>
      <c r="R3169">
        <v>44</v>
      </c>
      <c r="S3169">
        <v>150</v>
      </c>
      <c r="T3169">
        <v>100</v>
      </c>
      <c r="U3169" t="s">
        <v>1</v>
      </c>
      <c r="V3169">
        <v>0</v>
      </c>
      <c r="W3169">
        <v>0</v>
      </c>
      <c r="X3169" t="s">
        <v>4426</v>
      </c>
      <c r="Y3169" t="s">
        <v>7386</v>
      </c>
      <c r="Z3169" t="s">
        <v>3496</v>
      </c>
    </row>
    <row r="3170" spans="17:26" x14ac:dyDescent="0.35">
      <c r="Q3170" t="s">
        <v>0</v>
      </c>
      <c r="R3170">
        <v>44</v>
      </c>
      <c r="S3170">
        <v>150</v>
      </c>
      <c r="T3170">
        <v>100</v>
      </c>
      <c r="U3170" t="s">
        <v>1</v>
      </c>
      <c r="V3170">
        <v>0</v>
      </c>
      <c r="W3170">
        <v>0</v>
      </c>
      <c r="X3170" t="s">
        <v>3722</v>
      </c>
      <c r="Y3170" t="s">
        <v>7387</v>
      </c>
      <c r="Z3170" t="s">
        <v>3496</v>
      </c>
    </row>
    <row r="3171" spans="17:26" x14ac:dyDescent="0.35">
      <c r="Q3171" t="s">
        <v>0</v>
      </c>
      <c r="R3171">
        <v>44</v>
      </c>
      <c r="S3171">
        <v>150</v>
      </c>
      <c r="T3171">
        <v>100</v>
      </c>
      <c r="U3171" t="s">
        <v>1</v>
      </c>
      <c r="V3171">
        <v>0</v>
      </c>
      <c r="W3171">
        <v>0</v>
      </c>
      <c r="X3171" t="s">
        <v>4200</v>
      </c>
      <c r="Y3171" t="s">
        <v>7388</v>
      </c>
      <c r="Z3171" t="s">
        <v>3496</v>
      </c>
    </row>
    <row r="3172" spans="17:26" x14ac:dyDescent="0.35">
      <c r="Q3172" t="s">
        <v>0</v>
      </c>
      <c r="R3172">
        <v>44</v>
      </c>
      <c r="S3172">
        <v>150</v>
      </c>
      <c r="T3172">
        <v>100</v>
      </c>
      <c r="U3172" t="s">
        <v>1</v>
      </c>
      <c r="V3172">
        <v>0</v>
      </c>
      <c r="W3172">
        <v>0</v>
      </c>
      <c r="X3172" t="s">
        <v>4203</v>
      </c>
      <c r="Y3172" t="s">
        <v>7389</v>
      </c>
      <c r="Z3172" t="s">
        <v>3496</v>
      </c>
    </row>
    <row r="3173" spans="17:26" x14ac:dyDescent="0.35">
      <c r="Q3173" t="s">
        <v>0</v>
      </c>
      <c r="R3173">
        <v>44</v>
      </c>
      <c r="S3173">
        <v>150</v>
      </c>
      <c r="T3173">
        <v>100</v>
      </c>
      <c r="U3173" t="s">
        <v>1</v>
      </c>
      <c r="V3173">
        <v>0</v>
      </c>
      <c r="W3173">
        <v>0</v>
      </c>
      <c r="X3173" t="s">
        <v>3704</v>
      </c>
      <c r="Y3173" t="s">
        <v>7390</v>
      </c>
      <c r="Z3173" t="s">
        <v>3496</v>
      </c>
    </row>
    <row r="3174" spans="17:26" x14ac:dyDescent="0.35">
      <c r="Q3174" t="s">
        <v>0</v>
      </c>
      <c r="R3174">
        <v>44</v>
      </c>
      <c r="S3174">
        <v>150</v>
      </c>
      <c r="T3174">
        <v>100</v>
      </c>
      <c r="U3174" t="s">
        <v>1</v>
      </c>
      <c r="V3174">
        <v>0</v>
      </c>
      <c r="W3174">
        <v>0</v>
      </c>
      <c r="X3174" t="s">
        <v>3704</v>
      </c>
      <c r="Y3174" t="s">
        <v>7391</v>
      </c>
      <c r="Z3174" t="s">
        <v>3496</v>
      </c>
    </row>
    <row r="3175" spans="17:26" x14ac:dyDescent="0.35">
      <c r="Q3175" t="s">
        <v>0</v>
      </c>
      <c r="R3175">
        <v>44</v>
      </c>
      <c r="S3175">
        <v>150</v>
      </c>
      <c r="T3175">
        <v>100</v>
      </c>
      <c r="U3175" t="s">
        <v>1</v>
      </c>
      <c r="V3175">
        <v>0</v>
      </c>
      <c r="W3175">
        <v>0</v>
      </c>
      <c r="X3175" t="s">
        <v>3985</v>
      </c>
      <c r="Y3175" t="s">
        <v>7392</v>
      </c>
      <c r="Z3175" t="s">
        <v>3496</v>
      </c>
    </row>
    <row r="3176" spans="17:26" x14ac:dyDescent="0.35">
      <c r="Q3176" t="s">
        <v>0</v>
      </c>
      <c r="R3176">
        <v>44</v>
      </c>
      <c r="S3176">
        <v>150</v>
      </c>
      <c r="T3176">
        <v>100</v>
      </c>
      <c r="U3176" t="s">
        <v>1</v>
      </c>
      <c r="V3176">
        <v>0</v>
      </c>
      <c r="W3176">
        <v>0</v>
      </c>
      <c r="X3176" t="s">
        <v>3985</v>
      </c>
      <c r="Y3176" t="s">
        <v>7393</v>
      </c>
      <c r="Z3176" t="s">
        <v>3496</v>
      </c>
    </row>
    <row r="3177" spans="17:26" x14ac:dyDescent="0.35">
      <c r="Q3177" t="s">
        <v>0</v>
      </c>
      <c r="R3177">
        <v>44</v>
      </c>
      <c r="S3177">
        <v>150</v>
      </c>
      <c r="T3177">
        <v>100</v>
      </c>
      <c r="U3177" t="s">
        <v>1</v>
      </c>
      <c r="V3177">
        <v>0</v>
      </c>
      <c r="W3177">
        <v>0</v>
      </c>
      <c r="X3177" t="s">
        <v>3906</v>
      </c>
      <c r="Y3177" t="s">
        <v>7394</v>
      </c>
      <c r="Z3177" t="s">
        <v>3496</v>
      </c>
    </row>
    <row r="3178" spans="17:26" x14ac:dyDescent="0.35">
      <c r="Q3178" t="s">
        <v>0</v>
      </c>
      <c r="R3178">
        <v>44</v>
      </c>
      <c r="S3178">
        <v>150</v>
      </c>
      <c r="T3178">
        <v>100</v>
      </c>
      <c r="U3178" t="s">
        <v>1</v>
      </c>
      <c r="V3178">
        <v>0</v>
      </c>
      <c r="W3178">
        <v>0</v>
      </c>
      <c r="X3178" t="s">
        <v>3877</v>
      </c>
      <c r="Y3178" t="s">
        <v>7395</v>
      </c>
      <c r="Z3178" t="s">
        <v>3496</v>
      </c>
    </row>
    <row r="3179" spans="17:26" x14ac:dyDescent="0.35">
      <c r="Q3179" t="s">
        <v>0</v>
      </c>
      <c r="R3179">
        <v>44</v>
      </c>
      <c r="S3179">
        <v>150</v>
      </c>
      <c r="T3179">
        <v>100</v>
      </c>
      <c r="U3179" t="s">
        <v>1</v>
      </c>
      <c r="V3179">
        <v>0</v>
      </c>
      <c r="W3179">
        <v>0</v>
      </c>
      <c r="X3179" t="s">
        <v>4071</v>
      </c>
      <c r="Y3179" t="s">
        <v>7396</v>
      </c>
      <c r="Z3179" t="s">
        <v>3496</v>
      </c>
    </row>
    <row r="3180" spans="17:26" x14ac:dyDescent="0.35">
      <c r="Q3180" t="s">
        <v>0</v>
      </c>
      <c r="R3180">
        <v>44</v>
      </c>
      <c r="S3180">
        <v>150</v>
      </c>
      <c r="T3180">
        <v>100</v>
      </c>
      <c r="U3180" t="s">
        <v>3664</v>
      </c>
      <c r="V3180">
        <v>0</v>
      </c>
      <c r="W3180">
        <v>0</v>
      </c>
      <c r="X3180" t="s">
        <v>4110</v>
      </c>
      <c r="Y3180" t="s">
        <v>7397</v>
      </c>
      <c r="Z3180" t="s">
        <v>3496</v>
      </c>
    </row>
    <row r="3181" spans="17:26" x14ac:dyDescent="0.35">
      <c r="Q3181" t="s">
        <v>0</v>
      </c>
      <c r="R3181">
        <v>44</v>
      </c>
      <c r="S3181">
        <v>150</v>
      </c>
      <c r="T3181">
        <v>100</v>
      </c>
      <c r="U3181" t="s">
        <v>3664</v>
      </c>
      <c r="V3181">
        <v>0</v>
      </c>
      <c r="W3181">
        <v>0</v>
      </c>
      <c r="X3181" t="s">
        <v>4091</v>
      </c>
      <c r="Y3181" t="s">
        <v>7398</v>
      </c>
      <c r="Z3181" t="s">
        <v>3496</v>
      </c>
    </row>
    <row r="3182" spans="17:26" x14ac:dyDescent="0.35">
      <c r="Q3182" t="s">
        <v>0</v>
      </c>
      <c r="R3182">
        <v>44</v>
      </c>
      <c r="S3182">
        <v>150</v>
      </c>
      <c r="T3182">
        <v>100</v>
      </c>
      <c r="U3182" t="s">
        <v>3664</v>
      </c>
      <c r="V3182">
        <v>0</v>
      </c>
      <c r="W3182">
        <v>0</v>
      </c>
      <c r="X3182" t="s">
        <v>3820</v>
      </c>
      <c r="Y3182" t="s">
        <v>7399</v>
      </c>
      <c r="Z3182" t="s">
        <v>3496</v>
      </c>
    </row>
    <row r="3183" spans="17:26" x14ac:dyDescent="0.35">
      <c r="Q3183" t="s">
        <v>0</v>
      </c>
      <c r="R3183">
        <v>44</v>
      </c>
      <c r="S3183">
        <v>150</v>
      </c>
      <c r="T3183">
        <v>100</v>
      </c>
      <c r="U3183" t="s">
        <v>3664</v>
      </c>
      <c r="V3183">
        <v>0</v>
      </c>
      <c r="W3183">
        <v>0</v>
      </c>
      <c r="X3183" t="s">
        <v>3675</v>
      </c>
      <c r="Y3183" t="s">
        <v>7400</v>
      </c>
      <c r="Z3183" t="s">
        <v>3496</v>
      </c>
    </row>
    <row r="3184" spans="17:26" x14ac:dyDescent="0.35">
      <c r="Q3184" t="s">
        <v>0</v>
      </c>
      <c r="R3184">
        <v>44</v>
      </c>
      <c r="S3184">
        <v>150</v>
      </c>
      <c r="T3184">
        <v>100</v>
      </c>
      <c r="U3184" t="s">
        <v>3664</v>
      </c>
      <c r="V3184">
        <v>0</v>
      </c>
      <c r="W3184">
        <v>0</v>
      </c>
      <c r="X3184" t="s">
        <v>3936</v>
      </c>
      <c r="Y3184" t="s">
        <v>7401</v>
      </c>
      <c r="Z3184" t="s">
        <v>3496</v>
      </c>
    </row>
    <row r="3185" spans="17:26" x14ac:dyDescent="0.35">
      <c r="Q3185" t="s">
        <v>0</v>
      </c>
      <c r="R3185">
        <v>44</v>
      </c>
      <c r="S3185">
        <v>150</v>
      </c>
      <c r="T3185">
        <v>100</v>
      </c>
      <c r="U3185" t="s">
        <v>3664</v>
      </c>
      <c r="V3185">
        <v>0</v>
      </c>
      <c r="W3185">
        <v>0</v>
      </c>
      <c r="X3185" t="s">
        <v>5434</v>
      </c>
      <c r="Y3185" t="s">
        <v>7402</v>
      </c>
      <c r="Z3185" t="s">
        <v>3496</v>
      </c>
    </row>
    <row r="3186" spans="17:26" x14ac:dyDescent="0.35">
      <c r="Q3186" t="s">
        <v>0</v>
      </c>
      <c r="R3186">
        <v>44</v>
      </c>
      <c r="S3186">
        <v>150</v>
      </c>
      <c r="T3186">
        <v>100</v>
      </c>
      <c r="U3186" t="s">
        <v>3664</v>
      </c>
      <c r="V3186">
        <v>0</v>
      </c>
      <c r="W3186">
        <v>0</v>
      </c>
      <c r="X3186" t="s">
        <v>3861</v>
      </c>
      <c r="Y3186" t="s">
        <v>7403</v>
      </c>
      <c r="Z3186" t="s">
        <v>3496</v>
      </c>
    </row>
    <row r="3187" spans="17:26" x14ac:dyDescent="0.35">
      <c r="Q3187" t="s">
        <v>0</v>
      </c>
      <c r="R3187">
        <v>44</v>
      </c>
      <c r="S3187">
        <v>150</v>
      </c>
      <c r="T3187">
        <v>100</v>
      </c>
      <c r="U3187" t="s">
        <v>3664</v>
      </c>
      <c r="V3187">
        <v>0</v>
      </c>
      <c r="W3187">
        <v>0</v>
      </c>
      <c r="X3187" t="s">
        <v>3861</v>
      </c>
      <c r="Y3187" t="s">
        <v>7404</v>
      </c>
      <c r="Z3187" t="s">
        <v>3496</v>
      </c>
    </row>
    <row r="3188" spans="17:26" x14ac:dyDescent="0.35">
      <c r="Q3188" t="s">
        <v>0</v>
      </c>
      <c r="R3188">
        <v>44</v>
      </c>
      <c r="S3188">
        <v>150</v>
      </c>
      <c r="T3188">
        <v>97</v>
      </c>
      <c r="U3188" t="s">
        <v>1</v>
      </c>
      <c r="V3188">
        <v>0</v>
      </c>
      <c r="W3188">
        <v>0</v>
      </c>
      <c r="X3188" t="s">
        <v>3938</v>
      </c>
      <c r="Y3188" t="s">
        <v>7405</v>
      </c>
      <c r="Z3188" t="s">
        <v>3496</v>
      </c>
    </row>
    <row r="3189" spans="17:26" x14ac:dyDescent="0.35">
      <c r="Q3189" t="s">
        <v>0</v>
      </c>
      <c r="R3189">
        <v>44</v>
      </c>
      <c r="S3189">
        <v>150</v>
      </c>
      <c r="T3189">
        <v>97</v>
      </c>
      <c r="U3189" t="s">
        <v>3664</v>
      </c>
      <c r="V3189">
        <v>0</v>
      </c>
      <c r="W3189">
        <v>0</v>
      </c>
      <c r="X3189" t="s">
        <v>3938</v>
      </c>
      <c r="Y3189" t="s">
        <v>7406</v>
      </c>
      <c r="Z3189" t="s">
        <v>3496</v>
      </c>
    </row>
    <row r="3190" spans="17:26" x14ac:dyDescent="0.35">
      <c r="Q3190" t="s">
        <v>0</v>
      </c>
      <c r="R3190">
        <v>44</v>
      </c>
      <c r="S3190">
        <v>150</v>
      </c>
      <c r="T3190">
        <v>97.1</v>
      </c>
      <c r="U3190" t="s">
        <v>1</v>
      </c>
      <c r="V3190">
        <v>0</v>
      </c>
      <c r="W3190">
        <v>0</v>
      </c>
      <c r="X3190" t="s">
        <v>3999</v>
      </c>
      <c r="Y3190" t="s">
        <v>7407</v>
      </c>
      <c r="Z3190" t="s">
        <v>3496</v>
      </c>
    </row>
    <row r="3191" spans="17:26" x14ac:dyDescent="0.35">
      <c r="Q3191" t="s">
        <v>0</v>
      </c>
      <c r="R3191">
        <v>44</v>
      </c>
      <c r="S3191">
        <v>150</v>
      </c>
      <c r="T3191">
        <v>97.1</v>
      </c>
      <c r="U3191" t="s">
        <v>3664</v>
      </c>
      <c r="V3191">
        <v>0</v>
      </c>
      <c r="W3191">
        <v>0</v>
      </c>
      <c r="X3191" t="s">
        <v>4005</v>
      </c>
      <c r="Y3191" t="s">
        <v>7408</v>
      </c>
      <c r="Z3191" t="s">
        <v>3496</v>
      </c>
    </row>
    <row r="3192" spans="17:26" x14ac:dyDescent="0.35">
      <c r="Q3192" t="s">
        <v>0</v>
      </c>
      <c r="R3192">
        <v>44</v>
      </c>
      <c r="S3192">
        <v>150</v>
      </c>
      <c r="T3192">
        <v>97.2</v>
      </c>
      <c r="U3192" t="s">
        <v>1</v>
      </c>
      <c r="V3192">
        <v>0</v>
      </c>
      <c r="W3192">
        <v>0</v>
      </c>
      <c r="X3192" t="s">
        <v>4009</v>
      </c>
      <c r="Y3192" t="s">
        <v>7409</v>
      </c>
      <c r="Z3192" t="s">
        <v>3496</v>
      </c>
    </row>
    <row r="3193" spans="17:26" x14ac:dyDescent="0.35">
      <c r="Q3193" t="s">
        <v>0</v>
      </c>
      <c r="R3193">
        <v>44</v>
      </c>
      <c r="S3193">
        <v>150</v>
      </c>
      <c r="T3193">
        <v>97.2</v>
      </c>
      <c r="U3193" t="s">
        <v>1</v>
      </c>
      <c r="V3193">
        <v>0</v>
      </c>
      <c r="W3193">
        <v>0</v>
      </c>
      <c r="X3193" t="s">
        <v>3747</v>
      </c>
      <c r="Y3193" t="s">
        <v>7410</v>
      </c>
      <c r="Z3193" t="s">
        <v>3496</v>
      </c>
    </row>
    <row r="3194" spans="17:26" x14ac:dyDescent="0.35">
      <c r="Q3194" t="s">
        <v>0</v>
      </c>
      <c r="R3194">
        <v>44</v>
      </c>
      <c r="S3194">
        <v>150</v>
      </c>
      <c r="T3194">
        <v>97.2</v>
      </c>
      <c r="U3194" t="s">
        <v>3664</v>
      </c>
      <c r="V3194">
        <v>0</v>
      </c>
      <c r="W3194">
        <v>0</v>
      </c>
      <c r="X3194" t="s">
        <v>4135</v>
      </c>
      <c r="Y3194" t="s">
        <v>7411</v>
      </c>
      <c r="Z3194" t="s">
        <v>3496</v>
      </c>
    </row>
    <row r="3195" spans="17:26" x14ac:dyDescent="0.35">
      <c r="Q3195" t="s">
        <v>0</v>
      </c>
      <c r="R3195">
        <v>44</v>
      </c>
      <c r="S3195">
        <v>150</v>
      </c>
      <c r="T3195">
        <v>97.2</v>
      </c>
      <c r="U3195" t="s">
        <v>3664</v>
      </c>
      <c r="V3195">
        <v>0</v>
      </c>
      <c r="W3195">
        <v>0</v>
      </c>
      <c r="X3195" t="s">
        <v>3749</v>
      </c>
      <c r="Y3195" t="s">
        <v>7412</v>
      </c>
      <c r="Z3195" t="s">
        <v>3496</v>
      </c>
    </row>
    <row r="3196" spans="17:26" x14ac:dyDescent="0.35">
      <c r="Q3196" t="s">
        <v>0</v>
      </c>
      <c r="R3196">
        <v>44</v>
      </c>
      <c r="S3196">
        <v>150</v>
      </c>
      <c r="T3196">
        <v>97.2</v>
      </c>
      <c r="U3196" t="s">
        <v>3664</v>
      </c>
      <c r="V3196">
        <v>0</v>
      </c>
      <c r="W3196">
        <v>0</v>
      </c>
      <c r="X3196" t="s">
        <v>3675</v>
      </c>
      <c r="Y3196" t="s">
        <v>7413</v>
      </c>
      <c r="Z3196" t="s">
        <v>3496</v>
      </c>
    </row>
    <row r="3197" spans="17:26" x14ac:dyDescent="0.35">
      <c r="Q3197" t="s">
        <v>0</v>
      </c>
      <c r="R3197">
        <v>44</v>
      </c>
      <c r="S3197">
        <v>150</v>
      </c>
      <c r="T3197">
        <v>97.2</v>
      </c>
      <c r="U3197" t="s">
        <v>3664</v>
      </c>
      <c r="V3197">
        <v>0</v>
      </c>
      <c r="W3197">
        <v>0</v>
      </c>
      <c r="X3197" t="s">
        <v>4003</v>
      </c>
      <c r="Y3197" t="s">
        <v>7414</v>
      </c>
      <c r="Z3197" t="s">
        <v>3496</v>
      </c>
    </row>
    <row r="3198" spans="17:26" x14ac:dyDescent="0.35">
      <c r="Q3198" t="s">
        <v>0</v>
      </c>
      <c r="R3198">
        <v>44</v>
      </c>
      <c r="S3198">
        <v>150</v>
      </c>
      <c r="T3198">
        <v>97.3</v>
      </c>
      <c r="U3198" t="s">
        <v>1</v>
      </c>
      <c r="V3198">
        <v>0</v>
      </c>
      <c r="W3198">
        <v>0</v>
      </c>
      <c r="X3198" t="s">
        <v>4509</v>
      </c>
      <c r="Y3198" t="s">
        <v>7415</v>
      </c>
      <c r="Z3198" t="s">
        <v>3496</v>
      </c>
    </row>
    <row r="3199" spans="17:26" x14ac:dyDescent="0.35">
      <c r="Q3199" t="s">
        <v>0</v>
      </c>
      <c r="R3199">
        <v>44</v>
      </c>
      <c r="S3199">
        <v>150</v>
      </c>
      <c r="T3199">
        <v>97.3</v>
      </c>
      <c r="U3199" t="s">
        <v>1</v>
      </c>
      <c r="V3199">
        <v>0</v>
      </c>
      <c r="W3199">
        <v>0</v>
      </c>
      <c r="X3199" t="s">
        <v>3688</v>
      </c>
      <c r="Y3199" t="s">
        <v>7416</v>
      </c>
      <c r="Z3199" t="s">
        <v>3496</v>
      </c>
    </row>
    <row r="3200" spans="17:26" x14ac:dyDescent="0.35">
      <c r="Q3200" t="s">
        <v>0</v>
      </c>
      <c r="R3200">
        <v>44</v>
      </c>
      <c r="S3200">
        <v>150</v>
      </c>
      <c r="T3200">
        <v>97.3</v>
      </c>
      <c r="U3200" t="s">
        <v>1</v>
      </c>
      <c r="V3200">
        <v>0</v>
      </c>
      <c r="W3200">
        <v>0</v>
      </c>
      <c r="X3200" t="s">
        <v>3712</v>
      </c>
      <c r="Y3200" t="s">
        <v>7417</v>
      </c>
      <c r="Z3200" t="s">
        <v>3496</v>
      </c>
    </row>
    <row r="3201" spans="17:26" x14ac:dyDescent="0.35">
      <c r="Q3201" t="s">
        <v>0</v>
      </c>
      <c r="R3201">
        <v>44</v>
      </c>
      <c r="S3201">
        <v>150</v>
      </c>
      <c r="T3201">
        <v>97.3</v>
      </c>
      <c r="U3201" t="s">
        <v>1</v>
      </c>
      <c r="V3201">
        <v>0</v>
      </c>
      <c r="W3201">
        <v>0</v>
      </c>
      <c r="X3201" t="s">
        <v>4525</v>
      </c>
      <c r="Y3201" t="s">
        <v>7418</v>
      </c>
      <c r="Z3201" t="s">
        <v>3496</v>
      </c>
    </row>
    <row r="3202" spans="17:26" x14ac:dyDescent="0.35">
      <c r="Q3202" t="s">
        <v>0</v>
      </c>
      <c r="R3202">
        <v>44</v>
      </c>
      <c r="S3202">
        <v>150</v>
      </c>
      <c r="T3202">
        <v>97.3</v>
      </c>
      <c r="U3202" t="s">
        <v>1</v>
      </c>
      <c r="V3202">
        <v>0</v>
      </c>
      <c r="W3202">
        <v>0</v>
      </c>
      <c r="X3202" t="s">
        <v>4106</v>
      </c>
      <c r="Y3202" t="s">
        <v>7419</v>
      </c>
      <c r="Z3202" t="s">
        <v>3496</v>
      </c>
    </row>
    <row r="3203" spans="17:26" x14ac:dyDescent="0.35">
      <c r="Q3203" t="s">
        <v>0</v>
      </c>
      <c r="R3203">
        <v>44</v>
      </c>
      <c r="S3203">
        <v>150</v>
      </c>
      <c r="T3203">
        <v>97.3</v>
      </c>
      <c r="U3203" t="s">
        <v>1</v>
      </c>
      <c r="V3203">
        <v>0</v>
      </c>
      <c r="W3203">
        <v>0</v>
      </c>
      <c r="X3203" t="s">
        <v>4252</v>
      </c>
      <c r="Y3203" t="s">
        <v>7420</v>
      </c>
      <c r="Z3203" t="s">
        <v>3496</v>
      </c>
    </row>
    <row r="3204" spans="17:26" x14ac:dyDescent="0.35">
      <c r="Q3204" t="s">
        <v>0</v>
      </c>
      <c r="R3204">
        <v>44</v>
      </c>
      <c r="S3204">
        <v>150</v>
      </c>
      <c r="T3204">
        <v>97.3</v>
      </c>
      <c r="U3204" t="s">
        <v>1</v>
      </c>
      <c r="V3204">
        <v>0</v>
      </c>
      <c r="W3204">
        <v>0</v>
      </c>
      <c r="X3204" t="s">
        <v>3947</v>
      </c>
      <c r="Y3204" t="s">
        <v>7421</v>
      </c>
      <c r="Z3204" t="s">
        <v>3496</v>
      </c>
    </row>
    <row r="3205" spans="17:26" x14ac:dyDescent="0.35">
      <c r="Q3205" t="s">
        <v>0</v>
      </c>
      <c r="R3205">
        <v>44</v>
      </c>
      <c r="S3205">
        <v>150</v>
      </c>
      <c r="T3205">
        <v>97.3</v>
      </c>
      <c r="U3205" t="s">
        <v>1</v>
      </c>
      <c r="V3205">
        <v>0</v>
      </c>
      <c r="W3205">
        <v>0</v>
      </c>
      <c r="X3205" t="s">
        <v>4040</v>
      </c>
      <c r="Y3205" t="s">
        <v>7422</v>
      </c>
      <c r="Z3205" t="s">
        <v>3496</v>
      </c>
    </row>
    <row r="3206" spans="17:26" x14ac:dyDescent="0.35">
      <c r="Q3206" t="s">
        <v>0</v>
      </c>
      <c r="R3206">
        <v>44</v>
      </c>
      <c r="S3206">
        <v>150</v>
      </c>
      <c r="T3206">
        <v>97.3</v>
      </c>
      <c r="U3206" t="s">
        <v>1</v>
      </c>
      <c r="V3206">
        <v>0</v>
      </c>
      <c r="W3206">
        <v>0</v>
      </c>
      <c r="X3206" t="s">
        <v>4503</v>
      </c>
      <c r="Y3206" t="s">
        <v>7423</v>
      </c>
      <c r="Z3206" t="s">
        <v>3496</v>
      </c>
    </row>
    <row r="3207" spans="17:26" x14ac:dyDescent="0.35">
      <c r="Q3207" t="s">
        <v>0</v>
      </c>
      <c r="R3207">
        <v>44</v>
      </c>
      <c r="S3207">
        <v>150</v>
      </c>
      <c r="T3207">
        <v>97.3</v>
      </c>
      <c r="U3207" t="s">
        <v>3664</v>
      </c>
      <c r="V3207">
        <v>0</v>
      </c>
      <c r="W3207">
        <v>0</v>
      </c>
      <c r="X3207" t="s">
        <v>3751</v>
      </c>
      <c r="Y3207" t="s">
        <v>7424</v>
      </c>
      <c r="Z3207" t="s">
        <v>3496</v>
      </c>
    </row>
    <row r="3208" spans="17:26" x14ac:dyDescent="0.35">
      <c r="Q3208" t="s">
        <v>0</v>
      </c>
      <c r="R3208">
        <v>44</v>
      </c>
      <c r="S3208">
        <v>150</v>
      </c>
      <c r="T3208">
        <v>97.3</v>
      </c>
      <c r="U3208" t="s">
        <v>3664</v>
      </c>
      <c r="V3208">
        <v>0</v>
      </c>
      <c r="W3208">
        <v>0</v>
      </c>
      <c r="X3208" t="s">
        <v>4017</v>
      </c>
      <c r="Y3208" t="s">
        <v>7425</v>
      </c>
      <c r="Z3208" t="s">
        <v>3496</v>
      </c>
    </row>
    <row r="3209" spans="17:26" x14ac:dyDescent="0.35">
      <c r="Q3209" t="s">
        <v>0</v>
      </c>
      <c r="R3209">
        <v>44</v>
      </c>
      <c r="S3209">
        <v>150</v>
      </c>
      <c r="T3209">
        <v>97.3</v>
      </c>
      <c r="U3209" t="s">
        <v>3664</v>
      </c>
      <c r="V3209">
        <v>0</v>
      </c>
      <c r="W3209">
        <v>0</v>
      </c>
      <c r="X3209" t="s">
        <v>3712</v>
      </c>
      <c r="Y3209" t="s">
        <v>7426</v>
      </c>
      <c r="Z3209" t="s">
        <v>3496</v>
      </c>
    </row>
    <row r="3210" spans="17:26" x14ac:dyDescent="0.35">
      <c r="Q3210" t="s">
        <v>0</v>
      </c>
      <c r="R3210">
        <v>44</v>
      </c>
      <c r="S3210">
        <v>150</v>
      </c>
      <c r="T3210">
        <v>97.3</v>
      </c>
      <c r="U3210" t="s">
        <v>3664</v>
      </c>
      <c r="V3210">
        <v>0</v>
      </c>
      <c r="W3210">
        <v>0</v>
      </c>
      <c r="X3210" t="s">
        <v>3794</v>
      </c>
      <c r="Y3210" t="s">
        <v>7427</v>
      </c>
      <c r="Z3210" t="s">
        <v>3496</v>
      </c>
    </row>
    <row r="3211" spans="17:26" x14ac:dyDescent="0.35">
      <c r="Q3211" t="s">
        <v>0</v>
      </c>
      <c r="R3211">
        <v>44</v>
      </c>
      <c r="S3211">
        <v>150</v>
      </c>
      <c r="T3211">
        <v>97.3</v>
      </c>
      <c r="U3211" t="s">
        <v>3664</v>
      </c>
      <c r="V3211">
        <v>0</v>
      </c>
      <c r="W3211">
        <v>0</v>
      </c>
      <c r="X3211" t="s">
        <v>6079</v>
      </c>
      <c r="Y3211" t="s">
        <v>7428</v>
      </c>
      <c r="Z3211" t="s">
        <v>3496</v>
      </c>
    </row>
    <row r="3212" spans="17:26" x14ac:dyDescent="0.35">
      <c r="Q3212" t="s">
        <v>0</v>
      </c>
      <c r="R3212">
        <v>44</v>
      </c>
      <c r="S3212">
        <v>150</v>
      </c>
      <c r="T3212">
        <v>97.3</v>
      </c>
      <c r="U3212" t="s">
        <v>3664</v>
      </c>
      <c r="V3212">
        <v>0</v>
      </c>
      <c r="W3212">
        <v>0</v>
      </c>
      <c r="X3212" t="s">
        <v>3810</v>
      </c>
      <c r="Y3212" t="s">
        <v>7429</v>
      </c>
      <c r="Z3212" t="s">
        <v>3496</v>
      </c>
    </row>
    <row r="3213" spans="17:26" x14ac:dyDescent="0.35">
      <c r="Q3213" t="s">
        <v>0</v>
      </c>
      <c r="R3213">
        <v>44</v>
      </c>
      <c r="S3213">
        <v>150</v>
      </c>
      <c r="T3213">
        <v>97.3</v>
      </c>
      <c r="U3213" t="s">
        <v>3664</v>
      </c>
      <c r="V3213">
        <v>0</v>
      </c>
      <c r="W3213">
        <v>0</v>
      </c>
      <c r="X3213" t="s">
        <v>4035</v>
      </c>
      <c r="Y3213" t="s">
        <v>7430</v>
      </c>
      <c r="Z3213" t="s">
        <v>3496</v>
      </c>
    </row>
    <row r="3214" spans="17:26" x14ac:dyDescent="0.35">
      <c r="Q3214" t="s">
        <v>0</v>
      </c>
      <c r="R3214">
        <v>44</v>
      </c>
      <c r="S3214">
        <v>150</v>
      </c>
      <c r="T3214">
        <v>97.3</v>
      </c>
      <c r="U3214" t="s">
        <v>3664</v>
      </c>
      <c r="V3214">
        <v>0</v>
      </c>
      <c r="W3214">
        <v>0</v>
      </c>
      <c r="X3214" t="s">
        <v>4381</v>
      </c>
      <c r="Y3214" t="s">
        <v>7431</v>
      </c>
      <c r="Z3214" t="s">
        <v>3496</v>
      </c>
    </row>
    <row r="3215" spans="17:26" x14ac:dyDescent="0.35">
      <c r="Q3215" t="s">
        <v>0</v>
      </c>
      <c r="R3215">
        <v>44</v>
      </c>
      <c r="S3215">
        <v>150</v>
      </c>
      <c r="T3215">
        <v>97.3</v>
      </c>
      <c r="U3215" t="s">
        <v>3664</v>
      </c>
      <c r="V3215">
        <v>0</v>
      </c>
      <c r="W3215">
        <v>0</v>
      </c>
      <c r="X3215" t="s">
        <v>4174</v>
      </c>
      <c r="Y3215" t="s">
        <v>7432</v>
      </c>
      <c r="Z3215" t="s">
        <v>3496</v>
      </c>
    </row>
    <row r="3216" spans="17:26" x14ac:dyDescent="0.35">
      <c r="Q3216" t="s">
        <v>0</v>
      </c>
      <c r="R3216">
        <v>44</v>
      </c>
      <c r="S3216">
        <v>150</v>
      </c>
      <c r="T3216">
        <v>97.3</v>
      </c>
      <c r="U3216" t="s">
        <v>3664</v>
      </c>
      <c r="V3216">
        <v>0</v>
      </c>
      <c r="W3216">
        <v>0</v>
      </c>
      <c r="X3216" t="s">
        <v>3782</v>
      </c>
      <c r="Y3216" t="s">
        <v>7433</v>
      </c>
      <c r="Z3216" t="s">
        <v>3496</v>
      </c>
    </row>
    <row r="3217" spans="17:26" x14ac:dyDescent="0.35">
      <c r="Q3217" t="s">
        <v>0</v>
      </c>
      <c r="R3217">
        <v>44</v>
      </c>
      <c r="S3217">
        <v>150</v>
      </c>
      <c r="T3217">
        <v>97.4</v>
      </c>
      <c r="U3217" t="s">
        <v>1</v>
      </c>
      <c r="V3217">
        <v>0</v>
      </c>
      <c r="W3217">
        <v>0</v>
      </c>
      <c r="X3217" t="s">
        <v>3820</v>
      </c>
      <c r="Y3217" t="s">
        <v>7434</v>
      </c>
      <c r="Z3217" t="s">
        <v>3496</v>
      </c>
    </row>
    <row r="3218" spans="17:26" x14ac:dyDescent="0.35">
      <c r="Q3218" t="s">
        <v>0</v>
      </c>
      <c r="R3218">
        <v>44</v>
      </c>
      <c r="S3218">
        <v>150</v>
      </c>
      <c r="T3218">
        <v>97.5</v>
      </c>
      <c r="U3218" t="s">
        <v>3664</v>
      </c>
      <c r="V3218">
        <v>0</v>
      </c>
      <c r="W3218">
        <v>0</v>
      </c>
      <c r="X3218" t="s">
        <v>4203</v>
      </c>
      <c r="Y3218" t="s">
        <v>7435</v>
      </c>
      <c r="Z3218" t="s">
        <v>3496</v>
      </c>
    </row>
    <row r="3219" spans="17:26" x14ac:dyDescent="0.35">
      <c r="Q3219" t="s">
        <v>0</v>
      </c>
      <c r="R3219">
        <v>44</v>
      </c>
      <c r="S3219">
        <v>150</v>
      </c>
      <c r="T3219">
        <v>97.5</v>
      </c>
      <c r="U3219" t="s">
        <v>3664</v>
      </c>
      <c r="V3219">
        <v>0</v>
      </c>
      <c r="W3219">
        <v>0</v>
      </c>
      <c r="X3219" t="s">
        <v>3726</v>
      </c>
      <c r="Y3219" t="s">
        <v>7436</v>
      </c>
      <c r="Z3219" t="s">
        <v>3496</v>
      </c>
    </row>
    <row r="3220" spans="17:26" x14ac:dyDescent="0.35">
      <c r="Q3220" t="s">
        <v>0</v>
      </c>
      <c r="R3220">
        <v>44</v>
      </c>
      <c r="S3220">
        <v>150</v>
      </c>
      <c r="T3220">
        <v>97.6</v>
      </c>
      <c r="U3220" t="s">
        <v>1</v>
      </c>
      <c r="V3220">
        <v>0</v>
      </c>
      <c r="W3220">
        <v>0</v>
      </c>
      <c r="X3220" t="s">
        <v>4181</v>
      </c>
      <c r="Y3220" t="s">
        <v>7437</v>
      </c>
      <c r="Z3220" t="s">
        <v>3496</v>
      </c>
    </row>
    <row r="3221" spans="17:26" x14ac:dyDescent="0.35">
      <c r="Q3221" t="s">
        <v>0</v>
      </c>
      <c r="R3221">
        <v>44</v>
      </c>
      <c r="S3221">
        <v>150</v>
      </c>
      <c r="T3221">
        <v>97.6</v>
      </c>
      <c r="U3221" t="s">
        <v>1</v>
      </c>
      <c r="V3221">
        <v>0</v>
      </c>
      <c r="W3221">
        <v>0</v>
      </c>
      <c r="X3221" t="s">
        <v>4181</v>
      </c>
      <c r="Y3221" t="s">
        <v>7438</v>
      </c>
      <c r="Z3221" t="s">
        <v>3496</v>
      </c>
    </row>
    <row r="3222" spans="17:26" x14ac:dyDescent="0.35">
      <c r="Q3222" t="s">
        <v>0</v>
      </c>
      <c r="R3222">
        <v>44</v>
      </c>
      <c r="S3222">
        <v>150</v>
      </c>
      <c r="T3222">
        <v>97.6</v>
      </c>
      <c r="U3222" t="s">
        <v>1</v>
      </c>
      <c r="V3222">
        <v>0</v>
      </c>
      <c r="W3222">
        <v>0</v>
      </c>
      <c r="X3222" t="s">
        <v>4079</v>
      </c>
      <c r="Y3222" t="s">
        <v>7439</v>
      </c>
      <c r="Z3222" t="s">
        <v>3496</v>
      </c>
    </row>
    <row r="3223" spans="17:26" x14ac:dyDescent="0.35">
      <c r="Q3223" t="s">
        <v>0</v>
      </c>
      <c r="R3223">
        <v>44</v>
      </c>
      <c r="S3223">
        <v>150</v>
      </c>
      <c r="T3223">
        <v>97.6</v>
      </c>
      <c r="U3223" t="s">
        <v>1</v>
      </c>
      <c r="V3223">
        <v>0</v>
      </c>
      <c r="W3223">
        <v>0</v>
      </c>
      <c r="X3223" t="s">
        <v>4081</v>
      </c>
      <c r="Y3223" t="s">
        <v>7440</v>
      </c>
      <c r="Z3223" t="s">
        <v>3496</v>
      </c>
    </row>
    <row r="3224" spans="17:26" x14ac:dyDescent="0.35">
      <c r="Q3224" t="s">
        <v>0</v>
      </c>
      <c r="R3224">
        <v>44</v>
      </c>
      <c r="S3224">
        <v>150</v>
      </c>
      <c r="T3224">
        <v>97.6</v>
      </c>
      <c r="U3224" t="s">
        <v>1</v>
      </c>
      <c r="V3224">
        <v>0</v>
      </c>
      <c r="W3224">
        <v>0</v>
      </c>
      <c r="X3224" t="s">
        <v>4260</v>
      </c>
      <c r="Y3224" t="s">
        <v>7441</v>
      </c>
      <c r="Z3224" t="s">
        <v>3496</v>
      </c>
    </row>
    <row r="3225" spans="17:26" x14ac:dyDescent="0.35">
      <c r="Q3225" t="s">
        <v>0</v>
      </c>
      <c r="R3225">
        <v>44</v>
      </c>
      <c r="S3225">
        <v>150</v>
      </c>
      <c r="T3225">
        <v>97.6</v>
      </c>
      <c r="U3225" t="s">
        <v>3664</v>
      </c>
      <c r="V3225">
        <v>0</v>
      </c>
      <c r="W3225">
        <v>0</v>
      </c>
      <c r="X3225" t="s">
        <v>4181</v>
      </c>
      <c r="Y3225" t="s">
        <v>7442</v>
      </c>
      <c r="Z3225" t="s">
        <v>3496</v>
      </c>
    </row>
    <row r="3226" spans="17:26" x14ac:dyDescent="0.35">
      <c r="Q3226" t="s">
        <v>0</v>
      </c>
      <c r="R3226">
        <v>44</v>
      </c>
      <c r="S3226">
        <v>150</v>
      </c>
      <c r="T3226">
        <v>97.6</v>
      </c>
      <c r="U3226" t="s">
        <v>3664</v>
      </c>
      <c r="V3226">
        <v>0</v>
      </c>
      <c r="W3226">
        <v>0</v>
      </c>
      <c r="X3226" t="s">
        <v>4079</v>
      </c>
      <c r="Y3226" t="s">
        <v>7443</v>
      </c>
      <c r="Z3226" t="s">
        <v>3496</v>
      </c>
    </row>
    <row r="3227" spans="17:26" x14ac:dyDescent="0.35">
      <c r="Q3227" t="s">
        <v>0</v>
      </c>
      <c r="R3227">
        <v>44</v>
      </c>
      <c r="S3227">
        <v>150</v>
      </c>
      <c r="T3227">
        <v>97.6</v>
      </c>
      <c r="U3227" t="s">
        <v>3664</v>
      </c>
      <c r="V3227">
        <v>0</v>
      </c>
      <c r="W3227">
        <v>0</v>
      </c>
      <c r="X3227" t="s">
        <v>4409</v>
      </c>
      <c r="Y3227" t="s">
        <v>7444</v>
      </c>
      <c r="Z3227" t="s">
        <v>3496</v>
      </c>
    </row>
    <row r="3228" spans="17:26" x14ac:dyDescent="0.35">
      <c r="Q3228" t="s">
        <v>0</v>
      </c>
      <c r="R3228">
        <v>44</v>
      </c>
      <c r="S3228">
        <v>150</v>
      </c>
      <c r="T3228">
        <v>97.7</v>
      </c>
      <c r="U3228" t="s">
        <v>1</v>
      </c>
      <c r="V3228">
        <v>0</v>
      </c>
      <c r="W3228">
        <v>0</v>
      </c>
      <c r="X3228" t="s">
        <v>3851</v>
      </c>
      <c r="Y3228" t="s">
        <v>7445</v>
      </c>
      <c r="Z3228" t="s">
        <v>3496</v>
      </c>
    </row>
    <row r="3229" spans="17:26" x14ac:dyDescent="0.35">
      <c r="Q3229" t="s">
        <v>0</v>
      </c>
      <c r="R3229">
        <v>44</v>
      </c>
      <c r="S3229">
        <v>150</v>
      </c>
      <c r="T3229">
        <v>97.7</v>
      </c>
      <c r="U3229" t="s">
        <v>3664</v>
      </c>
      <c r="V3229">
        <v>0</v>
      </c>
      <c r="W3229">
        <v>0</v>
      </c>
      <c r="X3229" t="s">
        <v>3851</v>
      </c>
      <c r="Y3229" t="s">
        <v>7446</v>
      </c>
      <c r="Z3229" t="s">
        <v>3496</v>
      </c>
    </row>
    <row r="3230" spans="17:26" x14ac:dyDescent="0.35">
      <c r="Q3230" t="s">
        <v>0</v>
      </c>
      <c r="R3230">
        <v>44</v>
      </c>
      <c r="S3230">
        <v>150</v>
      </c>
      <c r="T3230">
        <v>97.7</v>
      </c>
      <c r="U3230" t="s">
        <v>3664</v>
      </c>
      <c r="V3230">
        <v>0</v>
      </c>
      <c r="W3230">
        <v>0</v>
      </c>
      <c r="X3230" t="s">
        <v>3855</v>
      </c>
      <c r="Y3230" t="s">
        <v>7447</v>
      </c>
      <c r="Z3230" t="s">
        <v>3496</v>
      </c>
    </row>
    <row r="3231" spans="17:26" x14ac:dyDescent="0.35">
      <c r="Q3231" t="s">
        <v>0</v>
      </c>
      <c r="R3231">
        <v>44</v>
      </c>
      <c r="S3231">
        <v>150</v>
      </c>
      <c r="T3231">
        <v>97.8</v>
      </c>
      <c r="U3231" t="s">
        <v>1</v>
      </c>
      <c r="V3231">
        <v>0</v>
      </c>
      <c r="W3231">
        <v>0</v>
      </c>
      <c r="X3231" t="s">
        <v>3700</v>
      </c>
      <c r="Y3231" t="s">
        <v>7448</v>
      </c>
      <c r="Z3231" t="s">
        <v>3496</v>
      </c>
    </row>
    <row r="3232" spans="17:26" x14ac:dyDescent="0.35">
      <c r="Q3232" t="s">
        <v>0</v>
      </c>
      <c r="R3232">
        <v>44</v>
      </c>
      <c r="S3232">
        <v>150</v>
      </c>
      <c r="T3232">
        <v>97.8</v>
      </c>
      <c r="U3232" t="s">
        <v>1</v>
      </c>
      <c r="V3232">
        <v>0</v>
      </c>
      <c r="W3232">
        <v>0</v>
      </c>
      <c r="X3232" t="s">
        <v>3877</v>
      </c>
      <c r="Y3232" t="s">
        <v>7449</v>
      </c>
      <c r="Z3232" t="s">
        <v>3496</v>
      </c>
    </row>
    <row r="3233" spans="17:26" x14ac:dyDescent="0.35">
      <c r="Q3233" t="s">
        <v>0</v>
      </c>
      <c r="R3233">
        <v>44</v>
      </c>
      <c r="S3233">
        <v>150</v>
      </c>
      <c r="T3233">
        <v>97.9</v>
      </c>
      <c r="U3233" t="s">
        <v>1</v>
      </c>
      <c r="V3233">
        <v>0</v>
      </c>
      <c r="W3233">
        <v>0</v>
      </c>
      <c r="X3233" t="s">
        <v>3881</v>
      </c>
      <c r="Y3233" t="s">
        <v>7450</v>
      </c>
      <c r="Z3233" t="s">
        <v>3496</v>
      </c>
    </row>
    <row r="3234" spans="17:26" x14ac:dyDescent="0.35">
      <c r="Q3234" t="s">
        <v>0</v>
      </c>
      <c r="R3234">
        <v>44</v>
      </c>
      <c r="S3234">
        <v>150</v>
      </c>
      <c r="T3234">
        <v>97.9</v>
      </c>
      <c r="U3234" t="s">
        <v>3664</v>
      </c>
      <c r="V3234">
        <v>0</v>
      </c>
      <c r="W3234">
        <v>0</v>
      </c>
      <c r="X3234" t="s">
        <v>3999</v>
      </c>
      <c r="Y3234" t="s">
        <v>7451</v>
      </c>
      <c r="Z3234" t="s">
        <v>3496</v>
      </c>
    </row>
    <row r="3235" spans="17:26" x14ac:dyDescent="0.35">
      <c r="Q3235" t="s">
        <v>0</v>
      </c>
      <c r="R3235">
        <v>44</v>
      </c>
      <c r="S3235">
        <v>150</v>
      </c>
      <c r="T3235">
        <v>97.9</v>
      </c>
      <c r="U3235" t="s">
        <v>3664</v>
      </c>
      <c r="V3235">
        <v>0</v>
      </c>
      <c r="W3235">
        <v>0</v>
      </c>
      <c r="X3235" t="s">
        <v>3883</v>
      </c>
      <c r="Y3235" t="s">
        <v>7452</v>
      </c>
      <c r="Z3235" t="s">
        <v>3496</v>
      </c>
    </row>
    <row r="3236" spans="17:26" x14ac:dyDescent="0.35">
      <c r="Q3236" t="s">
        <v>0</v>
      </c>
      <c r="R3236">
        <v>44</v>
      </c>
      <c r="S3236">
        <v>150</v>
      </c>
      <c r="T3236">
        <v>97.9</v>
      </c>
      <c r="U3236" t="s">
        <v>3664</v>
      </c>
      <c r="V3236">
        <v>0</v>
      </c>
      <c r="W3236">
        <v>0</v>
      </c>
      <c r="X3236" t="s">
        <v>3684</v>
      </c>
      <c r="Y3236" t="s">
        <v>7453</v>
      </c>
      <c r="Z3236" t="s">
        <v>3496</v>
      </c>
    </row>
    <row r="3237" spans="17:26" x14ac:dyDescent="0.35">
      <c r="Q3237" t="s">
        <v>0</v>
      </c>
      <c r="R3237">
        <v>44</v>
      </c>
      <c r="S3237">
        <v>150</v>
      </c>
      <c r="T3237">
        <v>97.9</v>
      </c>
      <c r="U3237" t="s">
        <v>3664</v>
      </c>
      <c r="V3237">
        <v>0</v>
      </c>
      <c r="W3237">
        <v>0</v>
      </c>
      <c r="X3237" t="s">
        <v>3886</v>
      </c>
      <c r="Y3237" t="s">
        <v>7454</v>
      </c>
      <c r="Z3237" t="s">
        <v>3496</v>
      </c>
    </row>
    <row r="3238" spans="17:26" x14ac:dyDescent="0.35">
      <c r="Q3238" t="s">
        <v>0</v>
      </c>
      <c r="R3238">
        <v>44</v>
      </c>
      <c r="S3238">
        <v>150</v>
      </c>
      <c r="T3238">
        <v>98</v>
      </c>
      <c r="U3238" t="s">
        <v>1</v>
      </c>
      <c r="V3238">
        <v>0</v>
      </c>
      <c r="W3238">
        <v>0</v>
      </c>
      <c r="X3238" t="s">
        <v>4759</v>
      </c>
      <c r="Y3238" t="s">
        <v>7455</v>
      </c>
      <c r="Z3238" t="s">
        <v>3496</v>
      </c>
    </row>
    <row r="3239" spans="17:26" x14ac:dyDescent="0.35">
      <c r="Q3239" t="s">
        <v>0</v>
      </c>
      <c r="R3239">
        <v>44</v>
      </c>
      <c r="S3239">
        <v>150</v>
      </c>
      <c r="T3239">
        <v>98</v>
      </c>
      <c r="U3239" t="s">
        <v>1</v>
      </c>
      <c r="V3239">
        <v>0</v>
      </c>
      <c r="W3239">
        <v>0</v>
      </c>
      <c r="X3239" t="s">
        <v>4785</v>
      </c>
      <c r="Y3239" t="s">
        <v>7456</v>
      </c>
      <c r="Z3239" t="s">
        <v>3496</v>
      </c>
    </row>
    <row r="3240" spans="17:26" x14ac:dyDescent="0.35">
      <c r="Q3240" t="s">
        <v>0</v>
      </c>
      <c r="R3240">
        <v>44</v>
      </c>
      <c r="S3240">
        <v>150</v>
      </c>
      <c r="T3240">
        <v>98</v>
      </c>
      <c r="U3240" t="s">
        <v>1</v>
      </c>
      <c r="V3240">
        <v>0</v>
      </c>
      <c r="W3240">
        <v>0</v>
      </c>
      <c r="X3240" t="s">
        <v>4053</v>
      </c>
      <c r="Y3240" t="s">
        <v>7457</v>
      </c>
      <c r="Z3240" t="s">
        <v>3496</v>
      </c>
    </row>
    <row r="3241" spans="17:26" x14ac:dyDescent="0.35">
      <c r="Q3241" t="s">
        <v>0</v>
      </c>
      <c r="R3241">
        <v>44</v>
      </c>
      <c r="S3241">
        <v>150</v>
      </c>
      <c r="T3241">
        <v>98</v>
      </c>
      <c r="U3241" t="s">
        <v>1</v>
      </c>
      <c r="V3241">
        <v>0</v>
      </c>
      <c r="W3241">
        <v>0</v>
      </c>
      <c r="X3241" t="s">
        <v>4096</v>
      </c>
      <c r="Y3241" t="s">
        <v>7458</v>
      </c>
      <c r="Z3241" t="s">
        <v>3496</v>
      </c>
    </row>
    <row r="3242" spans="17:26" x14ac:dyDescent="0.35">
      <c r="Q3242" t="s">
        <v>0</v>
      </c>
      <c r="R3242">
        <v>44</v>
      </c>
      <c r="S3242">
        <v>150</v>
      </c>
      <c r="T3242">
        <v>98</v>
      </c>
      <c r="U3242" t="s">
        <v>1</v>
      </c>
      <c r="V3242">
        <v>0</v>
      </c>
      <c r="W3242">
        <v>0</v>
      </c>
      <c r="X3242" t="s">
        <v>4531</v>
      </c>
      <c r="Y3242" t="s">
        <v>7459</v>
      </c>
      <c r="Z3242" t="s">
        <v>3496</v>
      </c>
    </row>
    <row r="3243" spans="17:26" x14ac:dyDescent="0.35">
      <c r="Q3243" t="s">
        <v>0</v>
      </c>
      <c r="R3243">
        <v>44</v>
      </c>
      <c r="S3243">
        <v>150</v>
      </c>
      <c r="T3243">
        <v>98</v>
      </c>
      <c r="U3243" t="s">
        <v>1</v>
      </c>
      <c r="V3243">
        <v>0</v>
      </c>
      <c r="W3243">
        <v>0</v>
      </c>
      <c r="X3243" t="s">
        <v>4058</v>
      </c>
      <c r="Y3243" t="s">
        <v>7460</v>
      </c>
      <c r="Z3243" t="s">
        <v>3496</v>
      </c>
    </row>
    <row r="3244" spans="17:26" x14ac:dyDescent="0.35">
      <c r="Q3244" t="s">
        <v>0</v>
      </c>
      <c r="R3244">
        <v>44</v>
      </c>
      <c r="S3244">
        <v>150</v>
      </c>
      <c r="T3244">
        <v>98</v>
      </c>
      <c r="U3244" t="s">
        <v>1</v>
      </c>
      <c r="V3244">
        <v>0</v>
      </c>
      <c r="W3244">
        <v>0</v>
      </c>
      <c r="X3244" t="s">
        <v>4332</v>
      </c>
      <c r="Y3244" t="s">
        <v>7461</v>
      </c>
      <c r="Z3244" t="s">
        <v>3496</v>
      </c>
    </row>
    <row r="3245" spans="17:26" x14ac:dyDescent="0.35">
      <c r="Q3245" t="s">
        <v>0</v>
      </c>
      <c r="R3245">
        <v>44</v>
      </c>
      <c r="S3245">
        <v>150</v>
      </c>
      <c r="T3245">
        <v>98</v>
      </c>
      <c r="U3245" t="s">
        <v>1</v>
      </c>
      <c r="V3245">
        <v>0</v>
      </c>
      <c r="W3245">
        <v>0</v>
      </c>
      <c r="X3245" t="s">
        <v>3677</v>
      </c>
      <c r="Y3245" t="s">
        <v>7462</v>
      </c>
      <c r="Z3245" t="s">
        <v>3496</v>
      </c>
    </row>
    <row r="3246" spans="17:26" x14ac:dyDescent="0.35">
      <c r="Q3246" t="s">
        <v>0</v>
      </c>
      <c r="R3246">
        <v>44</v>
      </c>
      <c r="S3246">
        <v>150</v>
      </c>
      <c r="T3246">
        <v>98</v>
      </c>
      <c r="U3246" t="s">
        <v>1</v>
      </c>
      <c r="V3246">
        <v>0</v>
      </c>
      <c r="W3246">
        <v>0</v>
      </c>
      <c r="X3246" t="s">
        <v>3949</v>
      </c>
      <c r="Y3246" t="s">
        <v>7463</v>
      </c>
      <c r="Z3246" t="s">
        <v>3496</v>
      </c>
    </row>
    <row r="3247" spans="17:26" x14ac:dyDescent="0.35">
      <c r="Q3247" t="s">
        <v>0</v>
      </c>
      <c r="R3247">
        <v>44</v>
      </c>
      <c r="S3247">
        <v>150</v>
      </c>
      <c r="T3247">
        <v>98</v>
      </c>
      <c r="U3247" t="s">
        <v>3664</v>
      </c>
      <c r="V3247">
        <v>0</v>
      </c>
      <c r="W3247">
        <v>0</v>
      </c>
      <c r="X3247" t="s">
        <v>3688</v>
      </c>
      <c r="Y3247" t="s">
        <v>7464</v>
      </c>
      <c r="Z3247" t="s">
        <v>3496</v>
      </c>
    </row>
    <row r="3248" spans="17:26" x14ac:dyDescent="0.35">
      <c r="Q3248" t="s">
        <v>0</v>
      </c>
      <c r="R3248">
        <v>44</v>
      </c>
      <c r="S3248">
        <v>150</v>
      </c>
      <c r="T3248">
        <v>98</v>
      </c>
      <c r="U3248" t="s">
        <v>3664</v>
      </c>
      <c r="V3248">
        <v>0</v>
      </c>
      <c r="W3248">
        <v>0</v>
      </c>
      <c r="X3248" t="s">
        <v>4304</v>
      </c>
      <c r="Y3248" t="s">
        <v>7465</v>
      </c>
      <c r="Z3248" t="s">
        <v>3496</v>
      </c>
    </row>
    <row r="3249" spans="17:26" x14ac:dyDescent="0.35">
      <c r="Q3249" t="s">
        <v>0</v>
      </c>
      <c r="R3249">
        <v>44</v>
      </c>
      <c r="S3249">
        <v>150</v>
      </c>
      <c r="T3249">
        <v>98</v>
      </c>
      <c r="U3249" t="s">
        <v>3664</v>
      </c>
      <c r="V3249">
        <v>0</v>
      </c>
      <c r="W3249">
        <v>0</v>
      </c>
      <c r="X3249" t="s">
        <v>3758</v>
      </c>
      <c r="Y3249" t="s">
        <v>7466</v>
      </c>
      <c r="Z3249" t="s">
        <v>3496</v>
      </c>
    </row>
    <row r="3250" spans="17:26" x14ac:dyDescent="0.35">
      <c r="Q3250" t="s">
        <v>0</v>
      </c>
      <c r="R3250">
        <v>44</v>
      </c>
      <c r="S3250">
        <v>150</v>
      </c>
      <c r="T3250">
        <v>98</v>
      </c>
      <c r="U3250" t="s">
        <v>3664</v>
      </c>
      <c r="V3250">
        <v>0</v>
      </c>
      <c r="W3250">
        <v>0</v>
      </c>
      <c r="X3250" t="s">
        <v>3762</v>
      </c>
      <c r="Y3250" t="s">
        <v>7467</v>
      </c>
      <c r="Z3250" t="s">
        <v>3496</v>
      </c>
    </row>
    <row r="3251" spans="17:26" x14ac:dyDescent="0.35">
      <c r="Q3251" t="s">
        <v>0</v>
      </c>
      <c r="R3251">
        <v>44</v>
      </c>
      <c r="S3251">
        <v>150</v>
      </c>
      <c r="T3251">
        <v>98</v>
      </c>
      <c r="U3251" t="s">
        <v>3664</v>
      </c>
      <c r="V3251">
        <v>0</v>
      </c>
      <c r="W3251">
        <v>0</v>
      </c>
      <c r="X3251" t="s">
        <v>3806</v>
      </c>
      <c r="Y3251" t="s">
        <v>7468</v>
      </c>
      <c r="Z3251" t="s">
        <v>3496</v>
      </c>
    </row>
    <row r="3252" spans="17:26" x14ac:dyDescent="0.35">
      <c r="Q3252" t="s">
        <v>0</v>
      </c>
      <c r="R3252">
        <v>44</v>
      </c>
      <c r="S3252">
        <v>150</v>
      </c>
      <c r="T3252">
        <v>98</v>
      </c>
      <c r="U3252" t="s">
        <v>3664</v>
      </c>
      <c r="V3252">
        <v>0</v>
      </c>
      <c r="W3252">
        <v>0</v>
      </c>
      <c r="X3252" t="s">
        <v>4056</v>
      </c>
      <c r="Y3252" t="s">
        <v>7469</v>
      </c>
      <c r="Z3252" t="s">
        <v>3496</v>
      </c>
    </row>
    <row r="3253" spans="17:26" x14ac:dyDescent="0.35">
      <c r="Q3253" t="s">
        <v>0</v>
      </c>
      <c r="R3253">
        <v>44</v>
      </c>
      <c r="S3253">
        <v>150</v>
      </c>
      <c r="T3253">
        <v>98</v>
      </c>
      <c r="U3253" t="s">
        <v>3664</v>
      </c>
      <c r="V3253">
        <v>0</v>
      </c>
      <c r="W3253">
        <v>0</v>
      </c>
      <c r="X3253" t="s">
        <v>4032</v>
      </c>
      <c r="Y3253" t="s">
        <v>7470</v>
      </c>
      <c r="Z3253" t="s">
        <v>3496</v>
      </c>
    </row>
    <row r="3254" spans="17:26" x14ac:dyDescent="0.35">
      <c r="Q3254" t="s">
        <v>0</v>
      </c>
      <c r="R3254">
        <v>44</v>
      </c>
      <c r="S3254">
        <v>150</v>
      </c>
      <c r="T3254">
        <v>98</v>
      </c>
      <c r="U3254" t="s">
        <v>3664</v>
      </c>
      <c r="V3254">
        <v>0</v>
      </c>
      <c r="W3254">
        <v>0</v>
      </c>
      <c r="X3254" t="s">
        <v>3944</v>
      </c>
      <c r="Y3254" t="s">
        <v>7471</v>
      </c>
      <c r="Z3254" t="s">
        <v>3496</v>
      </c>
    </row>
    <row r="3255" spans="17:26" x14ac:dyDescent="0.35">
      <c r="Q3255" t="s">
        <v>0</v>
      </c>
      <c r="R3255">
        <v>44</v>
      </c>
      <c r="S3255">
        <v>150</v>
      </c>
      <c r="T3255">
        <v>98</v>
      </c>
      <c r="U3255" t="s">
        <v>3664</v>
      </c>
      <c r="V3255">
        <v>0</v>
      </c>
      <c r="W3255">
        <v>0</v>
      </c>
      <c r="X3255" t="s">
        <v>4685</v>
      </c>
      <c r="Y3255" t="s">
        <v>7472</v>
      </c>
      <c r="Z3255" t="s">
        <v>3496</v>
      </c>
    </row>
    <row r="3256" spans="17:26" x14ac:dyDescent="0.35">
      <c r="Q3256" t="s">
        <v>0</v>
      </c>
      <c r="R3256">
        <v>44</v>
      </c>
      <c r="S3256">
        <v>150</v>
      </c>
      <c r="T3256">
        <v>98.1</v>
      </c>
      <c r="U3256" t="s">
        <v>1</v>
      </c>
      <c r="V3256">
        <v>0</v>
      </c>
      <c r="W3256">
        <v>0</v>
      </c>
      <c r="X3256" t="s">
        <v>4286</v>
      </c>
      <c r="Y3256" t="s">
        <v>7473</v>
      </c>
      <c r="Z3256" t="s">
        <v>3496</v>
      </c>
    </row>
    <row r="3257" spans="17:26" x14ac:dyDescent="0.35">
      <c r="Q3257" t="s">
        <v>0</v>
      </c>
      <c r="R3257">
        <v>44</v>
      </c>
      <c r="S3257">
        <v>150</v>
      </c>
      <c r="T3257">
        <v>98.1</v>
      </c>
      <c r="U3257" t="s">
        <v>1</v>
      </c>
      <c r="V3257">
        <v>0</v>
      </c>
      <c r="W3257">
        <v>0</v>
      </c>
      <c r="X3257" t="s">
        <v>4736</v>
      </c>
      <c r="Y3257" t="s">
        <v>7474</v>
      </c>
      <c r="Z3257" t="s">
        <v>3496</v>
      </c>
    </row>
    <row r="3258" spans="17:26" x14ac:dyDescent="0.35">
      <c r="Q3258" t="s">
        <v>0</v>
      </c>
      <c r="R3258">
        <v>44</v>
      </c>
      <c r="S3258">
        <v>150</v>
      </c>
      <c r="T3258">
        <v>98.1</v>
      </c>
      <c r="U3258" t="s">
        <v>3664</v>
      </c>
      <c r="V3258">
        <v>0</v>
      </c>
      <c r="W3258">
        <v>0</v>
      </c>
      <c r="X3258" t="s">
        <v>4286</v>
      </c>
      <c r="Y3258" t="s">
        <v>7475</v>
      </c>
      <c r="Z3258" t="s">
        <v>3496</v>
      </c>
    </row>
    <row r="3259" spans="17:26" x14ac:dyDescent="0.35">
      <c r="Q3259" t="s">
        <v>0</v>
      </c>
      <c r="R3259">
        <v>44</v>
      </c>
      <c r="S3259">
        <v>150</v>
      </c>
      <c r="T3259">
        <v>98.2</v>
      </c>
      <c r="U3259" t="s">
        <v>1</v>
      </c>
      <c r="V3259">
        <v>0</v>
      </c>
      <c r="W3259">
        <v>0</v>
      </c>
      <c r="X3259" t="s">
        <v>4742</v>
      </c>
      <c r="Y3259" t="s">
        <v>7476</v>
      </c>
      <c r="Z3259" t="s">
        <v>3496</v>
      </c>
    </row>
    <row r="3260" spans="17:26" x14ac:dyDescent="0.35">
      <c r="Q3260" t="s">
        <v>0</v>
      </c>
      <c r="R3260">
        <v>44</v>
      </c>
      <c r="S3260">
        <v>150</v>
      </c>
      <c r="T3260">
        <v>98.2</v>
      </c>
      <c r="U3260" t="s">
        <v>1</v>
      </c>
      <c r="V3260">
        <v>0</v>
      </c>
      <c r="W3260">
        <v>0</v>
      </c>
      <c r="X3260" t="s">
        <v>4106</v>
      </c>
      <c r="Y3260" t="s">
        <v>7477</v>
      </c>
      <c r="Z3260" t="s">
        <v>3496</v>
      </c>
    </row>
    <row r="3261" spans="17:26" x14ac:dyDescent="0.35">
      <c r="Q3261" t="s">
        <v>0</v>
      </c>
      <c r="R3261">
        <v>44</v>
      </c>
      <c r="S3261">
        <v>150</v>
      </c>
      <c r="T3261">
        <v>98.2</v>
      </c>
      <c r="U3261" t="s">
        <v>3664</v>
      </c>
      <c r="V3261">
        <v>0</v>
      </c>
      <c r="W3261">
        <v>0</v>
      </c>
      <c r="X3261" t="s">
        <v>4742</v>
      </c>
      <c r="Y3261" t="s">
        <v>7478</v>
      </c>
      <c r="Z3261" t="s">
        <v>3496</v>
      </c>
    </row>
    <row r="3262" spans="17:26" x14ac:dyDescent="0.35">
      <c r="Q3262" t="s">
        <v>0</v>
      </c>
      <c r="R3262">
        <v>44</v>
      </c>
      <c r="S3262">
        <v>150</v>
      </c>
      <c r="T3262">
        <v>98.2</v>
      </c>
      <c r="U3262" t="s">
        <v>3664</v>
      </c>
      <c r="V3262">
        <v>0</v>
      </c>
      <c r="W3262">
        <v>0</v>
      </c>
      <c r="X3262" t="s">
        <v>3698</v>
      </c>
      <c r="Y3262" t="s">
        <v>7479</v>
      </c>
      <c r="Z3262" t="s">
        <v>3496</v>
      </c>
    </row>
    <row r="3263" spans="17:26" x14ac:dyDescent="0.35">
      <c r="Q3263" t="s">
        <v>0</v>
      </c>
      <c r="R3263">
        <v>44</v>
      </c>
      <c r="S3263">
        <v>150</v>
      </c>
      <c r="T3263">
        <v>98.2</v>
      </c>
      <c r="U3263" t="s">
        <v>3664</v>
      </c>
      <c r="V3263">
        <v>0</v>
      </c>
      <c r="W3263">
        <v>0</v>
      </c>
      <c r="X3263" t="s">
        <v>3799</v>
      </c>
      <c r="Y3263" t="s">
        <v>7480</v>
      </c>
      <c r="Z3263" t="s">
        <v>3496</v>
      </c>
    </row>
    <row r="3264" spans="17:26" x14ac:dyDescent="0.35">
      <c r="Q3264" t="s">
        <v>0</v>
      </c>
      <c r="R3264">
        <v>44</v>
      </c>
      <c r="S3264">
        <v>150</v>
      </c>
      <c r="T3264">
        <v>98.2</v>
      </c>
      <c r="U3264" t="s">
        <v>3664</v>
      </c>
      <c r="V3264">
        <v>0</v>
      </c>
      <c r="W3264">
        <v>0</v>
      </c>
      <c r="X3264" t="s">
        <v>3810</v>
      </c>
      <c r="Y3264" t="s">
        <v>7481</v>
      </c>
      <c r="Z3264" t="s">
        <v>3496</v>
      </c>
    </row>
    <row r="3265" spans="17:26" x14ac:dyDescent="0.35">
      <c r="Q3265" t="s">
        <v>0</v>
      </c>
      <c r="R3265">
        <v>44</v>
      </c>
      <c r="S3265">
        <v>150</v>
      </c>
      <c r="T3265">
        <v>98.2</v>
      </c>
      <c r="U3265" t="s">
        <v>3664</v>
      </c>
      <c r="V3265">
        <v>0</v>
      </c>
      <c r="W3265">
        <v>0</v>
      </c>
      <c r="X3265" t="s">
        <v>3810</v>
      </c>
      <c r="Y3265" t="s">
        <v>7482</v>
      </c>
      <c r="Z3265" t="s">
        <v>3496</v>
      </c>
    </row>
    <row r="3266" spans="17:26" x14ac:dyDescent="0.35">
      <c r="Q3266" t="s">
        <v>0</v>
      </c>
      <c r="R3266">
        <v>44</v>
      </c>
      <c r="S3266">
        <v>150</v>
      </c>
      <c r="T3266">
        <v>98.4</v>
      </c>
      <c r="U3266" t="s">
        <v>1</v>
      </c>
      <c r="V3266">
        <v>0</v>
      </c>
      <c r="W3266">
        <v>0</v>
      </c>
      <c r="X3266" t="s">
        <v>4179</v>
      </c>
      <c r="Y3266" t="s">
        <v>7483</v>
      </c>
      <c r="Z3266" t="s">
        <v>3496</v>
      </c>
    </row>
    <row r="3267" spans="17:26" x14ac:dyDescent="0.35">
      <c r="Q3267" t="s">
        <v>0</v>
      </c>
      <c r="R3267">
        <v>44</v>
      </c>
      <c r="S3267">
        <v>150</v>
      </c>
      <c r="T3267">
        <v>98.4</v>
      </c>
      <c r="U3267" t="s">
        <v>1</v>
      </c>
      <c r="V3267">
        <v>0</v>
      </c>
      <c r="W3267">
        <v>0</v>
      </c>
      <c r="X3267" t="s">
        <v>5635</v>
      </c>
      <c r="Y3267" t="s">
        <v>7484</v>
      </c>
      <c r="Z3267" t="s">
        <v>3496</v>
      </c>
    </row>
    <row r="3268" spans="17:26" x14ac:dyDescent="0.35">
      <c r="Q3268" t="s">
        <v>0</v>
      </c>
      <c r="R3268">
        <v>44</v>
      </c>
      <c r="S3268">
        <v>150</v>
      </c>
      <c r="T3268">
        <v>98.4</v>
      </c>
      <c r="U3268" t="s">
        <v>1</v>
      </c>
      <c r="V3268">
        <v>0</v>
      </c>
      <c r="W3268">
        <v>0</v>
      </c>
      <c r="X3268" t="s">
        <v>3694</v>
      </c>
      <c r="Y3268" t="s">
        <v>7485</v>
      </c>
      <c r="Z3268" t="s">
        <v>3496</v>
      </c>
    </row>
    <row r="3269" spans="17:26" x14ac:dyDescent="0.35">
      <c r="Q3269" t="s">
        <v>0</v>
      </c>
      <c r="R3269">
        <v>44</v>
      </c>
      <c r="S3269">
        <v>150</v>
      </c>
      <c r="T3269">
        <v>98.4</v>
      </c>
      <c r="U3269" t="s">
        <v>3664</v>
      </c>
      <c r="V3269">
        <v>0</v>
      </c>
      <c r="W3269">
        <v>0</v>
      </c>
      <c r="X3269" t="s">
        <v>5635</v>
      </c>
      <c r="Y3269" t="s">
        <v>7486</v>
      </c>
      <c r="Z3269" t="s">
        <v>3496</v>
      </c>
    </row>
    <row r="3270" spans="17:26" x14ac:dyDescent="0.35">
      <c r="Q3270" t="s">
        <v>0</v>
      </c>
      <c r="R3270">
        <v>44</v>
      </c>
      <c r="S3270">
        <v>150</v>
      </c>
      <c r="T3270">
        <v>98.5</v>
      </c>
      <c r="U3270" t="s">
        <v>1</v>
      </c>
      <c r="V3270">
        <v>0</v>
      </c>
      <c r="W3270">
        <v>0</v>
      </c>
      <c r="X3270" t="s">
        <v>3742</v>
      </c>
      <c r="Y3270" t="s">
        <v>7487</v>
      </c>
      <c r="Z3270" t="s">
        <v>3496</v>
      </c>
    </row>
    <row r="3271" spans="17:26" x14ac:dyDescent="0.35">
      <c r="Q3271" t="s">
        <v>0</v>
      </c>
      <c r="R3271">
        <v>44</v>
      </c>
      <c r="S3271">
        <v>150</v>
      </c>
      <c r="T3271">
        <v>98.5</v>
      </c>
      <c r="U3271" t="s">
        <v>1</v>
      </c>
      <c r="V3271">
        <v>0</v>
      </c>
      <c r="W3271">
        <v>0</v>
      </c>
      <c r="X3271" t="s">
        <v>3997</v>
      </c>
      <c r="Y3271" t="s">
        <v>7488</v>
      </c>
      <c r="Z3271" t="s">
        <v>3496</v>
      </c>
    </row>
    <row r="3272" spans="17:26" x14ac:dyDescent="0.35">
      <c r="Q3272" t="s">
        <v>0</v>
      </c>
      <c r="R3272">
        <v>44</v>
      </c>
      <c r="S3272">
        <v>150</v>
      </c>
      <c r="T3272">
        <v>98.5</v>
      </c>
      <c r="U3272" t="s">
        <v>1</v>
      </c>
      <c r="V3272">
        <v>0</v>
      </c>
      <c r="W3272">
        <v>0</v>
      </c>
      <c r="X3272" t="s">
        <v>3859</v>
      </c>
      <c r="Y3272" t="s">
        <v>7489</v>
      </c>
      <c r="Z3272" t="s">
        <v>3496</v>
      </c>
    </row>
    <row r="3273" spans="17:26" x14ac:dyDescent="0.35">
      <c r="Q3273" t="s">
        <v>0</v>
      </c>
      <c r="R3273">
        <v>44</v>
      </c>
      <c r="S3273">
        <v>150</v>
      </c>
      <c r="T3273">
        <v>98.5</v>
      </c>
      <c r="U3273" t="s">
        <v>3664</v>
      </c>
      <c r="V3273">
        <v>0</v>
      </c>
      <c r="W3273">
        <v>0</v>
      </c>
      <c r="X3273" t="s">
        <v>4125</v>
      </c>
      <c r="Y3273" t="s">
        <v>7490</v>
      </c>
      <c r="Z3273" t="s">
        <v>3496</v>
      </c>
    </row>
    <row r="3274" spans="17:26" x14ac:dyDescent="0.35">
      <c r="Q3274" t="s">
        <v>0</v>
      </c>
      <c r="R3274">
        <v>44</v>
      </c>
      <c r="S3274">
        <v>150</v>
      </c>
      <c r="T3274">
        <v>98.6</v>
      </c>
      <c r="U3274" t="s">
        <v>1</v>
      </c>
      <c r="V3274">
        <v>0</v>
      </c>
      <c r="W3274">
        <v>0</v>
      </c>
      <c r="X3274" t="s">
        <v>4227</v>
      </c>
      <c r="Y3274" t="s">
        <v>7491</v>
      </c>
      <c r="Z3274" t="s">
        <v>3496</v>
      </c>
    </row>
    <row r="3275" spans="17:26" x14ac:dyDescent="0.35">
      <c r="Q3275" t="s">
        <v>0</v>
      </c>
      <c r="R3275">
        <v>44</v>
      </c>
      <c r="S3275">
        <v>150</v>
      </c>
      <c r="T3275">
        <v>98.6</v>
      </c>
      <c r="U3275" t="s">
        <v>1</v>
      </c>
      <c r="V3275">
        <v>0</v>
      </c>
      <c r="W3275">
        <v>0</v>
      </c>
      <c r="X3275" t="s">
        <v>4446</v>
      </c>
      <c r="Y3275" t="s">
        <v>7492</v>
      </c>
      <c r="Z3275" t="s">
        <v>3496</v>
      </c>
    </row>
    <row r="3276" spans="17:26" x14ac:dyDescent="0.35">
      <c r="Q3276" t="s">
        <v>0</v>
      </c>
      <c r="R3276">
        <v>44</v>
      </c>
      <c r="S3276">
        <v>150</v>
      </c>
      <c r="T3276">
        <v>98.6</v>
      </c>
      <c r="U3276" t="s">
        <v>1</v>
      </c>
      <c r="V3276">
        <v>0</v>
      </c>
      <c r="W3276">
        <v>0</v>
      </c>
      <c r="X3276" t="s">
        <v>3999</v>
      </c>
      <c r="Y3276" t="s">
        <v>7493</v>
      </c>
      <c r="Z3276" t="s">
        <v>3496</v>
      </c>
    </row>
    <row r="3277" spans="17:26" x14ac:dyDescent="0.35">
      <c r="Q3277" t="s">
        <v>0</v>
      </c>
      <c r="R3277">
        <v>44</v>
      </c>
      <c r="S3277">
        <v>150</v>
      </c>
      <c r="T3277">
        <v>98.6</v>
      </c>
      <c r="U3277" t="s">
        <v>1</v>
      </c>
      <c r="V3277">
        <v>0</v>
      </c>
      <c r="W3277">
        <v>0</v>
      </c>
      <c r="X3277" t="s">
        <v>3744</v>
      </c>
      <c r="Y3277" t="s">
        <v>7494</v>
      </c>
      <c r="Z3277" t="s">
        <v>3496</v>
      </c>
    </row>
    <row r="3278" spans="17:26" x14ac:dyDescent="0.35">
      <c r="Q3278" t="s">
        <v>0</v>
      </c>
      <c r="R3278">
        <v>44</v>
      </c>
      <c r="S3278">
        <v>150</v>
      </c>
      <c r="T3278">
        <v>98.6</v>
      </c>
      <c r="U3278" t="s">
        <v>3664</v>
      </c>
      <c r="V3278">
        <v>0</v>
      </c>
      <c r="W3278">
        <v>0</v>
      </c>
      <c r="X3278" t="s">
        <v>4446</v>
      </c>
      <c r="Y3278" t="s">
        <v>7495</v>
      </c>
      <c r="Z3278" t="s">
        <v>3496</v>
      </c>
    </row>
    <row r="3279" spans="17:26" x14ac:dyDescent="0.35">
      <c r="Q3279" t="s">
        <v>0</v>
      </c>
      <c r="R3279">
        <v>44</v>
      </c>
      <c r="S3279">
        <v>150</v>
      </c>
      <c r="T3279">
        <v>98.6</v>
      </c>
      <c r="U3279" t="s">
        <v>3664</v>
      </c>
      <c r="V3279">
        <v>0</v>
      </c>
      <c r="W3279">
        <v>0</v>
      </c>
      <c r="X3279" t="s">
        <v>4294</v>
      </c>
      <c r="Y3279" t="s">
        <v>7496</v>
      </c>
      <c r="Z3279" t="s">
        <v>3496</v>
      </c>
    </row>
    <row r="3280" spans="17:26" x14ac:dyDescent="0.35">
      <c r="Q3280" t="s">
        <v>0</v>
      </c>
      <c r="R3280">
        <v>44</v>
      </c>
      <c r="S3280">
        <v>150</v>
      </c>
      <c r="T3280">
        <v>98.6</v>
      </c>
      <c r="U3280" t="s">
        <v>3664</v>
      </c>
      <c r="V3280">
        <v>0</v>
      </c>
      <c r="W3280">
        <v>0</v>
      </c>
      <c r="X3280" t="s">
        <v>4003</v>
      </c>
      <c r="Y3280" t="s">
        <v>7497</v>
      </c>
      <c r="Z3280" t="s">
        <v>3496</v>
      </c>
    </row>
    <row r="3281" spans="17:26" x14ac:dyDescent="0.35">
      <c r="Q3281" t="s">
        <v>0</v>
      </c>
      <c r="R3281">
        <v>44</v>
      </c>
      <c r="S3281">
        <v>150</v>
      </c>
      <c r="T3281">
        <v>98.7</v>
      </c>
      <c r="U3281" t="s">
        <v>1</v>
      </c>
      <c r="V3281">
        <v>0</v>
      </c>
      <c r="W3281">
        <v>0</v>
      </c>
      <c r="X3281" t="s">
        <v>3820</v>
      </c>
      <c r="Y3281" t="s">
        <v>7498</v>
      </c>
      <c r="Z3281" t="s">
        <v>3496</v>
      </c>
    </row>
    <row r="3282" spans="17:26" x14ac:dyDescent="0.35">
      <c r="Q3282" t="s">
        <v>0</v>
      </c>
      <c r="R3282">
        <v>44</v>
      </c>
      <c r="S3282">
        <v>150</v>
      </c>
      <c r="T3282">
        <v>98.7</v>
      </c>
      <c r="U3282" t="s">
        <v>1</v>
      </c>
      <c r="V3282">
        <v>0</v>
      </c>
      <c r="W3282">
        <v>0</v>
      </c>
      <c r="X3282" t="s">
        <v>4056</v>
      </c>
      <c r="Y3282" t="s">
        <v>7499</v>
      </c>
      <c r="Z3282" t="s">
        <v>3496</v>
      </c>
    </row>
    <row r="3283" spans="17:26" x14ac:dyDescent="0.35">
      <c r="Q3283" t="s">
        <v>0</v>
      </c>
      <c r="R3283">
        <v>44</v>
      </c>
      <c r="S3283">
        <v>150</v>
      </c>
      <c r="T3283">
        <v>98.7</v>
      </c>
      <c r="U3283" t="s">
        <v>1</v>
      </c>
      <c r="V3283">
        <v>0</v>
      </c>
      <c r="W3283">
        <v>0</v>
      </c>
      <c r="X3283" t="s">
        <v>4062</v>
      </c>
      <c r="Y3283" t="s">
        <v>7500</v>
      </c>
      <c r="Z3283" t="s">
        <v>3496</v>
      </c>
    </row>
    <row r="3284" spans="17:26" x14ac:dyDescent="0.35">
      <c r="Q3284" t="s">
        <v>0</v>
      </c>
      <c r="R3284">
        <v>44</v>
      </c>
      <c r="S3284">
        <v>150</v>
      </c>
      <c r="T3284">
        <v>98.7</v>
      </c>
      <c r="U3284" t="s">
        <v>1</v>
      </c>
      <c r="V3284">
        <v>0</v>
      </c>
      <c r="W3284">
        <v>0</v>
      </c>
      <c r="X3284" t="s">
        <v>4321</v>
      </c>
      <c r="Y3284" t="s">
        <v>7501</v>
      </c>
      <c r="Z3284" t="s">
        <v>3496</v>
      </c>
    </row>
    <row r="3285" spans="17:26" x14ac:dyDescent="0.35">
      <c r="Q3285" t="s">
        <v>0</v>
      </c>
      <c r="R3285">
        <v>44</v>
      </c>
      <c r="S3285">
        <v>150</v>
      </c>
      <c r="T3285">
        <v>98.7</v>
      </c>
      <c r="U3285" t="s">
        <v>1</v>
      </c>
      <c r="V3285">
        <v>0</v>
      </c>
      <c r="W3285">
        <v>0</v>
      </c>
      <c r="X3285" t="s">
        <v>4330</v>
      </c>
      <c r="Y3285" t="s">
        <v>7502</v>
      </c>
      <c r="Z3285" t="s">
        <v>3496</v>
      </c>
    </row>
    <row r="3286" spans="17:26" x14ac:dyDescent="0.35">
      <c r="Q3286" t="s">
        <v>0</v>
      </c>
      <c r="R3286">
        <v>44</v>
      </c>
      <c r="S3286">
        <v>150</v>
      </c>
      <c r="T3286">
        <v>98.7</v>
      </c>
      <c r="U3286" t="s">
        <v>1</v>
      </c>
      <c r="V3286">
        <v>0</v>
      </c>
      <c r="W3286">
        <v>0</v>
      </c>
      <c r="X3286" t="s">
        <v>4038</v>
      </c>
      <c r="Y3286" t="s">
        <v>7503</v>
      </c>
      <c r="Z3286" t="s">
        <v>3496</v>
      </c>
    </row>
    <row r="3287" spans="17:26" x14ac:dyDescent="0.35">
      <c r="Q3287" t="s">
        <v>0</v>
      </c>
      <c r="R3287">
        <v>44</v>
      </c>
      <c r="S3287">
        <v>150</v>
      </c>
      <c r="T3287">
        <v>98.7</v>
      </c>
      <c r="U3287" t="s">
        <v>3664</v>
      </c>
      <c r="V3287">
        <v>0</v>
      </c>
      <c r="W3287">
        <v>0</v>
      </c>
      <c r="X3287" t="s">
        <v>3792</v>
      </c>
      <c r="Y3287" t="s">
        <v>7504</v>
      </c>
      <c r="Z3287" t="s">
        <v>3496</v>
      </c>
    </row>
    <row r="3288" spans="17:26" x14ac:dyDescent="0.35">
      <c r="Q3288" t="s">
        <v>0</v>
      </c>
      <c r="R3288">
        <v>44</v>
      </c>
      <c r="S3288">
        <v>150</v>
      </c>
      <c r="T3288">
        <v>98.7</v>
      </c>
      <c r="U3288" t="s">
        <v>3664</v>
      </c>
      <c r="V3288">
        <v>0</v>
      </c>
      <c r="W3288">
        <v>0</v>
      </c>
      <c r="X3288" t="s">
        <v>3899</v>
      </c>
      <c r="Y3288" t="s">
        <v>7505</v>
      </c>
      <c r="Z3288" t="s">
        <v>3496</v>
      </c>
    </row>
    <row r="3289" spans="17:26" x14ac:dyDescent="0.35">
      <c r="Q3289" t="s">
        <v>0</v>
      </c>
      <c r="R3289">
        <v>44</v>
      </c>
      <c r="S3289">
        <v>150</v>
      </c>
      <c r="T3289">
        <v>98.7</v>
      </c>
      <c r="U3289" t="s">
        <v>3664</v>
      </c>
      <c r="V3289">
        <v>0</v>
      </c>
      <c r="W3289">
        <v>0</v>
      </c>
      <c r="X3289" t="s">
        <v>3928</v>
      </c>
      <c r="Y3289" t="s">
        <v>7506</v>
      </c>
      <c r="Z3289" t="s">
        <v>3496</v>
      </c>
    </row>
    <row r="3290" spans="17:26" x14ac:dyDescent="0.35">
      <c r="Q3290" t="s">
        <v>0</v>
      </c>
      <c r="R3290">
        <v>44</v>
      </c>
      <c r="S3290">
        <v>150</v>
      </c>
      <c r="T3290">
        <v>98.7</v>
      </c>
      <c r="U3290" t="s">
        <v>3664</v>
      </c>
      <c r="V3290">
        <v>0</v>
      </c>
      <c r="W3290">
        <v>0</v>
      </c>
      <c r="X3290" t="s">
        <v>4365</v>
      </c>
      <c r="Y3290" t="s">
        <v>7507</v>
      </c>
      <c r="Z3290" t="s">
        <v>3496</v>
      </c>
    </row>
    <row r="3291" spans="17:26" x14ac:dyDescent="0.35">
      <c r="Q3291" t="s">
        <v>0</v>
      </c>
      <c r="R3291">
        <v>44</v>
      </c>
      <c r="S3291">
        <v>150</v>
      </c>
      <c r="T3291">
        <v>98.7</v>
      </c>
      <c r="U3291" t="s">
        <v>3664</v>
      </c>
      <c r="V3291">
        <v>0</v>
      </c>
      <c r="W3291">
        <v>0</v>
      </c>
      <c r="X3291" t="s">
        <v>6123</v>
      </c>
      <c r="Y3291" t="s">
        <v>7508</v>
      </c>
      <c r="Z3291" t="s">
        <v>3496</v>
      </c>
    </row>
    <row r="3292" spans="17:26" x14ac:dyDescent="0.35">
      <c r="Q3292" t="s">
        <v>0</v>
      </c>
      <c r="R3292">
        <v>44</v>
      </c>
      <c r="S3292">
        <v>150</v>
      </c>
      <c r="T3292">
        <v>98.7</v>
      </c>
      <c r="U3292" t="s">
        <v>3664</v>
      </c>
      <c r="V3292">
        <v>0</v>
      </c>
      <c r="W3292">
        <v>0</v>
      </c>
      <c r="X3292" t="s">
        <v>3942</v>
      </c>
      <c r="Y3292" t="s">
        <v>7509</v>
      </c>
      <c r="Z3292" t="s">
        <v>3496</v>
      </c>
    </row>
    <row r="3293" spans="17:26" x14ac:dyDescent="0.35">
      <c r="Q3293" t="s">
        <v>0</v>
      </c>
      <c r="R3293">
        <v>44</v>
      </c>
      <c r="S3293">
        <v>150</v>
      </c>
      <c r="T3293">
        <v>98.7</v>
      </c>
      <c r="U3293" t="s">
        <v>3664</v>
      </c>
      <c r="V3293">
        <v>0</v>
      </c>
      <c r="W3293">
        <v>0</v>
      </c>
      <c r="X3293" t="s">
        <v>3777</v>
      </c>
      <c r="Y3293" t="s">
        <v>7510</v>
      </c>
      <c r="Z3293" t="s">
        <v>3496</v>
      </c>
    </row>
    <row r="3294" spans="17:26" x14ac:dyDescent="0.35">
      <c r="Q3294" t="s">
        <v>0</v>
      </c>
      <c r="R3294">
        <v>44</v>
      </c>
      <c r="S3294">
        <v>150</v>
      </c>
      <c r="T3294">
        <v>98.7</v>
      </c>
      <c r="U3294" t="s">
        <v>3664</v>
      </c>
      <c r="V3294">
        <v>0</v>
      </c>
      <c r="W3294">
        <v>0</v>
      </c>
      <c r="X3294" t="s">
        <v>3956</v>
      </c>
      <c r="Y3294" t="s">
        <v>7511</v>
      </c>
      <c r="Z3294" t="s">
        <v>3496</v>
      </c>
    </row>
    <row r="3295" spans="17:26" x14ac:dyDescent="0.35">
      <c r="Q3295" t="s">
        <v>0</v>
      </c>
      <c r="R3295">
        <v>44</v>
      </c>
      <c r="S3295">
        <v>150</v>
      </c>
      <c r="T3295">
        <v>98.8</v>
      </c>
      <c r="U3295" t="s">
        <v>1</v>
      </c>
      <c r="V3295">
        <v>0</v>
      </c>
      <c r="W3295">
        <v>0</v>
      </c>
      <c r="X3295" t="s">
        <v>3702</v>
      </c>
      <c r="Y3295" t="s">
        <v>7512</v>
      </c>
      <c r="Z3295" t="s">
        <v>3496</v>
      </c>
    </row>
    <row r="3296" spans="17:26" x14ac:dyDescent="0.35">
      <c r="Q3296" t="s">
        <v>0</v>
      </c>
      <c r="R3296">
        <v>44</v>
      </c>
      <c r="S3296">
        <v>150</v>
      </c>
      <c r="T3296">
        <v>98.8</v>
      </c>
      <c r="U3296" t="s">
        <v>1</v>
      </c>
      <c r="V3296">
        <v>0</v>
      </c>
      <c r="W3296">
        <v>0</v>
      </c>
      <c r="X3296" t="s">
        <v>3702</v>
      </c>
      <c r="Y3296" t="s">
        <v>7513</v>
      </c>
      <c r="Z3296" t="s">
        <v>3496</v>
      </c>
    </row>
    <row r="3297" spans="17:26" x14ac:dyDescent="0.35">
      <c r="Q3297" t="s">
        <v>0</v>
      </c>
      <c r="R3297">
        <v>44</v>
      </c>
      <c r="S3297">
        <v>150</v>
      </c>
      <c r="T3297">
        <v>98.8</v>
      </c>
      <c r="U3297" t="s">
        <v>1</v>
      </c>
      <c r="V3297">
        <v>0</v>
      </c>
      <c r="W3297">
        <v>0</v>
      </c>
      <c r="X3297" t="s">
        <v>4079</v>
      </c>
      <c r="Y3297" t="s">
        <v>7514</v>
      </c>
      <c r="Z3297" t="s">
        <v>3496</v>
      </c>
    </row>
    <row r="3298" spans="17:26" x14ac:dyDescent="0.35">
      <c r="Q3298" t="s">
        <v>0</v>
      </c>
      <c r="R3298">
        <v>44</v>
      </c>
      <c r="S3298">
        <v>150</v>
      </c>
      <c r="T3298">
        <v>98.8</v>
      </c>
      <c r="U3298" t="s">
        <v>1</v>
      </c>
      <c r="V3298">
        <v>0</v>
      </c>
      <c r="W3298">
        <v>0</v>
      </c>
      <c r="X3298" t="s">
        <v>4409</v>
      </c>
      <c r="Y3298" t="s">
        <v>7515</v>
      </c>
      <c r="Z3298" t="s">
        <v>3496</v>
      </c>
    </row>
    <row r="3299" spans="17:26" x14ac:dyDescent="0.35">
      <c r="Q3299" t="s">
        <v>0</v>
      </c>
      <c r="R3299">
        <v>44</v>
      </c>
      <c r="S3299">
        <v>150</v>
      </c>
      <c r="T3299">
        <v>98.8</v>
      </c>
      <c r="U3299" t="s">
        <v>1</v>
      </c>
      <c r="V3299">
        <v>0</v>
      </c>
      <c r="W3299">
        <v>0</v>
      </c>
      <c r="X3299" t="s">
        <v>3669</v>
      </c>
      <c r="Y3299" t="s">
        <v>7516</v>
      </c>
      <c r="Z3299" t="s">
        <v>3496</v>
      </c>
    </row>
    <row r="3300" spans="17:26" x14ac:dyDescent="0.35">
      <c r="Q3300" t="s">
        <v>0</v>
      </c>
      <c r="R3300">
        <v>44</v>
      </c>
      <c r="S3300">
        <v>150</v>
      </c>
      <c r="T3300">
        <v>98.8</v>
      </c>
      <c r="U3300" t="s">
        <v>3664</v>
      </c>
      <c r="V3300">
        <v>0</v>
      </c>
      <c r="W3300">
        <v>0</v>
      </c>
      <c r="X3300" t="s">
        <v>3669</v>
      </c>
      <c r="Y3300" t="s">
        <v>7517</v>
      </c>
      <c r="Z3300" t="s">
        <v>3496</v>
      </c>
    </row>
    <row r="3301" spans="17:26" x14ac:dyDescent="0.35">
      <c r="Q3301" t="s">
        <v>0</v>
      </c>
      <c r="R3301">
        <v>44</v>
      </c>
      <c r="S3301">
        <v>150</v>
      </c>
      <c r="T3301">
        <v>98.8</v>
      </c>
      <c r="U3301" t="s">
        <v>3664</v>
      </c>
      <c r="V3301">
        <v>0</v>
      </c>
      <c r="W3301">
        <v>0</v>
      </c>
      <c r="X3301" t="s">
        <v>4260</v>
      </c>
      <c r="Y3301" t="s">
        <v>7518</v>
      </c>
      <c r="Z3301" t="s">
        <v>3496</v>
      </c>
    </row>
    <row r="3302" spans="17:26" x14ac:dyDescent="0.35">
      <c r="Q3302" t="s">
        <v>0</v>
      </c>
      <c r="R3302">
        <v>44</v>
      </c>
      <c r="S3302">
        <v>150</v>
      </c>
      <c r="T3302">
        <v>98.9</v>
      </c>
      <c r="U3302" t="s">
        <v>1</v>
      </c>
      <c r="V3302">
        <v>0</v>
      </c>
      <c r="W3302">
        <v>0</v>
      </c>
      <c r="X3302" t="s">
        <v>3720</v>
      </c>
      <c r="Y3302" t="s">
        <v>7519</v>
      </c>
      <c r="Z3302" t="s">
        <v>3496</v>
      </c>
    </row>
    <row r="3303" spans="17:26" x14ac:dyDescent="0.35">
      <c r="Q3303" t="s">
        <v>0</v>
      </c>
      <c r="R3303">
        <v>44</v>
      </c>
      <c r="S3303">
        <v>150</v>
      </c>
      <c r="T3303">
        <v>98.9</v>
      </c>
      <c r="U3303" t="s">
        <v>1</v>
      </c>
      <c r="V3303">
        <v>0</v>
      </c>
      <c r="W3303">
        <v>0</v>
      </c>
      <c r="X3303" t="s">
        <v>3700</v>
      </c>
      <c r="Y3303" t="s">
        <v>7520</v>
      </c>
      <c r="Z3303" t="s">
        <v>3496</v>
      </c>
    </row>
    <row r="3304" spans="17:26" x14ac:dyDescent="0.35">
      <c r="Q3304" t="s">
        <v>0</v>
      </c>
      <c r="R3304">
        <v>44</v>
      </c>
      <c r="S3304">
        <v>150</v>
      </c>
      <c r="T3304">
        <v>98.9</v>
      </c>
      <c r="U3304" t="s">
        <v>3664</v>
      </c>
      <c r="V3304">
        <v>0</v>
      </c>
      <c r="W3304">
        <v>0</v>
      </c>
      <c r="X3304" t="s">
        <v>3722</v>
      </c>
      <c r="Y3304" t="s">
        <v>7521</v>
      </c>
      <c r="Z3304" t="s">
        <v>3496</v>
      </c>
    </row>
    <row r="3305" spans="17:26" x14ac:dyDescent="0.35">
      <c r="Q3305" t="s">
        <v>0</v>
      </c>
      <c r="R3305">
        <v>44</v>
      </c>
      <c r="S3305">
        <v>150</v>
      </c>
      <c r="T3305">
        <v>99</v>
      </c>
      <c r="U3305" t="s">
        <v>1</v>
      </c>
      <c r="V3305">
        <v>0</v>
      </c>
      <c r="W3305">
        <v>0</v>
      </c>
      <c r="X3305" t="s">
        <v>3718</v>
      </c>
      <c r="Y3305" t="s">
        <v>7522</v>
      </c>
      <c r="Z3305" t="s">
        <v>3496</v>
      </c>
    </row>
    <row r="3306" spans="17:26" x14ac:dyDescent="0.35">
      <c r="Q3306" t="s">
        <v>0</v>
      </c>
      <c r="R3306">
        <v>44</v>
      </c>
      <c r="S3306">
        <v>150</v>
      </c>
      <c r="T3306">
        <v>99</v>
      </c>
      <c r="U3306" t="s">
        <v>3664</v>
      </c>
      <c r="V3306">
        <v>0</v>
      </c>
      <c r="W3306">
        <v>0</v>
      </c>
      <c r="X3306" t="s">
        <v>4217</v>
      </c>
      <c r="Y3306" t="s">
        <v>7523</v>
      </c>
      <c r="Z3306" t="s">
        <v>3496</v>
      </c>
    </row>
    <row r="3307" spans="17:26" x14ac:dyDescent="0.35">
      <c r="Q3307" t="s">
        <v>0</v>
      </c>
      <c r="R3307">
        <v>44</v>
      </c>
      <c r="S3307">
        <v>150</v>
      </c>
      <c r="T3307">
        <v>99</v>
      </c>
      <c r="U3307" t="s">
        <v>3664</v>
      </c>
      <c r="V3307">
        <v>0</v>
      </c>
      <c r="W3307">
        <v>0</v>
      </c>
      <c r="X3307" t="s">
        <v>3671</v>
      </c>
      <c r="Y3307" t="s">
        <v>7524</v>
      </c>
      <c r="Z3307" t="s">
        <v>3496</v>
      </c>
    </row>
    <row r="3308" spans="17:26" x14ac:dyDescent="0.35">
      <c r="Q3308" t="s">
        <v>0</v>
      </c>
      <c r="R3308">
        <v>44</v>
      </c>
      <c r="S3308">
        <v>150</v>
      </c>
      <c r="T3308">
        <v>99.1</v>
      </c>
      <c r="U3308" t="s">
        <v>1</v>
      </c>
      <c r="V3308">
        <v>0</v>
      </c>
      <c r="W3308">
        <v>0</v>
      </c>
      <c r="X3308" t="s">
        <v>3977</v>
      </c>
      <c r="Y3308" t="s">
        <v>7525</v>
      </c>
      <c r="Z3308" t="s">
        <v>3496</v>
      </c>
    </row>
    <row r="3309" spans="17:26" x14ac:dyDescent="0.35">
      <c r="Q3309" t="s">
        <v>0</v>
      </c>
      <c r="R3309">
        <v>44</v>
      </c>
      <c r="S3309">
        <v>150</v>
      </c>
      <c r="T3309">
        <v>99.1</v>
      </c>
      <c r="U3309" t="s">
        <v>3664</v>
      </c>
      <c r="V3309">
        <v>0</v>
      </c>
      <c r="W3309">
        <v>0</v>
      </c>
      <c r="X3309" t="s">
        <v>4113</v>
      </c>
      <c r="Y3309" t="s">
        <v>7526</v>
      </c>
      <c r="Z3309" t="s">
        <v>3496</v>
      </c>
    </row>
    <row r="3310" spans="17:26" x14ac:dyDescent="0.35">
      <c r="Q3310" t="s">
        <v>0</v>
      </c>
      <c r="R3310">
        <v>44</v>
      </c>
      <c r="S3310">
        <v>150</v>
      </c>
      <c r="T3310">
        <v>99.2</v>
      </c>
      <c r="U3310" t="s">
        <v>1</v>
      </c>
      <c r="V3310">
        <v>0</v>
      </c>
      <c r="W3310">
        <v>0</v>
      </c>
      <c r="X3310" t="s">
        <v>3692</v>
      </c>
      <c r="Y3310" t="s">
        <v>7527</v>
      </c>
      <c r="Z3310" t="s">
        <v>3496</v>
      </c>
    </row>
    <row r="3311" spans="17:26" x14ac:dyDescent="0.35">
      <c r="Q3311" t="s">
        <v>0</v>
      </c>
      <c r="R3311">
        <v>44</v>
      </c>
      <c r="S3311">
        <v>150</v>
      </c>
      <c r="T3311">
        <v>99.2</v>
      </c>
      <c r="U3311" t="s">
        <v>1</v>
      </c>
      <c r="V3311">
        <v>0</v>
      </c>
      <c r="W3311">
        <v>0</v>
      </c>
      <c r="X3311" t="s">
        <v>3997</v>
      </c>
      <c r="Y3311" t="s">
        <v>7528</v>
      </c>
      <c r="Z3311" t="s">
        <v>3496</v>
      </c>
    </row>
    <row r="3312" spans="17:26" x14ac:dyDescent="0.35">
      <c r="Q3312" t="s">
        <v>0</v>
      </c>
      <c r="R3312">
        <v>44</v>
      </c>
      <c r="S3312">
        <v>150</v>
      </c>
      <c r="T3312">
        <v>99.2</v>
      </c>
      <c r="U3312" t="s">
        <v>3664</v>
      </c>
      <c r="V3312">
        <v>0</v>
      </c>
      <c r="W3312">
        <v>0</v>
      </c>
      <c r="X3312" t="s">
        <v>3997</v>
      </c>
      <c r="Y3312" t="s">
        <v>7529</v>
      </c>
      <c r="Z3312" t="s">
        <v>3496</v>
      </c>
    </row>
    <row r="3313" spans="17:26" x14ac:dyDescent="0.35">
      <c r="Q3313" t="s">
        <v>0</v>
      </c>
      <c r="R3313">
        <v>44</v>
      </c>
      <c r="S3313">
        <v>150</v>
      </c>
      <c r="T3313">
        <v>99.2</v>
      </c>
      <c r="U3313" t="s">
        <v>3664</v>
      </c>
      <c r="V3313">
        <v>0</v>
      </c>
      <c r="W3313">
        <v>0</v>
      </c>
      <c r="X3313" t="s">
        <v>3828</v>
      </c>
      <c r="Y3313" t="s">
        <v>7530</v>
      </c>
      <c r="Z3313" t="s">
        <v>3496</v>
      </c>
    </row>
    <row r="3314" spans="17:26" x14ac:dyDescent="0.35">
      <c r="Q3314" t="s">
        <v>0</v>
      </c>
      <c r="R3314">
        <v>44</v>
      </c>
      <c r="S3314">
        <v>150</v>
      </c>
      <c r="T3314">
        <v>99.2</v>
      </c>
      <c r="U3314" t="s">
        <v>3664</v>
      </c>
      <c r="V3314">
        <v>0</v>
      </c>
      <c r="W3314">
        <v>0</v>
      </c>
      <c r="X3314" t="s">
        <v>4121</v>
      </c>
      <c r="Y3314" t="s">
        <v>7531</v>
      </c>
      <c r="Z3314" t="s">
        <v>3496</v>
      </c>
    </row>
    <row r="3315" spans="17:26" x14ac:dyDescent="0.35">
      <c r="Q3315" t="s">
        <v>0</v>
      </c>
      <c r="R3315">
        <v>44</v>
      </c>
      <c r="S3315">
        <v>150</v>
      </c>
      <c r="T3315">
        <v>99.2</v>
      </c>
      <c r="U3315" t="s">
        <v>3664</v>
      </c>
      <c r="V3315">
        <v>0</v>
      </c>
      <c r="W3315">
        <v>0</v>
      </c>
      <c r="X3315" t="s">
        <v>3728</v>
      </c>
      <c r="Y3315" t="s">
        <v>7532</v>
      </c>
      <c r="Z3315" t="s">
        <v>3496</v>
      </c>
    </row>
    <row r="3316" spans="17:26" x14ac:dyDescent="0.35">
      <c r="Q3316" t="s">
        <v>0</v>
      </c>
      <c r="R3316">
        <v>44</v>
      </c>
      <c r="S3316">
        <v>150</v>
      </c>
      <c r="T3316">
        <v>99.3</v>
      </c>
      <c r="U3316" t="s">
        <v>1</v>
      </c>
      <c r="V3316">
        <v>0</v>
      </c>
      <c r="W3316">
        <v>0</v>
      </c>
      <c r="X3316" t="s">
        <v>3792</v>
      </c>
      <c r="Y3316" t="s">
        <v>7533</v>
      </c>
      <c r="Z3316" t="s">
        <v>3496</v>
      </c>
    </row>
    <row r="3317" spans="17:26" x14ac:dyDescent="0.35">
      <c r="Q3317" t="s">
        <v>0</v>
      </c>
      <c r="R3317">
        <v>44</v>
      </c>
      <c r="S3317">
        <v>150</v>
      </c>
      <c r="T3317">
        <v>99.3</v>
      </c>
      <c r="U3317" t="s">
        <v>1</v>
      </c>
      <c r="V3317">
        <v>0</v>
      </c>
      <c r="W3317">
        <v>0</v>
      </c>
      <c r="X3317" t="s">
        <v>4446</v>
      </c>
      <c r="Y3317" t="s">
        <v>7534</v>
      </c>
      <c r="Z3317" t="s">
        <v>3496</v>
      </c>
    </row>
    <row r="3318" spans="17:26" x14ac:dyDescent="0.35">
      <c r="Q3318" t="s">
        <v>0</v>
      </c>
      <c r="R3318">
        <v>44</v>
      </c>
      <c r="S3318">
        <v>150</v>
      </c>
      <c r="T3318">
        <v>99.3</v>
      </c>
      <c r="U3318" t="s">
        <v>1</v>
      </c>
      <c r="V3318">
        <v>0</v>
      </c>
      <c r="W3318">
        <v>0</v>
      </c>
      <c r="X3318" t="s">
        <v>4009</v>
      </c>
      <c r="Y3318" t="s">
        <v>7535</v>
      </c>
      <c r="Z3318" t="s">
        <v>3496</v>
      </c>
    </row>
    <row r="3319" spans="17:26" x14ac:dyDescent="0.35">
      <c r="Q3319" t="s">
        <v>0</v>
      </c>
      <c r="R3319">
        <v>44</v>
      </c>
      <c r="S3319">
        <v>150</v>
      </c>
      <c r="T3319">
        <v>99.3</v>
      </c>
      <c r="U3319" t="s">
        <v>1</v>
      </c>
      <c r="V3319">
        <v>0</v>
      </c>
      <c r="W3319">
        <v>0</v>
      </c>
      <c r="X3319" t="s">
        <v>3742</v>
      </c>
      <c r="Y3319" t="s">
        <v>7536</v>
      </c>
      <c r="Z3319" t="s">
        <v>3496</v>
      </c>
    </row>
    <row r="3320" spans="17:26" x14ac:dyDescent="0.35">
      <c r="Q3320" t="s">
        <v>0</v>
      </c>
      <c r="R3320">
        <v>44</v>
      </c>
      <c r="S3320">
        <v>150</v>
      </c>
      <c r="T3320">
        <v>99.3</v>
      </c>
      <c r="U3320" t="s">
        <v>1</v>
      </c>
      <c r="V3320">
        <v>0</v>
      </c>
      <c r="W3320">
        <v>0</v>
      </c>
      <c r="X3320" t="s">
        <v>3867</v>
      </c>
      <c r="Y3320" t="s">
        <v>7537</v>
      </c>
      <c r="Z3320" t="s">
        <v>3496</v>
      </c>
    </row>
    <row r="3321" spans="17:26" x14ac:dyDescent="0.35">
      <c r="Q3321" t="s">
        <v>0</v>
      </c>
      <c r="R3321">
        <v>44</v>
      </c>
      <c r="S3321">
        <v>150</v>
      </c>
      <c r="T3321">
        <v>99.3</v>
      </c>
      <c r="U3321" t="s">
        <v>1</v>
      </c>
      <c r="V3321">
        <v>0</v>
      </c>
      <c r="W3321">
        <v>0</v>
      </c>
      <c r="X3321" t="s">
        <v>3867</v>
      </c>
      <c r="Y3321" t="s">
        <v>7538</v>
      </c>
      <c r="Z3321" t="s">
        <v>3496</v>
      </c>
    </row>
    <row r="3322" spans="17:26" x14ac:dyDescent="0.35">
      <c r="Q3322" t="s">
        <v>0</v>
      </c>
      <c r="R3322">
        <v>44</v>
      </c>
      <c r="S3322">
        <v>150</v>
      </c>
      <c r="T3322">
        <v>99.3</v>
      </c>
      <c r="U3322" t="s">
        <v>1</v>
      </c>
      <c r="V3322">
        <v>0</v>
      </c>
      <c r="W3322">
        <v>0</v>
      </c>
      <c r="X3322" t="s">
        <v>4952</v>
      </c>
      <c r="Y3322" t="s">
        <v>7539</v>
      </c>
      <c r="Z3322" t="s">
        <v>3496</v>
      </c>
    </row>
    <row r="3323" spans="17:26" x14ac:dyDescent="0.35">
      <c r="Q3323" t="s">
        <v>0</v>
      </c>
      <c r="R3323">
        <v>44</v>
      </c>
      <c r="S3323">
        <v>150</v>
      </c>
      <c r="T3323">
        <v>99.3</v>
      </c>
      <c r="U3323" t="s">
        <v>1</v>
      </c>
      <c r="V3323">
        <v>0</v>
      </c>
      <c r="W3323">
        <v>0</v>
      </c>
      <c r="X3323" t="s">
        <v>3770</v>
      </c>
      <c r="Y3323" t="s">
        <v>7540</v>
      </c>
      <c r="Z3323" t="s">
        <v>3496</v>
      </c>
    </row>
    <row r="3324" spans="17:26" x14ac:dyDescent="0.35">
      <c r="Q3324" t="s">
        <v>0</v>
      </c>
      <c r="R3324">
        <v>44</v>
      </c>
      <c r="S3324">
        <v>150</v>
      </c>
      <c r="T3324">
        <v>99.3</v>
      </c>
      <c r="U3324" t="s">
        <v>1</v>
      </c>
      <c r="V3324">
        <v>0</v>
      </c>
      <c r="W3324">
        <v>0</v>
      </c>
      <c r="X3324" t="s">
        <v>3708</v>
      </c>
      <c r="Y3324" t="s">
        <v>7541</v>
      </c>
      <c r="Z3324" t="s">
        <v>3496</v>
      </c>
    </row>
    <row r="3325" spans="17:26" x14ac:dyDescent="0.35">
      <c r="Q3325" t="s">
        <v>0</v>
      </c>
      <c r="R3325">
        <v>44</v>
      </c>
      <c r="S3325">
        <v>150</v>
      </c>
      <c r="T3325">
        <v>99.3</v>
      </c>
      <c r="U3325" t="s">
        <v>1</v>
      </c>
      <c r="V3325">
        <v>0</v>
      </c>
      <c r="W3325">
        <v>0</v>
      </c>
      <c r="X3325" t="s">
        <v>4379</v>
      </c>
      <c r="Y3325" t="s">
        <v>7542</v>
      </c>
      <c r="Z3325" t="s">
        <v>3496</v>
      </c>
    </row>
    <row r="3326" spans="17:26" x14ac:dyDescent="0.35">
      <c r="Q3326" t="s">
        <v>0</v>
      </c>
      <c r="R3326">
        <v>44</v>
      </c>
      <c r="S3326">
        <v>150</v>
      </c>
      <c r="T3326">
        <v>99.3</v>
      </c>
      <c r="U3326" t="s">
        <v>1</v>
      </c>
      <c r="V3326">
        <v>0</v>
      </c>
      <c r="W3326">
        <v>0</v>
      </c>
      <c r="X3326" t="s">
        <v>4381</v>
      </c>
      <c r="Y3326" t="s">
        <v>7543</v>
      </c>
      <c r="Z3326" t="s">
        <v>3496</v>
      </c>
    </row>
    <row r="3327" spans="17:26" x14ac:dyDescent="0.35">
      <c r="Q3327" t="s">
        <v>0</v>
      </c>
      <c r="R3327">
        <v>44</v>
      </c>
      <c r="S3327">
        <v>150</v>
      </c>
      <c r="T3327">
        <v>99.3</v>
      </c>
      <c r="U3327" t="s">
        <v>1</v>
      </c>
      <c r="V3327">
        <v>0</v>
      </c>
      <c r="W3327">
        <v>0</v>
      </c>
      <c r="X3327" t="s">
        <v>4071</v>
      </c>
      <c r="Y3327" t="s">
        <v>7544</v>
      </c>
      <c r="Z3327" t="s">
        <v>3496</v>
      </c>
    </row>
    <row r="3328" spans="17:26" x14ac:dyDescent="0.35">
      <c r="Q3328" t="s">
        <v>0</v>
      </c>
      <c r="R3328">
        <v>44</v>
      </c>
      <c r="S3328">
        <v>150</v>
      </c>
      <c r="T3328">
        <v>99.3</v>
      </c>
      <c r="U3328" t="s">
        <v>1</v>
      </c>
      <c r="V3328">
        <v>0</v>
      </c>
      <c r="W3328">
        <v>0</v>
      </c>
      <c r="X3328" t="s">
        <v>3679</v>
      </c>
      <c r="Y3328" t="s">
        <v>7545</v>
      </c>
      <c r="Z3328" t="s">
        <v>3496</v>
      </c>
    </row>
    <row r="3329" spans="17:26" x14ac:dyDescent="0.35">
      <c r="Q3329" t="s">
        <v>0</v>
      </c>
      <c r="R3329">
        <v>44</v>
      </c>
      <c r="S3329">
        <v>150</v>
      </c>
      <c r="T3329">
        <v>99.3</v>
      </c>
      <c r="U3329" t="s">
        <v>1</v>
      </c>
      <c r="V3329">
        <v>0</v>
      </c>
      <c r="W3329">
        <v>0</v>
      </c>
      <c r="X3329" t="s">
        <v>4503</v>
      </c>
      <c r="Y3329" t="s">
        <v>7546</v>
      </c>
      <c r="Z3329" t="s">
        <v>3496</v>
      </c>
    </row>
    <row r="3330" spans="17:26" x14ac:dyDescent="0.35">
      <c r="Q3330" t="s">
        <v>0</v>
      </c>
      <c r="R3330">
        <v>44</v>
      </c>
      <c r="S3330">
        <v>150</v>
      </c>
      <c r="T3330">
        <v>99.3</v>
      </c>
      <c r="U3330" t="s">
        <v>3664</v>
      </c>
      <c r="V3330">
        <v>0</v>
      </c>
      <c r="W3330">
        <v>0</v>
      </c>
      <c r="X3330" t="s">
        <v>3922</v>
      </c>
      <c r="Y3330" t="s">
        <v>7547</v>
      </c>
      <c r="Z3330" t="s">
        <v>3496</v>
      </c>
    </row>
    <row r="3331" spans="17:26" x14ac:dyDescent="0.35">
      <c r="Q3331" t="s">
        <v>0</v>
      </c>
      <c r="R3331">
        <v>44</v>
      </c>
      <c r="S3331">
        <v>150</v>
      </c>
      <c r="T3331">
        <v>99.3</v>
      </c>
      <c r="U3331" t="s">
        <v>3664</v>
      </c>
      <c r="V3331">
        <v>0</v>
      </c>
      <c r="W3331">
        <v>0</v>
      </c>
      <c r="X3331" t="s">
        <v>3738</v>
      </c>
      <c r="Y3331" t="s">
        <v>7548</v>
      </c>
      <c r="Z3331" t="s">
        <v>3496</v>
      </c>
    </row>
    <row r="3332" spans="17:26" x14ac:dyDescent="0.35">
      <c r="Q3332" t="s">
        <v>0</v>
      </c>
      <c r="R3332">
        <v>44</v>
      </c>
      <c r="S3332">
        <v>150</v>
      </c>
      <c r="T3332">
        <v>99.3</v>
      </c>
      <c r="U3332" t="s">
        <v>3664</v>
      </c>
      <c r="V3332">
        <v>0</v>
      </c>
      <c r="W3332">
        <v>0</v>
      </c>
      <c r="X3332" t="s">
        <v>3901</v>
      </c>
      <c r="Y3332" t="s">
        <v>7549</v>
      </c>
      <c r="Z3332" t="s">
        <v>3496</v>
      </c>
    </row>
    <row r="3333" spans="17:26" x14ac:dyDescent="0.35">
      <c r="Q3333" t="s">
        <v>0</v>
      </c>
      <c r="R3333">
        <v>44</v>
      </c>
      <c r="S3333">
        <v>150</v>
      </c>
      <c r="T3333">
        <v>99.3</v>
      </c>
      <c r="U3333" t="s">
        <v>3664</v>
      </c>
      <c r="V3333">
        <v>0</v>
      </c>
      <c r="W3333">
        <v>0</v>
      </c>
      <c r="X3333" t="s">
        <v>3910</v>
      </c>
      <c r="Y3333" t="s">
        <v>7550</v>
      </c>
      <c r="Z3333" t="s">
        <v>3496</v>
      </c>
    </row>
    <row r="3334" spans="17:26" x14ac:dyDescent="0.35">
      <c r="Q3334" t="s">
        <v>0</v>
      </c>
      <c r="R3334">
        <v>44</v>
      </c>
      <c r="S3334">
        <v>150</v>
      </c>
      <c r="T3334">
        <v>99.3</v>
      </c>
      <c r="U3334" t="s">
        <v>3664</v>
      </c>
      <c r="V3334">
        <v>0</v>
      </c>
      <c r="W3334">
        <v>0</v>
      </c>
      <c r="X3334" t="s">
        <v>4171</v>
      </c>
      <c r="Y3334" t="s">
        <v>7551</v>
      </c>
      <c r="Z3334" t="s">
        <v>3496</v>
      </c>
    </row>
    <row r="3335" spans="17:26" x14ac:dyDescent="0.35">
      <c r="Q3335" t="s">
        <v>0</v>
      </c>
      <c r="R3335">
        <v>44</v>
      </c>
      <c r="S3335">
        <v>150</v>
      </c>
      <c r="T3335">
        <v>99.3</v>
      </c>
      <c r="U3335" t="s">
        <v>3664</v>
      </c>
      <c r="V3335">
        <v>0</v>
      </c>
      <c r="W3335">
        <v>0</v>
      </c>
      <c r="X3335" t="s">
        <v>4560</v>
      </c>
      <c r="Y3335" t="s">
        <v>7552</v>
      </c>
      <c r="Z3335" t="s">
        <v>3496</v>
      </c>
    </row>
    <row r="3336" spans="17:26" x14ac:dyDescent="0.35">
      <c r="Q3336" t="s">
        <v>0</v>
      </c>
      <c r="R3336">
        <v>45</v>
      </c>
      <c r="S3336">
        <v>150</v>
      </c>
      <c r="T3336">
        <v>100</v>
      </c>
      <c r="U3336" t="s">
        <v>3664</v>
      </c>
      <c r="V3336">
        <v>0</v>
      </c>
      <c r="W3336">
        <v>0</v>
      </c>
      <c r="X3336" t="s">
        <v>4113</v>
      </c>
      <c r="Y3336" t="s">
        <v>7553</v>
      </c>
      <c r="Z3336" t="s">
        <v>3497</v>
      </c>
    </row>
    <row r="3337" spans="17:26" x14ac:dyDescent="0.35">
      <c r="Q3337" t="s">
        <v>0</v>
      </c>
      <c r="R3337">
        <v>45</v>
      </c>
      <c r="S3337">
        <v>150</v>
      </c>
      <c r="T3337">
        <v>97.1</v>
      </c>
      <c r="U3337" t="s">
        <v>3664</v>
      </c>
      <c r="V3337">
        <v>0</v>
      </c>
      <c r="W3337">
        <v>0</v>
      </c>
      <c r="X3337" t="s">
        <v>4431</v>
      </c>
      <c r="Y3337" t="s">
        <v>7554</v>
      </c>
      <c r="Z3337" t="s">
        <v>3497</v>
      </c>
    </row>
    <row r="3338" spans="17:26" x14ac:dyDescent="0.35">
      <c r="Q3338" t="s">
        <v>0</v>
      </c>
      <c r="R3338">
        <v>45</v>
      </c>
      <c r="S3338">
        <v>150</v>
      </c>
      <c r="T3338">
        <v>97.3</v>
      </c>
      <c r="U3338" t="s">
        <v>3664</v>
      </c>
      <c r="V3338">
        <v>0</v>
      </c>
      <c r="W3338">
        <v>0</v>
      </c>
      <c r="X3338" t="s">
        <v>3922</v>
      </c>
      <c r="Y3338" t="s">
        <v>7555</v>
      </c>
      <c r="Z3338" t="s">
        <v>3497</v>
      </c>
    </row>
    <row r="3339" spans="17:26" x14ac:dyDescent="0.35">
      <c r="Q3339" t="s">
        <v>0</v>
      </c>
      <c r="R3339">
        <v>45</v>
      </c>
      <c r="S3339">
        <v>150</v>
      </c>
      <c r="T3339">
        <v>97.4</v>
      </c>
      <c r="U3339" t="s">
        <v>1</v>
      </c>
      <c r="V3339">
        <v>0</v>
      </c>
      <c r="W3339">
        <v>0</v>
      </c>
      <c r="X3339" t="s">
        <v>3825</v>
      </c>
      <c r="Y3339" t="s">
        <v>7556</v>
      </c>
      <c r="Z3339" t="s">
        <v>3497</v>
      </c>
    </row>
    <row r="3340" spans="17:26" x14ac:dyDescent="0.35">
      <c r="Q3340" t="s">
        <v>0</v>
      </c>
      <c r="R3340">
        <v>45</v>
      </c>
      <c r="S3340">
        <v>150</v>
      </c>
      <c r="T3340">
        <v>97.8</v>
      </c>
      <c r="U3340" t="s">
        <v>3664</v>
      </c>
      <c r="V3340">
        <v>0</v>
      </c>
      <c r="W3340">
        <v>0</v>
      </c>
      <c r="X3340" t="s">
        <v>4005</v>
      </c>
      <c r="Y3340" t="s">
        <v>7557</v>
      </c>
      <c r="Z3340" t="s">
        <v>3497</v>
      </c>
    </row>
    <row r="3341" spans="17:26" x14ac:dyDescent="0.35">
      <c r="Q3341" t="s">
        <v>0</v>
      </c>
      <c r="R3341">
        <v>45</v>
      </c>
      <c r="S3341">
        <v>150</v>
      </c>
      <c r="T3341">
        <v>97.8</v>
      </c>
      <c r="U3341" t="s">
        <v>3664</v>
      </c>
      <c r="V3341">
        <v>0</v>
      </c>
      <c r="W3341">
        <v>0</v>
      </c>
      <c r="X3341" t="s">
        <v>3871</v>
      </c>
      <c r="Y3341" t="s">
        <v>7558</v>
      </c>
      <c r="Z3341" t="s">
        <v>3497</v>
      </c>
    </row>
    <row r="3342" spans="17:26" x14ac:dyDescent="0.35">
      <c r="Q3342" t="s">
        <v>0</v>
      </c>
      <c r="R3342">
        <v>45</v>
      </c>
      <c r="S3342">
        <v>150</v>
      </c>
      <c r="T3342">
        <v>98</v>
      </c>
      <c r="U3342" t="s">
        <v>3664</v>
      </c>
      <c r="V3342">
        <v>0</v>
      </c>
      <c r="W3342">
        <v>0</v>
      </c>
      <c r="X3342" t="s">
        <v>4871</v>
      </c>
      <c r="Y3342" t="s">
        <v>7559</v>
      </c>
      <c r="Z3342" t="s">
        <v>3497</v>
      </c>
    </row>
    <row r="3343" spans="17:26" x14ac:dyDescent="0.35">
      <c r="Q3343" t="s">
        <v>0</v>
      </c>
      <c r="R3343">
        <v>45</v>
      </c>
      <c r="S3343">
        <v>150</v>
      </c>
      <c r="T3343">
        <v>98</v>
      </c>
      <c r="U3343" t="s">
        <v>3664</v>
      </c>
      <c r="V3343">
        <v>0</v>
      </c>
      <c r="W3343">
        <v>0</v>
      </c>
      <c r="X3343" t="s">
        <v>3912</v>
      </c>
      <c r="Y3343" t="s">
        <v>7560</v>
      </c>
      <c r="Z3343" t="s">
        <v>3497</v>
      </c>
    </row>
    <row r="3344" spans="17:26" x14ac:dyDescent="0.35">
      <c r="Q3344" t="s">
        <v>0</v>
      </c>
      <c r="R3344">
        <v>45</v>
      </c>
      <c r="S3344">
        <v>150</v>
      </c>
      <c r="T3344">
        <v>98.6</v>
      </c>
      <c r="U3344" t="s">
        <v>1</v>
      </c>
      <c r="V3344">
        <v>0</v>
      </c>
      <c r="W3344">
        <v>0</v>
      </c>
      <c r="X3344" t="s">
        <v>3740</v>
      </c>
      <c r="Y3344" t="s">
        <v>7561</v>
      </c>
      <c r="Z3344" t="s">
        <v>3497</v>
      </c>
    </row>
    <row r="3345" spans="17:26" x14ac:dyDescent="0.35">
      <c r="Q3345" t="s">
        <v>0</v>
      </c>
      <c r="R3345">
        <v>45</v>
      </c>
      <c r="S3345">
        <v>150</v>
      </c>
      <c r="T3345">
        <v>98.7</v>
      </c>
      <c r="U3345" t="s">
        <v>1</v>
      </c>
      <c r="V3345">
        <v>0</v>
      </c>
      <c r="W3345">
        <v>0</v>
      </c>
      <c r="X3345" t="s">
        <v>4379</v>
      </c>
      <c r="Y3345" t="s">
        <v>7562</v>
      </c>
      <c r="Z3345" t="s">
        <v>3497</v>
      </c>
    </row>
    <row r="3346" spans="17:26" x14ac:dyDescent="0.35">
      <c r="Q3346" t="s">
        <v>0</v>
      </c>
      <c r="R3346">
        <v>45</v>
      </c>
      <c r="S3346">
        <v>150</v>
      </c>
      <c r="T3346">
        <v>98.7</v>
      </c>
      <c r="U3346" t="s">
        <v>3664</v>
      </c>
      <c r="V3346">
        <v>0</v>
      </c>
      <c r="W3346">
        <v>0</v>
      </c>
      <c r="X3346" t="s">
        <v>6079</v>
      </c>
      <c r="Y3346" t="s">
        <v>7563</v>
      </c>
      <c r="Z3346" t="s">
        <v>3497</v>
      </c>
    </row>
    <row r="3347" spans="17:26" x14ac:dyDescent="0.35">
      <c r="Q3347" t="s">
        <v>0</v>
      </c>
      <c r="R3347">
        <v>45</v>
      </c>
      <c r="S3347">
        <v>150</v>
      </c>
      <c r="T3347">
        <v>99.2</v>
      </c>
      <c r="U3347" t="s">
        <v>3664</v>
      </c>
      <c r="V3347">
        <v>0</v>
      </c>
      <c r="W3347">
        <v>0</v>
      </c>
      <c r="X3347" t="s">
        <v>3975</v>
      </c>
      <c r="Y3347" t="s">
        <v>7564</v>
      </c>
      <c r="Z3347" t="s">
        <v>3497</v>
      </c>
    </row>
    <row r="3348" spans="17:26" x14ac:dyDescent="0.35">
      <c r="Q3348" t="s">
        <v>0</v>
      </c>
      <c r="R3348">
        <v>45</v>
      </c>
      <c r="S3348">
        <v>150</v>
      </c>
      <c r="T3348">
        <v>99.3</v>
      </c>
      <c r="U3348" t="s">
        <v>1</v>
      </c>
      <c r="V3348">
        <v>0</v>
      </c>
      <c r="W3348">
        <v>0</v>
      </c>
      <c r="X3348" t="s">
        <v>4494</v>
      </c>
      <c r="Y3348" t="s">
        <v>7565</v>
      </c>
      <c r="Z3348" t="s">
        <v>3497</v>
      </c>
    </row>
    <row r="3349" spans="17:26" x14ac:dyDescent="0.35">
      <c r="Q3349" t="s">
        <v>0</v>
      </c>
      <c r="R3349">
        <v>45</v>
      </c>
      <c r="S3349">
        <v>150</v>
      </c>
      <c r="T3349">
        <v>99.3</v>
      </c>
      <c r="U3349" t="s">
        <v>3664</v>
      </c>
      <c r="V3349">
        <v>0</v>
      </c>
      <c r="W3349">
        <v>0</v>
      </c>
      <c r="X3349" t="s">
        <v>3755</v>
      </c>
      <c r="Y3349" t="s">
        <v>7566</v>
      </c>
      <c r="Z3349" t="s">
        <v>3497</v>
      </c>
    </row>
    <row r="3350" spans="17:26" x14ac:dyDescent="0.35">
      <c r="Q3350" t="s">
        <v>0</v>
      </c>
      <c r="R3350">
        <v>47</v>
      </c>
      <c r="S3350">
        <v>150</v>
      </c>
      <c r="T3350">
        <v>100</v>
      </c>
      <c r="U3350" t="s">
        <v>1</v>
      </c>
      <c r="V3350">
        <v>0</v>
      </c>
      <c r="W3350">
        <v>0</v>
      </c>
      <c r="X3350" t="s">
        <v>4106</v>
      </c>
      <c r="Y3350" t="s">
        <v>7567</v>
      </c>
      <c r="Z3350" t="s">
        <v>3499</v>
      </c>
    </row>
    <row r="3351" spans="17:26" x14ac:dyDescent="0.35">
      <c r="Q3351" t="s">
        <v>0</v>
      </c>
      <c r="R3351">
        <v>47</v>
      </c>
      <c r="S3351">
        <v>150</v>
      </c>
      <c r="T3351">
        <v>100</v>
      </c>
      <c r="U3351" t="s">
        <v>3664</v>
      </c>
      <c r="V3351">
        <v>0</v>
      </c>
      <c r="W3351">
        <v>0</v>
      </c>
      <c r="X3351" t="s">
        <v>3794</v>
      </c>
      <c r="Y3351" t="s">
        <v>7568</v>
      </c>
      <c r="Z3351" t="s">
        <v>3499</v>
      </c>
    </row>
    <row r="3352" spans="17:26" x14ac:dyDescent="0.35">
      <c r="Q3352" t="s">
        <v>0</v>
      </c>
      <c r="R3352">
        <v>47</v>
      </c>
      <c r="S3352">
        <v>150</v>
      </c>
      <c r="T3352">
        <v>100</v>
      </c>
      <c r="U3352" t="s">
        <v>3664</v>
      </c>
      <c r="V3352">
        <v>0</v>
      </c>
      <c r="W3352">
        <v>0</v>
      </c>
      <c r="X3352" t="s">
        <v>3992</v>
      </c>
      <c r="Y3352" t="s">
        <v>7569</v>
      </c>
      <c r="Z3352" t="s">
        <v>3499</v>
      </c>
    </row>
    <row r="3353" spans="17:26" x14ac:dyDescent="0.35">
      <c r="Q3353" t="s">
        <v>0</v>
      </c>
      <c r="R3353">
        <v>47</v>
      </c>
      <c r="S3353">
        <v>150</v>
      </c>
      <c r="T3353">
        <v>100</v>
      </c>
      <c r="U3353" t="s">
        <v>3664</v>
      </c>
      <c r="V3353">
        <v>0</v>
      </c>
      <c r="W3353">
        <v>0</v>
      </c>
      <c r="X3353" t="s">
        <v>3994</v>
      </c>
      <c r="Y3353" t="s">
        <v>7570</v>
      </c>
      <c r="Z3353" t="s">
        <v>3499</v>
      </c>
    </row>
    <row r="3354" spans="17:26" x14ac:dyDescent="0.35">
      <c r="Q3354" t="s">
        <v>0</v>
      </c>
      <c r="R3354">
        <v>47</v>
      </c>
      <c r="S3354">
        <v>150</v>
      </c>
      <c r="T3354">
        <v>100</v>
      </c>
      <c r="U3354" t="s">
        <v>3664</v>
      </c>
      <c r="V3354">
        <v>0</v>
      </c>
      <c r="W3354">
        <v>0</v>
      </c>
      <c r="X3354" t="s">
        <v>3673</v>
      </c>
      <c r="Y3354" t="s">
        <v>7571</v>
      </c>
      <c r="Z3354" t="s">
        <v>3499</v>
      </c>
    </row>
    <row r="3355" spans="17:26" x14ac:dyDescent="0.35">
      <c r="Q3355" t="s">
        <v>0</v>
      </c>
      <c r="R3355">
        <v>47</v>
      </c>
      <c r="S3355">
        <v>150</v>
      </c>
      <c r="T3355">
        <v>100</v>
      </c>
      <c r="U3355" t="s">
        <v>3664</v>
      </c>
      <c r="V3355">
        <v>0</v>
      </c>
      <c r="W3355">
        <v>0</v>
      </c>
      <c r="X3355" t="s">
        <v>4113</v>
      </c>
      <c r="Y3355" t="s">
        <v>7572</v>
      </c>
      <c r="Z3355" t="s">
        <v>3499</v>
      </c>
    </row>
    <row r="3356" spans="17:26" x14ac:dyDescent="0.35">
      <c r="Q3356" t="s">
        <v>0</v>
      </c>
      <c r="R3356">
        <v>47</v>
      </c>
      <c r="S3356">
        <v>150</v>
      </c>
      <c r="T3356">
        <v>100</v>
      </c>
      <c r="U3356" t="s">
        <v>3664</v>
      </c>
      <c r="V3356">
        <v>0</v>
      </c>
      <c r="W3356">
        <v>0</v>
      </c>
      <c r="X3356" t="s">
        <v>3675</v>
      </c>
      <c r="Y3356" t="s">
        <v>7573</v>
      </c>
      <c r="Z3356" t="s">
        <v>3499</v>
      </c>
    </row>
    <row r="3357" spans="17:26" x14ac:dyDescent="0.35">
      <c r="Q3357" t="s">
        <v>0</v>
      </c>
      <c r="R3357">
        <v>47</v>
      </c>
      <c r="S3357">
        <v>150</v>
      </c>
      <c r="T3357">
        <v>100</v>
      </c>
      <c r="U3357" t="s">
        <v>3664</v>
      </c>
      <c r="V3357">
        <v>0</v>
      </c>
      <c r="W3357">
        <v>0</v>
      </c>
      <c r="X3357" t="s">
        <v>3964</v>
      </c>
      <c r="Y3357" t="s">
        <v>7574</v>
      </c>
      <c r="Z3357" t="s">
        <v>3499</v>
      </c>
    </row>
    <row r="3358" spans="17:26" x14ac:dyDescent="0.35">
      <c r="Q3358" t="s">
        <v>0</v>
      </c>
      <c r="R3358">
        <v>47</v>
      </c>
      <c r="S3358">
        <v>150</v>
      </c>
      <c r="T3358">
        <v>100</v>
      </c>
      <c r="U3358" t="s">
        <v>3664</v>
      </c>
      <c r="V3358">
        <v>0</v>
      </c>
      <c r="W3358">
        <v>0</v>
      </c>
      <c r="X3358" t="s">
        <v>3747</v>
      </c>
      <c r="Y3358" t="s">
        <v>7575</v>
      </c>
      <c r="Z3358" t="s">
        <v>3499</v>
      </c>
    </row>
    <row r="3359" spans="17:26" x14ac:dyDescent="0.35">
      <c r="Q3359" t="s">
        <v>0</v>
      </c>
      <c r="R3359">
        <v>47</v>
      </c>
      <c r="S3359">
        <v>150</v>
      </c>
      <c r="T3359">
        <v>97</v>
      </c>
      <c r="U3359" t="s">
        <v>1</v>
      </c>
      <c r="V3359">
        <v>0</v>
      </c>
      <c r="W3359">
        <v>0</v>
      </c>
      <c r="X3359" t="s">
        <v>3875</v>
      </c>
      <c r="Y3359" t="s">
        <v>7576</v>
      </c>
      <c r="Z3359" t="s">
        <v>3499</v>
      </c>
    </row>
    <row r="3360" spans="17:26" x14ac:dyDescent="0.35">
      <c r="Q3360" t="s">
        <v>0</v>
      </c>
      <c r="R3360">
        <v>47</v>
      </c>
      <c r="S3360">
        <v>150</v>
      </c>
      <c r="T3360">
        <v>97.1</v>
      </c>
      <c r="U3360" t="s">
        <v>3664</v>
      </c>
      <c r="V3360">
        <v>0</v>
      </c>
      <c r="W3360">
        <v>0</v>
      </c>
      <c r="X3360" t="s">
        <v>4156</v>
      </c>
      <c r="Y3360" t="s">
        <v>7577</v>
      </c>
      <c r="Z3360" t="s">
        <v>3499</v>
      </c>
    </row>
    <row r="3361" spans="17:26" x14ac:dyDescent="0.35">
      <c r="Q3361" t="s">
        <v>0</v>
      </c>
      <c r="R3361">
        <v>47</v>
      </c>
      <c r="S3361">
        <v>150</v>
      </c>
      <c r="T3361">
        <v>97.1</v>
      </c>
      <c r="U3361" t="s">
        <v>3664</v>
      </c>
      <c r="V3361">
        <v>0</v>
      </c>
      <c r="W3361">
        <v>0</v>
      </c>
      <c r="X3361" t="s">
        <v>4431</v>
      </c>
      <c r="Y3361" t="s">
        <v>7578</v>
      </c>
      <c r="Z3361" t="s">
        <v>3499</v>
      </c>
    </row>
    <row r="3362" spans="17:26" x14ac:dyDescent="0.35">
      <c r="Q3362" t="s">
        <v>0</v>
      </c>
      <c r="R3362">
        <v>47</v>
      </c>
      <c r="S3362">
        <v>150</v>
      </c>
      <c r="T3362">
        <v>97.2</v>
      </c>
      <c r="U3362" t="s">
        <v>1</v>
      </c>
      <c r="V3362">
        <v>0</v>
      </c>
      <c r="W3362">
        <v>0</v>
      </c>
      <c r="X3362" t="s">
        <v>4747</v>
      </c>
      <c r="Y3362" t="s">
        <v>7579</v>
      </c>
      <c r="Z3362" t="s">
        <v>3499</v>
      </c>
    </row>
    <row r="3363" spans="17:26" x14ac:dyDescent="0.35">
      <c r="Q3363" t="s">
        <v>0</v>
      </c>
      <c r="R3363">
        <v>47</v>
      </c>
      <c r="S3363">
        <v>150</v>
      </c>
      <c r="T3363">
        <v>97.3</v>
      </c>
      <c r="U3363" t="s">
        <v>1</v>
      </c>
      <c r="V3363">
        <v>0</v>
      </c>
      <c r="W3363">
        <v>0</v>
      </c>
      <c r="X3363" t="s">
        <v>4509</v>
      </c>
      <c r="Y3363" t="s">
        <v>7580</v>
      </c>
      <c r="Z3363" t="s">
        <v>3499</v>
      </c>
    </row>
    <row r="3364" spans="17:26" x14ac:dyDescent="0.35">
      <c r="Q3364" t="s">
        <v>0</v>
      </c>
      <c r="R3364">
        <v>47</v>
      </c>
      <c r="S3364">
        <v>150</v>
      </c>
      <c r="T3364">
        <v>97.3</v>
      </c>
      <c r="U3364" t="s">
        <v>1</v>
      </c>
      <c r="V3364">
        <v>0</v>
      </c>
      <c r="W3364">
        <v>0</v>
      </c>
      <c r="X3364" t="s">
        <v>4132</v>
      </c>
      <c r="Y3364" t="s">
        <v>7581</v>
      </c>
      <c r="Z3364" t="s">
        <v>3499</v>
      </c>
    </row>
    <row r="3365" spans="17:26" x14ac:dyDescent="0.35">
      <c r="Q3365" t="s">
        <v>0</v>
      </c>
      <c r="R3365">
        <v>47</v>
      </c>
      <c r="S3365">
        <v>150</v>
      </c>
      <c r="T3365">
        <v>97.3</v>
      </c>
      <c r="U3365" t="s">
        <v>1</v>
      </c>
      <c r="V3365">
        <v>0</v>
      </c>
      <c r="W3365">
        <v>0</v>
      </c>
      <c r="X3365" t="s">
        <v>5464</v>
      </c>
      <c r="Y3365" t="s">
        <v>7582</v>
      </c>
      <c r="Z3365" t="s">
        <v>3499</v>
      </c>
    </row>
    <row r="3366" spans="17:26" x14ac:dyDescent="0.35">
      <c r="Q3366" t="s">
        <v>0</v>
      </c>
      <c r="R3366">
        <v>47</v>
      </c>
      <c r="S3366">
        <v>150</v>
      </c>
      <c r="T3366">
        <v>97.3</v>
      </c>
      <c r="U3366" t="s">
        <v>1</v>
      </c>
      <c r="V3366">
        <v>0</v>
      </c>
      <c r="W3366">
        <v>0</v>
      </c>
      <c r="X3366" t="s">
        <v>4062</v>
      </c>
      <c r="Y3366" t="s">
        <v>7583</v>
      </c>
      <c r="Z3366" t="s">
        <v>3499</v>
      </c>
    </row>
    <row r="3367" spans="17:26" x14ac:dyDescent="0.35">
      <c r="Q3367" t="s">
        <v>0</v>
      </c>
      <c r="R3367">
        <v>47</v>
      </c>
      <c r="S3367">
        <v>150</v>
      </c>
      <c r="T3367">
        <v>97.3</v>
      </c>
      <c r="U3367" t="s">
        <v>1</v>
      </c>
      <c r="V3367">
        <v>0</v>
      </c>
      <c r="W3367">
        <v>0</v>
      </c>
      <c r="X3367" t="s">
        <v>4319</v>
      </c>
      <c r="Y3367" t="s">
        <v>7584</v>
      </c>
      <c r="Z3367" t="s">
        <v>3499</v>
      </c>
    </row>
    <row r="3368" spans="17:26" x14ac:dyDescent="0.35">
      <c r="Q3368" t="s">
        <v>0</v>
      </c>
      <c r="R3368">
        <v>47</v>
      </c>
      <c r="S3368">
        <v>150</v>
      </c>
      <c r="T3368">
        <v>97.3</v>
      </c>
      <c r="U3368" t="s">
        <v>1</v>
      </c>
      <c r="V3368">
        <v>0</v>
      </c>
      <c r="W3368">
        <v>0</v>
      </c>
      <c r="X3368" t="s">
        <v>3906</v>
      </c>
      <c r="Y3368" t="s">
        <v>7585</v>
      </c>
      <c r="Z3368" t="s">
        <v>3499</v>
      </c>
    </row>
    <row r="3369" spans="17:26" x14ac:dyDescent="0.35">
      <c r="Q3369" t="s">
        <v>0</v>
      </c>
      <c r="R3369">
        <v>47</v>
      </c>
      <c r="S3369">
        <v>150</v>
      </c>
      <c r="T3369">
        <v>97.3</v>
      </c>
      <c r="U3369" t="s">
        <v>1</v>
      </c>
      <c r="V3369">
        <v>0</v>
      </c>
      <c r="W3369">
        <v>0</v>
      </c>
      <c r="X3369" t="s">
        <v>4250</v>
      </c>
      <c r="Y3369" t="s">
        <v>7586</v>
      </c>
      <c r="Z3369" t="s">
        <v>3499</v>
      </c>
    </row>
    <row r="3370" spans="17:26" x14ac:dyDescent="0.35">
      <c r="Q3370" t="s">
        <v>0</v>
      </c>
      <c r="R3370">
        <v>47</v>
      </c>
      <c r="S3370">
        <v>150</v>
      </c>
      <c r="T3370">
        <v>97.3</v>
      </c>
      <c r="U3370" t="s">
        <v>1</v>
      </c>
      <c r="V3370">
        <v>0</v>
      </c>
      <c r="W3370">
        <v>0</v>
      </c>
      <c r="X3370" t="s">
        <v>4032</v>
      </c>
      <c r="Y3370" t="s">
        <v>7587</v>
      </c>
      <c r="Z3370" t="s">
        <v>3499</v>
      </c>
    </row>
    <row r="3371" spans="17:26" x14ac:dyDescent="0.35">
      <c r="Q3371" t="s">
        <v>0</v>
      </c>
      <c r="R3371">
        <v>47</v>
      </c>
      <c r="S3371">
        <v>150</v>
      </c>
      <c r="T3371">
        <v>97.3</v>
      </c>
      <c r="U3371" t="s">
        <v>1</v>
      </c>
      <c r="V3371">
        <v>0</v>
      </c>
      <c r="W3371">
        <v>0</v>
      </c>
      <c r="X3371" t="s">
        <v>4035</v>
      </c>
      <c r="Y3371" t="s">
        <v>7588</v>
      </c>
      <c r="Z3371" t="s">
        <v>3499</v>
      </c>
    </row>
    <row r="3372" spans="17:26" x14ac:dyDescent="0.35">
      <c r="Q3372" t="s">
        <v>0</v>
      </c>
      <c r="R3372">
        <v>47</v>
      </c>
      <c r="S3372">
        <v>150</v>
      </c>
      <c r="T3372">
        <v>97.3</v>
      </c>
      <c r="U3372" t="s">
        <v>1</v>
      </c>
      <c r="V3372">
        <v>0</v>
      </c>
      <c r="W3372">
        <v>0</v>
      </c>
      <c r="X3372" t="s">
        <v>4169</v>
      </c>
      <c r="Y3372" t="s">
        <v>7589</v>
      </c>
      <c r="Z3372" t="s">
        <v>3499</v>
      </c>
    </row>
    <row r="3373" spans="17:26" x14ac:dyDescent="0.35">
      <c r="Q3373" t="s">
        <v>0</v>
      </c>
      <c r="R3373">
        <v>47</v>
      </c>
      <c r="S3373">
        <v>150</v>
      </c>
      <c r="T3373">
        <v>97.3</v>
      </c>
      <c r="U3373" t="s">
        <v>1</v>
      </c>
      <c r="V3373">
        <v>0</v>
      </c>
      <c r="W3373">
        <v>0</v>
      </c>
      <c r="X3373" t="s">
        <v>4071</v>
      </c>
      <c r="Y3373" t="s">
        <v>7590</v>
      </c>
      <c r="Z3373" t="s">
        <v>3499</v>
      </c>
    </row>
    <row r="3374" spans="17:26" x14ac:dyDescent="0.35">
      <c r="Q3374" t="s">
        <v>0</v>
      </c>
      <c r="R3374">
        <v>47</v>
      </c>
      <c r="S3374">
        <v>150</v>
      </c>
      <c r="T3374">
        <v>97.3</v>
      </c>
      <c r="U3374" t="s">
        <v>1</v>
      </c>
      <c r="V3374">
        <v>0</v>
      </c>
      <c r="W3374">
        <v>0</v>
      </c>
      <c r="X3374" t="s">
        <v>4073</v>
      </c>
      <c r="Y3374" t="s">
        <v>7591</v>
      </c>
      <c r="Z3374" t="s">
        <v>3499</v>
      </c>
    </row>
    <row r="3375" spans="17:26" x14ac:dyDescent="0.35">
      <c r="Q3375" t="s">
        <v>0</v>
      </c>
      <c r="R3375">
        <v>47</v>
      </c>
      <c r="S3375">
        <v>150</v>
      </c>
      <c r="T3375">
        <v>97.3</v>
      </c>
      <c r="U3375" t="s">
        <v>1</v>
      </c>
      <c r="V3375">
        <v>0</v>
      </c>
      <c r="W3375">
        <v>0</v>
      </c>
      <c r="X3375" t="s">
        <v>4174</v>
      </c>
      <c r="Y3375" t="s">
        <v>7592</v>
      </c>
      <c r="Z3375" t="s">
        <v>3499</v>
      </c>
    </row>
    <row r="3376" spans="17:26" x14ac:dyDescent="0.35">
      <c r="Q3376" t="s">
        <v>0</v>
      </c>
      <c r="R3376">
        <v>47</v>
      </c>
      <c r="S3376">
        <v>150</v>
      </c>
      <c r="T3376">
        <v>97.3</v>
      </c>
      <c r="U3376" t="s">
        <v>3664</v>
      </c>
      <c r="V3376">
        <v>0</v>
      </c>
      <c r="W3376">
        <v>0</v>
      </c>
      <c r="X3376" t="s">
        <v>4332</v>
      </c>
      <c r="Y3376" t="s">
        <v>7593</v>
      </c>
      <c r="Z3376" t="s">
        <v>3499</v>
      </c>
    </row>
    <row r="3377" spans="17:26" x14ac:dyDescent="0.35">
      <c r="Q3377" t="s">
        <v>0</v>
      </c>
      <c r="R3377">
        <v>47</v>
      </c>
      <c r="S3377">
        <v>150</v>
      </c>
      <c r="T3377">
        <v>97.3</v>
      </c>
      <c r="U3377" t="s">
        <v>3664</v>
      </c>
      <c r="V3377">
        <v>0</v>
      </c>
      <c r="W3377">
        <v>0</v>
      </c>
      <c r="X3377" t="s">
        <v>4169</v>
      </c>
      <c r="Y3377" t="s">
        <v>7594</v>
      </c>
      <c r="Z3377" t="s">
        <v>3499</v>
      </c>
    </row>
    <row r="3378" spans="17:26" x14ac:dyDescent="0.35">
      <c r="Q3378" t="s">
        <v>0</v>
      </c>
      <c r="R3378">
        <v>47</v>
      </c>
      <c r="S3378">
        <v>150</v>
      </c>
      <c r="T3378">
        <v>97.3</v>
      </c>
      <c r="U3378" t="s">
        <v>3664</v>
      </c>
      <c r="V3378">
        <v>0</v>
      </c>
      <c r="W3378">
        <v>0</v>
      </c>
      <c r="X3378" t="s">
        <v>3947</v>
      </c>
      <c r="Y3378" t="s">
        <v>7595</v>
      </c>
      <c r="Z3378" t="s">
        <v>3499</v>
      </c>
    </row>
    <row r="3379" spans="17:26" x14ac:dyDescent="0.35">
      <c r="Q3379" t="s">
        <v>0</v>
      </c>
      <c r="R3379">
        <v>47</v>
      </c>
      <c r="S3379">
        <v>150</v>
      </c>
      <c r="T3379">
        <v>97.3</v>
      </c>
      <c r="U3379" t="s">
        <v>3664</v>
      </c>
      <c r="V3379">
        <v>0</v>
      </c>
      <c r="W3379">
        <v>0</v>
      </c>
      <c r="X3379" t="s">
        <v>3780</v>
      </c>
      <c r="Y3379" t="s">
        <v>7596</v>
      </c>
      <c r="Z3379" t="s">
        <v>3499</v>
      </c>
    </row>
    <row r="3380" spans="17:26" x14ac:dyDescent="0.35">
      <c r="Q3380" t="s">
        <v>0</v>
      </c>
      <c r="R3380">
        <v>47</v>
      </c>
      <c r="S3380">
        <v>150</v>
      </c>
      <c r="T3380">
        <v>97.5</v>
      </c>
      <c r="U3380" t="s">
        <v>1</v>
      </c>
      <c r="V3380">
        <v>0</v>
      </c>
      <c r="W3380">
        <v>0</v>
      </c>
      <c r="X3380" t="s">
        <v>4121</v>
      </c>
      <c r="Y3380" t="s">
        <v>7597</v>
      </c>
      <c r="Z3380" t="s">
        <v>3499</v>
      </c>
    </row>
    <row r="3381" spans="17:26" x14ac:dyDescent="0.35">
      <c r="Q3381" t="s">
        <v>0</v>
      </c>
      <c r="R3381">
        <v>47</v>
      </c>
      <c r="S3381">
        <v>150</v>
      </c>
      <c r="T3381">
        <v>97.5</v>
      </c>
      <c r="U3381" t="s">
        <v>1</v>
      </c>
      <c r="V3381">
        <v>0</v>
      </c>
      <c r="W3381">
        <v>0</v>
      </c>
      <c r="X3381" t="s">
        <v>3728</v>
      </c>
      <c r="Y3381" t="s">
        <v>7598</v>
      </c>
      <c r="Z3381" t="s">
        <v>3499</v>
      </c>
    </row>
    <row r="3382" spans="17:26" x14ac:dyDescent="0.35">
      <c r="Q3382" t="s">
        <v>0</v>
      </c>
      <c r="R3382">
        <v>47</v>
      </c>
      <c r="S3382">
        <v>150</v>
      </c>
      <c r="T3382">
        <v>97.5</v>
      </c>
      <c r="U3382" t="s">
        <v>1</v>
      </c>
      <c r="V3382">
        <v>0</v>
      </c>
      <c r="W3382">
        <v>0</v>
      </c>
      <c r="X3382" t="s">
        <v>3728</v>
      </c>
      <c r="Y3382" t="s">
        <v>7599</v>
      </c>
      <c r="Z3382" t="s">
        <v>3499</v>
      </c>
    </row>
    <row r="3383" spans="17:26" x14ac:dyDescent="0.35">
      <c r="Q3383" t="s">
        <v>0</v>
      </c>
      <c r="R3383">
        <v>47</v>
      </c>
      <c r="S3383">
        <v>150</v>
      </c>
      <c r="T3383">
        <v>97.8</v>
      </c>
      <c r="U3383" t="s">
        <v>3664</v>
      </c>
      <c r="V3383">
        <v>0</v>
      </c>
      <c r="W3383">
        <v>0</v>
      </c>
      <c r="X3383" t="s">
        <v>3738</v>
      </c>
      <c r="Y3383" t="s">
        <v>7600</v>
      </c>
      <c r="Z3383" t="s">
        <v>3499</v>
      </c>
    </row>
    <row r="3384" spans="17:26" x14ac:dyDescent="0.35">
      <c r="Q3384" t="s">
        <v>0</v>
      </c>
      <c r="R3384">
        <v>47</v>
      </c>
      <c r="S3384">
        <v>150</v>
      </c>
      <c r="T3384">
        <v>97.9</v>
      </c>
      <c r="U3384" t="s">
        <v>1</v>
      </c>
      <c r="V3384">
        <v>0</v>
      </c>
      <c r="W3384">
        <v>0</v>
      </c>
      <c r="X3384" t="s">
        <v>4003</v>
      </c>
      <c r="Y3384" t="s">
        <v>7601</v>
      </c>
      <c r="Z3384" t="s">
        <v>3499</v>
      </c>
    </row>
    <row r="3385" spans="17:26" x14ac:dyDescent="0.35">
      <c r="Q3385" t="s">
        <v>0</v>
      </c>
      <c r="R3385">
        <v>47</v>
      </c>
      <c r="S3385">
        <v>150</v>
      </c>
      <c r="T3385">
        <v>98</v>
      </c>
      <c r="U3385" t="s">
        <v>1</v>
      </c>
      <c r="V3385">
        <v>0</v>
      </c>
      <c r="W3385">
        <v>0</v>
      </c>
      <c r="X3385" t="s">
        <v>4177</v>
      </c>
      <c r="Y3385" t="s">
        <v>7602</v>
      </c>
      <c r="Z3385" t="s">
        <v>3499</v>
      </c>
    </row>
    <row r="3386" spans="17:26" x14ac:dyDescent="0.35">
      <c r="Q3386" t="s">
        <v>0</v>
      </c>
      <c r="R3386">
        <v>47</v>
      </c>
      <c r="S3386">
        <v>150</v>
      </c>
      <c r="T3386">
        <v>98</v>
      </c>
      <c r="U3386" t="s">
        <v>1</v>
      </c>
      <c r="V3386">
        <v>0</v>
      </c>
      <c r="W3386">
        <v>0</v>
      </c>
      <c r="X3386" t="s">
        <v>3901</v>
      </c>
      <c r="Y3386" t="s">
        <v>7603</v>
      </c>
      <c r="Z3386" t="s">
        <v>3499</v>
      </c>
    </row>
    <row r="3387" spans="17:26" x14ac:dyDescent="0.35">
      <c r="Q3387" t="s">
        <v>0</v>
      </c>
      <c r="R3387">
        <v>47</v>
      </c>
      <c r="S3387">
        <v>150</v>
      </c>
      <c r="T3387">
        <v>98</v>
      </c>
      <c r="U3387" t="s">
        <v>1</v>
      </c>
      <c r="V3387">
        <v>0</v>
      </c>
      <c r="W3387">
        <v>0</v>
      </c>
      <c r="X3387" t="s">
        <v>4533</v>
      </c>
      <c r="Y3387" t="s">
        <v>7604</v>
      </c>
      <c r="Z3387" t="s">
        <v>3499</v>
      </c>
    </row>
    <row r="3388" spans="17:26" x14ac:dyDescent="0.35">
      <c r="Q3388" t="s">
        <v>0</v>
      </c>
      <c r="R3388">
        <v>47</v>
      </c>
      <c r="S3388">
        <v>150</v>
      </c>
      <c r="T3388">
        <v>98</v>
      </c>
      <c r="U3388" t="s">
        <v>1</v>
      </c>
      <c r="V3388">
        <v>0</v>
      </c>
      <c r="W3388">
        <v>0</v>
      </c>
      <c r="X3388" t="s">
        <v>3934</v>
      </c>
      <c r="Y3388" t="s">
        <v>7605</v>
      </c>
      <c r="Z3388" t="s">
        <v>3499</v>
      </c>
    </row>
    <row r="3389" spans="17:26" x14ac:dyDescent="0.35">
      <c r="Q3389" t="s">
        <v>0</v>
      </c>
      <c r="R3389">
        <v>47</v>
      </c>
      <c r="S3389">
        <v>150</v>
      </c>
      <c r="T3389">
        <v>98</v>
      </c>
      <c r="U3389" t="s">
        <v>1</v>
      </c>
      <c r="V3389">
        <v>0</v>
      </c>
      <c r="W3389">
        <v>0</v>
      </c>
      <c r="X3389" t="s">
        <v>3772</v>
      </c>
      <c r="Y3389" t="s">
        <v>7606</v>
      </c>
      <c r="Z3389" t="s">
        <v>3499</v>
      </c>
    </row>
    <row r="3390" spans="17:26" x14ac:dyDescent="0.35">
      <c r="Q3390" t="s">
        <v>0</v>
      </c>
      <c r="R3390">
        <v>47</v>
      </c>
      <c r="S3390">
        <v>150</v>
      </c>
      <c r="T3390">
        <v>98</v>
      </c>
      <c r="U3390" t="s">
        <v>1</v>
      </c>
      <c r="V3390">
        <v>0</v>
      </c>
      <c r="W3390">
        <v>0</v>
      </c>
      <c r="X3390" t="s">
        <v>4902</v>
      </c>
      <c r="Y3390" t="s">
        <v>7607</v>
      </c>
      <c r="Z3390" t="s">
        <v>3499</v>
      </c>
    </row>
    <row r="3391" spans="17:26" x14ac:dyDescent="0.35">
      <c r="Q3391" t="s">
        <v>0</v>
      </c>
      <c r="R3391">
        <v>47</v>
      </c>
      <c r="S3391">
        <v>150</v>
      </c>
      <c r="T3391">
        <v>98</v>
      </c>
      <c r="U3391" t="s">
        <v>1</v>
      </c>
      <c r="V3391">
        <v>0</v>
      </c>
      <c r="W3391">
        <v>0</v>
      </c>
      <c r="X3391" t="s">
        <v>3952</v>
      </c>
      <c r="Y3391" t="s">
        <v>7608</v>
      </c>
      <c r="Z3391" t="s">
        <v>3499</v>
      </c>
    </row>
    <row r="3392" spans="17:26" x14ac:dyDescent="0.35">
      <c r="Q3392" t="s">
        <v>0</v>
      </c>
      <c r="R3392">
        <v>47</v>
      </c>
      <c r="S3392">
        <v>150</v>
      </c>
      <c r="T3392">
        <v>98</v>
      </c>
      <c r="U3392" t="s">
        <v>3664</v>
      </c>
      <c r="V3392">
        <v>0</v>
      </c>
      <c r="W3392">
        <v>0</v>
      </c>
      <c r="X3392" t="s">
        <v>4345</v>
      </c>
      <c r="Y3392" t="s">
        <v>7609</v>
      </c>
      <c r="Z3392" t="s">
        <v>3499</v>
      </c>
    </row>
    <row r="3393" spans="17:26" x14ac:dyDescent="0.35">
      <c r="Q3393" t="s">
        <v>0</v>
      </c>
      <c r="R3393">
        <v>47</v>
      </c>
      <c r="S3393">
        <v>150</v>
      </c>
      <c r="T3393">
        <v>98</v>
      </c>
      <c r="U3393" t="s">
        <v>3664</v>
      </c>
      <c r="V3393">
        <v>0</v>
      </c>
      <c r="W3393">
        <v>0</v>
      </c>
      <c r="X3393" t="s">
        <v>6123</v>
      </c>
      <c r="Y3393" t="s">
        <v>7610</v>
      </c>
      <c r="Z3393" t="s">
        <v>3499</v>
      </c>
    </row>
    <row r="3394" spans="17:26" x14ac:dyDescent="0.35">
      <c r="Q3394" t="s">
        <v>0</v>
      </c>
      <c r="R3394">
        <v>47</v>
      </c>
      <c r="S3394">
        <v>150</v>
      </c>
      <c r="T3394">
        <v>98</v>
      </c>
      <c r="U3394" t="s">
        <v>3664</v>
      </c>
      <c r="V3394">
        <v>0</v>
      </c>
      <c r="W3394">
        <v>0</v>
      </c>
      <c r="X3394" t="s">
        <v>4544</v>
      </c>
      <c r="Y3394" t="s">
        <v>7611</v>
      </c>
      <c r="Z3394" t="s">
        <v>3499</v>
      </c>
    </row>
    <row r="3395" spans="17:26" x14ac:dyDescent="0.35">
      <c r="Q3395" t="s">
        <v>0</v>
      </c>
      <c r="R3395">
        <v>47</v>
      </c>
      <c r="S3395">
        <v>150</v>
      </c>
      <c r="T3395">
        <v>98</v>
      </c>
      <c r="U3395" t="s">
        <v>3664</v>
      </c>
      <c r="V3395">
        <v>0</v>
      </c>
      <c r="W3395">
        <v>0</v>
      </c>
      <c r="X3395" t="s">
        <v>3814</v>
      </c>
      <c r="Y3395" t="s">
        <v>7612</v>
      </c>
      <c r="Z3395" t="s">
        <v>3499</v>
      </c>
    </row>
    <row r="3396" spans="17:26" x14ac:dyDescent="0.35">
      <c r="Q3396" t="s">
        <v>0</v>
      </c>
      <c r="R3396">
        <v>47</v>
      </c>
      <c r="S3396">
        <v>150</v>
      </c>
      <c r="T3396">
        <v>98</v>
      </c>
      <c r="U3396" t="s">
        <v>3664</v>
      </c>
      <c r="V3396">
        <v>0</v>
      </c>
      <c r="W3396">
        <v>0</v>
      </c>
      <c r="X3396" t="s">
        <v>4066</v>
      </c>
      <c r="Y3396" t="s">
        <v>7613</v>
      </c>
      <c r="Z3396" t="s">
        <v>3499</v>
      </c>
    </row>
    <row r="3397" spans="17:26" x14ac:dyDescent="0.35">
      <c r="Q3397" t="s">
        <v>0</v>
      </c>
      <c r="R3397">
        <v>47</v>
      </c>
      <c r="S3397">
        <v>150</v>
      </c>
      <c r="T3397">
        <v>98.4</v>
      </c>
      <c r="U3397" t="s">
        <v>3664</v>
      </c>
      <c r="V3397">
        <v>0</v>
      </c>
      <c r="W3397">
        <v>0</v>
      </c>
      <c r="X3397" t="s">
        <v>4121</v>
      </c>
      <c r="Y3397" t="s">
        <v>7614</v>
      </c>
      <c r="Z3397" t="s">
        <v>3499</v>
      </c>
    </row>
    <row r="3398" spans="17:26" x14ac:dyDescent="0.35">
      <c r="Q3398" t="s">
        <v>0</v>
      </c>
      <c r="R3398">
        <v>47</v>
      </c>
      <c r="S3398">
        <v>150</v>
      </c>
      <c r="T3398">
        <v>98.7</v>
      </c>
      <c r="U3398" t="s">
        <v>1</v>
      </c>
      <c r="V3398">
        <v>0</v>
      </c>
      <c r="W3398">
        <v>0</v>
      </c>
      <c r="X3398" t="s">
        <v>3788</v>
      </c>
      <c r="Y3398" t="s">
        <v>7615</v>
      </c>
      <c r="Z3398" t="s">
        <v>3499</v>
      </c>
    </row>
    <row r="3399" spans="17:26" x14ac:dyDescent="0.35">
      <c r="Q3399" t="s">
        <v>0</v>
      </c>
      <c r="R3399">
        <v>47</v>
      </c>
      <c r="S3399">
        <v>150</v>
      </c>
      <c r="T3399">
        <v>98.7</v>
      </c>
      <c r="U3399" t="s">
        <v>1</v>
      </c>
      <c r="V3399">
        <v>0</v>
      </c>
      <c r="W3399">
        <v>0</v>
      </c>
      <c r="X3399" t="s">
        <v>4056</v>
      </c>
      <c r="Y3399" t="s">
        <v>7616</v>
      </c>
      <c r="Z3399" t="s">
        <v>3499</v>
      </c>
    </row>
    <row r="3400" spans="17:26" x14ac:dyDescent="0.35">
      <c r="Q3400" t="s">
        <v>0</v>
      </c>
      <c r="R3400">
        <v>47</v>
      </c>
      <c r="S3400">
        <v>150</v>
      </c>
      <c r="T3400">
        <v>98.7</v>
      </c>
      <c r="U3400" t="s">
        <v>1</v>
      </c>
      <c r="V3400">
        <v>0</v>
      </c>
      <c r="W3400">
        <v>0</v>
      </c>
      <c r="X3400" t="s">
        <v>3775</v>
      </c>
      <c r="Y3400" t="s">
        <v>7617</v>
      </c>
      <c r="Z3400" t="s">
        <v>3499</v>
      </c>
    </row>
    <row r="3401" spans="17:26" x14ac:dyDescent="0.35">
      <c r="Q3401" t="s">
        <v>0</v>
      </c>
      <c r="R3401">
        <v>47</v>
      </c>
      <c r="S3401">
        <v>150</v>
      </c>
      <c r="T3401">
        <v>98.7</v>
      </c>
      <c r="U3401" t="s">
        <v>1</v>
      </c>
      <c r="V3401">
        <v>0</v>
      </c>
      <c r="W3401">
        <v>0</v>
      </c>
      <c r="X3401" t="s">
        <v>4035</v>
      </c>
      <c r="Y3401" t="s">
        <v>7618</v>
      </c>
      <c r="Z3401" t="s">
        <v>3499</v>
      </c>
    </row>
    <row r="3402" spans="17:26" x14ac:dyDescent="0.35">
      <c r="Q3402" t="s">
        <v>0</v>
      </c>
      <c r="R3402">
        <v>47</v>
      </c>
      <c r="S3402">
        <v>150</v>
      </c>
      <c r="T3402">
        <v>98.7</v>
      </c>
      <c r="U3402" t="s">
        <v>1</v>
      </c>
      <c r="V3402">
        <v>0</v>
      </c>
      <c r="W3402">
        <v>0</v>
      </c>
      <c r="X3402" t="s">
        <v>4075</v>
      </c>
      <c r="Y3402" t="s">
        <v>7619</v>
      </c>
      <c r="Z3402" t="s">
        <v>3499</v>
      </c>
    </row>
    <row r="3403" spans="17:26" x14ac:dyDescent="0.35">
      <c r="Q3403" t="s">
        <v>0</v>
      </c>
      <c r="R3403">
        <v>47</v>
      </c>
      <c r="S3403">
        <v>150</v>
      </c>
      <c r="T3403">
        <v>98.7</v>
      </c>
      <c r="U3403" t="s">
        <v>1</v>
      </c>
      <c r="V3403">
        <v>0</v>
      </c>
      <c r="W3403">
        <v>0</v>
      </c>
      <c r="X3403" t="s">
        <v>4075</v>
      </c>
      <c r="Y3403" t="s">
        <v>7620</v>
      </c>
      <c r="Z3403" t="s">
        <v>3499</v>
      </c>
    </row>
    <row r="3404" spans="17:26" x14ac:dyDescent="0.35">
      <c r="Q3404" t="s">
        <v>0</v>
      </c>
      <c r="R3404">
        <v>47</v>
      </c>
      <c r="S3404">
        <v>150</v>
      </c>
      <c r="T3404">
        <v>98.7</v>
      </c>
      <c r="U3404" t="s">
        <v>1</v>
      </c>
      <c r="V3404">
        <v>0</v>
      </c>
      <c r="W3404">
        <v>0</v>
      </c>
      <c r="X3404" t="s">
        <v>4503</v>
      </c>
      <c r="Y3404" t="s">
        <v>7621</v>
      </c>
      <c r="Z3404" t="s">
        <v>3499</v>
      </c>
    </row>
    <row r="3405" spans="17:26" x14ac:dyDescent="0.35">
      <c r="Q3405" t="s">
        <v>0</v>
      </c>
      <c r="R3405">
        <v>47</v>
      </c>
      <c r="S3405">
        <v>150</v>
      </c>
      <c r="T3405">
        <v>98.7</v>
      </c>
      <c r="U3405" t="s">
        <v>3664</v>
      </c>
      <c r="V3405">
        <v>0</v>
      </c>
      <c r="W3405">
        <v>0</v>
      </c>
      <c r="X3405" t="s">
        <v>3753</v>
      </c>
      <c r="Y3405" t="s">
        <v>7622</v>
      </c>
      <c r="Z3405" t="s">
        <v>3499</v>
      </c>
    </row>
    <row r="3406" spans="17:26" x14ac:dyDescent="0.35">
      <c r="Q3406" t="s">
        <v>0</v>
      </c>
      <c r="R3406">
        <v>47</v>
      </c>
      <c r="S3406">
        <v>150</v>
      </c>
      <c r="T3406">
        <v>98.7</v>
      </c>
      <c r="U3406" t="s">
        <v>3664</v>
      </c>
      <c r="V3406">
        <v>0</v>
      </c>
      <c r="W3406">
        <v>0</v>
      </c>
      <c r="X3406" t="s">
        <v>5464</v>
      </c>
      <c r="Y3406" t="s">
        <v>7623</v>
      </c>
      <c r="Z3406" t="s">
        <v>3499</v>
      </c>
    </row>
    <row r="3407" spans="17:26" x14ac:dyDescent="0.35">
      <c r="Q3407" t="s">
        <v>0</v>
      </c>
      <c r="R3407">
        <v>47</v>
      </c>
      <c r="S3407">
        <v>150</v>
      </c>
      <c r="T3407">
        <v>98.7</v>
      </c>
      <c r="U3407" t="s">
        <v>3664</v>
      </c>
      <c r="V3407">
        <v>0</v>
      </c>
      <c r="W3407">
        <v>0</v>
      </c>
      <c r="X3407" t="s">
        <v>3808</v>
      </c>
      <c r="Y3407" t="s">
        <v>7624</v>
      </c>
      <c r="Z3407" t="s">
        <v>3499</v>
      </c>
    </row>
    <row r="3408" spans="17:26" x14ac:dyDescent="0.35">
      <c r="Q3408" t="s">
        <v>0</v>
      </c>
      <c r="R3408">
        <v>47</v>
      </c>
      <c r="S3408">
        <v>150</v>
      </c>
      <c r="T3408">
        <v>98.7</v>
      </c>
      <c r="U3408" t="s">
        <v>3664</v>
      </c>
      <c r="V3408">
        <v>0</v>
      </c>
      <c r="W3408">
        <v>0</v>
      </c>
      <c r="X3408" t="s">
        <v>3932</v>
      </c>
      <c r="Y3408" t="s">
        <v>7625</v>
      </c>
      <c r="Z3408" t="s">
        <v>3499</v>
      </c>
    </row>
    <row r="3409" spans="17:26" x14ac:dyDescent="0.35">
      <c r="Q3409" t="s">
        <v>0</v>
      </c>
      <c r="R3409">
        <v>47</v>
      </c>
      <c r="S3409">
        <v>150</v>
      </c>
      <c r="T3409">
        <v>98.7</v>
      </c>
      <c r="U3409" t="s">
        <v>3664</v>
      </c>
      <c r="V3409">
        <v>0</v>
      </c>
      <c r="W3409">
        <v>0</v>
      </c>
      <c r="X3409" t="s">
        <v>6123</v>
      </c>
      <c r="Y3409" t="s">
        <v>7626</v>
      </c>
      <c r="Z3409" t="s">
        <v>3499</v>
      </c>
    </row>
    <row r="3410" spans="17:26" x14ac:dyDescent="0.35">
      <c r="Q3410" t="s">
        <v>0</v>
      </c>
      <c r="R3410">
        <v>47</v>
      </c>
      <c r="S3410">
        <v>150</v>
      </c>
      <c r="T3410">
        <v>98.7</v>
      </c>
      <c r="U3410" t="s">
        <v>3664</v>
      </c>
      <c r="V3410">
        <v>0</v>
      </c>
      <c r="W3410">
        <v>0</v>
      </c>
      <c r="X3410" t="s">
        <v>4321</v>
      </c>
      <c r="Y3410" t="s">
        <v>7627</v>
      </c>
      <c r="Z3410" t="s">
        <v>3499</v>
      </c>
    </row>
    <row r="3411" spans="17:26" x14ac:dyDescent="0.35">
      <c r="Q3411" t="s">
        <v>0</v>
      </c>
      <c r="R3411">
        <v>47</v>
      </c>
      <c r="S3411">
        <v>150</v>
      </c>
      <c r="T3411">
        <v>98.7</v>
      </c>
      <c r="U3411" t="s">
        <v>3664</v>
      </c>
      <c r="V3411">
        <v>0</v>
      </c>
      <c r="W3411">
        <v>0</v>
      </c>
      <c r="X3411" t="s">
        <v>3944</v>
      </c>
      <c r="Y3411" t="s">
        <v>7628</v>
      </c>
      <c r="Z3411" t="s">
        <v>3499</v>
      </c>
    </row>
    <row r="3412" spans="17:26" x14ac:dyDescent="0.35">
      <c r="Q3412" t="s">
        <v>0</v>
      </c>
      <c r="R3412">
        <v>47</v>
      </c>
      <c r="S3412">
        <v>150</v>
      </c>
      <c r="T3412">
        <v>98.7</v>
      </c>
      <c r="U3412" t="s">
        <v>3664</v>
      </c>
      <c r="V3412">
        <v>0</v>
      </c>
      <c r="W3412">
        <v>0</v>
      </c>
      <c r="X3412" t="s">
        <v>3949</v>
      </c>
      <c r="Y3412" t="s">
        <v>7629</v>
      </c>
      <c r="Z3412" t="s">
        <v>3499</v>
      </c>
    </row>
    <row r="3413" spans="17:26" x14ac:dyDescent="0.35">
      <c r="Q3413" t="s">
        <v>0</v>
      </c>
      <c r="R3413">
        <v>47</v>
      </c>
      <c r="S3413">
        <v>150</v>
      </c>
      <c r="T3413">
        <v>98.7</v>
      </c>
      <c r="U3413" t="s">
        <v>3664</v>
      </c>
      <c r="V3413">
        <v>0</v>
      </c>
      <c r="W3413">
        <v>0</v>
      </c>
      <c r="X3413" t="s">
        <v>4902</v>
      </c>
      <c r="Y3413" t="s">
        <v>7630</v>
      </c>
      <c r="Z3413" t="s">
        <v>3499</v>
      </c>
    </row>
    <row r="3414" spans="17:26" x14ac:dyDescent="0.35">
      <c r="Q3414" t="s">
        <v>0</v>
      </c>
      <c r="R3414">
        <v>47</v>
      </c>
      <c r="S3414">
        <v>150</v>
      </c>
      <c r="T3414">
        <v>98.7</v>
      </c>
      <c r="U3414" t="s">
        <v>3664</v>
      </c>
      <c r="V3414">
        <v>0</v>
      </c>
      <c r="W3414">
        <v>0</v>
      </c>
      <c r="X3414" t="s">
        <v>4503</v>
      </c>
      <c r="Y3414" t="s">
        <v>7631</v>
      </c>
      <c r="Z3414" t="s">
        <v>3499</v>
      </c>
    </row>
    <row r="3415" spans="17:26" x14ac:dyDescent="0.35">
      <c r="Q3415" t="s">
        <v>0</v>
      </c>
      <c r="R3415">
        <v>47</v>
      </c>
      <c r="S3415">
        <v>150</v>
      </c>
      <c r="T3415">
        <v>99.1</v>
      </c>
      <c r="U3415" t="s">
        <v>1</v>
      </c>
      <c r="V3415">
        <v>0</v>
      </c>
      <c r="W3415">
        <v>0</v>
      </c>
      <c r="X3415" t="s">
        <v>3747</v>
      </c>
      <c r="Y3415" t="s">
        <v>7632</v>
      </c>
      <c r="Z3415" t="s">
        <v>3499</v>
      </c>
    </row>
    <row r="3416" spans="17:26" x14ac:dyDescent="0.35">
      <c r="Q3416" t="s">
        <v>0</v>
      </c>
      <c r="R3416">
        <v>47</v>
      </c>
      <c r="S3416">
        <v>150</v>
      </c>
      <c r="T3416">
        <v>99.1</v>
      </c>
      <c r="U3416" t="s">
        <v>1</v>
      </c>
      <c r="V3416">
        <v>0</v>
      </c>
      <c r="W3416">
        <v>0</v>
      </c>
      <c r="X3416" t="s">
        <v>3747</v>
      </c>
      <c r="Y3416" t="s">
        <v>7633</v>
      </c>
      <c r="Z3416" t="s">
        <v>3499</v>
      </c>
    </row>
    <row r="3417" spans="17:26" x14ac:dyDescent="0.35">
      <c r="Q3417" t="s">
        <v>0</v>
      </c>
      <c r="R3417">
        <v>47</v>
      </c>
      <c r="S3417">
        <v>150</v>
      </c>
      <c r="T3417">
        <v>99.1</v>
      </c>
      <c r="U3417" t="s">
        <v>3664</v>
      </c>
      <c r="V3417">
        <v>0</v>
      </c>
      <c r="W3417">
        <v>0</v>
      </c>
      <c r="X3417" t="s">
        <v>3825</v>
      </c>
      <c r="Y3417" t="s">
        <v>7634</v>
      </c>
      <c r="Z3417" t="s">
        <v>3499</v>
      </c>
    </row>
    <row r="3418" spans="17:26" x14ac:dyDescent="0.35">
      <c r="Q3418" t="s">
        <v>0</v>
      </c>
      <c r="R3418">
        <v>47</v>
      </c>
      <c r="S3418">
        <v>150</v>
      </c>
      <c r="T3418">
        <v>99.1</v>
      </c>
      <c r="U3418" t="s">
        <v>3664</v>
      </c>
      <c r="V3418">
        <v>0</v>
      </c>
      <c r="W3418">
        <v>0</v>
      </c>
      <c r="X3418" t="s">
        <v>3675</v>
      </c>
      <c r="Y3418" t="s">
        <v>7635</v>
      </c>
      <c r="Z3418" t="s">
        <v>3499</v>
      </c>
    </row>
    <row r="3419" spans="17:26" x14ac:dyDescent="0.35">
      <c r="Q3419" t="s">
        <v>0</v>
      </c>
      <c r="R3419">
        <v>47</v>
      </c>
      <c r="S3419">
        <v>150</v>
      </c>
      <c r="T3419">
        <v>99.2</v>
      </c>
      <c r="U3419" t="s">
        <v>1</v>
      </c>
      <c r="V3419">
        <v>0</v>
      </c>
      <c r="W3419">
        <v>0</v>
      </c>
      <c r="X3419" t="s">
        <v>3979</v>
      </c>
      <c r="Y3419" t="s">
        <v>7636</v>
      </c>
      <c r="Z3419" t="s">
        <v>3499</v>
      </c>
    </row>
    <row r="3420" spans="17:26" x14ac:dyDescent="0.35">
      <c r="Q3420" t="s">
        <v>0</v>
      </c>
      <c r="R3420">
        <v>47</v>
      </c>
      <c r="S3420">
        <v>150</v>
      </c>
      <c r="T3420">
        <v>99.3</v>
      </c>
      <c r="U3420" t="s">
        <v>1</v>
      </c>
      <c r="V3420">
        <v>0</v>
      </c>
      <c r="W3420">
        <v>0</v>
      </c>
      <c r="X3420" t="s">
        <v>4345</v>
      </c>
      <c r="Y3420" t="s">
        <v>7637</v>
      </c>
      <c r="Z3420" t="s">
        <v>3499</v>
      </c>
    </row>
    <row r="3421" spans="17:26" x14ac:dyDescent="0.35">
      <c r="Q3421" t="s">
        <v>0</v>
      </c>
      <c r="R3421">
        <v>47</v>
      </c>
      <c r="S3421">
        <v>150</v>
      </c>
      <c r="T3421">
        <v>99.3</v>
      </c>
      <c r="U3421" t="s">
        <v>1</v>
      </c>
      <c r="V3421">
        <v>0</v>
      </c>
      <c r="W3421">
        <v>0</v>
      </c>
      <c r="X3421" t="s">
        <v>3932</v>
      </c>
      <c r="Y3421" t="s">
        <v>7638</v>
      </c>
      <c r="Z3421" t="s">
        <v>3499</v>
      </c>
    </row>
    <row r="3422" spans="17:26" x14ac:dyDescent="0.35">
      <c r="Q3422" t="s">
        <v>0</v>
      </c>
      <c r="R3422">
        <v>47</v>
      </c>
      <c r="S3422">
        <v>150</v>
      </c>
      <c r="T3422">
        <v>99.3</v>
      </c>
      <c r="U3422" t="s">
        <v>1</v>
      </c>
      <c r="V3422">
        <v>0</v>
      </c>
      <c r="W3422">
        <v>0</v>
      </c>
      <c r="X3422" t="s">
        <v>4250</v>
      </c>
      <c r="Y3422" t="s">
        <v>7639</v>
      </c>
      <c r="Z3422" t="s">
        <v>3499</v>
      </c>
    </row>
    <row r="3423" spans="17:26" x14ac:dyDescent="0.35">
      <c r="Q3423" t="s">
        <v>0</v>
      </c>
      <c r="R3423">
        <v>47</v>
      </c>
      <c r="S3423">
        <v>150</v>
      </c>
      <c r="T3423">
        <v>99.3</v>
      </c>
      <c r="U3423" t="s">
        <v>1</v>
      </c>
      <c r="V3423">
        <v>0</v>
      </c>
      <c r="W3423">
        <v>0</v>
      </c>
      <c r="X3423" t="s">
        <v>4379</v>
      </c>
      <c r="Y3423" t="s">
        <v>7640</v>
      </c>
      <c r="Z3423" t="s">
        <v>3499</v>
      </c>
    </row>
    <row r="3424" spans="17:26" x14ac:dyDescent="0.35">
      <c r="Q3424" t="s">
        <v>0</v>
      </c>
      <c r="R3424">
        <v>47</v>
      </c>
      <c r="S3424">
        <v>150</v>
      </c>
      <c r="T3424">
        <v>99.3</v>
      </c>
      <c r="U3424" t="s">
        <v>1</v>
      </c>
      <c r="V3424">
        <v>0</v>
      </c>
      <c r="W3424">
        <v>0</v>
      </c>
      <c r="X3424" t="s">
        <v>3730</v>
      </c>
      <c r="Y3424" t="s">
        <v>7641</v>
      </c>
      <c r="Z3424" t="s">
        <v>3499</v>
      </c>
    </row>
    <row r="3425" spans="17:26" x14ac:dyDescent="0.35">
      <c r="Q3425" t="s">
        <v>0</v>
      </c>
      <c r="R3425">
        <v>47</v>
      </c>
      <c r="S3425">
        <v>150</v>
      </c>
      <c r="T3425">
        <v>99.3</v>
      </c>
      <c r="U3425" t="s">
        <v>1</v>
      </c>
      <c r="V3425">
        <v>0</v>
      </c>
      <c r="W3425">
        <v>0</v>
      </c>
      <c r="X3425" t="s">
        <v>3784</v>
      </c>
      <c r="Y3425" t="s">
        <v>7642</v>
      </c>
      <c r="Z3425" t="s">
        <v>3499</v>
      </c>
    </row>
    <row r="3426" spans="17:26" x14ac:dyDescent="0.35">
      <c r="Q3426" t="s">
        <v>0</v>
      </c>
      <c r="R3426">
        <v>47</v>
      </c>
      <c r="S3426">
        <v>150</v>
      </c>
      <c r="T3426">
        <v>99.3</v>
      </c>
      <c r="U3426" t="s">
        <v>1</v>
      </c>
      <c r="V3426">
        <v>0</v>
      </c>
      <c r="W3426">
        <v>0</v>
      </c>
      <c r="X3426" t="s">
        <v>4003</v>
      </c>
      <c r="Y3426" t="s">
        <v>7643</v>
      </c>
      <c r="Z3426" t="s">
        <v>3499</v>
      </c>
    </row>
    <row r="3427" spans="17:26" x14ac:dyDescent="0.35">
      <c r="Q3427" t="s">
        <v>0</v>
      </c>
      <c r="R3427">
        <v>47</v>
      </c>
      <c r="S3427">
        <v>150</v>
      </c>
      <c r="T3427">
        <v>99.3</v>
      </c>
      <c r="U3427" t="s">
        <v>3664</v>
      </c>
      <c r="V3427">
        <v>0</v>
      </c>
      <c r="W3427">
        <v>0</v>
      </c>
      <c r="X3427" t="s">
        <v>4365</v>
      </c>
      <c r="Y3427" t="s">
        <v>7644</v>
      </c>
      <c r="Z3427" t="s">
        <v>3499</v>
      </c>
    </row>
    <row r="3428" spans="17:26" x14ac:dyDescent="0.35">
      <c r="Q3428" t="s">
        <v>0</v>
      </c>
      <c r="R3428">
        <v>47</v>
      </c>
      <c r="S3428">
        <v>150</v>
      </c>
      <c r="T3428">
        <v>99.3</v>
      </c>
      <c r="U3428" t="s">
        <v>3664</v>
      </c>
      <c r="V3428">
        <v>0</v>
      </c>
      <c r="W3428">
        <v>0</v>
      </c>
      <c r="X3428" t="s">
        <v>4058</v>
      </c>
      <c r="Y3428" t="s">
        <v>7645</v>
      </c>
      <c r="Z3428" t="s">
        <v>3499</v>
      </c>
    </row>
    <row r="3429" spans="17:26" x14ac:dyDescent="0.35">
      <c r="Q3429" t="s">
        <v>0</v>
      </c>
      <c r="R3429">
        <v>47</v>
      </c>
      <c r="S3429">
        <v>150</v>
      </c>
      <c r="T3429">
        <v>99.3</v>
      </c>
      <c r="U3429" t="s">
        <v>3664</v>
      </c>
      <c r="V3429">
        <v>0</v>
      </c>
      <c r="W3429">
        <v>0</v>
      </c>
      <c r="X3429" t="s">
        <v>3906</v>
      </c>
      <c r="Y3429" t="s">
        <v>7646</v>
      </c>
      <c r="Z3429" t="s">
        <v>3499</v>
      </c>
    </row>
    <row r="3430" spans="17:26" x14ac:dyDescent="0.35">
      <c r="Q3430" t="s">
        <v>0</v>
      </c>
      <c r="R3430">
        <v>47</v>
      </c>
      <c r="S3430">
        <v>150</v>
      </c>
      <c r="T3430">
        <v>99.3</v>
      </c>
      <c r="U3430" t="s">
        <v>3664</v>
      </c>
      <c r="V3430">
        <v>0</v>
      </c>
      <c r="W3430">
        <v>0</v>
      </c>
      <c r="X3430" t="s">
        <v>4544</v>
      </c>
      <c r="Y3430" t="s">
        <v>7647</v>
      </c>
      <c r="Z3430" t="s">
        <v>3499</v>
      </c>
    </row>
    <row r="3431" spans="17:26" x14ac:dyDescent="0.35">
      <c r="Q3431" t="s">
        <v>0</v>
      </c>
      <c r="R3431">
        <v>47</v>
      </c>
      <c r="S3431">
        <v>150</v>
      </c>
      <c r="T3431">
        <v>99.3</v>
      </c>
      <c r="U3431" t="s">
        <v>3664</v>
      </c>
      <c r="V3431">
        <v>0</v>
      </c>
      <c r="W3431">
        <v>0</v>
      </c>
      <c r="X3431" t="s">
        <v>3780</v>
      </c>
      <c r="Y3431" t="s">
        <v>7648</v>
      </c>
      <c r="Z3431" t="s">
        <v>3499</v>
      </c>
    </row>
    <row r="3432" spans="17:26" x14ac:dyDescent="0.35">
      <c r="Q3432" t="s">
        <v>0</v>
      </c>
      <c r="R3432">
        <v>48</v>
      </c>
      <c r="S3432">
        <v>150</v>
      </c>
      <c r="T3432">
        <v>98.5</v>
      </c>
      <c r="U3432" t="s">
        <v>3664</v>
      </c>
      <c r="V3432">
        <v>0</v>
      </c>
      <c r="W3432">
        <v>0</v>
      </c>
      <c r="X3432" t="s">
        <v>3692</v>
      </c>
      <c r="Y3432" t="s">
        <v>7649</v>
      </c>
      <c r="Z3432" t="s">
        <v>3501</v>
      </c>
    </row>
    <row r="3433" spans="17:26" x14ac:dyDescent="0.35">
      <c r="Q3433" t="s">
        <v>0</v>
      </c>
      <c r="R3433">
        <v>48</v>
      </c>
      <c r="S3433">
        <v>150</v>
      </c>
      <c r="T3433">
        <v>98.7</v>
      </c>
      <c r="U3433" t="s">
        <v>1</v>
      </c>
      <c r="V3433">
        <v>0</v>
      </c>
      <c r="W3433">
        <v>0</v>
      </c>
      <c r="X3433" t="s">
        <v>4058</v>
      </c>
      <c r="Y3433" t="s">
        <v>7650</v>
      </c>
      <c r="Z3433" t="s">
        <v>3501</v>
      </c>
    </row>
    <row r="3434" spans="17:26" x14ac:dyDescent="0.35">
      <c r="Q3434" t="s">
        <v>0</v>
      </c>
      <c r="R3434">
        <v>49</v>
      </c>
      <c r="S3434">
        <v>150</v>
      </c>
      <c r="T3434">
        <v>100</v>
      </c>
      <c r="U3434" t="s">
        <v>3664</v>
      </c>
      <c r="V3434">
        <v>0</v>
      </c>
      <c r="W3434">
        <v>0</v>
      </c>
      <c r="X3434" t="s">
        <v>4113</v>
      </c>
      <c r="Y3434" t="s">
        <v>7651</v>
      </c>
      <c r="Z3434" t="s">
        <v>3500</v>
      </c>
    </row>
    <row r="3435" spans="17:26" x14ac:dyDescent="0.35">
      <c r="Q3435" t="s">
        <v>0</v>
      </c>
      <c r="R3435">
        <v>49</v>
      </c>
      <c r="S3435">
        <v>150</v>
      </c>
      <c r="T3435">
        <v>97.3</v>
      </c>
      <c r="U3435" t="s">
        <v>1</v>
      </c>
      <c r="V3435">
        <v>0</v>
      </c>
      <c r="W3435">
        <v>0</v>
      </c>
      <c r="X3435" t="s">
        <v>4618</v>
      </c>
      <c r="Y3435" t="s">
        <v>7652</v>
      </c>
      <c r="Z3435" t="s">
        <v>3500</v>
      </c>
    </row>
    <row r="3436" spans="17:26" x14ac:dyDescent="0.35">
      <c r="Q3436" t="s">
        <v>0</v>
      </c>
      <c r="R3436">
        <v>49</v>
      </c>
      <c r="S3436">
        <v>150</v>
      </c>
      <c r="T3436">
        <v>97.3</v>
      </c>
      <c r="U3436" t="s">
        <v>1</v>
      </c>
      <c r="V3436">
        <v>0</v>
      </c>
      <c r="W3436">
        <v>0</v>
      </c>
      <c r="X3436" t="s">
        <v>3768</v>
      </c>
      <c r="Y3436" t="s">
        <v>7653</v>
      </c>
      <c r="Z3436" t="s">
        <v>3500</v>
      </c>
    </row>
    <row r="3437" spans="17:26" x14ac:dyDescent="0.35">
      <c r="Q3437" t="s">
        <v>0</v>
      </c>
      <c r="R3437">
        <v>49</v>
      </c>
      <c r="S3437">
        <v>150</v>
      </c>
      <c r="T3437">
        <v>97.3</v>
      </c>
      <c r="U3437" t="s">
        <v>3664</v>
      </c>
      <c r="V3437">
        <v>0</v>
      </c>
      <c r="W3437">
        <v>0</v>
      </c>
      <c r="X3437" t="s">
        <v>3760</v>
      </c>
      <c r="Y3437" t="s">
        <v>7654</v>
      </c>
      <c r="Z3437" t="s">
        <v>3500</v>
      </c>
    </row>
    <row r="3438" spans="17:26" x14ac:dyDescent="0.35">
      <c r="Q3438" t="s">
        <v>0</v>
      </c>
      <c r="R3438">
        <v>49</v>
      </c>
      <c r="S3438">
        <v>150</v>
      </c>
      <c r="T3438">
        <v>97.6</v>
      </c>
      <c r="U3438" t="s">
        <v>1</v>
      </c>
      <c r="V3438">
        <v>0</v>
      </c>
      <c r="W3438">
        <v>0</v>
      </c>
      <c r="X3438" t="s">
        <v>4081</v>
      </c>
      <c r="Y3438" t="s">
        <v>7655</v>
      </c>
      <c r="Z3438" t="s">
        <v>3500</v>
      </c>
    </row>
    <row r="3439" spans="17:26" x14ac:dyDescent="0.35">
      <c r="Q3439" t="s">
        <v>0</v>
      </c>
      <c r="R3439">
        <v>49</v>
      </c>
      <c r="S3439">
        <v>150</v>
      </c>
      <c r="T3439">
        <v>97.8</v>
      </c>
      <c r="U3439" t="s">
        <v>3664</v>
      </c>
      <c r="V3439">
        <v>0</v>
      </c>
      <c r="W3439">
        <v>0</v>
      </c>
      <c r="X3439" t="s">
        <v>4431</v>
      </c>
      <c r="Y3439" t="s">
        <v>7656</v>
      </c>
      <c r="Z3439" t="s">
        <v>3500</v>
      </c>
    </row>
    <row r="3440" spans="17:26" x14ac:dyDescent="0.35">
      <c r="Q3440" t="s">
        <v>0</v>
      </c>
      <c r="R3440">
        <v>49</v>
      </c>
      <c r="S3440">
        <v>150</v>
      </c>
      <c r="T3440">
        <v>98</v>
      </c>
      <c r="U3440" t="s">
        <v>1</v>
      </c>
      <c r="V3440">
        <v>0</v>
      </c>
      <c r="W3440">
        <v>0</v>
      </c>
      <c r="X3440" t="s">
        <v>4332</v>
      </c>
      <c r="Y3440" t="s">
        <v>7657</v>
      </c>
      <c r="Z3440" t="s">
        <v>3500</v>
      </c>
    </row>
    <row r="3441" spans="17:26" x14ac:dyDescent="0.35">
      <c r="Q3441" t="s">
        <v>0</v>
      </c>
      <c r="R3441">
        <v>49</v>
      </c>
      <c r="S3441">
        <v>150</v>
      </c>
      <c r="T3441">
        <v>98</v>
      </c>
      <c r="U3441" t="s">
        <v>3664</v>
      </c>
      <c r="V3441">
        <v>0</v>
      </c>
      <c r="W3441">
        <v>0</v>
      </c>
      <c r="X3441" t="s">
        <v>4300</v>
      </c>
      <c r="Y3441" t="s">
        <v>7658</v>
      </c>
      <c r="Z3441" t="s">
        <v>3500</v>
      </c>
    </row>
    <row r="3442" spans="17:26" x14ac:dyDescent="0.35">
      <c r="Q3442" t="s">
        <v>0</v>
      </c>
      <c r="R3442">
        <v>49</v>
      </c>
      <c r="S3442">
        <v>150</v>
      </c>
      <c r="T3442">
        <v>98</v>
      </c>
      <c r="U3442" t="s">
        <v>3664</v>
      </c>
      <c r="V3442">
        <v>0</v>
      </c>
      <c r="W3442">
        <v>0</v>
      </c>
      <c r="X3442" t="s">
        <v>3753</v>
      </c>
      <c r="Y3442" t="s">
        <v>7659</v>
      </c>
      <c r="Z3442" t="s">
        <v>3500</v>
      </c>
    </row>
    <row r="3443" spans="17:26" x14ac:dyDescent="0.35">
      <c r="Q3443" t="s">
        <v>0</v>
      </c>
      <c r="R3443">
        <v>49</v>
      </c>
      <c r="S3443">
        <v>150</v>
      </c>
      <c r="T3443">
        <v>98.7</v>
      </c>
      <c r="U3443" t="s">
        <v>1</v>
      </c>
      <c r="V3443">
        <v>0</v>
      </c>
      <c r="W3443">
        <v>0</v>
      </c>
      <c r="X3443" t="s">
        <v>4153</v>
      </c>
      <c r="Y3443" t="s">
        <v>7660</v>
      </c>
      <c r="Z3443" t="s">
        <v>3500</v>
      </c>
    </row>
    <row r="3444" spans="17:26" x14ac:dyDescent="0.35">
      <c r="Q3444" t="s">
        <v>0</v>
      </c>
      <c r="R3444">
        <v>49</v>
      </c>
      <c r="S3444">
        <v>150</v>
      </c>
      <c r="T3444">
        <v>98.7</v>
      </c>
      <c r="U3444" t="s">
        <v>1</v>
      </c>
      <c r="V3444">
        <v>0</v>
      </c>
      <c r="W3444">
        <v>0</v>
      </c>
      <c r="X3444" t="s">
        <v>3772</v>
      </c>
      <c r="Y3444" t="s">
        <v>7661</v>
      </c>
      <c r="Z3444" t="s">
        <v>3500</v>
      </c>
    </row>
    <row r="3445" spans="17:26" x14ac:dyDescent="0.35">
      <c r="Q3445" t="s">
        <v>0</v>
      </c>
      <c r="R3445">
        <v>49</v>
      </c>
      <c r="S3445">
        <v>150</v>
      </c>
      <c r="T3445">
        <v>98.7</v>
      </c>
      <c r="U3445" t="s">
        <v>3664</v>
      </c>
      <c r="V3445">
        <v>0</v>
      </c>
      <c r="W3445">
        <v>0</v>
      </c>
      <c r="X3445" t="s">
        <v>4497</v>
      </c>
      <c r="Y3445" t="s">
        <v>7662</v>
      </c>
      <c r="Z3445" t="s">
        <v>3500</v>
      </c>
    </row>
    <row r="3446" spans="17:26" x14ac:dyDescent="0.35">
      <c r="Q3446" t="s">
        <v>0</v>
      </c>
      <c r="R3446">
        <v>49</v>
      </c>
      <c r="S3446">
        <v>150</v>
      </c>
      <c r="T3446">
        <v>99</v>
      </c>
      <c r="U3446" t="s">
        <v>3664</v>
      </c>
      <c r="V3446">
        <v>0</v>
      </c>
      <c r="W3446">
        <v>0</v>
      </c>
      <c r="X3446" t="s">
        <v>4565</v>
      </c>
      <c r="Y3446" t="s">
        <v>7663</v>
      </c>
      <c r="Z3446" t="s">
        <v>3500</v>
      </c>
    </row>
    <row r="3447" spans="17:26" x14ac:dyDescent="0.35">
      <c r="Q3447" t="s">
        <v>0</v>
      </c>
      <c r="R3447">
        <v>49</v>
      </c>
      <c r="S3447">
        <v>150</v>
      </c>
      <c r="T3447">
        <v>99.2</v>
      </c>
      <c r="U3447" t="s">
        <v>3664</v>
      </c>
      <c r="V3447">
        <v>0</v>
      </c>
      <c r="W3447">
        <v>0</v>
      </c>
      <c r="X3447" t="s">
        <v>3979</v>
      </c>
      <c r="Y3447" t="s">
        <v>7664</v>
      </c>
      <c r="Z3447" t="s">
        <v>3500</v>
      </c>
    </row>
    <row r="3448" spans="17:26" x14ac:dyDescent="0.35">
      <c r="Q3448" t="s">
        <v>0</v>
      </c>
      <c r="R3448">
        <v>49</v>
      </c>
      <c r="S3448">
        <v>150</v>
      </c>
      <c r="T3448">
        <v>99.3</v>
      </c>
      <c r="U3448" t="s">
        <v>1</v>
      </c>
      <c r="V3448">
        <v>0</v>
      </c>
      <c r="W3448">
        <v>0</v>
      </c>
      <c r="X3448" t="s">
        <v>4058</v>
      </c>
      <c r="Y3448" t="s">
        <v>7665</v>
      </c>
      <c r="Z3448" t="s">
        <v>3500</v>
      </c>
    </row>
    <row r="3449" spans="17:26" x14ac:dyDescent="0.35">
      <c r="Q3449" t="s">
        <v>0</v>
      </c>
      <c r="R3449">
        <v>5</v>
      </c>
      <c r="S3449">
        <v>150</v>
      </c>
      <c r="T3449">
        <v>100</v>
      </c>
      <c r="U3449" t="s">
        <v>1</v>
      </c>
      <c r="V3449">
        <v>0</v>
      </c>
      <c r="W3449">
        <v>0</v>
      </c>
      <c r="X3449" t="s">
        <v>3751</v>
      </c>
      <c r="Y3449" t="s">
        <v>7666</v>
      </c>
      <c r="Z3449" t="s">
        <v>3456</v>
      </c>
    </row>
    <row r="3450" spans="17:26" x14ac:dyDescent="0.35">
      <c r="Q3450" t="s">
        <v>0</v>
      </c>
      <c r="R3450">
        <v>5</v>
      </c>
      <c r="S3450">
        <v>150</v>
      </c>
      <c r="T3450">
        <v>100</v>
      </c>
      <c r="U3450" t="s">
        <v>1</v>
      </c>
      <c r="V3450">
        <v>0</v>
      </c>
      <c r="W3450">
        <v>0</v>
      </c>
      <c r="X3450" t="s">
        <v>3753</v>
      </c>
      <c r="Y3450" t="s">
        <v>7667</v>
      </c>
      <c r="Z3450" t="s">
        <v>3456</v>
      </c>
    </row>
    <row r="3451" spans="17:26" x14ac:dyDescent="0.35">
      <c r="Q3451" t="s">
        <v>0</v>
      </c>
      <c r="R3451">
        <v>5</v>
      </c>
      <c r="S3451">
        <v>150</v>
      </c>
      <c r="T3451">
        <v>100</v>
      </c>
      <c r="U3451" t="s">
        <v>1</v>
      </c>
      <c r="V3451">
        <v>0</v>
      </c>
      <c r="W3451">
        <v>0</v>
      </c>
      <c r="X3451" t="s">
        <v>3918</v>
      </c>
      <c r="Y3451" t="s">
        <v>7668</v>
      </c>
      <c r="Z3451" t="s">
        <v>3456</v>
      </c>
    </row>
    <row r="3452" spans="17:26" x14ac:dyDescent="0.35">
      <c r="Q3452" t="s">
        <v>0</v>
      </c>
      <c r="R3452">
        <v>5</v>
      </c>
      <c r="S3452">
        <v>150</v>
      </c>
      <c r="T3452">
        <v>100</v>
      </c>
      <c r="U3452" t="s">
        <v>1</v>
      </c>
      <c r="V3452">
        <v>0</v>
      </c>
      <c r="W3452">
        <v>0</v>
      </c>
      <c r="X3452" t="s">
        <v>4013</v>
      </c>
      <c r="Y3452" t="s">
        <v>7669</v>
      </c>
      <c r="Z3452" t="s">
        <v>3456</v>
      </c>
    </row>
    <row r="3453" spans="17:26" x14ac:dyDescent="0.35">
      <c r="Q3453" t="s">
        <v>0</v>
      </c>
      <c r="R3453">
        <v>5</v>
      </c>
      <c r="S3453">
        <v>150</v>
      </c>
      <c r="T3453">
        <v>100</v>
      </c>
      <c r="U3453" t="s">
        <v>1</v>
      </c>
      <c r="V3453">
        <v>0</v>
      </c>
      <c r="W3453">
        <v>0</v>
      </c>
      <c r="X3453" t="s">
        <v>3922</v>
      </c>
      <c r="Y3453" t="s">
        <v>7670</v>
      </c>
      <c r="Z3453" t="s">
        <v>3456</v>
      </c>
    </row>
    <row r="3454" spans="17:26" x14ac:dyDescent="0.35">
      <c r="Q3454" t="s">
        <v>0</v>
      </c>
      <c r="R3454">
        <v>5</v>
      </c>
      <c r="S3454">
        <v>150</v>
      </c>
      <c r="T3454">
        <v>100</v>
      </c>
      <c r="U3454" t="s">
        <v>1</v>
      </c>
      <c r="V3454">
        <v>0</v>
      </c>
      <c r="W3454">
        <v>0</v>
      </c>
      <c r="X3454" t="s">
        <v>5028</v>
      </c>
      <c r="Y3454" t="s">
        <v>7671</v>
      </c>
      <c r="Z3454" t="s">
        <v>3456</v>
      </c>
    </row>
    <row r="3455" spans="17:26" x14ac:dyDescent="0.35">
      <c r="Q3455" t="s">
        <v>0</v>
      </c>
      <c r="R3455">
        <v>5</v>
      </c>
      <c r="S3455">
        <v>150</v>
      </c>
      <c r="T3455">
        <v>100</v>
      </c>
      <c r="U3455" t="s">
        <v>1</v>
      </c>
      <c r="V3455">
        <v>0</v>
      </c>
      <c r="W3455">
        <v>0</v>
      </c>
      <c r="X3455" t="s">
        <v>3755</v>
      </c>
      <c r="Y3455" t="s">
        <v>7672</v>
      </c>
      <c r="Z3455" t="s">
        <v>3456</v>
      </c>
    </row>
    <row r="3456" spans="17:26" x14ac:dyDescent="0.35">
      <c r="Q3456" t="s">
        <v>0</v>
      </c>
      <c r="R3456">
        <v>5</v>
      </c>
      <c r="S3456">
        <v>150</v>
      </c>
      <c r="T3456">
        <v>100</v>
      </c>
      <c r="U3456" t="s">
        <v>1</v>
      </c>
      <c r="V3456">
        <v>0</v>
      </c>
      <c r="W3456">
        <v>0</v>
      </c>
      <c r="X3456" t="s">
        <v>3899</v>
      </c>
      <c r="Y3456" t="s">
        <v>7673</v>
      </c>
      <c r="Z3456" t="s">
        <v>3456</v>
      </c>
    </row>
    <row r="3457" spans="17:26" x14ac:dyDescent="0.35">
      <c r="Q3457" t="s">
        <v>0</v>
      </c>
      <c r="R3457">
        <v>5</v>
      </c>
      <c r="S3457">
        <v>150</v>
      </c>
      <c r="T3457">
        <v>100</v>
      </c>
      <c r="U3457" t="s">
        <v>1</v>
      </c>
      <c r="V3457">
        <v>0</v>
      </c>
      <c r="W3457">
        <v>0</v>
      </c>
      <c r="X3457" t="s">
        <v>4431</v>
      </c>
      <c r="Y3457" t="s">
        <v>7674</v>
      </c>
      <c r="Z3457" t="s">
        <v>3456</v>
      </c>
    </row>
    <row r="3458" spans="17:26" x14ac:dyDescent="0.35">
      <c r="Q3458" t="s">
        <v>0</v>
      </c>
      <c r="R3458">
        <v>5</v>
      </c>
      <c r="S3458">
        <v>150</v>
      </c>
      <c r="T3458">
        <v>100</v>
      </c>
      <c r="U3458" t="s">
        <v>1</v>
      </c>
      <c r="V3458">
        <v>0</v>
      </c>
      <c r="W3458">
        <v>0</v>
      </c>
      <c r="X3458" t="s">
        <v>3744</v>
      </c>
      <c r="Y3458" t="s">
        <v>7675</v>
      </c>
      <c r="Z3458" t="s">
        <v>3456</v>
      </c>
    </row>
    <row r="3459" spans="17:26" x14ac:dyDescent="0.35">
      <c r="Q3459" t="s">
        <v>0</v>
      </c>
      <c r="R3459">
        <v>5</v>
      </c>
      <c r="S3459">
        <v>150</v>
      </c>
      <c r="T3459">
        <v>100</v>
      </c>
      <c r="U3459" t="s">
        <v>1</v>
      </c>
      <c r="V3459">
        <v>0</v>
      </c>
      <c r="W3459">
        <v>0</v>
      </c>
      <c r="X3459" t="s">
        <v>3740</v>
      </c>
      <c r="Y3459" t="s">
        <v>7676</v>
      </c>
      <c r="Z3459" t="s">
        <v>3456</v>
      </c>
    </row>
    <row r="3460" spans="17:26" x14ac:dyDescent="0.35">
      <c r="Q3460" t="s">
        <v>0</v>
      </c>
      <c r="R3460">
        <v>5</v>
      </c>
      <c r="S3460">
        <v>150</v>
      </c>
      <c r="T3460">
        <v>100</v>
      </c>
      <c r="U3460" t="s">
        <v>1</v>
      </c>
      <c r="V3460">
        <v>0</v>
      </c>
      <c r="W3460">
        <v>0</v>
      </c>
      <c r="X3460" t="s">
        <v>4161</v>
      </c>
      <c r="Y3460" t="s">
        <v>7677</v>
      </c>
      <c r="Z3460" t="s">
        <v>3456</v>
      </c>
    </row>
    <row r="3461" spans="17:26" x14ac:dyDescent="0.35">
      <c r="Q3461" t="s">
        <v>0</v>
      </c>
      <c r="R3461">
        <v>5</v>
      </c>
      <c r="S3461">
        <v>150</v>
      </c>
      <c r="T3461">
        <v>100</v>
      </c>
      <c r="U3461" t="s">
        <v>1</v>
      </c>
      <c r="V3461">
        <v>0</v>
      </c>
      <c r="W3461">
        <v>0</v>
      </c>
      <c r="X3461" t="s">
        <v>3660</v>
      </c>
      <c r="Y3461" t="s">
        <v>7678</v>
      </c>
      <c r="Z3461" t="s">
        <v>3456</v>
      </c>
    </row>
    <row r="3462" spans="17:26" x14ac:dyDescent="0.35">
      <c r="Q3462" t="s">
        <v>0</v>
      </c>
      <c r="R3462">
        <v>5</v>
      </c>
      <c r="S3462">
        <v>150</v>
      </c>
      <c r="T3462">
        <v>100</v>
      </c>
      <c r="U3462" t="s">
        <v>1</v>
      </c>
      <c r="V3462">
        <v>0</v>
      </c>
      <c r="W3462">
        <v>0</v>
      </c>
      <c r="X3462" t="s">
        <v>3714</v>
      </c>
      <c r="Y3462" t="s">
        <v>7679</v>
      </c>
      <c r="Z3462" t="s">
        <v>3456</v>
      </c>
    </row>
    <row r="3463" spans="17:26" x14ac:dyDescent="0.35">
      <c r="Q3463" t="s">
        <v>0</v>
      </c>
      <c r="R3463">
        <v>5</v>
      </c>
      <c r="S3463">
        <v>150</v>
      </c>
      <c r="T3463">
        <v>100</v>
      </c>
      <c r="U3463" t="s">
        <v>1</v>
      </c>
      <c r="V3463">
        <v>0</v>
      </c>
      <c r="W3463">
        <v>0</v>
      </c>
      <c r="X3463" t="s">
        <v>3716</v>
      </c>
      <c r="Y3463" t="s">
        <v>7680</v>
      </c>
      <c r="Z3463" t="s">
        <v>3456</v>
      </c>
    </row>
    <row r="3464" spans="17:26" x14ac:dyDescent="0.35">
      <c r="Q3464" t="s">
        <v>0</v>
      </c>
      <c r="R3464">
        <v>5</v>
      </c>
      <c r="S3464">
        <v>150</v>
      </c>
      <c r="T3464">
        <v>100</v>
      </c>
      <c r="U3464" t="s">
        <v>1</v>
      </c>
      <c r="V3464">
        <v>0</v>
      </c>
      <c r="W3464">
        <v>0</v>
      </c>
      <c r="X3464" t="s">
        <v>3716</v>
      </c>
      <c r="Y3464" t="s">
        <v>7681</v>
      </c>
      <c r="Z3464" t="s">
        <v>3456</v>
      </c>
    </row>
    <row r="3465" spans="17:26" x14ac:dyDescent="0.35">
      <c r="Q3465" t="s">
        <v>0</v>
      </c>
      <c r="R3465">
        <v>5</v>
      </c>
      <c r="S3465">
        <v>150</v>
      </c>
      <c r="T3465">
        <v>100</v>
      </c>
      <c r="U3465" t="s">
        <v>1</v>
      </c>
      <c r="V3465">
        <v>0</v>
      </c>
      <c r="W3465">
        <v>0</v>
      </c>
      <c r="X3465" t="s">
        <v>3828</v>
      </c>
      <c r="Y3465" t="s">
        <v>7682</v>
      </c>
      <c r="Z3465" t="s">
        <v>3456</v>
      </c>
    </row>
    <row r="3466" spans="17:26" x14ac:dyDescent="0.35">
      <c r="Q3466" t="s">
        <v>0</v>
      </c>
      <c r="R3466">
        <v>5</v>
      </c>
      <c r="S3466">
        <v>150</v>
      </c>
      <c r="T3466">
        <v>100</v>
      </c>
      <c r="U3466" t="s">
        <v>1</v>
      </c>
      <c r="V3466">
        <v>0</v>
      </c>
      <c r="W3466">
        <v>0</v>
      </c>
      <c r="X3466" t="s">
        <v>3973</v>
      </c>
      <c r="Y3466" t="s">
        <v>7683</v>
      </c>
      <c r="Z3466" t="s">
        <v>3456</v>
      </c>
    </row>
    <row r="3467" spans="17:26" x14ac:dyDescent="0.35">
      <c r="Q3467" t="s">
        <v>0</v>
      </c>
      <c r="R3467">
        <v>5</v>
      </c>
      <c r="S3467">
        <v>150</v>
      </c>
      <c r="T3467">
        <v>100</v>
      </c>
      <c r="U3467" t="s">
        <v>1</v>
      </c>
      <c r="V3467">
        <v>0</v>
      </c>
      <c r="W3467">
        <v>0</v>
      </c>
      <c r="X3467" t="s">
        <v>4193</v>
      </c>
      <c r="Y3467" t="s">
        <v>7684</v>
      </c>
      <c r="Z3467" t="s">
        <v>3456</v>
      </c>
    </row>
    <row r="3468" spans="17:26" x14ac:dyDescent="0.35">
      <c r="Q3468" t="s">
        <v>0</v>
      </c>
      <c r="R3468">
        <v>5</v>
      </c>
      <c r="S3468">
        <v>150</v>
      </c>
      <c r="T3468">
        <v>100</v>
      </c>
      <c r="U3468" t="s">
        <v>1</v>
      </c>
      <c r="V3468">
        <v>0</v>
      </c>
      <c r="W3468">
        <v>0</v>
      </c>
      <c r="X3468" t="s">
        <v>4193</v>
      </c>
      <c r="Y3468" t="s">
        <v>7685</v>
      </c>
      <c r="Z3468" t="s">
        <v>3456</v>
      </c>
    </row>
    <row r="3469" spans="17:26" x14ac:dyDescent="0.35">
      <c r="Q3469" t="s">
        <v>0</v>
      </c>
      <c r="R3469">
        <v>5</v>
      </c>
      <c r="S3469">
        <v>150</v>
      </c>
      <c r="T3469">
        <v>100</v>
      </c>
      <c r="U3469" t="s">
        <v>1</v>
      </c>
      <c r="V3469">
        <v>0</v>
      </c>
      <c r="W3469">
        <v>0</v>
      </c>
      <c r="X3469" t="s">
        <v>4096</v>
      </c>
      <c r="Y3469" t="s">
        <v>7686</v>
      </c>
      <c r="Z3469" t="s">
        <v>3456</v>
      </c>
    </row>
    <row r="3470" spans="17:26" x14ac:dyDescent="0.35">
      <c r="Q3470" t="s">
        <v>0</v>
      </c>
      <c r="R3470">
        <v>5</v>
      </c>
      <c r="S3470">
        <v>150</v>
      </c>
      <c r="T3470">
        <v>100</v>
      </c>
      <c r="U3470" t="s">
        <v>1</v>
      </c>
      <c r="V3470">
        <v>0</v>
      </c>
      <c r="W3470">
        <v>0</v>
      </c>
      <c r="X3470" t="s">
        <v>3883</v>
      </c>
      <c r="Y3470" t="s">
        <v>7687</v>
      </c>
      <c r="Z3470" t="s">
        <v>3456</v>
      </c>
    </row>
    <row r="3471" spans="17:26" x14ac:dyDescent="0.35">
      <c r="Q3471" t="s">
        <v>0</v>
      </c>
      <c r="R3471">
        <v>5</v>
      </c>
      <c r="S3471">
        <v>150</v>
      </c>
      <c r="T3471">
        <v>100</v>
      </c>
      <c r="U3471" t="s">
        <v>1</v>
      </c>
      <c r="V3471">
        <v>0</v>
      </c>
      <c r="W3471">
        <v>0</v>
      </c>
      <c r="X3471" t="s">
        <v>5277</v>
      </c>
      <c r="Y3471" t="s">
        <v>7688</v>
      </c>
      <c r="Z3471" t="s">
        <v>3456</v>
      </c>
    </row>
    <row r="3472" spans="17:26" x14ac:dyDescent="0.35">
      <c r="Q3472" t="s">
        <v>0</v>
      </c>
      <c r="R3472">
        <v>5</v>
      </c>
      <c r="S3472">
        <v>150</v>
      </c>
      <c r="T3472">
        <v>100</v>
      </c>
      <c r="U3472" t="s">
        <v>1</v>
      </c>
      <c r="V3472">
        <v>0</v>
      </c>
      <c r="W3472">
        <v>0</v>
      </c>
      <c r="X3472" t="s">
        <v>3871</v>
      </c>
      <c r="Y3472" t="s">
        <v>7689</v>
      </c>
      <c r="Z3472" t="s">
        <v>3456</v>
      </c>
    </row>
    <row r="3473" spans="17:26" x14ac:dyDescent="0.35">
      <c r="Q3473" t="s">
        <v>0</v>
      </c>
      <c r="R3473">
        <v>5</v>
      </c>
      <c r="S3473">
        <v>150</v>
      </c>
      <c r="T3473">
        <v>100</v>
      </c>
      <c r="U3473" t="s">
        <v>1</v>
      </c>
      <c r="V3473">
        <v>0</v>
      </c>
      <c r="W3473">
        <v>0</v>
      </c>
      <c r="X3473" t="s">
        <v>3681</v>
      </c>
      <c r="Y3473" t="s">
        <v>7690</v>
      </c>
      <c r="Z3473" t="s">
        <v>3456</v>
      </c>
    </row>
    <row r="3474" spans="17:26" x14ac:dyDescent="0.35">
      <c r="Q3474" t="s">
        <v>0</v>
      </c>
      <c r="R3474">
        <v>5</v>
      </c>
      <c r="S3474">
        <v>150</v>
      </c>
      <c r="T3474">
        <v>100</v>
      </c>
      <c r="U3474" t="s">
        <v>1</v>
      </c>
      <c r="V3474">
        <v>0</v>
      </c>
      <c r="W3474">
        <v>0</v>
      </c>
      <c r="X3474" t="s">
        <v>3851</v>
      </c>
      <c r="Y3474" t="s">
        <v>7691</v>
      </c>
      <c r="Z3474" t="s">
        <v>3456</v>
      </c>
    </row>
    <row r="3475" spans="17:26" x14ac:dyDescent="0.35">
      <c r="Q3475" t="s">
        <v>0</v>
      </c>
      <c r="R3475">
        <v>5</v>
      </c>
      <c r="S3475">
        <v>150</v>
      </c>
      <c r="T3475">
        <v>100</v>
      </c>
      <c r="U3475" t="s">
        <v>1</v>
      </c>
      <c r="V3475">
        <v>0</v>
      </c>
      <c r="W3475">
        <v>0</v>
      </c>
      <c r="X3475" t="s">
        <v>3702</v>
      </c>
      <c r="Y3475" t="s">
        <v>7692</v>
      </c>
      <c r="Z3475" t="s">
        <v>3456</v>
      </c>
    </row>
    <row r="3476" spans="17:26" x14ac:dyDescent="0.35">
      <c r="Q3476" t="s">
        <v>0</v>
      </c>
      <c r="R3476">
        <v>5</v>
      </c>
      <c r="S3476">
        <v>150</v>
      </c>
      <c r="T3476">
        <v>100</v>
      </c>
      <c r="U3476" t="s">
        <v>1</v>
      </c>
      <c r="V3476">
        <v>0</v>
      </c>
      <c r="W3476">
        <v>0</v>
      </c>
      <c r="X3476" t="s">
        <v>4409</v>
      </c>
      <c r="Y3476" t="s">
        <v>7693</v>
      </c>
      <c r="Z3476" t="s">
        <v>3456</v>
      </c>
    </row>
    <row r="3477" spans="17:26" x14ac:dyDescent="0.35">
      <c r="Q3477" t="s">
        <v>0</v>
      </c>
      <c r="R3477">
        <v>5</v>
      </c>
      <c r="S3477">
        <v>150</v>
      </c>
      <c r="T3477">
        <v>100</v>
      </c>
      <c r="U3477" t="s">
        <v>1</v>
      </c>
      <c r="V3477">
        <v>0</v>
      </c>
      <c r="W3477">
        <v>0</v>
      </c>
      <c r="X3477" t="s">
        <v>4203</v>
      </c>
      <c r="Y3477" t="s">
        <v>7694</v>
      </c>
      <c r="Z3477" t="s">
        <v>3456</v>
      </c>
    </row>
    <row r="3478" spans="17:26" x14ac:dyDescent="0.35">
      <c r="Q3478" t="s">
        <v>0</v>
      </c>
      <c r="R3478">
        <v>5</v>
      </c>
      <c r="S3478">
        <v>150</v>
      </c>
      <c r="T3478">
        <v>100</v>
      </c>
      <c r="U3478" t="s">
        <v>1</v>
      </c>
      <c r="V3478">
        <v>0</v>
      </c>
      <c r="W3478">
        <v>0</v>
      </c>
      <c r="X3478" t="s">
        <v>3704</v>
      </c>
      <c r="Y3478" t="s">
        <v>7695</v>
      </c>
      <c r="Z3478" t="s">
        <v>3456</v>
      </c>
    </row>
    <row r="3479" spans="17:26" x14ac:dyDescent="0.35">
      <c r="Q3479" t="s">
        <v>0</v>
      </c>
      <c r="R3479">
        <v>5</v>
      </c>
      <c r="S3479">
        <v>150</v>
      </c>
      <c r="T3479">
        <v>100</v>
      </c>
      <c r="U3479" t="s">
        <v>1</v>
      </c>
      <c r="V3479">
        <v>0</v>
      </c>
      <c r="W3479">
        <v>0</v>
      </c>
      <c r="X3479" t="s">
        <v>3846</v>
      </c>
      <c r="Y3479" t="s">
        <v>7696</v>
      </c>
      <c r="Z3479" t="s">
        <v>3456</v>
      </c>
    </row>
    <row r="3480" spans="17:26" x14ac:dyDescent="0.35">
      <c r="Q3480" t="s">
        <v>0</v>
      </c>
      <c r="R3480">
        <v>5</v>
      </c>
      <c r="S3480">
        <v>150</v>
      </c>
      <c r="T3480">
        <v>100</v>
      </c>
      <c r="U3480" t="s">
        <v>1</v>
      </c>
      <c r="V3480">
        <v>0</v>
      </c>
      <c r="W3480">
        <v>0</v>
      </c>
      <c r="X3480" t="s">
        <v>3975</v>
      </c>
      <c r="Y3480" t="s">
        <v>7697</v>
      </c>
      <c r="Z3480" t="s">
        <v>3456</v>
      </c>
    </row>
    <row r="3481" spans="17:26" x14ac:dyDescent="0.35">
      <c r="Q3481" t="s">
        <v>0</v>
      </c>
      <c r="R3481">
        <v>5</v>
      </c>
      <c r="S3481">
        <v>150</v>
      </c>
      <c r="T3481">
        <v>100</v>
      </c>
      <c r="U3481" t="s">
        <v>1</v>
      </c>
      <c r="V3481">
        <v>0</v>
      </c>
      <c r="W3481">
        <v>0</v>
      </c>
      <c r="X3481" t="s">
        <v>3975</v>
      </c>
      <c r="Y3481" t="s">
        <v>7698</v>
      </c>
      <c r="Z3481" t="s">
        <v>3456</v>
      </c>
    </row>
    <row r="3482" spans="17:26" x14ac:dyDescent="0.35">
      <c r="Q3482" t="s">
        <v>0</v>
      </c>
      <c r="R3482">
        <v>5</v>
      </c>
      <c r="S3482">
        <v>150</v>
      </c>
      <c r="T3482">
        <v>100</v>
      </c>
      <c r="U3482" t="s">
        <v>1</v>
      </c>
      <c r="V3482">
        <v>0</v>
      </c>
      <c r="W3482">
        <v>0</v>
      </c>
      <c r="X3482" t="s">
        <v>3772</v>
      </c>
      <c r="Y3482" t="s">
        <v>7699</v>
      </c>
      <c r="Z3482" t="s">
        <v>3456</v>
      </c>
    </row>
    <row r="3483" spans="17:26" x14ac:dyDescent="0.35">
      <c r="Q3483" t="s">
        <v>0</v>
      </c>
      <c r="R3483">
        <v>5</v>
      </c>
      <c r="S3483">
        <v>150</v>
      </c>
      <c r="T3483">
        <v>100</v>
      </c>
      <c r="U3483" t="s">
        <v>1</v>
      </c>
      <c r="V3483">
        <v>0</v>
      </c>
      <c r="W3483">
        <v>0</v>
      </c>
      <c r="X3483" t="s">
        <v>4250</v>
      </c>
      <c r="Y3483" t="s">
        <v>7700</v>
      </c>
      <c r="Z3483" t="s">
        <v>3456</v>
      </c>
    </row>
    <row r="3484" spans="17:26" x14ac:dyDescent="0.35">
      <c r="Q3484" t="s">
        <v>0</v>
      </c>
      <c r="R3484">
        <v>5</v>
      </c>
      <c r="S3484">
        <v>150</v>
      </c>
      <c r="T3484">
        <v>100</v>
      </c>
      <c r="U3484" t="s">
        <v>1</v>
      </c>
      <c r="V3484">
        <v>0</v>
      </c>
      <c r="W3484">
        <v>0</v>
      </c>
      <c r="X3484" t="s">
        <v>4003</v>
      </c>
      <c r="Y3484" t="s">
        <v>7701</v>
      </c>
      <c r="Z3484" t="s">
        <v>3456</v>
      </c>
    </row>
    <row r="3485" spans="17:26" x14ac:dyDescent="0.35">
      <c r="Q3485" t="s">
        <v>0</v>
      </c>
      <c r="R3485">
        <v>5</v>
      </c>
      <c r="S3485">
        <v>150</v>
      </c>
      <c r="T3485">
        <v>100</v>
      </c>
      <c r="U3485" t="s">
        <v>3664</v>
      </c>
      <c r="V3485">
        <v>0</v>
      </c>
      <c r="W3485">
        <v>0</v>
      </c>
      <c r="X3485" t="s">
        <v>4649</v>
      </c>
      <c r="Y3485" t="s">
        <v>7702</v>
      </c>
      <c r="Z3485" t="s">
        <v>3456</v>
      </c>
    </row>
    <row r="3486" spans="17:26" x14ac:dyDescent="0.35">
      <c r="Q3486" t="s">
        <v>0</v>
      </c>
      <c r="R3486">
        <v>5</v>
      </c>
      <c r="S3486">
        <v>150</v>
      </c>
      <c r="T3486">
        <v>100</v>
      </c>
      <c r="U3486" t="s">
        <v>3664</v>
      </c>
      <c r="V3486">
        <v>0</v>
      </c>
      <c r="W3486">
        <v>0</v>
      </c>
      <c r="X3486" t="s">
        <v>4015</v>
      </c>
      <c r="Y3486" t="s">
        <v>7703</v>
      </c>
      <c r="Z3486" t="s">
        <v>3456</v>
      </c>
    </row>
    <row r="3487" spans="17:26" x14ac:dyDescent="0.35">
      <c r="Q3487" t="s">
        <v>0</v>
      </c>
      <c r="R3487">
        <v>5</v>
      </c>
      <c r="S3487">
        <v>150</v>
      </c>
      <c r="T3487">
        <v>100</v>
      </c>
      <c r="U3487" t="s">
        <v>3664</v>
      </c>
      <c r="V3487">
        <v>0</v>
      </c>
      <c r="W3487">
        <v>0</v>
      </c>
      <c r="X3487" t="s">
        <v>5028</v>
      </c>
      <c r="Y3487" t="s">
        <v>7704</v>
      </c>
      <c r="Z3487" t="s">
        <v>3456</v>
      </c>
    </row>
    <row r="3488" spans="17:26" x14ac:dyDescent="0.35">
      <c r="Q3488" t="s">
        <v>0</v>
      </c>
      <c r="R3488">
        <v>5</v>
      </c>
      <c r="S3488">
        <v>150</v>
      </c>
      <c r="T3488">
        <v>100</v>
      </c>
      <c r="U3488" t="s">
        <v>3664</v>
      </c>
      <c r="V3488">
        <v>0</v>
      </c>
      <c r="W3488">
        <v>0</v>
      </c>
      <c r="X3488" t="s">
        <v>4354</v>
      </c>
      <c r="Y3488" t="s">
        <v>7705</v>
      </c>
      <c r="Z3488" t="s">
        <v>3456</v>
      </c>
    </row>
    <row r="3489" spans="17:26" x14ac:dyDescent="0.35">
      <c r="Q3489" t="s">
        <v>0</v>
      </c>
      <c r="R3489">
        <v>5</v>
      </c>
      <c r="S3489">
        <v>150</v>
      </c>
      <c r="T3489">
        <v>100</v>
      </c>
      <c r="U3489" t="s">
        <v>3664</v>
      </c>
      <c r="V3489">
        <v>0</v>
      </c>
      <c r="W3489">
        <v>0</v>
      </c>
      <c r="X3489" t="s">
        <v>3797</v>
      </c>
      <c r="Y3489" t="s">
        <v>7706</v>
      </c>
      <c r="Z3489" t="s">
        <v>3456</v>
      </c>
    </row>
    <row r="3490" spans="17:26" x14ac:dyDescent="0.35">
      <c r="Q3490" t="s">
        <v>0</v>
      </c>
      <c r="R3490">
        <v>5</v>
      </c>
      <c r="S3490">
        <v>150</v>
      </c>
      <c r="T3490">
        <v>100</v>
      </c>
      <c r="U3490" t="s">
        <v>3664</v>
      </c>
      <c r="V3490">
        <v>0</v>
      </c>
      <c r="W3490">
        <v>0</v>
      </c>
      <c r="X3490" t="s">
        <v>4200</v>
      </c>
      <c r="Y3490" t="s">
        <v>7707</v>
      </c>
      <c r="Z3490" t="s">
        <v>3456</v>
      </c>
    </row>
    <row r="3491" spans="17:26" x14ac:dyDescent="0.35">
      <c r="Q3491" t="s">
        <v>0</v>
      </c>
      <c r="R3491">
        <v>5</v>
      </c>
      <c r="S3491">
        <v>150</v>
      </c>
      <c r="T3491">
        <v>100</v>
      </c>
      <c r="U3491" t="s">
        <v>3664</v>
      </c>
      <c r="V3491">
        <v>0</v>
      </c>
      <c r="W3491">
        <v>0</v>
      </c>
      <c r="X3491" t="s">
        <v>4200</v>
      </c>
      <c r="Y3491" t="s">
        <v>7708</v>
      </c>
      <c r="Z3491" t="s">
        <v>3456</v>
      </c>
    </row>
    <row r="3492" spans="17:26" x14ac:dyDescent="0.35">
      <c r="Q3492" t="s">
        <v>0</v>
      </c>
      <c r="R3492">
        <v>5</v>
      </c>
      <c r="S3492">
        <v>150</v>
      </c>
      <c r="T3492">
        <v>100</v>
      </c>
      <c r="U3492" t="s">
        <v>3664</v>
      </c>
      <c r="V3492">
        <v>0</v>
      </c>
      <c r="W3492">
        <v>0</v>
      </c>
      <c r="X3492" t="s">
        <v>3704</v>
      </c>
      <c r="Y3492" t="s">
        <v>7709</v>
      </c>
      <c r="Z3492" t="s">
        <v>3456</v>
      </c>
    </row>
    <row r="3493" spans="17:26" x14ac:dyDescent="0.35">
      <c r="Q3493" t="s">
        <v>0</v>
      </c>
      <c r="R3493">
        <v>5</v>
      </c>
      <c r="S3493">
        <v>150</v>
      </c>
      <c r="T3493">
        <v>100</v>
      </c>
      <c r="U3493" t="s">
        <v>3664</v>
      </c>
      <c r="V3493">
        <v>0</v>
      </c>
      <c r="W3493">
        <v>0</v>
      </c>
      <c r="X3493" t="s">
        <v>3801</v>
      </c>
      <c r="Y3493" t="s">
        <v>7710</v>
      </c>
      <c r="Z3493" t="s">
        <v>3456</v>
      </c>
    </row>
    <row r="3494" spans="17:26" x14ac:dyDescent="0.35">
      <c r="Q3494" t="s">
        <v>0</v>
      </c>
      <c r="R3494">
        <v>5</v>
      </c>
      <c r="S3494">
        <v>150</v>
      </c>
      <c r="T3494">
        <v>100</v>
      </c>
      <c r="U3494" t="s">
        <v>3664</v>
      </c>
      <c r="V3494">
        <v>0</v>
      </c>
      <c r="W3494">
        <v>0</v>
      </c>
      <c r="X3494" t="s">
        <v>3801</v>
      </c>
      <c r="Y3494" t="s">
        <v>7711</v>
      </c>
      <c r="Z3494" t="s">
        <v>3456</v>
      </c>
    </row>
    <row r="3495" spans="17:26" x14ac:dyDescent="0.35">
      <c r="Q3495" t="s">
        <v>0</v>
      </c>
      <c r="R3495">
        <v>5</v>
      </c>
      <c r="S3495">
        <v>150</v>
      </c>
      <c r="T3495">
        <v>100</v>
      </c>
      <c r="U3495" t="s">
        <v>3664</v>
      </c>
      <c r="V3495">
        <v>0</v>
      </c>
      <c r="W3495">
        <v>0</v>
      </c>
      <c r="X3495" t="s">
        <v>3708</v>
      </c>
      <c r="Y3495" t="s">
        <v>7712</v>
      </c>
      <c r="Z3495" t="s">
        <v>3456</v>
      </c>
    </row>
    <row r="3496" spans="17:26" x14ac:dyDescent="0.35">
      <c r="Q3496" t="s">
        <v>0</v>
      </c>
      <c r="R3496">
        <v>5</v>
      </c>
      <c r="S3496">
        <v>150</v>
      </c>
      <c r="T3496">
        <v>100</v>
      </c>
      <c r="U3496" t="s">
        <v>3664</v>
      </c>
      <c r="V3496">
        <v>0</v>
      </c>
      <c r="W3496">
        <v>0</v>
      </c>
      <c r="X3496" t="s">
        <v>4066</v>
      </c>
      <c r="Y3496" t="s">
        <v>7713</v>
      </c>
      <c r="Z3496" t="s">
        <v>3456</v>
      </c>
    </row>
    <row r="3497" spans="17:26" x14ac:dyDescent="0.35">
      <c r="Q3497" t="s">
        <v>0</v>
      </c>
      <c r="R3497">
        <v>5</v>
      </c>
      <c r="S3497">
        <v>150</v>
      </c>
      <c r="T3497">
        <v>97</v>
      </c>
      <c r="U3497" t="s">
        <v>1</v>
      </c>
      <c r="V3497">
        <v>0</v>
      </c>
      <c r="W3497">
        <v>0</v>
      </c>
      <c r="X3497" t="s">
        <v>3875</v>
      </c>
      <c r="Y3497" t="s">
        <v>7714</v>
      </c>
      <c r="Z3497" t="s">
        <v>3456</v>
      </c>
    </row>
    <row r="3498" spans="17:26" x14ac:dyDescent="0.35">
      <c r="Q3498" t="s">
        <v>0</v>
      </c>
      <c r="R3498">
        <v>5</v>
      </c>
      <c r="S3498">
        <v>150</v>
      </c>
      <c r="T3498">
        <v>97</v>
      </c>
      <c r="U3498" t="s">
        <v>1</v>
      </c>
      <c r="V3498">
        <v>0</v>
      </c>
      <c r="W3498">
        <v>0</v>
      </c>
      <c r="X3498" t="s">
        <v>3867</v>
      </c>
      <c r="Y3498" t="s">
        <v>7715</v>
      </c>
      <c r="Z3498" t="s">
        <v>3456</v>
      </c>
    </row>
    <row r="3499" spans="17:26" x14ac:dyDescent="0.35">
      <c r="Q3499" t="s">
        <v>0</v>
      </c>
      <c r="R3499">
        <v>5</v>
      </c>
      <c r="S3499">
        <v>150</v>
      </c>
      <c r="T3499">
        <v>97.1</v>
      </c>
      <c r="U3499" t="s">
        <v>1</v>
      </c>
      <c r="V3499">
        <v>0</v>
      </c>
      <c r="W3499">
        <v>0</v>
      </c>
      <c r="X3499" t="s">
        <v>4091</v>
      </c>
      <c r="Y3499" t="s">
        <v>7716</v>
      </c>
      <c r="Z3499" t="s">
        <v>3456</v>
      </c>
    </row>
    <row r="3500" spans="17:26" x14ac:dyDescent="0.35">
      <c r="Q3500" t="s">
        <v>0</v>
      </c>
      <c r="R3500">
        <v>5</v>
      </c>
      <c r="S3500">
        <v>150</v>
      </c>
      <c r="T3500">
        <v>97.1</v>
      </c>
      <c r="U3500" t="s">
        <v>1</v>
      </c>
      <c r="V3500">
        <v>0</v>
      </c>
      <c r="W3500">
        <v>0</v>
      </c>
      <c r="X3500" t="s">
        <v>3962</v>
      </c>
      <c r="Y3500" t="s">
        <v>7717</v>
      </c>
      <c r="Z3500" t="s">
        <v>3456</v>
      </c>
    </row>
    <row r="3501" spans="17:26" x14ac:dyDescent="0.35">
      <c r="Q3501" t="s">
        <v>0</v>
      </c>
      <c r="R3501">
        <v>5</v>
      </c>
      <c r="S3501">
        <v>150</v>
      </c>
      <c r="T3501">
        <v>97.1</v>
      </c>
      <c r="U3501" t="s">
        <v>1</v>
      </c>
      <c r="V3501">
        <v>0</v>
      </c>
      <c r="W3501">
        <v>0</v>
      </c>
      <c r="X3501" t="s">
        <v>3958</v>
      </c>
      <c r="Y3501" t="s">
        <v>7718</v>
      </c>
      <c r="Z3501" t="s">
        <v>3456</v>
      </c>
    </row>
    <row r="3502" spans="17:26" x14ac:dyDescent="0.35">
      <c r="Q3502" t="s">
        <v>0</v>
      </c>
      <c r="R3502">
        <v>5</v>
      </c>
      <c r="S3502">
        <v>150</v>
      </c>
      <c r="T3502">
        <v>97.1</v>
      </c>
      <c r="U3502" t="s">
        <v>3664</v>
      </c>
      <c r="V3502">
        <v>0</v>
      </c>
      <c r="W3502">
        <v>0</v>
      </c>
      <c r="X3502" t="s">
        <v>3740</v>
      </c>
      <c r="Y3502" t="s">
        <v>7719</v>
      </c>
      <c r="Z3502" t="s">
        <v>3456</v>
      </c>
    </row>
    <row r="3503" spans="17:26" x14ac:dyDescent="0.35">
      <c r="Q3503" t="s">
        <v>0</v>
      </c>
      <c r="R3503">
        <v>5</v>
      </c>
      <c r="S3503">
        <v>150</v>
      </c>
      <c r="T3503">
        <v>97.1</v>
      </c>
      <c r="U3503" t="s">
        <v>3664</v>
      </c>
      <c r="V3503">
        <v>0</v>
      </c>
      <c r="W3503">
        <v>0</v>
      </c>
      <c r="X3503" t="s">
        <v>3958</v>
      </c>
      <c r="Y3503" t="s">
        <v>7720</v>
      </c>
      <c r="Z3503" t="s">
        <v>3456</v>
      </c>
    </row>
    <row r="3504" spans="17:26" x14ac:dyDescent="0.35">
      <c r="Q3504" t="s">
        <v>0</v>
      </c>
      <c r="R3504">
        <v>5</v>
      </c>
      <c r="S3504">
        <v>150</v>
      </c>
      <c r="T3504">
        <v>97.2</v>
      </c>
      <c r="U3504" t="s">
        <v>1</v>
      </c>
      <c r="V3504">
        <v>0</v>
      </c>
      <c r="W3504">
        <v>0</v>
      </c>
      <c r="X3504" t="s">
        <v>4009</v>
      </c>
      <c r="Y3504" t="s">
        <v>7721</v>
      </c>
      <c r="Z3504" t="s">
        <v>3456</v>
      </c>
    </row>
    <row r="3505" spans="17:26" x14ac:dyDescent="0.35">
      <c r="Q3505" t="s">
        <v>0</v>
      </c>
      <c r="R3505">
        <v>5</v>
      </c>
      <c r="S3505">
        <v>150</v>
      </c>
      <c r="T3505">
        <v>97.2</v>
      </c>
      <c r="U3505" t="s">
        <v>1</v>
      </c>
      <c r="V3505">
        <v>0</v>
      </c>
      <c r="W3505">
        <v>0</v>
      </c>
      <c r="X3505" t="s">
        <v>3879</v>
      </c>
      <c r="Y3505" t="s">
        <v>7722</v>
      </c>
      <c r="Z3505" t="s">
        <v>3456</v>
      </c>
    </row>
    <row r="3506" spans="17:26" x14ac:dyDescent="0.35">
      <c r="Q3506" t="s">
        <v>0</v>
      </c>
      <c r="R3506">
        <v>5</v>
      </c>
      <c r="S3506">
        <v>150</v>
      </c>
      <c r="T3506">
        <v>97.2</v>
      </c>
      <c r="U3506" t="s">
        <v>1</v>
      </c>
      <c r="V3506">
        <v>0</v>
      </c>
      <c r="W3506">
        <v>0</v>
      </c>
      <c r="X3506" t="s">
        <v>4294</v>
      </c>
      <c r="Y3506" t="s">
        <v>7723</v>
      </c>
      <c r="Z3506" t="s">
        <v>3456</v>
      </c>
    </row>
    <row r="3507" spans="17:26" x14ac:dyDescent="0.35">
      <c r="Q3507" t="s">
        <v>0</v>
      </c>
      <c r="R3507">
        <v>5</v>
      </c>
      <c r="S3507">
        <v>150</v>
      </c>
      <c r="T3507">
        <v>97.2</v>
      </c>
      <c r="U3507" t="s">
        <v>1</v>
      </c>
      <c r="V3507">
        <v>0</v>
      </c>
      <c r="W3507">
        <v>0</v>
      </c>
      <c r="X3507" t="s">
        <v>3886</v>
      </c>
      <c r="Y3507" t="s">
        <v>7724</v>
      </c>
      <c r="Z3507" t="s">
        <v>3456</v>
      </c>
    </row>
    <row r="3508" spans="17:26" x14ac:dyDescent="0.35">
      <c r="Q3508" t="s">
        <v>0</v>
      </c>
      <c r="R3508">
        <v>5</v>
      </c>
      <c r="S3508">
        <v>150</v>
      </c>
      <c r="T3508">
        <v>97.2</v>
      </c>
      <c r="U3508" t="s">
        <v>1</v>
      </c>
      <c r="V3508">
        <v>0</v>
      </c>
      <c r="W3508">
        <v>0</v>
      </c>
      <c r="X3508" t="s">
        <v>4453</v>
      </c>
      <c r="Y3508" t="s">
        <v>7725</v>
      </c>
      <c r="Z3508" t="s">
        <v>3456</v>
      </c>
    </row>
    <row r="3509" spans="17:26" x14ac:dyDescent="0.35">
      <c r="Q3509" t="s">
        <v>0</v>
      </c>
      <c r="R3509">
        <v>5</v>
      </c>
      <c r="S3509">
        <v>150</v>
      </c>
      <c r="T3509">
        <v>97.2</v>
      </c>
      <c r="U3509" t="s">
        <v>1</v>
      </c>
      <c r="V3509">
        <v>0</v>
      </c>
      <c r="W3509">
        <v>0</v>
      </c>
      <c r="X3509" t="s">
        <v>4003</v>
      </c>
      <c r="Y3509" t="s">
        <v>7726</v>
      </c>
      <c r="Z3509" t="s">
        <v>3456</v>
      </c>
    </row>
    <row r="3510" spans="17:26" x14ac:dyDescent="0.35">
      <c r="Q3510" t="s">
        <v>0</v>
      </c>
      <c r="R3510">
        <v>5</v>
      </c>
      <c r="S3510">
        <v>150</v>
      </c>
      <c r="T3510">
        <v>97.2</v>
      </c>
      <c r="U3510" t="s">
        <v>3664</v>
      </c>
      <c r="V3510">
        <v>0</v>
      </c>
      <c r="W3510">
        <v>0</v>
      </c>
      <c r="X3510" t="s">
        <v>4009</v>
      </c>
      <c r="Y3510" t="s">
        <v>7727</v>
      </c>
      <c r="Z3510" t="s">
        <v>3456</v>
      </c>
    </row>
    <row r="3511" spans="17:26" x14ac:dyDescent="0.35">
      <c r="Q3511" t="s">
        <v>0</v>
      </c>
      <c r="R3511">
        <v>5</v>
      </c>
      <c r="S3511">
        <v>150</v>
      </c>
      <c r="T3511">
        <v>97.2</v>
      </c>
      <c r="U3511" t="s">
        <v>3664</v>
      </c>
      <c r="V3511">
        <v>0</v>
      </c>
      <c r="W3511">
        <v>0</v>
      </c>
      <c r="X3511" t="s">
        <v>4009</v>
      </c>
      <c r="Y3511" t="s">
        <v>7728</v>
      </c>
      <c r="Z3511" t="s">
        <v>3456</v>
      </c>
    </row>
    <row r="3512" spans="17:26" x14ac:dyDescent="0.35">
      <c r="Q3512" t="s">
        <v>0</v>
      </c>
      <c r="R3512">
        <v>5</v>
      </c>
      <c r="S3512">
        <v>150</v>
      </c>
      <c r="T3512">
        <v>97.3</v>
      </c>
      <c r="U3512" t="s">
        <v>1</v>
      </c>
      <c r="V3512">
        <v>0</v>
      </c>
      <c r="W3512">
        <v>0</v>
      </c>
      <c r="X3512" t="s">
        <v>4759</v>
      </c>
      <c r="Y3512" t="s">
        <v>7729</v>
      </c>
      <c r="Z3512" t="s">
        <v>3456</v>
      </c>
    </row>
    <row r="3513" spans="17:26" x14ac:dyDescent="0.35">
      <c r="Q3513" t="s">
        <v>0</v>
      </c>
      <c r="R3513">
        <v>5</v>
      </c>
      <c r="S3513">
        <v>150</v>
      </c>
      <c r="T3513">
        <v>97.3</v>
      </c>
      <c r="U3513" t="s">
        <v>1</v>
      </c>
      <c r="V3513">
        <v>0</v>
      </c>
      <c r="W3513">
        <v>0</v>
      </c>
      <c r="X3513" t="s">
        <v>4759</v>
      </c>
      <c r="Y3513" t="s">
        <v>7730</v>
      </c>
      <c r="Z3513" t="s">
        <v>3456</v>
      </c>
    </row>
    <row r="3514" spans="17:26" x14ac:dyDescent="0.35">
      <c r="Q3514" t="s">
        <v>0</v>
      </c>
      <c r="R3514">
        <v>5</v>
      </c>
      <c r="S3514">
        <v>150</v>
      </c>
      <c r="T3514">
        <v>97.3</v>
      </c>
      <c r="U3514" t="s">
        <v>1</v>
      </c>
      <c r="V3514">
        <v>0</v>
      </c>
      <c r="W3514">
        <v>0</v>
      </c>
      <c r="X3514" t="s">
        <v>4046</v>
      </c>
      <c r="Y3514" t="s">
        <v>7731</v>
      </c>
      <c r="Z3514" t="s">
        <v>3456</v>
      </c>
    </row>
    <row r="3515" spans="17:26" x14ac:dyDescent="0.35">
      <c r="Q3515" t="s">
        <v>0</v>
      </c>
      <c r="R3515">
        <v>5</v>
      </c>
      <c r="S3515">
        <v>150</v>
      </c>
      <c r="T3515">
        <v>97.3</v>
      </c>
      <c r="U3515" t="s">
        <v>1</v>
      </c>
      <c r="V3515">
        <v>0</v>
      </c>
      <c r="W3515">
        <v>0</v>
      </c>
      <c r="X3515" t="s">
        <v>4046</v>
      </c>
      <c r="Y3515" t="s">
        <v>7732</v>
      </c>
      <c r="Z3515" t="s">
        <v>3456</v>
      </c>
    </row>
    <row r="3516" spans="17:26" x14ac:dyDescent="0.35">
      <c r="Q3516" t="s">
        <v>0</v>
      </c>
      <c r="R3516">
        <v>5</v>
      </c>
      <c r="S3516">
        <v>150</v>
      </c>
      <c r="T3516">
        <v>97.3</v>
      </c>
      <c r="U3516" t="s">
        <v>1</v>
      </c>
      <c r="V3516">
        <v>0</v>
      </c>
      <c r="W3516">
        <v>0</v>
      </c>
      <c r="X3516" t="s">
        <v>4013</v>
      </c>
      <c r="Y3516" t="s">
        <v>7733</v>
      </c>
      <c r="Z3516" t="s">
        <v>3456</v>
      </c>
    </row>
    <row r="3517" spans="17:26" x14ac:dyDescent="0.35">
      <c r="Q3517" t="s">
        <v>0</v>
      </c>
      <c r="R3517">
        <v>5</v>
      </c>
      <c r="S3517">
        <v>150</v>
      </c>
      <c r="T3517">
        <v>97.3</v>
      </c>
      <c r="U3517" t="s">
        <v>1</v>
      </c>
      <c r="V3517">
        <v>0</v>
      </c>
      <c r="W3517">
        <v>0</v>
      </c>
      <c r="X3517" t="s">
        <v>3922</v>
      </c>
      <c r="Y3517" t="s">
        <v>7734</v>
      </c>
      <c r="Z3517" t="s">
        <v>3456</v>
      </c>
    </row>
    <row r="3518" spans="17:26" x14ac:dyDescent="0.35">
      <c r="Q3518" t="s">
        <v>0</v>
      </c>
      <c r="R3518">
        <v>5</v>
      </c>
      <c r="S3518">
        <v>150</v>
      </c>
      <c r="T3518">
        <v>97.3</v>
      </c>
      <c r="U3518" t="s">
        <v>1</v>
      </c>
      <c r="V3518">
        <v>0</v>
      </c>
      <c r="W3518">
        <v>0</v>
      </c>
      <c r="X3518" t="s">
        <v>4350</v>
      </c>
      <c r="Y3518" t="s">
        <v>7735</v>
      </c>
      <c r="Z3518" t="s">
        <v>3456</v>
      </c>
    </row>
    <row r="3519" spans="17:26" x14ac:dyDescent="0.35">
      <c r="Q3519" t="s">
        <v>0</v>
      </c>
      <c r="R3519">
        <v>5</v>
      </c>
      <c r="S3519">
        <v>150</v>
      </c>
      <c r="T3519">
        <v>97.3</v>
      </c>
      <c r="U3519" t="s">
        <v>1</v>
      </c>
      <c r="V3519">
        <v>0</v>
      </c>
      <c r="W3519">
        <v>0</v>
      </c>
      <c r="X3519" t="s">
        <v>4350</v>
      </c>
      <c r="Y3519" t="s">
        <v>7736</v>
      </c>
      <c r="Z3519" t="s">
        <v>3456</v>
      </c>
    </row>
    <row r="3520" spans="17:26" x14ac:dyDescent="0.35">
      <c r="Q3520" t="s">
        <v>0</v>
      </c>
      <c r="R3520">
        <v>5</v>
      </c>
      <c r="S3520">
        <v>150</v>
      </c>
      <c r="T3520">
        <v>97.3</v>
      </c>
      <c r="U3520" t="s">
        <v>1</v>
      </c>
      <c r="V3520">
        <v>0</v>
      </c>
      <c r="W3520">
        <v>0</v>
      </c>
      <c r="X3520" t="s">
        <v>4304</v>
      </c>
      <c r="Y3520" t="s">
        <v>7737</v>
      </c>
      <c r="Z3520" t="s">
        <v>3456</v>
      </c>
    </row>
    <row r="3521" spans="17:26" x14ac:dyDescent="0.35">
      <c r="Q3521" t="s">
        <v>0</v>
      </c>
      <c r="R3521">
        <v>5</v>
      </c>
      <c r="S3521">
        <v>150</v>
      </c>
      <c r="T3521">
        <v>97.3</v>
      </c>
      <c r="U3521" t="s">
        <v>1</v>
      </c>
      <c r="V3521">
        <v>0</v>
      </c>
      <c r="W3521">
        <v>0</v>
      </c>
      <c r="X3521" t="s">
        <v>4153</v>
      </c>
      <c r="Y3521" t="s">
        <v>7738</v>
      </c>
      <c r="Z3521" t="s">
        <v>3456</v>
      </c>
    </row>
    <row r="3522" spans="17:26" x14ac:dyDescent="0.35">
      <c r="Q3522" t="s">
        <v>0</v>
      </c>
      <c r="R3522">
        <v>5</v>
      </c>
      <c r="S3522">
        <v>150</v>
      </c>
      <c r="T3522">
        <v>97.3</v>
      </c>
      <c r="U3522" t="s">
        <v>1</v>
      </c>
      <c r="V3522">
        <v>0</v>
      </c>
      <c r="W3522">
        <v>0</v>
      </c>
      <c r="X3522" t="s">
        <v>3712</v>
      </c>
      <c r="Y3522" t="s">
        <v>7739</v>
      </c>
      <c r="Z3522" t="s">
        <v>3456</v>
      </c>
    </row>
    <row r="3523" spans="17:26" x14ac:dyDescent="0.35">
      <c r="Q3523" t="s">
        <v>0</v>
      </c>
      <c r="R3523">
        <v>5</v>
      </c>
      <c r="S3523">
        <v>150</v>
      </c>
      <c r="T3523">
        <v>97.3</v>
      </c>
      <c r="U3523" t="s">
        <v>1</v>
      </c>
      <c r="V3523">
        <v>0</v>
      </c>
      <c r="W3523">
        <v>0</v>
      </c>
      <c r="X3523" t="s">
        <v>3895</v>
      </c>
      <c r="Y3523" t="s">
        <v>7740</v>
      </c>
      <c r="Z3523" t="s">
        <v>3456</v>
      </c>
    </row>
    <row r="3524" spans="17:26" x14ac:dyDescent="0.35">
      <c r="Q3524" t="s">
        <v>0</v>
      </c>
      <c r="R3524">
        <v>5</v>
      </c>
      <c r="S3524">
        <v>150</v>
      </c>
      <c r="T3524">
        <v>97.3</v>
      </c>
      <c r="U3524" t="s">
        <v>1</v>
      </c>
      <c r="V3524">
        <v>0</v>
      </c>
      <c r="W3524">
        <v>0</v>
      </c>
      <c r="X3524" t="s">
        <v>3762</v>
      </c>
      <c r="Y3524" t="s">
        <v>7741</v>
      </c>
      <c r="Z3524" t="s">
        <v>3456</v>
      </c>
    </row>
    <row r="3525" spans="17:26" x14ac:dyDescent="0.35">
      <c r="Q3525" t="s">
        <v>0</v>
      </c>
      <c r="R3525">
        <v>5</v>
      </c>
      <c r="S3525">
        <v>150</v>
      </c>
      <c r="T3525">
        <v>97.3</v>
      </c>
      <c r="U3525" t="s">
        <v>1</v>
      </c>
      <c r="V3525">
        <v>0</v>
      </c>
      <c r="W3525">
        <v>0</v>
      </c>
      <c r="X3525" t="s">
        <v>4053</v>
      </c>
      <c r="Y3525" t="s">
        <v>7742</v>
      </c>
      <c r="Z3525" t="s">
        <v>3456</v>
      </c>
    </row>
    <row r="3526" spans="17:26" x14ac:dyDescent="0.35">
      <c r="Q3526" t="s">
        <v>0</v>
      </c>
      <c r="R3526">
        <v>5</v>
      </c>
      <c r="S3526">
        <v>150</v>
      </c>
      <c r="T3526">
        <v>97.3</v>
      </c>
      <c r="U3526" t="s">
        <v>1</v>
      </c>
      <c r="V3526">
        <v>0</v>
      </c>
      <c r="W3526">
        <v>0</v>
      </c>
      <c r="X3526" t="s">
        <v>3698</v>
      </c>
      <c r="Y3526" t="s">
        <v>7743</v>
      </c>
      <c r="Z3526" t="s">
        <v>3456</v>
      </c>
    </row>
    <row r="3527" spans="17:26" x14ac:dyDescent="0.35">
      <c r="Q3527" t="s">
        <v>0</v>
      </c>
      <c r="R3527">
        <v>5</v>
      </c>
      <c r="S3527">
        <v>150</v>
      </c>
      <c r="T3527">
        <v>97.3</v>
      </c>
      <c r="U3527" t="s">
        <v>1</v>
      </c>
      <c r="V3527">
        <v>0</v>
      </c>
      <c r="W3527">
        <v>0</v>
      </c>
      <c r="X3527" t="s">
        <v>3799</v>
      </c>
      <c r="Y3527" t="s">
        <v>7744</v>
      </c>
      <c r="Z3527" t="s">
        <v>3456</v>
      </c>
    </row>
    <row r="3528" spans="17:26" x14ac:dyDescent="0.35">
      <c r="Q3528" t="s">
        <v>0</v>
      </c>
      <c r="R3528">
        <v>5</v>
      </c>
      <c r="S3528">
        <v>150</v>
      </c>
      <c r="T3528">
        <v>97.3</v>
      </c>
      <c r="U3528" t="s">
        <v>1</v>
      </c>
      <c r="V3528">
        <v>0</v>
      </c>
      <c r="W3528">
        <v>0</v>
      </c>
      <c r="X3528" t="s">
        <v>4024</v>
      </c>
      <c r="Y3528" t="s">
        <v>7745</v>
      </c>
      <c r="Z3528" t="s">
        <v>3456</v>
      </c>
    </row>
    <row r="3529" spans="17:26" x14ac:dyDescent="0.35">
      <c r="Q3529" t="s">
        <v>0</v>
      </c>
      <c r="R3529">
        <v>5</v>
      </c>
      <c r="S3529">
        <v>150</v>
      </c>
      <c r="T3529">
        <v>97.3</v>
      </c>
      <c r="U3529" t="s">
        <v>1</v>
      </c>
      <c r="V3529">
        <v>0</v>
      </c>
      <c r="W3529">
        <v>0</v>
      </c>
      <c r="X3529" t="s">
        <v>3673</v>
      </c>
      <c r="Y3529" t="s">
        <v>7746</v>
      </c>
      <c r="Z3529" t="s">
        <v>3456</v>
      </c>
    </row>
    <row r="3530" spans="17:26" x14ac:dyDescent="0.35">
      <c r="Q3530" t="s">
        <v>0</v>
      </c>
      <c r="R3530">
        <v>5</v>
      </c>
      <c r="S3530">
        <v>150</v>
      </c>
      <c r="T3530">
        <v>97.3</v>
      </c>
      <c r="U3530" t="s">
        <v>1</v>
      </c>
      <c r="V3530">
        <v>0</v>
      </c>
      <c r="W3530">
        <v>0</v>
      </c>
      <c r="X3530" t="s">
        <v>3673</v>
      </c>
      <c r="Y3530" t="s">
        <v>7747</v>
      </c>
      <c r="Z3530" t="s">
        <v>3456</v>
      </c>
    </row>
    <row r="3531" spans="17:26" x14ac:dyDescent="0.35">
      <c r="Q3531" t="s">
        <v>0</v>
      </c>
      <c r="R3531">
        <v>5</v>
      </c>
      <c r="S3531">
        <v>150</v>
      </c>
      <c r="T3531">
        <v>97.3</v>
      </c>
      <c r="U3531" t="s">
        <v>1</v>
      </c>
      <c r="V3531">
        <v>0</v>
      </c>
      <c r="W3531">
        <v>0</v>
      </c>
      <c r="X3531" t="s">
        <v>3673</v>
      </c>
      <c r="Y3531" t="s">
        <v>7748</v>
      </c>
      <c r="Z3531" t="s">
        <v>3456</v>
      </c>
    </row>
    <row r="3532" spans="17:26" x14ac:dyDescent="0.35">
      <c r="Q3532" t="s">
        <v>0</v>
      </c>
      <c r="R3532">
        <v>5</v>
      </c>
      <c r="S3532">
        <v>150</v>
      </c>
      <c r="T3532">
        <v>97.3</v>
      </c>
      <c r="U3532" t="s">
        <v>1</v>
      </c>
      <c r="V3532">
        <v>0</v>
      </c>
      <c r="W3532">
        <v>0</v>
      </c>
      <c r="X3532" t="s">
        <v>4363</v>
      </c>
      <c r="Y3532" t="s">
        <v>7749</v>
      </c>
      <c r="Z3532" t="s">
        <v>3456</v>
      </c>
    </row>
    <row r="3533" spans="17:26" x14ac:dyDescent="0.35">
      <c r="Q3533" t="s">
        <v>0</v>
      </c>
      <c r="R3533">
        <v>5</v>
      </c>
      <c r="S3533">
        <v>150</v>
      </c>
      <c r="T3533">
        <v>97.3</v>
      </c>
      <c r="U3533" t="s">
        <v>1</v>
      </c>
      <c r="V3533">
        <v>0</v>
      </c>
      <c r="W3533">
        <v>0</v>
      </c>
      <c r="X3533" t="s">
        <v>4363</v>
      </c>
      <c r="Y3533" t="s">
        <v>7750</v>
      </c>
      <c r="Z3533" t="s">
        <v>3456</v>
      </c>
    </row>
    <row r="3534" spans="17:26" x14ac:dyDescent="0.35">
      <c r="Q3534" t="s">
        <v>0</v>
      </c>
      <c r="R3534">
        <v>5</v>
      </c>
      <c r="S3534">
        <v>150</v>
      </c>
      <c r="T3534">
        <v>97.3</v>
      </c>
      <c r="U3534" t="s">
        <v>1</v>
      </c>
      <c r="V3534">
        <v>0</v>
      </c>
      <c r="W3534">
        <v>0</v>
      </c>
      <c r="X3534" t="s">
        <v>4363</v>
      </c>
      <c r="Y3534" t="s">
        <v>7751</v>
      </c>
      <c r="Z3534" t="s">
        <v>3456</v>
      </c>
    </row>
    <row r="3535" spans="17:26" x14ac:dyDescent="0.35">
      <c r="Q3535" t="s">
        <v>0</v>
      </c>
      <c r="R3535">
        <v>5</v>
      </c>
      <c r="S3535">
        <v>150</v>
      </c>
      <c r="T3535">
        <v>97.3</v>
      </c>
      <c r="U3535" t="s">
        <v>1</v>
      </c>
      <c r="V3535">
        <v>0</v>
      </c>
      <c r="W3535">
        <v>0</v>
      </c>
      <c r="X3535" t="s">
        <v>3932</v>
      </c>
      <c r="Y3535" t="s">
        <v>7752</v>
      </c>
      <c r="Z3535" t="s">
        <v>3456</v>
      </c>
    </row>
    <row r="3536" spans="17:26" x14ac:dyDescent="0.35">
      <c r="Q3536" t="s">
        <v>0</v>
      </c>
      <c r="R3536">
        <v>5</v>
      </c>
      <c r="S3536">
        <v>150</v>
      </c>
      <c r="T3536">
        <v>97.3</v>
      </c>
      <c r="U3536" t="s">
        <v>1</v>
      </c>
      <c r="V3536">
        <v>0</v>
      </c>
      <c r="W3536">
        <v>0</v>
      </c>
      <c r="X3536" t="s">
        <v>4477</v>
      </c>
      <c r="Y3536" t="s">
        <v>7753</v>
      </c>
      <c r="Z3536" t="s">
        <v>3456</v>
      </c>
    </row>
    <row r="3537" spans="17:26" x14ac:dyDescent="0.35">
      <c r="Q3537" t="s">
        <v>0</v>
      </c>
      <c r="R3537">
        <v>5</v>
      </c>
      <c r="S3537">
        <v>150</v>
      </c>
      <c r="T3537">
        <v>97.3</v>
      </c>
      <c r="U3537" t="s">
        <v>1</v>
      </c>
      <c r="V3537">
        <v>0</v>
      </c>
      <c r="W3537">
        <v>0</v>
      </c>
      <c r="X3537" t="s">
        <v>4060</v>
      </c>
      <c r="Y3537" t="s">
        <v>7754</v>
      </c>
      <c r="Z3537" t="s">
        <v>3456</v>
      </c>
    </row>
    <row r="3538" spans="17:26" x14ac:dyDescent="0.35">
      <c r="Q3538" t="s">
        <v>0</v>
      </c>
      <c r="R3538">
        <v>5</v>
      </c>
      <c r="S3538">
        <v>150</v>
      </c>
      <c r="T3538">
        <v>97.3</v>
      </c>
      <c r="U3538" t="s">
        <v>1</v>
      </c>
      <c r="V3538">
        <v>0</v>
      </c>
      <c r="W3538">
        <v>0</v>
      </c>
      <c r="X3538" t="s">
        <v>4321</v>
      </c>
      <c r="Y3538" t="s">
        <v>7755</v>
      </c>
      <c r="Z3538" t="s">
        <v>3456</v>
      </c>
    </row>
    <row r="3539" spans="17:26" x14ac:dyDescent="0.35">
      <c r="Q3539" t="s">
        <v>0</v>
      </c>
      <c r="R3539">
        <v>5</v>
      </c>
      <c r="S3539">
        <v>150</v>
      </c>
      <c r="T3539">
        <v>97.3</v>
      </c>
      <c r="U3539" t="s">
        <v>1</v>
      </c>
      <c r="V3539">
        <v>0</v>
      </c>
      <c r="W3539">
        <v>0</v>
      </c>
      <c r="X3539" t="s">
        <v>3942</v>
      </c>
      <c r="Y3539" t="s">
        <v>7756</v>
      </c>
      <c r="Z3539" t="s">
        <v>3456</v>
      </c>
    </row>
    <row r="3540" spans="17:26" x14ac:dyDescent="0.35">
      <c r="Q3540" t="s">
        <v>0</v>
      </c>
      <c r="R3540">
        <v>5</v>
      </c>
      <c r="S3540">
        <v>150</v>
      </c>
      <c r="T3540">
        <v>97.3</v>
      </c>
      <c r="U3540" t="s">
        <v>1</v>
      </c>
      <c r="V3540">
        <v>0</v>
      </c>
      <c r="W3540">
        <v>0</v>
      </c>
      <c r="X3540" t="s">
        <v>3944</v>
      </c>
      <c r="Y3540" t="s">
        <v>7757</v>
      </c>
      <c r="Z3540" t="s">
        <v>3456</v>
      </c>
    </row>
    <row r="3541" spans="17:26" x14ac:dyDescent="0.35">
      <c r="Q3541" t="s">
        <v>0</v>
      </c>
      <c r="R3541">
        <v>5</v>
      </c>
      <c r="S3541">
        <v>150</v>
      </c>
      <c r="T3541">
        <v>97.3</v>
      </c>
      <c r="U3541" t="s">
        <v>1</v>
      </c>
      <c r="V3541">
        <v>0</v>
      </c>
      <c r="W3541">
        <v>0</v>
      </c>
      <c r="X3541" t="s">
        <v>4383</v>
      </c>
      <c r="Y3541" t="s">
        <v>7758</v>
      </c>
      <c r="Z3541" t="s">
        <v>3456</v>
      </c>
    </row>
    <row r="3542" spans="17:26" x14ac:dyDescent="0.35">
      <c r="Q3542" t="s">
        <v>0</v>
      </c>
      <c r="R3542">
        <v>5</v>
      </c>
      <c r="S3542">
        <v>150</v>
      </c>
      <c r="T3542">
        <v>97.3</v>
      </c>
      <c r="U3542" t="s">
        <v>1</v>
      </c>
      <c r="V3542">
        <v>0</v>
      </c>
      <c r="W3542">
        <v>0</v>
      </c>
      <c r="X3542" t="s">
        <v>3665</v>
      </c>
      <c r="Y3542" t="s">
        <v>7759</v>
      </c>
      <c r="Z3542" t="s">
        <v>3456</v>
      </c>
    </row>
    <row r="3543" spans="17:26" x14ac:dyDescent="0.35">
      <c r="Q3543" t="s">
        <v>0</v>
      </c>
      <c r="R3543">
        <v>5</v>
      </c>
      <c r="S3543">
        <v>150</v>
      </c>
      <c r="T3543">
        <v>97.3</v>
      </c>
      <c r="U3543" t="s">
        <v>1</v>
      </c>
      <c r="V3543">
        <v>0</v>
      </c>
      <c r="W3543">
        <v>0</v>
      </c>
      <c r="X3543" t="s">
        <v>4071</v>
      </c>
      <c r="Y3543" t="s">
        <v>7760</v>
      </c>
      <c r="Z3543" t="s">
        <v>3456</v>
      </c>
    </row>
    <row r="3544" spans="17:26" x14ac:dyDescent="0.35">
      <c r="Q3544" t="s">
        <v>0</v>
      </c>
      <c r="R3544">
        <v>5</v>
      </c>
      <c r="S3544">
        <v>150</v>
      </c>
      <c r="T3544">
        <v>97.3</v>
      </c>
      <c r="U3544" t="s">
        <v>1</v>
      </c>
      <c r="V3544">
        <v>0</v>
      </c>
      <c r="W3544">
        <v>0</v>
      </c>
      <c r="X3544" t="s">
        <v>4494</v>
      </c>
      <c r="Y3544" t="s">
        <v>7761</v>
      </c>
      <c r="Z3544" t="s">
        <v>3456</v>
      </c>
    </row>
    <row r="3545" spans="17:26" x14ac:dyDescent="0.35">
      <c r="Q3545" t="s">
        <v>0</v>
      </c>
      <c r="R3545">
        <v>5</v>
      </c>
      <c r="S3545">
        <v>150</v>
      </c>
      <c r="T3545">
        <v>97.3</v>
      </c>
      <c r="U3545" t="s">
        <v>1</v>
      </c>
      <c r="V3545">
        <v>0</v>
      </c>
      <c r="W3545">
        <v>0</v>
      </c>
      <c r="X3545" t="s">
        <v>4339</v>
      </c>
      <c r="Y3545" t="s">
        <v>7762</v>
      </c>
      <c r="Z3545" t="s">
        <v>3456</v>
      </c>
    </row>
    <row r="3546" spans="17:26" x14ac:dyDescent="0.35">
      <c r="Q3546" t="s">
        <v>0</v>
      </c>
      <c r="R3546">
        <v>5</v>
      </c>
      <c r="S3546">
        <v>150</v>
      </c>
      <c r="T3546">
        <v>97.3</v>
      </c>
      <c r="U3546" t="s">
        <v>1</v>
      </c>
      <c r="V3546">
        <v>0</v>
      </c>
      <c r="W3546">
        <v>0</v>
      </c>
      <c r="X3546" t="s">
        <v>4339</v>
      </c>
      <c r="Y3546" t="s">
        <v>7763</v>
      </c>
      <c r="Z3546" t="s">
        <v>3456</v>
      </c>
    </row>
    <row r="3547" spans="17:26" x14ac:dyDescent="0.35">
      <c r="Q3547" t="s">
        <v>0</v>
      </c>
      <c r="R3547">
        <v>5</v>
      </c>
      <c r="S3547">
        <v>150</v>
      </c>
      <c r="T3547">
        <v>97.3</v>
      </c>
      <c r="U3547" t="s">
        <v>1</v>
      </c>
      <c r="V3547">
        <v>0</v>
      </c>
      <c r="W3547">
        <v>0</v>
      </c>
      <c r="X3547" t="s">
        <v>4902</v>
      </c>
      <c r="Y3547" t="s">
        <v>7764</v>
      </c>
      <c r="Z3547" t="s">
        <v>3456</v>
      </c>
    </row>
    <row r="3548" spans="17:26" x14ac:dyDescent="0.35">
      <c r="Q3548" t="s">
        <v>0</v>
      </c>
      <c r="R3548">
        <v>5</v>
      </c>
      <c r="S3548">
        <v>150</v>
      </c>
      <c r="T3548">
        <v>97.3</v>
      </c>
      <c r="U3548" t="s">
        <v>1</v>
      </c>
      <c r="V3548">
        <v>0</v>
      </c>
      <c r="W3548">
        <v>0</v>
      </c>
      <c r="X3548" t="s">
        <v>4902</v>
      </c>
      <c r="Y3548" t="s">
        <v>7765</v>
      </c>
      <c r="Z3548" t="s">
        <v>3456</v>
      </c>
    </row>
    <row r="3549" spans="17:26" x14ac:dyDescent="0.35">
      <c r="Q3549" t="s">
        <v>0</v>
      </c>
      <c r="R3549">
        <v>5</v>
      </c>
      <c r="S3549">
        <v>150</v>
      </c>
      <c r="T3549">
        <v>97.3</v>
      </c>
      <c r="U3549" t="s">
        <v>1</v>
      </c>
      <c r="V3549">
        <v>0</v>
      </c>
      <c r="W3549">
        <v>0</v>
      </c>
      <c r="X3549" t="s">
        <v>3780</v>
      </c>
      <c r="Y3549" t="s">
        <v>7766</v>
      </c>
      <c r="Z3549" t="s">
        <v>3456</v>
      </c>
    </row>
    <row r="3550" spans="17:26" x14ac:dyDescent="0.35">
      <c r="Q3550" t="s">
        <v>0</v>
      </c>
      <c r="R3550">
        <v>5</v>
      </c>
      <c r="S3550">
        <v>150</v>
      </c>
      <c r="T3550">
        <v>97.3</v>
      </c>
      <c r="U3550" t="s">
        <v>1</v>
      </c>
      <c r="V3550">
        <v>0</v>
      </c>
      <c r="W3550">
        <v>0</v>
      </c>
      <c r="X3550" t="s">
        <v>3915</v>
      </c>
      <c r="Y3550" t="s">
        <v>7767</v>
      </c>
      <c r="Z3550" t="s">
        <v>3456</v>
      </c>
    </row>
    <row r="3551" spans="17:26" x14ac:dyDescent="0.35">
      <c r="Q3551" t="s">
        <v>0</v>
      </c>
      <c r="R3551">
        <v>5</v>
      </c>
      <c r="S3551">
        <v>150</v>
      </c>
      <c r="T3551">
        <v>97.3</v>
      </c>
      <c r="U3551" t="s">
        <v>1</v>
      </c>
      <c r="V3551">
        <v>0</v>
      </c>
      <c r="W3551">
        <v>0</v>
      </c>
      <c r="X3551" t="s">
        <v>3782</v>
      </c>
      <c r="Y3551" t="s">
        <v>7768</v>
      </c>
      <c r="Z3551" t="s">
        <v>3456</v>
      </c>
    </row>
    <row r="3552" spans="17:26" x14ac:dyDescent="0.35">
      <c r="Q3552" t="s">
        <v>0</v>
      </c>
      <c r="R3552">
        <v>5</v>
      </c>
      <c r="S3552">
        <v>150</v>
      </c>
      <c r="T3552">
        <v>97.3</v>
      </c>
      <c r="U3552" t="s">
        <v>1</v>
      </c>
      <c r="V3552">
        <v>0</v>
      </c>
      <c r="W3552">
        <v>0</v>
      </c>
      <c r="X3552" t="s">
        <v>3679</v>
      </c>
      <c r="Y3552" t="s">
        <v>7769</v>
      </c>
      <c r="Z3552" t="s">
        <v>3456</v>
      </c>
    </row>
    <row r="3553" spans="17:26" x14ac:dyDescent="0.35">
      <c r="Q3553" t="s">
        <v>0</v>
      </c>
      <c r="R3553">
        <v>5</v>
      </c>
      <c r="S3553">
        <v>150</v>
      </c>
      <c r="T3553">
        <v>97.3</v>
      </c>
      <c r="U3553" t="s">
        <v>1</v>
      </c>
      <c r="V3553">
        <v>0</v>
      </c>
      <c r="W3553">
        <v>0</v>
      </c>
      <c r="X3553" t="s">
        <v>4077</v>
      </c>
      <c r="Y3553" t="s">
        <v>7770</v>
      </c>
      <c r="Z3553" t="s">
        <v>3456</v>
      </c>
    </row>
    <row r="3554" spans="17:26" x14ac:dyDescent="0.35">
      <c r="Q3554" t="s">
        <v>0</v>
      </c>
      <c r="R3554">
        <v>5</v>
      </c>
      <c r="S3554">
        <v>150</v>
      </c>
      <c r="T3554">
        <v>97.3</v>
      </c>
      <c r="U3554" t="s">
        <v>3664</v>
      </c>
      <c r="V3554">
        <v>0</v>
      </c>
      <c r="W3554">
        <v>0</v>
      </c>
      <c r="X3554" t="s">
        <v>4649</v>
      </c>
      <c r="Y3554" t="s">
        <v>7771</v>
      </c>
      <c r="Z3554" t="s">
        <v>3456</v>
      </c>
    </row>
    <row r="3555" spans="17:26" x14ac:dyDescent="0.35">
      <c r="Q3555" t="s">
        <v>0</v>
      </c>
      <c r="R3555">
        <v>5</v>
      </c>
      <c r="S3555">
        <v>150</v>
      </c>
      <c r="T3555">
        <v>97.3</v>
      </c>
      <c r="U3555" t="s">
        <v>3664</v>
      </c>
      <c r="V3555">
        <v>0</v>
      </c>
      <c r="W3555">
        <v>0</v>
      </c>
      <c r="X3555" t="s">
        <v>4015</v>
      </c>
      <c r="Y3555" t="s">
        <v>7772</v>
      </c>
      <c r="Z3555" t="s">
        <v>3456</v>
      </c>
    </row>
    <row r="3556" spans="17:26" x14ac:dyDescent="0.35">
      <c r="Q3556" t="s">
        <v>0</v>
      </c>
      <c r="R3556">
        <v>5</v>
      </c>
      <c r="S3556">
        <v>150</v>
      </c>
      <c r="T3556">
        <v>97.3</v>
      </c>
      <c r="U3556" t="s">
        <v>3664</v>
      </c>
      <c r="V3556">
        <v>0</v>
      </c>
      <c r="W3556">
        <v>0</v>
      </c>
      <c r="X3556" t="s">
        <v>3688</v>
      </c>
      <c r="Y3556" t="s">
        <v>7773</v>
      </c>
      <c r="Z3556" t="s">
        <v>3456</v>
      </c>
    </row>
    <row r="3557" spans="17:26" x14ac:dyDescent="0.35">
      <c r="Q3557" t="s">
        <v>0</v>
      </c>
      <c r="R3557">
        <v>5</v>
      </c>
      <c r="S3557">
        <v>150</v>
      </c>
      <c r="T3557">
        <v>97.3</v>
      </c>
      <c r="U3557" t="s">
        <v>3664</v>
      </c>
      <c r="V3557">
        <v>0</v>
      </c>
      <c r="W3557">
        <v>0</v>
      </c>
      <c r="X3557" t="s">
        <v>3922</v>
      </c>
      <c r="Y3557" t="s">
        <v>7774</v>
      </c>
      <c r="Z3557" t="s">
        <v>3456</v>
      </c>
    </row>
    <row r="3558" spans="17:26" x14ac:dyDescent="0.35">
      <c r="Q3558" t="s">
        <v>0</v>
      </c>
      <c r="R3558">
        <v>5</v>
      </c>
      <c r="S3558">
        <v>150</v>
      </c>
      <c r="T3558">
        <v>97.3</v>
      </c>
      <c r="U3558" t="s">
        <v>3664</v>
      </c>
      <c r="V3558">
        <v>0</v>
      </c>
      <c r="W3558">
        <v>0</v>
      </c>
      <c r="X3558" t="s">
        <v>3922</v>
      </c>
      <c r="Y3558" t="s">
        <v>7775</v>
      </c>
      <c r="Z3558" t="s">
        <v>3456</v>
      </c>
    </row>
    <row r="3559" spans="17:26" x14ac:dyDescent="0.35">
      <c r="Q3559" t="s">
        <v>0</v>
      </c>
      <c r="R3559">
        <v>5</v>
      </c>
      <c r="S3559">
        <v>150</v>
      </c>
      <c r="T3559">
        <v>97.3</v>
      </c>
      <c r="U3559" t="s">
        <v>3664</v>
      </c>
      <c r="V3559">
        <v>0</v>
      </c>
      <c r="W3559">
        <v>0</v>
      </c>
      <c r="X3559" t="s">
        <v>4304</v>
      </c>
      <c r="Y3559" t="s">
        <v>7776</v>
      </c>
      <c r="Z3559" t="s">
        <v>3456</v>
      </c>
    </row>
    <row r="3560" spans="17:26" x14ac:dyDescent="0.35">
      <c r="Q3560" t="s">
        <v>0</v>
      </c>
      <c r="R3560">
        <v>5</v>
      </c>
      <c r="S3560">
        <v>150</v>
      </c>
      <c r="T3560">
        <v>97.3</v>
      </c>
      <c r="U3560" t="s">
        <v>3664</v>
      </c>
      <c r="V3560">
        <v>0</v>
      </c>
      <c r="W3560">
        <v>0</v>
      </c>
      <c r="X3560" t="s">
        <v>3790</v>
      </c>
      <c r="Y3560" t="s">
        <v>7777</v>
      </c>
      <c r="Z3560" t="s">
        <v>3456</v>
      </c>
    </row>
    <row r="3561" spans="17:26" x14ac:dyDescent="0.35">
      <c r="Q3561" t="s">
        <v>0</v>
      </c>
      <c r="R3561">
        <v>5</v>
      </c>
      <c r="S3561">
        <v>150</v>
      </c>
      <c r="T3561">
        <v>97.3</v>
      </c>
      <c r="U3561" t="s">
        <v>3664</v>
      </c>
      <c r="V3561">
        <v>0</v>
      </c>
      <c r="W3561">
        <v>0</v>
      </c>
      <c r="X3561" t="s">
        <v>4153</v>
      </c>
      <c r="Y3561" t="s">
        <v>7778</v>
      </c>
      <c r="Z3561" t="s">
        <v>3456</v>
      </c>
    </row>
    <row r="3562" spans="17:26" x14ac:dyDescent="0.35">
      <c r="Q3562" t="s">
        <v>0</v>
      </c>
      <c r="R3562">
        <v>5</v>
      </c>
      <c r="S3562">
        <v>150</v>
      </c>
      <c r="T3562">
        <v>97.3</v>
      </c>
      <c r="U3562" t="s">
        <v>3664</v>
      </c>
      <c r="V3562">
        <v>0</v>
      </c>
      <c r="W3562">
        <v>0</v>
      </c>
      <c r="X3562" t="s">
        <v>5028</v>
      </c>
      <c r="Y3562" t="s">
        <v>7779</v>
      </c>
      <c r="Z3562" t="s">
        <v>3456</v>
      </c>
    </row>
    <row r="3563" spans="17:26" x14ac:dyDescent="0.35">
      <c r="Q3563" t="s">
        <v>0</v>
      </c>
      <c r="R3563">
        <v>5</v>
      </c>
      <c r="S3563">
        <v>150</v>
      </c>
      <c r="T3563">
        <v>97.3</v>
      </c>
      <c r="U3563" t="s">
        <v>3664</v>
      </c>
      <c r="V3563">
        <v>0</v>
      </c>
      <c r="W3563">
        <v>0</v>
      </c>
      <c r="X3563" t="s">
        <v>3897</v>
      </c>
      <c r="Y3563" t="s">
        <v>7780</v>
      </c>
      <c r="Z3563" t="s">
        <v>3456</v>
      </c>
    </row>
    <row r="3564" spans="17:26" x14ac:dyDescent="0.35">
      <c r="Q3564" t="s">
        <v>0</v>
      </c>
      <c r="R3564">
        <v>5</v>
      </c>
      <c r="S3564">
        <v>150</v>
      </c>
      <c r="T3564">
        <v>97.3</v>
      </c>
      <c r="U3564" t="s">
        <v>3664</v>
      </c>
      <c r="V3564">
        <v>0</v>
      </c>
      <c r="W3564">
        <v>0</v>
      </c>
      <c r="X3564" t="s">
        <v>4521</v>
      </c>
      <c r="Y3564" t="s">
        <v>7781</v>
      </c>
      <c r="Z3564" t="s">
        <v>3456</v>
      </c>
    </row>
    <row r="3565" spans="17:26" x14ac:dyDescent="0.35">
      <c r="Q3565" t="s">
        <v>0</v>
      </c>
      <c r="R3565">
        <v>5</v>
      </c>
      <c r="S3565">
        <v>150</v>
      </c>
      <c r="T3565">
        <v>97.3</v>
      </c>
      <c r="U3565" t="s">
        <v>3664</v>
      </c>
      <c r="V3565">
        <v>0</v>
      </c>
      <c r="W3565">
        <v>0</v>
      </c>
      <c r="X3565" t="s">
        <v>3760</v>
      </c>
      <c r="Y3565" t="s">
        <v>7782</v>
      </c>
      <c r="Z3565" t="s">
        <v>3456</v>
      </c>
    </row>
    <row r="3566" spans="17:26" x14ac:dyDescent="0.35">
      <c r="Q3566" t="s">
        <v>0</v>
      </c>
      <c r="R3566">
        <v>5</v>
      </c>
      <c r="S3566">
        <v>150</v>
      </c>
      <c r="T3566">
        <v>97.3</v>
      </c>
      <c r="U3566" t="s">
        <v>3664</v>
      </c>
      <c r="V3566">
        <v>0</v>
      </c>
      <c r="W3566">
        <v>0</v>
      </c>
      <c r="X3566" t="s">
        <v>3899</v>
      </c>
      <c r="Y3566" t="s">
        <v>7783</v>
      </c>
      <c r="Z3566" t="s">
        <v>3456</v>
      </c>
    </row>
    <row r="3567" spans="17:26" x14ac:dyDescent="0.35">
      <c r="Q3567" t="s">
        <v>0</v>
      </c>
      <c r="R3567">
        <v>5</v>
      </c>
      <c r="S3567">
        <v>150</v>
      </c>
      <c r="T3567">
        <v>97.3</v>
      </c>
      <c r="U3567" t="s">
        <v>3664</v>
      </c>
      <c r="V3567">
        <v>0</v>
      </c>
      <c r="W3567">
        <v>0</v>
      </c>
      <c r="X3567" t="s">
        <v>3698</v>
      </c>
      <c r="Y3567" t="s">
        <v>7784</v>
      </c>
      <c r="Z3567" t="s">
        <v>3456</v>
      </c>
    </row>
    <row r="3568" spans="17:26" x14ac:dyDescent="0.35">
      <c r="Q3568" t="s">
        <v>0</v>
      </c>
      <c r="R3568">
        <v>5</v>
      </c>
      <c r="S3568">
        <v>150</v>
      </c>
      <c r="T3568">
        <v>97.3</v>
      </c>
      <c r="U3568" t="s">
        <v>3664</v>
      </c>
      <c r="V3568">
        <v>0</v>
      </c>
      <c r="W3568">
        <v>0</v>
      </c>
      <c r="X3568" t="s">
        <v>3698</v>
      </c>
      <c r="Y3568" t="s">
        <v>7785</v>
      </c>
      <c r="Z3568" t="s">
        <v>3456</v>
      </c>
    </row>
    <row r="3569" spans="17:26" x14ac:dyDescent="0.35">
      <c r="Q3569" t="s">
        <v>0</v>
      </c>
      <c r="R3569">
        <v>5</v>
      </c>
      <c r="S3569">
        <v>150</v>
      </c>
      <c r="T3569">
        <v>97.3</v>
      </c>
      <c r="U3569" t="s">
        <v>3664</v>
      </c>
      <c r="V3569">
        <v>0</v>
      </c>
      <c r="W3569">
        <v>0</v>
      </c>
      <c r="X3569" t="s">
        <v>3949</v>
      </c>
      <c r="Y3569" t="s">
        <v>7786</v>
      </c>
      <c r="Z3569" t="s">
        <v>3456</v>
      </c>
    </row>
    <row r="3570" spans="17:26" x14ac:dyDescent="0.35">
      <c r="Q3570" t="s">
        <v>0</v>
      </c>
      <c r="R3570">
        <v>5</v>
      </c>
      <c r="S3570">
        <v>150</v>
      </c>
      <c r="T3570">
        <v>97.3</v>
      </c>
      <c r="U3570" t="s">
        <v>3664</v>
      </c>
      <c r="V3570">
        <v>0</v>
      </c>
      <c r="W3570">
        <v>0</v>
      </c>
      <c r="X3570" t="s">
        <v>4040</v>
      </c>
      <c r="Y3570" t="s">
        <v>7787</v>
      </c>
      <c r="Z3570" t="s">
        <v>3456</v>
      </c>
    </row>
    <row r="3571" spans="17:26" x14ac:dyDescent="0.35">
      <c r="Q3571" t="s">
        <v>0</v>
      </c>
      <c r="R3571">
        <v>5</v>
      </c>
      <c r="S3571">
        <v>150</v>
      </c>
      <c r="T3571">
        <v>97.3</v>
      </c>
      <c r="U3571" t="s">
        <v>3664</v>
      </c>
      <c r="V3571">
        <v>0</v>
      </c>
      <c r="W3571">
        <v>0</v>
      </c>
      <c r="X3571" t="s">
        <v>4040</v>
      </c>
      <c r="Y3571" t="s">
        <v>7788</v>
      </c>
      <c r="Z3571" t="s">
        <v>3456</v>
      </c>
    </row>
    <row r="3572" spans="17:26" x14ac:dyDescent="0.35">
      <c r="Q3572" t="s">
        <v>0</v>
      </c>
      <c r="R3572">
        <v>5</v>
      </c>
      <c r="S3572">
        <v>150</v>
      </c>
      <c r="T3572">
        <v>97.3</v>
      </c>
      <c r="U3572" t="s">
        <v>3664</v>
      </c>
      <c r="V3572">
        <v>0</v>
      </c>
      <c r="W3572">
        <v>0</v>
      </c>
      <c r="X3572" t="s">
        <v>4497</v>
      </c>
      <c r="Y3572" t="s">
        <v>7789</v>
      </c>
      <c r="Z3572" t="s">
        <v>3456</v>
      </c>
    </row>
    <row r="3573" spans="17:26" x14ac:dyDescent="0.35">
      <c r="Q3573" t="s">
        <v>0</v>
      </c>
      <c r="R3573">
        <v>5</v>
      </c>
      <c r="S3573">
        <v>150</v>
      </c>
      <c r="T3573">
        <v>97.4</v>
      </c>
      <c r="U3573" t="s">
        <v>1</v>
      </c>
      <c r="V3573">
        <v>0</v>
      </c>
      <c r="W3573">
        <v>0</v>
      </c>
      <c r="X3573" t="s">
        <v>4742</v>
      </c>
      <c r="Y3573" t="s">
        <v>7790</v>
      </c>
      <c r="Z3573" t="s">
        <v>3456</v>
      </c>
    </row>
    <row r="3574" spans="17:26" x14ac:dyDescent="0.35">
      <c r="Q3574" t="s">
        <v>0</v>
      </c>
      <c r="R3574">
        <v>5</v>
      </c>
      <c r="S3574">
        <v>150</v>
      </c>
      <c r="T3574">
        <v>97.4</v>
      </c>
      <c r="U3574" t="s">
        <v>1</v>
      </c>
      <c r="V3574">
        <v>0</v>
      </c>
      <c r="W3574">
        <v>0</v>
      </c>
      <c r="X3574" t="s">
        <v>4238</v>
      </c>
      <c r="Y3574" t="s">
        <v>7791</v>
      </c>
      <c r="Z3574" t="s">
        <v>3456</v>
      </c>
    </row>
    <row r="3575" spans="17:26" x14ac:dyDescent="0.35">
      <c r="Q3575" t="s">
        <v>0</v>
      </c>
      <c r="R3575">
        <v>5</v>
      </c>
      <c r="S3575">
        <v>150</v>
      </c>
      <c r="T3575">
        <v>97.4</v>
      </c>
      <c r="U3575" t="s">
        <v>1</v>
      </c>
      <c r="V3575">
        <v>0</v>
      </c>
      <c r="W3575">
        <v>0</v>
      </c>
      <c r="X3575" t="s">
        <v>3981</v>
      </c>
      <c r="Y3575" t="s">
        <v>7792</v>
      </c>
      <c r="Z3575" t="s">
        <v>3456</v>
      </c>
    </row>
    <row r="3576" spans="17:26" x14ac:dyDescent="0.35">
      <c r="Q3576" t="s">
        <v>0</v>
      </c>
      <c r="R3576">
        <v>5</v>
      </c>
      <c r="S3576">
        <v>150</v>
      </c>
      <c r="T3576">
        <v>97.4</v>
      </c>
      <c r="U3576" t="s">
        <v>3664</v>
      </c>
      <c r="V3576">
        <v>0</v>
      </c>
      <c r="W3576">
        <v>0</v>
      </c>
      <c r="X3576" t="s">
        <v>4238</v>
      </c>
      <c r="Y3576" t="s">
        <v>7793</v>
      </c>
      <c r="Z3576" t="s">
        <v>3456</v>
      </c>
    </row>
    <row r="3577" spans="17:26" x14ac:dyDescent="0.35">
      <c r="Q3577" t="s">
        <v>0</v>
      </c>
      <c r="R3577">
        <v>5</v>
      </c>
      <c r="S3577">
        <v>150</v>
      </c>
      <c r="T3577">
        <v>97.4</v>
      </c>
      <c r="U3577" t="s">
        <v>3664</v>
      </c>
      <c r="V3577">
        <v>0</v>
      </c>
      <c r="W3577">
        <v>0</v>
      </c>
      <c r="X3577" t="s">
        <v>4238</v>
      </c>
      <c r="Y3577" t="s">
        <v>7794</v>
      </c>
      <c r="Z3577" t="s">
        <v>3456</v>
      </c>
    </row>
    <row r="3578" spans="17:26" x14ac:dyDescent="0.35">
      <c r="Q3578" t="s">
        <v>0</v>
      </c>
      <c r="R3578">
        <v>5</v>
      </c>
      <c r="S3578">
        <v>150</v>
      </c>
      <c r="T3578">
        <v>97.5</v>
      </c>
      <c r="U3578" t="s">
        <v>1</v>
      </c>
      <c r="V3578">
        <v>0</v>
      </c>
      <c r="W3578">
        <v>0</v>
      </c>
      <c r="X3578" t="s">
        <v>3694</v>
      </c>
      <c r="Y3578" t="s">
        <v>7795</v>
      </c>
      <c r="Z3578" t="s">
        <v>3456</v>
      </c>
    </row>
    <row r="3579" spans="17:26" x14ac:dyDescent="0.35">
      <c r="Q3579" t="s">
        <v>0</v>
      </c>
      <c r="R3579">
        <v>5</v>
      </c>
      <c r="S3579">
        <v>150</v>
      </c>
      <c r="T3579">
        <v>97.5</v>
      </c>
      <c r="U3579" t="s">
        <v>1</v>
      </c>
      <c r="V3579">
        <v>0</v>
      </c>
      <c r="W3579">
        <v>0</v>
      </c>
      <c r="X3579" t="s">
        <v>3973</v>
      </c>
      <c r="Y3579" t="s">
        <v>7796</v>
      </c>
      <c r="Z3579" t="s">
        <v>3456</v>
      </c>
    </row>
    <row r="3580" spans="17:26" x14ac:dyDescent="0.35">
      <c r="Q3580" t="s">
        <v>0</v>
      </c>
      <c r="R3580">
        <v>5</v>
      </c>
      <c r="S3580">
        <v>150</v>
      </c>
      <c r="T3580">
        <v>97.5</v>
      </c>
      <c r="U3580" t="s">
        <v>3664</v>
      </c>
      <c r="V3580">
        <v>0</v>
      </c>
      <c r="W3580">
        <v>0</v>
      </c>
      <c r="X3580" t="s">
        <v>3669</v>
      </c>
      <c r="Y3580" t="s">
        <v>7797</v>
      </c>
      <c r="Z3580" t="s">
        <v>3456</v>
      </c>
    </row>
    <row r="3581" spans="17:26" x14ac:dyDescent="0.35">
      <c r="Q3581" t="s">
        <v>0</v>
      </c>
      <c r="R3581">
        <v>5</v>
      </c>
      <c r="S3581">
        <v>150</v>
      </c>
      <c r="T3581">
        <v>97.5</v>
      </c>
      <c r="U3581" t="s">
        <v>3664</v>
      </c>
      <c r="V3581">
        <v>0</v>
      </c>
      <c r="W3581">
        <v>0</v>
      </c>
      <c r="X3581" t="s">
        <v>3669</v>
      </c>
      <c r="Y3581" t="s">
        <v>7798</v>
      </c>
      <c r="Z3581" t="s">
        <v>3456</v>
      </c>
    </row>
    <row r="3582" spans="17:26" x14ac:dyDescent="0.35">
      <c r="Q3582" t="s">
        <v>0</v>
      </c>
      <c r="R3582">
        <v>5</v>
      </c>
      <c r="S3582">
        <v>150</v>
      </c>
      <c r="T3582">
        <v>97.6</v>
      </c>
      <c r="U3582" t="s">
        <v>1</v>
      </c>
      <c r="V3582">
        <v>0</v>
      </c>
      <c r="W3582">
        <v>0</v>
      </c>
      <c r="X3582" t="s">
        <v>4181</v>
      </c>
      <c r="Y3582" t="s">
        <v>7799</v>
      </c>
      <c r="Z3582" t="s">
        <v>3456</v>
      </c>
    </row>
    <row r="3583" spans="17:26" x14ac:dyDescent="0.35">
      <c r="Q3583" t="s">
        <v>0</v>
      </c>
      <c r="R3583">
        <v>5</v>
      </c>
      <c r="S3583">
        <v>150</v>
      </c>
      <c r="T3583">
        <v>97.6</v>
      </c>
      <c r="U3583" t="s">
        <v>1</v>
      </c>
      <c r="V3583">
        <v>0</v>
      </c>
      <c r="W3583">
        <v>0</v>
      </c>
      <c r="X3583" t="s">
        <v>3702</v>
      </c>
      <c r="Y3583" t="s">
        <v>7800</v>
      </c>
      <c r="Z3583" t="s">
        <v>3456</v>
      </c>
    </row>
    <row r="3584" spans="17:26" x14ac:dyDescent="0.35">
      <c r="Q3584" t="s">
        <v>0</v>
      </c>
      <c r="R3584">
        <v>5</v>
      </c>
      <c r="S3584">
        <v>150</v>
      </c>
      <c r="T3584">
        <v>97.6</v>
      </c>
      <c r="U3584" t="s">
        <v>1</v>
      </c>
      <c r="V3584">
        <v>0</v>
      </c>
      <c r="W3584">
        <v>0</v>
      </c>
      <c r="X3584" t="s">
        <v>4079</v>
      </c>
      <c r="Y3584" t="s">
        <v>7801</v>
      </c>
      <c r="Z3584" t="s">
        <v>3456</v>
      </c>
    </row>
    <row r="3585" spans="17:26" x14ac:dyDescent="0.35">
      <c r="Q3585" t="s">
        <v>0</v>
      </c>
      <c r="R3585">
        <v>5</v>
      </c>
      <c r="S3585">
        <v>150</v>
      </c>
      <c r="T3585">
        <v>97.6</v>
      </c>
      <c r="U3585" t="s">
        <v>1</v>
      </c>
      <c r="V3585">
        <v>0</v>
      </c>
      <c r="W3585">
        <v>0</v>
      </c>
      <c r="X3585" t="s">
        <v>3994</v>
      </c>
      <c r="Y3585" t="s">
        <v>7802</v>
      </c>
      <c r="Z3585" t="s">
        <v>3456</v>
      </c>
    </row>
    <row r="3586" spans="17:26" x14ac:dyDescent="0.35">
      <c r="Q3586" t="s">
        <v>0</v>
      </c>
      <c r="R3586">
        <v>5</v>
      </c>
      <c r="S3586">
        <v>150</v>
      </c>
      <c r="T3586">
        <v>97.6</v>
      </c>
      <c r="U3586" t="s">
        <v>1</v>
      </c>
      <c r="V3586">
        <v>0</v>
      </c>
      <c r="W3586">
        <v>0</v>
      </c>
      <c r="X3586" t="s">
        <v>3994</v>
      </c>
      <c r="Y3586" t="s">
        <v>7803</v>
      </c>
      <c r="Z3586" t="s">
        <v>3456</v>
      </c>
    </row>
    <row r="3587" spans="17:26" x14ac:dyDescent="0.35">
      <c r="Q3587" t="s">
        <v>0</v>
      </c>
      <c r="R3587">
        <v>5</v>
      </c>
      <c r="S3587">
        <v>150</v>
      </c>
      <c r="T3587">
        <v>97.6</v>
      </c>
      <c r="U3587" t="s">
        <v>3664</v>
      </c>
      <c r="V3587">
        <v>0</v>
      </c>
      <c r="W3587">
        <v>0</v>
      </c>
      <c r="X3587" t="s">
        <v>3839</v>
      </c>
      <c r="Y3587" t="s">
        <v>7804</v>
      </c>
      <c r="Z3587" t="s">
        <v>3456</v>
      </c>
    </row>
    <row r="3588" spans="17:26" x14ac:dyDescent="0.35">
      <c r="Q3588" t="s">
        <v>0</v>
      </c>
      <c r="R3588">
        <v>5</v>
      </c>
      <c r="S3588">
        <v>150</v>
      </c>
      <c r="T3588">
        <v>97.6</v>
      </c>
      <c r="U3588" t="s">
        <v>3664</v>
      </c>
      <c r="V3588">
        <v>0</v>
      </c>
      <c r="W3588">
        <v>0</v>
      </c>
      <c r="X3588" t="s">
        <v>4409</v>
      </c>
      <c r="Y3588" t="s">
        <v>7805</v>
      </c>
      <c r="Z3588" t="s">
        <v>3456</v>
      </c>
    </row>
    <row r="3589" spans="17:26" x14ac:dyDescent="0.35">
      <c r="Q3589" t="s">
        <v>0</v>
      </c>
      <c r="R3589">
        <v>5</v>
      </c>
      <c r="S3589">
        <v>150</v>
      </c>
      <c r="T3589">
        <v>97.7</v>
      </c>
      <c r="U3589" t="s">
        <v>1</v>
      </c>
      <c r="V3589">
        <v>0</v>
      </c>
      <c r="W3589">
        <v>0</v>
      </c>
      <c r="X3589" t="s">
        <v>3692</v>
      </c>
      <c r="Y3589" t="s">
        <v>7806</v>
      </c>
      <c r="Z3589" t="s">
        <v>3456</v>
      </c>
    </row>
    <row r="3590" spans="17:26" x14ac:dyDescent="0.35">
      <c r="Q3590" t="s">
        <v>0</v>
      </c>
      <c r="R3590">
        <v>5</v>
      </c>
      <c r="S3590">
        <v>150</v>
      </c>
      <c r="T3590">
        <v>97.7</v>
      </c>
      <c r="U3590" t="s">
        <v>1</v>
      </c>
      <c r="V3590">
        <v>0</v>
      </c>
      <c r="W3590">
        <v>0</v>
      </c>
      <c r="X3590" t="s">
        <v>3692</v>
      </c>
      <c r="Y3590" t="s">
        <v>7807</v>
      </c>
      <c r="Z3590" t="s">
        <v>3456</v>
      </c>
    </row>
    <row r="3591" spans="17:26" x14ac:dyDescent="0.35">
      <c r="Q3591" t="s">
        <v>0</v>
      </c>
      <c r="R3591">
        <v>5</v>
      </c>
      <c r="S3591">
        <v>150</v>
      </c>
      <c r="T3591">
        <v>97.7</v>
      </c>
      <c r="U3591" t="s">
        <v>1</v>
      </c>
      <c r="V3591">
        <v>0</v>
      </c>
      <c r="W3591">
        <v>0</v>
      </c>
      <c r="X3591" t="s">
        <v>3988</v>
      </c>
      <c r="Y3591" t="s">
        <v>7808</v>
      </c>
      <c r="Z3591" t="s">
        <v>3456</v>
      </c>
    </row>
    <row r="3592" spans="17:26" x14ac:dyDescent="0.35">
      <c r="Q3592" t="s">
        <v>0</v>
      </c>
      <c r="R3592">
        <v>5</v>
      </c>
      <c r="S3592">
        <v>150</v>
      </c>
      <c r="T3592">
        <v>97.7</v>
      </c>
      <c r="U3592" t="s">
        <v>1</v>
      </c>
      <c r="V3592">
        <v>0</v>
      </c>
      <c r="W3592">
        <v>0</v>
      </c>
      <c r="X3592" t="s">
        <v>3849</v>
      </c>
      <c r="Y3592" t="s">
        <v>7809</v>
      </c>
      <c r="Z3592" t="s">
        <v>3456</v>
      </c>
    </row>
    <row r="3593" spans="17:26" x14ac:dyDescent="0.35">
      <c r="Q3593" t="s">
        <v>0</v>
      </c>
      <c r="R3593">
        <v>5</v>
      </c>
      <c r="S3593">
        <v>150</v>
      </c>
      <c r="T3593">
        <v>97.7</v>
      </c>
      <c r="U3593" t="s">
        <v>1</v>
      </c>
      <c r="V3593">
        <v>0</v>
      </c>
      <c r="W3593">
        <v>0</v>
      </c>
      <c r="X3593" t="s">
        <v>3722</v>
      </c>
      <c r="Y3593" t="s">
        <v>7810</v>
      </c>
      <c r="Z3593" t="s">
        <v>3456</v>
      </c>
    </row>
    <row r="3594" spans="17:26" x14ac:dyDescent="0.35">
      <c r="Q3594" t="s">
        <v>0</v>
      </c>
      <c r="R3594">
        <v>5</v>
      </c>
      <c r="S3594">
        <v>150</v>
      </c>
      <c r="T3594">
        <v>97.7</v>
      </c>
      <c r="U3594" t="s">
        <v>1</v>
      </c>
      <c r="V3594">
        <v>0</v>
      </c>
      <c r="W3594">
        <v>0</v>
      </c>
      <c r="X3594" t="s">
        <v>3722</v>
      </c>
      <c r="Y3594" t="s">
        <v>7811</v>
      </c>
      <c r="Z3594" t="s">
        <v>3456</v>
      </c>
    </row>
    <row r="3595" spans="17:26" x14ac:dyDescent="0.35">
      <c r="Q3595" t="s">
        <v>0</v>
      </c>
      <c r="R3595">
        <v>5</v>
      </c>
      <c r="S3595">
        <v>150</v>
      </c>
      <c r="T3595">
        <v>97.7</v>
      </c>
      <c r="U3595" t="s">
        <v>3664</v>
      </c>
      <c r="V3595">
        <v>0</v>
      </c>
      <c r="W3595">
        <v>0</v>
      </c>
      <c r="X3595" t="s">
        <v>3692</v>
      </c>
      <c r="Y3595" t="s">
        <v>7812</v>
      </c>
      <c r="Z3595" t="s">
        <v>3456</v>
      </c>
    </row>
    <row r="3596" spans="17:26" x14ac:dyDescent="0.35">
      <c r="Q3596" t="s">
        <v>0</v>
      </c>
      <c r="R3596">
        <v>5</v>
      </c>
      <c r="S3596">
        <v>150</v>
      </c>
      <c r="T3596">
        <v>97.7</v>
      </c>
      <c r="U3596" t="s">
        <v>3664</v>
      </c>
      <c r="V3596">
        <v>0</v>
      </c>
      <c r="W3596">
        <v>0</v>
      </c>
      <c r="X3596" t="s">
        <v>3692</v>
      </c>
      <c r="Y3596" t="s">
        <v>7813</v>
      </c>
      <c r="Z3596" t="s">
        <v>3456</v>
      </c>
    </row>
    <row r="3597" spans="17:26" x14ac:dyDescent="0.35">
      <c r="Q3597" t="s">
        <v>0</v>
      </c>
      <c r="R3597">
        <v>5</v>
      </c>
      <c r="S3597">
        <v>150</v>
      </c>
      <c r="T3597">
        <v>97.7</v>
      </c>
      <c r="U3597" t="s">
        <v>3664</v>
      </c>
      <c r="V3597">
        <v>0</v>
      </c>
      <c r="W3597">
        <v>0</v>
      </c>
      <c r="X3597" t="s">
        <v>4419</v>
      </c>
      <c r="Y3597" t="s">
        <v>7814</v>
      </c>
      <c r="Z3597" t="s">
        <v>3456</v>
      </c>
    </row>
    <row r="3598" spans="17:26" x14ac:dyDescent="0.35">
      <c r="Q3598" t="s">
        <v>0</v>
      </c>
      <c r="R3598">
        <v>5</v>
      </c>
      <c r="S3598">
        <v>150</v>
      </c>
      <c r="T3598">
        <v>97.7</v>
      </c>
      <c r="U3598" t="s">
        <v>3664</v>
      </c>
      <c r="V3598">
        <v>0</v>
      </c>
      <c r="W3598">
        <v>0</v>
      </c>
      <c r="X3598" t="s">
        <v>3988</v>
      </c>
      <c r="Y3598" t="s">
        <v>7815</v>
      </c>
      <c r="Z3598" t="s">
        <v>3456</v>
      </c>
    </row>
    <row r="3599" spans="17:26" x14ac:dyDescent="0.35">
      <c r="Q3599" t="s">
        <v>0</v>
      </c>
      <c r="R3599">
        <v>5</v>
      </c>
      <c r="S3599">
        <v>150</v>
      </c>
      <c r="T3599">
        <v>97.8</v>
      </c>
      <c r="U3599" t="s">
        <v>1</v>
      </c>
      <c r="V3599">
        <v>0</v>
      </c>
      <c r="W3599">
        <v>0</v>
      </c>
      <c r="X3599" t="s">
        <v>5277</v>
      </c>
      <c r="Y3599" t="s">
        <v>7816</v>
      </c>
      <c r="Z3599" t="s">
        <v>3456</v>
      </c>
    </row>
    <row r="3600" spans="17:26" x14ac:dyDescent="0.35">
      <c r="Q3600" t="s">
        <v>0</v>
      </c>
      <c r="R3600">
        <v>5</v>
      </c>
      <c r="S3600">
        <v>150</v>
      </c>
      <c r="T3600">
        <v>97.8</v>
      </c>
      <c r="U3600" t="s">
        <v>3664</v>
      </c>
      <c r="V3600">
        <v>0</v>
      </c>
      <c r="W3600">
        <v>0</v>
      </c>
      <c r="X3600" t="s">
        <v>3740</v>
      </c>
      <c r="Y3600" t="s">
        <v>7817</v>
      </c>
      <c r="Z3600" t="s">
        <v>3456</v>
      </c>
    </row>
    <row r="3601" spans="17:26" x14ac:dyDescent="0.35">
      <c r="Q3601" t="s">
        <v>0</v>
      </c>
      <c r="R3601">
        <v>5</v>
      </c>
      <c r="S3601">
        <v>150</v>
      </c>
      <c r="T3601">
        <v>97.8</v>
      </c>
      <c r="U3601" t="s">
        <v>3664</v>
      </c>
      <c r="V3601">
        <v>0</v>
      </c>
      <c r="W3601">
        <v>0</v>
      </c>
      <c r="X3601" t="s">
        <v>4161</v>
      </c>
      <c r="Y3601" t="s">
        <v>7818</v>
      </c>
      <c r="Z3601" t="s">
        <v>3456</v>
      </c>
    </row>
    <row r="3602" spans="17:26" x14ac:dyDescent="0.35">
      <c r="Q3602" t="s">
        <v>0</v>
      </c>
      <c r="R3602">
        <v>5</v>
      </c>
      <c r="S3602">
        <v>150</v>
      </c>
      <c r="T3602">
        <v>97.8</v>
      </c>
      <c r="U3602" t="s">
        <v>3664</v>
      </c>
      <c r="V3602">
        <v>0</v>
      </c>
      <c r="W3602">
        <v>0</v>
      </c>
      <c r="X3602" t="s">
        <v>3869</v>
      </c>
      <c r="Y3602" t="s">
        <v>7819</v>
      </c>
      <c r="Z3602" t="s">
        <v>3456</v>
      </c>
    </row>
    <row r="3603" spans="17:26" x14ac:dyDescent="0.35">
      <c r="Q3603" t="s">
        <v>0</v>
      </c>
      <c r="R3603">
        <v>5</v>
      </c>
      <c r="S3603">
        <v>150</v>
      </c>
      <c r="T3603">
        <v>97.8</v>
      </c>
      <c r="U3603" t="s">
        <v>3664</v>
      </c>
      <c r="V3603">
        <v>0</v>
      </c>
      <c r="W3603">
        <v>0</v>
      </c>
      <c r="X3603" t="s">
        <v>3681</v>
      </c>
      <c r="Y3603" t="s">
        <v>7820</v>
      </c>
      <c r="Z3603" t="s">
        <v>3456</v>
      </c>
    </row>
    <row r="3604" spans="17:26" x14ac:dyDescent="0.35">
      <c r="Q3604" t="s">
        <v>0</v>
      </c>
      <c r="R3604">
        <v>5</v>
      </c>
      <c r="S3604">
        <v>150</v>
      </c>
      <c r="T3604">
        <v>97.8</v>
      </c>
      <c r="U3604" t="s">
        <v>3664</v>
      </c>
      <c r="V3604">
        <v>0</v>
      </c>
      <c r="W3604">
        <v>0</v>
      </c>
      <c r="X3604" t="s">
        <v>3700</v>
      </c>
      <c r="Y3604" t="s">
        <v>7821</v>
      </c>
      <c r="Z3604" t="s">
        <v>3456</v>
      </c>
    </row>
    <row r="3605" spans="17:26" x14ac:dyDescent="0.35">
      <c r="Q3605" t="s">
        <v>0</v>
      </c>
      <c r="R3605">
        <v>5</v>
      </c>
      <c r="S3605">
        <v>150</v>
      </c>
      <c r="T3605">
        <v>97.9</v>
      </c>
      <c r="U3605" t="s">
        <v>1</v>
      </c>
      <c r="V3605">
        <v>0</v>
      </c>
      <c r="W3605">
        <v>0</v>
      </c>
      <c r="X3605" t="s">
        <v>3690</v>
      </c>
      <c r="Y3605" t="s">
        <v>7822</v>
      </c>
      <c r="Z3605" t="s">
        <v>3456</v>
      </c>
    </row>
    <row r="3606" spans="17:26" x14ac:dyDescent="0.35">
      <c r="Q3606" t="s">
        <v>0</v>
      </c>
      <c r="R3606">
        <v>5</v>
      </c>
      <c r="S3606">
        <v>150</v>
      </c>
      <c r="T3606">
        <v>97.9</v>
      </c>
      <c r="U3606" t="s">
        <v>1</v>
      </c>
      <c r="V3606">
        <v>0</v>
      </c>
      <c r="W3606">
        <v>0</v>
      </c>
      <c r="X3606" t="s">
        <v>4135</v>
      </c>
      <c r="Y3606" t="s">
        <v>7823</v>
      </c>
      <c r="Z3606" t="s">
        <v>3456</v>
      </c>
    </row>
    <row r="3607" spans="17:26" x14ac:dyDescent="0.35">
      <c r="Q3607" t="s">
        <v>0</v>
      </c>
      <c r="R3607">
        <v>5</v>
      </c>
      <c r="S3607">
        <v>150</v>
      </c>
      <c r="T3607">
        <v>97.9</v>
      </c>
      <c r="U3607" t="s">
        <v>1</v>
      </c>
      <c r="V3607">
        <v>0</v>
      </c>
      <c r="W3607">
        <v>0</v>
      </c>
      <c r="X3607" t="s">
        <v>4135</v>
      </c>
      <c r="Y3607" t="s">
        <v>7824</v>
      </c>
      <c r="Z3607" t="s">
        <v>3456</v>
      </c>
    </row>
    <row r="3608" spans="17:26" x14ac:dyDescent="0.35">
      <c r="Q3608" t="s">
        <v>0</v>
      </c>
      <c r="R3608">
        <v>5</v>
      </c>
      <c r="S3608">
        <v>150</v>
      </c>
      <c r="T3608">
        <v>97.9</v>
      </c>
      <c r="U3608" t="s">
        <v>1</v>
      </c>
      <c r="V3608">
        <v>0</v>
      </c>
      <c r="W3608">
        <v>0</v>
      </c>
      <c r="X3608" t="s">
        <v>3999</v>
      </c>
      <c r="Y3608" t="s">
        <v>7825</v>
      </c>
      <c r="Z3608" t="s">
        <v>3456</v>
      </c>
    </row>
    <row r="3609" spans="17:26" x14ac:dyDescent="0.35">
      <c r="Q3609" t="s">
        <v>0</v>
      </c>
      <c r="R3609">
        <v>5</v>
      </c>
      <c r="S3609">
        <v>150</v>
      </c>
      <c r="T3609">
        <v>97.9</v>
      </c>
      <c r="U3609" t="s">
        <v>1</v>
      </c>
      <c r="V3609">
        <v>0</v>
      </c>
      <c r="W3609">
        <v>0</v>
      </c>
      <c r="X3609" t="s">
        <v>3881</v>
      </c>
      <c r="Y3609" t="s">
        <v>7826</v>
      </c>
      <c r="Z3609" t="s">
        <v>3456</v>
      </c>
    </row>
    <row r="3610" spans="17:26" x14ac:dyDescent="0.35">
      <c r="Q3610" t="s">
        <v>0</v>
      </c>
      <c r="R3610">
        <v>5</v>
      </c>
      <c r="S3610">
        <v>150</v>
      </c>
      <c r="T3610">
        <v>97.9</v>
      </c>
      <c r="U3610" t="s">
        <v>1</v>
      </c>
      <c r="V3610">
        <v>0</v>
      </c>
      <c r="W3610">
        <v>0</v>
      </c>
      <c r="X3610" t="s">
        <v>3718</v>
      </c>
      <c r="Y3610" t="s">
        <v>7827</v>
      </c>
      <c r="Z3610" t="s">
        <v>3456</v>
      </c>
    </row>
    <row r="3611" spans="17:26" x14ac:dyDescent="0.35">
      <c r="Q3611" t="s">
        <v>0</v>
      </c>
      <c r="R3611">
        <v>5</v>
      </c>
      <c r="S3611">
        <v>150</v>
      </c>
      <c r="T3611">
        <v>97.9</v>
      </c>
      <c r="U3611" t="s">
        <v>3664</v>
      </c>
      <c r="V3611">
        <v>0</v>
      </c>
      <c r="W3611">
        <v>0</v>
      </c>
      <c r="X3611" t="s">
        <v>4135</v>
      </c>
      <c r="Y3611" t="s">
        <v>7828</v>
      </c>
      <c r="Z3611" t="s">
        <v>3456</v>
      </c>
    </row>
    <row r="3612" spans="17:26" x14ac:dyDescent="0.35">
      <c r="Q3612" t="s">
        <v>0</v>
      </c>
      <c r="R3612">
        <v>5</v>
      </c>
      <c r="S3612">
        <v>150</v>
      </c>
      <c r="T3612">
        <v>97.9</v>
      </c>
      <c r="U3612" t="s">
        <v>3664</v>
      </c>
      <c r="V3612">
        <v>0</v>
      </c>
      <c r="W3612">
        <v>0</v>
      </c>
      <c r="X3612" t="s">
        <v>3883</v>
      </c>
      <c r="Y3612" t="s">
        <v>7829</v>
      </c>
      <c r="Z3612" t="s">
        <v>3456</v>
      </c>
    </row>
    <row r="3613" spans="17:26" x14ac:dyDescent="0.35">
      <c r="Q3613" t="s">
        <v>0</v>
      </c>
      <c r="R3613">
        <v>5</v>
      </c>
      <c r="S3613">
        <v>150</v>
      </c>
      <c r="T3613">
        <v>97.9</v>
      </c>
      <c r="U3613" t="s">
        <v>3664</v>
      </c>
      <c r="V3613">
        <v>0</v>
      </c>
      <c r="W3613">
        <v>0</v>
      </c>
      <c r="X3613" t="s">
        <v>3720</v>
      </c>
      <c r="Y3613" t="s">
        <v>7830</v>
      </c>
      <c r="Z3613" t="s">
        <v>3456</v>
      </c>
    </row>
    <row r="3614" spans="17:26" x14ac:dyDescent="0.35">
      <c r="Q3614" t="s">
        <v>0</v>
      </c>
      <c r="R3614">
        <v>5</v>
      </c>
      <c r="S3614">
        <v>150</v>
      </c>
      <c r="T3614">
        <v>98</v>
      </c>
      <c r="U3614" t="s">
        <v>1</v>
      </c>
      <c r="V3614">
        <v>0</v>
      </c>
      <c r="W3614">
        <v>0</v>
      </c>
      <c r="X3614" t="s">
        <v>4785</v>
      </c>
      <c r="Y3614" t="s">
        <v>7831</v>
      </c>
      <c r="Z3614" t="s">
        <v>3456</v>
      </c>
    </row>
    <row r="3615" spans="17:26" x14ac:dyDescent="0.35">
      <c r="Q3615" t="s">
        <v>0</v>
      </c>
      <c r="R3615">
        <v>5</v>
      </c>
      <c r="S3615">
        <v>150</v>
      </c>
      <c r="T3615">
        <v>98</v>
      </c>
      <c r="U3615" t="s">
        <v>1</v>
      </c>
      <c r="V3615">
        <v>0</v>
      </c>
      <c r="W3615">
        <v>0</v>
      </c>
      <c r="X3615" t="s">
        <v>4046</v>
      </c>
      <c r="Y3615" t="s">
        <v>7832</v>
      </c>
      <c r="Z3615" t="s">
        <v>3456</v>
      </c>
    </row>
    <row r="3616" spans="17:26" x14ac:dyDescent="0.35">
      <c r="Q3616" t="s">
        <v>0</v>
      </c>
      <c r="R3616">
        <v>5</v>
      </c>
      <c r="S3616">
        <v>150</v>
      </c>
      <c r="T3616">
        <v>98</v>
      </c>
      <c r="U3616" t="s">
        <v>1</v>
      </c>
      <c r="V3616">
        <v>0</v>
      </c>
      <c r="W3616">
        <v>0</v>
      </c>
      <c r="X3616" t="s">
        <v>4046</v>
      </c>
      <c r="Y3616" t="s">
        <v>7833</v>
      </c>
      <c r="Z3616" t="s">
        <v>3456</v>
      </c>
    </row>
    <row r="3617" spans="17:26" x14ac:dyDescent="0.35">
      <c r="Q3617" t="s">
        <v>0</v>
      </c>
      <c r="R3617">
        <v>5</v>
      </c>
      <c r="S3617">
        <v>150</v>
      </c>
      <c r="T3617">
        <v>98</v>
      </c>
      <c r="U3617" t="s">
        <v>1</v>
      </c>
      <c r="V3617">
        <v>0</v>
      </c>
      <c r="W3617">
        <v>0</v>
      </c>
      <c r="X3617" t="s">
        <v>4013</v>
      </c>
      <c r="Y3617" t="s">
        <v>7834</v>
      </c>
      <c r="Z3617" t="s">
        <v>3456</v>
      </c>
    </row>
    <row r="3618" spans="17:26" x14ac:dyDescent="0.35">
      <c r="Q3618" t="s">
        <v>0</v>
      </c>
      <c r="R3618">
        <v>5</v>
      </c>
      <c r="S3618">
        <v>150</v>
      </c>
      <c r="T3618">
        <v>98</v>
      </c>
      <c r="U3618" t="s">
        <v>1</v>
      </c>
      <c r="V3618">
        <v>0</v>
      </c>
      <c r="W3618">
        <v>0</v>
      </c>
      <c r="X3618" t="s">
        <v>4015</v>
      </c>
      <c r="Y3618" t="s">
        <v>7835</v>
      </c>
      <c r="Z3618" t="s">
        <v>3456</v>
      </c>
    </row>
    <row r="3619" spans="17:26" x14ac:dyDescent="0.35">
      <c r="Q3619" t="s">
        <v>0</v>
      </c>
      <c r="R3619">
        <v>5</v>
      </c>
      <c r="S3619">
        <v>150</v>
      </c>
      <c r="T3619">
        <v>98</v>
      </c>
      <c r="U3619" t="s">
        <v>1</v>
      </c>
      <c r="V3619">
        <v>0</v>
      </c>
      <c r="W3619">
        <v>0</v>
      </c>
      <c r="X3619" t="s">
        <v>4015</v>
      </c>
      <c r="Y3619" t="s">
        <v>7836</v>
      </c>
      <c r="Z3619" t="s">
        <v>3456</v>
      </c>
    </row>
    <row r="3620" spans="17:26" x14ac:dyDescent="0.35">
      <c r="Q3620" t="s">
        <v>0</v>
      </c>
      <c r="R3620">
        <v>5</v>
      </c>
      <c r="S3620">
        <v>150</v>
      </c>
      <c r="T3620">
        <v>98</v>
      </c>
      <c r="U3620" t="s">
        <v>1</v>
      </c>
      <c r="V3620">
        <v>0</v>
      </c>
      <c r="W3620">
        <v>0</v>
      </c>
      <c r="X3620" t="s">
        <v>3920</v>
      </c>
      <c r="Y3620" t="s">
        <v>7837</v>
      </c>
      <c r="Z3620" t="s">
        <v>3456</v>
      </c>
    </row>
    <row r="3621" spans="17:26" x14ac:dyDescent="0.35">
      <c r="Q3621" t="s">
        <v>0</v>
      </c>
      <c r="R3621">
        <v>5</v>
      </c>
      <c r="S3621">
        <v>150</v>
      </c>
      <c r="T3621">
        <v>98</v>
      </c>
      <c r="U3621" t="s">
        <v>1</v>
      </c>
      <c r="V3621">
        <v>0</v>
      </c>
      <c r="W3621">
        <v>0</v>
      </c>
      <c r="X3621" t="s">
        <v>3922</v>
      </c>
      <c r="Y3621" t="s">
        <v>7838</v>
      </c>
      <c r="Z3621" t="s">
        <v>3456</v>
      </c>
    </row>
    <row r="3622" spans="17:26" x14ac:dyDescent="0.35">
      <c r="Q3622" t="s">
        <v>0</v>
      </c>
      <c r="R3622">
        <v>5</v>
      </c>
      <c r="S3622">
        <v>150</v>
      </c>
      <c r="T3622">
        <v>98</v>
      </c>
      <c r="U3622" t="s">
        <v>1</v>
      </c>
      <c r="V3622">
        <v>0</v>
      </c>
      <c r="W3622">
        <v>0</v>
      </c>
      <c r="X3622" t="s">
        <v>3889</v>
      </c>
      <c r="Y3622" t="s">
        <v>7839</v>
      </c>
      <c r="Z3622" t="s">
        <v>3456</v>
      </c>
    </row>
    <row r="3623" spans="17:26" x14ac:dyDescent="0.35">
      <c r="Q3623" t="s">
        <v>0</v>
      </c>
      <c r="R3623">
        <v>5</v>
      </c>
      <c r="S3623">
        <v>150</v>
      </c>
      <c r="T3623">
        <v>98</v>
      </c>
      <c r="U3623" t="s">
        <v>1</v>
      </c>
      <c r="V3623">
        <v>0</v>
      </c>
      <c r="W3623">
        <v>0</v>
      </c>
      <c r="X3623" t="s">
        <v>3897</v>
      </c>
      <c r="Y3623" t="s">
        <v>7840</v>
      </c>
      <c r="Z3623" t="s">
        <v>3456</v>
      </c>
    </row>
    <row r="3624" spans="17:26" x14ac:dyDescent="0.35">
      <c r="Q3624" t="s">
        <v>0</v>
      </c>
      <c r="R3624">
        <v>5</v>
      </c>
      <c r="S3624">
        <v>150</v>
      </c>
      <c r="T3624">
        <v>98</v>
      </c>
      <c r="U3624" t="s">
        <v>1</v>
      </c>
      <c r="V3624">
        <v>0</v>
      </c>
      <c r="W3624">
        <v>0</v>
      </c>
      <c r="X3624" t="s">
        <v>4521</v>
      </c>
      <c r="Y3624" t="s">
        <v>7841</v>
      </c>
      <c r="Z3624" t="s">
        <v>3456</v>
      </c>
    </row>
    <row r="3625" spans="17:26" x14ac:dyDescent="0.35">
      <c r="Q3625" t="s">
        <v>0</v>
      </c>
      <c r="R3625">
        <v>5</v>
      </c>
      <c r="S3625">
        <v>150</v>
      </c>
      <c r="T3625">
        <v>98</v>
      </c>
      <c r="U3625" t="s">
        <v>1</v>
      </c>
      <c r="V3625">
        <v>0</v>
      </c>
      <c r="W3625">
        <v>0</v>
      </c>
      <c r="X3625" t="s">
        <v>3792</v>
      </c>
      <c r="Y3625" t="s">
        <v>7842</v>
      </c>
      <c r="Z3625" t="s">
        <v>3456</v>
      </c>
    </row>
    <row r="3626" spans="17:26" x14ac:dyDescent="0.35">
      <c r="Q3626" t="s">
        <v>0</v>
      </c>
      <c r="R3626">
        <v>5</v>
      </c>
      <c r="S3626">
        <v>150</v>
      </c>
      <c r="T3626">
        <v>98</v>
      </c>
      <c r="U3626" t="s">
        <v>1</v>
      </c>
      <c r="V3626">
        <v>0</v>
      </c>
      <c r="W3626">
        <v>0</v>
      </c>
      <c r="X3626" t="s">
        <v>4469</v>
      </c>
      <c r="Y3626" t="s">
        <v>7843</v>
      </c>
      <c r="Z3626" t="s">
        <v>3456</v>
      </c>
    </row>
    <row r="3627" spans="17:26" x14ac:dyDescent="0.35">
      <c r="Q3627" t="s">
        <v>0</v>
      </c>
      <c r="R3627">
        <v>5</v>
      </c>
      <c r="S3627">
        <v>150</v>
      </c>
      <c r="T3627">
        <v>98</v>
      </c>
      <c r="U3627" t="s">
        <v>1</v>
      </c>
      <c r="V3627">
        <v>0</v>
      </c>
      <c r="W3627">
        <v>0</v>
      </c>
      <c r="X3627" t="s">
        <v>3899</v>
      </c>
      <c r="Y3627" t="s">
        <v>7844</v>
      </c>
      <c r="Z3627" t="s">
        <v>3456</v>
      </c>
    </row>
    <row r="3628" spans="17:26" x14ac:dyDescent="0.35">
      <c r="Q3628" t="s">
        <v>0</v>
      </c>
      <c r="R3628">
        <v>5</v>
      </c>
      <c r="S3628">
        <v>150</v>
      </c>
      <c r="T3628">
        <v>98</v>
      </c>
      <c r="U3628" t="s">
        <v>1</v>
      </c>
      <c r="V3628">
        <v>0</v>
      </c>
      <c r="W3628">
        <v>0</v>
      </c>
      <c r="X3628" t="s">
        <v>3794</v>
      </c>
      <c r="Y3628" t="s">
        <v>7845</v>
      </c>
      <c r="Z3628" t="s">
        <v>3456</v>
      </c>
    </row>
    <row r="3629" spans="17:26" x14ac:dyDescent="0.35">
      <c r="Q3629" t="s">
        <v>0</v>
      </c>
      <c r="R3629">
        <v>5</v>
      </c>
      <c r="S3629">
        <v>150</v>
      </c>
      <c r="T3629">
        <v>98</v>
      </c>
      <c r="U3629" t="s">
        <v>1</v>
      </c>
      <c r="V3629">
        <v>0</v>
      </c>
      <c r="W3629">
        <v>0</v>
      </c>
      <c r="X3629" t="s">
        <v>4313</v>
      </c>
      <c r="Y3629" t="s">
        <v>7846</v>
      </c>
      <c r="Z3629" t="s">
        <v>3456</v>
      </c>
    </row>
    <row r="3630" spans="17:26" x14ac:dyDescent="0.35">
      <c r="Q3630" t="s">
        <v>0</v>
      </c>
      <c r="R3630">
        <v>5</v>
      </c>
      <c r="S3630">
        <v>150</v>
      </c>
      <c r="T3630">
        <v>98</v>
      </c>
      <c r="U3630" t="s">
        <v>1</v>
      </c>
      <c r="V3630">
        <v>0</v>
      </c>
      <c r="W3630">
        <v>0</v>
      </c>
      <c r="X3630" t="s">
        <v>4313</v>
      </c>
      <c r="Y3630" t="s">
        <v>7847</v>
      </c>
      <c r="Z3630" t="s">
        <v>3456</v>
      </c>
    </row>
    <row r="3631" spans="17:26" x14ac:dyDescent="0.35">
      <c r="Q3631" t="s">
        <v>0</v>
      </c>
      <c r="R3631">
        <v>5</v>
      </c>
      <c r="S3631">
        <v>150</v>
      </c>
      <c r="T3631">
        <v>98</v>
      </c>
      <c r="U3631" t="s">
        <v>1</v>
      </c>
      <c r="V3631">
        <v>0</v>
      </c>
      <c r="W3631">
        <v>0</v>
      </c>
      <c r="X3631" t="s">
        <v>4193</v>
      </c>
      <c r="Y3631" t="s">
        <v>7848</v>
      </c>
      <c r="Z3631" t="s">
        <v>3456</v>
      </c>
    </row>
    <row r="3632" spans="17:26" x14ac:dyDescent="0.35">
      <c r="Q3632" t="s">
        <v>0</v>
      </c>
      <c r="R3632">
        <v>5</v>
      </c>
      <c r="S3632">
        <v>150</v>
      </c>
      <c r="T3632">
        <v>98</v>
      </c>
      <c r="U3632" t="s">
        <v>1</v>
      </c>
      <c r="V3632">
        <v>0</v>
      </c>
      <c r="W3632">
        <v>0</v>
      </c>
      <c r="X3632" t="s">
        <v>3903</v>
      </c>
      <c r="Y3632" t="s">
        <v>7849</v>
      </c>
      <c r="Z3632" t="s">
        <v>3456</v>
      </c>
    </row>
    <row r="3633" spans="17:26" x14ac:dyDescent="0.35">
      <c r="Q3633" t="s">
        <v>0</v>
      </c>
      <c r="R3633">
        <v>5</v>
      </c>
      <c r="S3633">
        <v>150</v>
      </c>
      <c r="T3633">
        <v>98</v>
      </c>
      <c r="U3633" t="s">
        <v>1</v>
      </c>
      <c r="V3633">
        <v>0</v>
      </c>
      <c r="W3633">
        <v>0</v>
      </c>
      <c r="X3633" t="s">
        <v>3736</v>
      </c>
      <c r="Y3633" t="s">
        <v>7850</v>
      </c>
      <c r="Z3633" t="s">
        <v>3456</v>
      </c>
    </row>
    <row r="3634" spans="17:26" x14ac:dyDescent="0.35">
      <c r="Q3634" t="s">
        <v>0</v>
      </c>
      <c r="R3634">
        <v>5</v>
      </c>
      <c r="S3634">
        <v>150</v>
      </c>
      <c r="T3634">
        <v>98</v>
      </c>
      <c r="U3634" t="s">
        <v>1</v>
      </c>
      <c r="V3634">
        <v>0</v>
      </c>
      <c r="W3634">
        <v>0</v>
      </c>
      <c r="X3634" t="s">
        <v>3804</v>
      </c>
      <c r="Y3634" t="s">
        <v>7851</v>
      </c>
      <c r="Z3634" t="s">
        <v>3456</v>
      </c>
    </row>
    <row r="3635" spans="17:26" x14ac:dyDescent="0.35">
      <c r="Q3635" t="s">
        <v>0</v>
      </c>
      <c r="R3635">
        <v>5</v>
      </c>
      <c r="S3635">
        <v>150</v>
      </c>
      <c r="T3635">
        <v>98</v>
      </c>
      <c r="U3635" t="s">
        <v>1</v>
      </c>
      <c r="V3635">
        <v>0</v>
      </c>
      <c r="W3635">
        <v>0</v>
      </c>
      <c r="X3635" t="s">
        <v>3808</v>
      </c>
      <c r="Y3635" t="s">
        <v>7852</v>
      </c>
      <c r="Z3635" t="s">
        <v>3456</v>
      </c>
    </row>
    <row r="3636" spans="17:26" x14ac:dyDescent="0.35">
      <c r="Q3636" t="s">
        <v>0</v>
      </c>
      <c r="R3636">
        <v>5</v>
      </c>
      <c r="S3636">
        <v>150</v>
      </c>
      <c r="T3636">
        <v>98</v>
      </c>
      <c r="U3636" t="s">
        <v>1</v>
      </c>
      <c r="V3636">
        <v>0</v>
      </c>
      <c r="W3636">
        <v>0</v>
      </c>
      <c r="X3636" t="s">
        <v>5089</v>
      </c>
      <c r="Y3636" t="s">
        <v>7853</v>
      </c>
      <c r="Z3636" t="s">
        <v>3456</v>
      </c>
    </row>
    <row r="3637" spans="17:26" x14ac:dyDescent="0.35">
      <c r="Q3637" t="s">
        <v>0</v>
      </c>
      <c r="R3637">
        <v>5</v>
      </c>
      <c r="S3637">
        <v>150</v>
      </c>
      <c r="T3637">
        <v>98</v>
      </c>
      <c r="U3637" t="s">
        <v>1</v>
      </c>
      <c r="V3637">
        <v>0</v>
      </c>
      <c r="W3637">
        <v>0</v>
      </c>
      <c r="X3637" t="s">
        <v>6079</v>
      </c>
      <c r="Y3637" t="s">
        <v>7854</v>
      </c>
      <c r="Z3637" t="s">
        <v>3456</v>
      </c>
    </row>
    <row r="3638" spans="17:26" x14ac:dyDescent="0.35">
      <c r="Q3638" t="s">
        <v>0</v>
      </c>
      <c r="R3638">
        <v>5</v>
      </c>
      <c r="S3638">
        <v>150</v>
      </c>
      <c r="T3638">
        <v>98</v>
      </c>
      <c r="U3638" t="s">
        <v>1</v>
      </c>
      <c r="V3638">
        <v>0</v>
      </c>
      <c r="W3638">
        <v>0</v>
      </c>
      <c r="X3638" t="s">
        <v>4365</v>
      </c>
      <c r="Y3638" t="s">
        <v>7855</v>
      </c>
      <c r="Z3638" t="s">
        <v>3456</v>
      </c>
    </row>
    <row r="3639" spans="17:26" x14ac:dyDescent="0.35">
      <c r="Q3639" t="s">
        <v>0</v>
      </c>
      <c r="R3639">
        <v>5</v>
      </c>
      <c r="S3639">
        <v>150</v>
      </c>
      <c r="T3639">
        <v>98</v>
      </c>
      <c r="U3639" t="s">
        <v>1</v>
      </c>
      <c r="V3639">
        <v>0</v>
      </c>
      <c r="W3639">
        <v>0</v>
      </c>
      <c r="X3639" t="s">
        <v>4365</v>
      </c>
      <c r="Y3639" t="s">
        <v>7856</v>
      </c>
      <c r="Z3639" t="s">
        <v>3456</v>
      </c>
    </row>
    <row r="3640" spans="17:26" x14ac:dyDescent="0.35">
      <c r="Q3640" t="s">
        <v>0</v>
      </c>
      <c r="R3640">
        <v>5</v>
      </c>
      <c r="S3640">
        <v>150</v>
      </c>
      <c r="T3640">
        <v>98</v>
      </c>
      <c r="U3640" t="s">
        <v>1</v>
      </c>
      <c r="V3640">
        <v>0</v>
      </c>
      <c r="W3640">
        <v>0</v>
      </c>
      <c r="X3640" t="s">
        <v>3770</v>
      </c>
      <c r="Y3640" t="s">
        <v>7857</v>
      </c>
      <c r="Z3640" t="s">
        <v>3456</v>
      </c>
    </row>
    <row r="3641" spans="17:26" x14ac:dyDescent="0.35">
      <c r="Q3641" t="s">
        <v>0</v>
      </c>
      <c r="R3641">
        <v>5</v>
      </c>
      <c r="S3641">
        <v>150</v>
      </c>
      <c r="T3641">
        <v>98</v>
      </c>
      <c r="U3641" t="s">
        <v>1</v>
      </c>
      <c r="V3641">
        <v>0</v>
      </c>
      <c r="W3641">
        <v>0</v>
      </c>
      <c r="X3641" t="s">
        <v>3770</v>
      </c>
      <c r="Y3641" t="s">
        <v>7858</v>
      </c>
      <c r="Z3641" t="s">
        <v>3456</v>
      </c>
    </row>
    <row r="3642" spans="17:26" x14ac:dyDescent="0.35">
      <c r="Q3642" t="s">
        <v>0</v>
      </c>
      <c r="R3642">
        <v>5</v>
      </c>
      <c r="S3642">
        <v>150</v>
      </c>
      <c r="T3642">
        <v>98</v>
      </c>
      <c r="U3642" t="s">
        <v>1</v>
      </c>
      <c r="V3642">
        <v>0</v>
      </c>
      <c r="W3642">
        <v>0</v>
      </c>
      <c r="X3642" t="s">
        <v>4030</v>
      </c>
      <c r="Y3642" t="s">
        <v>7859</v>
      </c>
      <c r="Z3642" t="s">
        <v>3456</v>
      </c>
    </row>
    <row r="3643" spans="17:26" x14ac:dyDescent="0.35">
      <c r="Q3643" t="s">
        <v>0</v>
      </c>
      <c r="R3643">
        <v>5</v>
      </c>
      <c r="S3643">
        <v>150</v>
      </c>
      <c r="T3643">
        <v>98</v>
      </c>
      <c r="U3643" t="s">
        <v>1</v>
      </c>
      <c r="V3643">
        <v>0</v>
      </c>
      <c r="W3643">
        <v>0</v>
      </c>
      <c r="X3643" t="s">
        <v>3912</v>
      </c>
      <c r="Y3643" t="s">
        <v>7860</v>
      </c>
      <c r="Z3643" t="s">
        <v>3456</v>
      </c>
    </row>
    <row r="3644" spans="17:26" x14ac:dyDescent="0.35">
      <c r="Q3644" t="s">
        <v>0</v>
      </c>
      <c r="R3644">
        <v>5</v>
      </c>
      <c r="S3644">
        <v>150</v>
      </c>
      <c r="T3644">
        <v>98</v>
      </c>
      <c r="U3644" t="s">
        <v>1</v>
      </c>
      <c r="V3644">
        <v>0</v>
      </c>
      <c r="W3644">
        <v>0</v>
      </c>
      <c r="X3644" t="s">
        <v>4165</v>
      </c>
      <c r="Y3644" t="s">
        <v>7861</v>
      </c>
      <c r="Z3644" t="s">
        <v>3456</v>
      </c>
    </row>
    <row r="3645" spans="17:26" x14ac:dyDescent="0.35">
      <c r="Q3645" t="s">
        <v>0</v>
      </c>
      <c r="R3645">
        <v>5</v>
      </c>
      <c r="S3645">
        <v>150</v>
      </c>
      <c r="T3645">
        <v>98</v>
      </c>
      <c r="U3645" t="s">
        <v>1</v>
      </c>
      <c r="V3645">
        <v>0</v>
      </c>
      <c r="W3645">
        <v>0</v>
      </c>
      <c r="X3645" t="s">
        <v>4377</v>
      </c>
      <c r="Y3645" t="s">
        <v>7862</v>
      </c>
      <c r="Z3645" t="s">
        <v>3456</v>
      </c>
    </row>
    <row r="3646" spans="17:26" x14ac:dyDescent="0.35">
      <c r="Q3646" t="s">
        <v>0</v>
      </c>
      <c r="R3646">
        <v>5</v>
      </c>
      <c r="S3646">
        <v>150</v>
      </c>
      <c r="T3646">
        <v>98</v>
      </c>
      <c r="U3646" t="s">
        <v>1</v>
      </c>
      <c r="V3646">
        <v>0</v>
      </c>
      <c r="W3646">
        <v>0</v>
      </c>
      <c r="X3646" t="s">
        <v>4377</v>
      </c>
      <c r="Y3646" t="s">
        <v>7863</v>
      </c>
      <c r="Z3646" t="s">
        <v>3456</v>
      </c>
    </row>
    <row r="3647" spans="17:26" x14ac:dyDescent="0.35">
      <c r="Q3647" t="s">
        <v>0</v>
      </c>
      <c r="R3647">
        <v>5</v>
      </c>
      <c r="S3647">
        <v>150</v>
      </c>
      <c r="T3647">
        <v>98</v>
      </c>
      <c r="U3647" t="s">
        <v>1</v>
      </c>
      <c r="V3647">
        <v>0</v>
      </c>
      <c r="W3647">
        <v>0</v>
      </c>
      <c r="X3647" t="s">
        <v>3814</v>
      </c>
      <c r="Y3647" t="s">
        <v>7864</v>
      </c>
      <c r="Z3647" t="s">
        <v>3456</v>
      </c>
    </row>
    <row r="3648" spans="17:26" x14ac:dyDescent="0.35">
      <c r="Q3648" t="s">
        <v>0</v>
      </c>
      <c r="R3648">
        <v>5</v>
      </c>
      <c r="S3648">
        <v>150</v>
      </c>
      <c r="T3648">
        <v>98</v>
      </c>
      <c r="U3648" t="s">
        <v>1</v>
      </c>
      <c r="V3648">
        <v>0</v>
      </c>
      <c r="W3648">
        <v>0</v>
      </c>
      <c r="X3648" t="s">
        <v>4381</v>
      </c>
      <c r="Y3648" t="s">
        <v>7865</v>
      </c>
      <c r="Z3648" t="s">
        <v>3456</v>
      </c>
    </row>
    <row r="3649" spans="17:26" x14ac:dyDescent="0.35">
      <c r="Q3649" t="s">
        <v>0</v>
      </c>
      <c r="R3649">
        <v>5</v>
      </c>
      <c r="S3649">
        <v>150</v>
      </c>
      <c r="T3649">
        <v>98</v>
      </c>
      <c r="U3649" t="s">
        <v>1</v>
      </c>
      <c r="V3649">
        <v>0</v>
      </c>
      <c r="W3649">
        <v>0</v>
      </c>
      <c r="X3649" t="s">
        <v>4383</v>
      </c>
      <c r="Y3649" t="s">
        <v>7866</v>
      </c>
      <c r="Z3649" t="s">
        <v>3456</v>
      </c>
    </row>
    <row r="3650" spans="17:26" x14ac:dyDescent="0.35">
      <c r="Q3650" t="s">
        <v>0</v>
      </c>
      <c r="R3650">
        <v>5</v>
      </c>
      <c r="S3650">
        <v>150</v>
      </c>
      <c r="T3650">
        <v>98</v>
      </c>
      <c r="U3650" t="s">
        <v>1</v>
      </c>
      <c r="V3650">
        <v>0</v>
      </c>
      <c r="W3650">
        <v>0</v>
      </c>
      <c r="X3650" t="s">
        <v>4066</v>
      </c>
      <c r="Y3650" t="s">
        <v>7867</v>
      </c>
      <c r="Z3650" t="s">
        <v>3456</v>
      </c>
    </row>
    <row r="3651" spans="17:26" x14ac:dyDescent="0.35">
      <c r="Q3651" t="s">
        <v>0</v>
      </c>
      <c r="R3651">
        <v>5</v>
      </c>
      <c r="S3651">
        <v>150</v>
      </c>
      <c r="T3651">
        <v>98</v>
      </c>
      <c r="U3651" t="s">
        <v>1</v>
      </c>
      <c r="V3651">
        <v>0</v>
      </c>
      <c r="W3651">
        <v>0</v>
      </c>
      <c r="X3651" t="s">
        <v>3662</v>
      </c>
      <c r="Y3651" t="s">
        <v>7868</v>
      </c>
      <c r="Z3651" t="s">
        <v>3456</v>
      </c>
    </row>
    <row r="3652" spans="17:26" x14ac:dyDescent="0.35">
      <c r="Q3652" t="s">
        <v>0</v>
      </c>
      <c r="R3652">
        <v>5</v>
      </c>
      <c r="S3652">
        <v>150</v>
      </c>
      <c r="T3652">
        <v>98</v>
      </c>
      <c r="U3652" t="s">
        <v>1</v>
      </c>
      <c r="V3652">
        <v>0</v>
      </c>
      <c r="W3652">
        <v>0</v>
      </c>
      <c r="X3652" t="s">
        <v>3677</v>
      </c>
      <c r="Y3652" t="s">
        <v>7869</v>
      </c>
      <c r="Z3652" t="s">
        <v>3456</v>
      </c>
    </row>
    <row r="3653" spans="17:26" x14ac:dyDescent="0.35">
      <c r="Q3653" t="s">
        <v>0</v>
      </c>
      <c r="R3653">
        <v>5</v>
      </c>
      <c r="S3653">
        <v>150</v>
      </c>
      <c r="T3653">
        <v>98</v>
      </c>
      <c r="U3653" t="s">
        <v>1</v>
      </c>
      <c r="V3653">
        <v>0</v>
      </c>
      <c r="W3653">
        <v>0</v>
      </c>
      <c r="X3653" t="s">
        <v>3816</v>
      </c>
      <c r="Y3653" t="s">
        <v>7870</v>
      </c>
      <c r="Z3653" t="s">
        <v>3456</v>
      </c>
    </row>
    <row r="3654" spans="17:26" x14ac:dyDescent="0.35">
      <c r="Q3654" t="s">
        <v>0</v>
      </c>
      <c r="R3654">
        <v>5</v>
      </c>
      <c r="S3654">
        <v>150</v>
      </c>
      <c r="T3654">
        <v>98</v>
      </c>
      <c r="U3654" t="s">
        <v>1</v>
      </c>
      <c r="V3654">
        <v>0</v>
      </c>
      <c r="W3654">
        <v>0</v>
      </c>
      <c r="X3654" t="s">
        <v>4040</v>
      </c>
      <c r="Y3654" t="s">
        <v>7871</v>
      </c>
      <c r="Z3654" t="s">
        <v>3456</v>
      </c>
    </row>
    <row r="3655" spans="17:26" x14ac:dyDescent="0.35">
      <c r="Q3655" t="s">
        <v>0</v>
      </c>
      <c r="R3655">
        <v>5</v>
      </c>
      <c r="S3655">
        <v>150</v>
      </c>
      <c r="T3655">
        <v>98</v>
      </c>
      <c r="U3655" t="s">
        <v>1</v>
      </c>
      <c r="V3655">
        <v>0</v>
      </c>
      <c r="W3655">
        <v>0</v>
      </c>
      <c r="X3655" t="s">
        <v>3780</v>
      </c>
      <c r="Y3655" t="s">
        <v>7872</v>
      </c>
      <c r="Z3655" t="s">
        <v>3456</v>
      </c>
    </row>
    <row r="3656" spans="17:26" x14ac:dyDescent="0.35">
      <c r="Q3656" t="s">
        <v>0</v>
      </c>
      <c r="R3656">
        <v>5</v>
      </c>
      <c r="S3656">
        <v>150</v>
      </c>
      <c r="T3656">
        <v>98</v>
      </c>
      <c r="U3656" t="s">
        <v>1</v>
      </c>
      <c r="V3656">
        <v>0</v>
      </c>
      <c r="W3656">
        <v>0</v>
      </c>
      <c r="X3656" t="s">
        <v>3780</v>
      </c>
      <c r="Y3656" t="s">
        <v>7873</v>
      </c>
      <c r="Z3656" t="s">
        <v>3456</v>
      </c>
    </row>
    <row r="3657" spans="17:26" x14ac:dyDescent="0.35">
      <c r="Q3657" t="s">
        <v>0</v>
      </c>
      <c r="R3657">
        <v>5</v>
      </c>
      <c r="S3657">
        <v>150</v>
      </c>
      <c r="T3657">
        <v>98</v>
      </c>
      <c r="U3657" t="s">
        <v>1</v>
      </c>
      <c r="V3657">
        <v>0</v>
      </c>
      <c r="W3657">
        <v>0</v>
      </c>
      <c r="X3657" t="s">
        <v>4499</v>
      </c>
      <c r="Y3657" t="s">
        <v>7874</v>
      </c>
      <c r="Z3657" t="s">
        <v>3456</v>
      </c>
    </row>
    <row r="3658" spans="17:26" x14ac:dyDescent="0.35">
      <c r="Q3658" t="s">
        <v>0</v>
      </c>
      <c r="R3658">
        <v>5</v>
      </c>
      <c r="S3658">
        <v>150</v>
      </c>
      <c r="T3658">
        <v>98</v>
      </c>
      <c r="U3658" t="s">
        <v>1</v>
      </c>
      <c r="V3658">
        <v>0</v>
      </c>
      <c r="W3658">
        <v>0</v>
      </c>
      <c r="X3658" t="s">
        <v>3782</v>
      </c>
      <c r="Y3658" t="s">
        <v>7875</v>
      </c>
      <c r="Z3658" t="s">
        <v>3456</v>
      </c>
    </row>
    <row r="3659" spans="17:26" x14ac:dyDescent="0.35">
      <c r="Q3659" t="s">
        <v>0</v>
      </c>
      <c r="R3659">
        <v>5</v>
      </c>
      <c r="S3659">
        <v>150</v>
      </c>
      <c r="T3659">
        <v>98</v>
      </c>
      <c r="U3659" t="s">
        <v>1</v>
      </c>
      <c r="V3659">
        <v>0</v>
      </c>
      <c r="W3659">
        <v>0</v>
      </c>
      <c r="X3659" t="s">
        <v>4503</v>
      </c>
      <c r="Y3659" t="s">
        <v>7876</v>
      </c>
      <c r="Z3659" t="s">
        <v>3456</v>
      </c>
    </row>
    <row r="3660" spans="17:26" x14ac:dyDescent="0.35">
      <c r="Q3660" t="s">
        <v>0</v>
      </c>
      <c r="R3660">
        <v>5</v>
      </c>
      <c r="S3660">
        <v>150</v>
      </c>
      <c r="T3660">
        <v>98</v>
      </c>
      <c r="U3660" t="s">
        <v>1</v>
      </c>
      <c r="V3660">
        <v>0</v>
      </c>
      <c r="W3660">
        <v>0</v>
      </c>
      <c r="X3660" t="s">
        <v>4506</v>
      </c>
      <c r="Y3660" t="s">
        <v>7877</v>
      </c>
      <c r="Z3660" t="s">
        <v>3456</v>
      </c>
    </row>
    <row r="3661" spans="17:26" x14ac:dyDescent="0.35">
      <c r="Q3661" t="s">
        <v>0</v>
      </c>
      <c r="R3661">
        <v>5</v>
      </c>
      <c r="S3661">
        <v>150</v>
      </c>
      <c r="T3661">
        <v>98</v>
      </c>
      <c r="U3661" t="s">
        <v>3664</v>
      </c>
      <c r="V3661">
        <v>0</v>
      </c>
      <c r="W3661">
        <v>0</v>
      </c>
      <c r="X3661" t="s">
        <v>4649</v>
      </c>
      <c r="Y3661" t="s">
        <v>7878</v>
      </c>
      <c r="Z3661" t="s">
        <v>3456</v>
      </c>
    </row>
    <row r="3662" spans="17:26" x14ac:dyDescent="0.35">
      <c r="Q3662" t="s">
        <v>0</v>
      </c>
      <c r="R3662">
        <v>5</v>
      </c>
      <c r="S3662">
        <v>150</v>
      </c>
      <c r="T3662">
        <v>98</v>
      </c>
      <c r="U3662" t="s">
        <v>3664</v>
      </c>
      <c r="V3662">
        <v>0</v>
      </c>
      <c r="W3662">
        <v>0</v>
      </c>
      <c r="X3662" t="s">
        <v>4759</v>
      </c>
      <c r="Y3662" t="s">
        <v>7879</v>
      </c>
      <c r="Z3662" t="s">
        <v>3456</v>
      </c>
    </row>
    <row r="3663" spans="17:26" x14ac:dyDescent="0.35">
      <c r="Q3663" t="s">
        <v>0</v>
      </c>
      <c r="R3663">
        <v>5</v>
      </c>
      <c r="S3663">
        <v>150</v>
      </c>
      <c r="T3663">
        <v>98</v>
      </c>
      <c r="U3663" t="s">
        <v>3664</v>
      </c>
      <c r="V3663">
        <v>0</v>
      </c>
      <c r="W3663">
        <v>0</v>
      </c>
      <c r="X3663" t="s">
        <v>4759</v>
      </c>
      <c r="Y3663" t="s">
        <v>7880</v>
      </c>
      <c r="Z3663" t="s">
        <v>3456</v>
      </c>
    </row>
    <row r="3664" spans="17:26" x14ac:dyDescent="0.35">
      <c r="Q3664" t="s">
        <v>0</v>
      </c>
      <c r="R3664">
        <v>5</v>
      </c>
      <c r="S3664">
        <v>150</v>
      </c>
      <c r="T3664">
        <v>98</v>
      </c>
      <c r="U3664" t="s">
        <v>3664</v>
      </c>
      <c r="V3664">
        <v>0</v>
      </c>
      <c r="W3664">
        <v>0</v>
      </c>
      <c r="X3664" t="s">
        <v>3790</v>
      </c>
      <c r="Y3664" t="s">
        <v>7881</v>
      </c>
      <c r="Z3664" t="s">
        <v>3456</v>
      </c>
    </row>
    <row r="3665" spans="17:26" x14ac:dyDescent="0.35">
      <c r="Q3665" t="s">
        <v>0</v>
      </c>
      <c r="R3665">
        <v>5</v>
      </c>
      <c r="S3665">
        <v>150</v>
      </c>
      <c r="T3665">
        <v>98</v>
      </c>
      <c r="U3665" t="s">
        <v>3664</v>
      </c>
      <c r="V3665">
        <v>0</v>
      </c>
      <c r="W3665">
        <v>0</v>
      </c>
      <c r="X3665" t="s">
        <v>4019</v>
      </c>
      <c r="Y3665" t="s">
        <v>7882</v>
      </c>
      <c r="Z3665" t="s">
        <v>3456</v>
      </c>
    </row>
    <row r="3666" spans="17:26" x14ac:dyDescent="0.35">
      <c r="Q3666" t="s">
        <v>0</v>
      </c>
      <c r="R3666">
        <v>5</v>
      </c>
      <c r="S3666">
        <v>150</v>
      </c>
      <c r="T3666">
        <v>98</v>
      </c>
      <c r="U3666" t="s">
        <v>3664</v>
      </c>
      <c r="V3666">
        <v>0</v>
      </c>
      <c r="W3666">
        <v>0</v>
      </c>
      <c r="X3666" t="s">
        <v>4153</v>
      </c>
      <c r="Y3666" t="s">
        <v>7883</v>
      </c>
      <c r="Z3666" t="s">
        <v>3456</v>
      </c>
    </row>
    <row r="3667" spans="17:26" x14ac:dyDescent="0.35">
      <c r="Q3667" t="s">
        <v>0</v>
      </c>
      <c r="R3667">
        <v>5</v>
      </c>
      <c r="S3667">
        <v>150</v>
      </c>
      <c r="T3667">
        <v>98</v>
      </c>
      <c r="U3667" t="s">
        <v>3664</v>
      </c>
      <c r="V3667">
        <v>0</v>
      </c>
      <c r="W3667">
        <v>0</v>
      </c>
      <c r="X3667" t="s">
        <v>3712</v>
      </c>
      <c r="Y3667" t="s">
        <v>7884</v>
      </c>
      <c r="Z3667" t="s">
        <v>3456</v>
      </c>
    </row>
    <row r="3668" spans="17:26" x14ac:dyDescent="0.35">
      <c r="Q3668" t="s">
        <v>0</v>
      </c>
      <c r="R3668">
        <v>5</v>
      </c>
      <c r="S3668">
        <v>150</v>
      </c>
      <c r="T3668">
        <v>98</v>
      </c>
      <c r="U3668" t="s">
        <v>3664</v>
      </c>
      <c r="V3668">
        <v>0</v>
      </c>
      <c r="W3668">
        <v>0</v>
      </c>
      <c r="X3668" t="s">
        <v>4463</v>
      </c>
      <c r="Y3668" t="s">
        <v>7885</v>
      </c>
      <c r="Z3668" t="s">
        <v>3456</v>
      </c>
    </row>
    <row r="3669" spans="17:26" x14ac:dyDescent="0.35">
      <c r="Q3669" t="s">
        <v>0</v>
      </c>
      <c r="R3669">
        <v>5</v>
      </c>
      <c r="S3669">
        <v>150</v>
      </c>
      <c r="T3669">
        <v>98</v>
      </c>
      <c r="U3669" t="s">
        <v>3664</v>
      </c>
      <c r="V3669">
        <v>0</v>
      </c>
      <c r="W3669">
        <v>0</v>
      </c>
      <c r="X3669" t="s">
        <v>3925</v>
      </c>
      <c r="Y3669" t="s">
        <v>7886</v>
      </c>
      <c r="Z3669" t="s">
        <v>3456</v>
      </c>
    </row>
    <row r="3670" spans="17:26" x14ac:dyDescent="0.35">
      <c r="Q3670" t="s">
        <v>0</v>
      </c>
      <c r="R3670">
        <v>5</v>
      </c>
      <c r="S3670">
        <v>150</v>
      </c>
      <c r="T3670">
        <v>98</v>
      </c>
      <c r="U3670" t="s">
        <v>3664</v>
      </c>
      <c r="V3670">
        <v>0</v>
      </c>
      <c r="W3670">
        <v>0</v>
      </c>
      <c r="X3670" t="s">
        <v>3762</v>
      </c>
      <c r="Y3670" t="s">
        <v>7887</v>
      </c>
      <c r="Z3670" t="s">
        <v>3456</v>
      </c>
    </row>
    <row r="3671" spans="17:26" x14ac:dyDescent="0.35">
      <c r="Q3671" t="s">
        <v>0</v>
      </c>
      <c r="R3671">
        <v>5</v>
      </c>
      <c r="S3671">
        <v>150</v>
      </c>
      <c r="T3671">
        <v>98</v>
      </c>
      <c r="U3671" t="s">
        <v>3664</v>
      </c>
      <c r="V3671">
        <v>0</v>
      </c>
      <c r="W3671">
        <v>0</v>
      </c>
      <c r="X3671" t="s">
        <v>3899</v>
      </c>
      <c r="Y3671" t="s">
        <v>7888</v>
      </c>
      <c r="Z3671" t="s">
        <v>3456</v>
      </c>
    </row>
    <row r="3672" spans="17:26" x14ac:dyDescent="0.35">
      <c r="Q3672" t="s">
        <v>0</v>
      </c>
      <c r="R3672">
        <v>5</v>
      </c>
      <c r="S3672">
        <v>150</v>
      </c>
      <c r="T3672">
        <v>98</v>
      </c>
      <c r="U3672" t="s">
        <v>3664</v>
      </c>
      <c r="V3672">
        <v>0</v>
      </c>
      <c r="W3672">
        <v>0</v>
      </c>
      <c r="X3672" t="s">
        <v>4525</v>
      </c>
      <c r="Y3672" t="s">
        <v>7889</v>
      </c>
      <c r="Z3672" t="s">
        <v>3456</v>
      </c>
    </row>
    <row r="3673" spans="17:26" x14ac:dyDescent="0.35">
      <c r="Q3673" t="s">
        <v>0</v>
      </c>
      <c r="R3673">
        <v>5</v>
      </c>
      <c r="S3673">
        <v>150</v>
      </c>
      <c r="T3673">
        <v>98</v>
      </c>
      <c r="U3673" t="s">
        <v>3664</v>
      </c>
      <c r="V3673">
        <v>0</v>
      </c>
      <c r="W3673">
        <v>0</v>
      </c>
      <c r="X3673" t="s">
        <v>4193</v>
      </c>
      <c r="Y3673" t="s">
        <v>7890</v>
      </c>
      <c r="Z3673" t="s">
        <v>3456</v>
      </c>
    </row>
    <row r="3674" spans="17:26" x14ac:dyDescent="0.35">
      <c r="Q3674" t="s">
        <v>0</v>
      </c>
      <c r="R3674">
        <v>5</v>
      </c>
      <c r="S3674">
        <v>150</v>
      </c>
      <c r="T3674">
        <v>98</v>
      </c>
      <c r="U3674" t="s">
        <v>3664</v>
      </c>
      <c r="V3674">
        <v>0</v>
      </c>
      <c r="W3674">
        <v>0</v>
      </c>
      <c r="X3674" t="s">
        <v>4073</v>
      </c>
      <c r="Y3674" t="s">
        <v>7891</v>
      </c>
      <c r="Z3674" t="s">
        <v>3456</v>
      </c>
    </row>
    <row r="3675" spans="17:26" x14ac:dyDescent="0.35">
      <c r="Q3675" t="s">
        <v>0</v>
      </c>
      <c r="R3675">
        <v>5</v>
      </c>
      <c r="S3675">
        <v>150</v>
      </c>
      <c r="T3675">
        <v>98</v>
      </c>
      <c r="U3675" t="s">
        <v>3664</v>
      </c>
      <c r="V3675">
        <v>0</v>
      </c>
      <c r="W3675">
        <v>0</v>
      </c>
      <c r="X3675" t="s">
        <v>3816</v>
      </c>
      <c r="Y3675" t="s">
        <v>7892</v>
      </c>
      <c r="Z3675" t="s">
        <v>3456</v>
      </c>
    </row>
    <row r="3676" spans="17:26" x14ac:dyDescent="0.35">
      <c r="Q3676" t="s">
        <v>0</v>
      </c>
      <c r="R3676">
        <v>5</v>
      </c>
      <c r="S3676">
        <v>150</v>
      </c>
      <c r="T3676">
        <v>98</v>
      </c>
      <c r="U3676" t="s">
        <v>3664</v>
      </c>
      <c r="V3676">
        <v>0</v>
      </c>
      <c r="W3676">
        <v>0</v>
      </c>
      <c r="X3676" t="s">
        <v>3915</v>
      </c>
      <c r="Y3676" t="s">
        <v>7893</v>
      </c>
      <c r="Z3676" t="s">
        <v>3456</v>
      </c>
    </row>
    <row r="3677" spans="17:26" x14ac:dyDescent="0.35">
      <c r="Q3677" t="s">
        <v>0</v>
      </c>
      <c r="R3677">
        <v>5</v>
      </c>
      <c r="S3677">
        <v>150</v>
      </c>
      <c r="T3677">
        <v>98</v>
      </c>
      <c r="U3677" t="s">
        <v>3664</v>
      </c>
      <c r="V3677">
        <v>0</v>
      </c>
      <c r="W3677">
        <v>0</v>
      </c>
      <c r="X3677" t="s">
        <v>4077</v>
      </c>
      <c r="Y3677" t="s">
        <v>7894</v>
      </c>
      <c r="Z3677" t="s">
        <v>3456</v>
      </c>
    </row>
    <row r="3678" spans="17:26" x14ac:dyDescent="0.35">
      <c r="Q3678" t="s">
        <v>0</v>
      </c>
      <c r="R3678">
        <v>5</v>
      </c>
      <c r="S3678">
        <v>150</v>
      </c>
      <c r="T3678">
        <v>98.1</v>
      </c>
      <c r="U3678" t="s">
        <v>1</v>
      </c>
      <c r="V3678">
        <v>0</v>
      </c>
      <c r="W3678">
        <v>0</v>
      </c>
      <c r="X3678" t="s">
        <v>4286</v>
      </c>
      <c r="Y3678" t="s">
        <v>7895</v>
      </c>
      <c r="Z3678" t="s">
        <v>3456</v>
      </c>
    </row>
    <row r="3679" spans="17:26" x14ac:dyDescent="0.35">
      <c r="Q3679" t="s">
        <v>0</v>
      </c>
      <c r="R3679">
        <v>5</v>
      </c>
      <c r="S3679">
        <v>150</v>
      </c>
      <c r="T3679">
        <v>98.1</v>
      </c>
      <c r="U3679" t="s">
        <v>1</v>
      </c>
      <c r="V3679">
        <v>0</v>
      </c>
      <c r="W3679">
        <v>0</v>
      </c>
      <c r="X3679" t="s">
        <v>4286</v>
      </c>
      <c r="Y3679" t="s">
        <v>7896</v>
      </c>
      <c r="Z3679" t="s">
        <v>3456</v>
      </c>
    </row>
    <row r="3680" spans="17:26" x14ac:dyDescent="0.35">
      <c r="Q3680" t="s">
        <v>0</v>
      </c>
      <c r="R3680">
        <v>5</v>
      </c>
      <c r="S3680">
        <v>150</v>
      </c>
      <c r="T3680">
        <v>98.1</v>
      </c>
      <c r="U3680" t="s">
        <v>1</v>
      </c>
      <c r="V3680">
        <v>0</v>
      </c>
      <c r="W3680">
        <v>0</v>
      </c>
      <c r="X3680" t="s">
        <v>3960</v>
      </c>
      <c r="Y3680" t="s">
        <v>7897</v>
      </c>
      <c r="Z3680" t="s">
        <v>3456</v>
      </c>
    </row>
    <row r="3681" spans="17:26" x14ac:dyDescent="0.35">
      <c r="Q3681" t="s">
        <v>0</v>
      </c>
      <c r="R3681">
        <v>5</v>
      </c>
      <c r="S3681">
        <v>150</v>
      </c>
      <c r="T3681">
        <v>98.1</v>
      </c>
      <c r="U3681" t="s">
        <v>1</v>
      </c>
      <c r="V3681">
        <v>0</v>
      </c>
      <c r="W3681">
        <v>0</v>
      </c>
      <c r="X3681" t="s">
        <v>3962</v>
      </c>
      <c r="Y3681" t="s">
        <v>7898</v>
      </c>
      <c r="Z3681" t="s">
        <v>3456</v>
      </c>
    </row>
    <row r="3682" spans="17:26" x14ac:dyDescent="0.35">
      <c r="Q3682" t="s">
        <v>0</v>
      </c>
      <c r="R3682">
        <v>5</v>
      </c>
      <c r="S3682">
        <v>150</v>
      </c>
      <c r="T3682">
        <v>98.1</v>
      </c>
      <c r="U3682" t="s">
        <v>3664</v>
      </c>
      <c r="V3682">
        <v>0</v>
      </c>
      <c r="W3682">
        <v>0</v>
      </c>
      <c r="X3682" t="s">
        <v>3960</v>
      </c>
      <c r="Y3682" t="s">
        <v>7899</v>
      </c>
      <c r="Z3682" t="s">
        <v>3456</v>
      </c>
    </row>
    <row r="3683" spans="17:26" x14ac:dyDescent="0.35">
      <c r="Q3683" t="s">
        <v>0</v>
      </c>
      <c r="R3683">
        <v>5</v>
      </c>
      <c r="S3683">
        <v>150</v>
      </c>
      <c r="T3683">
        <v>98.2</v>
      </c>
      <c r="U3683" t="s">
        <v>1</v>
      </c>
      <c r="V3683">
        <v>0</v>
      </c>
      <c r="W3683">
        <v>0</v>
      </c>
      <c r="X3683" t="s">
        <v>3696</v>
      </c>
      <c r="Y3683" t="s">
        <v>7900</v>
      </c>
      <c r="Z3683" t="s">
        <v>3456</v>
      </c>
    </row>
    <row r="3684" spans="17:26" x14ac:dyDescent="0.35">
      <c r="Q3684" t="s">
        <v>0</v>
      </c>
      <c r="R3684">
        <v>5</v>
      </c>
      <c r="S3684">
        <v>150</v>
      </c>
      <c r="T3684">
        <v>98.2</v>
      </c>
      <c r="U3684" t="s">
        <v>1</v>
      </c>
      <c r="V3684">
        <v>0</v>
      </c>
      <c r="W3684">
        <v>0</v>
      </c>
      <c r="X3684" t="s">
        <v>4113</v>
      </c>
      <c r="Y3684" t="s">
        <v>7901</v>
      </c>
      <c r="Z3684" t="s">
        <v>3456</v>
      </c>
    </row>
    <row r="3685" spans="17:26" x14ac:dyDescent="0.35">
      <c r="Q3685" t="s">
        <v>0</v>
      </c>
      <c r="R3685">
        <v>5</v>
      </c>
      <c r="S3685">
        <v>150</v>
      </c>
      <c r="T3685">
        <v>98.2</v>
      </c>
      <c r="U3685" t="s">
        <v>3664</v>
      </c>
      <c r="V3685">
        <v>0</v>
      </c>
      <c r="W3685">
        <v>0</v>
      </c>
      <c r="X3685" t="s">
        <v>3797</v>
      </c>
      <c r="Y3685" t="s">
        <v>7902</v>
      </c>
      <c r="Z3685" t="s">
        <v>3456</v>
      </c>
    </row>
    <row r="3686" spans="17:26" x14ac:dyDescent="0.35">
      <c r="Q3686" t="s">
        <v>0</v>
      </c>
      <c r="R3686">
        <v>5</v>
      </c>
      <c r="S3686">
        <v>150</v>
      </c>
      <c r="T3686">
        <v>98.2</v>
      </c>
      <c r="U3686" t="s">
        <v>3664</v>
      </c>
      <c r="V3686">
        <v>0</v>
      </c>
      <c r="W3686">
        <v>0</v>
      </c>
      <c r="X3686" t="s">
        <v>3799</v>
      </c>
      <c r="Y3686" t="s">
        <v>7903</v>
      </c>
      <c r="Z3686" t="s">
        <v>3456</v>
      </c>
    </row>
    <row r="3687" spans="17:26" x14ac:dyDescent="0.35">
      <c r="Q3687" t="s">
        <v>0</v>
      </c>
      <c r="R3687">
        <v>5</v>
      </c>
      <c r="S3687">
        <v>150</v>
      </c>
      <c r="T3687">
        <v>98.3</v>
      </c>
      <c r="U3687" t="s">
        <v>1</v>
      </c>
      <c r="V3687">
        <v>0</v>
      </c>
      <c r="W3687">
        <v>0</v>
      </c>
      <c r="X3687" t="s">
        <v>4110</v>
      </c>
      <c r="Y3687" t="s">
        <v>7904</v>
      </c>
      <c r="Z3687" t="s">
        <v>3456</v>
      </c>
    </row>
    <row r="3688" spans="17:26" x14ac:dyDescent="0.35">
      <c r="Q3688" t="s">
        <v>0</v>
      </c>
      <c r="R3688">
        <v>5</v>
      </c>
      <c r="S3688">
        <v>150</v>
      </c>
      <c r="T3688">
        <v>98.3</v>
      </c>
      <c r="U3688" t="s">
        <v>1</v>
      </c>
      <c r="V3688">
        <v>0</v>
      </c>
      <c r="W3688">
        <v>0</v>
      </c>
      <c r="X3688" t="s">
        <v>3728</v>
      </c>
      <c r="Y3688" t="s">
        <v>7905</v>
      </c>
      <c r="Z3688" t="s">
        <v>3456</v>
      </c>
    </row>
    <row r="3689" spans="17:26" x14ac:dyDescent="0.35">
      <c r="Q3689" t="s">
        <v>0</v>
      </c>
      <c r="R3689">
        <v>5</v>
      </c>
      <c r="S3689">
        <v>150</v>
      </c>
      <c r="T3689">
        <v>98.3</v>
      </c>
      <c r="U3689" t="s">
        <v>1</v>
      </c>
      <c r="V3689">
        <v>0</v>
      </c>
      <c r="W3689">
        <v>0</v>
      </c>
      <c r="X3689" t="s">
        <v>3981</v>
      </c>
      <c r="Y3689" t="s">
        <v>7906</v>
      </c>
      <c r="Z3689" t="s">
        <v>3456</v>
      </c>
    </row>
    <row r="3690" spans="17:26" x14ac:dyDescent="0.35">
      <c r="Q3690" t="s">
        <v>0</v>
      </c>
      <c r="R3690">
        <v>5</v>
      </c>
      <c r="S3690">
        <v>150</v>
      </c>
      <c r="T3690">
        <v>98.3</v>
      </c>
      <c r="U3690" t="s">
        <v>3664</v>
      </c>
      <c r="V3690">
        <v>0</v>
      </c>
      <c r="W3690">
        <v>0</v>
      </c>
      <c r="X3690" t="s">
        <v>3828</v>
      </c>
      <c r="Y3690" t="s">
        <v>7907</v>
      </c>
      <c r="Z3690" t="s">
        <v>3456</v>
      </c>
    </row>
    <row r="3691" spans="17:26" x14ac:dyDescent="0.35">
      <c r="Q3691" t="s">
        <v>0</v>
      </c>
      <c r="R3691">
        <v>5</v>
      </c>
      <c r="S3691">
        <v>150</v>
      </c>
      <c r="T3691">
        <v>98.4</v>
      </c>
      <c r="U3691" t="s">
        <v>1</v>
      </c>
      <c r="V3691">
        <v>0</v>
      </c>
      <c r="W3691">
        <v>0</v>
      </c>
      <c r="X3691" t="s">
        <v>3716</v>
      </c>
      <c r="Y3691" t="s">
        <v>7908</v>
      </c>
      <c r="Z3691" t="s">
        <v>3456</v>
      </c>
    </row>
    <row r="3692" spans="17:26" x14ac:dyDescent="0.35">
      <c r="Q3692" t="s">
        <v>0</v>
      </c>
      <c r="R3692">
        <v>5</v>
      </c>
      <c r="S3692">
        <v>150</v>
      </c>
      <c r="T3692">
        <v>98.4</v>
      </c>
      <c r="U3692" t="s">
        <v>1</v>
      </c>
      <c r="V3692">
        <v>0</v>
      </c>
      <c r="W3692">
        <v>0</v>
      </c>
      <c r="X3692" t="s">
        <v>3992</v>
      </c>
      <c r="Y3692" t="s">
        <v>7909</v>
      </c>
      <c r="Z3692" t="s">
        <v>3456</v>
      </c>
    </row>
    <row r="3693" spans="17:26" x14ac:dyDescent="0.35">
      <c r="Q3693" t="s">
        <v>0</v>
      </c>
      <c r="R3693">
        <v>5</v>
      </c>
      <c r="S3693">
        <v>150</v>
      </c>
      <c r="T3693">
        <v>98.4</v>
      </c>
      <c r="U3693" t="s">
        <v>1</v>
      </c>
      <c r="V3693">
        <v>0</v>
      </c>
      <c r="W3693">
        <v>0</v>
      </c>
      <c r="X3693" t="s">
        <v>3985</v>
      </c>
      <c r="Y3693" t="s">
        <v>7910</v>
      </c>
      <c r="Z3693" t="s">
        <v>3456</v>
      </c>
    </row>
    <row r="3694" spans="17:26" x14ac:dyDescent="0.35">
      <c r="Q3694" t="s">
        <v>0</v>
      </c>
      <c r="R3694">
        <v>5</v>
      </c>
      <c r="S3694">
        <v>150</v>
      </c>
      <c r="T3694">
        <v>98.4</v>
      </c>
      <c r="U3694" t="s">
        <v>1</v>
      </c>
      <c r="V3694">
        <v>0</v>
      </c>
      <c r="W3694">
        <v>0</v>
      </c>
      <c r="X3694" t="s">
        <v>3846</v>
      </c>
      <c r="Y3694" t="s">
        <v>7911</v>
      </c>
      <c r="Z3694" t="s">
        <v>3456</v>
      </c>
    </row>
    <row r="3695" spans="17:26" x14ac:dyDescent="0.35">
      <c r="Q3695" t="s">
        <v>0</v>
      </c>
      <c r="R3695">
        <v>5</v>
      </c>
      <c r="S3695">
        <v>150</v>
      </c>
      <c r="T3695">
        <v>98.4</v>
      </c>
      <c r="U3695" t="s">
        <v>1</v>
      </c>
      <c r="V3695">
        <v>0</v>
      </c>
      <c r="W3695">
        <v>0</v>
      </c>
      <c r="X3695" t="s">
        <v>4121</v>
      </c>
      <c r="Y3695" t="s">
        <v>7912</v>
      </c>
      <c r="Z3695" t="s">
        <v>3456</v>
      </c>
    </row>
    <row r="3696" spans="17:26" x14ac:dyDescent="0.35">
      <c r="Q3696" t="s">
        <v>0</v>
      </c>
      <c r="R3696">
        <v>5</v>
      </c>
      <c r="S3696">
        <v>150</v>
      </c>
      <c r="T3696">
        <v>98.4</v>
      </c>
      <c r="U3696" t="s">
        <v>3664</v>
      </c>
      <c r="V3696">
        <v>0</v>
      </c>
      <c r="W3696">
        <v>0</v>
      </c>
      <c r="X3696" t="s">
        <v>3988</v>
      </c>
      <c r="Y3696" t="s">
        <v>7913</v>
      </c>
      <c r="Z3696" t="s">
        <v>3456</v>
      </c>
    </row>
    <row r="3697" spans="17:26" x14ac:dyDescent="0.35">
      <c r="Q3697" t="s">
        <v>0</v>
      </c>
      <c r="R3697">
        <v>5</v>
      </c>
      <c r="S3697">
        <v>150</v>
      </c>
      <c r="T3697">
        <v>98.4</v>
      </c>
      <c r="U3697" t="s">
        <v>3664</v>
      </c>
      <c r="V3697">
        <v>0</v>
      </c>
      <c r="W3697">
        <v>0</v>
      </c>
      <c r="X3697" t="s">
        <v>3988</v>
      </c>
      <c r="Y3697" t="s">
        <v>7914</v>
      </c>
      <c r="Z3697" t="s">
        <v>3456</v>
      </c>
    </row>
    <row r="3698" spans="17:26" x14ac:dyDescent="0.35">
      <c r="Q3698" t="s">
        <v>0</v>
      </c>
      <c r="R3698">
        <v>5</v>
      </c>
      <c r="S3698">
        <v>150</v>
      </c>
      <c r="T3698">
        <v>98.4</v>
      </c>
      <c r="U3698" t="s">
        <v>3664</v>
      </c>
      <c r="V3698">
        <v>0</v>
      </c>
      <c r="W3698">
        <v>0</v>
      </c>
      <c r="X3698" t="s">
        <v>3714</v>
      </c>
      <c r="Y3698" t="s">
        <v>7915</v>
      </c>
      <c r="Z3698" t="s">
        <v>3456</v>
      </c>
    </row>
    <row r="3699" spans="17:26" x14ac:dyDescent="0.35">
      <c r="Q3699" t="s">
        <v>0</v>
      </c>
      <c r="R3699">
        <v>5</v>
      </c>
      <c r="S3699">
        <v>150</v>
      </c>
      <c r="T3699">
        <v>98.4</v>
      </c>
      <c r="U3699" t="s">
        <v>3664</v>
      </c>
      <c r="V3699">
        <v>0</v>
      </c>
      <c r="W3699">
        <v>0</v>
      </c>
      <c r="X3699" t="s">
        <v>3694</v>
      </c>
      <c r="Y3699" t="s">
        <v>7916</v>
      </c>
      <c r="Z3699" t="s">
        <v>3456</v>
      </c>
    </row>
    <row r="3700" spans="17:26" x14ac:dyDescent="0.35">
      <c r="Q3700" t="s">
        <v>0</v>
      </c>
      <c r="R3700">
        <v>5</v>
      </c>
      <c r="S3700">
        <v>150</v>
      </c>
      <c r="T3700">
        <v>98.4</v>
      </c>
      <c r="U3700" t="s">
        <v>3664</v>
      </c>
      <c r="V3700">
        <v>0</v>
      </c>
      <c r="W3700">
        <v>0</v>
      </c>
      <c r="X3700" t="s">
        <v>3694</v>
      </c>
      <c r="Y3700" t="s">
        <v>7917</v>
      </c>
      <c r="Z3700" t="s">
        <v>3456</v>
      </c>
    </row>
    <row r="3701" spans="17:26" x14ac:dyDescent="0.35">
      <c r="Q3701" t="s">
        <v>0</v>
      </c>
      <c r="R3701">
        <v>5</v>
      </c>
      <c r="S3701">
        <v>150</v>
      </c>
      <c r="T3701">
        <v>98.5</v>
      </c>
      <c r="U3701" t="s">
        <v>1</v>
      </c>
      <c r="V3701">
        <v>0</v>
      </c>
      <c r="W3701">
        <v>0</v>
      </c>
      <c r="X3701" t="s">
        <v>4431</v>
      </c>
      <c r="Y3701" t="s">
        <v>7918</v>
      </c>
      <c r="Z3701" t="s">
        <v>3456</v>
      </c>
    </row>
    <row r="3702" spans="17:26" x14ac:dyDescent="0.35">
      <c r="Q3702" t="s">
        <v>0</v>
      </c>
      <c r="R3702">
        <v>5</v>
      </c>
      <c r="S3702">
        <v>150</v>
      </c>
      <c r="T3702">
        <v>98.5</v>
      </c>
      <c r="U3702" t="s">
        <v>1</v>
      </c>
      <c r="V3702">
        <v>0</v>
      </c>
      <c r="W3702">
        <v>0</v>
      </c>
      <c r="X3702" t="s">
        <v>4770</v>
      </c>
      <c r="Y3702" t="s">
        <v>7919</v>
      </c>
      <c r="Z3702" t="s">
        <v>3456</v>
      </c>
    </row>
    <row r="3703" spans="17:26" x14ac:dyDescent="0.35">
      <c r="Q3703" t="s">
        <v>0</v>
      </c>
      <c r="R3703">
        <v>5</v>
      </c>
      <c r="S3703">
        <v>150</v>
      </c>
      <c r="T3703">
        <v>98.5</v>
      </c>
      <c r="U3703" t="s">
        <v>1</v>
      </c>
      <c r="V3703">
        <v>0</v>
      </c>
      <c r="W3703">
        <v>0</v>
      </c>
      <c r="X3703" t="s">
        <v>3692</v>
      </c>
      <c r="Y3703" t="s">
        <v>7920</v>
      </c>
      <c r="Z3703" t="s">
        <v>3456</v>
      </c>
    </row>
    <row r="3704" spans="17:26" x14ac:dyDescent="0.35">
      <c r="Q3704" t="s">
        <v>0</v>
      </c>
      <c r="R3704">
        <v>5</v>
      </c>
      <c r="S3704">
        <v>150</v>
      </c>
      <c r="T3704">
        <v>98.5</v>
      </c>
      <c r="U3704" t="s">
        <v>1</v>
      </c>
      <c r="V3704">
        <v>0</v>
      </c>
      <c r="W3704">
        <v>0</v>
      </c>
      <c r="X3704" t="s">
        <v>3692</v>
      </c>
      <c r="Y3704" t="s">
        <v>7921</v>
      </c>
      <c r="Z3704" t="s">
        <v>3456</v>
      </c>
    </row>
    <row r="3705" spans="17:26" x14ac:dyDescent="0.35">
      <c r="Q3705" t="s">
        <v>0</v>
      </c>
      <c r="R3705">
        <v>5</v>
      </c>
      <c r="S3705">
        <v>150</v>
      </c>
      <c r="T3705">
        <v>98.5</v>
      </c>
      <c r="U3705" t="s">
        <v>1</v>
      </c>
      <c r="V3705">
        <v>0</v>
      </c>
      <c r="W3705">
        <v>0</v>
      </c>
      <c r="X3705" t="s">
        <v>4419</v>
      </c>
      <c r="Y3705" t="s">
        <v>7922</v>
      </c>
      <c r="Z3705" t="s">
        <v>3456</v>
      </c>
    </row>
    <row r="3706" spans="17:26" x14ac:dyDescent="0.35">
      <c r="Q3706" t="s">
        <v>0</v>
      </c>
      <c r="R3706">
        <v>5</v>
      </c>
      <c r="S3706">
        <v>150</v>
      </c>
      <c r="T3706">
        <v>98.5</v>
      </c>
      <c r="U3706" t="s">
        <v>1</v>
      </c>
      <c r="V3706">
        <v>0</v>
      </c>
      <c r="W3706">
        <v>0</v>
      </c>
      <c r="X3706" t="s">
        <v>3857</v>
      </c>
      <c r="Y3706" t="s">
        <v>7923</v>
      </c>
      <c r="Z3706" t="s">
        <v>3456</v>
      </c>
    </row>
    <row r="3707" spans="17:26" x14ac:dyDescent="0.35">
      <c r="Q3707" t="s">
        <v>0</v>
      </c>
      <c r="R3707">
        <v>5</v>
      </c>
      <c r="S3707">
        <v>150</v>
      </c>
      <c r="T3707">
        <v>98.5</v>
      </c>
      <c r="U3707" t="s">
        <v>1</v>
      </c>
      <c r="V3707">
        <v>0</v>
      </c>
      <c r="W3707">
        <v>0</v>
      </c>
      <c r="X3707" t="s">
        <v>3859</v>
      </c>
      <c r="Y3707" t="s">
        <v>7924</v>
      </c>
      <c r="Z3707" t="s">
        <v>3456</v>
      </c>
    </row>
    <row r="3708" spans="17:26" x14ac:dyDescent="0.35">
      <c r="Q3708" t="s">
        <v>0</v>
      </c>
      <c r="R3708">
        <v>5</v>
      </c>
      <c r="S3708">
        <v>150</v>
      </c>
      <c r="T3708">
        <v>98.5</v>
      </c>
      <c r="U3708" t="s">
        <v>1</v>
      </c>
      <c r="V3708">
        <v>0</v>
      </c>
      <c r="W3708">
        <v>0</v>
      </c>
      <c r="X3708" t="s">
        <v>3859</v>
      </c>
      <c r="Y3708" t="s">
        <v>7925</v>
      </c>
      <c r="Z3708" t="s">
        <v>3456</v>
      </c>
    </row>
    <row r="3709" spans="17:26" x14ac:dyDescent="0.35">
      <c r="Q3709" t="s">
        <v>0</v>
      </c>
      <c r="R3709">
        <v>5</v>
      </c>
      <c r="S3709">
        <v>150</v>
      </c>
      <c r="T3709">
        <v>98.5</v>
      </c>
      <c r="U3709" t="s">
        <v>3664</v>
      </c>
      <c r="V3709">
        <v>0</v>
      </c>
      <c r="W3709">
        <v>0</v>
      </c>
      <c r="X3709" t="s">
        <v>3742</v>
      </c>
      <c r="Y3709" t="s">
        <v>7926</v>
      </c>
      <c r="Z3709" t="s">
        <v>3456</v>
      </c>
    </row>
    <row r="3710" spans="17:26" x14ac:dyDescent="0.35">
      <c r="Q3710" t="s">
        <v>0</v>
      </c>
      <c r="R3710">
        <v>5</v>
      </c>
      <c r="S3710">
        <v>150</v>
      </c>
      <c r="T3710">
        <v>98.6</v>
      </c>
      <c r="U3710" t="s">
        <v>1</v>
      </c>
      <c r="V3710">
        <v>0</v>
      </c>
      <c r="W3710">
        <v>0</v>
      </c>
      <c r="X3710" t="s">
        <v>4281</v>
      </c>
      <c r="Y3710" t="s">
        <v>7927</v>
      </c>
      <c r="Z3710" t="s">
        <v>3456</v>
      </c>
    </row>
    <row r="3711" spans="17:26" x14ac:dyDescent="0.35">
      <c r="Q3711" t="s">
        <v>0</v>
      </c>
      <c r="R3711">
        <v>5</v>
      </c>
      <c r="S3711">
        <v>150</v>
      </c>
      <c r="T3711">
        <v>98.6</v>
      </c>
      <c r="U3711" t="s">
        <v>1</v>
      </c>
      <c r="V3711">
        <v>0</v>
      </c>
      <c r="W3711">
        <v>0</v>
      </c>
      <c r="X3711" t="s">
        <v>4250</v>
      </c>
      <c r="Y3711" t="s">
        <v>7928</v>
      </c>
      <c r="Z3711" t="s">
        <v>3456</v>
      </c>
    </row>
    <row r="3712" spans="17:26" x14ac:dyDescent="0.35">
      <c r="Q3712" t="s">
        <v>0</v>
      </c>
      <c r="R3712">
        <v>5</v>
      </c>
      <c r="S3712">
        <v>150</v>
      </c>
      <c r="T3712">
        <v>98.6</v>
      </c>
      <c r="U3712" t="s">
        <v>1</v>
      </c>
      <c r="V3712">
        <v>0</v>
      </c>
      <c r="W3712">
        <v>0</v>
      </c>
      <c r="X3712" t="s">
        <v>4167</v>
      </c>
      <c r="Y3712" t="s">
        <v>7929</v>
      </c>
      <c r="Z3712" t="s">
        <v>3456</v>
      </c>
    </row>
    <row r="3713" spans="17:26" x14ac:dyDescent="0.35">
      <c r="Q3713" t="s">
        <v>0</v>
      </c>
      <c r="R3713">
        <v>5</v>
      </c>
      <c r="S3713">
        <v>150</v>
      </c>
      <c r="T3713">
        <v>98.6</v>
      </c>
      <c r="U3713" t="s">
        <v>3664</v>
      </c>
      <c r="V3713">
        <v>0</v>
      </c>
      <c r="W3713">
        <v>0</v>
      </c>
      <c r="X3713" t="s">
        <v>4227</v>
      </c>
      <c r="Y3713" t="s">
        <v>7930</v>
      </c>
      <c r="Z3713" t="s">
        <v>3456</v>
      </c>
    </row>
    <row r="3714" spans="17:26" x14ac:dyDescent="0.35">
      <c r="Q3714" t="s">
        <v>0</v>
      </c>
      <c r="R3714">
        <v>5</v>
      </c>
      <c r="S3714">
        <v>150</v>
      </c>
      <c r="T3714">
        <v>98.6</v>
      </c>
      <c r="U3714" t="s">
        <v>3664</v>
      </c>
      <c r="V3714">
        <v>0</v>
      </c>
      <c r="W3714">
        <v>0</v>
      </c>
      <c r="X3714" t="s">
        <v>4227</v>
      </c>
      <c r="Y3714" t="s">
        <v>7931</v>
      </c>
      <c r="Z3714" t="s">
        <v>3456</v>
      </c>
    </row>
    <row r="3715" spans="17:26" x14ac:dyDescent="0.35">
      <c r="Q3715" t="s">
        <v>0</v>
      </c>
      <c r="R3715">
        <v>5</v>
      </c>
      <c r="S3715">
        <v>150</v>
      </c>
      <c r="T3715">
        <v>98.6</v>
      </c>
      <c r="U3715" t="s">
        <v>3664</v>
      </c>
      <c r="V3715">
        <v>0</v>
      </c>
      <c r="W3715">
        <v>0</v>
      </c>
      <c r="X3715" t="s">
        <v>4446</v>
      </c>
      <c r="Y3715" t="s">
        <v>7932</v>
      </c>
      <c r="Z3715" t="s">
        <v>3456</v>
      </c>
    </row>
    <row r="3716" spans="17:26" x14ac:dyDescent="0.35">
      <c r="Q3716" t="s">
        <v>0</v>
      </c>
      <c r="R3716">
        <v>5</v>
      </c>
      <c r="S3716">
        <v>150</v>
      </c>
      <c r="T3716">
        <v>98.6</v>
      </c>
      <c r="U3716" t="s">
        <v>3664</v>
      </c>
      <c r="V3716">
        <v>0</v>
      </c>
      <c r="W3716">
        <v>0</v>
      </c>
      <c r="X3716" t="s">
        <v>4135</v>
      </c>
      <c r="Y3716" t="s">
        <v>7933</v>
      </c>
      <c r="Z3716" t="s">
        <v>3456</v>
      </c>
    </row>
    <row r="3717" spans="17:26" x14ac:dyDescent="0.35">
      <c r="Q3717" t="s">
        <v>0</v>
      </c>
      <c r="R3717">
        <v>5</v>
      </c>
      <c r="S3717">
        <v>150</v>
      </c>
      <c r="T3717">
        <v>98.6</v>
      </c>
      <c r="U3717" t="s">
        <v>3664</v>
      </c>
      <c r="V3717">
        <v>0</v>
      </c>
      <c r="W3717">
        <v>0</v>
      </c>
      <c r="X3717" t="s">
        <v>4135</v>
      </c>
      <c r="Y3717" t="s">
        <v>7934</v>
      </c>
      <c r="Z3717" t="s">
        <v>3456</v>
      </c>
    </row>
    <row r="3718" spans="17:26" x14ac:dyDescent="0.35">
      <c r="Q3718" t="s">
        <v>0</v>
      </c>
      <c r="R3718">
        <v>5</v>
      </c>
      <c r="S3718">
        <v>150</v>
      </c>
      <c r="T3718">
        <v>98.6</v>
      </c>
      <c r="U3718" t="s">
        <v>3664</v>
      </c>
      <c r="V3718">
        <v>0</v>
      </c>
      <c r="W3718">
        <v>0</v>
      </c>
      <c r="X3718" t="s">
        <v>3740</v>
      </c>
      <c r="Y3718" t="s">
        <v>7935</v>
      </c>
      <c r="Z3718" t="s">
        <v>3456</v>
      </c>
    </row>
    <row r="3719" spans="17:26" x14ac:dyDescent="0.35">
      <c r="Q3719" t="s">
        <v>0</v>
      </c>
      <c r="R3719">
        <v>5</v>
      </c>
      <c r="S3719">
        <v>150</v>
      </c>
      <c r="T3719">
        <v>98.6</v>
      </c>
      <c r="U3719" t="s">
        <v>3664</v>
      </c>
      <c r="V3719">
        <v>0</v>
      </c>
      <c r="W3719">
        <v>0</v>
      </c>
      <c r="X3719" t="s">
        <v>3740</v>
      </c>
      <c r="Y3719" t="s">
        <v>7936</v>
      </c>
      <c r="Z3719" t="s">
        <v>3456</v>
      </c>
    </row>
    <row r="3720" spans="17:26" x14ac:dyDescent="0.35">
      <c r="Q3720" t="s">
        <v>0</v>
      </c>
      <c r="R3720">
        <v>5</v>
      </c>
      <c r="S3720">
        <v>150</v>
      </c>
      <c r="T3720">
        <v>98.7</v>
      </c>
      <c r="U3720" t="s">
        <v>1</v>
      </c>
      <c r="V3720">
        <v>0</v>
      </c>
      <c r="W3720">
        <v>0</v>
      </c>
      <c r="X3720" t="s">
        <v>4649</v>
      </c>
      <c r="Y3720" t="s">
        <v>7937</v>
      </c>
      <c r="Z3720" t="s">
        <v>3456</v>
      </c>
    </row>
    <row r="3721" spans="17:26" x14ac:dyDescent="0.35">
      <c r="Q3721" t="s">
        <v>0</v>
      </c>
      <c r="R3721">
        <v>5</v>
      </c>
      <c r="S3721">
        <v>150</v>
      </c>
      <c r="T3721">
        <v>98.7</v>
      </c>
      <c r="U3721" t="s">
        <v>1</v>
      </c>
      <c r="V3721">
        <v>0</v>
      </c>
      <c r="W3721">
        <v>0</v>
      </c>
      <c r="X3721" t="s">
        <v>4871</v>
      </c>
      <c r="Y3721" t="s">
        <v>7938</v>
      </c>
      <c r="Z3721" t="s">
        <v>3456</v>
      </c>
    </row>
    <row r="3722" spans="17:26" x14ac:dyDescent="0.35">
      <c r="Q3722" t="s">
        <v>0</v>
      </c>
      <c r="R3722">
        <v>5</v>
      </c>
      <c r="S3722">
        <v>150</v>
      </c>
      <c r="T3722">
        <v>98.7</v>
      </c>
      <c r="U3722" t="s">
        <v>1</v>
      </c>
      <c r="V3722">
        <v>0</v>
      </c>
      <c r="W3722">
        <v>0</v>
      </c>
      <c r="X3722" t="s">
        <v>3753</v>
      </c>
      <c r="Y3722" t="s">
        <v>7939</v>
      </c>
      <c r="Z3722" t="s">
        <v>3456</v>
      </c>
    </row>
    <row r="3723" spans="17:26" x14ac:dyDescent="0.35">
      <c r="Q3723" t="s">
        <v>0</v>
      </c>
      <c r="R3723">
        <v>5</v>
      </c>
      <c r="S3723">
        <v>150</v>
      </c>
      <c r="T3723">
        <v>98.7</v>
      </c>
      <c r="U3723" t="s">
        <v>1</v>
      </c>
      <c r="V3723">
        <v>0</v>
      </c>
      <c r="W3723">
        <v>0</v>
      </c>
      <c r="X3723" t="s">
        <v>3686</v>
      </c>
      <c r="Y3723" t="s">
        <v>7940</v>
      </c>
      <c r="Z3723" t="s">
        <v>3456</v>
      </c>
    </row>
    <row r="3724" spans="17:26" x14ac:dyDescent="0.35">
      <c r="Q3724" t="s">
        <v>0</v>
      </c>
      <c r="R3724">
        <v>5</v>
      </c>
      <c r="S3724">
        <v>150</v>
      </c>
      <c r="T3724">
        <v>98.7</v>
      </c>
      <c r="U3724" t="s">
        <v>1</v>
      </c>
      <c r="V3724">
        <v>0</v>
      </c>
      <c r="W3724">
        <v>0</v>
      </c>
      <c r="X3724" t="s">
        <v>3686</v>
      </c>
      <c r="Y3724" t="s">
        <v>7941</v>
      </c>
      <c r="Z3724" t="s">
        <v>3456</v>
      </c>
    </row>
    <row r="3725" spans="17:26" x14ac:dyDescent="0.35">
      <c r="Q3725" t="s">
        <v>0</v>
      </c>
      <c r="R3725">
        <v>5</v>
      </c>
      <c r="S3725">
        <v>150</v>
      </c>
      <c r="T3725">
        <v>98.7</v>
      </c>
      <c r="U3725" t="s">
        <v>1</v>
      </c>
      <c r="V3725">
        <v>0</v>
      </c>
      <c r="W3725">
        <v>0</v>
      </c>
      <c r="X3725" t="s">
        <v>3922</v>
      </c>
      <c r="Y3725" t="s">
        <v>7942</v>
      </c>
      <c r="Z3725" t="s">
        <v>3456</v>
      </c>
    </row>
    <row r="3726" spans="17:26" x14ac:dyDescent="0.35">
      <c r="Q3726" t="s">
        <v>0</v>
      </c>
      <c r="R3726">
        <v>5</v>
      </c>
      <c r="S3726">
        <v>150</v>
      </c>
      <c r="T3726">
        <v>98.7</v>
      </c>
      <c r="U3726" t="s">
        <v>1</v>
      </c>
      <c r="V3726">
        <v>0</v>
      </c>
      <c r="W3726">
        <v>0</v>
      </c>
      <c r="X3726" t="s">
        <v>4132</v>
      </c>
      <c r="Y3726" t="s">
        <v>7943</v>
      </c>
      <c r="Z3726" t="s">
        <v>3456</v>
      </c>
    </row>
    <row r="3727" spans="17:26" x14ac:dyDescent="0.35">
      <c r="Q3727" t="s">
        <v>0</v>
      </c>
      <c r="R3727">
        <v>5</v>
      </c>
      <c r="S3727">
        <v>150</v>
      </c>
      <c r="T3727">
        <v>98.7</v>
      </c>
      <c r="U3727" t="s">
        <v>1</v>
      </c>
      <c r="V3727">
        <v>0</v>
      </c>
      <c r="W3727">
        <v>0</v>
      </c>
      <c r="X3727" t="s">
        <v>4352</v>
      </c>
      <c r="Y3727" t="s">
        <v>7944</v>
      </c>
      <c r="Z3727" t="s">
        <v>3456</v>
      </c>
    </row>
    <row r="3728" spans="17:26" x14ac:dyDescent="0.35">
      <c r="Q3728" t="s">
        <v>0</v>
      </c>
      <c r="R3728">
        <v>5</v>
      </c>
      <c r="S3728">
        <v>150</v>
      </c>
      <c r="T3728">
        <v>98.7</v>
      </c>
      <c r="U3728" t="s">
        <v>1</v>
      </c>
      <c r="V3728">
        <v>0</v>
      </c>
      <c r="W3728">
        <v>0</v>
      </c>
      <c r="X3728" t="s">
        <v>3790</v>
      </c>
      <c r="Y3728" t="s">
        <v>7945</v>
      </c>
      <c r="Z3728" t="s">
        <v>3456</v>
      </c>
    </row>
    <row r="3729" spans="17:26" x14ac:dyDescent="0.35">
      <c r="Q3729" t="s">
        <v>0</v>
      </c>
      <c r="R3729">
        <v>5</v>
      </c>
      <c r="S3729">
        <v>150</v>
      </c>
      <c r="T3729">
        <v>98.7</v>
      </c>
      <c r="U3729" t="s">
        <v>1</v>
      </c>
      <c r="V3729">
        <v>0</v>
      </c>
      <c r="W3729">
        <v>0</v>
      </c>
      <c r="X3729" t="s">
        <v>4463</v>
      </c>
      <c r="Y3729" t="s">
        <v>7946</v>
      </c>
      <c r="Z3729" t="s">
        <v>3456</v>
      </c>
    </row>
    <row r="3730" spans="17:26" x14ac:dyDescent="0.35">
      <c r="Q3730" t="s">
        <v>0</v>
      </c>
      <c r="R3730">
        <v>5</v>
      </c>
      <c r="S3730">
        <v>150</v>
      </c>
      <c r="T3730">
        <v>98.7</v>
      </c>
      <c r="U3730" t="s">
        <v>1</v>
      </c>
      <c r="V3730">
        <v>0</v>
      </c>
      <c r="W3730">
        <v>0</v>
      </c>
      <c r="X3730" t="s">
        <v>3755</v>
      </c>
      <c r="Y3730" t="s">
        <v>7947</v>
      </c>
      <c r="Z3730" t="s">
        <v>3456</v>
      </c>
    </row>
    <row r="3731" spans="17:26" x14ac:dyDescent="0.35">
      <c r="Q3731" t="s">
        <v>0</v>
      </c>
      <c r="R3731">
        <v>5</v>
      </c>
      <c r="S3731">
        <v>150</v>
      </c>
      <c r="T3731">
        <v>98.7</v>
      </c>
      <c r="U3731" t="s">
        <v>1</v>
      </c>
      <c r="V3731">
        <v>0</v>
      </c>
      <c r="W3731">
        <v>0</v>
      </c>
      <c r="X3731" t="s">
        <v>3760</v>
      </c>
      <c r="Y3731" t="s">
        <v>7948</v>
      </c>
      <c r="Z3731" t="s">
        <v>3456</v>
      </c>
    </row>
    <row r="3732" spans="17:26" x14ac:dyDescent="0.35">
      <c r="Q3732" t="s">
        <v>0</v>
      </c>
      <c r="R3732">
        <v>5</v>
      </c>
      <c r="S3732">
        <v>150</v>
      </c>
      <c r="T3732">
        <v>98.7</v>
      </c>
      <c r="U3732" t="s">
        <v>1</v>
      </c>
      <c r="V3732">
        <v>0</v>
      </c>
      <c r="W3732">
        <v>0</v>
      </c>
      <c r="X3732" t="s">
        <v>4469</v>
      </c>
      <c r="Y3732" t="s">
        <v>7949</v>
      </c>
      <c r="Z3732" t="s">
        <v>3456</v>
      </c>
    </row>
    <row r="3733" spans="17:26" x14ac:dyDescent="0.35">
      <c r="Q3733" t="s">
        <v>0</v>
      </c>
      <c r="R3733">
        <v>5</v>
      </c>
      <c r="S3733">
        <v>150</v>
      </c>
      <c r="T3733">
        <v>98.7</v>
      </c>
      <c r="U3733" t="s">
        <v>1</v>
      </c>
      <c r="V3733">
        <v>0</v>
      </c>
      <c r="W3733">
        <v>0</v>
      </c>
      <c r="X3733" t="s">
        <v>3899</v>
      </c>
      <c r="Y3733" t="s">
        <v>7950</v>
      </c>
      <c r="Z3733" t="s">
        <v>3456</v>
      </c>
    </row>
    <row r="3734" spans="17:26" x14ac:dyDescent="0.35">
      <c r="Q3734" t="s">
        <v>0</v>
      </c>
      <c r="R3734">
        <v>5</v>
      </c>
      <c r="S3734">
        <v>150</v>
      </c>
      <c r="T3734">
        <v>98.7</v>
      </c>
      <c r="U3734" t="s">
        <v>1</v>
      </c>
      <c r="V3734">
        <v>0</v>
      </c>
      <c r="W3734">
        <v>0</v>
      </c>
      <c r="X3734" t="s">
        <v>3901</v>
      </c>
      <c r="Y3734" t="s">
        <v>7951</v>
      </c>
      <c r="Z3734" t="s">
        <v>3456</v>
      </c>
    </row>
    <row r="3735" spans="17:26" x14ac:dyDescent="0.35">
      <c r="Q3735" t="s">
        <v>0</v>
      </c>
      <c r="R3735">
        <v>5</v>
      </c>
      <c r="S3735">
        <v>150</v>
      </c>
      <c r="T3735">
        <v>98.7</v>
      </c>
      <c r="U3735" t="s">
        <v>1</v>
      </c>
      <c r="V3735">
        <v>0</v>
      </c>
      <c r="W3735">
        <v>0</v>
      </c>
      <c r="X3735" t="s">
        <v>3901</v>
      </c>
      <c r="Y3735" t="s">
        <v>7952</v>
      </c>
      <c r="Z3735" t="s">
        <v>3456</v>
      </c>
    </row>
    <row r="3736" spans="17:26" x14ac:dyDescent="0.35">
      <c r="Q3736" t="s">
        <v>0</v>
      </c>
      <c r="R3736">
        <v>5</v>
      </c>
      <c r="S3736">
        <v>150</v>
      </c>
      <c r="T3736">
        <v>98.7</v>
      </c>
      <c r="U3736" t="s">
        <v>1</v>
      </c>
      <c r="V3736">
        <v>0</v>
      </c>
      <c r="W3736">
        <v>0</v>
      </c>
      <c r="X3736" t="s">
        <v>3794</v>
      </c>
      <c r="Y3736" t="s">
        <v>7953</v>
      </c>
      <c r="Z3736" t="s">
        <v>3456</v>
      </c>
    </row>
    <row r="3737" spans="17:26" x14ac:dyDescent="0.35">
      <c r="Q3737" t="s">
        <v>0</v>
      </c>
      <c r="R3737">
        <v>5</v>
      </c>
      <c r="S3737">
        <v>150</v>
      </c>
      <c r="T3737">
        <v>98.7</v>
      </c>
      <c r="U3737" t="s">
        <v>1</v>
      </c>
      <c r="V3737">
        <v>0</v>
      </c>
      <c r="W3737">
        <v>0</v>
      </c>
      <c r="X3737" t="s">
        <v>3794</v>
      </c>
      <c r="Y3737" t="s">
        <v>7954</v>
      </c>
      <c r="Z3737" t="s">
        <v>3456</v>
      </c>
    </row>
    <row r="3738" spans="17:26" x14ac:dyDescent="0.35">
      <c r="Q3738" t="s">
        <v>0</v>
      </c>
      <c r="R3738">
        <v>5</v>
      </c>
      <c r="S3738">
        <v>150</v>
      </c>
      <c r="T3738">
        <v>98.7</v>
      </c>
      <c r="U3738" t="s">
        <v>1</v>
      </c>
      <c r="V3738">
        <v>0</v>
      </c>
      <c r="W3738">
        <v>0</v>
      </c>
      <c r="X3738" t="s">
        <v>4238</v>
      </c>
      <c r="Y3738" t="s">
        <v>7955</v>
      </c>
      <c r="Z3738" t="s">
        <v>3456</v>
      </c>
    </row>
    <row r="3739" spans="17:26" x14ac:dyDescent="0.35">
      <c r="Q3739" t="s">
        <v>0</v>
      </c>
      <c r="R3739">
        <v>5</v>
      </c>
      <c r="S3739">
        <v>150</v>
      </c>
      <c r="T3739">
        <v>98.7</v>
      </c>
      <c r="U3739" t="s">
        <v>1</v>
      </c>
      <c r="V3739">
        <v>0</v>
      </c>
      <c r="W3739">
        <v>0</v>
      </c>
      <c r="X3739" t="s">
        <v>3820</v>
      </c>
      <c r="Y3739" t="s">
        <v>7956</v>
      </c>
      <c r="Z3739" t="s">
        <v>3456</v>
      </c>
    </row>
    <row r="3740" spans="17:26" x14ac:dyDescent="0.35">
      <c r="Q3740" t="s">
        <v>0</v>
      </c>
      <c r="R3740">
        <v>5</v>
      </c>
      <c r="S3740">
        <v>150</v>
      </c>
      <c r="T3740">
        <v>98.7</v>
      </c>
      <c r="U3740" t="s">
        <v>1</v>
      </c>
      <c r="V3740">
        <v>0</v>
      </c>
      <c r="W3740">
        <v>0</v>
      </c>
      <c r="X3740" t="s">
        <v>3820</v>
      </c>
      <c r="Y3740" t="s">
        <v>7957</v>
      </c>
      <c r="Z3740" t="s">
        <v>3456</v>
      </c>
    </row>
    <row r="3741" spans="17:26" x14ac:dyDescent="0.35">
      <c r="Q3741" t="s">
        <v>0</v>
      </c>
      <c r="R3741">
        <v>5</v>
      </c>
      <c r="S3741">
        <v>150</v>
      </c>
      <c r="T3741">
        <v>98.7</v>
      </c>
      <c r="U3741" t="s">
        <v>1</v>
      </c>
      <c r="V3741">
        <v>0</v>
      </c>
      <c r="W3741">
        <v>0</v>
      </c>
      <c r="X3741" t="s">
        <v>4240</v>
      </c>
      <c r="Y3741" t="s">
        <v>7958</v>
      </c>
      <c r="Z3741" t="s">
        <v>3456</v>
      </c>
    </row>
    <row r="3742" spans="17:26" x14ac:dyDescent="0.35">
      <c r="Q3742" t="s">
        <v>0</v>
      </c>
      <c r="R3742">
        <v>5</v>
      </c>
      <c r="S3742">
        <v>150</v>
      </c>
      <c r="T3742">
        <v>98.7</v>
      </c>
      <c r="U3742" t="s">
        <v>1</v>
      </c>
      <c r="V3742">
        <v>0</v>
      </c>
      <c r="W3742">
        <v>0</v>
      </c>
      <c r="X3742" t="s">
        <v>4240</v>
      </c>
      <c r="Y3742" t="s">
        <v>7959</v>
      </c>
      <c r="Z3742" t="s">
        <v>3456</v>
      </c>
    </row>
    <row r="3743" spans="17:26" x14ac:dyDescent="0.35">
      <c r="Q3743" t="s">
        <v>0</v>
      </c>
      <c r="R3743">
        <v>5</v>
      </c>
      <c r="S3743">
        <v>150</v>
      </c>
      <c r="T3743">
        <v>98.7</v>
      </c>
      <c r="U3743" t="s">
        <v>1</v>
      </c>
      <c r="V3743">
        <v>0</v>
      </c>
      <c r="W3743">
        <v>0</v>
      </c>
      <c r="X3743" t="s">
        <v>3801</v>
      </c>
      <c r="Y3743" t="s">
        <v>7960</v>
      </c>
      <c r="Z3743" t="s">
        <v>3456</v>
      </c>
    </row>
    <row r="3744" spans="17:26" x14ac:dyDescent="0.35">
      <c r="Q3744" t="s">
        <v>0</v>
      </c>
      <c r="R3744">
        <v>5</v>
      </c>
      <c r="S3744">
        <v>150</v>
      </c>
      <c r="T3744">
        <v>98.7</v>
      </c>
      <c r="U3744" t="s">
        <v>1</v>
      </c>
      <c r="V3744">
        <v>0</v>
      </c>
      <c r="W3744">
        <v>0</v>
      </c>
      <c r="X3744" t="s">
        <v>3808</v>
      </c>
      <c r="Y3744" t="s">
        <v>7961</v>
      </c>
      <c r="Z3744" t="s">
        <v>3456</v>
      </c>
    </row>
    <row r="3745" spans="17:26" x14ac:dyDescent="0.35">
      <c r="Q3745" t="s">
        <v>0</v>
      </c>
      <c r="R3745">
        <v>5</v>
      </c>
      <c r="S3745">
        <v>150</v>
      </c>
      <c r="T3745">
        <v>98.7</v>
      </c>
      <c r="U3745" t="s">
        <v>1</v>
      </c>
      <c r="V3745">
        <v>0</v>
      </c>
      <c r="W3745">
        <v>0</v>
      </c>
      <c r="X3745" t="s">
        <v>4026</v>
      </c>
      <c r="Y3745" t="s">
        <v>7962</v>
      </c>
      <c r="Z3745" t="s">
        <v>3456</v>
      </c>
    </row>
    <row r="3746" spans="17:26" x14ac:dyDescent="0.35">
      <c r="Q3746" t="s">
        <v>0</v>
      </c>
      <c r="R3746">
        <v>5</v>
      </c>
      <c r="S3746">
        <v>150</v>
      </c>
      <c r="T3746">
        <v>98.7</v>
      </c>
      <c r="U3746" t="s">
        <v>1</v>
      </c>
      <c r="V3746">
        <v>0</v>
      </c>
      <c r="W3746">
        <v>0</v>
      </c>
      <c r="X3746" t="s">
        <v>5089</v>
      </c>
      <c r="Y3746" t="s">
        <v>7963</v>
      </c>
      <c r="Z3746" t="s">
        <v>3456</v>
      </c>
    </row>
    <row r="3747" spans="17:26" x14ac:dyDescent="0.35">
      <c r="Q3747" t="s">
        <v>0</v>
      </c>
      <c r="R3747">
        <v>5</v>
      </c>
      <c r="S3747">
        <v>150</v>
      </c>
      <c r="T3747">
        <v>98.7</v>
      </c>
      <c r="U3747" t="s">
        <v>1</v>
      </c>
      <c r="V3747">
        <v>0</v>
      </c>
      <c r="W3747">
        <v>0</v>
      </c>
      <c r="X3747" t="s">
        <v>3673</v>
      </c>
      <c r="Y3747" t="s">
        <v>7964</v>
      </c>
      <c r="Z3747" t="s">
        <v>3456</v>
      </c>
    </row>
    <row r="3748" spans="17:26" x14ac:dyDescent="0.35">
      <c r="Q3748" t="s">
        <v>0</v>
      </c>
      <c r="R3748">
        <v>5</v>
      </c>
      <c r="S3748">
        <v>150</v>
      </c>
      <c r="T3748">
        <v>98.7</v>
      </c>
      <c r="U3748" t="s">
        <v>1</v>
      </c>
      <c r="V3748">
        <v>0</v>
      </c>
      <c r="W3748">
        <v>0</v>
      </c>
      <c r="X3748" t="s">
        <v>3932</v>
      </c>
      <c r="Y3748" t="s">
        <v>7965</v>
      </c>
      <c r="Z3748" t="s">
        <v>3456</v>
      </c>
    </row>
    <row r="3749" spans="17:26" x14ac:dyDescent="0.35">
      <c r="Q3749" t="s">
        <v>0</v>
      </c>
      <c r="R3749">
        <v>5</v>
      </c>
      <c r="S3749">
        <v>150</v>
      </c>
      <c r="T3749">
        <v>98.7</v>
      </c>
      <c r="U3749" t="s">
        <v>1</v>
      </c>
      <c r="V3749">
        <v>0</v>
      </c>
      <c r="W3749">
        <v>0</v>
      </c>
      <c r="X3749" t="s">
        <v>4477</v>
      </c>
      <c r="Y3749" t="s">
        <v>7966</v>
      </c>
      <c r="Z3749" t="s">
        <v>3456</v>
      </c>
    </row>
    <row r="3750" spans="17:26" x14ac:dyDescent="0.35">
      <c r="Q3750" t="s">
        <v>0</v>
      </c>
      <c r="R3750">
        <v>5</v>
      </c>
      <c r="S3750">
        <v>150</v>
      </c>
      <c r="T3750">
        <v>98.7</v>
      </c>
      <c r="U3750" t="s">
        <v>1</v>
      </c>
      <c r="V3750">
        <v>0</v>
      </c>
      <c r="W3750">
        <v>0</v>
      </c>
      <c r="X3750" t="s">
        <v>3708</v>
      </c>
      <c r="Y3750" t="s">
        <v>7967</v>
      </c>
      <c r="Z3750" t="s">
        <v>3456</v>
      </c>
    </row>
    <row r="3751" spans="17:26" x14ac:dyDescent="0.35">
      <c r="Q3751" t="s">
        <v>0</v>
      </c>
      <c r="R3751">
        <v>5</v>
      </c>
      <c r="S3751">
        <v>150</v>
      </c>
      <c r="T3751">
        <v>98.7</v>
      </c>
      <c r="U3751" t="s">
        <v>1</v>
      </c>
      <c r="V3751">
        <v>0</v>
      </c>
      <c r="W3751">
        <v>0</v>
      </c>
      <c r="X3751" t="s">
        <v>4030</v>
      </c>
      <c r="Y3751" t="s">
        <v>7968</v>
      </c>
      <c r="Z3751" t="s">
        <v>3456</v>
      </c>
    </row>
    <row r="3752" spans="17:26" x14ac:dyDescent="0.35">
      <c r="Q3752" t="s">
        <v>0</v>
      </c>
      <c r="R3752">
        <v>5</v>
      </c>
      <c r="S3752">
        <v>150</v>
      </c>
      <c r="T3752">
        <v>98.7</v>
      </c>
      <c r="U3752" t="s">
        <v>1</v>
      </c>
      <c r="V3752">
        <v>0</v>
      </c>
      <c r="W3752">
        <v>0</v>
      </c>
      <c r="X3752" t="s">
        <v>3775</v>
      </c>
      <c r="Y3752" t="s">
        <v>7969</v>
      </c>
      <c r="Z3752" t="s">
        <v>3456</v>
      </c>
    </row>
    <row r="3753" spans="17:26" x14ac:dyDescent="0.35">
      <c r="Q3753" t="s">
        <v>0</v>
      </c>
      <c r="R3753">
        <v>5</v>
      </c>
      <c r="S3753">
        <v>150</v>
      </c>
      <c r="T3753">
        <v>98.7</v>
      </c>
      <c r="U3753" t="s">
        <v>1</v>
      </c>
      <c r="V3753">
        <v>0</v>
      </c>
      <c r="W3753">
        <v>0</v>
      </c>
      <c r="X3753" t="s">
        <v>3906</v>
      </c>
      <c r="Y3753" t="s">
        <v>7970</v>
      </c>
      <c r="Z3753" t="s">
        <v>3456</v>
      </c>
    </row>
    <row r="3754" spans="17:26" x14ac:dyDescent="0.35">
      <c r="Q3754" t="s">
        <v>0</v>
      </c>
      <c r="R3754">
        <v>5</v>
      </c>
      <c r="S3754">
        <v>150</v>
      </c>
      <c r="T3754">
        <v>98.7</v>
      </c>
      <c r="U3754" t="s">
        <v>1</v>
      </c>
      <c r="V3754">
        <v>0</v>
      </c>
      <c r="W3754">
        <v>0</v>
      </c>
      <c r="X3754" t="s">
        <v>3944</v>
      </c>
      <c r="Y3754" t="s">
        <v>7971</v>
      </c>
      <c r="Z3754" t="s">
        <v>3456</v>
      </c>
    </row>
    <row r="3755" spans="17:26" x14ac:dyDescent="0.35">
      <c r="Q3755" t="s">
        <v>0</v>
      </c>
      <c r="R3755">
        <v>5</v>
      </c>
      <c r="S3755">
        <v>150</v>
      </c>
      <c r="T3755">
        <v>98.7</v>
      </c>
      <c r="U3755" t="s">
        <v>1</v>
      </c>
      <c r="V3755">
        <v>0</v>
      </c>
      <c r="W3755">
        <v>0</v>
      </c>
      <c r="X3755" t="s">
        <v>3912</v>
      </c>
      <c r="Y3755" t="s">
        <v>7972</v>
      </c>
      <c r="Z3755" t="s">
        <v>3456</v>
      </c>
    </row>
    <row r="3756" spans="17:26" x14ac:dyDescent="0.35">
      <c r="Q3756" t="s">
        <v>0</v>
      </c>
      <c r="R3756">
        <v>5</v>
      </c>
      <c r="S3756">
        <v>150</v>
      </c>
      <c r="T3756">
        <v>98.7</v>
      </c>
      <c r="U3756" t="s">
        <v>1</v>
      </c>
      <c r="V3756">
        <v>0</v>
      </c>
      <c r="W3756">
        <v>0</v>
      </c>
      <c r="X3756" t="s">
        <v>4381</v>
      </c>
      <c r="Y3756" t="s">
        <v>7973</v>
      </c>
      <c r="Z3756" t="s">
        <v>3456</v>
      </c>
    </row>
    <row r="3757" spans="17:26" x14ac:dyDescent="0.35">
      <c r="Q3757" t="s">
        <v>0</v>
      </c>
      <c r="R3757">
        <v>5</v>
      </c>
      <c r="S3757">
        <v>150</v>
      </c>
      <c r="T3757">
        <v>98.7</v>
      </c>
      <c r="U3757" t="s">
        <v>1</v>
      </c>
      <c r="V3757">
        <v>0</v>
      </c>
      <c r="W3757">
        <v>0</v>
      </c>
      <c r="X3757" t="s">
        <v>4073</v>
      </c>
      <c r="Y3757" t="s">
        <v>7974</v>
      </c>
      <c r="Z3757" t="s">
        <v>3456</v>
      </c>
    </row>
    <row r="3758" spans="17:26" x14ac:dyDescent="0.35">
      <c r="Q3758" t="s">
        <v>0</v>
      </c>
      <c r="R3758">
        <v>5</v>
      </c>
      <c r="S3758">
        <v>150</v>
      </c>
      <c r="T3758">
        <v>98.7</v>
      </c>
      <c r="U3758" t="s">
        <v>1</v>
      </c>
      <c r="V3758">
        <v>0</v>
      </c>
      <c r="W3758">
        <v>0</v>
      </c>
      <c r="X3758" t="s">
        <v>3677</v>
      </c>
      <c r="Y3758" t="s">
        <v>7975</v>
      </c>
      <c r="Z3758" t="s">
        <v>3456</v>
      </c>
    </row>
    <row r="3759" spans="17:26" x14ac:dyDescent="0.35">
      <c r="Q3759" t="s">
        <v>0</v>
      </c>
      <c r="R3759">
        <v>5</v>
      </c>
      <c r="S3759">
        <v>150</v>
      </c>
      <c r="T3759">
        <v>98.7</v>
      </c>
      <c r="U3759" t="s">
        <v>1</v>
      </c>
      <c r="V3759">
        <v>0</v>
      </c>
      <c r="W3759">
        <v>0</v>
      </c>
      <c r="X3759" t="s">
        <v>4902</v>
      </c>
      <c r="Y3759" t="s">
        <v>7976</v>
      </c>
      <c r="Z3759" t="s">
        <v>3456</v>
      </c>
    </row>
    <row r="3760" spans="17:26" x14ac:dyDescent="0.35">
      <c r="Q3760" t="s">
        <v>0</v>
      </c>
      <c r="R3760">
        <v>5</v>
      </c>
      <c r="S3760">
        <v>150</v>
      </c>
      <c r="T3760">
        <v>98.7</v>
      </c>
      <c r="U3760" t="s">
        <v>1</v>
      </c>
      <c r="V3760">
        <v>0</v>
      </c>
      <c r="W3760">
        <v>0</v>
      </c>
      <c r="X3760" t="s">
        <v>4497</v>
      </c>
      <c r="Y3760" t="s">
        <v>7977</v>
      </c>
      <c r="Z3760" t="s">
        <v>3456</v>
      </c>
    </row>
    <row r="3761" spans="17:26" x14ac:dyDescent="0.35">
      <c r="Q3761" t="s">
        <v>0</v>
      </c>
      <c r="R3761">
        <v>5</v>
      </c>
      <c r="S3761">
        <v>150</v>
      </c>
      <c r="T3761">
        <v>98.7</v>
      </c>
      <c r="U3761" t="s">
        <v>1</v>
      </c>
      <c r="V3761">
        <v>0</v>
      </c>
      <c r="W3761">
        <v>0</v>
      </c>
      <c r="X3761" t="s">
        <v>3780</v>
      </c>
      <c r="Y3761" t="s">
        <v>7978</v>
      </c>
      <c r="Z3761" t="s">
        <v>3456</v>
      </c>
    </row>
    <row r="3762" spans="17:26" x14ac:dyDescent="0.35">
      <c r="Q3762" t="s">
        <v>0</v>
      </c>
      <c r="R3762">
        <v>5</v>
      </c>
      <c r="S3762">
        <v>150</v>
      </c>
      <c r="T3762">
        <v>98.7</v>
      </c>
      <c r="U3762" t="s">
        <v>1</v>
      </c>
      <c r="V3762">
        <v>0</v>
      </c>
      <c r="W3762">
        <v>0</v>
      </c>
      <c r="X3762" t="s">
        <v>3780</v>
      </c>
      <c r="Y3762" t="s">
        <v>7979</v>
      </c>
      <c r="Z3762" t="s">
        <v>3456</v>
      </c>
    </row>
    <row r="3763" spans="17:26" x14ac:dyDescent="0.35">
      <c r="Q3763" t="s">
        <v>0</v>
      </c>
      <c r="R3763">
        <v>5</v>
      </c>
      <c r="S3763">
        <v>150</v>
      </c>
      <c r="T3763">
        <v>98.7</v>
      </c>
      <c r="U3763" t="s">
        <v>1</v>
      </c>
      <c r="V3763">
        <v>0</v>
      </c>
      <c r="W3763">
        <v>0</v>
      </c>
      <c r="X3763" t="s">
        <v>4782</v>
      </c>
      <c r="Y3763" t="s">
        <v>7980</v>
      </c>
      <c r="Z3763" t="s">
        <v>3456</v>
      </c>
    </row>
    <row r="3764" spans="17:26" x14ac:dyDescent="0.35">
      <c r="Q3764" t="s">
        <v>0</v>
      </c>
      <c r="R3764">
        <v>5</v>
      </c>
      <c r="S3764">
        <v>150</v>
      </c>
      <c r="T3764">
        <v>98.7</v>
      </c>
      <c r="U3764" t="s">
        <v>1</v>
      </c>
      <c r="V3764">
        <v>0</v>
      </c>
      <c r="W3764">
        <v>0</v>
      </c>
      <c r="X3764" t="s">
        <v>4506</v>
      </c>
      <c r="Y3764" t="s">
        <v>7981</v>
      </c>
      <c r="Z3764" t="s">
        <v>3456</v>
      </c>
    </row>
    <row r="3765" spans="17:26" x14ac:dyDescent="0.35">
      <c r="Q3765" t="s">
        <v>0</v>
      </c>
      <c r="R3765">
        <v>5</v>
      </c>
      <c r="S3765">
        <v>150</v>
      </c>
      <c r="T3765">
        <v>98.7</v>
      </c>
      <c r="U3765" t="s">
        <v>1</v>
      </c>
      <c r="V3765">
        <v>0</v>
      </c>
      <c r="W3765">
        <v>0</v>
      </c>
      <c r="X3765" t="s">
        <v>3956</v>
      </c>
      <c r="Y3765" t="s">
        <v>7982</v>
      </c>
      <c r="Z3765" t="s">
        <v>3456</v>
      </c>
    </row>
    <row r="3766" spans="17:26" x14ac:dyDescent="0.35">
      <c r="Q3766" t="s">
        <v>0</v>
      </c>
      <c r="R3766">
        <v>5</v>
      </c>
      <c r="S3766">
        <v>150</v>
      </c>
      <c r="T3766">
        <v>98.7</v>
      </c>
      <c r="U3766" t="s">
        <v>3664</v>
      </c>
      <c r="V3766">
        <v>0</v>
      </c>
      <c r="W3766">
        <v>0</v>
      </c>
      <c r="X3766" t="s">
        <v>4509</v>
      </c>
      <c r="Y3766" t="s">
        <v>7983</v>
      </c>
      <c r="Z3766" t="s">
        <v>3456</v>
      </c>
    </row>
    <row r="3767" spans="17:26" x14ac:dyDescent="0.35">
      <c r="Q3767" t="s">
        <v>0</v>
      </c>
      <c r="R3767">
        <v>5</v>
      </c>
      <c r="S3767">
        <v>150</v>
      </c>
      <c r="T3767">
        <v>98.7</v>
      </c>
      <c r="U3767" t="s">
        <v>3664</v>
      </c>
      <c r="V3767">
        <v>0</v>
      </c>
      <c r="W3767">
        <v>0</v>
      </c>
      <c r="X3767" t="s">
        <v>4177</v>
      </c>
      <c r="Y3767" t="s">
        <v>7984</v>
      </c>
      <c r="Z3767" t="s">
        <v>3456</v>
      </c>
    </row>
    <row r="3768" spans="17:26" x14ac:dyDescent="0.35">
      <c r="Q3768" t="s">
        <v>0</v>
      </c>
      <c r="R3768">
        <v>5</v>
      </c>
      <c r="S3768">
        <v>150</v>
      </c>
      <c r="T3768">
        <v>98.7</v>
      </c>
      <c r="U3768" t="s">
        <v>3664</v>
      </c>
      <c r="V3768">
        <v>0</v>
      </c>
      <c r="W3768">
        <v>0</v>
      </c>
      <c r="X3768" t="s">
        <v>4046</v>
      </c>
      <c r="Y3768" t="s">
        <v>7985</v>
      </c>
      <c r="Z3768" t="s">
        <v>3456</v>
      </c>
    </row>
    <row r="3769" spans="17:26" x14ac:dyDescent="0.35">
      <c r="Q3769" t="s">
        <v>0</v>
      </c>
      <c r="R3769">
        <v>5</v>
      </c>
      <c r="S3769">
        <v>150</v>
      </c>
      <c r="T3769">
        <v>98.7</v>
      </c>
      <c r="U3769" t="s">
        <v>3664</v>
      </c>
      <c r="V3769">
        <v>0</v>
      </c>
      <c r="W3769">
        <v>0</v>
      </c>
      <c r="X3769" t="s">
        <v>4017</v>
      </c>
      <c r="Y3769" t="s">
        <v>7986</v>
      </c>
      <c r="Z3769" t="s">
        <v>3456</v>
      </c>
    </row>
    <row r="3770" spans="17:26" x14ac:dyDescent="0.35">
      <c r="Q3770" t="s">
        <v>0</v>
      </c>
      <c r="R3770">
        <v>5</v>
      </c>
      <c r="S3770">
        <v>150</v>
      </c>
      <c r="T3770">
        <v>98.7</v>
      </c>
      <c r="U3770" t="s">
        <v>3664</v>
      </c>
      <c r="V3770">
        <v>0</v>
      </c>
      <c r="W3770">
        <v>0</v>
      </c>
      <c r="X3770" t="s">
        <v>3790</v>
      </c>
      <c r="Y3770" t="s">
        <v>7987</v>
      </c>
      <c r="Z3770" t="s">
        <v>3456</v>
      </c>
    </row>
    <row r="3771" spans="17:26" x14ac:dyDescent="0.35">
      <c r="Q3771" t="s">
        <v>0</v>
      </c>
      <c r="R3771">
        <v>5</v>
      </c>
      <c r="S3771">
        <v>150</v>
      </c>
      <c r="T3771">
        <v>98.7</v>
      </c>
      <c r="U3771" t="s">
        <v>3664</v>
      </c>
      <c r="V3771">
        <v>0</v>
      </c>
      <c r="W3771">
        <v>0</v>
      </c>
      <c r="X3771" t="s">
        <v>4019</v>
      </c>
      <c r="Y3771" t="s">
        <v>7988</v>
      </c>
      <c r="Z3771" t="s">
        <v>3456</v>
      </c>
    </row>
    <row r="3772" spans="17:26" x14ac:dyDescent="0.35">
      <c r="Q3772" t="s">
        <v>0</v>
      </c>
      <c r="R3772">
        <v>5</v>
      </c>
      <c r="S3772">
        <v>150</v>
      </c>
      <c r="T3772">
        <v>98.7</v>
      </c>
      <c r="U3772" t="s">
        <v>3664</v>
      </c>
      <c r="V3772">
        <v>0</v>
      </c>
      <c r="W3772">
        <v>0</v>
      </c>
      <c r="X3772" t="s">
        <v>4153</v>
      </c>
      <c r="Y3772" t="s">
        <v>7989</v>
      </c>
      <c r="Z3772" t="s">
        <v>3456</v>
      </c>
    </row>
    <row r="3773" spans="17:26" x14ac:dyDescent="0.35">
      <c r="Q3773" t="s">
        <v>0</v>
      </c>
      <c r="R3773">
        <v>5</v>
      </c>
      <c r="S3773">
        <v>150</v>
      </c>
      <c r="T3773">
        <v>98.7</v>
      </c>
      <c r="U3773" t="s">
        <v>3664</v>
      </c>
      <c r="V3773">
        <v>0</v>
      </c>
      <c r="W3773">
        <v>0</v>
      </c>
      <c r="X3773" t="s">
        <v>3895</v>
      </c>
      <c r="Y3773" t="s">
        <v>7990</v>
      </c>
      <c r="Z3773" t="s">
        <v>3456</v>
      </c>
    </row>
    <row r="3774" spans="17:26" x14ac:dyDescent="0.35">
      <c r="Q3774" t="s">
        <v>0</v>
      </c>
      <c r="R3774">
        <v>5</v>
      </c>
      <c r="S3774">
        <v>150</v>
      </c>
      <c r="T3774">
        <v>98.7</v>
      </c>
      <c r="U3774" t="s">
        <v>3664</v>
      </c>
      <c r="V3774">
        <v>0</v>
      </c>
      <c r="W3774">
        <v>0</v>
      </c>
      <c r="X3774" t="s">
        <v>3897</v>
      </c>
      <c r="Y3774" t="s">
        <v>7991</v>
      </c>
      <c r="Z3774" t="s">
        <v>3456</v>
      </c>
    </row>
    <row r="3775" spans="17:26" x14ac:dyDescent="0.35">
      <c r="Q3775" t="s">
        <v>0</v>
      </c>
      <c r="R3775">
        <v>5</v>
      </c>
      <c r="S3775">
        <v>150</v>
      </c>
      <c r="T3775">
        <v>98.7</v>
      </c>
      <c r="U3775" t="s">
        <v>3664</v>
      </c>
      <c r="V3775">
        <v>0</v>
      </c>
      <c r="W3775">
        <v>0</v>
      </c>
      <c r="X3775" t="s">
        <v>4354</v>
      </c>
      <c r="Y3775" t="s">
        <v>7992</v>
      </c>
      <c r="Z3775" t="s">
        <v>3456</v>
      </c>
    </row>
    <row r="3776" spans="17:26" x14ac:dyDescent="0.35">
      <c r="Q3776" t="s">
        <v>0</v>
      </c>
      <c r="R3776">
        <v>5</v>
      </c>
      <c r="S3776">
        <v>150</v>
      </c>
      <c r="T3776">
        <v>98.7</v>
      </c>
      <c r="U3776" t="s">
        <v>3664</v>
      </c>
      <c r="V3776">
        <v>0</v>
      </c>
      <c r="W3776">
        <v>0</v>
      </c>
      <c r="X3776" t="s">
        <v>3762</v>
      </c>
      <c r="Y3776" t="s">
        <v>7993</v>
      </c>
      <c r="Z3776" t="s">
        <v>3456</v>
      </c>
    </row>
    <row r="3777" spans="17:26" x14ac:dyDescent="0.35">
      <c r="Q3777" t="s">
        <v>0</v>
      </c>
      <c r="R3777">
        <v>5</v>
      </c>
      <c r="S3777">
        <v>150</v>
      </c>
      <c r="T3777">
        <v>98.7</v>
      </c>
      <c r="U3777" t="s">
        <v>3664</v>
      </c>
      <c r="V3777">
        <v>0</v>
      </c>
      <c r="W3777">
        <v>0</v>
      </c>
      <c r="X3777" t="s">
        <v>3764</v>
      </c>
      <c r="Y3777" t="s">
        <v>7994</v>
      </c>
      <c r="Z3777" t="s">
        <v>3456</v>
      </c>
    </row>
    <row r="3778" spans="17:26" x14ac:dyDescent="0.35">
      <c r="Q3778" t="s">
        <v>0</v>
      </c>
      <c r="R3778">
        <v>5</v>
      </c>
      <c r="S3778">
        <v>150</v>
      </c>
      <c r="T3778">
        <v>98.7</v>
      </c>
      <c r="U3778" t="s">
        <v>3664</v>
      </c>
      <c r="V3778">
        <v>0</v>
      </c>
      <c r="W3778">
        <v>0</v>
      </c>
      <c r="X3778" t="s">
        <v>4238</v>
      </c>
      <c r="Y3778" t="s">
        <v>7995</v>
      </c>
      <c r="Z3778" t="s">
        <v>3456</v>
      </c>
    </row>
    <row r="3779" spans="17:26" x14ac:dyDescent="0.35">
      <c r="Q3779" t="s">
        <v>0</v>
      </c>
      <c r="R3779">
        <v>5</v>
      </c>
      <c r="S3779">
        <v>150</v>
      </c>
      <c r="T3779">
        <v>98.7</v>
      </c>
      <c r="U3779" t="s">
        <v>3664</v>
      </c>
      <c r="V3779">
        <v>0</v>
      </c>
      <c r="W3779">
        <v>0</v>
      </c>
      <c r="X3779" t="s">
        <v>3820</v>
      </c>
      <c r="Y3779" t="s">
        <v>7996</v>
      </c>
      <c r="Z3779" t="s">
        <v>3456</v>
      </c>
    </row>
    <row r="3780" spans="17:26" x14ac:dyDescent="0.35">
      <c r="Q3780" t="s">
        <v>0</v>
      </c>
      <c r="R3780">
        <v>5</v>
      </c>
      <c r="S3780">
        <v>150</v>
      </c>
      <c r="T3780">
        <v>98.7</v>
      </c>
      <c r="U3780" t="s">
        <v>3664</v>
      </c>
      <c r="V3780">
        <v>0</v>
      </c>
      <c r="W3780">
        <v>0</v>
      </c>
      <c r="X3780" t="s">
        <v>3820</v>
      </c>
      <c r="Y3780" t="s">
        <v>7997</v>
      </c>
      <c r="Z3780" t="s">
        <v>3456</v>
      </c>
    </row>
    <row r="3781" spans="17:26" x14ac:dyDescent="0.35">
      <c r="Q3781" t="s">
        <v>0</v>
      </c>
      <c r="R3781">
        <v>5</v>
      </c>
      <c r="S3781">
        <v>150</v>
      </c>
      <c r="T3781">
        <v>98.7</v>
      </c>
      <c r="U3781" t="s">
        <v>3664</v>
      </c>
      <c r="V3781">
        <v>0</v>
      </c>
      <c r="W3781">
        <v>0</v>
      </c>
      <c r="X3781" t="s">
        <v>3947</v>
      </c>
      <c r="Y3781" t="s">
        <v>7998</v>
      </c>
      <c r="Z3781" t="s">
        <v>3456</v>
      </c>
    </row>
    <row r="3782" spans="17:26" x14ac:dyDescent="0.35">
      <c r="Q3782" t="s">
        <v>0</v>
      </c>
      <c r="R3782">
        <v>5</v>
      </c>
      <c r="S3782">
        <v>150</v>
      </c>
      <c r="T3782">
        <v>98.7</v>
      </c>
      <c r="U3782" t="s">
        <v>3664</v>
      </c>
      <c r="V3782">
        <v>0</v>
      </c>
      <c r="W3782">
        <v>0</v>
      </c>
      <c r="X3782" t="s">
        <v>3677</v>
      </c>
      <c r="Y3782" t="s">
        <v>7999</v>
      </c>
      <c r="Z3782" t="s">
        <v>3456</v>
      </c>
    </row>
    <row r="3783" spans="17:26" x14ac:dyDescent="0.35">
      <c r="Q3783" t="s">
        <v>0</v>
      </c>
      <c r="R3783">
        <v>5</v>
      </c>
      <c r="S3783">
        <v>150</v>
      </c>
      <c r="T3783">
        <v>98.7</v>
      </c>
      <c r="U3783" t="s">
        <v>3664</v>
      </c>
      <c r="V3783">
        <v>0</v>
      </c>
      <c r="W3783">
        <v>0</v>
      </c>
      <c r="X3783" t="s">
        <v>4075</v>
      </c>
      <c r="Y3783" t="s">
        <v>8000</v>
      </c>
      <c r="Z3783" t="s">
        <v>3456</v>
      </c>
    </row>
    <row r="3784" spans="17:26" x14ac:dyDescent="0.35">
      <c r="Q3784" t="s">
        <v>0</v>
      </c>
      <c r="R3784">
        <v>5</v>
      </c>
      <c r="S3784">
        <v>150</v>
      </c>
      <c r="T3784">
        <v>98.7</v>
      </c>
      <c r="U3784" t="s">
        <v>3664</v>
      </c>
      <c r="V3784">
        <v>0</v>
      </c>
      <c r="W3784">
        <v>0</v>
      </c>
      <c r="X3784" t="s">
        <v>4075</v>
      </c>
      <c r="Y3784" t="s">
        <v>8001</v>
      </c>
      <c r="Z3784" t="s">
        <v>3456</v>
      </c>
    </row>
    <row r="3785" spans="17:26" x14ac:dyDescent="0.35">
      <c r="Q3785" t="s">
        <v>0</v>
      </c>
      <c r="R3785">
        <v>5</v>
      </c>
      <c r="S3785">
        <v>150</v>
      </c>
      <c r="T3785">
        <v>98.7</v>
      </c>
      <c r="U3785" t="s">
        <v>3664</v>
      </c>
      <c r="V3785">
        <v>0</v>
      </c>
      <c r="W3785">
        <v>0</v>
      </c>
      <c r="X3785" t="s">
        <v>4902</v>
      </c>
      <c r="Y3785" t="s">
        <v>8002</v>
      </c>
      <c r="Z3785" t="s">
        <v>3456</v>
      </c>
    </row>
    <row r="3786" spans="17:26" x14ac:dyDescent="0.35">
      <c r="Q3786" t="s">
        <v>0</v>
      </c>
      <c r="R3786">
        <v>5</v>
      </c>
      <c r="S3786">
        <v>150</v>
      </c>
      <c r="T3786">
        <v>98.7</v>
      </c>
      <c r="U3786" t="s">
        <v>3664</v>
      </c>
      <c r="V3786">
        <v>0</v>
      </c>
      <c r="W3786">
        <v>0</v>
      </c>
      <c r="X3786" t="s">
        <v>3952</v>
      </c>
      <c r="Y3786" t="s">
        <v>8003</v>
      </c>
      <c r="Z3786" t="s">
        <v>3456</v>
      </c>
    </row>
    <row r="3787" spans="17:26" x14ac:dyDescent="0.35">
      <c r="Q3787" t="s">
        <v>0</v>
      </c>
      <c r="R3787">
        <v>5</v>
      </c>
      <c r="S3787">
        <v>150</v>
      </c>
      <c r="T3787">
        <v>98.7</v>
      </c>
      <c r="U3787" t="s">
        <v>3664</v>
      </c>
      <c r="V3787">
        <v>0</v>
      </c>
      <c r="W3787">
        <v>0</v>
      </c>
      <c r="X3787" t="s">
        <v>3679</v>
      </c>
      <c r="Y3787" t="s">
        <v>8004</v>
      </c>
      <c r="Z3787" t="s">
        <v>3456</v>
      </c>
    </row>
    <row r="3788" spans="17:26" x14ac:dyDescent="0.35">
      <c r="Q3788" t="s">
        <v>0</v>
      </c>
      <c r="R3788">
        <v>5</v>
      </c>
      <c r="S3788">
        <v>150</v>
      </c>
      <c r="T3788">
        <v>98.8</v>
      </c>
      <c r="U3788" t="s">
        <v>1</v>
      </c>
      <c r="V3788">
        <v>0</v>
      </c>
      <c r="W3788">
        <v>0</v>
      </c>
      <c r="X3788" t="s">
        <v>3851</v>
      </c>
      <c r="Y3788" t="s">
        <v>8005</v>
      </c>
      <c r="Z3788" t="s">
        <v>3456</v>
      </c>
    </row>
    <row r="3789" spans="17:26" x14ac:dyDescent="0.35">
      <c r="Q3789" t="s">
        <v>0</v>
      </c>
      <c r="R3789">
        <v>5</v>
      </c>
      <c r="S3789">
        <v>150</v>
      </c>
      <c r="T3789">
        <v>98.8</v>
      </c>
      <c r="U3789" t="s">
        <v>1</v>
      </c>
      <c r="V3789">
        <v>0</v>
      </c>
      <c r="W3789">
        <v>0</v>
      </c>
      <c r="X3789" t="s">
        <v>4200</v>
      </c>
      <c r="Y3789" t="s">
        <v>8006</v>
      </c>
      <c r="Z3789" t="s">
        <v>3456</v>
      </c>
    </row>
    <row r="3790" spans="17:26" x14ac:dyDescent="0.35">
      <c r="Q3790" t="s">
        <v>0</v>
      </c>
      <c r="R3790">
        <v>5</v>
      </c>
      <c r="S3790">
        <v>150</v>
      </c>
      <c r="T3790">
        <v>98.8</v>
      </c>
      <c r="U3790" t="s">
        <v>1</v>
      </c>
      <c r="V3790">
        <v>0</v>
      </c>
      <c r="W3790">
        <v>0</v>
      </c>
      <c r="X3790" t="s">
        <v>4409</v>
      </c>
      <c r="Y3790" t="s">
        <v>8007</v>
      </c>
      <c r="Z3790" t="s">
        <v>3456</v>
      </c>
    </row>
    <row r="3791" spans="17:26" x14ac:dyDescent="0.35">
      <c r="Q3791" t="s">
        <v>0</v>
      </c>
      <c r="R3791">
        <v>5</v>
      </c>
      <c r="S3791">
        <v>150</v>
      </c>
      <c r="T3791">
        <v>98.8</v>
      </c>
      <c r="U3791" t="s">
        <v>3664</v>
      </c>
      <c r="V3791">
        <v>0</v>
      </c>
      <c r="W3791">
        <v>0</v>
      </c>
      <c r="X3791" t="s">
        <v>4079</v>
      </c>
      <c r="Y3791" t="s">
        <v>8008</v>
      </c>
      <c r="Z3791" t="s">
        <v>3456</v>
      </c>
    </row>
    <row r="3792" spans="17:26" x14ac:dyDescent="0.35">
      <c r="Q3792" t="s">
        <v>0</v>
      </c>
      <c r="R3792">
        <v>5</v>
      </c>
      <c r="S3792">
        <v>150</v>
      </c>
      <c r="T3792">
        <v>98.8</v>
      </c>
      <c r="U3792" t="s">
        <v>3664</v>
      </c>
      <c r="V3792">
        <v>0</v>
      </c>
      <c r="W3792">
        <v>0</v>
      </c>
      <c r="X3792" t="s">
        <v>4203</v>
      </c>
      <c r="Y3792" t="s">
        <v>8009</v>
      </c>
      <c r="Z3792" t="s">
        <v>3456</v>
      </c>
    </row>
    <row r="3793" spans="17:26" x14ac:dyDescent="0.35">
      <c r="Q3793" t="s">
        <v>0</v>
      </c>
      <c r="R3793">
        <v>5</v>
      </c>
      <c r="S3793">
        <v>150</v>
      </c>
      <c r="T3793">
        <v>98.8</v>
      </c>
      <c r="U3793" t="s">
        <v>3664</v>
      </c>
      <c r="V3793">
        <v>0</v>
      </c>
      <c r="W3793">
        <v>0</v>
      </c>
      <c r="X3793" t="s">
        <v>3669</v>
      </c>
      <c r="Y3793" t="s">
        <v>8010</v>
      </c>
      <c r="Z3793" t="s">
        <v>3456</v>
      </c>
    </row>
    <row r="3794" spans="17:26" x14ac:dyDescent="0.35">
      <c r="Q3794" t="s">
        <v>0</v>
      </c>
      <c r="R3794">
        <v>5</v>
      </c>
      <c r="S3794">
        <v>150</v>
      </c>
      <c r="T3794">
        <v>98.9</v>
      </c>
      <c r="U3794" t="s">
        <v>1</v>
      </c>
      <c r="V3794">
        <v>0</v>
      </c>
      <c r="W3794">
        <v>0</v>
      </c>
      <c r="X3794" t="s">
        <v>3720</v>
      </c>
      <c r="Y3794" t="s">
        <v>8011</v>
      </c>
      <c r="Z3794" t="s">
        <v>3456</v>
      </c>
    </row>
    <row r="3795" spans="17:26" x14ac:dyDescent="0.35">
      <c r="Q3795" t="s">
        <v>0</v>
      </c>
      <c r="R3795">
        <v>5</v>
      </c>
      <c r="S3795">
        <v>150</v>
      </c>
      <c r="T3795">
        <v>98.9</v>
      </c>
      <c r="U3795" t="s">
        <v>1</v>
      </c>
      <c r="V3795">
        <v>0</v>
      </c>
      <c r="W3795">
        <v>0</v>
      </c>
      <c r="X3795" t="s">
        <v>3720</v>
      </c>
      <c r="Y3795" t="s">
        <v>8012</v>
      </c>
      <c r="Z3795" t="s">
        <v>3456</v>
      </c>
    </row>
    <row r="3796" spans="17:26" x14ac:dyDescent="0.35">
      <c r="Q3796" t="s">
        <v>0</v>
      </c>
      <c r="R3796">
        <v>5</v>
      </c>
      <c r="S3796">
        <v>150</v>
      </c>
      <c r="T3796">
        <v>98.9</v>
      </c>
      <c r="U3796" t="s">
        <v>1</v>
      </c>
      <c r="V3796">
        <v>0</v>
      </c>
      <c r="W3796">
        <v>0</v>
      </c>
      <c r="X3796" t="s">
        <v>3869</v>
      </c>
      <c r="Y3796" t="s">
        <v>8013</v>
      </c>
      <c r="Z3796" t="s">
        <v>3456</v>
      </c>
    </row>
    <row r="3797" spans="17:26" x14ac:dyDescent="0.35">
      <c r="Q3797" t="s">
        <v>0</v>
      </c>
      <c r="R3797">
        <v>5</v>
      </c>
      <c r="S3797">
        <v>150</v>
      </c>
      <c r="T3797">
        <v>98.9</v>
      </c>
      <c r="U3797" t="s">
        <v>1</v>
      </c>
      <c r="V3797">
        <v>0</v>
      </c>
      <c r="W3797">
        <v>0</v>
      </c>
      <c r="X3797" t="s">
        <v>3869</v>
      </c>
      <c r="Y3797" t="s">
        <v>8014</v>
      </c>
      <c r="Z3797" t="s">
        <v>3456</v>
      </c>
    </row>
    <row r="3798" spans="17:26" x14ac:dyDescent="0.35">
      <c r="Q3798" t="s">
        <v>0</v>
      </c>
      <c r="R3798">
        <v>5</v>
      </c>
      <c r="S3798">
        <v>150</v>
      </c>
      <c r="T3798">
        <v>98.9</v>
      </c>
      <c r="U3798" t="s">
        <v>1</v>
      </c>
      <c r="V3798">
        <v>0</v>
      </c>
      <c r="W3798">
        <v>0</v>
      </c>
      <c r="X3798" t="s">
        <v>5277</v>
      </c>
      <c r="Y3798" t="s">
        <v>8015</v>
      </c>
      <c r="Z3798" t="s">
        <v>3456</v>
      </c>
    </row>
    <row r="3799" spans="17:26" x14ac:dyDescent="0.35">
      <c r="Q3799" t="s">
        <v>0</v>
      </c>
      <c r="R3799">
        <v>5</v>
      </c>
      <c r="S3799">
        <v>150</v>
      </c>
      <c r="T3799">
        <v>98.9</v>
      </c>
      <c r="U3799" t="s">
        <v>1</v>
      </c>
      <c r="V3799">
        <v>0</v>
      </c>
      <c r="W3799">
        <v>0</v>
      </c>
      <c r="X3799" t="s">
        <v>3700</v>
      </c>
      <c r="Y3799" t="s">
        <v>8016</v>
      </c>
      <c r="Z3799" t="s">
        <v>3456</v>
      </c>
    </row>
    <row r="3800" spans="17:26" x14ac:dyDescent="0.35">
      <c r="Q3800" t="s">
        <v>0</v>
      </c>
      <c r="R3800">
        <v>5</v>
      </c>
      <c r="S3800">
        <v>150</v>
      </c>
      <c r="T3800">
        <v>98.9</v>
      </c>
      <c r="U3800" t="s">
        <v>3664</v>
      </c>
      <c r="V3800">
        <v>0</v>
      </c>
      <c r="W3800">
        <v>0</v>
      </c>
      <c r="X3800" t="s">
        <v>5277</v>
      </c>
      <c r="Y3800" t="s">
        <v>8017</v>
      </c>
      <c r="Z3800" t="s">
        <v>3456</v>
      </c>
    </row>
    <row r="3801" spans="17:26" x14ac:dyDescent="0.35">
      <c r="Q3801" t="s">
        <v>0</v>
      </c>
      <c r="R3801">
        <v>5</v>
      </c>
      <c r="S3801">
        <v>150</v>
      </c>
      <c r="T3801">
        <v>98.9</v>
      </c>
      <c r="U3801" t="s">
        <v>3664</v>
      </c>
      <c r="V3801">
        <v>0</v>
      </c>
      <c r="W3801">
        <v>0</v>
      </c>
      <c r="X3801" t="s">
        <v>3700</v>
      </c>
      <c r="Y3801" t="s">
        <v>8018</v>
      </c>
      <c r="Z3801" t="s">
        <v>3456</v>
      </c>
    </row>
    <row r="3802" spans="17:26" x14ac:dyDescent="0.35">
      <c r="Q3802" t="s">
        <v>0</v>
      </c>
      <c r="R3802">
        <v>5</v>
      </c>
      <c r="S3802">
        <v>150</v>
      </c>
      <c r="T3802">
        <v>99</v>
      </c>
      <c r="U3802" t="s">
        <v>1</v>
      </c>
      <c r="V3802">
        <v>0</v>
      </c>
      <c r="W3802">
        <v>0</v>
      </c>
      <c r="X3802" t="s">
        <v>4091</v>
      </c>
      <c r="Y3802" t="s">
        <v>8019</v>
      </c>
      <c r="Z3802" t="s">
        <v>3456</v>
      </c>
    </row>
    <row r="3803" spans="17:26" x14ac:dyDescent="0.35">
      <c r="Q3803" t="s">
        <v>0</v>
      </c>
      <c r="R3803">
        <v>5</v>
      </c>
      <c r="S3803">
        <v>150</v>
      </c>
      <c r="T3803">
        <v>99</v>
      </c>
      <c r="U3803" t="s">
        <v>1</v>
      </c>
      <c r="V3803">
        <v>0</v>
      </c>
      <c r="W3803">
        <v>0</v>
      </c>
      <c r="X3803" t="s">
        <v>3903</v>
      </c>
      <c r="Y3803" t="s">
        <v>8020</v>
      </c>
      <c r="Z3803" t="s">
        <v>3456</v>
      </c>
    </row>
    <row r="3804" spans="17:26" x14ac:dyDescent="0.35">
      <c r="Q3804" t="s">
        <v>0</v>
      </c>
      <c r="R3804">
        <v>5</v>
      </c>
      <c r="S3804">
        <v>150</v>
      </c>
      <c r="T3804">
        <v>99</v>
      </c>
      <c r="U3804" t="s">
        <v>1</v>
      </c>
      <c r="V3804">
        <v>0</v>
      </c>
      <c r="W3804">
        <v>0</v>
      </c>
      <c r="X3804" t="s">
        <v>3903</v>
      </c>
      <c r="Y3804" t="s">
        <v>8021</v>
      </c>
      <c r="Z3804" t="s">
        <v>3456</v>
      </c>
    </row>
    <row r="3805" spans="17:26" x14ac:dyDescent="0.35">
      <c r="Q3805" t="s">
        <v>0</v>
      </c>
      <c r="R3805">
        <v>5</v>
      </c>
      <c r="S3805">
        <v>150</v>
      </c>
      <c r="T3805">
        <v>99</v>
      </c>
      <c r="U3805" t="s">
        <v>1</v>
      </c>
      <c r="V3805">
        <v>0</v>
      </c>
      <c r="W3805">
        <v>0</v>
      </c>
      <c r="X3805" t="s">
        <v>4094</v>
      </c>
      <c r="Y3805" t="s">
        <v>8022</v>
      </c>
      <c r="Z3805" t="s">
        <v>3456</v>
      </c>
    </row>
    <row r="3806" spans="17:26" x14ac:dyDescent="0.35">
      <c r="Q3806" t="s">
        <v>0</v>
      </c>
      <c r="R3806">
        <v>5</v>
      </c>
      <c r="S3806">
        <v>150</v>
      </c>
      <c r="T3806">
        <v>99</v>
      </c>
      <c r="U3806" t="s">
        <v>1</v>
      </c>
      <c r="V3806">
        <v>0</v>
      </c>
      <c r="W3806">
        <v>0</v>
      </c>
      <c r="X3806" t="s">
        <v>4094</v>
      </c>
      <c r="Y3806" t="s">
        <v>8023</v>
      </c>
      <c r="Z3806" t="s">
        <v>3456</v>
      </c>
    </row>
    <row r="3807" spans="17:26" x14ac:dyDescent="0.35">
      <c r="Q3807" t="s">
        <v>0</v>
      </c>
      <c r="R3807">
        <v>5</v>
      </c>
      <c r="S3807">
        <v>150</v>
      </c>
      <c r="T3807">
        <v>99</v>
      </c>
      <c r="U3807" t="s">
        <v>1</v>
      </c>
      <c r="V3807">
        <v>0</v>
      </c>
      <c r="W3807">
        <v>0</v>
      </c>
      <c r="X3807" t="s">
        <v>4094</v>
      </c>
      <c r="Y3807" t="s">
        <v>8024</v>
      </c>
      <c r="Z3807" t="s">
        <v>3456</v>
      </c>
    </row>
    <row r="3808" spans="17:26" x14ac:dyDescent="0.35">
      <c r="Q3808" t="s">
        <v>0</v>
      </c>
      <c r="R3808">
        <v>5</v>
      </c>
      <c r="S3808">
        <v>150</v>
      </c>
      <c r="T3808">
        <v>99</v>
      </c>
      <c r="U3808" t="s">
        <v>1</v>
      </c>
      <c r="V3808">
        <v>0</v>
      </c>
      <c r="W3808">
        <v>0</v>
      </c>
      <c r="X3808" t="s">
        <v>4096</v>
      </c>
      <c r="Y3808" t="s">
        <v>8025</v>
      </c>
      <c r="Z3808" t="s">
        <v>3456</v>
      </c>
    </row>
    <row r="3809" spans="17:26" x14ac:dyDescent="0.35">
      <c r="Q3809" t="s">
        <v>0</v>
      </c>
      <c r="R3809">
        <v>5</v>
      </c>
      <c r="S3809">
        <v>150</v>
      </c>
      <c r="T3809">
        <v>99</v>
      </c>
      <c r="U3809" t="s">
        <v>3664</v>
      </c>
      <c r="V3809">
        <v>0</v>
      </c>
      <c r="W3809">
        <v>0</v>
      </c>
      <c r="X3809" t="s">
        <v>3962</v>
      </c>
      <c r="Y3809" t="s">
        <v>8026</v>
      </c>
      <c r="Z3809" t="s">
        <v>3456</v>
      </c>
    </row>
    <row r="3810" spans="17:26" x14ac:dyDescent="0.35">
      <c r="Q3810" t="s">
        <v>0</v>
      </c>
      <c r="R3810">
        <v>5</v>
      </c>
      <c r="S3810">
        <v>150</v>
      </c>
      <c r="T3810">
        <v>99</v>
      </c>
      <c r="U3810" t="s">
        <v>3664</v>
      </c>
      <c r="V3810">
        <v>0</v>
      </c>
      <c r="W3810">
        <v>0</v>
      </c>
      <c r="X3810" t="s">
        <v>3958</v>
      </c>
      <c r="Y3810" t="s">
        <v>8027</v>
      </c>
      <c r="Z3810" t="s">
        <v>3456</v>
      </c>
    </row>
    <row r="3811" spans="17:26" x14ac:dyDescent="0.35">
      <c r="Q3811" t="s">
        <v>0</v>
      </c>
      <c r="R3811">
        <v>5</v>
      </c>
      <c r="S3811">
        <v>150</v>
      </c>
      <c r="T3811">
        <v>99</v>
      </c>
      <c r="U3811" t="s">
        <v>3664</v>
      </c>
      <c r="V3811">
        <v>0</v>
      </c>
      <c r="W3811">
        <v>0</v>
      </c>
      <c r="X3811" t="s">
        <v>4193</v>
      </c>
      <c r="Y3811" t="s">
        <v>8028</v>
      </c>
      <c r="Z3811" t="s">
        <v>3456</v>
      </c>
    </row>
    <row r="3812" spans="17:26" x14ac:dyDescent="0.35">
      <c r="Q3812" t="s">
        <v>0</v>
      </c>
      <c r="R3812">
        <v>5</v>
      </c>
      <c r="S3812">
        <v>150</v>
      </c>
      <c r="T3812">
        <v>99</v>
      </c>
      <c r="U3812" t="s">
        <v>3664</v>
      </c>
      <c r="V3812">
        <v>0</v>
      </c>
      <c r="W3812">
        <v>0</v>
      </c>
      <c r="X3812" t="s">
        <v>3736</v>
      </c>
      <c r="Y3812" t="s">
        <v>8029</v>
      </c>
      <c r="Z3812" t="s">
        <v>3456</v>
      </c>
    </row>
    <row r="3813" spans="17:26" x14ac:dyDescent="0.35">
      <c r="Q3813" t="s">
        <v>0</v>
      </c>
      <c r="R3813">
        <v>5</v>
      </c>
      <c r="S3813">
        <v>150</v>
      </c>
      <c r="T3813">
        <v>99</v>
      </c>
      <c r="U3813" t="s">
        <v>3664</v>
      </c>
      <c r="V3813">
        <v>0</v>
      </c>
      <c r="W3813">
        <v>0</v>
      </c>
      <c r="X3813" t="s">
        <v>3736</v>
      </c>
      <c r="Y3813" t="s">
        <v>8030</v>
      </c>
      <c r="Z3813" t="s">
        <v>3456</v>
      </c>
    </row>
    <row r="3814" spans="17:26" x14ac:dyDescent="0.35">
      <c r="Q3814" t="s">
        <v>0</v>
      </c>
      <c r="R3814">
        <v>5</v>
      </c>
      <c r="S3814">
        <v>150</v>
      </c>
      <c r="T3814">
        <v>99</v>
      </c>
      <c r="U3814" t="s">
        <v>3664</v>
      </c>
      <c r="V3814">
        <v>0</v>
      </c>
      <c r="W3814">
        <v>0</v>
      </c>
      <c r="X3814" t="s">
        <v>3736</v>
      </c>
      <c r="Y3814" t="s">
        <v>8031</v>
      </c>
      <c r="Z3814" t="s">
        <v>3456</v>
      </c>
    </row>
    <row r="3815" spans="17:26" x14ac:dyDescent="0.35">
      <c r="Q3815" t="s">
        <v>0</v>
      </c>
      <c r="R3815">
        <v>5</v>
      </c>
      <c r="S3815">
        <v>150</v>
      </c>
      <c r="T3815">
        <v>99.1</v>
      </c>
      <c r="U3815" t="s">
        <v>1</v>
      </c>
      <c r="V3815">
        <v>0</v>
      </c>
      <c r="W3815">
        <v>0</v>
      </c>
      <c r="X3815" t="s">
        <v>3977</v>
      </c>
      <c r="Y3815" t="s">
        <v>8032</v>
      </c>
      <c r="Z3815" t="s">
        <v>3456</v>
      </c>
    </row>
    <row r="3816" spans="17:26" x14ac:dyDescent="0.35">
      <c r="Q3816" t="s">
        <v>0</v>
      </c>
      <c r="R3816">
        <v>5</v>
      </c>
      <c r="S3816">
        <v>150</v>
      </c>
      <c r="T3816">
        <v>99.1</v>
      </c>
      <c r="U3816" t="s">
        <v>1</v>
      </c>
      <c r="V3816">
        <v>0</v>
      </c>
      <c r="W3816">
        <v>0</v>
      </c>
      <c r="X3816" t="s">
        <v>4742</v>
      </c>
      <c r="Y3816" t="s">
        <v>8033</v>
      </c>
      <c r="Z3816" t="s">
        <v>3456</v>
      </c>
    </row>
    <row r="3817" spans="17:26" x14ac:dyDescent="0.35">
      <c r="Q3817" t="s">
        <v>0</v>
      </c>
      <c r="R3817">
        <v>5</v>
      </c>
      <c r="S3817">
        <v>150</v>
      </c>
      <c r="T3817">
        <v>99.1</v>
      </c>
      <c r="U3817" t="s">
        <v>1</v>
      </c>
      <c r="V3817">
        <v>0</v>
      </c>
      <c r="W3817">
        <v>0</v>
      </c>
      <c r="X3817" t="s">
        <v>3696</v>
      </c>
      <c r="Y3817" t="s">
        <v>8034</v>
      </c>
      <c r="Z3817" t="s">
        <v>3456</v>
      </c>
    </row>
    <row r="3818" spans="17:26" x14ac:dyDescent="0.35">
      <c r="Q3818" t="s">
        <v>0</v>
      </c>
      <c r="R3818">
        <v>5</v>
      </c>
      <c r="S3818">
        <v>150</v>
      </c>
      <c r="T3818">
        <v>99.1</v>
      </c>
      <c r="U3818" t="s">
        <v>1</v>
      </c>
      <c r="V3818">
        <v>0</v>
      </c>
      <c r="W3818">
        <v>0</v>
      </c>
      <c r="X3818" t="s">
        <v>3960</v>
      </c>
      <c r="Y3818" t="s">
        <v>8035</v>
      </c>
      <c r="Z3818" t="s">
        <v>3456</v>
      </c>
    </row>
    <row r="3819" spans="17:26" x14ac:dyDescent="0.35">
      <c r="Q3819" t="s">
        <v>0</v>
      </c>
      <c r="R3819">
        <v>5</v>
      </c>
      <c r="S3819">
        <v>150</v>
      </c>
      <c r="T3819">
        <v>99.1</v>
      </c>
      <c r="U3819" t="s">
        <v>1</v>
      </c>
      <c r="V3819">
        <v>0</v>
      </c>
      <c r="W3819">
        <v>0</v>
      </c>
      <c r="X3819" t="s">
        <v>3825</v>
      </c>
      <c r="Y3819" t="s">
        <v>8036</v>
      </c>
      <c r="Z3819" t="s">
        <v>3456</v>
      </c>
    </row>
    <row r="3820" spans="17:26" x14ac:dyDescent="0.35">
      <c r="Q3820" t="s">
        <v>0</v>
      </c>
      <c r="R3820">
        <v>5</v>
      </c>
      <c r="S3820">
        <v>150</v>
      </c>
      <c r="T3820">
        <v>99.1</v>
      </c>
      <c r="U3820" t="s">
        <v>1</v>
      </c>
      <c r="V3820">
        <v>0</v>
      </c>
      <c r="W3820">
        <v>0</v>
      </c>
      <c r="X3820" t="s">
        <v>4106</v>
      </c>
      <c r="Y3820" t="s">
        <v>8037</v>
      </c>
      <c r="Z3820" t="s">
        <v>3456</v>
      </c>
    </row>
    <row r="3821" spans="17:26" x14ac:dyDescent="0.35">
      <c r="Q3821" t="s">
        <v>0</v>
      </c>
      <c r="R3821">
        <v>5</v>
      </c>
      <c r="S3821">
        <v>150</v>
      </c>
      <c r="T3821">
        <v>99.1</v>
      </c>
      <c r="U3821" t="s">
        <v>3664</v>
      </c>
      <c r="V3821">
        <v>0</v>
      </c>
      <c r="W3821">
        <v>0</v>
      </c>
      <c r="X3821" t="s">
        <v>3977</v>
      </c>
      <c r="Y3821" t="s">
        <v>8038</v>
      </c>
      <c r="Z3821" t="s">
        <v>3456</v>
      </c>
    </row>
    <row r="3822" spans="17:26" x14ac:dyDescent="0.35">
      <c r="Q3822" t="s">
        <v>0</v>
      </c>
      <c r="R3822">
        <v>5</v>
      </c>
      <c r="S3822">
        <v>150</v>
      </c>
      <c r="T3822">
        <v>99.1</v>
      </c>
      <c r="U3822" t="s">
        <v>3664</v>
      </c>
      <c r="V3822">
        <v>0</v>
      </c>
      <c r="W3822">
        <v>0</v>
      </c>
      <c r="X3822" t="s">
        <v>4742</v>
      </c>
      <c r="Y3822" t="s">
        <v>8039</v>
      </c>
      <c r="Z3822" t="s">
        <v>3456</v>
      </c>
    </row>
    <row r="3823" spans="17:26" x14ac:dyDescent="0.35">
      <c r="Q3823" t="s">
        <v>0</v>
      </c>
      <c r="R3823">
        <v>5</v>
      </c>
      <c r="S3823">
        <v>150</v>
      </c>
      <c r="T3823">
        <v>99.1</v>
      </c>
      <c r="U3823" t="s">
        <v>3664</v>
      </c>
      <c r="V3823">
        <v>0</v>
      </c>
      <c r="W3823">
        <v>0</v>
      </c>
      <c r="X3823" t="s">
        <v>3696</v>
      </c>
      <c r="Y3823" t="s">
        <v>8040</v>
      </c>
      <c r="Z3823" t="s">
        <v>3456</v>
      </c>
    </row>
    <row r="3824" spans="17:26" x14ac:dyDescent="0.35">
      <c r="Q3824" t="s">
        <v>0</v>
      </c>
      <c r="R3824">
        <v>5</v>
      </c>
      <c r="S3824">
        <v>150</v>
      </c>
      <c r="T3824">
        <v>99.1</v>
      </c>
      <c r="U3824" t="s">
        <v>3664</v>
      </c>
      <c r="V3824">
        <v>0</v>
      </c>
      <c r="W3824">
        <v>0</v>
      </c>
      <c r="X3824" t="s">
        <v>3696</v>
      </c>
      <c r="Y3824" t="s">
        <v>8041</v>
      </c>
      <c r="Z3824" t="s">
        <v>3456</v>
      </c>
    </row>
    <row r="3825" spans="17:26" x14ac:dyDescent="0.35">
      <c r="Q3825" t="s">
        <v>0</v>
      </c>
      <c r="R3825">
        <v>5</v>
      </c>
      <c r="S3825">
        <v>150</v>
      </c>
      <c r="T3825">
        <v>99.1</v>
      </c>
      <c r="U3825" t="s">
        <v>3664</v>
      </c>
      <c r="V3825">
        <v>0</v>
      </c>
      <c r="W3825">
        <v>0</v>
      </c>
      <c r="X3825" t="s">
        <v>4286</v>
      </c>
      <c r="Y3825" t="s">
        <v>8042</v>
      </c>
      <c r="Z3825" t="s">
        <v>3456</v>
      </c>
    </row>
    <row r="3826" spans="17:26" x14ac:dyDescent="0.35">
      <c r="Q3826" t="s">
        <v>0</v>
      </c>
      <c r="R3826">
        <v>5</v>
      </c>
      <c r="S3826">
        <v>150</v>
      </c>
      <c r="T3826">
        <v>99.1</v>
      </c>
      <c r="U3826" t="s">
        <v>3664</v>
      </c>
      <c r="V3826">
        <v>0</v>
      </c>
      <c r="W3826">
        <v>0</v>
      </c>
      <c r="X3826" t="s">
        <v>4736</v>
      </c>
      <c r="Y3826" t="s">
        <v>8043</v>
      </c>
      <c r="Z3826" t="s">
        <v>3456</v>
      </c>
    </row>
    <row r="3827" spans="17:26" x14ac:dyDescent="0.35">
      <c r="Q3827" t="s">
        <v>0</v>
      </c>
      <c r="R3827">
        <v>5</v>
      </c>
      <c r="S3827">
        <v>150</v>
      </c>
      <c r="T3827">
        <v>99.2</v>
      </c>
      <c r="U3827" t="s">
        <v>1</v>
      </c>
      <c r="V3827">
        <v>0</v>
      </c>
      <c r="W3827">
        <v>0</v>
      </c>
      <c r="X3827" t="s">
        <v>4419</v>
      </c>
      <c r="Y3827" t="s">
        <v>8044</v>
      </c>
      <c r="Z3827" t="s">
        <v>3456</v>
      </c>
    </row>
    <row r="3828" spans="17:26" x14ac:dyDescent="0.35">
      <c r="Q3828" t="s">
        <v>0</v>
      </c>
      <c r="R3828">
        <v>5</v>
      </c>
      <c r="S3828">
        <v>150</v>
      </c>
      <c r="T3828">
        <v>99.2</v>
      </c>
      <c r="U3828" t="s">
        <v>1</v>
      </c>
      <c r="V3828">
        <v>0</v>
      </c>
      <c r="W3828">
        <v>0</v>
      </c>
      <c r="X3828" t="s">
        <v>5635</v>
      </c>
      <c r="Y3828" t="s">
        <v>8045</v>
      </c>
      <c r="Z3828" t="s">
        <v>3456</v>
      </c>
    </row>
    <row r="3829" spans="17:26" x14ac:dyDescent="0.35">
      <c r="Q3829" t="s">
        <v>0</v>
      </c>
      <c r="R3829">
        <v>5</v>
      </c>
      <c r="S3829">
        <v>150</v>
      </c>
      <c r="T3829">
        <v>99.2</v>
      </c>
      <c r="U3829" t="s">
        <v>1</v>
      </c>
      <c r="V3829">
        <v>0</v>
      </c>
      <c r="W3829">
        <v>0</v>
      </c>
      <c r="X3829" t="s">
        <v>3830</v>
      </c>
      <c r="Y3829" t="s">
        <v>8046</v>
      </c>
      <c r="Z3829" t="s">
        <v>3456</v>
      </c>
    </row>
    <row r="3830" spans="17:26" x14ac:dyDescent="0.35">
      <c r="Q3830" t="s">
        <v>0</v>
      </c>
      <c r="R3830">
        <v>5</v>
      </c>
      <c r="S3830">
        <v>150</v>
      </c>
      <c r="T3830">
        <v>99.2</v>
      </c>
      <c r="U3830" t="s">
        <v>1</v>
      </c>
      <c r="V3830">
        <v>0</v>
      </c>
      <c r="W3830">
        <v>0</v>
      </c>
      <c r="X3830" t="s">
        <v>3726</v>
      </c>
      <c r="Y3830" t="s">
        <v>8047</v>
      </c>
      <c r="Z3830" t="s">
        <v>3456</v>
      </c>
    </row>
    <row r="3831" spans="17:26" x14ac:dyDescent="0.35">
      <c r="Q3831" t="s">
        <v>0</v>
      </c>
      <c r="R3831">
        <v>5</v>
      </c>
      <c r="S3831">
        <v>150</v>
      </c>
      <c r="T3831">
        <v>99.2</v>
      </c>
      <c r="U3831" t="s">
        <v>1</v>
      </c>
      <c r="V3831">
        <v>0</v>
      </c>
      <c r="W3831">
        <v>0</v>
      </c>
      <c r="X3831" t="s">
        <v>3726</v>
      </c>
      <c r="Y3831" t="s">
        <v>8048</v>
      </c>
      <c r="Z3831" t="s">
        <v>3456</v>
      </c>
    </row>
    <row r="3832" spans="17:26" x14ac:dyDescent="0.35">
      <c r="Q3832" t="s">
        <v>0</v>
      </c>
      <c r="R3832">
        <v>5</v>
      </c>
      <c r="S3832">
        <v>150</v>
      </c>
      <c r="T3832">
        <v>99.3</v>
      </c>
      <c r="U3832" t="s">
        <v>1</v>
      </c>
      <c r="V3832">
        <v>0</v>
      </c>
      <c r="W3832">
        <v>0</v>
      </c>
      <c r="X3832" t="s">
        <v>4300</v>
      </c>
      <c r="Y3832" t="s">
        <v>8049</v>
      </c>
      <c r="Z3832" t="s">
        <v>3456</v>
      </c>
    </row>
    <row r="3833" spans="17:26" x14ac:dyDescent="0.35">
      <c r="Q3833" t="s">
        <v>0</v>
      </c>
      <c r="R3833">
        <v>5</v>
      </c>
      <c r="S3833">
        <v>150</v>
      </c>
      <c r="T3833">
        <v>99.3</v>
      </c>
      <c r="U3833" t="s">
        <v>1</v>
      </c>
      <c r="V3833">
        <v>0</v>
      </c>
      <c r="W3833">
        <v>0</v>
      </c>
      <c r="X3833" t="s">
        <v>3918</v>
      </c>
      <c r="Y3833" t="s">
        <v>8050</v>
      </c>
      <c r="Z3833" t="s">
        <v>3456</v>
      </c>
    </row>
    <row r="3834" spans="17:26" x14ac:dyDescent="0.35">
      <c r="Q3834" t="s">
        <v>0</v>
      </c>
      <c r="R3834">
        <v>5</v>
      </c>
      <c r="S3834">
        <v>150</v>
      </c>
      <c r="T3834">
        <v>99.3</v>
      </c>
      <c r="U3834" t="s">
        <v>1</v>
      </c>
      <c r="V3834">
        <v>0</v>
      </c>
      <c r="W3834">
        <v>0</v>
      </c>
      <c r="X3834" t="s">
        <v>4785</v>
      </c>
      <c r="Y3834" t="s">
        <v>8051</v>
      </c>
      <c r="Z3834" t="s">
        <v>3456</v>
      </c>
    </row>
    <row r="3835" spans="17:26" x14ac:dyDescent="0.35">
      <c r="Q3835" t="s">
        <v>0</v>
      </c>
      <c r="R3835">
        <v>5</v>
      </c>
      <c r="S3835">
        <v>150</v>
      </c>
      <c r="T3835">
        <v>99.3</v>
      </c>
      <c r="U3835" t="s">
        <v>1</v>
      </c>
      <c r="V3835">
        <v>0</v>
      </c>
      <c r="W3835">
        <v>0</v>
      </c>
      <c r="X3835" t="s">
        <v>4046</v>
      </c>
      <c r="Y3835" t="s">
        <v>8052</v>
      </c>
      <c r="Z3835" t="s">
        <v>3456</v>
      </c>
    </row>
    <row r="3836" spans="17:26" x14ac:dyDescent="0.35">
      <c r="Q3836" t="s">
        <v>0</v>
      </c>
      <c r="R3836">
        <v>5</v>
      </c>
      <c r="S3836">
        <v>150</v>
      </c>
      <c r="T3836">
        <v>99.3</v>
      </c>
      <c r="U3836" t="s">
        <v>1</v>
      </c>
      <c r="V3836">
        <v>0</v>
      </c>
      <c r="W3836">
        <v>0</v>
      </c>
      <c r="X3836" t="s">
        <v>4013</v>
      </c>
      <c r="Y3836" t="s">
        <v>8053</v>
      </c>
      <c r="Z3836" t="s">
        <v>3456</v>
      </c>
    </row>
    <row r="3837" spans="17:26" x14ac:dyDescent="0.35">
      <c r="Q3837" t="s">
        <v>0</v>
      </c>
      <c r="R3837">
        <v>5</v>
      </c>
      <c r="S3837">
        <v>150</v>
      </c>
      <c r="T3837">
        <v>99.3</v>
      </c>
      <c r="U3837" t="s">
        <v>1</v>
      </c>
      <c r="V3837">
        <v>0</v>
      </c>
      <c r="W3837">
        <v>0</v>
      </c>
      <c r="X3837" t="s">
        <v>3688</v>
      </c>
      <c r="Y3837" t="s">
        <v>8054</v>
      </c>
      <c r="Z3837" t="s">
        <v>3456</v>
      </c>
    </row>
    <row r="3838" spans="17:26" x14ac:dyDescent="0.35">
      <c r="Q3838" t="s">
        <v>0</v>
      </c>
      <c r="R3838">
        <v>5</v>
      </c>
      <c r="S3838">
        <v>150</v>
      </c>
      <c r="T3838">
        <v>99.3</v>
      </c>
      <c r="U3838" t="s">
        <v>1</v>
      </c>
      <c r="V3838">
        <v>0</v>
      </c>
      <c r="W3838">
        <v>0</v>
      </c>
      <c r="X3838" t="s">
        <v>4132</v>
      </c>
      <c r="Y3838" t="s">
        <v>8055</v>
      </c>
      <c r="Z3838" t="s">
        <v>3456</v>
      </c>
    </row>
    <row r="3839" spans="17:26" x14ac:dyDescent="0.35">
      <c r="Q3839" t="s">
        <v>0</v>
      </c>
      <c r="R3839">
        <v>5</v>
      </c>
      <c r="S3839">
        <v>150</v>
      </c>
      <c r="T3839">
        <v>99.3</v>
      </c>
      <c r="U3839" t="s">
        <v>1</v>
      </c>
      <c r="V3839">
        <v>0</v>
      </c>
      <c r="W3839">
        <v>0</v>
      </c>
      <c r="X3839" t="s">
        <v>4019</v>
      </c>
      <c r="Y3839" t="s">
        <v>8056</v>
      </c>
      <c r="Z3839" t="s">
        <v>3456</v>
      </c>
    </row>
    <row r="3840" spans="17:26" x14ac:dyDescent="0.35">
      <c r="Q3840" t="s">
        <v>0</v>
      </c>
      <c r="R3840">
        <v>5</v>
      </c>
      <c r="S3840">
        <v>150</v>
      </c>
      <c r="T3840">
        <v>99.3</v>
      </c>
      <c r="U3840" t="s">
        <v>1</v>
      </c>
      <c r="V3840">
        <v>0</v>
      </c>
      <c r="W3840">
        <v>0</v>
      </c>
      <c r="X3840" t="s">
        <v>3893</v>
      </c>
      <c r="Y3840" t="s">
        <v>8057</v>
      </c>
      <c r="Z3840" t="s">
        <v>3456</v>
      </c>
    </row>
    <row r="3841" spans="17:26" x14ac:dyDescent="0.35">
      <c r="Q3841" t="s">
        <v>0</v>
      </c>
      <c r="R3841">
        <v>5</v>
      </c>
      <c r="S3841">
        <v>150</v>
      </c>
      <c r="T3841">
        <v>99.3</v>
      </c>
      <c r="U3841" t="s">
        <v>1</v>
      </c>
      <c r="V3841">
        <v>0</v>
      </c>
      <c r="W3841">
        <v>0</v>
      </c>
      <c r="X3841" t="s">
        <v>3712</v>
      </c>
      <c r="Y3841" t="s">
        <v>8058</v>
      </c>
      <c r="Z3841" t="s">
        <v>3456</v>
      </c>
    </row>
    <row r="3842" spans="17:26" x14ac:dyDescent="0.35">
      <c r="Q3842" t="s">
        <v>0</v>
      </c>
      <c r="R3842">
        <v>5</v>
      </c>
      <c r="S3842">
        <v>150</v>
      </c>
      <c r="T3842">
        <v>99.3</v>
      </c>
      <c r="U3842" t="s">
        <v>1</v>
      </c>
      <c r="V3842">
        <v>0</v>
      </c>
      <c r="W3842">
        <v>0</v>
      </c>
      <c r="X3842" t="s">
        <v>4005</v>
      </c>
      <c r="Y3842" t="s">
        <v>8059</v>
      </c>
      <c r="Z3842" t="s">
        <v>3456</v>
      </c>
    </row>
    <row r="3843" spans="17:26" x14ac:dyDescent="0.35">
      <c r="Q3843" t="s">
        <v>0</v>
      </c>
      <c r="R3843">
        <v>5</v>
      </c>
      <c r="S3843">
        <v>150</v>
      </c>
      <c r="T3843">
        <v>99.3</v>
      </c>
      <c r="U3843" t="s">
        <v>1</v>
      </c>
      <c r="V3843">
        <v>0</v>
      </c>
      <c r="W3843">
        <v>0</v>
      </c>
      <c r="X3843" t="s">
        <v>4005</v>
      </c>
      <c r="Y3843" t="s">
        <v>8060</v>
      </c>
      <c r="Z3843" t="s">
        <v>3456</v>
      </c>
    </row>
    <row r="3844" spans="17:26" x14ac:dyDescent="0.35">
      <c r="Q3844" t="s">
        <v>0</v>
      </c>
      <c r="R3844">
        <v>5</v>
      </c>
      <c r="S3844">
        <v>150</v>
      </c>
      <c r="T3844">
        <v>99.3</v>
      </c>
      <c r="U3844" t="s">
        <v>1</v>
      </c>
      <c r="V3844">
        <v>0</v>
      </c>
      <c r="W3844">
        <v>0</v>
      </c>
      <c r="X3844" t="s">
        <v>3925</v>
      </c>
      <c r="Y3844" t="s">
        <v>8061</v>
      </c>
      <c r="Z3844" t="s">
        <v>3456</v>
      </c>
    </row>
    <row r="3845" spans="17:26" x14ac:dyDescent="0.35">
      <c r="Q3845" t="s">
        <v>0</v>
      </c>
      <c r="R3845">
        <v>5</v>
      </c>
      <c r="S3845">
        <v>150</v>
      </c>
      <c r="T3845">
        <v>99.3</v>
      </c>
      <c r="U3845" t="s">
        <v>1</v>
      </c>
      <c r="V3845">
        <v>0</v>
      </c>
      <c r="W3845">
        <v>0</v>
      </c>
      <c r="X3845" t="s">
        <v>4354</v>
      </c>
      <c r="Y3845" t="s">
        <v>8062</v>
      </c>
      <c r="Z3845" t="s">
        <v>3456</v>
      </c>
    </row>
    <row r="3846" spans="17:26" x14ac:dyDescent="0.35">
      <c r="Q3846" t="s">
        <v>0</v>
      </c>
      <c r="R3846">
        <v>5</v>
      </c>
      <c r="S3846">
        <v>150</v>
      </c>
      <c r="T3846">
        <v>99.3</v>
      </c>
      <c r="U3846" t="s">
        <v>1</v>
      </c>
      <c r="V3846">
        <v>0</v>
      </c>
      <c r="W3846">
        <v>0</v>
      </c>
      <c r="X3846" t="s">
        <v>4469</v>
      </c>
      <c r="Y3846" t="s">
        <v>8063</v>
      </c>
      <c r="Z3846" t="s">
        <v>3456</v>
      </c>
    </row>
    <row r="3847" spans="17:26" x14ac:dyDescent="0.35">
      <c r="Q3847" t="s">
        <v>0</v>
      </c>
      <c r="R3847">
        <v>5</v>
      </c>
      <c r="S3847">
        <v>150</v>
      </c>
      <c r="T3847">
        <v>99.3</v>
      </c>
      <c r="U3847" t="s">
        <v>1</v>
      </c>
      <c r="V3847">
        <v>0</v>
      </c>
      <c r="W3847">
        <v>0</v>
      </c>
      <c r="X3847" t="s">
        <v>3899</v>
      </c>
      <c r="Y3847" t="s">
        <v>8064</v>
      </c>
      <c r="Z3847" t="s">
        <v>3456</v>
      </c>
    </row>
    <row r="3848" spans="17:26" x14ac:dyDescent="0.35">
      <c r="Q3848" t="s">
        <v>0</v>
      </c>
      <c r="R3848">
        <v>5</v>
      </c>
      <c r="S3848">
        <v>150</v>
      </c>
      <c r="T3848">
        <v>99.3</v>
      </c>
      <c r="U3848" t="s">
        <v>1</v>
      </c>
      <c r="V3848">
        <v>0</v>
      </c>
      <c r="W3848">
        <v>0</v>
      </c>
      <c r="X3848" t="s">
        <v>4009</v>
      </c>
      <c r="Y3848" t="s">
        <v>8065</v>
      </c>
      <c r="Z3848" t="s">
        <v>3456</v>
      </c>
    </row>
    <row r="3849" spans="17:26" x14ac:dyDescent="0.35">
      <c r="Q3849" t="s">
        <v>0</v>
      </c>
      <c r="R3849">
        <v>5</v>
      </c>
      <c r="S3849">
        <v>150</v>
      </c>
      <c r="T3849">
        <v>99.3</v>
      </c>
      <c r="U3849" t="s">
        <v>1</v>
      </c>
      <c r="V3849">
        <v>0</v>
      </c>
      <c r="W3849">
        <v>0</v>
      </c>
      <c r="X3849" t="s">
        <v>3744</v>
      </c>
      <c r="Y3849" t="s">
        <v>8066</v>
      </c>
      <c r="Z3849" t="s">
        <v>3456</v>
      </c>
    </row>
    <row r="3850" spans="17:26" x14ac:dyDescent="0.35">
      <c r="Q3850" t="s">
        <v>0</v>
      </c>
      <c r="R3850">
        <v>5</v>
      </c>
      <c r="S3850">
        <v>150</v>
      </c>
      <c r="T3850">
        <v>99.3</v>
      </c>
      <c r="U3850" t="s">
        <v>1</v>
      </c>
      <c r="V3850">
        <v>0</v>
      </c>
      <c r="W3850">
        <v>0</v>
      </c>
      <c r="X3850" t="s">
        <v>5464</v>
      </c>
      <c r="Y3850" t="s">
        <v>8067</v>
      </c>
      <c r="Z3850" t="s">
        <v>3456</v>
      </c>
    </row>
    <row r="3851" spans="17:26" x14ac:dyDescent="0.35">
      <c r="Q3851" t="s">
        <v>0</v>
      </c>
      <c r="R3851">
        <v>5</v>
      </c>
      <c r="S3851">
        <v>150</v>
      </c>
      <c r="T3851">
        <v>99.3</v>
      </c>
      <c r="U3851" t="s">
        <v>1</v>
      </c>
      <c r="V3851">
        <v>0</v>
      </c>
      <c r="W3851">
        <v>0</v>
      </c>
      <c r="X3851" t="s">
        <v>4474</v>
      </c>
      <c r="Y3851" t="s">
        <v>8068</v>
      </c>
      <c r="Z3851" t="s">
        <v>3456</v>
      </c>
    </row>
    <row r="3852" spans="17:26" x14ac:dyDescent="0.35">
      <c r="Q3852" t="s">
        <v>0</v>
      </c>
      <c r="R3852">
        <v>5</v>
      </c>
      <c r="S3852">
        <v>150</v>
      </c>
      <c r="T3852">
        <v>99.3</v>
      </c>
      <c r="U3852" t="s">
        <v>1</v>
      </c>
      <c r="V3852">
        <v>0</v>
      </c>
      <c r="W3852">
        <v>0</v>
      </c>
      <c r="X3852" t="s">
        <v>3808</v>
      </c>
      <c r="Y3852" t="s">
        <v>8069</v>
      </c>
      <c r="Z3852" t="s">
        <v>3456</v>
      </c>
    </row>
    <row r="3853" spans="17:26" x14ac:dyDescent="0.35">
      <c r="Q3853" t="s">
        <v>0</v>
      </c>
      <c r="R3853">
        <v>5</v>
      </c>
      <c r="S3853">
        <v>150</v>
      </c>
      <c r="T3853">
        <v>99.3</v>
      </c>
      <c r="U3853" t="s">
        <v>1</v>
      </c>
      <c r="V3853">
        <v>0</v>
      </c>
      <c r="W3853">
        <v>0</v>
      </c>
      <c r="X3853" t="s">
        <v>4363</v>
      </c>
      <c r="Y3853" t="s">
        <v>8070</v>
      </c>
      <c r="Z3853" t="s">
        <v>3456</v>
      </c>
    </row>
    <row r="3854" spans="17:26" x14ac:dyDescent="0.35">
      <c r="Q3854" t="s">
        <v>0</v>
      </c>
      <c r="R3854">
        <v>5</v>
      </c>
      <c r="S3854">
        <v>150</v>
      </c>
      <c r="T3854">
        <v>99.3</v>
      </c>
      <c r="U3854" t="s">
        <v>1</v>
      </c>
      <c r="V3854">
        <v>0</v>
      </c>
      <c r="W3854">
        <v>0</v>
      </c>
      <c r="X3854" t="s">
        <v>4213</v>
      </c>
      <c r="Y3854" t="s">
        <v>8071</v>
      </c>
      <c r="Z3854" t="s">
        <v>3456</v>
      </c>
    </row>
    <row r="3855" spans="17:26" x14ac:dyDescent="0.35">
      <c r="Q3855" t="s">
        <v>0</v>
      </c>
      <c r="R3855">
        <v>5</v>
      </c>
      <c r="S3855">
        <v>150</v>
      </c>
      <c r="T3855">
        <v>99.3</v>
      </c>
      <c r="U3855" t="s">
        <v>1</v>
      </c>
      <c r="V3855">
        <v>0</v>
      </c>
      <c r="W3855">
        <v>0</v>
      </c>
      <c r="X3855" t="s">
        <v>4062</v>
      </c>
      <c r="Y3855" t="s">
        <v>8072</v>
      </c>
      <c r="Z3855" t="s">
        <v>3456</v>
      </c>
    </row>
    <row r="3856" spans="17:26" x14ac:dyDescent="0.35">
      <c r="Q3856" t="s">
        <v>0</v>
      </c>
      <c r="R3856">
        <v>5</v>
      </c>
      <c r="S3856">
        <v>150</v>
      </c>
      <c r="T3856">
        <v>99.3</v>
      </c>
      <c r="U3856" t="s">
        <v>1</v>
      </c>
      <c r="V3856">
        <v>0</v>
      </c>
      <c r="W3856">
        <v>0</v>
      </c>
      <c r="X3856" t="s">
        <v>3906</v>
      </c>
      <c r="Y3856" t="s">
        <v>8073</v>
      </c>
      <c r="Z3856" t="s">
        <v>3456</v>
      </c>
    </row>
    <row r="3857" spans="17:26" x14ac:dyDescent="0.35">
      <c r="Q3857" t="s">
        <v>0</v>
      </c>
      <c r="R3857">
        <v>5</v>
      </c>
      <c r="S3857">
        <v>150</v>
      </c>
      <c r="T3857">
        <v>99.3</v>
      </c>
      <c r="U3857" t="s">
        <v>1</v>
      </c>
      <c r="V3857">
        <v>0</v>
      </c>
      <c r="W3857">
        <v>0</v>
      </c>
      <c r="X3857" t="s">
        <v>3812</v>
      </c>
      <c r="Y3857" t="s">
        <v>8074</v>
      </c>
      <c r="Z3857" t="s">
        <v>3456</v>
      </c>
    </row>
    <row r="3858" spans="17:26" x14ac:dyDescent="0.35">
      <c r="Q3858" t="s">
        <v>0</v>
      </c>
      <c r="R3858">
        <v>5</v>
      </c>
      <c r="S3858">
        <v>150</v>
      </c>
      <c r="T3858">
        <v>99.3</v>
      </c>
      <c r="U3858" t="s">
        <v>1</v>
      </c>
      <c r="V3858">
        <v>0</v>
      </c>
      <c r="W3858">
        <v>0</v>
      </c>
      <c r="X3858" t="s">
        <v>4374</v>
      </c>
      <c r="Y3858" t="s">
        <v>8075</v>
      </c>
      <c r="Z3858" t="s">
        <v>3456</v>
      </c>
    </row>
    <row r="3859" spans="17:26" x14ac:dyDescent="0.35">
      <c r="Q3859" t="s">
        <v>0</v>
      </c>
      <c r="R3859">
        <v>5</v>
      </c>
      <c r="S3859">
        <v>150</v>
      </c>
      <c r="T3859">
        <v>99.3</v>
      </c>
      <c r="U3859" t="s">
        <v>1</v>
      </c>
      <c r="V3859">
        <v>0</v>
      </c>
      <c r="W3859">
        <v>0</v>
      </c>
      <c r="X3859" t="s">
        <v>4165</v>
      </c>
      <c r="Y3859" t="s">
        <v>8076</v>
      </c>
      <c r="Z3859" t="s">
        <v>3456</v>
      </c>
    </row>
    <row r="3860" spans="17:26" x14ac:dyDescent="0.35">
      <c r="Q3860" t="s">
        <v>0</v>
      </c>
      <c r="R3860">
        <v>5</v>
      </c>
      <c r="S3860">
        <v>150</v>
      </c>
      <c r="T3860">
        <v>99.3</v>
      </c>
      <c r="U3860" t="s">
        <v>1</v>
      </c>
      <c r="V3860">
        <v>0</v>
      </c>
      <c r="W3860">
        <v>0</v>
      </c>
      <c r="X3860" t="s">
        <v>4383</v>
      </c>
      <c r="Y3860" t="s">
        <v>8077</v>
      </c>
      <c r="Z3860" t="s">
        <v>3456</v>
      </c>
    </row>
    <row r="3861" spans="17:26" x14ac:dyDescent="0.35">
      <c r="Q3861" t="s">
        <v>0</v>
      </c>
      <c r="R3861">
        <v>5</v>
      </c>
      <c r="S3861">
        <v>150</v>
      </c>
      <c r="T3861">
        <v>99.3</v>
      </c>
      <c r="U3861" t="s">
        <v>1</v>
      </c>
      <c r="V3861">
        <v>0</v>
      </c>
      <c r="W3861">
        <v>0</v>
      </c>
      <c r="X3861" t="s">
        <v>4330</v>
      </c>
      <c r="Y3861" t="s">
        <v>8078</v>
      </c>
      <c r="Z3861" t="s">
        <v>3456</v>
      </c>
    </row>
    <row r="3862" spans="17:26" x14ac:dyDescent="0.35">
      <c r="Q3862" t="s">
        <v>0</v>
      </c>
      <c r="R3862">
        <v>5</v>
      </c>
      <c r="S3862">
        <v>150</v>
      </c>
      <c r="T3862">
        <v>99.3</v>
      </c>
      <c r="U3862" t="s">
        <v>1</v>
      </c>
      <c r="V3862">
        <v>0</v>
      </c>
      <c r="W3862">
        <v>0</v>
      </c>
      <c r="X3862" t="s">
        <v>4066</v>
      </c>
      <c r="Y3862" t="s">
        <v>8079</v>
      </c>
      <c r="Z3862" t="s">
        <v>3456</v>
      </c>
    </row>
    <row r="3863" spans="17:26" x14ac:dyDescent="0.35">
      <c r="Q3863" t="s">
        <v>0</v>
      </c>
      <c r="R3863">
        <v>5</v>
      </c>
      <c r="S3863">
        <v>150</v>
      </c>
      <c r="T3863">
        <v>99.3</v>
      </c>
      <c r="U3863" t="s">
        <v>1</v>
      </c>
      <c r="V3863">
        <v>0</v>
      </c>
      <c r="W3863">
        <v>0</v>
      </c>
      <c r="X3863" t="s">
        <v>4550</v>
      </c>
      <c r="Y3863" t="s">
        <v>8080</v>
      </c>
      <c r="Z3863" t="s">
        <v>3456</v>
      </c>
    </row>
    <row r="3864" spans="17:26" x14ac:dyDescent="0.35">
      <c r="Q3864" t="s">
        <v>0</v>
      </c>
      <c r="R3864">
        <v>5</v>
      </c>
      <c r="S3864">
        <v>150</v>
      </c>
      <c r="T3864">
        <v>99.3</v>
      </c>
      <c r="U3864" t="s">
        <v>1</v>
      </c>
      <c r="V3864">
        <v>0</v>
      </c>
      <c r="W3864">
        <v>0</v>
      </c>
      <c r="X3864" t="s">
        <v>3677</v>
      </c>
      <c r="Y3864" t="s">
        <v>8081</v>
      </c>
      <c r="Z3864" t="s">
        <v>3456</v>
      </c>
    </row>
    <row r="3865" spans="17:26" x14ac:dyDescent="0.35">
      <c r="Q3865" t="s">
        <v>0</v>
      </c>
      <c r="R3865">
        <v>5</v>
      </c>
      <c r="S3865">
        <v>150</v>
      </c>
      <c r="T3865">
        <v>99.3</v>
      </c>
      <c r="U3865" t="s">
        <v>1</v>
      </c>
      <c r="V3865">
        <v>0</v>
      </c>
      <c r="W3865">
        <v>0</v>
      </c>
      <c r="X3865" t="s">
        <v>4339</v>
      </c>
      <c r="Y3865" t="s">
        <v>8082</v>
      </c>
      <c r="Z3865" t="s">
        <v>3456</v>
      </c>
    </row>
    <row r="3866" spans="17:26" x14ac:dyDescent="0.35">
      <c r="Q3866" t="s">
        <v>0</v>
      </c>
      <c r="R3866">
        <v>5</v>
      </c>
      <c r="S3866">
        <v>150</v>
      </c>
      <c r="T3866">
        <v>99.3</v>
      </c>
      <c r="U3866" t="s">
        <v>1</v>
      </c>
      <c r="V3866">
        <v>0</v>
      </c>
      <c r="W3866">
        <v>0</v>
      </c>
      <c r="X3866" t="s">
        <v>4174</v>
      </c>
      <c r="Y3866" t="s">
        <v>8083</v>
      </c>
      <c r="Z3866" t="s">
        <v>3456</v>
      </c>
    </row>
    <row r="3867" spans="17:26" x14ac:dyDescent="0.35">
      <c r="Q3867" t="s">
        <v>0</v>
      </c>
      <c r="R3867">
        <v>5</v>
      </c>
      <c r="S3867">
        <v>150</v>
      </c>
      <c r="T3867">
        <v>99.3</v>
      </c>
      <c r="U3867" t="s">
        <v>1</v>
      </c>
      <c r="V3867">
        <v>0</v>
      </c>
      <c r="W3867">
        <v>0</v>
      </c>
      <c r="X3867" t="s">
        <v>4174</v>
      </c>
      <c r="Y3867" t="s">
        <v>8084</v>
      </c>
      <c r="Z3867" t="s">
        <v>3456</v>
      </c>
    </row>
    <row r="3868" spans="17:26" x14ac:dyDescent="0.35">
      <c r="Q3868" t="s">
        <v>0</v>
      </c>
      <c r="R3868">
        <v>5</v>
      </c>
      <c r="S3868">
        <v>150</v>
      </c>
      <c r="T3868">
        <v>99.3</v>
      </c>
      <c r="U3868" t="s">
        <v>1</v>
      </c>
      <c r="V3868">
        <v>0</v>
      </c>
      <c r="W3868">
        <v>0</v>
      </c>
      <c r="X3868" t="s">
        <v>3915</v>
      </c>
      <c r="Y3868" t="s">
        <v>8085</v>
      </c>
      <c r="Z3868" t="s">
        <v>3456</v>
      </c>
    </row>
    <row r="3869" spans="17:26" x14ac:dyDescent="0.35">
      <c r="Q3869" t="s">
        <v>0</v>
      </c>
      <c r="R3869">
        <v>5</v>
      </c>
      <c r="S3869">
        <v>150</v>
      </c>
      <c r="T3869">
        <v>99.3</v>
      </c>
      <c r="U3869" t="s">
        <v>1</v>
      </c>
      <c r="V3869">
        <v>0</v>
      </c>
      <c r="W3869">
        <v>0</v>
      </c>
      <c r="X3869" t="s">
        <v>4499</v>
      </c>
      <c r="Y3869" t="s">
        <v>8086</v>
      </c>
      <c r="Z3869" t="s">
        <v>3456</v>
      </c>
    </row>
    <row r="3870" spans="17:26" x14ac:dyDescent="0.35">
      <c r="Q3870" t="s">
        <v>0</v>
      </c>
      <c r="R3870">
        <v>5</v>
      </c>
      <c r="S3870">
        <v>150</v>
      </c>
      <c r="T3870">
        <v>99.3</v>
      </c>
      <c r="U3870" t="s">
        <v>1</v>
      </c>
      <c r="V3870">
        <v>0</v>
      </c>
      <c r="W3870">
        <v>0</v>
      </c>
      <c r="X3870" t="s">
        <v>4077</v>
      </c>
      <c r="Y3870" t="s">
        <v>8087</v>
      </c>
      <c r="Z3870" t="s">
        <v>3456</v>
      </c>
    </row>
    <row r="3871" spans="17:26" x14ac:dyDescent="0.35">
      <c r="Q3871" t="s">
        <v>0</v>
      </c>
      <c r="R3871">
        <v>5</v>
      </c>
      <c r="S3871">
        <v>150</v>
      </c>
      <c r="T3871">
        <v>99.3</v>
      </c>
      <c r="U3871" t="s">
        <v>1</v>
      </c>
      <c r="V3871">
        <v>0</v>
      </c>
      <c r="W3871">
        <v>0</v>
      </c>
      <c r="X3871" t="s">
        <v>4782</v>
      </c>
      <c r="Y3871" t="s">
        <v>8088</v>
      </c>
      <c r="Z3871" t="s">
        <v>3456</v>
      </c>
    </row>
    <row r="3872" spans="17:26" x14ac:dyDescent="0.35">
      <c r="Q3872" t="s">
        <v>0</v>
      </c>
      <c r="R3872">
        <v>5</v>
      </c>
      <c r="S3872">
        <v>150</v>
      </c>
      <c r="T3872">
        <v>99.3</v>
      </c>
      <c r="U3872" t="s">
        <v>3664</v>
      </c>
      <c r="V3872">
        <v>0</v>
      </c>
      <c r="W3872">
        <v>0</v>
      </c>
      <c r="X3872" t="s">
        <v>4509</v>
      </c>
      <c r="Y3872" t="s">
        <v>8089</v>
      </c>
      <c r="Z3872" t="s">
        <v>3456</v>
      </c>
    </row>
    <row r="3873" spans="17:26" x14ac:dyDescent="0.35">
      <c r="Q3873" t="s">
        <v>0</v>
      </c>
      <c r="R3873">
        <v>5</v>
      </c>
      <c r="S3873">
        <v>150</v>
      </c>
      <c r="T3873">
        <v>99.3</v>
      </c>
      <c r="U3873" t="s">
        <v>3664</v>
      </c>
      <c r="V3873">
        <v>0</v>
      </c>
      <c r="W3873">
        <v>0</v>
      </c>
      <c r="X3873" t="s">
        <v>4509</v>
      </c>
      <c r="Y3873" t="s">
        <v>8090</v>
      </c>
      <c r="Z3873" t="s">
        <v>3456</v>
      </c>
    </row>
    <row r="3874" spans="17:26" x14ac:dyDescent="0.35">
      <c r="Q3874" t="s">
        <v>0</v>
      </c>
      <c r="R3874">
        <v>5</v>
      </c>
      <c r="S3874">
        <v>150</v>
      </c>
      <c r="T3874">
        <v>99.3</v>
      </c>
      <c r="U3874" t="s">
        <v>3664</v>
      </c>
      <c r="V3874">
        <v>0</v>
      </c>
      <c r="W3874">
        <v>0</v>
      </c>
      <c r="X3874" t="s">
        <v>3686</v>
      </c>
      <c r="Y3874" t="s">
        <v>8091</v>
      </c>
      <c r="Z3874" t="s">
        <v>3456</v>
      </c>
    </row>
    <row r="3875" spans="17:26" x14ac:dyDescent="0.35">
      <c r="Q3875" t="s">
        <v>0</v>
      </c>
      <c r="R3875">
        <v>5</v>
      </c>
      <c r="S3875">
        <v>150</v>
      </c>
      <c r="T3875">
        <v>99.3</v>
      </c>
      <c r="U3875" t="s">
        <v>3664</v>
      </c>
      <c r="V3875">
        <v>0</v>
      </c>
      <c r="W3875">
        <v>0</v>
      </c>
      <c r="X3875" t="s">
        <v>3688</v>
      </c>
      <c r="Y3875" t="s">
        <v>8092</v>
      </c>
      <c r="Z3875" t="s">
        <v>3456</v>
      </c>
    </row>
    <row r="3876" spans="17:26" x14ac:dyDescent="0.35">
      <c r="Q3876" t="s">
        <v>0</v>
      </c>
      <c r="R3876">
        <v>5</v>
      </c>
      <c r="S3876">
        <v>150</v>
      </c>
      <c r="T3876">
        <v>99.3</v>
      </c>
      <c r="U3876" t="s">
        <v>3664</v>
      </c>
      <c r="V3876">
        <v>0</v>
      </c>
      <c r="W3876">
        <v>0</v>
      </c>
      <c r="X3876" t="s">
        <v>3688</v>
      </c>
      <c r="Y3876" t="s">
        <v>8093</v>
      </c>
      <c r="Z3876" t="s">
        <v>3456</v>
      </c>
    </row>
    <row r="3877" spans="17:26" x14ac:dyDescent="0.35">
      <c r="Q3877" t="s">
        <v>0</v>
      </c>
      <c r="R3877">
        <v>5</v>
      </c>
      <c r="S3877">
        <v>150</v>
      </c>
      <c r="T3877">
        <v>99.3</v>
      </c>
      <c r="U3877" t="s">
        <v>3664</v>
      </c>
      <c r="V3877">
        <v>0</v>
      </c>
      <c r="W3877">
        <v>0</v>
      </c>
      <c r="X3877" t="s">
        <v>4352</v>
      </c>
      <c r="Y3877" t="s">
        <v>8094</v>
      </c>
      <c r="Z3877" t="s">
        <v>3456</v>
      </c>
    </row>
    <row r="3878" spans="17:26" x14ac:dyDescent="0.35">
      <c r="Q3878" t="s">
        <v>0</v>
      </c>
      <c r="R3878">
        <v>5</v>
      </c>
      <c r="S3878">
        <v>150</v>
      </c>
      <c r="T3878">
        <v>99.3</v>
      </c>
      <c r="U3878" t="s">
        <v>3664</v>
      </c>
      <c r="V3878">
        <v>0</v>
      </c>
      <c r="W3878">
        <v>0</v>
      </c>
      <c r="X3878" t="s">
        <v>3893</v>
      </c>
      <c r="Y3878" t="s">
        <v>8095</v>
      </c>
      <c r="Z3878" t="s">
        <v>3456</v>
      </c>
    </row>
    <row r="3879" spans="17:26" x14ac:dyDescent="0.35">
      <c r="Q3879" t="s">
        <v>0</v>
      </c>
      <c r="R3879">
        <v>5</v>
      </c>
      <c r="S3879">
        <v>150</v>
      </c>
      <c r="T3879">
        <v>99.3</v>
      </c>
      <c r="U3879" t="s">
        <v>3664</v>
      </c>
      <c r="V3879">
        <v>0</v>
      </c>
      <c r="W3879">
        <v>0</v>
      </c>
      <c r="X3879" t="s">
        <v>5028</v>
      </c>
      <c r="Y3879" t="s">
        <v>8096</v>
      </c>
      <c r="Z3879" t="s">
        <v>3456</v>
      </c>
    </row>
    <row r="3880" spans="17:26" x14ac:dyDescent="0.35">
      <c r="Q3880" t="s">
        <v>0</v>
      </c>
      <c r="R3880">
        <v>5</v>
      </c>
      <c r="S3880">
        <v>150</v>
      </c>
      <c r="T3880">
        <v>99.3</v>
      </c>
      <c r="U3880" t="s">
        <v>3664</v>
      </c>
      <c r="V3880">
        <v>0</v>
      </c>
      <c r="W3880">
        <v>0</v>
      </c>
      <c r="X3880" t="s">
        <v>3925</v>
      </c>
      <c r="Y3880" t="s">
        <v>8097</v>
      </c>
      <c r="Z3880" t="s">
        <v>3456</v>
      </c>
    </row>
    <row r="3881" spans="17:26" x14ac:dyDescent="0.35">
      <c r="Q3881" t="s">
        <v>0</v>
      </c>
      <c r="R3881">
        <v>5</v>
      </c>
      <c r="S3881">
        <v>150</v>
      </c>
      <c r="T3881">
        <v>99.3</v>
      </c>
      <c r="U3881" t="s">
        <v>3664</v>
      </c>
      <c r="V3881">
        <v>0</v>
      </c>
      <c r="W3881">
        <v>0</v>
      </c>
      <c r="X3881" t="s">
        <v>3792</v>
      </c>
      <c r="Y3881" t="s">
        <v>8098</v>
      </c>
      <c r="Z3881" t="s">
        <v>3456</v>
      </c>
    </row>
    <row r="3882" spans="17:26" x14ac:dyDescent="0.35">
      <c r="Q3882" t="s">
        <v>0</v>
      </c>
      <c r="R3882">
        <v>5</v>
      </c>
      <c r="S3882">
        <v>150</v>
      </c>
      <c r="T3882">
        <v>99.3</v>
      </c>
      <c r="U3882" t="s">
        <v>3664</v>
      </c>
      <c r="V3882">
        <v>0</v>
      </c>
      <c r="W3882">
        <v>0</v>
      </c>
      <c r="X3882" t="s">
        <v>4469</v>
      </c>
      <c r="Y3882" t="s">
        <v>8099</v>
      </c>
      <c r="Z3882" t="s">
        <v>3456</v>
      </c>
    </row>
    <row r="3883" spans="17:26" x14ac:dyDescent="0.35">
      <c r="Q3883" t="s">
        <v>0</v>
      </c>
      <c r="R3883">
        <v>5</v>
      </c>
      <c r="S3883">
        <v>150</v>
      </c>
      <c r="T3883">
        <v>99.3</v>
      </c>
      <c r="U3883" t="s">
        <v>3664</v>
      </c>
      <c r="V3883">
        <v>0</v>
      </c>
      <c r="W3883">
        <v>0</v>
      </c>
      <c r="X3883" t="s">
        <v>3742</v>
      </c>
      <c r="Y3883" t="s">
        <v>8100</v>
      </c>
      <c r="Z3883" t="s">
        <v>3456</v>
      </c>
    </row>
    <row r="3884" spans="17:26" x14ac:dyDescent="0.35">
      <c r="Q3884" t="s">
        <v>0</v>
      </c>
      <c r="R3884">
        <v>5</v>
      </c>
      <c r="S3884">
        <v>150</v>
      </c>
      <c r="T3884">
        <v>99.3</v>
      </c>
      <c r="U3884" t="s">
        <v>3664</v>
      </c>
      <c r="V3884">
        <v>0</v>
      </c>
      <c r="W3884">
        <v>0</v>
      </c>
      <c r="X3884" t="s">
        <v>4770</v>
      </c>
      <c r="Y3884" t="s">
        <v>8101</v>
      </c>
      <c r="Z3884" t="s">
        <v>3456</v>
      </c>
    </row>
    <row r="3885" spans="17:26" x14ac:dyDescent="0.35">
      <c r="Q3885" t="s">
        <v>0</v>
      </c>
      <c r="R3885">
        <v>5</v>
      </c>
      <c r="S3885">
        <v>150</v>
      </c>
      <c r="T3885">
        <v>99.3</v>
      </c>
      <c r="U3885" t="s">
        <v>3664</v>
      </c>
      <c r="V3885">
        <v>0</v>
      </c>
      <c r="W3885">
        <v>0</v>
      </c>
      <c r="X3885" t="s">
        <v>3777</v>
      </c>
      <c r="Y3885" t="s">
        <v>8102</v>
      </c>
      <c r="Z3885" t="s">
        <v>3456</v>
      </c>
    </row>
    <row r="3886" spans="17:26" x14ac:dyDescent="0.35">
      <c r="Q3886" t="s">
        <v>0</v>
      </c>
      <c r="R3886">
        <v>5</v>
      </c>
      <c r="S3886">
        <v>150</v>
      </c>
      <c r="T3886">
        <v>99.3</v>
      </c>
      <c r="U3886" t="s">
        <v>3664</v>
      </c>
      <c r="V3886">
        <v>0</v>
      </c>
      <c r="W3886">
        <v>0</v>
      </c>
      <c r="X3886" t="s">
        <v>3677</v>
      </c>
      <c r="Y3886" t="s">
        <v>8103</v>
      </c>
      <c r="Z3886" t="s">
        <v>3456</v>
      </c>
    </row>
    <row r="3887" spans="17:26" x14ac:dyDescent="0.35">
      <c r="Q3887" t="s">
        <v>0</v>
      </c>
      <c r="R3887">
        <v>51</v>
      </c>
      <c r="S3887">
        <v>150</v>
      </c>
      <c r="T3887">
        <v>100</v>
      </c>
      <c r="U3887" t="s">
        <v>1</v>
      </c>
      <c r="V3887">
        <v>0</v>
      </c>
      <c r="W3887">
        <v>0</v>
      </c>
      <c r="X3887" t="s">
        <v>8104</v>
      </c>
      <c r="Y3887" t="s">
        <v>8105</v>
      </c>
      <c r="Z3887" t="s">
        <v>3504</v>
      </c>
    </row>
    <row r="3888" spans="17:26" x14ac:dyDescent="0.35">
      <c r="Q3888" t="s">
        <v>0</v>
      </c>
      <c r="R3888">
        <v>51</v>
      </c>
      <c r="S3888">
        <v>150</v>
      </c>
      <c r="T3888">
        <v>100</v>
      </c>
      <c r="U3888" t="s">
        <v>1</v>
      </c>
      <c r="V3888">
        <v>0</v>
      </c>
      <c r="W3888">
        <v>0</v>
      </c>
      <c r="X3888" t="s">
        <v>8106</v>
      </c>
      <c r="Y3888" t="s">
        <v>8107</v>
      </c>
      <c r="Z3888" t="s">
        <v>3504</v>
      </c>
    </row>
    <row r="3889" spans="17:26" x14ac:dyDescent="0.35">
      <c r="Q3889" t="s">
        <v>0</v>
      </c>
      <c r="R3889">
        <v>51</v>
      </c>
      <c r="S3889">
        <v>150</v>
      </c>
      <c r="T3889">
        <v>100</v>
      </c>
      <c r="U3889" t="s">
        <v>1</v>
      </c>
      <c r="V3889">
        <v>0</v>
      </c>
      <c r="W3889">
        <v>0</v>
      </c>
      <c r="X3889" t="s">
        <v>8108</v>
      </c>
      <c r="Y3889" t="s">
        <v>8109</v>
      </c>
      <c r="Z3889" t="s">
        <v>3504</v>
      </c>
    </row>
    <row r="3890" spans="17:26" x14ac:dyDescent="0.35">
      <c r="Q3890" t="s">
        <v>0</v>
      </c>
      <c r="R3890">
        <v>51</v>
      </c>
      <c r="S3890">
        <v>150</v>
      </c>
      <c r="T3890">
        <v>100</v>
      </c>
      <c r="U3890" t="s">
        <v>1</v>
      </c>
      <c r="V3890">
        <v>0</v>
      </c>
      <c r="W3890">
        <v>0</v>
      </c>
      <c r="X3890" t="s">
        <v>5318</v>
      </c>
      <c r="Y3890" t="s">
        <v>8110</v>
      </c>
      <c r="Z3890" t="s">
        <v>3504</v>
      </c>
    </row>
    <row r="3891" spans="17:26" x14ac:dyDescent="0.35">
      <c r="Q3891" t="s">
        <v>0</v>
      </c>
      <c r="R3891">
        <v>51</v>
      </c>
      <c r="S3891">
        <v>150</v>
      </c>
      <c r="T3891">
        <v>100</v>
      </c>
      <c r="U3891" t="s">
        <v>1</v>
      </c>
      <c r="V3891">
        <v>0</v>
      </c>
      <c r="W3891">
        <v>0</v>
      </c>
      <c r="X3891" t="s">
        <v>8111</v>
      </c>
      <c r="Y3891" t="s">
        <v>8112</v>
      </c>
      <c r="Z3891" t="s">
        <v>3504</v>
      </c>
    </row>
    <row r="3892" spans="17:26" x14ac:dyDescent="0.35">
      <c r="Q3892" t="s">
        <v>0</v>
      </c>
      <c r="R3892">
        <v>51</v>
      </c>
      <c r="S3892">
        <v>150</v>
      </c>
      <c r="T3892">
        <v>100</v>
      </c>
      <c r="U3892" t="s">
        <v>3664</v>
      </c>
      <c r="V3892">
        <v>0</v>
      </c>
      <c r="W3892">
        <v>0</v>
      </c>
      <c r="X3892" t="s">
        <v>8113</v>
      </c>
      <c r="Y3892" t="s">
        <v>8114</v>
      </c>
      <c r="Z3892" t="s">
        <v>3504</v>
      </c>
    </row>
    <row r="3893" spans="17:26" x14ac:dyDescent="0.35">
      <c r="Q3893" t="s">
        <v>0</v>
      </c>
      <c r="R3893">
        <v>51</v>
      </c>
      <c r="S3893">
        <v>150</v>
      </c>
      <c r="T3893">
        <v>100</v>
      </c>
      <c r="U3893" t="s">
        <v>3664</v>
      </c>
      <c r="V3893">
        <v>0</v>
      </c>
      <c r="W3893">
        <v>0</v>
      </c>
      <c r="X3893" t="s">
        <v>8115</v>
      </c>
      <c r="Y3893" t="s">
        <v>8116</v>
      </c>
      <c r="Z3893" t="s">
        <v>3504</v>
      </c>
    </row>
    <row r="3894" spans="17:26" x14ac:dyDescent="0.35">
      <c r="Q3894" t="s">
        <v>0</v>
      </c>
      <c r="R3894">
        <v>51</v>
      </c>
      <c r="S3894">
        <v>150</v>
      </c>
      <c r="T3894">
        <v>100</v>
      </c>
      <c r="U3894" t="s">
        <v>3664</v>
      </c>
      <c r="V3894">
        <v>0</v>
      </c>
      <c r="W3894">
        <v>0</v>
      </c>
      <c r="X3894" t="s">
        <v>8117</v>
      </c>
      <c r="Y3894" t="s">
        <v>8118</v>
      </c>
      <c r="Z3894" t="s">
        <v>3504</v>
      </c>
    </row>
    <row r="3895" spans="17:26" x14ac:dyDescent="0.35">
      <c r="Q3895" t="s">
        <v>0</v>
      </c>
      <c r="R3895">
        <v>51</v>
      </c>
      <c r="S3895">
        <v>150</v>
      </c>
      <c r="T3895">
        <v>100</v>
      </c>
      <c r="U3895" t="s">
        <v>3664</v>
      </c>
      <c r="V3895">
        <v>0</v>
      </c>
      <c r="W3895">
        <v>0</v>
      </c>
      <c r="X3895" t="s">
        <v>8119</v>
      </c>
      <c r="Y3895" t="s">
        <v>8120</v>
      </c>
      <c r="Z3895" t="s">
        <v>3504</v>
      </c>
    </row>
    <row r="3896" spans="17:26" x14ac:dyDescent="0.35">
      <c r="Q3896" t="s">
        <v>0</v>
      </c>
      <c r="R3896">
        <v>51</v>
      </c>
      <c r="S3896">
        <v>150</v>
      </c>
      <c r="T3896">
        <v>100</v>
      </c>
      <c r="U3896" t="s">
        <v>3664</v>
      </c>
      <c r="V3896">
        <v>0</v>
      </c>
      <c r="W3896">
        <v>0</v>
      </c>
      <c r="X3896" t="s">
        <v>8121</v>
      </c>
      <c r="Y3896" t="s">
        <v>8122</v>
      </c>
      <c r="Z3896" t="s">
        <v>3504</v>
      </c>
    </row>
    <row r="3897" spans="17:26" x14ac:dyDescent="0.35">
      <c r="Q3897" t="s">
        <v>0</v>
      </c>
      <c r="R3897">
        <v>51</v>
      </c>
      <c r="S3897">
        <v>150</v>
      </c>
      <c r="T3897">
        <v>100</v>
      </c>
      <c r="U3897" t="s">
        <v>3664</v>
      </c>
      <c r="V3897">
        <v>0</v>
      </c>
      <c r="W3897">
        <v>0</v>
      </c>
      <c r="X3897" t="s">
        <v>5296</v>
      </c>
      <c r="Y3897" t="s">
        <v>8123</v>
      </c>
      <c r="Z3897" t="s">
        <v>3504</v>
      </c>
    </row>
    <row r="3898" spans="17:26" x14ac:dyDescent="0.35">
      <c r="Q3898" t="s">
        <v>0</v>
      </c>
      <c r="R3898">
        <v>51</v>
      </c>
      <c r="S3898">
        <v>150</v>
      </c>
      <c r="T3898">
        <v>100</v>
      </c>
      <c r="U3898" t="s">
        <v>3664</v>
      </c>
      <c r="V3898">
        <v>0</v>
      </c>
      <c r="W3898">
        <v>0</v>
      </c>
      <c r="X3898" t="s">
        <v>8124</v>
      </c>
      <c r="Y3898" t="s">
        <v>8125</v>
      </c>
      <c r="Z3898" t="s">
        <v>3504</v>
      </c>
    </row>
    <row r="3899" spans="17:26" x14ac:dyDescent="0.35">
      <c r="Q3899" t="s">
        <v>0</v>
      </c>
      <c r="R3899">
        <v>51</v>
      </c>
      <c r="S3899">
        <v>150</v>
      </c>
      <c r="T3899">
        <v>100</v>
      </c>
      <c r="U3899" t="s">
        <v>3664</v>
      </c>
      <c r="V3899">
        <v>0</v>
      </c>
      <c r="W3899">
        <v>0</v>
      </c>
      <c r="X3899" t="s">
        <v>8126</v>
      </c>
      <c r="Y3899" t="s">
        <v>8127</v>
      </c>
      <c r="Z3899" t="s">
        <v>3504</v>
      </c>
    </row>
    <row r="3900" spans="17:26" x14ac:dyDescent="0.35">
      <c r="Q3900" t="s">
        <v>0</v>
      </c>
      <c r="R3900">
        <v>51</v>
      </c>
      <c r="S3900">
        <v>150</v>
      </c>
      <c r="T3900">
        <v>100</v>
      </c>
      <c r="U3900" t="s">
        <v>3664</v>
      </c>
      <c r="V3900">
        <v>0</v>
      </c>
      <c r="W3900">
        <v>0</v>
      </c>
      <c r="X3900" t="s">
        <v>5497</v>
      </c>
      <c r="Y3900" t="s">
        <v>8128</v>
      </c>
      <c r="Z3900" t="s">
        <v>3504</v>
      </c>
    </row>
    <row r="3901" spans="17:26" x14ac:dyDescent="0.35">
      <c r="Q3901" t="s">
        <v>0</v>
      </c>
      <c r="R3901">
        <v>51</v>
      </c>
      <c r="S3901">
        <v>150</v>
      </c>
      <c r="T3901">
        <v>97</v>
      </c>
      <c r="U3901" t="s">
        <v>1</v>
      </c>
      <c r="V3901">
        <v>0</v>
      </c>
      <c r="W3901">
        <v>0</v>
      </c>
      <c r="X3901" t="s">
        <v>8129</v>
      </c>
      <c r="Y3901" t="s">
        <v>8130</v>
      </c>
      <c r="Z3901" t="s">
        <v>3504</v>
      </c>
    </row>
    <row r="3902" spans="17:26" x14ac:dyDescent="0.35">
      <c r="Q3902" t="s">
        <v>0</v>
      </c>
      <c r="R3902">
        <v>51</v>
      </c>
      <c r="S3902">
        <v>150</v>
      </c>
      <c r="T3902">
        <v>97</v>
      </c>
      <c r="U3902" t="s">
        <v>3664</v>
      </c>
      <c r="V3902">
        <v>0</v>
      </c>
      <c r="W3902">
        <v>0</v>
      </c>
      <c r="X3902" t="s">
        <v>8131</v>
      </c>
      <c r="Y3902" t="s">
        <v>8132</v>
      </c>
      <c r="Z3902" t="s">
        <v>3504</v>
      </c>
    </row>
    <row r="3903" spans="17:26" x14ac:dyDescent="0.35">
      <c r="Q3903" t="s">
        <v>0</v>
      </c>
      <c r="R3903">
        <v>51</v>
      </c>
      <c r="S3903">
        <v>150</v>
      </c>
      <c r="T3903">
        <v>97.1</v>
      </c>
      <c r="U3903" t="s">
        <v>1</v>
      </c>
      <c r="V3903">
        <v>0</v>
      </c>
      <c r="W3903">
        <v>0</v>
      </c>
      <c r="X3903" t="s">
        <v>8133</v>
      </c>
      <c r="Y3903" t="s">
        <v>8134</v>
      </c>
      <c r="Z3903" t="s">
        <v>3504</v>
      </c>
    </row>
    <row r="3904" spans="17:26" x14ac:dyDescent="0.35">
      <c r="Q3904" t="s">
        <v>0</v>
      </c>
      <c r="R3904">
        <v>51</v>
      </c>
      <c r="S3904">
        <v>150</v>
      </c>
      <c r="T3904">
        <v>97.1</v>
      </c>
      <c r="U3904" t="s">
        <v>3664</v>
      </c>
      <c r="V3904">
        <v>0</v>
      </c>
      <c r="W3904">
        <v>0</v>
      </c>
      <c r="X3904" t="s">
        <v>8135</v>
      </c>
      <c r="Y3904" t="s">
        <v>8136</v>
      </c>
      <c r="Z3904" t="s">
        <v>3504</v>
      </c>
    </row>
    <row r="3905" spans="17:26" x14ac:dyDescent="0.35">
      <c r="Q3905" t="s">
        <v>0</v>
      </c>
      <c r="R3905">
        <v>51</v>
      </c>
      <c r="S3905">
        <v>150</v>
      </c>
      <c r="T3905">
        <v>97.2</v>
      </c>
      <c r="U3905" t="s">
        <v>1</v>
      </c>
      <c r="V3905">
        <v>0</v>
      </c>
      <c r="W3905">
        <v>0</v>
      </c>
      <c r="X3905" t="s">
        <v>8137</v>
      </c>
      <c r="Y3905" t="s">
        <v>8138</v>
      </c>
      <c r="Z3905" t="s">
        <v>3504</v>
      </c>
    </row>
    <row r="3906" spans="17:26" x14ac:dyDescent="0.35">
      <c r="Q3906" t="s">
        <v>0</v>
      </c>
      <c r="R3906">
        <v>51</v>
      </c>
      <c r="S3906">
        <v>150</v>
      </c>
      <c r="T3906">
        <v>97.2</v>
      </c>
      <c r="U3906" t="s">
        <v>1</v>
      </c>
      <c r="V3906">
        <v>0</v>
      </c>
      <c r="W3906">
        <v>0</v>
      </c>
      <c r="X3906" t="s">
        <v>8139</v>
      </c>
      <c r="Y3906" t="s">
        <v>8140</v>
      </c>
      <c r="Z3906" t="s">
        <v>3504</v>
      </c>
    </row>
    <row r="3907" spans="17:26" x14ac:dyDescent="0.35">
      <c r="Q3907" t="s">
        <v>0</v>
      </c>
      <c r="R3907">
        <v>51</v>
      </c>
      <c r="S3907">
        <v>150</v>
      </c>
      <c r="T3907">
        <v>97.3</v>
      </c>
      <c r="U3907" t="s">
        <v>1</v>
      </c>
      <c r="V3907">
        <v>0</v>
      </c>
      <c r="W3907">
        <v>0</v>
      </c>
      <c r="X3907" t="s">
        <v>8141</v>
      </c>
      <c r="Y3907" t="s">
        <v>8142</v>
      </c>
      <c r="Z3907" t="s">
        <v>3504</v>
      </c>
    </row>
    <row r="3908" spans="17:26" x14ac:dyDescent="0.35">
      <c r="Q3908" t="s">
        <v>0</v>
      </c>
      <c r="R3908">
        <v>51</v>
      </c>
      <c r="S3908">
        <v>150</v>
      </c>
      <c r="T3908">
        <v>97.3</v>
      </c>
      <c r="U3908" t="s">
        <v>1</v>
      </c>
      <c r="V3908">
        <v>0</v>
      </c>
      <c r="W3908">
        <v>0</v>
      </c>
      <c r="X3908" t="s">
        <v>8143</v>
      </c>
      <c r="Y3908" t="s">
        <v>8144</v>
      </c>
      <c r="Z3908" t="s">
        <v>3504</v>
      </c>
    </row>
    <row r="3909" spans="17:26" x14ac:dyDescent="0.35">
      <c r="Q3909" t="s">
        <v>0</v>
      </c>
      <c r="R3909">
        <v>51</v>
      </c>
      <c r="S3909">
        <v>150</v>
      </c>
      <c r="T3909">
        <v>97.3</v>
      </c>
      <c r="U3909" t="s">
        <v>1</v>
      </c>
      <c r="V3909">
        <v>0</v>
      </c>
      <c r="W3909">
        <v>0</v>
      </c>
      <c r="X3909" t="s">
        <v>5361</v>
      </c>
      <c r="Y3909" t="s">
        <v>8145</v>
      </c>
      <c r="Z3909" t="s">
        <v>3504</v>
      </c>
    </row>
    <row r="3910" spans="17:26" x14ac:dyDescent="0.35">
      <c r="Q3910" t="s">
        <v>0</v>
      </c>
      <c r="R3910">
        <v>51</v>
      </c>
      <c r="S3910">
        <v>150</v>
      </c>
      <c r="T3910">
        <v>97.3</v>
      </c>
      <c r="U3910" t="s">
        <v>1</v>
      </c>
      <c r="V3910">
        <v>0</v>
      </c>
      <c r="W3910">
        <v>0</v>
      </c>
      <c r="X3910" t="s">
        <v>8146</v>
      </c>
      <c r="Y3910" t="s">
        <v>8147</v>
      </c>
      <c r="Z3910" t="s">
        <v>3504</v>
      </c>
    </row>
    <row r="3911" spans="17:26" x14ac:dyDescent="0.35">
      <c r="Q3911" t="s">
        <v>0</v>
      </c>
      <c r="R3911">
        <v>51</v>
      </c>
      <c r="S3911">
        <v>150</v>
      </c>
      <c r="T3911">
        <v>97.3</v>
      </c>
      <c r="U3911" t="s">
        <v>1</v>
      </c>
      <c r="V3911">
        <v>0</v>
      </c>
      <c r="W3911">
        <v>0</v>
      </c>
      <c r="X3911" t="s">
        <v>5304</v>
      </c>
      <c r="Y3911" t="s">
        <v>8148</v>
      </c>
      <c r="Z3911" t="s">
        <v>3504</v>
      </c>
    </row>
    <row r="3912" spans="17:26" x14ac:dyDescent="0.35">
      <c r="Q3912" t="s">
        <v>0</v>
      </c>
      <c r="R3912">
        <v>51</v>
      </c>
      <c r="S3912">
        <v>150</v>
      </c>
      <c r="T3912">
        <v>97.3</v>
      </c>
      <c r="U3912" t="s">
        <v>1</v>
      </c>
      <c r="V3912">
        <v>0</v>
      </c>
      <c r="W3912">
        <v>0</v>
      </c>
      <c r="X3912" t="s">
        <v>8149</v>
      </c>
      <c r="Y3912" t="s">
        <v>8150</v>
      </c>
      <c r="Z3912" t="s">
        <v>3504</v>
      </c>
    </row>
    <row r="3913" spans="17:26" x14ac:dyDescent="0.35">
      <c r="Q3913" t="s">
        <v>0</v>
      </c>
      <c r="R3913">
        <v>51</v>
      </c>
      <c r="S3913">
        <v>150</v>
      </c>
      <c r="T3913">
        <v>97.3</v>
      </c>
      <c r="U3913" t="s">
        <v>1</v>
      </c>
      <c r="V3913">
        <v>0</v>
      </c>
      <c r="W3913">
        <v>0</v>
      </c>
      <c r="X3913" t="s">
        <v>8151</v>
      </c>
      <c r="Y3913" t="s">
        <v>8152</v>
      </c>
      <c r="Z3913" t="s">
        <v>3504</v>
      </c>
    </row>
    <row r="3914" spans="17:26" x14ac:dyDescent="0.35">
      <c r="Q3914" t="s">
        <v>0</v>
      </c>
      <c r="R3914">
        <v>51</v>
      </c>
      <c r="S3914">
        <v>150</v>
      </c>
      <c r="T3914">
        <v>97.3</v>
      </c>
      <c r="U3914" t="s">
        <v>1</v>
      </c>
      <c r="V3914">
        <v>0</v>
      </c>
      <c r="W3914">
        <v>0</v>
      </c>
      <c r="X3914" t="s">
        <v>8153</v>
      </c>
      <c r="Y3914" t="s">
        <v>8154</v>
      </c>
      <c r="Z3914" t="s">
        <v>3504</v>
      </c>
    </row>
    <row r="3915" spans="17:26" x14ac:dyDescent="0.35">
      <c r="Q3915" t="s">
        <v>0</v>
      </c>
      <c r="R3915">
        <v>51</v>
      </c>
      <c r="S3915">
        <v>150</v>
      </c>
      <c r="T3915">
        <v>97.3</v>
      </c>
      <c r="U3915" t="s">
        <v>1</v>
      </c>
      <c r="V3915">
        <v>0</v>
      </c>
      <c r="W3915">
        <v>0</v>
      </c>
      <c r="X3915" t="s">
        <v>8111</v>
      </c>
      <c r="Y3915" t="s">
        <v>8155</v>
      </c>
      <c r="Z3915" t="s">
        <v>3504</v>
      </c>
    </row>
    <row r="3916" spans="17:26" x14ac:dyDescent="0.35">
      <c r="Q3916" t="s">
        <v>0</v>
      </c>
      <c r="R3916">
        <v>51</v>
      </c>
      <c r="S3916">
        <v>150</v>
      </c>
      <c r="T3916">
        <v>97.3</v>
      </c>
      <c r="U3916" t="s">
        <v>3664</v>
      </c>
      <c r="V3916">
        <v>0</v>
      </c>
      <c r="W3916">
        <v>0</v>
      </c>
      <c r="X3916" t="s">
        <v>8156</v>
      </c>
      <c r="Y3916" t="s">
        <v>8157</v>
      </c>
      <c r="Z3916" t="s">
        <v>3504</v>
      </c>
    </row>
    <row r="3917" spans="17:26" x14ac:dyDescent="0.35">
      <c r="Q3917" t="s">
        <v>0</v>
      </c>
      <c r="R3917">
        <v>51</v>
      </c>
      <c r="S3917">
        <v>150</v>
      </c>
      <c r="T3917">
        <v>97.3</v>
      </c>
      <c r="U3917" t="s">
        <v>3664</v>
      </c>
      <c r="V3917">
        <v>0</v>
      </c>
      <c r="W3917">
        <v>0</v>
      </c>
      <c r="X3917" t="s">
        <v>8158</v>
      </c>
      <c r="Y3917" t="s">
        <v>8159</v>
      </c>
      <c r="Z3917" t="s">
        <v>3504</v>
      </c>
    </row>
    <row r="3918" spans="17:26" x14ac:dyDescent="0.35">
      <c r="Q3918" t="s">
        <v>0</v>
      </c>
      <c r="R3918">
        <v>51</v>
      </c>
      <c r="S3918">
        <v>150</v>
      </c>
      <c r="T3918">
        <v>97.3</v>
      </c>
      <c r="U3918" t="s">
        <v>3664</v>
      </c>
      <c r="V3918">
        <v>0</v>
      </c>
      <c r="W3918">
        <v>0</v>
      </c>
      <c r="X3918" t="s">
        <v>5352</v>
      </c>
      <c r="Y3918" t="s">
        <v>8160</v>
      </c>
      <c r="Z3918" t="s">
        <v>3504</v>
      </c>
    </row>
    <row r="3919" spans="17:26" x14ac:dyDescent="0.35">
      <c r="Q3919" t="s">
        <v>0</v>
      </c>
      <c r="R3919">
        <v>51</v>
      </c>
      <c r="S3919">
        <v>150</v>
      </c>
      <c r="T3919">
        <v>97.3</v>
      </c>
      <c r="U3919" t="s">
        <v>3664</v>
      </c>
      <c r="V3919">
        <v>0</v>
      </c>
      <c r="W3919">
        <v>0</v>
      </c>
      <c r="X3919" t="s">
        <v>5302</v>
      </c>
      <c r="Y3919" t="s">
        <v>8161</v>
      </c>
      <c r="Z3919" t="s">
        <v>3504</v>
      </c>
    </row>
    <row r="3920" spans="17:26" x14ac:dyDescent="0.35">
      <c r="Q3920" t="s">
        <v>0</v>
      </c>
      <c r="R3920">
        <v>51</v>
      </c>
      <c r="S3920">
        <v>150</v>
      </c>
      <c r="T3920">
        <v>97.3</v>
      </c>
      <c r="U3920" t="s">
        <v>3664</v>
      </c>
      <c r="V3920">
        <v>0</v>
      </c>
      <c r="W3920">
        <v>0</v>
      </c>
      <c r="X3920" t="s">
        <v>8162</v>
      </c>
      <c r="Y3920" t="s">
        <v>8163</v>
      </c>
      <c r="Z3920" t="s">
        <v>3504</v>
      </c>
    </row>
    <row r="3921" spans="17:26" x14ac:dyDescent="0.35">
      <c r="Q3921" t="s">
        <v>0</v>
      </c>
      <c r="R3921">
        <v>51</v>
      </c>
      <c r="S3921">
        <v>150</v>
      </c>
      <c r="T3921">
        <v>97.3</v>
      </c>
      <c r="U3921" t="s">
        <v>3664</v>
      </c>
      <c r="V3921">
        <v>0</v>
      </c>
      <c r="W3921">
        <v>0</v>
      </c>
      <c r="X3921" t="s">
        <v>8164</v>
      </c>
      <c r="Y3921" t="s">
        <v>8165</v>
      </c>
      <c r="Z3921" t="s">
        <v>3504</v>
      </c>
    </row>
    <row r="3922" spans="17:26" x14ac:dyDescent="0.35">
      <c r="Q3922" t="s">
        <v>0</v>
      </c>
      <c r="R3922">
        <v>51</v>
      </c>
      <c r="S3922">
        <v>150</v>
      </c>
      <c r="T3922">
        <v>97.3</v>
      </c>
      <c r="U3922" t="s">
        <v>3664</v>
      </c>
      <c r="V3922">
        <v>0</v>
      </c>
      <c r="W3922">
        <v>0</v>
      </c>
      <c r="X3922" t="s">
        <v>8166</v>
      </c>
      <c r="Y3922" t="s">
        <v>8167</v>
      </c>
      <c r="Z3922" t="s">
        <v>3504</v>
      </c>
    </row>
    <row r="3923" spans="17:26" x14ac:dyDescent="0.35">
      <c r="Q3923" t="s">
        <v>0</v>
      </c>
      <c r="R3923">
        <v>51</v>
      </c>
      <c r="S3923">
        <v>150</v>
      </c>
      <c r="T3923">
        <v>97.3</v>
      </c>
      <c r="U3923" t="s">
        <v>3664</v>
      </c>
      <c r="V3923">
        <v>0</v>
      </c>
      <c r="W3923">
        <v>0</v>
      </c>
      <c r="X3923" t="s">
        <v>8168</v>
      </c>
      <c r="Y3923" t="s">
        <v>8169</v>
      </c>
      <c r="Z3923" t="s">
        <v>3504</v>
      </c>
    </row>
    <row r="3924" spans="17:26" x14ac:dyDescent="0.35">
      <c r="Q3924" t="s">
        <v>0</v>
      </c>
      <c r="R3924">
        <v>51</v>
      </c>
      <c r="S3924">
        <v>150</v>
      </c>
      <c r="T3924">
        <v>97.3</v>
      </c>
      <c r="U3924" t="s">
        <v>3664</v>
      </c>
      <c r="V3924">
        <v>0</v>
      </c>
      <c r="W3924">
        <v>0</v>
      </c>
      <c r="X3924" t="s">
        <v>8170</v>
      </c>
      <c r="Y3924" t="s">
        <v>8171</v>
      </c>
      <c r="Z3924" t="s">
        <v>3504</v>
      </c>
    </row>
    <row r="3925" spans="17:26" x14ac:dyDescent="0.35">
      <c r="Q3925" t="s">
        <v>0</v>
      </c>
      <c r="R3925">
        <v>51</v>
      </c>
      <c r="S3925">
        <v>150</v>
      </c>
      <c r="T3925">
        <v>97.4</v>
      </c>
      <c r="U3925" t="s">
        <v>1</v>
      </c>
      <c r="V3925">
        <v>0</v>
      </c>
      <c r="W3925">
        <v>0</v>
      </c>
      <c r="X3925" t="s">
        <v>8172</v>
      </c>
      <c r="Y3925" t="s">
        <v>8173</v>
      </c>
      <c r="Z3925" t="s">
        <v>3504</v>
      </c>
    </row>
    <row r="3926" spans="17:26" x14ac:dyDescent="0.35">
      <c r="Q3926" t="s">
        <v>0</v>
      </c>
      <c r="R3926">
        <v>51</v>
      </c>
      <c r="S3926">
        <v>150</v>
      </c>
      <c r="T3926">
        <v>97.4</v>
      </c>
      <c r="U3926" t="s">
        <v>1</v>
      </c>
      <c r="V3926">
        <v>0</v>
      </c>
      <c r="W3926">
        <v>0</v>
      </c>
      <c r="X3926" t="s">
        <v>5298</v>
      </c>
      <c r="Y3926" t="s">
        <v>8174</v>
      </c>
      <c r="Z3926" t="s">
        <v>3504</v>
      </c>
    </row>
    <row r="3927" spans="17:26" x14ac:dyDescent="0.35">
      <c r="Q3927" t="s">
        <v>0</v>
      </c>
      <c r="R3927">
        <v>51</v>
      </c>
      <c r="S3927">
        <v>150</v>
      </c>
      <c r="T3927">
        <v>97.4</v>
      </c>
      <c r="U3927" t="s">
        <v>1</v>
      </c>
      <c r="V3927">
        <v>0</v>
      </c>
      <c r="W3927">
        <v>0</v>
      </c>
      <c r="X3927" t="s">
        <v>8175</v>
      </c>
      <c r="Y3927" t="s">
        <v>8176</v>
      </c>
      <c r="Z3927" t="s">
        <v>3504</v>
      </c>
    </row>
    <row r="3928" spans="17:26" x14ac:dyDescent="0.35">
      <c r="Q3928" t="s">
        <v>0</v>
      </c>
      <c r="R3928">
        <v>51</v>
      </c>
      <c r="S3928">
        <v>150</v>
      </c>
      <c r="T3928">
        <v>97.4</v>
      </c>
      <c r="U3928" t="s">
        <v>3664</v>
      </c>
      <c r="V3928">
        <v>0</v>
      </c>
      <c r="W3928">
        <v>0</v>
      </c>
      <c r="X3928" t="s">
        <v>5371</v>
      </c>
      <c r="Y3928" t="s">
        <v>8177</v>
      </c>
      <c r="Z3928" t="s">
        <v>3504</v>
      </c>
    </row>
    <row r="3929" spans="17:26" x14ac:dyDescent="0.35">
      <c r="Q3929" t="s">
        <v>0</v>
      </c>
      <c r="R3929">
        <v>51</v>
      </c>
      <c r="S3929">
        <v>150</v>
      </c>
      <c r="T3929">
        <v>97.5</v>
      </c>
      <c r="U3929" t="s">
        <v>1</v>
      </c>
      <c r="V3929">
        <v>0</v>
      </c>
      <c r="W3929">
        <v>0</v>
      </c>
      <c r="X3929" t="s">
        <v>8178</v>
      </c>
      <c r="Y3929" t="s">
        <v>8179</v>
      </c>
      <c r="Z3929" t="s">
        <v>3504</v>
      </c>
    </row>
    <row r="3930" spans="17:26" x14ac:dyDescent="0.35">
      <c r="Q3930" t="s">
        <v>0</v>
      </c>
      <c r="R3930">
        <v>51</v>
      </c>
      <c r="S3930">
        <v>150</v>
      </c>
      <c r="T3930">
        <v>97.5</v>
      </c>
      <c r="U3930" t="s">
        <v>1</v>
      </c>
      <c r="V3930">
        <v>0</v>
      </c>
      <c r="W3930">
        <v>0</v>
      </c>
      <c r="X3930" t="s">
        <v>5373</v>
      </c>
      <c r="Y3930" t="s">
        <v>8180</v>
      </c>
      <c r="Z3930" t="s">
        <v>3504</v>
      </c>
    </row>
    <row r="3931" spans="17:26" x14ac:dyDescent="0.35">
      <c r="Q3931" t="s">
        <v>0</v>
      </c>
      <c r="R3931">
        <v>51</v>
      </c>
      <c r="S3931">
        <v>150</v>
      </c>
      <c r="T3931">
        <v>97.5</v>
      </c>
      <c r="U3931" t="s">
        <v>3664</v>
      </c>
      <c r="V3931">
        <v>0</v>
      </c>
      <c r="W3931">
        <v>0</v>
      </c>
      <c r="X3931" t="s">
        <v>8181</v>
      </c>
      <c r="Y3931" t="s">
        <v>8182</v>
      </c>
      <c r="Z3931" t="s">
        <v>3504</v>
      </c>
    </row>
    <row r="3932" spans="17:26" x14ac:dyDescent="0.35">
      <c r="Q3932" t="s">
        <v>0</v>
      </c>
      <c r="R3932">
        <v>51</v>
      </c>
      <c r="S3932">
        <v>150</v>
      </c>
      <c r="T3932">
        <v>97.5</v>
      </c>
      <c r="U3932" t="s">
        <v>3664</v>
      </c>
      <c r="V3932">
        <v>0</v>
      </c>
      <c r="W3932">
        <v>0</v>
      </c>
      <c r="X3932" t="s">
        <v>5306</v>
      </c>
      <c r="Y3932" t="s">
        <v>8183</v>
      </c>
      <c r="Z3932" t="s">
        <v>3504</v>
      </c>
    </row>
    <row r="3933" spans="17:26" x14ac:dyDescent="0.35">
      <c r="Q3933" t="s">
        <v>0</v>
      </c>
      <c r="R3933">
        <v>51</v>
      </c>
      <c r="S3933">
        <v>150</v>
      </c>
      <c r="T3933">
        <v>97.6</v>
      </c>
      <c r="U3933" t="s">
        <v>1</v>
      </c>
      <c r="V3933">
        <v>0</v>
      </c>
      <c r="W3933">
        <v>0</v>
      </c>
      <c r="X3933" t="s">
        <v>8184</v>
      </c>
      <c r="Y3933" t="s">
        <v>8185</v>
      </c>
      <c r="Z3933" t="s">
        <v>3504</v>
      </c>
    </row>
    <row r="3934" spans="17:26" x14ac:dyDescent="0.35">
      <c r="Q3934" t="s">
        <v>0</v>
      </c>
      <c r="R3934">
        <v>51</v>
      </c>
      <c r="S3934">
        <v>150</v>
      </c>
      <c r="T3934">
        <v>97.6</v>
      </c>
      <c r="U3934" t="s">
        <v>3664</v>
      </c>
      <c r="V3934">
        <v>0</v>
      </c>
      <c r="W3934">
        <v>0</v>
      </c>
      <c r="X3934" t="s">
        <v>8186</v>
      </c>
      <c r="Y3934" t="s">
        <v>8187</v>
      </c>
      <c r="Z3934" t="s">
        <v>3504</v>
      </c>
    </row>
    <row r="3935" spans="17:26" x14ac:dyDescent="0.35">
      <c r="Q3935" t="s">
        <v>0</v>
      </c>
      <c r="R3935">
        <v>51</v>
      </c>
      <c r="S3935">
        <v>150</v>
      </c>
      <c r="T3935">
        <v>97.7</v>
      </c>
      <c r="U3935" t="s">
        <v>1</v>
      </c>
      <c r="V3935">
        <v>0</v>
      </c>
      <c r="W3935">
        <v>0</v>
      </c>
      <c r="X3935" t="s">
        <v>5320</v>
      </c>
      <c r="Y3935" t="s">
        <v>8188</v>
      </c>
      <c r="Z3935" t="s">
        <v>3504</v>
      </c>
    </row>
    <row r="3936" spans="17:26" x14ac:dyDescent="0.35">
      <c r="Q3936" t="s">
        <v>0</v>
      </c>
      <c r="R3936">
        <v>51</v>
      </c>
      <c r="S3936">
        <v>150</v>
      </c>
      <c r="T3936">
        <v>97.7</v>
      </c>
      <c r="U3936" t="s">
        <v>3664</v>
      </c>
      <c r="V3936">
        <v>0</v>
      </c>
      <c r="W3936">
        <v>0</v>
      </c>
      <c r="X3936" t="s">
        <v>8189</v>
      </c>
      <c r="Y3936" t="s">
        <v>8190</v>
      </c>
      <c r="Z3936" t="s">
        <v>3504</v>
      </c>
    </row>
    <row r="3937" spans="17:26" x14ac:dyDescent="0.35">
      <c r="Q3937" t="s">
        <v>0</v>
      </c>
      <c r="R3937">
        <v>51</v>
      </c>
      <c r="S3937">
        <v>150</v>
      </c>
      <c r="T3937">
        <v>97.7</v>
      </c>
      <c r="U3937" t="s">
        <v>3664</v>
      </c>
      <c r="V3937">
        <v>0</v>
      </c>
      <c r="W3937">
        <v>0</v>
      </c>
      <c r="X3937" t="s">
        <v>8191</v>
      </c>
      <c r="Y3937" t="s">
        <v>8192</v>
      </c>
      <c r="Z3937" t="s">
        <v>3504</v>
      </c>
    </row>
    <row r="3938" spans="17:26" x14ac:dyDescent="0.35">
      <c r="Q3938" t="s">
        <v>0</v>
      </c>
      <c r="R3938">
        <v>51</v>
      </c>
      <c r="S3938">
        <v>150</v>
      </c>
      <c r="T3938">
        <v>97.8</v>
      </c>
      <c r="U3938" t="s">
        <v>1</v>
      </c>
      <c r="V3938">
        <v>0</v>
      </c>
      <c r="W3938">
        <v>0</v>
      </c>
      <c r="X3938" t="s">
        <v>5348</v>
      </c>
      <c r="Y3938" t="s">
        <v>8193</v>
      </c>
      <c r="Z3938" t="s">
        <v>3504</v>
      </c>
    </row>
    <row r="3939" spans="17:26" x14ac:dyDescent="0.35">
      <c r="Q3939" t="s">
        <v>0</v>
      </c>
      <c r="R3939">
        <v>51</v>
      </c>
      <c r="S3939">
        <v>150</v>
      </c>
      <c r="T3939">
        <v>97.8</v>
      </c>
      <c r="U3939" t="s">
        <v>1</v>
      </c>
      <c r="V3939">
        <v>0</v>
      </c>
      <c r="W3939">
        <v>0</v>
      </c>
      <c r="X3939" t="s">
        <v>8194</v>
      </c>
      <c r="Y3939" t="s">
        <v>8195</v>
      </c>
      <c r="Z3939" t="s">
        <v>3504</v>
      </c>
    </row>
    <row r="3940" spans="17:26" x14ac:dyDescent="0.35">
      <c r="Q3940" t="s">
        <v>0</v>
      </c>
      <c r="R3940">
        <v>51</v>
      </c>
      <c r="S3940">
        <v>150</v>
      </c>
      <c r="T3940">
        <v>97.8</v>
      </c>
      <c r="U3940" t="s">
        <v>1</v>
      </c>
      <c r="V3940">
        <v>0</v>
      </c>
      <c r="W3940">
        <v>0</v>
      </c>
      <c r="X3940" t="s">
        <v>8196</v>
      </c>
      <c r="Y3940" t="s">
        <v>8197</v>
      </c>
      <c r="Z3940" t="s">
        <v>3504</v>
      </c>
    </row>
    <row r="3941" spans="17:26" x14ac:dyDescent="0.35">
      <c r="Q3941" t="s">
        <v>0</v>
      </c>
      <c r="R3941">
        <v>51</v>
      </c>
      <c r="S3941">
        <v>150</v>
      </c>
      <c r="T3941">
        <v>97.8</v>
      </c>
      <c r="U3941" t="s">
        <v>3664</v>
      </c>
      <c r="V3941">
        <v>0</v>
      </c>
      <c r="W3941">
        <v>0</v>
      </c>
      <c r="X3941" t="s">
        <v>8198</v>
      </c>
      <c r="Y3941" t="s">
        <v>8199</v>
      </c>
      <c r="Z3941" t="s">
        <v>3504</v>
      </c>
    </row>
    <row r="3942" spans="17:26" x14ac:dyDescent="0.35">
      <c r="Q3942" t="s">
        <v>0</v>
      </c>
      <c r="R3942">
        <v>51</v>
      </c>
      <c r="S3942">
        <v>150</v>
      </c>
      <c r="T3942">
        <v>97.9</v>
      </c>
      <c r="U3942" t="s">
        <v>1</v>
      </c>
      <c r="V3942">
        <v>0</v>
      </c>
      <c r="W3942">
        <v>0</v>
      </c>
      <c r="X3942" t="s">
        <v>5507</v>
      </c>
      <c r="Y3942" t="s">
        <v>8200</v>
      </c>
      <c r="Z3942" t="s">
        <v>3504</v>
      </c>
    </row>
    <row r="3943" spans="17:26" x14ac:dyDescent="0.35">
      <c r="Q3943" t="s">
        <v>0</v>
      </c>
      <c r="R3943">
        <v>51</v>
      </c>
      <c r="S3943">
        <v>150</v>
      </c>
      <c r="T3943">
        <v>97.9</v>
      </c>
      <c r="U3943" t="s">
        <v>1</v>
      </c>
      <c r="V3943">
        <v>0</v>
      </c>
      <c r="W3943">
        <v>0</v>
      </c>
      <c r="X3943" t="s">
        <v>8201</v>
      </c>
      <c r="Y3943" t="s">
        <v>8202</v>
      </c>
      <c r="Z3943" t="s">
        <v>3504</v>
      </c>
    </row>
    <row r="3944" spans="17:26" x14ac:dyDescent="0.35">
      <c r="Q3944" t="s">
        <v>0</v>
      </c>
      <c r="R3944">
        <v>51</v>
      </c>
      <c r="S3944">
        <v>150</v>
      </c>
      <c r="T3944">
        <v>97.9</v>
      </c>
      <c r="U3944" t="s">
        <v>1</v>
      </c>
      <c r="V3944">
        <v>0</v>
      </c>
      <c r="W3944">
        <v>0</v>
      </c>
      <c r="X3944" t="s">
        <v>8203</v>
      </c>
      <c r="Y3944" t="s">
        <v>8204</v>
      </c>
      <c r="Z3944" t="s">
        <v>3504</v>
      </c>
    </row>
    <row r="3945" spans="17:26" x14ac:dyDescent="0.35">
      <c r="Q3945" t="s">
        <v>0</v>
      </c>
      <c r="R3945">
        <v>51</v>
      </c>
      <c r="S3945">
        <v>150</v>
      </c>
      <c r="T3945">
        <v>97.9</v>
      </c>
      <c r="U3945" t="s">
        <v>3664</v>
      </c>
      <c r="V3945">
        <v>0</v>
      </c>
      <c r="W3945">
        <v>0</v>
      </c>
      <c r="X3945" t="s">
        <v>8205</v>
      </c>
      <c r="Y3945" t="s">
        <v>8206</v>
      </c>
      <c r="Z3945" t="s">
        <v>3504</v>
      </c>
    </row>
    <row r="3946" spans="17:26" x14ac:dyDescent="0.35">
      <c r="Q3946" t="s">
        <v>0</v>
      </c>
      <c r="R3946">
        <v>51</v>
      </c>
      <c r="S3946">
        <v>150</v>
      </c>
      <c r="T3946">
        <v>98</v>
      </c>
      <c r="U3946" t="s">
        <v>1</v>
      </c>
      <c r="V3946">
        <v>0</v>
      </c>
      <c r="W3946">
        <v>0</v>
      </c>
      <c r="X3946" t="s">
        <v>8207</v>
      </c>
      <c r="Y3946" t="s">
        <v>8208</v>
      </c>
      <c r="Z3946" t="s">
        <v>3504</v>
      </c>
    </row>
    <row r="3947" spans="17:26" x14ac:dyDescent="0.35">
      <c r="Q3947" t="s">
        <v>0</v>
      </c>
      <c r="R3947">
        <v>51</v>
      </c>
      <c r="S3947">
        <v>150</v>
      </c>
      <c r="T3947">
        <v>98</v>
      </c>
      <c r="U3947" t="s">
        <v>1</v>
      </c>
      <c r="V3947">
        <v>0</v>
      </c>
      <c r="W3947">
        <v>0</v>
      </c>
      <c r="X3947" t="s">
        <v>8209</v>
      </c>
      <c r="Y3947" t="s">
        <v>8210</v>
      </c>
      <c r="Z3947" t="s">
        <v>3504</v>
      </c>
    </row>
    <row r="3948" spans="17:26" x14ac:dyDescent="0.35">
      <c r="Q3948" t="s">
        <v>0</v>
      </c>
      <c r="R3948">
        <v>51</v>
      </c>
      <c r="S3948">
        <v>150</v>
      </c>
      <c r="T3948">
        <v>98</v>
      </c>
      <c r="U3948" t="s">
        <v>1</v>
      </c>
      <c r="V3948">
        <v>0</v>
      </c>
      <c r="W3948">
        <v>0</v>
      </c>
      <c r="X3948" t="s">
        <v>8211</v>
      </c>
      <c r="Y3948" t="s">
        <v>8212</v>
      </c>
      <c r="Z3948" t="s">
        <v>3504</v>
      </c>
    </row>
    <row r="3949" spans="17:26" x14ac:dyDescent="0.35">
      <c r="Q3949" t="s">
        <v>0</v>
      </c>
      <c r="R3949">
        <v>51</v>
      </c>
      <c r="S3949">
        <v>150</v>
      </c>
      <c r="T3949">
        <v>98</v>
      </c>
      <c r="U3949" t="s">
        <v>1</v>
      </c>
      <c r="V3949">
        <v>0</v>
      </c>
      <c r="W3949">
        <v>0</v>
      </c>
      <c r="X3949" t="s">
        <v>5324</v>
      </c>
      <c r="Y3949" t="s">
        <v>8213</v>
      </c>
      <c r="Z3949" t="s">
        <v>3504</v>
      </c>
    </row>
    <row r="3950" spans="17:26" x14ac:dyDescent="0.35">
      <c r="Q3950" t="s">
        <v>0</v>
      </c>
      <c r="R3950">
        <v>51</v>
      </c>
      <c r="S3950">
        <v>150</v>
      </c>
      <c r="T3950">
        <v>98</v>
      </c>
      <c r="U3950" t="s">
        <v>1</v>
      </c>
      <c r="V3950">
        <v>0</v>
      </c>
      <c r="W3950">
        <v>0</v>
      </c>
      <c r="X3950" t="s">
        <v>8141</v>
      </c>
      <c r="Y3950" t="s">
        <v>8214</v>
      </c>
      <c r="Z3950" t="s">
        <v>3504</v>
      </c>
    </row>
    <row r="3951" spans="17:26" x14ac:dyDescent="0.35">
      <c r="Q3951" t="s">
        <v>0</v>
      </c>
      <c r="R3951">
        <v>51</v>
      </c>
      <c r="S3951">
        <v>150</v>
      </c>
      <c r="T3951">
        <v>98</v>
      </c>
      <c r="U3951" t="s">
        <v>1</v>
      </c>
      <c r="V3951">
        <v>0</v>
      </c>
      <c r="W3951">
        <v>0</v>
      </c>
      <c r="X3951" t="s">
        <v>8215</v>
      </c>
      <c r="Y3951" t="s">
        <v>8216</v>
      </c>
      <c r="Z3951" t="s">
        <v>3504</v>
      </c>
    </row>
    <row r="3952" spans="17:26" x14ac:dyDescent="0.35">
      <c r="Q3952" t="s">
        <v>0</v>
      </c>
      <c r="R3952">
        <v>51</v>
      </c>
      <c r="S3952">
        <v>150</v>
      </c>
      <c r="T3952">
        <v>98</v>
      </c>
      <c r="U3952" t="s">
        <v>1</v>
      </c>
      <c r="V3952">
        <v>0</v>
      </c>
      <c r="W3952">
        <v>0</v>
      </c>
      <c r="X3952" t="s">
        <v>8217</v>
      </c>
      <c r="Y3952" t="s">
        <v>8218</v>
      </c>
      <c r="Z3952" t="s">
        <v>3504</v>
      </c>
    </row>
    <row r="3953" spans="17:26" x14ac:dyDescent="0.35">
      <c r="Q3953" t="s">
        <v>0</v>
      </c>
      <c r="R3953">
        <v>51</v>
      </c>
      <c r="S3953">
        <v>150</v>
      </c>
      <c r="T3953">
        <v>98</v>
      </c>
      <c r="U3953" t="s">
        <v>1</v>
      </c>
      <c r="V3953">
        <v>0</v>
      </c>
      <c r="W3953">
        <v>0</v>
      </c>
      <c r="X3953" t="s">
        <v>5302</v>
      </c>
      <c r="Y3953" t="s">
        <v>8219</v>
      </c>
      <c r="Z3953" t="s">
        <v>3504</v>
      </c>
    </row>
    <row r="3954" spans="17:26" x14ac:dyDescent="0.35">
      <c r="Q3954" t="s">
        <v>0</v>
      </c>
      <c r="R3954">
        <v>51</v>
      </c>
      <c r="S3954">
        <v>150</v>
      </c>
      <c r="T3954">
        <v>98</v>
      </c>
      <c r="U3954" t="s">
        <v>1</v>
      </c>
      <c r="V3954">
        <v>0</v>
      </c>
      <c r="W3954">
        <v>0</v>
      </c>
      <c r="X3954" t="s">
        <v>5302</v>
      </c>
      <c r="Y3954" t="s">
        <v>8220</v>
      </c>
      <c r="Z3954" t="s">
        <v>3504</v>
      </c>
    </row>
    <row r="3955" spans="17:26" x14ac:dyDescent="0.35">
      <c r="Q3955" t="s">
        <v>0</v>
      </c>
      <c r="R3955">
        <v>51</v>
      </c>
      <c r="S3955">
        <v>150</v>
      </c>
      <c r="T3955">
        <v>98</v>
      </c>
      <c r="U3955" t="s">
        <v>1</v>
      </c>
      <c r="V3955">
        <v>0</v>
      </c>
      <c r="W3955">
        <v>0</v>
      </c>
      <c r="X3955" t="s">
        <v>8221</v>
      </c>
      <c r="Y3955" t="s">
        <v>8222</v>
      </c>
      <c r="Z3955" t="s">
        <v>3504</v>
      </c>
    </row>
    <row r="3956" spans="17:26" x14ac:dyDescent="0.35">
      <c r="Q3956" t="s">
        <v>0</v>
      </c>
      <c r="R3956">
        <v>51</v>
      </c>
      <c r="S3956">
        <v>150</v>
      </c>
      <c r="T3956">
        <v>98</v>
      </c>
      <c r="U3956" t="s">
        <v>1</v>
      </c>
      <c r="V3956">
        <v>0</v>
      </c>
      <c r="W3956">
        <v>0</v>
      </c>
      <c r="X3956" t="s">
        <v>8223</v>
      </c>
      <c r="Y3956" t="s">
        <v>8224</v>
      </c>
      <c r="Z3956" t="s">
        <v>3504</v>
      </c>
    </row>
    <row r="3957" spans="17:26" x14ac:dyDescent="0.35">
      <c r="Q3957" t="s">
        <v>0</v>
      </c>
      <c r="R3957">
        <v>51</v>
      </c>
      <c r="S3957">
        <v>150</v>
      </c>
      <c r="T3957">
        <v>98</v>
      </c>
      <c r="U3957" t="s">
        <v>1</v>
      </c>
      <c r="V3957">
        <v>0</v>
      </c>
      <c r="W3957">
        <v>0</v>
      </c>
      <c r="X3957" t="s">
        <v>8225</v>
      </c>
      <c r="Y3957" t="s">
        <v>8226</v>
      </c>
      <c r="Z3957" t="s">
        <v>3504</v>
      </c>
    </row>
    <row r="3958" spans="17:26" x14ac:dyDescent="0.35">
      <c r="Q3958" t="s">
        <v>0</v>
      </c>
      <c r="R3958">
        <v>51</v>
      </c>
      <c r="S3958">
        <v>150</v>
      </c>
      <c r="T3958">
        <v>98</v>
      </c>
      <c r="U3958" t="s">
        <v>1</v>
      </c>
      <c r="V3958">
        <v>0</v>
      </c>
      <c r="W3958">
        <v>0</v>
      </c>
      <c r="X3958" t="s">
        <v>8227</v>
      </c>
      <c r="Y3958" t="s">
        <v>8228</v>
      </c>
      <c r="Z3958" t="s">
        <v>3504</v>
      </c>
    </row>
    <row r="3959" spans="17:26" x14ac:dyDescent="0.35">
      <c r="Q3959" t="s">
        <v>0</v>
      </c>
      <c r="R3959">
        <v>51</v>
      </c>
      <c r="S3959">
        <v>150</v>
      </c>
      <c r="T3959">
        <v>98</v>
      </c>
      <c r="U3959" t="s">
        <v>1</v>
      </c>
      <c r="V3959">
        <v>0</v>
      </c>
      <c r="W3959">
        <v>0</v>
      </c>
      <c r="X3959" t="s">
        <v>5479</v>
      </c>
      <c r="Y3959" t="s">
        <v>8229</v>
      </c>
      <c r="Z3959" t="s">
        <v>3504</v>
      </c>
    </row>
    <row r="3960" spans="17:26" x14ac:dyDescent="0.35">
      <c r="Q3960" t="s">
        <v>0</v>
      </c>
      <c r="R3960">
        <v>51</v>
      </c>
      <c r="S3960">
        <v>150</v>
      </c>
      <c r="T3960">
        <v>98</v>
      </c>
      <c r="U3960" t="s">
        <v>1</v>
      </c>
      <c r="V3960">
        <v>0</v>
      </c>
      <c r="W3960">
        <v>0</v>
      </c>
      <c r="X3960" t="s">
        <v>8230</v>
      </c>
      <c r="Y3960" t="s">
        <v>8231</v>
      </c>
      <c r="Z3960" t="s">
        <v>3504</v>
      </c>
    </row>
    <row r="3961" spans="17:26" x14ac:dyDescent="0.35">
      <c r="Q3961" t="s">
        <v>0</v>
      </c>
      <c r="R3961">
        <v>51</v>
      </c>
      <c r="S3961">
        <v>150</v>
      </c>
      <c r="T3961">
        <v>98</v>
      </c>
      <c r="U3961" t="s">
        <v>1</v>
      </c>
      <c r="V3961">
        <v>0</v>
      </c>
      <c r="W3961">
        <v>0</v>
      </c>
      <c r="X3961" t="s">
        <v>8232</v>
      </c>
      <c r="Y3961" t="s">
        <v>8233</v>
      </c>
      <c r="Z3961" t="s">
        <v>3504</v>
      </c>
    </row>
    <row r="3962" spans="17:26" x14ac:dyDescent="0.35">
      <c r="Q3962" t="s">
        <v>0</v>
      </c>
      <c r="R3962">
        <v>51</v>
      </c>
      <c r="S3962">
        <v>150</v>
      </c>
      <c r="T3962">
        <v>98</v>
      </c>
      <c r="U3962" t="s">
        <v>3664</v>
      </c>
      <c r="V3962">
        <v>0</v>
      </c>
      <c r="W3962">
        <v>0</v>
      </c>
      <c r="X3962" t="s">
        <v>8211</v>
      </c>
      <c r="Y3962" t="s">
        <v>8234</v>
      </c>
      <c r="Z3962" t="s">
        <v>3504</v>
      </c>
    </row>
    <row r="3963" spans="17:26" x14ac:dyDescent="0.35">
      <c r="Q3963" t="s">
        <v>0</v>
      </c>
      <c r="R3963">
        <v>51</v>
      </c>
      <c r="S3963">
        <v>150</v>
      </c>
      <c r="T3963">
        <v>98</v>
      </c>
      <c r="U3963" t="s">
        <v>3664</v>
      </c>
      <c r="V3963">
        <v>0</v>
      </c>
      <c r="W3963">
        <v>0</v>
      </c>
      <c r="X3963" t="s">
        <v>5324</v>
      </c>
      <c r="Y3963" t="s">
        <v>8235</v>
      </c>
      <c r="Z3963" t="s">
        <v>3504</v>
      </c>
    </row>
    <row r="3964" spans="17:26" x14ac:dyDescent="0.35">
      <c r="Q3964" t="s">
        <v>0</v>
      </c>
      <c r="R3964">
        <v>51</v>
      </c>
      <c r="S3964">
        <v>150</v>
      </c>
      <c r="T3964">
        <v>98</v>
      </c>
      <c r="U3964" t="s">
        <v>3664</v>
      </c>
      <c r="V3964">
        <v>0</v>
      </c>
      <c r="W3964">
        <v>0</v>
      </c>
      <c r="X3964" t="s">
        <v>8236</v>
      </c>
      <c r="Y3964" t="s">
        <v>8237</v>
      </c>
      <c r="Z3964" t="s">
        <v>3504</v>
      </c>
    </row>
    <row r="3965" spans="17:26" x14ac:dyDescent="0.35">
      <c r="Q3965" t="s">
        <v>0</v>
      </c>
      <c r="R3965">
        <v>51</v>
      </c>
      <c r="S3965">
        <v>150</v>
      </c>
      <c r="T3965">
        <v>98</v>
      </c>
      <c r="U3965" t="s">
        <v>3664</v>
      </c>
      <c r="V3965">
        <v>0</v>
      </c>
      <c r="W3965">
        <v>0</v>
      </c>
      <c r="X3965" t="s">
        <v>8238</v>
      </c>
      <c r="Y3965" t="s">
        <v>8239</v>
      </c>
      <c r="Z3965" t="s">
        <v>3504</v>
      </c>
    </row>
    <row r="3966" spans="17:26" x14ac:dyDescent="0.35">
      <c r="Q3966" t="s">
        <v>0</v>
      </c>
      <c r="R3966">
        <v>51</v>
      </c>
      <c r="S3966">
        <v>150</v>
      </c>
      <c r="T3966">
        <v>98</v>
      </c>
      <c r="U3966" t="s">
        <v>3664</v>
      </c>
      <c r="V3966">
        <v>0</v>
      </c>
      <c r="W3966">
        <v>0</v>
      </c>
      <c r="X3966" t="s">
        <v>8240</v>
      </c>
      <c r="Y3966" t="s">
        <v>8241</v>
      </c>
      <c r="Z3966" t="s">
        <v>3504</v>
      </c>
    </row>
    <row r="3967" spans="17:26" x14ac:dyDescent="0.35">
      <c r="Q3967" t="s">
        <v>0</v>
      </c>
      <c r="R3967">
        <v>51</v>
      </c>
      <c r="S3967">
        <v>150</v>
      </c>
      <c r="T3967">
        <v>98</v>
      </c>
      <c r="U3967" t="s">
        <v>3664</v>
      </c>
      <c r="V3967">
        <v>0</v>
      </c>
      <c r="W3967">
        <v>0</v>
      </c>
      <c r="X3967" t="s">
        <v>8242</v>
      </c>
      <c r="Y3967" t="s">
        <v>8243</v>
      </c>
      <c r="Z3967" t="s">
        <v>3504</v>
      </c>
    </row>
    <row r="3968" spans="17:26" x14ac:dyDescent="0.35">
      <c r="Q3968" t="s">
        <v>0</v>
      </c>
      <c r="R3968">
        <v>51</v>
      </c>
      <c r="S3968">
        <v>150</v>
      </c>
      <c r="T3968">
        <v>98</v>
      </c>
      <c r="U3968" t="s">
        <v>3664</v>
      </c>
      <c r="V3968">
        <v>0</v>
      </c>
      <c r="W3968">
        <v>0</v>
      </c>
      <c r="X3968" t="s">
        <v>8244</v>
      </c>
      <c r="Y3968" t="s">
        <v>8245</v>
      </c>
      <c r="Z3968" t="s">
        <v>3504</v>
      </c>
    </row>
    <row r="3969" spans="17:26" x14ac:dyDescent="0.35">
      <c r="Q3969" t="s">
        <v>0</v>
      </c>
      <c r="R3969">
        <v>51</v>
      </c>
      <c r="S3969">
        <v>150</v>
      </c>
      <c r="T3969">
        <v>98</v>
      </c>
      <c r="U3969" t="s">
        <v>3664</v>
      </c>
      <c r="V3969">
        <v>0</v>
      </c>
      <c r="W3969">
        <v>0</v>
      </c>
      <c r="X3969" t="s">
        <v>8246</v>
      </c>
      <c r="Y3969" t="s">
        <v>8247</v>
      </c>
      <c r="Z3969" t="s">
        <v>3504</v>
      </c>
    </row>
    <row r="3970" spans="17:26" x14ac:dyDescent="0.35">
      <c r="Q3970" t="s">
        <v>0</v>
      </c>
      <c r="R3970">
        <v>51</v>
      </c>
      <c r="S3970">
        <v>150</v>
      </c>
      <c r="T3970">
        <v>98.1</v>
      </c>
      <c r="U3970" t="s">
        <v>3664</v>
      </c>
      <c r="V3970">
        <v>0</v>
      </c>
      <c r="W3970">
        <v>0</v>
      </c>
      <c r="X3970" t="s">
        <v>8248</v>
      </c>
      <c r="Y3970" t="s">
        <v>8249</v>
      </c>
      <c r="Z3970" t="s">
        <v>3504</v>
      </c>
    </row>
    <row r="3971" spans="17:26" x14ac:dyDescent="0.35">
      <c r="Q3971" t="s">
        <v>0</v>
      </c>
      <c r="R3971">
        <v>51</v>
      </c>
      <c r="S3971">
        <v>150</v>
      </c>
      <c r="T3971">
        <v>98.2</v>
      </c>
      <c r="U3971" t="s">
        <v>1</v>
      </c>
      <c r="V3971">
        <v>0</v>
      </c>
      <c r="W3971">
        <v>0</v>
      </c>
      <c r="X3971" t="s">
        <v>8250</v>
      </c>
      <c r="Y3971" t="s">
        <v>8251</v>
      </c>
      <c r="Z3971" t="s">
        <v>3504</v>
      </c>
    </row>
    <row r="3972" spans="17:26" x14ac:dyDescent="0.35">
      <c r="Q3972" t="s">
        <v>0</v>
      </c>
      <c r="R3972">
        <v>51</v>
      </c>
      <c r="S3972">
        <v>150</v>
      </c>
      <c r="T3972">
        <v>98.4</v>
      </c>
      <c r="U3972" t="s">
        <v>1</v>
      </c>
      <c r="V3972">
        <v>0</v>
      </c>
      <c r="W3972">
        <v>0</v>
      </c>
      <c r="X3972" t="s">
        <v>8252</v>
      </c>
      <c r="Y3972" t="s">
        <v>8253</v>
      </c>
      <c r="Z3972" t="s">
        <v>3504</v>
      </c>
    </row>
    <row r="3973" spans="17:26" x14ac:dyDescent="0.35">
      <c r="Q3973" t="s">
        <v>0</v>
      </c>
      <c r="R3973">
        <v>51</v>
      </c>
      <c r="S3973">
        <v>150</v>
      </c>
      <c r="T3973">
        <v>98.4</v>
      </c>
      <c r="U3973" t="s">
        <v>1</v>
      </c>
      <c r="V3973">
        <v>0</v>
      </c>
      <c r="W3973">
        <v>0</v>
      </c>
      <c r="X3973" t="s">
        <v>8254</v>
      </c>
      <c r="Y3973" t="s">
        <v>8255</v>
      </c>
      <c r="Z3973" t="s">
        <v>3504</v>
      </c>
    </row>
    <row r="3974" spans="17:26" x14ac:dyDescent="0.35">
      <c r="Q3974" t="s">
        <v>0</v>
      </c>
      <c r="R3974">
        <v>51</v>
      </c>
      <c r="S3974">
        <v>150</v>
      </c>
      <c r="T3974">
        <v>98.4</v>
      </c>
      <c r="U3974" t="s">
        <v>3664</v>
      </c>
      <c r="V3974">
        <v>0</v>
      </c>
      <c r="W3974">
        <v>0</v>
      </c>
      <c r="X3974" t="s">
        <v>8254</v>
      </c>
      <c r="Y3974" t="s">
        <v>8256</v>
      </c>
      <c r="Z3974" t="s">
        <v>3504</v>
      </c>
    </row>
    <row r="3975" spans="17:26" x14ac:dyDescent="0.35">
      <c r="Q3975" t="s">
        <v>0</v>
      </c>
      <c r="R3975">
        <v>51</v>
      </c>
      <c r="S3975">
        <v>150</v>
      </c>
      <c r="T3975">
        <v>98.4</v>
      </c>
      <c r="U3975" t="s">
        <v>3664</v>
      </c>
      <c r="V3975">
        <v>0</v>
      </c>
      <c r="W3975">
        <v>0</v>
      </c>
      <c r="X3975" t="s">
        <v>8191</v>
      </c>
      <c r="Y3975" t="s">
        <v>8257</v>
      </c>
      <c r="Z3975" t="s">
        <v>3504</v>
      </c>
    </row>
    <row r="3976" spans="17:26" x14ac:dyDescent="0.35">
      <c r="Q3976" t="s">
        <v>0</v>
      </c>
      <c r="R3976">
        <v>51</v>
      </c>
      <c r="S3976">
        <v>150</v>
      </c>
      <c r="T3976">
        <v>98.4</v>
      </c>
      <c r="U3976" t="s">
        <v>3664</v>
      </c>
      <c r="V3976">
        <v>0</v>
      </c>
      <c r="W3976">
        <v>0</v>
      </c>
      <c r="X3976" t="s">
        <v>8258</v>
      </c>
      <c r="Y3976" t="s">
        <v>8259</v>
      </c>
      <c r="Z3976" t="s">
        <v>3504</v>
      </c>
    </row>
    <row r="3977" spans="17:26" x14ac:dyDescent="0.35">
      <c r="Q3977" t="s">
        <v>0</v>
      </c>
      <c r="R3977">
        <v>51</v>
      </c>
      <c r="S3977">
        <v>150</v>
      </c>
      <c r="T3977">
        <v>98.5</v>
      </c>
      <c r="U3977" t="s">
        <v>1</v>
      </c>
      <c r="V3977">
        <v>0</v>
      </c>
      <c r="W3977">
        <v>0</v>
      </c>
      <c r="X3977" t="s">
        <v>8135</v>
      </c>
      <c r="Y3977" t="s">
        <v>8260</v>
      </c>
      <c r="Z3977" t="s">
        <v>3504</v>
      </c>
    </row>
    <row r="3978" spans="17:26" x14ac:dyDescent="0.35">
      <c r="Q3978" t="s">
        <v>0</v>
      </c>
      <c r="R3978">
        <v>51</v>
      </c>
      <c r="S3978">
        <v>150</v>
      </c>
      <c r="T3978">
        <v>98.5</v>
      </c>
      <c r="U3978" t="s">
        <v>1</v>
      </c>
      <c r="V3978">
        <v>0</v>
      </c>
      <c r="W3978">
        <v>0</v>
      </c>
      <c r="X3978" t="s">
        <v>5342</v>
      </c>
      <c r="Y3978" t="s">
        <v>8261</v>
      </c>
      <c r="Z3978" t="s">
        <v>3504</v>
      </c>
    </row>
    <row r="3979" spans="17:26" x14ac:dyDescent="0.35">
      <c r="Q3979" t="s">
        <v>0</v>
      </c>
      <c r="R3979">
        <v>51</v>
      </c>
      <c r="S3979">
        <v>150</v>
      </c>
      <c r="T3979">
        <v>98.5</v>
      </c>
      <c r="U3979" t="s">
        <v>1</v>
      </c>
      <c r="V3979">
        <v>0</v>
      </c>
      <c r="W3979">
        <v>0</v>
      </c>
      <c r="X3979" t="s">
        <v>8262</v>
      </c>
      <c r="Y3979" t="s">
        <v>8263</v>
      </c>
      <c r="Z3979" t="s">
        <v>3504</v>
      </c>
    </row>
    <row r="3980" spans="17:26" x14ac:dyDescent="0.35">
      <c r="Q3980" t="s">
        <v>0</v>
      </c>
      <c r="R3980">
        <v>51</v>
      </c>
      <c r="S3980">
        <v>150</v>
      </c>
      <c r="T3980">
        <v>98.6</v>
      </c>
      <c r="U3980" t="s">
        <v>1</v>
      </c>
      <c r="V3980">
        <v>0</v>
      </c>
      <c r="W3980">
        <v>0</v>
      </c>
      <c r="X3980" t="s">
        <v>8264</v>
      </c>
      <c r="Y3980" t="s">
        <v>8265</v>
      </c>
      <c r="Z3980" t="s">
        <v>3504</v>
      </c>
    </row>
    <row r="3981" spans="17:26" x14ac:dyDescent="0.35">
      <c r="Q3981" t="s">
        <v>0</v>
      </c>
      <c r="R3981">
        <v>51</v>
      </c>
      <c r="S3981">
        <v>150</v>
      </c>
      <c r="T3981">
        <v>98.7</v>
      </c>
      <c r="U3981" t="s">
        <v>1</v>
      </c>
      <c r="V3981">
        <v>0</v>
      </c>
      <c r="W3981">
        <v>0</v>
      </c>
      <c r="X3981" t="s">
        <v>8266</v>
      </c>
      <c r="Y3981" t="s">
        <v>8267</v>
      </c>
      <c r="Z3981" t="s">
        <v>3504</v>
      </c>
    </row>
    <row r="3982" spans="17:26" x14ac:dyDescent="0.35">
      <c r="Q3982" t="s">
        <v>0</v>
      </c>
      <c r="R3982">
        <v>51</v>
      </c>
      <c r="S3982">
        <v>150</v>
      </c>
      <c r="T3982">
        <v>98.7</v>
      </c>
      <c r="U3982" t="s">
        <v>1</v>
      </c>
      <c r="V3982">
        <v>0</v>
      </c>
      <c r="W3982">
        <v>0</v>
      </c>
      <c r="X3982" t="s">
        <v>5352</v>
      </c>
      <c r="Y3982" t="s">
        <v>8268</v>
      </c>
      <c r="Z3982" t="s">
        <v>3504</v>
      </c>
    </row>
    <row r="3983" spans="17:26" x14ac:dyDescent="0.35">
      <c r="Q3983" t="s">
        <v>0</v>
      </c>
      <c r="R3983">
        <v>51</v>
      </c>
      <c r="S3983">
        <v>150</v>
      </c>
      <c r="T3983">
        <v>98.7</v>
      </c>
      <c r="U3983" t="s">
        <v>1</v>
      </c>
      <c r="V3983">
        <v>0</v>
      </c>
      <c r="W3983">
        <v>0</v>
      </c>
      <c r="X3983" t="s">
        <v>8269</v>
      </c>
      <c r="Y3983" t="s">
        <v>8270</v>
      </c>
      <c r="Z3983" t="s">
        <v>3504</v>
      </c>
    </row>
    <row r="3984" spans="17:26" x14ac:dyDescent="0.35">
      <c r="Q3984" t="s">
        <v>0</v>
      </c>
      <c r="R3984">
        <v>51</v>
      </c>
      <c r="S3984">
        <v>150</v>
      </c>
      <c r="T3984">
        <v>98.7</v>
      </c>
      <c r="U3984" t="s">
        <v>1</v>
      </c>
      <c r="V3984">
        <v>0</v>
      </c>
      <c r="W3984">
        <v>0</v>
      </c>
      <c r="X3984" t="s">
        <v>8238</v>
      </c>
      <c r="Y3984" t="s">
        <v>8271</v>
      </c>
      <c r="Z3984" t="s">
        <v>3504</v>
      </c>
    </row>
    <row r="3985" spans="17:26" x14ac:dyDescent="0.35">
      <c r="Q3985" t="s">
        <v>0</v>
      </c>
      <c r="R3985">
        <v>51</v>
      </c>
      <c r="S3985">
        <v>150</v>
      </c>
      <c r="T3985">
        <v>98.7</v>
      </c>
      <c r="U3985" t="s">
        <v>1</v>
      </c>
      <c r="V3985">
        <v>0</v>
      </c>
      <c r="W3985">
        <v>0</v>
      </c>
      <c r="X3985" t="s">
        <v>8272</v>
      </c>
      <c r="Y3985" t="s">
        <v>8273</v>
      </c>
      <c r="Z3985" t="s">
        <v>3504</v>
      </c>
    </row>
    <row r="3986" spans="17:26" x14ac:dyDescent="0.35">
      <c r="Q3986" t="s">
        <v>0</v>
      </c>
      <c r="R3986">
        <v>51</v>
      </c>
      <c r="S3986">
        <v>150</v>
      </c>
      <c r="T3986">
        <v>98.7</v>
      </c>
      <c r="U3986" t="s">
        <v>1</v>
      </c>
      <c r="V3986">
        <v>0</v>
      </c>
      <c r="W3986">
        <v>0</v>
      </c>
      <c r="X3986" t="s">
        <v>8232</v>
      </c>
      <c r="Y3986" t="s">
        <v>8274</v>
      </c>
      <c r="Z3986" t="s">
        <v>3504</v>
      </c>
    </row>
    <row r="3987" spans="17:26" x14ac:dyDescent="0.35">
      <c r="Q3987" t="s">
        <v>0</v>
      </c>
      <c r="R3987">
        <v>51</v>
      </c>
      <c r="S3987">
        <v>150</v>
      </c>
      <c r="T3987">
        <v>98.7</v>
      </c>
      <c r="U3987" t="s">
        <v>1</v>
      </c>
      <c r="V3987">
        <v>0</v>
      </c>
      <c r="W3987">
        <v>0</v>
      </c>
      <c r="X3987" t="s">
        <v>8168</v>
      </c>
      <c r="Y3987" t="s">
        <v>8275</v>
      </c>
      <c r="Z3987" t="s">
        <v>3504</v>
      </c>
    </row>
    <row r="3988" spans="17:26" x14ac:dyDescent="0.35">
      <c r="Q3988" t="s">
        <v>0</v>
      </c>
      <c r="R3988">
        <v>51</v>
      </c>
      <c r="S3988">
        <v>150</v>
      </c>
      <c r="T3988">
        <v>98.7</v>
      </c>
      <c r="U3988" t="s">
        <v>1</v>
      </c>
      <c r="V3988">
        <v>0</v>
      </c>
      <c r="W3988">
        <v>0</v>
      </c>
      <c r="X3988" t="s">
        <v>8276</v>
      </c>
      <c r="Y3988" t="s">
        <v>8277</v>
      </c>
      <c r="Z3988" t="s">
        <v>3504</v>
      </c>
    </row>
    <row r="3989" spans="17:26" x14ac:dyDescent="0.35">
      <c r="Q3989" t="s">
        <v>0</v>
      </c>
      <c r="R3989">
        <v>51</v>
      </c>
      <c r="S3989">
        <v>150</v>
      </c>
      <c r="T3989">
        <v>98.7</v>
      </c>
      <c r="U3989" t="s">
        <v>1</v>
      </c>
      <c r="V3989">
        <v>0</v>
      </c>
      <c r="W3989">
        <v>0</v>
      </c>
      <c r="X3989" t="s">
        <v>8278</v>
      </c>
      <c r="Y3989" t="s">
        <v>8279</v>
      </c>
      <c r="Z3989" t="s">
        <v>3504</v>
      </c>
    </row>
    <row r="3990" spans="17:26" x14ac:dyDescent="0.35">
      <c r="Q3990" t="s">
        <v>0</v>
      </c>
      <c r="R3990">
        <v>51</v>
      </c>
      <c r="S3990">
        <v>150</v>
      </c>
      <c r="T3990">
        <v>98.7</v>
      </c>
      <c r="U3990" t="s">
        <v>3664</v>
      </c>
      <c r="V3990">
        <v>0</v>
      </c>
      <c r="W3990">
        <v>0</v>
      </c>
      <c r="X3990" t="s">
        <v>8280</v>
      </c>
      <c r="Y3990" t="s">
        <v>8281</v>
      </c>
      <c r="Z3990" t="s">
        <v>3504</v>
      </c>
    </row>
    <row r="3991" spans="17:26" x14ac:dyDescent="0.35">
      <c r="Q3991" t="s">
        <v>0</v>
      </c>
      <c r="R3991">
        <v>51</v>
      </c>
      <c r="S3991">
        <v>150</v>
      </c>
      <c r="T3991">
        <v>98.7</v>
      </c>
      <c r="U3991" t="s">
        <v>3664</v>
      </c>
      <c r="V3991">
        <v>0</v>
      </c>
      <c r="W3991">
        <v>0</v>
      </c>
      <c r="X3991" t="s">
        <v>8209</v>
      </c>
      <c r="Y3991" t="s">
        <v>8282</v>
      </c>
      <c r="Z3991" t="s">
        <v>3504</v>
      </c>
    </row>
    <row r="3992" spans="17:26" x14ac:dyDescent="0.35">
      <c r="Q3992" t="s">
        <v>0</v>
      </c>
      <c r="R3992">
        <v>51</v>
      </c>
      <c r="S3992">
        <v>150</v>
      </c>
      <c r="T3992">
        <v>98.7</v>
      </c>
      <c r="U3992" t="s">
        <v>3664</v>
      </c>
      <c r="V3992">
        <v>0</v>
      </c>
      <c r="W3992">
        <v>0</v>
      </c>
      <c r="X3992" t="s">
        <v>8158</v>
      </c>
      <c r="Y3992" t="s">
        <v>8283</v>
      </c>
      <c r="Z3992" t="s">
        <v>3504</v>
      </c>
    </row>
    <row r="3993" spans="17:26" x14ac:dyDescent="0.35">
      <c r="Q3993" t="s">
        <v>0</v>
      </c>
      <c r="R3993">
        <v>51</v>
      </c>
      <c r="S3993">
        <v>150</v>
      </c>
      <c r="T3993">
        <v>98.7</v>
      </c>
      <c r="U3993" t="s">
        <v>3664</v>
      </c>
      <c r="V3993">
        <v>0</v>
      </c>
      <c r="W3993">
        <v>0</v>
      </c>
      <c r="X3993" t="s">
        <v>8284</v>
      </c>
      <c r="Y3993" t="s">
        <v>8285</v>
      </c>
      <c r="Z3993" t="s">
        <v>3504</v>
      </c>
    </row>
    <row r="3994" spans="17:26" x14ac:dyDescent="0.35">
      <c r="Q3994" t="s">
        <v>0</v>
      </c>
      <c r="R3994">
        <v>51</v>
      </c>
      <c r="S3994">
        <v>150</v>
      </c>
      <c r="T3994">
        <v>98.7</v>
      </c>
      <c r="U3994" t="s">
        <v>3664</v>
      </c>
      <c r="V3994">
        <v>0</v>
      </c>
      <c r="W3994">
        <v>0</v>
      </c>
      <c r="X3994" t="s">
        <v>8269</v>
      </c>
      <c r="Y3994" t="s">
        <v>8286</v>
      </c>
      <c r="Z3994" t="s">
        <v>3504</v>
      </c>
    </row>
    <row r="3995" spans="17:26" x14ac:dyDescent="0.35">
      <c r="Q3995" t="s">
        <v>0</v>
      </c>
      <c r="R3995">
        <v>51</v>
      </c>
      <c r="S3995">
        <v>150</v>
      </c>
      <c r="T3995">
        <v>98.7</v>
      </c>
      <c r="U3995" t="s">
        <v>3664</v>
      </c>
      <c r="V3995">
        <v>0</v>
      </c>
      <c r="W3995">
        <v>0</v>
      </c>
      <c r="X3995" t="s">
        <v>8108</v>
      </c>
      <c r="Y3995" t="s">
        <v>8287</v>
      </c>
      <c r="Z3995" t="s">
        <v>3504</v>
      </c>
    </row>
    <row r="3996" spans="17:26" x14ac:dyDescent="0.35">
      <c r="Q3996" t="s">
        <v>0</v>
      </c>
      <c r="R3996">
        <v>51</v>
      </c>
      <c r="S3996">
        <v>150</v>
      </c>
      <c r="T3996">
        <v>98.7</v>
      </c>
      <c r="U3996" t="s">
        <v>3664</v>
      </c>
      <c r="V3996">
        <v>0</v>
      </c>
      <c r="W3996">
        <v>0</v>
      </c>
      <c r="X3996" t="s">
        <v>5377</v>
      </c>
      <c r="Y3996" t="s">
        <v>8288</v>
      </c>
      <c r="Z3996" t="s">
        <v>3504</v>
      </c>
    </row>
    <row r="3997" spans="17:26" x14ac:dyDescent="0.35">
      <c r="Q3997" t="s">
        <v>0</v>
      </c>
      <c r="R3997">
        <v>51</v>
      </c>
      <c r="S3997">
        <v>150</v>
      </c>
      <c r="T3997">
        <v>98.7</v>
      </c>
      <c r="U3997" t="s">
        <v>3664</v>
      </c>
      <c r="V3997">
        <v>0</v>
      </c>
      <c r="W3997">
        <v>0</v>
      </c>
      <c r="X3997" t="s">
        <v>8289</v>
      </c>
      <c r="Y3997" t="s">
        <v>8290</v>
      </c>
      <c r="Z3997" t="s">
        <v>3504</v>
      </c>
    </row>
    <row r="3998" spans="17:26" x14ac:dyDescent="0.35">
      <c r="Q3998" t="s">
        <v>0</v>
      </c>
      <c r="R3998">
        <v>51</v>
      </c>
      <c r="S3998">
        <v>150</v>
      </c>
      <c r="T3998">
        <v>98.7</v>
      </c>
      <c r="U3998" t="s">
        <v>3664</v>
      </c>
      <c r="V3998">
        <v>0</v>
      </c>
      <c r="W3998">
        <v>0</v>
      </c>
      <c r="X3998" t="s">
        <v>8291</v>
      </c>
      <c r="Y3998" t="s">
        <v>8292</v>
      </c>
      <c r="Z3998" t="s">
        <v>3504</v>
      </c>
    </row>
    <row r="3999" spans="17:26" x14ac:dyDescent="0.35">
      <c r="Q3999" t="s">
        <v>0</v>
      </c>
      <c r="R3999">
        <v>51</v>
      </c>
      <c r="S3999">
        <v>150</v>
      </c>
      <c r="T3999">
        <v>98.7</v>
      </c>
      <c r="U3999" t="s">
        <v>3664</v>
      </c>
      <c r="V3999">
        <v>0</v>
      </c>
      <c r="W3999">
        <v>0</v>
      </c>
      <c r="X3999" t="s">
        <v>8293</v>
      </c>
      <c r="Y3999" t="s">
        <v>8294</v>
      </c>
      <c r="Z3999" t="s">
        <v>3504</v>
      </c>
    </row>
    <row r="4000" spans="17:26" x14ac:dyDescent="0.35">
      <c r="Q4000" t="s">
        <v>0</v>
      </c>
      <c r="R4000">
        <v>51</v>
      </c>
      <c r="S4000">
        <v>150</v>
      </c>
      <c r="T4000">
        <v>98.7</v>
      </c>
      <c r="U4000" t="s">
        <v>3664</v>
      </c>
      <c r="V4000">
        <v>0</v>
      </c>
      <c r="W4000">
        <v>0</v>
      </c>
      <c r="X4000" t="s">
        <v>8295</v>
      </c>
      <c r="Y4000" t="s">
        <v>8296</v>
      </c>
      <c r="Z4000" t="s">
        <v>3504</v>
      </c>
    </row>
    <row r="4001" spans="17:26" x14ac:dyDescent="0.35">
      <c r="Q4001" t="s">
        <v>0</v>
      </c>
      <c r="R4001">
        <v>51</v>
      </c>
      <c r="S4001">
        <v>150</v>
      </c>
      <c r="T4001">
        <v>98.7</v>
      </c>
      <c r="U4001" t="s">
        <v>3664</v>
      </c>
      <c r="V4001">
        <v>0</v>
      </c>
      <c r="W4001">
        <v>0</v>
      </c>
      <c r="X4001" t="s">
        <v>5492</v>
      </c>
      <c r="Y4001" t="s">
        <v>8297</v>
      </c>
      <c r="Z4001" t="s">
        <v>3504</v>
      </c>
    </row>
    <row r="4002" spans="17:26" x14ac:dyDescent="0.35">
      <c r="Q4002" t="s">
        <v>0</v>
      </c>
      <c r="R4002">
        <v>51</v>
      </c>
      <c r="S4002">
        <v>150</v>
      </c>
      <c r="T4002">
        <v>98.7</v>
      </c>
      <c r="U4002" t="s">
        <v>3664</v>
      </c>
      <c r="V4002">
        <v>0</v>
      </c>
      <c r="W4002">
        <v>0</v>
      </c>
      <c r="X4002" t="s">
        <v>8298</v>
      </c>
      <c r="Y4002" t="s">
        <v>8299</v>
      </c>
      <c r="Z4002" t="s">
        <v>3504</v>
      </c>
    </row>
    <row r="4003" spans="17:26" x14ac:dyDescent="0.35">
      <c r="Q4003" t="s">
        <v>0</v>
      </c>
      <c r="R4003">
        <v>51</v>
      </c>
      <c r="S4003">
        <v>150</v>
      </c>
      <c r="T4003">
        <v>98.7</v>
      </c>
      <c r="U4003" t="s">
        <v>3664</v>
      </c>
      <c r="V4003">
        <v>0</v>
      </c>
      <c r="W4003">
        <v>0</v>
      </c>
      <c r="X4003" t="s">
        <v>8300</v>
      </c>
      <c r="Y4003" t="s">
        <v>8301</v>
      </c>
      <c r="Z4003" t="s">
        <v>3504</v>
      </c>
    </row>
    <row r="4004" spans="17:26" x14ac:dyDescent="0.35">
      <c r="Q4004" t="s">
        <v>0</v>
      </c>
      <c r="R4004">
        <v>51</v>
      </c>
      <c r="S4004">
        <v>150</v>
      </c>
      <c r="T4004">
        <v>98.7</v>
      </c>
      <c r="U4004" t="s">
        <v>3664</v>
      </c>
      <c r="V4004">
        <v>0</v>
      </c>
      <c r="W4004">
        <v>0</v>
      </c>
      <c r="X4004" t="s">
        <v>8244</v>
      </c>
      <c r="Y4004" t="s">
        <v>8302</v>
      </c>
      <c r="Z4004" t="s">
        <v>3504</v>
      </c>
    </row>
    <row r="4005" spans="17:26" x14ac:dyDescent="0.35">
      <c r="Q4005" t="s">
        <v>0</v>
      </c>
      <c r="R4005">
        <v>51</v>
      </c>
      <c r="S4005">
        <v>150</v>
      </c>
      <c r="T4005">
        <v>98.7</v>
      </c>
      <c r="U4005" t="s">
        <v>3664</v>
      </c>
      <c r="V4005">
        <v>0</v>
      </c>
      <c r="W4005">
        <v>0</v>
      </c>
      <c r="X4005" t="s">
        <v>8303</v>
      </c>
      <c r="Y4005" t="s">
        <v>8304</v>
      </c>
      <c r="Z4005" t="s">
        <v>3504</v>
      </c>
    </row>
    <row r="4006" spans="17:26" x14ac:dyDescent="0.35">
      <c r="Q4006" t="s">
        <v>0</v>
      </c>
      <c r="R4006">
        <v>51</v>
      </c>
      <c r="S4006">
        <v>150</v>
      </c>
      <c r="T4006">
        <v>98.8</v>
      </c>
      <c r="U4006" t="s">
        <v>3664</v>
      </c>
      <c r="V4006">
        <v>0</v>
      </c>
      <c r="W4006">
        <v>0</v>
      </c>
      <c r="X4006" t="s">
        <v>5497</v>
      </c>
      <c r="Y4006" t="s">
        <v>8305</v>
      </c>
      <c r="Z4006" t="s">
        <v>3504</v>
      </c>
    </row>
    <row r="4007" spans="17:26" x14ac:dyDescent="0.35">
      <c r="Q4007" t="s">
        <v>0</v>
      </c>
      <c r="R4007">
        <v>51</v>
      </c>
      <c r="S4007">
        <v>150</v>
      </c>
      <c r="T4007">
        <v>98.9</v>
      </c>
      <c r="U4007" t="s">
        <v>1</v>
      </c>
      <c r="V4007">
        <v>0</v>
      </c>
      <c r="W4007">
        <v>0</v>
      </c>
      <c r="X4007" t="s">
        <v>8306</v>
      </c>
      <c r="Y4007" t="s">
        <v>8307</v>
      </c>
      <c r="Z4007" t="s">
        <v>3504</v>
      </c>
    </row>
    <row r="4008" spans="17:26" x14ac:dyDescent="0.35">
      <c r="Q4008" t="s">
        <v>0</v>
      </c>
      <c r="R4008">
        <v>51</v>
      </c>
      <c r="S4008">
        <v>150</v>
      </c>
      <c r="T4008">
        <v>98.9</v>
      </c>
      <c r="U4008" t="s">
        <v>3664</v>
      </c>
      <c r="V4008">
        <v>0</v>
      </c>
      <c r="W4008">
        <v>0</v>
      </c>
      <c r="X4008" t="s">
        <v>8196</v>
      </c>
      <c r="Y4008" t="s">
        <v>8308</v>
      </c>
      <c r="Z4008" t="s">
        <v>3504</v>
      </c>
    </row>
    <row r="4009" spans="17:26" x14ac:dyDescent="0.35">
      <c r="Q4009" t="s">
        <v>0</v>
      </c>
      <c r="R4009">
        <v>51</v>
      </c>
      <c r="S4009">
        <v>150</v>
      </c>
      <c r="T4009">
        <v>99</v>
      </c>
      <c r="U4009" t="s">
        <v>1</v>
      </c>
      <c r="V4009">
        <v>0</v>
      </c>
      <c r="W4009">
        <v>0</v>
      </c>
      <c r="X4009" t="s">
        <v>8129</v>
      </c>
      <c r="Y4009" t="s">
        <v>8309</v>
      </c>
      <c r="Z4009" t="s">
        <v>3504</v>
      </c>
    </row>
    <row r="4010" spans="17:26" x14ac:dyDescent="0.35">
      <c r="Q4010" t="s">
        <v>0</v>
      </c>
      <c r="R4010">
        <v>51</v>
      </c>
      <c r="S4010">
        <v>150</v>
      </c>
      <c r="T4010">
        <v>99</v>
      </c>
      <c r="U4010" t="s">
        <v>1</v>
      </c>
      <c r="V4010">
        <v>0</v>
      </c>
      <c r="W4010">
        <v>0</v>
      </c>
      <c r="X4010" t="s">
        <v>8310</v>
      </c>
      <c r="Y4010" t="s">
        <v>8311</v>
      </c>
      <c r="Z4010" t="s">
        <v>3504</v>
      </c>
    </row>
    <row r="4011" spans="17:26" x14ac:dyDescent="0.35">
      <c r="Q4011" t="s">
        <v>0</v>
      </c>
      <c r="R4011">
        <v>51</v>
      </c>
      <c r="S4011">
        <v>150</v>
      </c>
      <c r="T4011">
        <v>99</v>
      </c>
      <c r="U4011" t="s">
        <v>3664</v>
      </c>
      <c r="V4011">
        <v>0</v>
      </c>
      <c r="W4011">
        <v>0</v>
      </c>
      <c r="X4011" t="s">
        <v>8119</v>
      </c>
      <c r="Y4011" t="s">
        <v>8312</v>
      </c>
      <c r="Z4011" t="s">
        <v>3504</v>
      </c>
    </row>
    <row r="4012" spans="17:26" x14ac:dyDescent="0.35">
      <c r="Q4012" t="s">
        <v>0</v>
      </c>
      <c r="R4012">
        <v>51</v>
      </c>
      <c r="S4012">
        <v>150</v>
      </c>
      <c r="T4012">
        <v>99.1</v>
      </c>
      <c r="U4012" t="s">
        <v>1</v>
      </c>
      <c r="V4012">
        <v>0</v>
      </c>
      <c r="W4012">
        <v>0</v>
      </c>
      <c r="X4012" t="s">
        <v>8172</v>
      </c>
      <c r="Y4012" t="s">
        <v>8313</v>
      </c>
      <c r="Z4012" t="s">
        <v>3504</v>
      </c>
    </row>
    <row r="4013" spans="17:26" x14ac:dyDescent="0.35">
      <c r="Q4013" t="s">
        <v>0</v>
      </c>
      <c r="R4013">
        <v>51</v>
      </c>
      <c r="S4013">
        <v>150</v>
      </c>
      <c r="T4013">
        <v>99.1</v>
      </c>
      <c r="U4013" t="s">
        <v>1</v>
      </c>
      <c r="V4013">
        <v>0</v>
      </c>
      <c r="W4013">
        <v>0</v>
      </c>
      <c r="X4013" t="s">
        <v>8172</v>
      </c>
      <c r="Y4013" t="s">
        <v>8314</v>
      </c>
      <c r="Z4013" t="s">
        <v>3504</v>
      </c>
    </row>
    <row r="4014" spans="17:26" x14ac:dyDescent="0.35">
      <c r="Q4014" t="s">
        <v>0</v>
      </c>
      <c r="R4014">
        <v>51</v>
      </c>
      <c r="S4014">
        <v>150</v>
      </c>
      <c r="T4014">
        <v>99.1</v>
      </c>
      <c r="U4014" t="s">
        <v>1</v>
      </c>
      <c r="V4014">
        <v>0</v>
      </c>
      <c r="W4014">
        <v>0</v>
      </c>
      <c r="X4014" t="s">
        <v>5371</v>
      </c>
      <c r="Y4014" t="s">
        <v>8315</v>
      </c>
      <c r="Z4014" t="s">
        <v>3504</v>
      </c>
    </row>
    <row r="4015" spans="17:26" x14ac:dyDescent="0.35">
      <c r="Q4015" t="s">
        <v>0</v>
      </c>
      <c r="R4015">
        <v>51</v>
      </c>
      <c r="S4015">
        <v>150</v>
      </c>
      <c r="T4015">
        <v>99.1</v>
      </c>
      <c r="U4015" t="s">
        <v>3664</v>
      </c>
      <c r="V4015">
        <v>0</v>
      </c>
      <c r="W4015">
        <v>0</v>
      </c>
      <c r="X4015" t="s">
        <v>8172</v>
      </c>
      <c r="Y4015" t="s">
        <v>8316</v>
      </c>
      <c r="Z4015" t="s">
        <v>3504</v>
      </c>
    </row>
    <row r="4016" spans="17:26" x14ac:dyDescent="0.35">
      <c r="Q4016" t="s">
        <v>0</v>
      </c>
      <c r="R4016">
        <v>51</v>
      </c>
      <c r="S4016">
        <v>150</v>
      </c>
      <c r="T4016">
        <v>99.1</v>
      </c>
      <c r="U4016" t="s">
        <v>3664</v>
      </c>
      <c r="V4016">
        <v>0</v>
      </c>
      <c r="W4016">
        <v>0</v>
      </c>
      <c r="X4016" t="s">
        <v>8317</v>
      </c>
      <c r="Y4016" t="s">
        <v>8318</v>
      </c>
      <c r="Z4016" t="s">
        <v>3504</v>
      </c>
    </row>
    <row r="4017" spans="17:26" x14ac:dyDescent="0.35">
      <c r="Q4017" t="s">
        <v>0</v>
      </c>
      <c r="R4017">
        <v>51</v>
      </c>
      <c r="S4017">
        <v>150</v>
      </c>
      <c r="T4017">
        <v>99.2</v>
      </c>
      <c r="U4017" t="s">
        <v>1</v>
      </c>
      <c r="V4017">
        <v>0</v>
      </c>
      <c r="W4017">
        <v>0</v>
      </c>
      <c r="X4017" t="s">
        <v>8262</v>
      </c>
      <c r="Y4017" t="s">
        <v>8319</v>
      </c>
      <c r="Z4017" t="s">
        <v>3504</v>
      </c>
    </row>
    <row r="4018" spans="17:26" x14ac:dyDescent="0.35">
      <c r="Q4018" t="s">
        <v>0</v>
      </c>
      <c r="R4018">
        <v>51</v>
      </c>
      <c r="S4018">
        <v>150</v>
      </c>
      <c r="T4018">
        <v>99.2</v>
      </c>
      <c r="U4018" t="s">
        <v>1</v>
      </c>
      <c r="V4018">
        <v>0</v>
      </c>
      <c r="W4018">
        <v>0</v>
      </c>
      <c r="X4018" t="s">
        <v>5346</v>
      </c>
      <c r="Y4018" t="s">
        <v>8320</v>
      </c>
      <c r="Z4018" t="s">
        <v>3504</v>
      </c>
    </row>
    <row r="4019" spans="17:26" x14ac:dyDescent="0.35">
      <c r="Q4019" t="s">
        <v>0</v>
      </c>
      <c r="R4019">
        <v>51</v>
      </c>
      <c r="S4019">
        <v>150</v>
      </c>
      <c r="T4019">
        <v>99.2</v>
      </c>
      <c r="U4019" t="s">
        <v>1</v>
      </c>
      <c r="V4019">
        <v>0</v>
      </c>
      <c r="W4019">
        <v>0</v>
      </c>
      <c r="X4019" t="s">
        <v>5373</v>
      </c>
      <c r="Y4019" t="s">
        <v>8321</v>
      </c>
      <c r="Z4019" t="s">
        <v>3504</v>
      </c>
    </row>
    <row r="4020" spans="17:26" x14ac:dyDescent="0.35">
      <c r="Q4020" t="s">
        <v>0</v>
      </c>
      <c r="R4020">
        <v>51</v>
      </c>
      <c r="S4020">
        <v>150</v>
      </c>
      <c r="T4020">
        <v>99.2</v>
      </c>
      <c r="U4020" t="s">
        <v>1</v>
      </c>
      <c r="V4020">
        <v>0</v>
      </c>
      <c r="W4020">
        <v>0</v>
      </c>
      <c r="X4020" t="s">
        <v>5373</v>
      </c>
      <c r="Y4020" t="s">
        <v>8322</v>
      </c>
      <c r="Z4020" t="s">
        <v>3504</v>
      </c>
    </row>
    <row r="4021" spans="17:26" x14ac:dyDescent="0.35">
      <c r="Q4021" t="s">
        <v>0</v>
      </c>
      <c r="R4021">
        <v>51</v>
      </c>
      <c r="S4021">
        <v>150</v>
      </c>
      <c r="T4021">
        <v>99.3</v>
      </c>
      <c r="U4021" t="s">
        <v>1</v>
      </c>
      <c r="V4021">
        <v>0</v>
      </c>
      <c r="W4021">
        <v>0</v>
      </c>
      <c r="X4021" t="s">
        <v>8323</v>
      </c>
      <c r="Y4021" t="s">
        <v>8324</v>
      </c>
      <c r="Z4021" t="s">
        <v>3504</v>
      </c>
    </row>
    <row r="4022" spans="17:26" x14ac:dyDescent="0.35">
      <c r="Q4022" t="s">
        <v>0</v>
      </c>
      <c r="R4022">
        <v>51</v>
      </c>
      <c r="S4022">
        <v>150</v>
      </c>
      <c r="T4022">
        <v>99.3</v>
      </c>
      <c r="U4022" t="s">
        <v>1</v>
      </c>
      <c r="V4022">
        <v>0</v>
      </c>
      <c r="W4022">
        <v>0</v>
      </c>
      <c r="X4022" t="s">
        <v>8325</v>
      </c>
      <c r="Y4022" t="s">
        <v>8326</v>
      </c>
      <c r="Z4022" t="s">
        <v>3504</v>
      </c>
    </row>
    <row r="4023" spans="17:26" x14ac:dyDescent="0.35">
      <c r="Q4023" t="s">
        <v>0</v>
      </c>
      <c r="R4023">
        <v>51</v>
      </c>
      <c r="S4023">
        <v>150</v>
      </c>
      <c r="T4023">
        <v>99.3</v>
      </c>
      <c r="U4023" t="s">
        <v>1</v>
      </c>
      <c r="V4023">
        <v>0</v>
      </c>
      <c r="W4023">
        <v>0</v>
      </c>
      <c r="X4023" t="s">
        <v>8327</v>
      </c>
      <c r="Y4023" t="s">
        <v>8328</v>
      </c>
      <c r="Z4023" t="s">
        <v>3504</v>
      </c>
    </row>
    <row r="4024" spans="17:26" x14ac:dyDescent="0.35">
      <c r="Q4024" t="s">
        <v>0</v>
      </c>
      <c r="R4024">
        <v>51</v>
      </c>
      <c r="S4024">
        <v>150</v>
      </c>
      <c r="T4024">
        <v>99.3</v>
      </c>
      <c r="U4024" t="s">
        <v>1</v>
      </c>
      <c r="V4024">
        <v>0</v>
      </c>
      <c r="W4024">
        <v>0</v>
      </c>
      <c r="X4024" t="s">
        <v>5342</v>
      </c>
      <c r="Y4024" t="s">
        <v>8329</v>
      </c>
      <c r="Z4024" t="s">
        <v>3504</v>
      </c>
    </row>
    <row r="4025" spans="17:26" x14ac:dyDescent="0.35">
      <c r="Q4025" t="s">
        <v>0</v>
      </c>
      <c r="R4025">
        <v>51</v>
      </c>
      <c r="S4025">
        <v>150</v>
      </c>
      <c r="T4025">
        <v>99.3</v>
      </c>
      <c r="U4025" t="s">
        <v>1</v>
      </c>
      <c r="V4025">
        <v>0</v>
      </c>
      <c r="W4025">
        <v>0</v>
      </c>
      <c r="X4025" t="s">
        <v>8143</v>
      </c>
      <c r="Y4025" t="s">
        <v>8330</v>
      </c>
      <c r="Z4025" t="s">
        <v>3504</v>
      </c>
    </row>
    <row r="4026" spans="17:26" x14ac:dyDescent="0.35">
      <c r="Q4026" t="s">
        <v>0</v>
      </c>
      <c r="R4026">
        <v>51</v>
      </c>
      <c r="S4026">
        <v>150</v>
      </c>
      <c r="T4026">
        <v>99.3</v>
      </c>
      <c r="U4026" t="s">
        <v>1</v>
      </c>
      <c r="V4026">
        <v>0</v>
      </c>
      <c r="W4026">
        <v>0</v>
      </c>
      <c r="X4026" t="s">
        <v>8331</v>
      </c>
      <c r="Y4026" t="s">
        <v>8332</v>
      </c>
      <c r="Z4026" t="s">
        <v>3504</v>
      </c>
    </row>
    <row r="4027" spans="17:26" x14ac:dyDescent="0.35">
      <c r="Q4027" t="s">
        <v>0</v>
      </c>
      <c r="R4027">
        <v>51</v>
      </c>
      <c r="S4027">
        <v>150</v>
      </c>
      <c r="T4027">
        <v>99.3</v>
      </c>
      <c r="U4027" t="s">
        <v>1</v>
      </c>
      <c r="V4027">
        <v>0</v>
      </c>
      <c r="W4027">
        <v>0</v>
      </c>
      <c r="X4027" t="s">
        <v>8333</v>
      </c>
      <c r="Y4027" t="s">
        <v>8334</v>
      </c>
      <c r="Z4027" t="s">
        <v>3504</v>
      </c>
    </row>
    <row r="4028" spans="17:26" x14ac:dyDescent="0.35">
      <c r="Q4028" t="s">
        <v>0</v>
      </c>
      <c r="R4028">
        <v>51</v>
      </c>
      <c r="S4028">
        <v>150</v>
      </c>
      <c r="T4028">
        <v>99.3</v>
      </c>
      <c r="U4028" t="s">
        <v>1</v>
      </c>
      <c r="V4028">
        <v>0</v>
      </c>
      <c r="W4028">
        <v>0</v>
      </c>
      <c r="X4028" t="s">
        <v>8126</v>
      </c>
      <c r="Y4028" t="s">
        <v>8335</v>
      </c>
      <c r="Z4028" t="s">
        <v>3504</v>
      </c>
    </row>
    <row r="4029" spans="17:26" x14ac:dyDescent="0.35">
      <c r="Q4029" t="s">
        <v>0</v>
      </c>
      <c r="R4029">
        <v>51</v>
      </c>
      <c r="S4029">
        <v>150</v>
      </c>
      <c r="T4029">
        <v>99.3</v>
      </c>
      <c r="U4029" t="s">
        <v>1</v>
      </c>
      <c r="V4029">
        <v>0</v>
      </c>
      <c r="W4029">
        <v>0</v>
      </c>
      <c r="X4029" t="s">
        <v>8232</v>
      </c>
      <c r="Y4029" t="s">
        <v>8336</v>
      </c>
      <c r="Z4029" t="s">
        <v>3504</v>
      </c>
    </row>
    <row r="4030" spans="17:26" x14ac:dyDescent="0.35">
      <c r="Q4030" t="s">
        <v>0</v>
      </c>
      <c r="R4030">
        <v>51</v>
      </c>
      <c r="S4030">
        <v>150</v>
      </c>
      <c r="T4030">
        <v>99.3</v>
      </c>
      <c r="U4030" t="s">
        <v>1</v>
      </c>
      <c r="V4030">
        <v>0</v>
      </c>
      <c r="W4030">
        <v>0</v>
      </c>
      <c r="X4030" t="s">
        <v>8201</v>
      </c>
      <c r="Y4030" t="s">
        <v>8337</v>
      </c>
      <c r="Z4030" t="s">
        <v>3504</v>
      </c>
    </row>
    <row r="4031" spans="17:26" x14ac:dyDescent="0.35">
      <c r="Q4031" t="s">
        <v>0</v>
      </c>
      <c r="R4031">
        <v>51</v>
      </c>
      <c r="S4031">
        <v>150</v>
      </c>
      <c r="T4031">
        <v>99.3</v>
      </c>
      <c r="U4031" t="s">
        <v>1</v>
      </c>
      <c r="V4031">
        <v>0</v>
      </c>
      <c r="W4031">
        <v>0</v>
      </c>
      <c r="X4031" t="s">
        <v>8168</v>
      </c>
      <c r="Y4031" t="s">
        <v>8338</v>
      </c>
      <c r="Z4031" t="s">
        <v>3504</v>
      </c>
    </row>
    <row r="4032" spans="17:26" x14ac:dyDescent="0.35">
      <c r="Q4032" t="s">
        <v>0</v>
      </c>
      <c r="R4032">
        <v>51</v>
      </c>
      <c r="S4032">
        <v>150</v>
      </c>
      <c r="T4032">
        <v>99.3</v>
      </c>
      <c r="U4032" t="s">
        <v>3664</v>
      </c>
      <c r="V4032">
        <v>0</v>
      </c>
      <c r="W4032">
        <v>0</v>
      </c>
      <c r="X4032" t="s">
        <v>8339</v>
      </c>
      <c r="Y4032" t="s">
        <v>8340</v>
      </c>
      <c r="Z4032" t="s">
        <v>3504</v>
      </c>
    </row>
    <row r="4033" spans="17:26" x14ac:dyDescent="0.35">
      <c r="Q4033" t="s">
        <v>0</v>
      </c>
      <c r="R4033">
        <v>51</v>
      </c>
      <c r="S4033">
        <v>150</v>
      </c>
      <c r="T4033">
        <v>99.3</v>
      </c>
      <c r="U4033" t="s">
        <v>3664</v>
      </c>
      <c r="V4033">
        <v>0</v>
      </c>
      <c r="W4033">
        <v>0</v>
      </c>
      <c r="X4033" t="s">
        <v>8341</v>
      </c>
      <c r="Y4033" t="s">
        <v>8342</v>
      </c>
      <c r="Z4033" t="s">
        <v>3504</v>
      </c>
    </row>
    <row r="4034" spans="17:26" x14ac:dyDescent="0.35">
      <c r="Q4034" t="s">
        <v>0</v>
      </c>
      <c r="R4034">
        <v>51</v>
      </c>
      <c r="S4034">
        <v>150</v>
      </c>
      <c r="T4034">
        <v>99.3</v>
      </c>
      <c r="U4034" t="s">
        <v>3664</v>
      </c>
      <c r="V4034">
        <v>0</v>
      </c>
      <c r="W4034">
        <v>0</v>
      </c>
      <c r="X4034" t="s">
        <v>8242</v>
      </c>
      <c r="Y4034" t="s">
        <v>8343</v>
      </c>
      <c r="Z4034" t="s">
        <v>3504</v>
      </c>
    </row>
    <row r="4035" spans="17:26" x14ac:dyDescent="0.35">
      <c r="Q4035" t="s">
        <v>0</v>
      </c>
      <c r="R4035">
        <v>51</v>
      </c>
      <c r="S4035">
        <v>150</v>
      </c>
      <c r="T4035">
        <v>99.3</v>
      </c>
      <c r="U4035" t="s">
        <v>3664</v>
      </c>
      <c r="V4035">
        <v>0</v>
      </c>
      <c r="W4035">
        <v>0</v>
      </c>
      <c r="X4035" t="s">
        <v>8344</v>
      </c>
      <c r="Y4035" t="s">
        <v>8345</v>
      </c>
      <c r="Z4035" t="s">
        <v>3504</v>
      </c>
    </row>
    <row r="4036" spans="17:26" x14ac:dyDescent="0.35">
      <c r="Q4036" t="s">
        <v>0</v>
      </c>
      <c r="R4036">
        <v>51</v>
      </c>
      <c r="S4036">
        <v>150</v>
      </c>
      <c r="T4036">
        <v>99.3</v>
      </c>
      <c r="U4036" t="s">
        <v>3664</v>
      </c>
      <c r="V4036">
        <v>0</v>
      </c>
      <c r="W4036">
        <v>0</v>
      </c>
      <c r="X4036" t="s">
        <v>5358</v>
      </c>
      <c r="Y4036" t="s">
        <v>8346</v>
      </c>
      <c r="Z4036" t="s">
        <v>3504</v>
      </c>
    </row>
    <row r="4037" spans="17:26" x14ac:dyDescent="0.35">
      <c r="Q4037" t="s">
        <v>0</v>
      </c>
      <c r="R4037">
        <v>51</v>
      </c>
      <c r="S4037">
        <v>150</v>
      </c>
      <c r="T4037">
        <v>99.3</v>
      </c>
      <c r="U4037" t="s">
        <v>3664</v>
      </c>
      <c r="V4037">
        <v>0</v>
      </c>
      <c r="W4037">
        <v>0</v>
      </c>
      <c r="X4037" t="s">
        <v>8276</v>
      </c>
      <c r="Y4037" t="s">
        <v>8347</v>
      </c>
      <c r="Z4037" t="s">
        <v>3504</v>
      </c>
    </row>
    <row r="4038" spans="17:26" x14ac:dyDescent="0.35">
      <c r="Q4038" t="s">
        <v>0</v>
      </c>
      <c r="R4038">
        <v>51</v>
      </c>
      <c r="S4038">
        <v>150</v>
      </c>
      <c r="T4038">
        <v>99.3</v>
      </c>
      <c r="U4038" t="s">
        <v>3664</v>
      </c>
      <c r="V4038">
        <v>0</v>
      </c>
      <c r="W4038">
        <v>0</v>
      </c>
      <c r="X4038" t="s">
        <v>8203</v>
      </c>
      <c r="Y4038" t="s">
        <v>8348</v>
      </c>
      <c r="Z4038" t="s">
        <v>3504</v>
      </c>
    </row>
    <row r="4039" spans="17:26" x14ac:dyDescent="0.35">
      <c r="Q4039" t="s">
        <v>0</v>
      </c>
      <c r="R4039">
        <v>54</v>
      </c>
      <c r="S4039">
        <v>150</v>
      </c>
      <c r="T4039">
        <v>100</v>
      </c>
      <c r="U4039" t="s">
        <v>1</v>
      </c>
      <c r="V4039">
        <v>0</v>
      </c>
      <c r="W4039">
        <v>0</v>
      </c>
      <c r="X4039" t="s">
        <v>4785</v>
      </c>
      <c r="Y4039" t="s">
        <v>8349</v>
      </c>
      <c r="Z4039" t="s">
        <v>3507</v>
      </c>
    </row>
    <row r="4040" spans="17:26" x14ac:dyDescent="0.35">
      <c r="Q4040" t="s">
        <v>0</v>
      </c>
      <c r="R4040">
        <v>54</v>
      </c>
      <c r="S4040">
        <v>150</v>
      </c>
      <c r="T4040">
        <v>100</v>
      </c>
      <c r="U4040" t="s">
        <v>1</v>
      </c>
      <c r="V4040">
        <v>0</v>
      </c>
      <c r="W4040">
        <v>0</v>
      </c>
      <c r="X4040" t="s">
        <v>3686</v>
      </c>
      <c r="Y4040" t="s">
        <v>8350</v>
      </c>
      <c r="Z4040" t="s">
        <v>3507</v>
      </c>
    </row>
    <row r="4041" spans="17:26" x14ac:dyDescent="0.35">
      <c r="Q4041" t="s">
        <v>0</v>
      </c>
      <c r="R4041">
        <v>54</v>
      </c>
      <c r="S4041">
        <v>150</v>
      </c>
      <c r="T4041">
        <v>100</v>
      </c>
      <c r="U4041" t="s">
        <v>1</v>
      </c>
      <c r="V4041">
        <v>0</v>
      </c>
      <c r="W4041">
        <v>0</v>
      </c>
      <c r="X4041" t="s">
        <v>4132</v>
      </c>
      <c r="Y4041" t="s">
        <v>8351</v>
      </c>
      <c r="Z4041" t="s">
        <v>3507</v>
      </c>
    </row>
    <row r="4042" spans="17:26" x14ac:dyDescent="0.35">
      <c r="Q4042" t="s">
        <v>0</v>
      </c>
      <c r="R4042">
        <v>54</v>
      </c>
      <c r="S4042">
        <v>150</v>
      </c>
      <c r="T4042">
        <v>100</v>
      </c>
      <c r="U4042" t="s">
        <v>1</v>
      </c>
      <c r="V4042">
        <v>0</v>
      </c>
      <c r="W4042">
        <v>0</v>
      </c>
      <c r="X4042" t="s">
        <v>4463</v>
      </c>
      <c r="Y4042" t="s">
        <v>8352</v>
      </c>
      <c r="Z4042" t="s">
        <v>3507</v>
      </c>
    </row>
    <row r="4043" spans="17:26" x14ac:dyDescent="0.35">
      <c r="Q4043" t="s">
        <v>0</v>
      </c>
      <c r="R4043">
        <v>54</v>
      </c>
      <c r="S4043">
        <v>150</v>
      </c>
      <c r="T4043">
        <v>100</v>
      </c>
      <c r="U4043" t="s">
        <v>1</v>
      </c>
      <c r="V4043">
        <v>0</v>
      </c>
      <c r="W4043">
        <v>0</v>
      </c>
      <c r="X4043" t="s">
        <v>4525</v>
      </c>
      <c r="Y4043" t="s">
        <v>8353</v>
      </c>
      <c r="Z4043" t="s">
        <v>3507</v>
      </c>
    </row>
    <row r="4044" spans="17:26" x14ac:dyDescent="0.35">
      <c r="Q4044" t="s">
        <v>0</v>
      </c>
      <c r="R4044">
        <v>54</v>
      </c>
      <c r="S4044">
        <v>150</v>
      </c>
      <c r="T4044">
        <v>100</v>
      </c>
      <c r="U4044" t="s">
        <v>1</v>
      </c>
      <c r="V4044">
        <v>0</v>
      </c>
      <c r="W4044">
        <v>0</v>
      </c>
      <c r="X4044" t="s">
        <v>3988</v>
      </c>
      <c r="Y4044" t="s">
        <v>8354</v>
      </c>
      <c r="Z4044" t="s">
        <v>3507</v>
      </c>
    </row>
    <row r="4045" spans="17:26" x14ac:dyDescent="0.35">
      <c r="Q4045" t="s">
        <v>0</v>
      </c>
      <c r="R4045">
        <v>54</v>
      </c>
      <c r="S4045">
        <v>150</v>
      </c>
      <c r="T4045">
        <v>100</v>
      </c>
      <c r="U4045" t="s">
        <v>1</v>
      </c>
      <c r="V4045">
        <v>0</v>
      </c>
      <c r="W4045">
        <v>0</v>
      </c>
      <c r="X4045" t="s">
        <v>3839</v>
      </c>
      <c r="Y4045" t="s">
        <v>8355</v>
      </c>
      <c r="Z4045" t="s">
        <v>3507</v>
      </c>
    </row>
    <row r="4046" spans="17:26" x14ac:dyDescent="0.35">
      <c r="Q4046" t="s">
        <v>0</v>
      </c>
      <c r="R4046">
        <v>54</v>
      </c>
      <c r="S4046">
        <v>150</v>
      </c>
      <c r="T4046">
        <v>100</v>
      </c>
      <c r="U4046" t="s">
        <v>1</v>
      </c>
      <c r="V4046">
        <v>0</v>
      </c>
      <c r="W4046">
        <v>0</v>
      </c>
      <c r="X4046" t="s">
        <v>4110</v>
      </c>
      <c r="Y4046" t="s">
        <v>8356</v>
      </c>
      <c r="Z4046" t="s">
        <v>3507</v>
      </c>
    </row>
    <row r="4047" spans="17:26" x14ac:dyDescent="0.35">
      <c r="Q4047" t="s">
        <v>0</v>
      </c>
      <c r="R4047">
        <v>54</v>
      </c>
      <c r="S4047">
        <v>150</v>
      </c>
      <c r="T4047">
        <v>100</v>
      </c>
      <c r="U4047" t="s">
        <v>1</v>
      </c>
      <c r="V4047">
        <v>0</v>
      </c>
      <c r="W4047">
        <v>0</v>
      </c>
      <c r="X4047" t="s">
        <v>3698</v>
      </c>
      <c r="Y4047" t="s">
        <v>8357</v>
      </c>
      <c r="Z4047" t="s">
        <v>3507</v>
      </c>
    </row>
    <row r="4048" spans="17:26" x14ac:dyDescent="0.35">
      <c r="Q4048" t="s">
        <v>0</v>
      </c>
      <c r="R4048">
        <v>54</v>
      </c>
      <c r="S4048">
        <v>150</v>
      </c>
      <c r="T4048">
        <v>100</v>
      </c>
      <c r="U4048" t="s">
        <v>1</v>
      </c>
      <c r="V4048">
        <v>0</v>
      </c>
      <c r="W4048">
        <v>0</v>
      </c>
      <c r="X4048" t="s">
        <v>4286</v>
      </c>
      <c r="Y4048" t="s">
        <v>8358</v>
      </c>
      <c r="Z4048" t="s">
        <v>3507</v>
      </c>
    </row>
    <row r="4049" spans="17:26" x14ac:dyDescent="0.35">
      <c r="Q4049" t="s">
        <v>0</v>
      </c>
      <c r="R4049">
        <v>54</v>
      </c>
      <c r="S4049">
        <v>150</v>
      </c>
      <c r="T4049">
        <v>100</v>
      </c>
      <c r="U4049" t="s">
        <v>1</v>
      </c>
      <c r="V4049">
        <v>0</v>
      </c>
      <c r="W4049">
        <v>0</v>
      </c>
      <c r="X4049" t="s">
        <v>3903</v>
      </c>
      <c r="Y4049" t="s">
        <v>8359</v>
      </c>
      <c r="Z4049" t="s">
        <v>3507</v>
      </c>
    </row>
    <row r="4050" spans="17:26" x14ac:dyDescent="0.35">
      <c r="Q4050" t="s">
        <v>0</v>
      </c>
      <c r="R4050">
        <v>54</v>
      </c>
      <c r="S4050">
        <v>150</v>
      </c>
      <c r="T4050">
        <v>100</v>
      </c>
      <c r="U4050" t="s">
        <v>1</v>
      </c>
      <c r="V4050">
        <v>0</v>
      </c>
      <c r="W4050">
        <v>0</v>
      </c>
      <c r="X4050" t="s">
        <v>4094</v>
      </c>
      <c r="Y4050" t="s">
        <v>8360</v>
      </c>
      <c r="Z4050" t="s">
        <v>3507</v>
      </c>
    </row>
    <row r="4051" spans="17:26" x14ac:dyDescent="0.35">
      <c r="Q4051" t="s">
        <v>0</v>
      </c>
      <c r="R4051">
        <v>54</v>
      </c>
      <c r="S4051">
        <v>150</v>
      </c>
      <c r="T4051">
        <v>100</v>
      </c>
      <c r="U4051" t="s">
        <v>1</v>
      </c>
      <c r="V4051">
        <v>0</v>
      </c>
      <c r="W4051">
        <v>0</v>
      </c>
      <c r="X4051" t="s">
        <v>3718</v>
      </c>
      <c r="Y4051" t="s">
        <v>8361</v>
      </c>
      <c r="Z4051" t="s">
        <v>3507</v>
      </c>
    </row>
    <row r="4052" spans="17:26" x14ac:dyDescent="0.35">
      <c r="Q4052" t="s">
        <v>0</v>
      </c>
      <c r="R4052">
        <v>54</v>
      </c>
      <c r="S4052">
        <v>150</v>
      </c>
      <c r="T4052">
        <v>100</v>
      </c>
      <c r="U4052" t="s">
        <v>1</v>
      </c>
      <c r="V4052">
        <v>0</v>
      </c>
      <c r="W4052">
        <v>0</v>
      </c>
      <c r="X4052" t="s">
        <v>3720</v>
      </c>
      <c r="Y4052" t="s">
        <v>8362</v>
      </c>
      <c r="Z4052" t="s">
        <v>3507</v>
      </c>
    </row>
    <row r="4053" spans="17:26" x14ac:dyDescent="0.35">
      <c r="Q4053" t="s">
        <v>0</v>
      </c>
      <c r="R4053">
        <v>54</v>
      </c>
      <c r="S4053">
        <v>150</v>
      </c>
      <c r="T4053">
        <v>100</v>
      </c>
      <c r="U4053" t="s">
        <v>1</v>
      </c>
      <c r="V4053">
        <v>0</v>
      </c>
      <c r="W4053">
        <v>0</v>
      </c>
      <c r="X4053" t="s">
        <v>4203</v>
      </c>
      <c r="Y4053" t="s">
        <v>8363</v>
      </c>
      <c r="Z4053" t="s">
        <v>3507</v>
      </c>
    </row>
    <row r="4054" spans="17:26" x14ac:dyDescent="0.35">
      <c r="Q4054" t="s">
        <v>0</v>
      </c>
      <c r="R4054">
        <v>54</v>
      </c>
      <c r="S4054">
        <v>150</v>
      </c>
      <c r="T4054">
        <v>100</v>
      </c>
      <c r="U4054" t="s">
        <v>1</v>
      </c>
      <c r="V4054">
        <v>0</v>
      </c>
      <c r="W4054">
        <v>0</v>
      </c>
      <c r="X4054" t="s">
        <v>3669</v>
      </c>
      <c r="Y4054" t="s">
        <v>8364</v>
      </c>
      <c r="Z4054" t="s">
        <v>3507</v>
      </c>
    </row>
    <row r="4055" spans="17:26" x14ac:dyDescent="0.35">
      <c r="Q4055" t="s">
        <v>0</v>
      </c>
      <c r="R4055">
        <v>54</v>
      </c>
      <c r="S4055">
        <v>150</v>
      </c>
      <c r="T4055">
        <v>100</v>
      </c>
      <c r="U4055" t="s">
        <v>1</v>
      </c>
      <c r="V4055">
        <v>0</v>
      </c>
      <c r="W4055">
        <v>0</v>
      </c>
      <c r="X4055" t="s">
        <v>3704</v>
      </c>
      <c r="Y4055" t="s">
        <v>8365</v>
      </c>
      <c r="Z4055" t="s">
        <v>3507</v>
      </c>
    </row>
    <row r="4056" spans="17:26" x14ac:dyDescent="0.35">
      <c r="Q4056" t="s">
        <v>0</v>
      </c>
      <c r="R4056">
        <v>54</v>
      </c>
      <c r="S4056">
        <v>150</v>
      </c>
      <c r="T4056">
        <v>100</v>
      </c>
      <c r="U4056" t="s">
        <v>1</v>
      </c>
      <c r="V4056">
        <v>0</v>
      </c>
      <c r="W4056">
        <v>0</v>
      </c>
      <c r="X4056" t="s">
        <v>3801</v>
      </c>
      <c r="Y4056" t="s">
        <v>8366</v>
      </c>
      <c r="Z4056" t="s">
        <v>3507</v>
      </c>
    </row>
    <row r="4057" spans="17:26" x14ac:dyDescent="0.35">
      <c r="Q4057" t="s">
        <v>0</v>
      </c>
      <c r="R4057">
        <v>54</v>
      </c>
      <c r="S4057">
        <v>150</v>
      </c>
      <c r="T4057">
        <v>100</v>
      </c>
      <c r="U4057" t="s">
        <v>1</v>
      </c>
      <c r="V4057">
        <v>0</v>
      </c>
      <c r="W4057">
        <v>0</v>
      </c>
      <c r="X4057" t="s">
        <v>4474</v>
      </c>
      <c r="Y4057" t="s">
        <v>8367</v>
      </c>
      <c r="Z4057" t="s">
        <v>3507</v>
      </c>
    </row>
    <row r="4058" spans="17:26" x14ac:dyDescent="0.35">
      <c r="Q4058" t="s">
        <v>0</v>
      </c>
      <c r="R4058">
        <v>54</v>
      </c>
      <c r="S4058">
        <v>150</v>
      </c>
      <c r="T4058">
        <v>100</v>
      </c>
      <c r="U4058" t="s">
        <v>1</v>
      </c>
      <c r="V4058">
        <v>0</v>
      </c>
      <c r="W4058">
        <v>0</v>
      </c>
      <c r="X4058" t="s">
        <v>3728</v>
      </c>
      <c r="Y4058" t="s">
        <v>8368</v>
      </c>
      <c r="Z4058" t="s">
        <v>3507</v>
      </c>
    </row>
    <row r="4059" spans="17:26" x14ac:dyDescent="0.35">
      <c r="Q4059" t="s">
        <v>0</v>
      </c>
      <c r="R4059">
        <v>54</v>
      </c>
      <c r="S4059">
        <v>150</v>
      </c>
      <c r="T4059">
        <v>100</v>
      </c>
      <c r="U4059" t="s">
        <v>1</v>
      </c>
      <c r="V4059">
        <v>0</v>
      </c>
      <c r="W4059">
        <v>0</v>
      </c>
      <c r="X4059" t="s">
        <v>3932</v>
      </c>
      <c r="Y4059" t="s">
        <v>8369</v>
      </c>
      <c r="Z4059" t="s">
        <v>3507</v>
      </c>
    </row>
    <row r="4060" spans="17:26" x14ac:dyDescent="0.35">
      <c r="Q4060" t="s">
        <v>0</v>
      </c>
      <c r="R4060">
        <v>54</v>
      </c>
      <c r="S4060">
        <v>150</v>
      </c>
      <c r="T4060">
        <v>100</v>
      </c>
      <c r="U4060" t="s">
        <v>1</v>
      </c>
      <c r="V4060">
        <v>0</v>
      </c>
      <c r="W4060">
        <v>0</v>
      </c>
      <c r="X4060" t="s">
        <v>4565</v>
      </c>
      <c r="Y4060" t="s">
        <v>8370</v>
      </c>
      <c r="Z4060" t="s">
        <v>3507</v>
      </c>
    </row>
    <row r="4061" spans="17:26" x14ac:dyDescent="0.35">
      <c r="Q4061" t="s">
        <v>0</v>
      </c>
      <c r="R4061">
        <v>54</v>
      </c>
      <c r="S4061">
        <v>150</v>
      </c>
      <c r="T4061">
        <v>100</v>
      </c>
      <c r="U4061" t="s">
        <v>1</v>
      </c>
      <c r="V4061">
        <v>0</v>
      </c>
      <c r="W4061">
        <v>0</v>
      </c>
      <c r="X4061" t="s">
        <v>4246</v>
      </c>
      <c r="Y4061" t="s">
        <v>8371</v>
      </c>
      <c r="Z4061" t="s">
        <v>3507</v>
      </c>
    </row>
    <row r="4062" spans="17:26" x14ac:dyDescent="0.35">
      <c r="Q4062" t="s">
        <v>0</v>
      </c>
      <c r="R4062">
        <v>54</v>
      </c>
      <c r="S4062">
        <v>150</v>
      </c>
      <c r="T4062">
        <v>100</v>
      </c>
      <c r="U4062" t="s">
        <v>1</v>
      </c>
      <c r="V4062">
        <v>0</v>
      </c>
      <c r="W4062">
        <v>0</v>
      </c>
      <c r="X4062" t="s">
        <v>4087</v>
      </c>
      <c r="Y4062" t="s">
        <v>8372</v>
      </c>
      <c r="Z4062" t="s">
        <v>3507</v>
      </c>
    </row>
    <row r="4063" spans="17:26" x14ac:dyDescent="0.35">
      <c r="Q4063" t="s">
        <v>0</v>
      </c>
      <c r="R4063">
        <v>54</v>
      </c>
      <c r="S4063">
        <v>150</v>
      </c>
      <c r="T4063">
        <v>100</v>
      </c>
      <c r="U4063" t="s">
        <v>1</v>
      </c>
      <c r="V4063">
        <v>0</v>
      </c>
      <c r="W4063">
        <v>0</v>
      </c>
      <c r="X4063" t="s">
        <v>4381</v>
      </c>
      <c r="Y4063" t="s">
        <v>8373</v>
      </c>
      <c r="Z4063" t="s">
        <v>3507</v>
      </c>
    </row>
    <row r="4064" spans="17:26" x14ac:dyDescent="0.35">
      <c r="Q4064" t="s">
        <v>0</v>
      </c>
      <c r="R4064">
        <v>54</v>
      </c>
      <c r="S4064">
        <v>150</v>
      </c>
      <c r="T4064">
        <v>100</v>
      </c>
      <c r="U4064" t="s">
        <v>1</v>
      </c>
      <c r="V4064">
        <v>0</v>
      </c>
      <c r="W4064">
        <v>0</v>
      </c>
      <c r="X4064" t="s">
        <v>4265</v>
      </c>
      <c r="Y4064" t="s">
        <v>8374</v>
      </c>
      <c r="Z4064" t="s">
        <v>3507</v>
      </c>
    </row>
    <row r="4065" spans="17:26" x14ac:dyDescent="0.35">
      <c r="Q4065" t="s">
        <v>0</v>
      </c>
      <c r="R4065">
        <v>54</v>
      </c>
      <c r="S4065">
        <v>150</v>
      </c>
      <c r="T4065">
        <v>100</v>
      </c>
      <c r="U4065" t="s">
        <v>3664</v>
      </c>
      <c r="V4065">
        <v>0</v>
      </c>
      <c r="W4065">
        <v>0</v>
      </c>
      <c r="X4065" t="s">
        <v>4132</v>
      </c>
      <c r="Y4065" t="s">
        <v>8375</v>
      </c>
      <c r="Z4065" t="s">
        <v>3507</v>
      </c>
    </row>
    <row r="4066" spans="17:26" x14ac:dyDescent="0.35">
      <c r="Q4066" t="s">
        <v>0</v>
      </c>
      <c r="R4066">
        <v>54</v>
      </c>
      <c r="S4066">
        <v>150</v>
      </c>
      <c r="T4066">
        <v>100</v>
      </c>
      <c r="U4066" t="s">
        <v>3664</v>
      </c>
      <c r="V4066">
        <v>0</v>
      </c>
      <c r="W4066">
        <v>0</v>
      </c>
      <c r="X4066" t="s">
        <v>3790</v>
      </c>
      <c r="Y4066" t="s">
        <v>8376</v>
      </c>
      <c r="Z4066" t="s">
        <v>3507</v>
      </c>
    </row>
    <row r="4067" spans="17:26" x14ac:dyDescent="0.35">
      <c r="Q4067" t="s">
        <v>0</v>
      </c>
      <c r="R4067">
        <v>54</v>
      </c>
      <c r="S4067">
        <v>150</v>
      </c>
      <c r="T4067">
        <v>100</v>
      </c>
      <c r="U4067" t="s">
        <v>3664</v>
      </c>
      <c r="V4067">
        <v>0</v>
      </c>
      <c r="W4067">
        <v>0</v>
      </c>
      <c r="X4067" t="s">
        <v>3999</v>
      </c>
      <c r="Y4067" t="s">
        <v>8377</v>
      </c>
      <c r="Z4067" t="s">
        <v>3507</v>
      </c>
    </row>
    <row r="4068" spans="17:26" x14ac:dyDescent="0.35">
      <c r="Q4068" t="s">
        <v>0</v>
      </c>
      <c r="R4068">
        <v>54</v>
      </c>
      <c r="S4068">
        <v>150</v>
      </c>
      <c r="T4068">
        <v>100</v>
      </c>
      <c r="U4068" t="s">
        <v>3664</v>
      </c>
      <c r="V4068">
        <v>0</v>
      </c>
      <c r="W4068">
        <v>0</v>
      </c>
      <c r="X4068" t="s">
        <v>5635</v>
      </c>
      <c r="Y4068" t="s">
        <v>8378</v>
      </c>
      <c r="Z4068" t="s">
        <v>3507</v>
      </c>
    </row>
    <row r="4069" spans="17:26" x14ac:dyDescent="0.35">
      <c r="Q4069" t="s">
        <v>0</v>
      </c>
      <c r="R4069">
        <v>54</v>
      </c>
      <c r="S4069">
        <v>150</v>
      </c>
      <c r="T4069">
        <v>100</v>
      </c>
      <c r="U4069" t="s">
        <v>3664</v>
      </c>
      <c r="V4069">
        <v>0</v>
      </c>
      <c r="W4069">
        <v>0</v>
      </c>
      <c r="X4069" t="s">
        <v>3696</v>
      </c>
      <c r="Y4069" t="s">
        <v>8379</v>
      </c>
      <c r="Z4069" t="s">
        <v>3507</v>
      </c>
    </row>
    <row r="4070" spans="17:26" x14ac:dyDescent="0.35">
      <c r="Q4070" t="s">
        <v>0</v>
      </c>
      <c r="R4070">
        <v>54</v>
      </c>
      <c r="S4070">
        <v>150</v>
      </c>
      <c r="T4070">
        <v>100</v>
      </c>
      <c r="U4070" t="s">
        <v>3664</v>
      </c>
      <c r="V4070">
        <v>0</v>
      </c>
      <c r="W4070">
        <v>0</v>
      </c>
      <c r="X4070" t="s">
        <v>3958</v>
      </c>
      <c r="Y4070" t="s">
        <v>8380</v>
      </c>
      <c r="Z4070" t="s">
        <v>3507</v>
      </c>
    </row>
    <row r="4071" spans="17:26" x14ac:dyDescent="0.35">
      <c r="Q4071" t="s">
        <v>0</v>
      </c>
      <c r="R4071">
        <v>54</v>
      </c>
      <c r="S4071">
        <v>150</v>
      </c>
      <c r="T4071">
        <v>100</v>
      </c>
      <c r="U4071" t="s">
        <v>3664</v>
      </c>
      <c r="V4071">
        <v>0</v>
      </c>
      <c r="W4071">
        <v>0</v>
      </c>
      <c r="X4071" t="s">
        <v>4096</v>
      </c>
      <c r="Y4071" t="s">
        <v>8381</v>
      </c>
      <c r="Z4071" t="s">
        <v>3507</v>
      </c>
    </row>
    <row r="4072" spans="17:26" x14ac:dyDescent="0.35">
      <c r="Q4072" t="s">
        <v>0</v>
      </c>
      <c r="R4072">
        <v>54</v>
      </c>
      <c r="S4072">
        <v>150</v>
      </c>
      <c r="T4072">
        <v>100</v>
      </c>
      <c r="U4072" t="s">
        <v>3664</v>
      </c>
      <c r="V4072">
        <v>0</v>
      </c>
      <c r="W4072">
        <v>0</v>
      </c>
      <c r="X4072" t="s">
        <v>3718</v>
      </c>
      <c r="Y4072" t="s">
        <v>8382</v>
      </c>
      <c r="Z4072" t="s">
        <v>3507</v>
      </c>
    </row>
    <row r="4073" spans="17:26" x14ac:dyDescent="0.35">
      <c r="Q4073" t="s">
        <v>0</v>
      </c>
      <c r="R4073">
        <v>54</v>
      </c>
      <c r="S4073">
        <v>150</v>
      </c>
      <c r="T4073">
        <v>100</v>
      </c>
      <c r="U4073" t="s">
        <v>3664</v>
      </c>
      <c r="V4073">
        <v>0</v>
      </c>
      <c r="W4073">
        <v>0</v>
      </c>
      <c r="X4073" t="s">
        <v>4108</v>
      </c>
      <c r="Y4073" t="s">
        <v>8383</v>
      </c>
      <c r="Z4073" t="s">
        <v>3507</v>
      </c>
    </row>
    <row r="4074" spans="17:26" x14ac:dyDescent="0.35">
      <c r="Q4074" t="s">
        <v>0</v>
      </c>
      <c r="R4074">
        <v>54</v>
      </c>
      <c r="S4074">
        <v>150</v>
      </c>
      <c r="T4074">
        <v>100</v>
      </c>
      <c r="U4074" t="s">
        <v>3664</v>
      </c>
      <c r="V4074">
        <v>0</v>
      </c>
      <c r="W4074">
        <v>0</v>
      </c>
      <c r="X4074" t="s">
        <v>4252</v>
      </c>
      <c r="Y4074" t="s">
        <v>8384</v>
      </c>
      <c r="Z4074" t="s">
        <v>3507</v>
      </c>
    </row>
    <row r="4075" spans="17:26" x14ac:dyDescent="0.35">
      <c r="Q4075" t="s">
        <v>0</v>
      </c>
      <c r="R4075">
        <v>54</v>
      </c>
      <c r="S4075">
        <v>150</v>
      </c>
      <c r="T4075">
        <v>100</v>
      </c>
      <c r="U4075" t="s">
        <v>3664</v>
      </c>
      <c r="V4075">
        <v>0</v>
      </c>
      <c r="W4075">
        <v>0</v>
      </c>
      <c r="X4075" t="s">
        <v>5434</v>
      </c>
      <c r="Y4075" t="s">
        <v>8385</v>
      </c>
      <c r="Z4075" t="s">
        <v>3507</v>
      </c>
    </row>
    <row r="4076" spans="17:26" x14ac:dyDescent="0.35">
      <c r="Q4076" t="s">
        <v>0</v>
      </c>
      <c r="R4076">
        <v>54</v>
      </c>
      <c r="S4076">
        <v>150</v>
      </c>
      <c r="T4076">
        <v>100</v>
      </c>
      <c r="U4076" t="s">
        <v>3664</v>
      </c>
      <c r="V4076">
        <v>0</v>
      </c>
      <c r="W4076">
        <v>0</v>
      </c>
      <c r="X4076" t="s">
        <v>3877</v>
      </c>
      <c r="Y4076" t="s">
        <v>8386</v>
      </c>
      <c r="Z4076" t="s">
        <v>3507</v>
      </c>
    </row>
    <row r="4077" spans="17:26" x14ac:dyDescent="0.35">
      <c r="Q4077" t="s">
        <v>0</v>
      </c>
      <c r="R4077">
        <v>54</v>
      </c>
      <c r="S4077">
        <v>150</v>
      </c>
      <c r="T4077">
        <v>100</v>
      </c>
      <c r="U4077" t="s">
        <v>3664</v>
      </c>
      <c r="V4077">
        <v>0</v>
      </c>
      <c r="W4077">
        <v>0</v>
      </c>
      <c r="X4077" t="s">
        <v>3861</v>
      </c>
      <c r="Y4077" t="s">
        <v>8387</v>
      </c>
      <c r="Z4077" t="s">
        <v>3507</v>
      </c>
    </row>
    <row r="4078" spans="17:26" x14ac:dyDescent="0.35">
      <c r="Q4078" t="s">
        <v>0</v>
      </c>
      <c r="R4078">
        <v>54</v>
      </c>
      <c r="S4078">
        <v>150</v>
      </c>
      <c r="T4078">
        <v>100</v>
      </c>
      <c r="U4078" t="s">
        <v>3664</v>
      </c>
      <c r="V4078">
        <v>0</v>
      </c>
      <c r="W4078">
        <v>0</v>
      </c>
      <c r="X4078" t="s">
        <v>3861</v>
      </c>
      <c r="Y4078" t="s">
        <v>8388</v>
      </c>
      <c r="Z4078" t="s">
        <v>3507</v>
      </c>
    </row>
    <row r="4079" spans="17:26" x14ac:dyDescent="0.35">
      <c r="Q4079" t="s">
        <v>0</v>
      </c>
      <c r="R4079">
        <v>54</v>
      </c>
      <c r="S4079">
        <v>150</v>
      </c>
      <c r="T4079">
        <v>100</v>
      </c>
      <c r="U4079" t="s">
        <v>3664</v>
      </c>
      <c r="V4079">
        <v>0</v>
      </c>
      <c r="W4079">
        <v>0</v>
      </c>
      <c r="X4079" t="s">
        <v>4260</v>
      </c>
      <c r="Y4079" t="s">
        <v>8389</v>
      </c>
      <c r="Z4079" t="s">
        <v>3507</v>
      </c>
    </row>
    <row r="4080" spans="17:26" x14ac:dyDescent="0.35">
      <c r="Q4080" t="s">
        <v>0</v>
      </c>
      <c r="R4080">
        <v>54</v>
      </c>
      <c r="S4080">
        <v>150</v>
      </c>
      <c r="T4080">
        <v>100</v>
      </c>
      <c r="U4080" t="s">
        <v>3664</v>
      </c>
      <c r="V4080">
        <v>0</v>
      </c>
      <c r="W4080">
        <v>0</v>
      </c>
      <c r="X4080" t="s">
        <v>4699</v>
      </c>
      <c r="Y4080" t="s">
        <v>8390</v>
      </c>
      <c r="Z4080" t="s">
        <v>3507</v>
      </c>
    </row>
    <row r="4081" spans="17:26" x14ac:dyDescent="0.35">
      <c r="Q4081" t="s">
        <v>0</v>
      </c>
      <c r="R4081">
        <v>54</v>
      </c>
      <c r="S4081">
        <v>150</v>
      </c>
      <c r="T4081">
        <v>100</v>
      </c>
      <c r="U4081" t="s">
        <v>3664</v>
      </c>
      <c r="V4081">
        <v>0</v>
      </c>
      <c r="W4081">
        <v>0</v>
      </c>
      <c r="X4081" t="s">
        <v>3837</v>
      </c>
      <c r="Y4081" t="s">
        <v>8391</v>
      </c>
      <c r="Z4081" t="s">
        <v>3507</v>
      </c>
    </row>
    <row r="4082" spans="17:26" x14ac:dyDescent="0.35">
      <c r="Q4082" t="s">
        <v>0</v>
      </c>
      <c r="R4082">
        <v>54</v>
      </c>
      <c r="S4082">
        <v>150</v>
      </c>
      <c r="T4082">
        <v>100</v>
      </c>
      <c r="U4082" t="s">
        <v>3664</v>
      </c>
      <c r="V4082">
        <v>0</v>
      </c>
      <c r="W4082">
        <v>0</v>
      </c>
      <c r="X4082" t="s">
        <v>4066</v>
      </c>
      <c r="Y4082" t="s">
        <v>8392</v>
      </c>
      <c r="Z4082" t="s">
        <v>3507</v>
      </c>
    </row>
    <row r="4083" spans="17:26" x14ac:dyDescent="0.35">
      <c r="Q4083" t="s">
        <v>0</v>
      </c>
      <c r="R4083">
        <v>54</v>
      </c>
      <c r="S4083">
        <v>150</v>
      </c>
      <c r="T4083">
        <v>100</v>
      </c>
      <c r="U4083" t="s">
        <v>3664</v>
      </c>
      <c r="V4083">
        <v>0</v>
      </c>
      <c r="W4083">
        <v>0</v>
      </c>
      <c r="X4083" t="s">
        <v>3822</v>
      </c>
      <c r="Y4083" t="s">
        <v>8393</v>
      </c>
      <c r="Z4083" t="s">
        <v>3507</v>
      </c>
    </row>
    <row r="4084" spans="17:26" x14ac:dyDescent="0.35">
      <c r="Q4084" t="s">
        <v>0</v>
      </c>
      <c r="R4084">
        <v>54</v>
      </c>
      <c r="S4084">
        <v>150</v>
      </c>
      <c r="T4084">
        <v>100</v>
      </c>
      <c r="U4084" t="s">
        <v>3664</v>
      </c>
      <c r="V4084">
        <v>0</v>
      </c>
      <c r="W4084">
        <v>0</v>
      </c>
      <c r="X4084" t="s">
        <v>4265</v>
      </c>
      <c r="Y4084" t="s">
        <v>8394</v>
      </c>
      <c r="Z4084" t="s">
        <v>3507</v>
      </c>
    </row>
    <row r="4085" spans="17:26" x14ac:dyDescent="0.35">
      <c r="Q4085" t="s">
        <v>0</v>
      </c>
      <c r="R4085">
        <v>54</v>
      </c>
      <c r="S4085">
        <v>150</v>
      </c>
      <c r="T4085">
        <v>100</v>
      </c>
      <c r="U4085" t="s">
        <v>3664</v>
      </c>
      <c r="V4085">
        <v>0</v>
      </c>
      <c r="W4085">
        <v>0</v>
      </c>
      <c r="X4085" t="s">
        <v>4038</v>
      </c>
      <c r="Y4085" t="s">
        <v>8395</v>
      </c>
      <c r="Z4085" t="s">
        <v>3507</v>
      </c>
    </row>
    <row r="4086" spans="17:26" x14ac:dyDescent="0.35">
      <c r="Q4086" t="s">
        <v>0</v>
      </c>
      <c r="R4086">
        <v>54</v>
      </c>
      <c r="S4086">
        <v>150</v>
      </c>
      <c r="T4086">
        <v>100</v>
      </c>
      <c r="U4086" t="s">
        <v>3664</v>
      </c>
      <c r="V4086">
        <v>0</v>
      </c>
      <c r="W4086">
        <v>0</v>
      </c>
      <c r="X4086" t="s">
        <v>4003</v>
      </c>
      <c r="Y4086" t="s">
        <v>8396</v>
      </c>
      <c r="Z4086" t="s">
        <v>3507</v>
      </c>
    </row>
    <row r="4087" spans="17:26" x14ac:dyDescent="0.35">
      <c r="Q4087" t="s">
        <v>0</v>
      </c>
      <c r="R4087">
        <v>54</v>
      </c>
      <c r="S4087">
        <v>150</v>
      </c>
      <c r="T4087">
        <v>97</v>
      </c>
      <c r="U4087" t="s">
        <v>1</v>
      </c>
      <c r="V4087">
        <v>0</v>
      </c>
      <c r="W4087">
        <v>0</v>
      </c>
      <c r="X4087" t="s">
        <v>3867</v>
      </c>
      <c r="Y4087" t="s">
        <v>8397</v>
      </c>
      <c r="Z4087" t="s">
        <v>3507</v>
      </c>
    </row>
    <row r="4088" spans="17:26" x14ac:dyDescent="0.35">
      <c r="Q4088" t="s">
        <v>0</v>
      </c>
      <c r="R4088">
        <v>54</v>
      </c>
      <c r="S4088">
        <v>150</v>
      </c>
      <c r="T4088">
        <v>97</v>
      </c>
      <c r="U4088" t="s">
        <v>3664</v>
      </c>
      <c r="V4088">
        <v>0</v>
      </c>
      <c r="W4088">
        <v>0</v>
      </c>
      <c r="X4088" t="s">
        <v>3867</v>
      </c>
      <c r="Y4088" t="s">
        <v>8398</v>
      </c>
      <c r="Z4088" t="s">
        <v>3507</v>
      </c>
    </row>
    <row r="4089" spans="17:26" x14ac:dyDescent="0.35">
      <c r="Q4089" t="s">
        <v>0</v>
      </c>
      <c r="R4089">
        <v>54</v>
      </c>
      <c r="S4089">
        <v>150</v>
      </c>
      <c r="T4089">
        <v>97.1</v>
      </c>
      <c r="U4089" t="s">
        <v>1</v>
      </c>
      <c r="V4089">
        <v>0</v>
      </c>
      <c r="W4089">
        <v>0</v>
      </c>
      <c r="X4089" t="s">
        <v>4091</v>
      </c>
      <c r="Y4089" t="s">
        <v>8399</v>
      </c>
      <c r="Z4089" t="s">
        <v>3507</v>
      </c>
    </row>
    <row r="4090" spans="17:26" x14ac:dyDescent="0.35">
      <c r="Q4090" t="s">
        <v>0</v>
      </c>
      <c r="R4090">
        <v>54</v>
      </c>
      <c r="S4090">
        <v>150</v>
      </c>
      <c r="T4090">
        <v>97.1</v>
      </c>
      <c r="U4090" t="s">
        <v>1</v>
      </c>
      <c r="V4090">
        <v>0</v>
      </c>
      <c r="W4090">
        <v>0</v>
      </c>
      <c r="X4090" t="s">
        <v>3962</v>
      </c>
      <c r="Y4090" t="s">
        <v>8400</v>
      </c>
      <c r="Z4090" t="s">
        <v>3507</v>
      </c>
    </row>
    <row r="4091" spans="17:26" x14ac:dyDescent="0.35">
      <c r="Q4091" t="s">
        <v>0</v>
      </c>
      <c r="R4091">
        <v>54</v>
      </c>
      <c r="S4091">
        <v>150</v>
      </c>
      <c r="T4091">
        <v>97.1</v>
      </c>
      <c r="U4091" t="s">
        <v>3664</v>
      </c>
      <c r="V4091">
        <v>0</v>
      </c>
      <c r="W4091">
        <v>0</v>
      </c>
      <c r="X4091" t="s">
        <v>4431</v>
      </c>
      <c r="Y4091" t="s">
        <v>8401</v>
      </c>
      <c r="Z4091" t="s">
        <v>3507</v>
      </c>
    </row>
    <row r="4092" spans="17:26" x14ac:dyDescent="0.35">
      <c r="Q4092" t="s">
        <v>0</v>
      </c>
      <c r="R4092">
        <v>54</v>
      </c>
      <c r="S4092">
        <v>150</v>
      </c>
      <c r="T4092">
        <v>97.1</v>
      </c>
      <c r="U4092" t="s">
        <v>3664</v>
      </c>
      <c r="V4092">
        <v>0</v>
      </c>
      <c r="W4092">
        <v>0</v>
      </c>
      <c r="X4092" t="s">
        <v>3744</v>
      </c>
      <c r="Y4092" t="s">
        <v>8402</v>
      </c>
      <c r="Z4092" t="s">
        <v>3507</v>
      </c>
    </row>
    <row r="4093" spans="17:26" x14ac:dyDescent="0.35">
      <c r="Q4093" t="s">
        <v>0</v>
      </c>
      <c r="R4093">
        <v>54</v>
      </c>
      <c r="S4093">
        <v>150</v>
      </c>
      <c r="T4093">
        <v>97.1</v>
      </c>
      <c r="U4093" t="s">
        <v>3664</v>
      </c>
      <c r="V4093">
        <v>0</v>
      </c>
      <c r="W4093">
        <v>0</v>
      </c>
      <c r="X4093" t="s">
        <v>4193</v>
      </c>
      <c r="Y4093" t="s">
        <v>8403</v>
      </c>
      <c r="Z4093" t="s">
        <v>3507</v>
      </c>
    </row>
    <row r="4094" spans="17:26" x14ac:dyDescent="0.35">
      <c r="Q4094" t="s">
        <v>0</v>
      </c>
      <c r="R4094">
        <v>54</v>
      </c>
      <c r="S4094">
        <v>150</v>
      </c>
      <c r="T4094">
        <v>97.2</v>
      </c>
      <c r="U4094" t="s">
        <v>1</v>
      </c>
      <c r="V4094">
        <v>0</v>
      </c>
      <c r="W4094">
        <v>0</v>
      </c>
      <c r="X4094" t="s">
        <v>4281</v>
      </c>
      <c r="Y4094" t="s">
        <v>8404</v>
      </c>
      <c r="Z4094" t="s">
        <v>3507</v>
      </c>
    </row>
    <row r="4095" spans="17:26" x14ac:dyDescent="0.35">
      <c r="Q4095" t="s">
        <v>0</v>
      </c>
      <c r="R4095">
        <v>54</v>
      </c>
      <c r="S4095">
        <v>150</v>
      </c>
      <c r="T4095">
        <v>97.2</v>
      </c>
      <c r="U4095" t="s">
        <v>1</v>
      </c>
      <c r="V4095">
        <v>0</v>
      </c>
      <c r="W4095">
        <v>0</v>
      </c>
      <c r="X4095" t="s">
        <v>4281</v>
      </c>
      <c r="Y4095" t="s">
        <v>8405</v>
      </c>
      <c r="Z4095" t="s">
        <v>3507</v>
      </c>
    </row>
    <row r="4096" spans="17:26" x14ac:dyDescent="0.35">
      <c r="Q4096" t="s">
        <v>0</v>
      </c>
      <c r="R4096">
        <v>54</v>
      </c>
      <c r="S4096">
        <v>150</v>
      </c>
      <c r="T4096">
        <v>97.2</v>
      </c>
      <c r="U4096" t="s">
        <v>1</v>
      </c>
      <c r="V4096">
        <v>0</v>
      </c>
      <c r="W4096">
        <v>0</v>
      </c>
      <c r="X4096" t="s">
        <v>4009</v>
      </c>
      <c r="Y4096" t="s">
        <v>8406</v>
      </c>
      <c r="Z4096" t="s">
        <v>3507</v>
      </c>
    </row>
    <row r="4097" spans="17:26" x14ac:dyDescent="0.35">
      <c r="Q4097" t="s">
        <v>0</v>
      </c>
      <c r="R4097">
        <v>54</v>
      </c>
      <c r="S4097">
        <v>150</v>
      </c>
      <c r="T4097">
        <v>97.2</v>
      </c>
      <c r="U4097" t="s">
        <v>1</v>
      </c>
      <c r="V4097">
        <v>0</v>
      </c>
      <c r="W4097">
        <v>0</v>
      </c>
      <c r="X4097" t="s">
        <v>4286</v>
      </c>
      <c r="Y4097" t="s">
        <v>8407</v>
      </c>
      <c r="Z4097" t="s">
        <v>3507</v>
      </c>
    </row>
    <row r="4098" spans="17:26" x14ac:dyDescent="0.35">
      <c r="Q4098" t="s">
        <v>0</v>
      </c>
      <c r="R4098">
        <v>54</v>
      </c>
      <c r="S4098">
        <v>150</v>
      </c>
      <c r="T4098">
        <v>97.2</v>
      </c>
      <c r="U4098" t="s">
        <v>1</v>
      </c>
      <c r="V4098">
        <v>0</v>
      </c>
      <c r="W4098">
        <v>0</v>
      </c>
      <c r="X4098" t="s">
        <v>3675</v>
      </c>
      <c r="Y4098" t="s">
        <v>8408</v>
      </c>
      <c r="Z4098" t="s">
        <v>3507</v>
      </c>
    </row>
    <row r="4099" spans="17:26" x14ac:dyDescent="0.35">
      <c r="Q4099" t="s">
        <v>0</v>
      </c>
      <c r="R4099">
        <v>54</v>
      </c>
      <c r="S4099">
        <v>150</v>
      </c>
      <c r="T4099">
        <v>97.2</v>
      </c>
      <c r="U4099" t="s">
        <v>3664</v>
      </c>
      <c r="V4099">
        <v>0</v>
      </c>
      <c r="W4099">
        <v>0</v>
      </c>
      <c r="X4099" t="s">
        <v>4286</v>
      </c>
      <c r="Y4099" t="s">
        <v>8409</v>
      </c>
      <c r="Z4099" t="s">
        <v>3507</v>
      </c>
    </row>
    <row r="4100" spans="17:26" x14ac:dyDescent="0.35">
      <c r="Q4100" t="s">
        <v>0</v>
      </c>
      <c r="R4100">
        <v>54</v>
      </c>
      <c r="S4100">
        <v>150</v>
      </c>
      <c r="T4100">
        <v>97.2</v>
      </c>
      <c r="U4100" t="s">
        <v>3664</v>
      </c>
      <c r="V4100">
        <v>0</v>
      </c>
      <c r="W4100">
        <v>0</v>
      </c>
      <c r="X4100" t="s">
        <v>4736</v>
      </c>
      <c r="Y4100" t="s">
        <v>8410</v>
      </c>
      <c r="Z4100" t="s">
        <v>3507</v>
      </c>
    </row>
    <row r="4101" spans="17:26" x14ac:dyDescent="0.35">
      <c r="Q4101" t="s">
        <v>0</v>
      </c>
      <c r="R4101">
        <v>54</v>
      </c>
      <c r="S4101">
        <v>150</v>
      </c>
      <c r="T4101">
        <v>97.2</v>
      </c>
      <c r="U4101" t="s">
        <v>3664</v>
      </c>
      <c r="V4101">
        <v>0</v>
      </c>
      <c r="W4101">
        <v>0</v>
      </c>
      <c r="X4101" t="s">
        <v>4003</v>
      </c>
      <c r="Y4101" t="s">
        <v>8411</v>
      </c>
      <c r="Z4101" t="s">
        <v>3507</v>
      </c>
    </row>
    <row r="4102" spans="17:26" x14ac:dyDescent="0.35">
      <c r="Q4102" t="s">
        <v>0</v>
      </c>
      <c r="R4102">
        <v>54</v>
      </c>
      <c r="S4102">
        <v>150</v>
      </c>
      <c r="T4102">
        <v>97.3</v>
      </c>
      <c r="U4102" t="s">
        <v>1</v>
      </c>
      <c r="V4102">
        <v>0</v>
      </c>
      <c r="W4102">
        <v>0</v>
      </c>
      <c r="X4102" t="s">
        <v>3786</v>
      </c>
      <c r="Y4102" t="s">
        <v>8412</v>
      </c>
      <c r="Z4102" t="s">
        <v>3507</v>
      </c>
    </row>
    <row r="4103" spans="17:26" x14ac:dyDescent="0.35">
      <c r="Q4103" t="s">
        <v>0</v>
      </c>
      <c r="R4103">
        <v>54</v>
      </c>
      <c r="S4103">
        <v>150</v>
      </c>
      <c r="T4103">
        <v>97.3</v>
      </c>
      <c r="U4103" t="s">
        <v>1</v>
      </c>
      <c r="V4103">
        <v>0</v>
      </c>
      <c r="W4103">
        <v>0</v>
      </c>
      <c r="X4103" t="s">
        <v>4509</v>
      </c>
      <c r="Y4103" t="s">
        <v>8413</v>
      </c>
      <c r="Z4103" t="s">
        <v>3507</v>
      </c>
    </row>
    <row r="4104" spans="17:26" x14ac:dyDescent="0.35">
      <c r="Q4104" t="s">
        <v>0</v>
      </c>
      <c r="R4104">
        <v>54</v>
      </c>
      <c r="S4104">
        <v>150</v>
      </c>
      <c r="T4104">
        <v>97.3</v>
      </c>
      <c r="U4104" t="s">
        <v>1</v>
      </c>
      <c r="V4104">
        <v>0</v>
      </c>
      <c r="W4104">
        <v>0</v>
      </c>
      <c r="X4104" t="s">
        <v>4177</v>
      </c>
      <c r="Y4104" t="s">
        <v>8414</v>
      </c>
      <c r="Z4104" t="s">
        <v>3507</v>
      </c>
    </row>
    <row r="4105" spans="17:26" x14ac:dyDescent="0.35">
      <c r="Q4105" t="s">
        <v>0</v>
      </c>
      <c r="R4105">
        <v>54</v>
      </c>
      <c r="S4105">
        <v>150</v>
      </c>
      <c r="T4105">
        <v>97.3</v>
      </c>
      <c r="U4105" t="s">
        <v>1</v>
      </c>
      <c r="V4105">
        <v>0</v>
      </c>
      <c r="W4105">
        <v>0</v>
      </c>
      <c r="X4105" t="s">
        <v>3751</v>
      </c>
      <c r="Y4105" t="s">
        <v>8415</v>
      </c>
      <c r="Z4105" t="s">
        <v>3507</v>
      </c>
    </row>
    <row r="4106" spans="17:26" x14ac:dyDescent="0.35">
      <c r="Q4106" t="s">
        <v>0</v>
      </c>
      <c r="R4106">
        <v>54</v>
      </c>
      <c r="S4106">
        <v>150</v>
      </c>
      <c r="T4106">
        <v>97.3</v>
      </c>
      <c r="U4106" t="s">
        <v>1</v>
      </c>
      <c r="V4106">
        <v>0</v>
      </c>
      <c r="W4106">
        <v>0</v>
      </c>
      <c r="X4106" t="s">
        <v>4871</v>
      </c>
      <c r="Y4106" t="s">
        <v>8416</v>
      </c>
      <c r="Z4106" t="s">
        <v>3507</v>
      </c>
    </row>
    <row r="4107" spans="17:26" x14ac:dyDescent="0.35">
      <c r="Q4107" t="s">
        <v>0</v>
      </c>
      <c r="R4107">
        <v>54</v>
      </c>
      <c r="S4107">
        <v>150</v>
      </c>
      <c r="T4107">
        <v>97.3</v>
      </c>
      <c r="U4107" t="s">
        <v>1</v>
      </c>
      <c r="V4107">
        <v>0</v>
      </c>
      <c r="W4107">
        <v>0</v>
      </c>
      <c r="X4107" t="s">
        <v>3893</v>
      </c>
      <c r="Y4107" t="s">
        <v>8417</v>
      </c>
      <c r="Z4107" t="s">
        <v>3507</v>
      </c>
    </row>
    <row r="4108" spans="17:26" x14ac:dyDescent="0.35">
      <c r="Q4108" t="s">
        <v>0</v>
      </c>
      <c r="R4108">
        <v>54</v>
      </c>
      <c r="S4108">
        <v>150</v>
      </c>
      <c r="T4108">
        <v>97.3</v>
      </c>
      <c r="U4108" t="s">
        <v>1</v>
      </c>
      <c r="V4108">
        <v>0</v>
      </c>
      <c r="W4108">
        <v>0</v>
      </c>
      <c r="X4108" t="s">
        <v>4618</v>
      </c>
      <c r="Y4108" t="s">
        <v>8418</v>
      </c>
      <c r="Z4108" t="s">
        <v>3507</v>
      </c>
    </row>
    <row r="4109" spans="17:26" x14ac:dyDescent="0.35">
      <c r="Q4109" t="s">
        <v>0</v>
      </c>
      <c r="R4109">
        <v>54</v>
      </c>
      <c r="S4109">
        <v>150</v>
      </c>
      <c r="T4109">
        <v>97.3</v>
      </c>
      <c r="U4109" t="s">
        <v>1</v>
      </c>
      <c r="V4109">
        <v>0</v>
      </c>
      <c r="W4109">
        <v>0</v>
      </c>
      <c r="X4109" t="s">
        <v>3897</v>
      </c>
      <c r="Y4109" t="s">
        <v>8419</v>
      </c>
      <c r="Z4109" t="s">
        <v>3507</v>
      </c>
    </row>
    <row r="4110" spans="17:26" x14ac:dyDescent="0.35">
      <c r="Q4110" t="s">
        <v>0</v>
      </c>
      <c r="R4110">
        <v>54</v>
      </c>
      <c r="S4110">
        <v>150</v>
      </c>
      <c r="T4110">
        <v>97.3</v>
      </c>
      <c r="U4110" t="s">
        <v>1</v>
      </c>
      <c r="V4110">
        <v>0</v>
      </c>
      <c r="W4110">
        <v>0</v>
      </c>
      <c r="X4110" t="s">
        <v>4521</v>
      </c>
      <c r="Y4110" t="s">
        <v>8420</v>
      </c>
      <c r="Z4110" t="s">
        <v>3507</v>
      </c>
    </row>
    <row r="4111" spans="17:26" x14ac:dyDescent="0.35">
      <c r="Q4111" t="s">
        <v>0</v>
      </c>
      <c r="R4111">
        <v>54</v>
      </c>
      <c r="S4111">
        <v>150</v>
      </c>
      <c r="T4111">
        <v>97.3</v>
      </c>
      <c r="U4111" t="s">
        <v>1</v>
      </c>
      <c r="V4111">
        <v>0</v>
      </c>
      <c r="W4111">
        <v>0</v>
      </c>
      <c r="X4111" t="s">
        <v>4952</v>
      </c>
      <c r="Y4111" t="s">
        <v>8421</v>
      </c>
      <c r="Z4111" t="s">
        <v>3507</v>
      </c>
    </row>
    <row r="4112" spans="17:26" x14ac:dyDescent="0.35">
      <c r="Q4112" t="s">
        <v>0</v>
      </c>
      <c r="R4112">
        <v>54</v>
      </c>
      <c r="S4112">
        <v>150</v>
      </c>
      <c r="T4112">
        <v>97.3</v>
      </c>
      <c r="U4112" t="s">
        <v>1</v>
      </c>
      <c r="V4112">
        <v>0</v>
      </c>
      <c r="W4112">
        <v>0</v>
      </c>
      <c r="X4112" t="s">
        <v>4140</v>
      </c>
      <c r="Y4112" t="s">
        <v>8422</v>
      </c>
      <c r="Z4112" t="s">
        <v>3507</v>
      </c>
    </row>
    <row r="4113" spans="17:26" x14ac:dyDescent="0.35">
      <c r="Q4113" t="s">
        <v>0</v>
      </c>
      <c r="R4113">
        <v>54</v>
      </c>
      <c r="S4113">
        <v>150</v>
      </c>
      <c r="T4113">
        <v>97.3</v>
      </c>
      <c r="U4113" t="s">
        <v>1</v>
      </c>
      <c r="V4113">
        <v>0</v>
      </c>
      <c r="W4113">
        <v>0</v>
      </c>
      <c r="X4113" t="s">
        <v>4140</v>
      </c>
      <c r="Y4113" t="s">
        <v>8423</v>
      </c>
      <c r="Z4113" t="s">
        <v>3507</v>
      </c>
    </row>
    <row r="4114" spans="17:26" x14ac:dyDescent="0.35">
      <c r="Q4114" t="s">
        <v>0</v>
      </c>
      <c r="R4114">
        <v>54</v>
      </c>
      <c r="S4114">
        <v>150</v>
      </c>
      <c r="T4114">
        <v>97.3</v>
      </c>
      <c r="U4114" t="s">
        <v>1</v>
      </c>
      <c r="V4114">
        <v>0</v>
      </c>
      <c r="W4114">
        <v>0</v>
      </c>
      <c r="X4114" t="s">
        <v>3808</v>
      </c>
      <c r="Y4114" t="s">
        <v>8424</v>
      </c>
      <c r="Z4114" t="s">
        <v>3507</v>
      </c>
    </row>
    <row r="4115" spans="17:26" x14ac:dyDescent="0.35">
      <c r="Q4115" t="s">
        <v>0</v>
      </c>
      <c r="R4115">
        <v>54</v>
      </c>
      <c r="S4115">
        <v>150</v>
      </c>
      <c r="T4115">
        <v>97.3</v>
      </c>
      <c r="U4115" t="s">
        <v>1</v>
      </c>
      <c r="V4115">
        <v>0</v>
      </c>
      <c r="W4115">
        <v>0</v>
      </c>
      <c r="X4115" t="s">
        <v>3766</v>
      </c>
      <c r="Y4115" t="s">
        <v>8425</v>
      </c>
      <c r="Z4115" t="s">
        <v>3507</v>
      </c>
    </row>
    <row r="4116" spans="17:26" x14ac:dyDescent="0.35">
      <c r="Q4116" t="s">
        <v>0</v>
      </c>
      <c r="R4116">
        <v>54</v>
      </c>
      <c r="S4116">
        <v>150</v>
      </c>
      <c r="T4116">
        <v>97.3</v>
      </c>
      <c r="U4116" t="s">
        <v>1</v>
      </c>
      <c r="V4116">
        <v>0</v>
      </c>
      <c r="W4116">
        <v>0</v>
      </c>
      <c r="X4116" t="s">
        <v>3768</v>
      </c>
      <c r="Y4116" t="s">
        <v>8426</v>
      </c>
      <c r="Z4116" t="s">
        <v>3507</v>
      </c>
    </row>
    <row r="4117" spans="17:26" x14ac:dyDescent="0.35">
      <c r="Q4117" t="s">
        <v>0</v>
      </c>
      <c r="R4117">
        <v>54</v>
      </c>
      <c r="S4117">
        <v>150</v>
      </c>
      <c r="T4117">
        <v>97.3</v>
      </c>
      <c r="U4117" t="s">
        <v>1</v>
      </c>
      <c r="V4117">
        <v>0</v>
      </c>
      <c r="W4117">
        <v>0</v>
      </c>
      <c r="X4117" t="s">
        <v>4477</v>
      </c>
      <c r="Y4117" t="s">
        <v>8427</v>
      </c>
      <c r="Z4117" t="s">
        <v>3507</v>
      </c>
    </row>
    <row r="4118" spans="17:26" x14ac:dyDescent="0.35">
      <c r="Q4118" t="s">
        <v>0</v>
      </c>
      <c r="R4118">
        <v>54</v>
      </c>
      <c r="S4118">
        <v>150</v>
      </c>
      <c r="T4118">
        <v>97.3</v>
      </c>
      <c r="U4118" t="s">
        <v>1</v>
      </c>
      <c r="V4118">
        <v>0</v>
      </c>
      <c r="W4118">
        <v>0</v>
      </c>
      <c r="X4118" t="s">
        <v>3772</v>
      </c>
      <c r="Y4118" t="s">
        <v>8428</v>
      </c>
      <c r="Z4118" t="s">
        <v>3507</v>
      </c>
    </row>
    <row r="4119" spans="17:26" x14ac:dyDescent="0.35">
      <c r="Q4119" t="s">
        <v>0</v>
      </c>
      <c r="R4119">
        <v>54</v>
      </c>
      <c r="S4119">
        <v>150</v>
      </c>
      <c r="T4119">
        <v>97.3</v>
      </c>
      <c r="U4119" t="s">
        <v>1</v>
      </c>
      <c r="V4119">
        <v>0</v>
      </c>
      <c r="W4119">
        <v>0</v>
      </c>
      <c r="X4119" t="s">
        <v>4319</v>
      </c>
      <c r="Y4119" t="s">
        <v>8429</v>
      </c>
      <c r="Z4119" t="s">
        <v>3507</v>
      </c>
    </row>
    <row r="4120" spans="17:26" x14ac:dyDescent="0.35">
      <c r="Q4120" t="s">
        <v>0</v>
      </c>
      <c r="R4120">
        <v>54</v>
      </c>
      <c r="S4120">
        <v>150</v>
      </c>
      <c r="T4120">
        <v>97.3</v>
      </c>
      <c r="U4120" t="s">
        <v>1</v>
      </c>
      <c r="V4120">
        <v>0</v>
      </c>
      <c r="W4120">
        <v>0</v>
      </c>
      <c r="X4120" t="s">
        <v>4374</v>
      </c>
      <c r="Y4120" t="s">
        <v>8430</v>
      </c>
      <c r="Z4120" t="s">
        <v>3507</v>
      </c>
    </row>
    <row r="4121" spans="17:26" x14ac:dyDescent="0.35">
      <c r="Q4121" t="s">
        <v>0</v>
      </c>
      <c r="R4121">
        <v>54</v>
      </c>
      <c r="S4121">
        <v>150</v>
      </c>
      <c r="T4121">
        <v>97.3</v>
      </c>
      <c r="U4121" t="s">
        <v>1</v>
      </c>
      <c r="V4121">
        <v>0</v>
      </c>
      <c r="W4121">
        <v>0</v>
      </c>
      <c r="X4121" t="s">
        <v>3942</v>
      </c>
      <c r="Y4121" t="s">
        <v>8431</v>
      </c>
      <c r="Z4121" t="s">
        <v>3507</v>
      </c>
    </row>
    <row r="4122" spans="17:26" x14ac:dyDescent="0.35">
      <c r="Q4122" t="s">
        <v>0</v>
      </c>
      <c r="R4122">
        <v>54</v>
      </c>
      <c r="S4122">
        <v>150</v>
      </c>
      <c r="T4122">
        <v>97.3</v>
      </c>
      <c r="U4122" t="s">
        <v>1</v>
      </c>
      <c r="V4122">
        <v>0</v>
      </c>
      <c r="W4122">
        <v>0</v>
      </c>
      <c r="X4122" t="s">
        <v>4379</v>
      </c>
      <c r="Y4122" t="s">
        <v>8432</v>
      </c>
      <c r="Z4122" t="s">
        <v>3507</v>
      </c>
    </row>
    <row r="4123" spans="17:26" x14ac:dyDescent="0.35">
      <c r="Q4123" t="s">
        <v>0</v>
      </c>
      <c r="R4123">
        <v>54</v>
      </c>
      <c r="S4123">
        <v>150</v>
      </c>
      <c r="T4123">
        <v>97.3</v>
      </c>
      <c r="U4123" t="s">
        <v>1</v>
      </c>
      <c r="V4123">
        <v>0</v>
      </c>
      <c r="W4123">
        <v>0</v>
      </c>
      <c r="X4123" t="s">
        <v>4544</v>
      </c>
      <c r="Y4123" t="s">
        <v>8433</v>
      </c>
      <c r="Z4123" t="s">
        <v>3507</v>
      </c>
    </row>
    <row r="4124" spans="17:26" x14ac:dyDescent="0.35">
      <c r="Q4124" t="s">
        <v>0</v>
      </c>
      <c r="R4124">
        <v>54</v>
      </c>
      <c r="S4124">
        <v>150</v>
      </c>
      <c r="T4124">
        <v>97.3</v>
      </c>
      <c r="U4124" t="s">
        <v>1</v>
      </c>
      <c r="V4124">
        <v>0</v>
      </c>
      <c r="W4124">
        <v>0</v>
      </c>
      <c r="X4124" t="s">
        <v>3730</v>
      </c>
      <c r="Y4124" t="s">
        <v>8434</v>
      </c>
      <c r="Z4124" t="s">
        <v>3507</v>
      </c>
    </row>
    <row r="4125" spans="17:26" x14ac:dyDescent="0.35">
      <c r="Q4125" t="s">
        <v>0</v>
      </c>
      <c r="R4125">
        <v>54</v>
      </c>
      <c r="S4125">
        <v>150</v>
      </c>
      <c r="T4125">
        <v>97.3</v>
      </c>
      <c r="U4125" t="s">
        <v>1</v>
      </c>
      <c r="V4125">
        <v>0</v>
      </c>
      <c r="W4125">
        <v>0</v>
      </c>
      <c r="X4125" t="s">
        <v>3949</v>
      </c>
      <c r="Y4125" t="s">
        <v>8435</v>
      </c>
      <c r="Z4125" t="s">
        <v>3507</v>
      </c>
    </row>
    <row r="4126" spans="17:26" x14ac:dyDescent="0.35">
      <c r="Q4126" t="s">
        <v>0</v>
      </c>
      <c r="R4126">
        <v>54</v>
      </c>
      <c r="S4126">
        <v>150</v>
      </c>
      <c r="T4126">
        <v>97.3</v>
      </c>
      <c r="U4126" t="s">
        <v>1</v>
      </c>
      <c r="V4126">
        <v>0</v>
      </c>
      <c r="W4126">
        <v>0</v>
      </c>
      <c r="X4126" t="s">
        <v>4339</v>
      </c>
      <c r="Y4126" t="s">
        <v>8436</v>
      </c>
      <c r="Z4126" t="s">
        <v>3507</v>
      </c>
    </row>
    <row r="4127" spans="17:26" x14ac:dyDescent="0.35">
      <c r="Q4127" t="s">
        <v>0</v>
      </c>
      <c r="R4127">
        <v>54</v>
      </c>
      <c r="S4127">
        <v>150</v>
      </c>
      <c r="T4127">
        <v>97.3</v>
      </c>
      <c r="U4127" t="s">
        <v>1</v>
      </c>
      <c r="V4127">
        <v>0</v>
      </c>
      <c r="W4127">
        <v>0</v>
      </c>
      <c r="X4127" t="s">
        <v>4339</v>
      </c>
      <c r="Y4127" t="s">
        <v>8437</v>
      </c>
      <c r="Z4127" t="s">
        <v>3507</v>
      </c>
    </row>
    <row r="4128" spans="17:26" x14ac:dyDescent="0.35">
      <c r="Q4128" t="s">
        <v>0</v>
      </c>
      <c r="R4128">
        <v>54</v>
      </c>
      <c r="S4128">
        <v>150</v>
      </c>
      <c r="T4128">
        <v>97.3</v>
      </c>
      <c r="U4128" t="s">
        <v>1</v>
      </c>
      <c r="V4128">
        <v>0</v>
      </c>
      <c r="W4128">
        <v>0</v>
      </c>
      <c r="X4128" t="s">
        <v>4075</v>
      </c>
      <c r="Y4128" t="s">
        <v>8438</v>
      </c>
      <c r="Z4128" t="s">
        <v>3507</v>
      </c>
    </row>
    <row r="4129" spans="17:26" x14ac:dyDescent="0.35">
      <c r="Q4129" t="s">
        <v>0</v>
      </c>
      <c r="R4129">
        <v>54</v>
      </c>
      <c r="S4129">
        <v>150</v>
      </c>
      <c r="T4129">
        <v>97.3</v>
      </c>
      <c r="U4129" t="s">
        <v>1</v>
      </c>
      <c r="V4129">
        <v>0</v>
      </c>
      <c r="W4129">
        <v>0</v>
      </c>
      <c r="X4129" t="s">
        <v>4040</v>
      </c>
      <c r="Y4129" t="s">
        <v>8439</v>
      </c>
      <c r="Z4129" t="s">
        <v>3507</v>
      </c>
    </row>
    <row r="4130" spans="17:26" x14ac:dyDescent="0.35">
      <c r="Q4130" t="s">
        <v>0</v>
      </c>
      <c r="R4130">
        <v>54</v>
      </c>
      <c r="S4130">
        <v>150</v>
      </c>
      <c r="T4130">
        <v>97.3</v>
      </c>
      <c r="U4130" t="s">
        <v>1</v>
      </c>
      <c r="V4130">
        <v>0</v>
      </c>
      <c r="W4130">
        <v>0</v>
      </c>
      <c r="X4130" t="s">
        <v>4902</v>
      </c>
      <c r="Y4130" t="s">
        <v>8440</v>
      </c>
      <c r="Z4130" t="s">
        <v>3507</v>
      </c>
    </row>
    <row r="4131" spans="17:26" x14ac:dyDescent="0.35">
      <c r="Q4131" t="s">
        <v>0</v>
      </c>
      <c r="R4131">
        <v>54</v>
      </c>
      <c r="S4131">
        <v>150</v>
      </c>
      <c r="T4131">
        <v>97.3</v>
      </c>
      <c r="U4131" t="s">
        <v>1</v>
      </c>
      <c r="V4131">
        <v>0</v>
      </c>
      <c r="W4131">
        <v>0</v>
      </c>
      <c r="X4131" t="s">
        <v>4497</v>
      </c>
      <c r="Y4131" t="s">
        <v>8441</v>
      </c>
      <c r="Z4131" t="s">
        <v>3507</v>
      </c>
    </row>
    <row r="4132" spans="17:26" x14ac:dyDescent="0.35">
      <c r="Q4132" t="s">
        <v>0</v>
      </c>
      <c r="R4132">
        <v>54</v>
      </c>
      <c r="S4132">
        <v>150</v>
      </c>
      <c r="T4132">
        <v>97.3</v>
      </c>
      <c r="U4132" t="s">
        <v>1</v>
      </c>
      <c r="V4132">
        <v>0</v>
      </c>
      <c r="W4132">
        <v>0</v>
      </c>
      <c r="X4132" t="s">
        <v>4077</v>
      </c>
      <c r="Y4132" t="s">
        <v>8442</v>
      </c>
      <c r="Z4132" t="s">
        <v>3507</v>
      </c>
    </row>
    <row r="4133" spans="17:26" x14ac:dyDescent="0.35">
      <c r="Q4133" t="s">
        <v>0</v>
      </c>
      <c r="R4133">
        <v>54</v>
      </c>
      <c r="S4133">
        <v>150</v>
      </c>
      <c r="T4133">
        <v>97.3</v>
      </c>
      <c r="U4133" t="s">
        <v>1</v>
      </c>
      <c r="V4133">
        <v>0</v>
      </c>
      <c r="W4133">
        <v>0</v>
      </c>
      <c r="X4133" t="s">
        <v>4077</v>
      </c>
      <c r="Y4133" t="s">
        <v>8443</v>
      </c>
      <c r="Z4133" t="s">
        <v>3507</v>
      </c>
    </row>
    <row r="4134" spans="17:26" x14ac:dyDescent="0.35">
      <c r="Q4134" t="s">
        <v>0</v>
      </c>
      <c r="R4134">
        <v>54</v>
      </c>
      <c r="S4134">
        <v>150</v>
      </c>
      <c r="T4134">
        <v>97.3</v>
      </c>
      <c r="U4134" t="s">
        <v>3664</v>
      </c>
      <c r="V4134">
        <v>0</v>
      </c>
      <c r="W4134">
        <v>0</v>
      </c>
      <c r="X4134" t="s">
        <v>4509</v>
      </c>
      <c r="Y4134" t="s">
        <v>8444</v>
      </c>
      <c r="Z4134" t="s">
        <v>3507</v>
      </c>
    </row>
    <row r="4135" spans="17:26" x14ac:dyDescent="0.35">
      <c r="Q4135" t="s">
        <v>0</v>
      </c>
      <c r="R4135">
        <v>54</v>
      </c>
      <c r="S4135">
        <v>150</v>
      </c>
      <c r="T4135">
        <v>97.3</v>
      </c>
      <c r="U4135" t="s">
        <v>3664</v>
      </c>
      <c r="V4135">
        <v>0</v>
      </c>
      <c r="W4135">
        <v>0</v>
      </c>
      <c r="X4135" t="s">
        <v>4177</v>
      </c>
      <c r="Y4135" t="s">
        <v>8445</v>
      </c>
      <c r="Z4135" t="s">
        <v>3507</v>
      </c>
    </row>
    <row r="4136" spans="17:26" x14ac:dyDescent="0.35">
      <c r="Q4136" t="s">
        <v>0</v>
      </c>
      <c r="R4136">
        <v>54</v>
      </c>
      <c r="S4136">
        <v>150</v>
      </c>
      <c r="T4136">
        <v>97.3</v>
      </c>
      <c r="U4136" t="s">
        <v>3664</v>
      </c>
      <c r="V4136">
        <v>0</v>
      </c>
      <c r="W4136">
        <v>0</v>
      </c>
      <c r="X4136" t="s">
        <v>3751</v>
      </c>
      <c r="Y4136" t="s">
        <v>8446</v>
      </c>
      <c r="Z4136" t="s">
        <v>3507</v>
      </c>
    </row>
    <row r="4137" spans="17:26" x14ac:dyDescent="0.35">
      <c r="Q4137" t="s">
        <v>0</v>
      </c>
      <c r="R4137">
        <v>54</v>
      </c>
      <c r="S4137">
        <v>150</v>
      </c>
      <c r="T4137">
        <v>97.3</v>
      </c>
      <c r="U4137" t="s">
        <v>3664</v>
      </c>
      <c r="V4137">
        <v>0</v>
      </c>
      <c r="W4137">
        <v>0</v>
      </c>
      <c r="X4137" t="s">
        <v>3753</v>
      </c>
      <c r="Y4137" t="s">
        <v>8447</v>
      </c>
      <c r="Z4137" t="s">
        <v>3507</v>
      </c>
    </row>
    <row r="4138" spans="17:26" x14ac:dyDescent="0.35">
      <c r="Q4138" t="s">
        <v>0</v>
      </c>
      <c r="R4138">
        <v>54</v>
      </c>
      <c r="S4138">
        <v>150</v>
      </c>
      <c r="T4138">
        <v>97.3</v>
      </c>
      <c r="U4138" t="s">
        <v>3664</v>
      </c>
      <c r="V4138">
        <v>0</v>
      </c>
      <c r="W4138">
        <v>0</v>
      </c>
      <c r="X4138" t="s">
        <v>4785</v>
      </c>
      <c r="Y4138" t="s">
        <v>8448</v>
      </c>
      <c r="Z4138" t="s">
        <v>3507</v>
      </c>
    </row>
    <row r="4139" spans="17:26" x14ac:dyDescent="0.35">
      <c r="Q4139" t="s">
        <v>0</v>
      </c>
      <c r="R4139">
        <v>54</v>
      </c>
      <c r="S4139">
        <v>150</v>
      </c>
      <c r="T4139">
        <v>97.3</v>
      </c>
      <c r="U4139" t="s">
        <v>3664</v>
      </c>
      <c r="V4139">
        <v>0</v>
      </c>
      <c r="W4139">
        <v>0</v>
      </c>
      <c r="X4139" t="s">
        <v>3688</v>
      </c>
      <c r="Y4139" t="s">
        <v>8449</v>
      </c>
      <c r="Z4139" t="s">
        <v>3507</v>
      </c>
    </row>
    <row r="4140" spans="17:26" x14ac:dyDescent="0.35">
      <c r="Q4140" t="s">
        <v>0</v>
      </c>
      <c r="R4140">
        <v>54</v>
      </c>
      <c r="S4140">
        <v>150</v>
      </c>
      <c r="T4140">
        <v>97.3</v>
      </c>
      <c r="U4140" t="s">
        <v>3664</v>
      </c>
      <c r="V4140">
        <v>0</v>
      </c>
      <c r="W4140">
        <v>0</v>
      </c>
      <c r="X4140" t="s">
        <v>4304</v>
      </c>
      <c r="Y4140" t="s">
        <v>8450</v>
      </c>
      <c r="Z4140" t="s">
        <v>3507</v>
      </c>
    </row>
    <row r="4141" spans="17:26" x14ac:dyDescent="0.35">
      <c r="Q4141" t="s">
        <v>0</v>
      </c>
      <c r="R4141">
        <v>54</v>
      </c>
      <c r="S4141">
        <v>150</v>
      </c>
      <c r="T4141">
        <v>97.3</v>
      </c>
      <c r="U4141" t="s">
        <v>3664</v>
      </c>
      <c r="V4141">
        <v>0</v>
      </c>
      <c r="W4141">
        <v>0</v>
      </c>
      <c r="X4141" t="s">
        <v>3897</v>
      </c>
      <c r="Y4141" t="s">
        <v>8451</v>
      </c>
      <c r="Z4141" t="s">
        <v>3507</v>
      </c>
    </row>
    <row r="4142" spans="17:26" x14ac:dyDescent="0.35">
      <c r="Q4142" t="s">
        <v>0</v>
      </c>
      <c r="R4142">
        <v>54</v>
      </c>
      <c r="S4142">
        <v>150</v>
      </c>
      <c r="T4142">
        <v>97.3</v>
      </c>
      <c r="U4142" t="s">
        <v>3664</v>
      </c>
      <c r="V4142">
        <v>0</v>
      </c>
      <c r="W4142">
        <v>0</v>
      </c>
      <c r="X4142" t="s">
        <v>3792</v>
      </c>
      <c r="Y4142" t="s">
        <v>8452</v>
      </c>
      <c r="Z4142" t="s">
        <v>3507</v>
      </c>
    </row>
    <row r="4143" spans="17:26" x14ac:dyDescent="0.35">
      <c r="Q4143" t="s">
        <v>0</v>
      </c>
      <c r="R4143">
        <v>54</v>
      </c>
      <c r="S4143">
        <v>150</v>
      </c>
      <c r="T4143">
        <v>97.3</v>
      </c>
      <c r="U4143" t="s">
        <v>3664</v>
      </c>
      <c r="V4143">
        <v>0</v>
      </c>
      <c r="W4143">
        <v>0</v>
      </c>
      <c r="X4143" t="s">
        <v>3792</v>
      </c>
      <c r="Y4143" t="s">
        <v>8453</v>
      </c>
      <c r="Z4143" t="s">
        <v>3507</v>
      </c>
    </row>
    <row r="4144" spans="17:26" x14ac:dyDescent="0.35">
      <c r="Q4144" t="s">
        <v>0</v>
      </c>
      <c r="R4144">
        <v>54</v>
      </c>
      <c r="S4144">
        <v>150</v>
      </c>
      <c r="T4144">
        <v>97.3</v>
      </c>
      <c r="U4144" t="s">
        <v>3664</v>
      </c>
      <c r="V4144">
        <v>0</v>
      </c>
      <c r="W4144">
        <v>0</v>
      </c>
      <c r="X4144" t="s">
        <v>3762</v>
      </c>
      <c r="Y4144" t="s">
        <v>8454</v>
      </c>
      <c r="Z4144" t="s">
        <v>3507</v>
      </c>
    </row>
    <row r="4145" spans="17:26" x14ac:dyDescent="0.35">
      <c r="Q4145" t="s">
        <v>0</v>
      </c>
      <c r="R4145">
        <v>54</v>
      </c>
      <c r="S4145">
        <v>150</v>
      </c>
      <c r="T4145">
        <v>97.3</v>
      </c>
      <c r="U4145" t="s">
        <v>3664</v>
      </c>
      <c r="V4145">
        <v>0</v>
      </c>
      <c r="W4145">
        <v>0</v>
      </c>
      <c r="X4145" t="s">
        <v>8455</v>
      </c>
      <c r="Y4145" t="s">
        <v>8456</v>
      </c>
      <c r="Z4145" t="s">
        <v>3507</v>
      </c>
    </row>
    <row r="4146" spans="17:26" x14ac:dyDescent="0.35">
      <c r="Q4146" t="s">
        <v>0</v>
      </c>
      <c r="R4146">
        <v>54</v>
      </c>
      <c r="S4146">
        <v>150</v>
      </c>
      <c r="T4146">
        <v>97.3</v>
      </c>
      <c r="U4146" t="s">
        <v>3664</v>
      </c>
      <c r="V4146">
        <v>0</v>
      </c>
      <c r="W4146">
        <v>0</v>
      </c>
      <c r="X4146" t="s">
        <v>3899</v>
      </c>
      <c r="Y4146" t="s">
        <v>8457</v>
      </c>
      <c r="Z4146" t="s">
        <v>3507</v>
      </c>
    </row>
    <row r="4147" spans="17:26" x14ac:dyDescent="0.35">
      <c r="Q4147" t="s">
        <v>0</v>
      </c>
      <c r="R4147">
        <v>54</v>
      </c>
      <c r="S4147">
        <v>150</v>
      </c>
      <c r="T4147">
        <v>97.3</v>
      </c>
      <c r="U4147" t="s">
        <v>3664</v>
      </c>
      <c r="V4147">
        <v>0</v>
      </c>
      <c r="W4147">
        <v>0</v>
      </c>
      <c r="X4147" t="s">
        <v>3690</v>
      </c>
      <c r="Y4147" t="s">
        <v>8458</v>
      </c>
      <c r="Z4147" t="s">
        <v>3507</v>
      </c>
    </row>
    <row r="4148" spans="17:26" x14ac:dyDescent="0.35">
      <c r="Q4148" t="s">
        <v>0</v>
      </c>
      <c r="R4148">
        <v>54</v>
      </c>
      <c r="S4148">
        <v>150</v>
      </c>
      <c r="T4148">
        <v>97.3</v>
      </c>
      <c r="U4148" t="s">
        <v>3664</v>
      </c>
      <c r="V4148">
        <v>0</v>
      </c>
      <c r="W4148">
        <v>0</v>
      </c>
      <c r="X4148" t="s">
        <v>3764</v>
      </c>
      <c r="Y4148" t="s">
        <v>8459</v>
      </c>
      <c r="Z4148" t="s">
        <v>3507</v>
      </c>
    </row>
    <row r="4149" spans="17:26" x14ac:dyDescent="0.35">
      <c r="Q4149" t="s">
        <v>0</v>
      </c>
      <c r="R4149">
        <v>54</v>
      </c>
      <c r="S4149">
        <v>150</v>
      </c>
      <c r="T4149">
        <v>97.3</v>
      </c>
      <c r="U4149" t="s">
        <v>3664</v>
      </c>
      <c r="V4149">
        <v>0</v>
      </c>
      <c r="W4149">
        <v>0</v>
      </c>
      <c r="X4149" t="s">
        <v>4053</v>
      </c>
      <c r="Y4149" t="s">
        <v>8460</v>
      </c>
      <c r="Z4149" t="s">
        <v>3507</v>
      </c>
    </row>
    <row r="4150" spans="17:26" x14ac:dyDescent="0.35">
      <c r="Q4150" t="s">
        <v>0</v>
      </c>
      <c r="R4150">
        <v>54</v>
      </c>
      <c r="S4150">
        <v>150</v>
      </c>
      <c r="T4150">
        <v>97.3</v>
      </c>
      <c r="U4150" t="s">
        <v>3664</v>
      </c>
      <c r="V4150">
        <v>0</v>
      </c>
      <c r="W4150">
        <v>0</v>
      </c>
      <c r="X4150" t="s">
        <v>3696</v>
      </c>
      <c r="Y4150" t="s">
        <v>8461</v>
      </c>
      <c r="Z4150" t="s">
        <v>3507</v>
      </c>
    </row>
    <row r="4151" spans="17:26" x14ac:dyDescent="0.35">
      <c r="Q4151" t="s">
        <v>0</v>
      </c>
      <c r="R4151">
        <v>54</v>
      </c>
      <c r="S4151">
        <v>150</v>
      </c>
      <c r="T4151">
        <v>97.3</v>
      </c>
      <c r="U4151" t="s">
        <v>3664</v>
      </c>
      <c r="V4151">
        <v>0</v>
      </c>
      <c r="W4151">
        <v>0</v>
      </c>
      <c r="X4151" t="s">
        <v>4952</v>
      </c>
      <c r="Y4151" t="s">
        <v>8462</v>
      </c>
      <c r="Z4151" t="s">
        <v>3507</v>
      </c>
    </row>
    <row r="4152" spans="17:26" x14ac:dyDescent="0.35">
      <c r="Q4152" t="s">
        <v>0</v>
      </c>
      <c r="R4152">
        <v>54</v>
      </c>
      <c r="S4152">
        <v>150</v>
      </c>
      <c r="T4152">
        <v>97.3</v>
      </c>
      <c r="U4152" t="s">
        <v>3664</v>
      </c>
      <c r="V4152">
        <v>0</v>
      </c>
      <c r="W4152">
        <v>0</v>
      </c>
      <c r="X4152" t="s">
        <v>4140</v>
      </c>
      <c r="Y4152" t="s">
        <v>8463</v>
      </c>
      <c r="Z4152" t="s">
        <v>3507</v>
      </c>
    </row>
    <row r="4153" spans="17:26" x14ac:dyDescent="0.35">
      <c r="Q4153" t="s">
        <v>0</v>
      </c>
      <c r="R4153">
        <v>54</v>
      </c>
      <c r="S4153">
        <v>150</v>
      </c>
      <c r="T4153">
        <v>97.3</v>
      </c>
      <c r="U4153" t="s">
        <v>3664</v>
      </c>
      <c r="V4153">
        <v>0</v>
      </c>
      <c r="W4153">
        <v>0</v>
      </c>
      <c r="X4153" t="s">
        <v>4363</v>
      </c>
      <c r="Y4153" t="s">
        <v>8464</v>
      </c>
      <c r="Z4153" t="s">
        <v>3507</v>
      </c>
    </row>
    <row r="4154" spans="17:26" x14ac:dyDescent="0.35">
      <c r="Q4154" t="s">
        <v>0</v>
      </c>
      <c r="R4154">
        <v>54</v>
      </c>
      <c r="S4154">
        <v>150</v>
      </c>
      <c r="T4154">
        <v>97.3</v>
      </c>
      <c r="U4154" t="s">
        <v>3664</v>
      </c>
      <c r="V4154">
        <v>0</v>
      </c>
      <c r="W4154">
        <v>0</v>
      </c>
      <c r="X4154" t="s">
        <v>4113</v>
      </c>
      <c r="Y4154" t="s">
        <v>8465</v>
      </c>
      <c r="Z4154" t="s">
        <v>3507</v>
      </c>
    </row>
    <row r="4155" spans="17:26" x14ac:dyDescent="0.35">
      <c r="Q4155" t="s">
        <v>0</v>
      </c>
      <c r="R4155">
        <v>54</v>
      </c>
      <c r="S4155">
        <v>150</v>
      </c>
      <c r="T4155">
        <v>97.3</v>
      </c>
      <c r="U4155" t="s">
        <v>3664</v>
      </c>
      <c r="V4155">
        <v>0</v>
      </c>
      <c r="W4155">
        <v>0</v>
      </c>
      <c r="X4155" t="s">
        <v>6123</v>
      </c>
      <c r="Y4155" t="s">
        <v>8466</v>
      </c>
      <c r="Z4155" t="s">
        <v>3507</v>
      </c>
    </row>
    <row r="4156" spans="17:26" x14ac:dyDescent="0.35">
      <c r="Q4156" t="s">
        <v>0</v>
      </c>
      <c r="R4156">
        <v>54</v>
      </c>
      <c r="S4156">
        <v>150</v>
      </c>
      <c r="T4156">
        <v>97.3</v>
      </c>
      <c r="U4156" t="s">
        <v>3664</v>
      </c>
      <c r="V4156">
        <v>0</v>
      </c>
      <c r="W4156">
        <v>0</v>
      </c>
      <c r="X4156" t="s">
        <v>6123</v>
      </c>
      <c r="Y4156" t="s">
        <v>8467</v>
      </c>
      <c r="Z4156" t="s">
        <v>3507</v>
      </c>
    </row>
    <row r="4157" spans="17:26" x14ac:dyDescent="0.35">
      <c r="Q4157" t="s">
        <v>0</v>
      </c>
      <c r="R4157">
        <v>54</v>
      </c>
      <c r="S4157">
        <v>150</v>
      </c>
      <c r="T4157">
        <v>97.3</v>
      </c>
      <c r="U4157" t="s">
        <v>3664</v>
      </c>
      <c r="V4157">
        <v>0</v>
      </c>
      <c r="W4157">
        <v>0</v>
      </c>
      <c r="X4157" t="s">
        <v>4106</v>
      </c>
      <c r="Y4157" t="s">
        <v>8468</v>
      </c>
      <c r="Z4157" t="s">
        <v>3507</v>
      </c>
    </row>
    <row r="4158" spans="17:26" x14ac:dyDescent="0.35">
      <c r="Q4158" t="s">
        <v>0</v>
      </c>
      <c r="R4158">
        <v>54</v>
      </c>
      <c r="S4158">
        <v>150</v>
      </c>
      <c r="T4158">
        <v>97.3</v>
      </c>
      <c r="U4158" t="s">
        <v>3664</v>
      </c>
      <c r="V4158">
        <v>0</v>
      </c>
      <c r="W4158">
        <v>0</v>
      </c>
      <c r="X4158" t="s">
        <v>4215</v>
      </c>
      <c r="Y4158" t="s">
        <v>8469</v>
      </c>
      <c r="Z4158" t="s">
        <v>3507</v>
      </c>
    </row>
    <row r="4159" spans="17:26" x14ac:dyDescent="0.35">
      <c r="Q4159" t="s">
        <v>0</v>
      </c>
      <c r="R4159">
        <v>54</v>
      </c>
      <c r="S4159">
        <v>150</v>
      </c>
      <c r="T4159">
        <v>97.3</v>
      </c>
      <c r="U4159" t="s">
        <v>3664</v>
      </c>
      <c r="V4159">
        <v>0</v>
      </c>
      <c r="W4159">
        <v>0</v>
      </c>
      <c r="X4159" t="s">
        <v>4215</v>
      </c>
      <c r="Y4159" t="s">
        <v>8470</v>
      </c>
      <c r="Z4159" t="s">
        <v>3507</v>
      </c>
    </row>
    <row r="4160" spans="17:26" x14ac:dyDescent="0.35">
      <c r="Q4160" t="s">
        <v>0</v>
      </c>
      <c r="R4160">
        <v>54</v>
      </c>
      <c r="S4160">
        <v>150</v>
      </c>
      <c r="T4160">
        <v>97.3</v>
      </c>
      <c r="U4160" t="s">
        <v>3664</v>
      </c>
      <c r="V4160">
        <v>0</v>
      </c>
      <c r="W4160">
        <v>0</v>
      </c>
      <c r="X4160" t="s">
        <v>4215</v>
      </c>
      <c r="Y4160" t="s">
        <v>8471</v>
      </c>
      <c r="Z4160" t="s">
        <v>3507</v>
      </c>
    </row>
    <row r="4161" spans="17:26" x14ac:dyDescent="0.35">
      <c r="Q4161" t="s">
        <v>0</v>
      </c>
      <c r="R4161">
        <v>54</v>
      </c>
      <c r="S4161">
        <v>150</v>
      </c>
      <c r="T4161">
        <v>97.3</v>
      </c>
      <c r="U4161" t="s">
        <v>3664</v>
      </c>
      <c r="V4161">
        <v>0</v>
      </c>
      <c r="W4161">
        <v>0</v>
      </c>
      <c r="X4161" t="s">
        <v>3944</v>
      </c>
      <c r="Y4161" t="s">
        <v>8472</v>
      </c>
      <c r="Z4161" t="s">
        <v>3507</v>
      </c>
    </row>
    <row r="4162" spans="17:26" x14ac:dyDescent="0.35">
      <c r="Q4162" t="s">
        <v>0</v>
      </c>
      <c r="R4162">
        <v>54</v>
      </c>
      <c r="S4162">
        <v>150</v>
      </c>
      <c r="T4162">
        <v>97.3</v>
      </c>
      <c r="U4162" t="s">
        <v>3664</v>
      </c>
      <c r="V4162">
        <v>0</v>
      </c>
      <c r="W4162">
        <v>0</v>
      </c>
      <c r="X4162" t="s">
        <v>4377</v>
      </c>
      <c r="Y4162" t="s">
        <v>8473</v>
      </c>
      <c r="Z4162" t="s">
        <v>3507</v>
      </c>
    </row>
    <row r="4163" spans="17:26" x14ac:dyDescent="0.35">
      <c r="Q4163" t="s">
        <v>0</v>
      </c>
      <c r="R4163">
        <v>54</v>
      </c>
      <c r="S4163">
        <v>150</v>
      </c>
      <c r="T4163">
        <v>97.3</v>
      </c>
      <c r="U4163" t="s">
        <v>3664</v>
      </c>
      <c r="V4163">
        <v>0</v>
      </c>
      <c r="W4163">
        <v>0</v>
      </c>
      <c r="X4163" t="s">
        <v>4544</v>
      </c>
      <c r="Y4163" t="s">
        <v>8474</v>
      </c>
      <c r="Z4163" t="s">
        <v>3507</v>
      </c>
    </row>
    <row r="4164" spans="17:26" x14ac:dyDescent="0.35">
      <c r="Q4164" t="s">
        <v>0</v>
      </c>
      <c r="R4164">
        <v>54</v>
      </c>
      <c r="S4164">
        <v>150</v>
      </c>
      <c r="T4164">
        <v>97.3</v>
      </c>
      <c r="U4164" t="s">
        <v>3664</v>
      </c>
      <c r="V4164">
        <v>0</v>
      </c>
      <c r="W4164">
        <v>0</v>
      </c>
      <c r="X4164" t="s">
        <v>4381</v>
      </c>
      <c r="Y4164" t="s">
        <v>8475</v>
      </c>
      <c r="Z4164" t="s">
        <v>3507</v>
      </c>
    </row>
    <row r="4165" spans="17:26" x14ac:dyDescent="0.35">
      <c r="Q4165" t="s">
        <v>0</v>
      </c>
      <c r="R4165">
        <v>54</v>
      </c>
      <c r="S4165">
        <v>150</v>
      </c>
      <c r="T4165">
        <v>97.3</v>
      </c>
      <c r="U4165" t="s">
        <v>3664</v>
      </c>
      <c r="V4165">
        <v>0</v>
      </c>
      <c r="W4165">
        <v>0</v>
      </c>
      <c r="X4165" t="s">
        <v>4381</v>
      </c>
      <c r="Y4165" t="s">
        <v>8476</v>
      </c>
      <c r="Z4165" t="s">
        <v>3507</v>
      </c>
    </row>
    <row r="4166" spans="17:26" x14ac:dyDescent="0.35">
      <c r="Q4166" t="s">
        <v>0</v>
      </c>
      <c r="R4166">
        <v>54</v>
      </c>
      <c r="S4166">
        <v>150</v>
      </c>
      <c r="T4166">
        <v>97.3</v>
      </c>
      <c r="U4166" t="s">
        <v>3664</v>
      </c>
      <c r="V4166">
        <v>0</v>
      </c>
      <c r="W4166">
        <v>0</v>
      </c>
      <c r="X4166" t="s">
        <v>4381</v>
      </c>
      <c r="Y4166" t="s">
        <v>8477</v>
      </c>
      <c r="Z4166" t="s">
        <v>3507</v>
      </c>
    </row>
    <row r="4167" spans="17:26" x14ac:dyDescent="0.35">
      <c r="Q4167" t="s">
        <v>0</v>
      </c>
      <c r="R4167">
        <v>54</v>
      </c>
      <c r="S4167">
        <v>150</v>
      </c>
      <c r="T4167">
        <v>97.3</v>
      </c>
      <c r="U4167" t="s">
        <v>3664</v>
      </c>
      <c r="V4167">
        <v>0</v>
      </c>
      <c r="W4167">
        <v>0</v>
      </c>
      <c r="X4167" t="s">
        <v>3662</v>
      </c>
      <c r="Y4167" t="s">
        <v>8478</v>
      </c>
      <c r="Z4167" t="s">
        <v>3507</v>
      </c>
    </row>
    <row r="4168" spans="17:26" x14ac:dyDescent="0.35">
      <c r="Q4168" t="s">
        <v>0</v>
      </c>
      <c r="R4168">
        <v>54</v>
      </c>
      <c r="S4168">
        <v>150</v>
      </c>
      <c r="T4168">
        <v>97.3</v>
      </c>
      <c r="U4168" t="s">
        <v>3664</v>
      </c>
      <c r="V4168">
        <v>0</v>
      </c>
      <c r="W4168">
        <v>0</v>
      </c>
      <c r="X4168" t="s">
        <v>4038</v>
      </c>
      <c r="Y4168" t="s">
        <v>8479</v>
      </c>
      <c r="Z4168" t="s">
        <v>3507</v>
      </c>
    </row>
    <row r="4169" spans="17:26" x14ac:dyDescent="0.35">
      <c r="Q4169" t="s">
        <v>0</v>
      </c>
      <c r="R4169">
        <v>54</v>
      </c>
      <c r="S4169">
        <v>150</v>
      </c>
      <c r="T4169">
        <v>97.3</v>
      </c>
      <c r="U4169" t="s">
        <v>3664</v>
      </c>
      <c r="V4169">
        <v>0</v>
      </c>
      <c r="W4169">
        <v>0</v>
      </c>
      <c r="X4169" t="s">
        <v>4038</v>
      </c>
      <c r="Y4169" t="s">
        <v>8480</v>
      </c>
      <c r="Z4169" t="s">
        <v>3507</v>
      </c>
    </row>
    <row r="4170" spans="17:26" x14ac:dyDescent="0.35">
      <c r="Q4170" t="s">
        <v>0</v>
      </c>
      <c r="R4170">
        <v>54</v>
      </c>
      <c r="S4170">
        <v>150</v>
      </c>
      <c r="T4170">
        <v>97.3</v>
      </c>
      <c r="U4170" t="s">
        <v>3664</v>
      </c>
      <c r="V4170">
        <v>0</v>
      </c>
      <c r="W4170">
        <v>0</v>
      </c>
      <c r="X4170" t="s">
        <v>4038</v>
      </c>
      <c r="Y4170" t="s">
        <v>8481</v>
      </c>
      <c r="Z4170" t="s">
        <v>3507</v>
      </c>
    </row>
    <row r="4171" spans="17:26" x14ac:dyDescent="0.35">
      <c r="Q4171" t="s">
        <v>0</v>
      </c>
      <c r="R4171">
        <v>54</v>
      </c>
      <c r="S4171">
        <v>150</v>
      </c>
      <c r="T4171">
        <v>97.3</v>
      </c>
      <c r="U4171" t="s">
        <v>3664</v>
      </c>
      <c r="V4171">
        <v>0</v>
      </c>
      <c r="W4171">
        <v>0</v>
      </c>
      <c r="X4171" t="s">
        <v>4071</v>
      </c>
      <c r="Y4171" t="s">
        <v>8482</v>
      </c>
      <c r="Z4171" t="s">
        <v>3507</v>
      </c>
    </row>
    <row r="4172" spans="17:26" x14ac:dyDescent="0.35">
      <c r="Q4172" t="s">
        <v>0</v>
      </c>
      <c r="R4172">
        <v>54</v>
      </c>
      <c r="S4172">
        <v>150</v>
      </c>
      <c r="T4172">
        <v>97.3</v>
      </c>
      <c r="U4172" t="s">
        <v>3664</v>
      </c>
      <c r="V4172">
        <v>0</v>
      </c>
      <c r="W4172">
        <v>0</v>
      </c>
      <c r="X4172" t="s">
        <v>4071</v>
      </c>
      <c r="Y4172" t="s">
        <v>8483</v>
      </c>
      <c r="Z4172" t="s">
        <v>3507</v>
      </c>
    </row>
    <row r="4173" spans="17:26" x14ac:dyDescent="0.35">
      <c r="Q4173" t="s">
        <v>0</v>
      </c>
      <c r="R4173">
        <v>54</v>
      </c>
      <c r="S4173">
        <v>150</v>
      </c>
      <c r="T4173">
        <v>97.3</v>
      </c>
      <c r="U4173" t="s">
        <v>3664</v>
      </c>
      <c r="V4173">
        <v>0</v>
      </c>
      <c r="W4173">
        <v>0</v>
      </c>
      <c r="X4173" t="s">
        <v>4685</v>
      </c>
      <c r="Y4173" t="s">
        <v>8484</v>
      </c>
      <c r="Z4173" t="s">
        <v>3507</v>
      </c>
    </row>
    <row r="4174" spans="17:26" x14ac:dyDescent="0.35">
      <c r="Q4174" t="s">
        <v>0</v>
      </c>
      <c r="R4174">
        <v>54</v>
      </c>
      <c r="S4174">
        <v>150</v>
      </c>
      <c r="T4174">
        <v>97.3</v>
      </c>
      <c r="U4174" t="s">
        <v>3664</v>
      </c>
      <c r="V4174">
        <v>0</v>
      </c>
      <c r="W4174">
        <v>0</v>
      </c>
      <c r="X4174" t="s">
        <v>4503</v>
      </c>
      <c r="Y4174" t="s">
        <v>8485</v>
      </c>
      <c r="Z4174" t="s">
        <v>3507</v>
      </c>
    </row>
    <row r="4175" spans="17:26" x14ac:dyDescent="0.35">
      <c r="Q4175" t="s">
        <v>0</v>
      </c>
      <c r="R4175">
        <v>54</v>
      </c>
      <c r="S4175">
        <v>150</v>
      </c>
      <c r="T4175">
        <v>97.3</v>
      </c>
      <c r="U4175" t="s">
        <v>3664</v>
      </c>
      <c r="V4175">
        <v>0</v>
      </c>
      <c r="W4175">
        <v>0</v>
      </c>
      <c r="X4175" t="s">
        <v>4503</v>
      </c>
      <c r="Y4175" t="s">
        <v>8486</v>
      </c>
      <c r="Z4175" t="s">
        <v>3507</v>
      </c>
    </row>
    <row r="4176" spans="17:26" x14ac:dyDescent="0.35">
      <c r="Q4176" t="s">
        <v>0</v>
      </c>
      <c r="R4176">
        <v>54</v>
      </c>
      <c r="S4176">
        <v>150</v>
      </c>
      <c r="T4176">
        <v>97.3</v>
      </c>
      <c r="U4176" t="s">
        <v>3664</v>
      </c>
      <c r="V4176">
        <v>0</v>
      </c>
      <c r="W4176">
        <v>0</v>
      </c>
      <c r="X4176" t="s">
        <v>4782</v>
      </c>
      <c r="Y4176" t="s">
        <v>8487</v>
      </c>
      <c r="Z4176" t="s">
        <v>3507</v>
      </c>
    </row>
    <row r="4177" spans="17:26" x14ac:dyDescent="0.35">
      <c r="Q4177" t="s">
        <v>0</v>
      </c>
      <c r="R4177">
        <v>54</v>
      </c>
      <c r="S4177">
        <v>150</v>
      </c>
      <c r="T4177">
        <v>97.4</v>
      </c>
      <c r="U4177" t="s">
        <v>1</v>
      </c>
      <c r="V4177">
        <v>0</v>
      </c>
      <c r="W4177">
        <v>0</v>
      </c>
      <c r="X4177" t="s">
        <v>3977</v>
      </c>
      <c r="Y4177" t="s">
        <v>8488</v>
      </c>
      <c r="Z4177" t="s">
        <v>3507</v>
      </c>
    </row>
    <row r="4178" spans="17:26" x14ac:dyDescent="0.35">
      <c r="Q4178" t="s">
        <v>0</v>
      </c>
      <c r="R4178">
        <v>54</v>
      </c>
      <c r="S4178">
        <v>150</v>
      </c>
      <c r="T4178">
        <v>97.4</v>
      </c>
      <c r="U4178" t="s">
        <v>1</v>
      </c>
      <c r="V4178">
        <v>0</v>
      </c>
      <c r="W4178">
        <v>0</v>
      </c>
      <c r="X4178" t="s">
        <v>3977</v>
      </c>
      <c r="Y4178" t="s">
        <v>8489</v>
      </c>
      <c r="Z4178" t="s">
        <v>3507</v>
      </c>
    </row>
    <row r="4179" spans="17:26" x14ac:dyDescent="0.35">
      <c r="Q4179" t="s">
        <v>0</v>
      </c>
      <c r="R4179">
        <v>54</v>
      </c>
      <c r="S4179">
        <v>150</v>
      </c>
      <c r="T4179">
        <v>97.4</v>
      </c>
      <c r="U4179" t="s">
        <v>1</v>
      </c>
      <c r="V4179">
        <v>0</v>
      </c>
      <c r="W4179">
        <v>0</v>
      </c>
      <c r="X4179" t="s">
        <v>4110</v>
      </c>
      <c r="Y4179" t="s">
        <v>8490</v>
      </c>
      <c r="Z4179" t="s">
        <v>3507</v>
      </c>
    </row>
    <row r="4180" spans="17:26" x14ac:dyDescent="0.35">
      <c r="Q4180" t="s">
        <v>0</v>
      </c>
      <c r="R4180">
        <v>54</v>
      </c>
      <c r="S4180">
        <v>150</v>
      </c>
      <c r="T4180">
        <v>97.4</v>
      </c>
      <c r="U4180" t="s">
        <v>1</v>
      </c>
      <c r="V4180">
        <v>0</v>
      </c>
      <c r="W4180">
        <v>0</v>
      </c>
      <c r="X4180" t="s">
        <v>4240</v>
      </c>
      <c r="Y4180" t="s">
        <v>8491</v>
      </c>
      <c r="Z4180" t="s">
        <v>3507</v>
      </c>
    </row>
    <row r="4181" spans="17:26" x14ac:dyDescent="0.35">
      <c r="Q4181" t="s">
        <v>0</v>
      </c>
      <c r="R4181">
        <v>54</v>
      </c>
      <c r="S4181">
        <v>150</v>
      </c>
      <c r="T4181">
        <v>97.4</v>
      </c>
      <c r="U4181" t="s">
        <v>1</v>
      </c>
      <c r="V4181">
        <v>0</v>
      </c>
      <c r="W4181">
        <v>0</v>
      </c>
      <c r="X4181" t="s">
        <v>4240</v>
      </c>
      <c r="Y4181" t="s">
        <v>8492</v>
      </c>
      <c r="Z4181" t="s">
        <v>3507</v>
      </c>
    </row>
    <row r="4182" spans="17:26" x14ac:dyDescent="0.35">
      <c r="Q4182" t="s">
        <v>0</v>
      </c>
      <c r="R4182">
        <v>54</v>
      </c>
      <c r="S4182">
        <v>150</v>
      </c>
      <c r="T4182">
        <v>97.4</v>
      </c>
      <c r="U4182" t="s">
        <v>1</v>
      </c>
      <c r="V4182">
        <v>0</v>
      </c>
      <c r="W4182">
        <v>0</v>
      </c>
      <c r="X4182" t="s">
        <v>3981</v>
      </c>
      <c r="Y4182" t="s">
        <v>8493</v>
      </c>
      <c r="Z4182" t="s">
        <v>3507</v>
      </c>
    </row>
    <row r="4183" spans="17:26" x14ac:dyDescent="0.35">
      <c r="Q4183" t="s">
        <v>0</v>
      </c>
      <c r="R4183">
        <v>54</v>
      </c>
      <c r="S4183">
        <v>150</v>
      </c>
      <c r="T4183">
        <v>97.4</v>
      </c>
      <c r="U4183" t="s">
        <v>1</v>
      </c>
      <c r="V4183">
        <v>0</v>
      </c>
      <c r="W4183">
        <v>0</v>
      </c>
      <c r="X4183" t="s">
        <v>4265</v>
      </c>
      <c r="Y4183" t="s">
        <v>8494</v>
      </c>
      <c r="Z4183" t="s">
        <v>3507</v>
      </c>
    </row>
    <row r="4184" spans="17:26" x14ac:dyDescent="0.35">
      <c r="Q4184" t="s">
        <v>0</v>
      </c>
      <c r="R4184">
        <v>54</v>
      </c>
      <c r="S4184">
        <v>150</v>
      </c>
      <c r="T4184">
        <v>97.4</v>
      </c>
      <c r="U4184" t="s">
        <v>1</v>
      </c>
      <c r="V4184">
        <v>0</v>
      </c>
      <c r="W4184">
        <v>0</v>
      </c>
      <c r="X4184" t="s">
        <v>4265</v>
      </c>
      <c r="Y4184" t="s">
        <v>8495</v>
      </c>
      <c r="Z4184" t="s">
        <v>3507</v>
      </c>
    </row>
    <row r="4185" spans="17:26" x14ac:dyDescent="0.35">
      <c r="Q4185" t="s">
        <v>0</v>
      </c>
      <c r="R4185">
        <v>54</v>
      </c>
      <c r="S4185">
        <v>150</v>
      </c>
      <c r="T4185">
        <v>97.4</v>
      </c>
      <c r="U4185" t="s">
        <v>1</v>
      </c>
      <c r="V4185">
        <v>0</v>
      </c>
      <c r="W4185">
        <v>0</v>
      </c>
      <c r="X4185" t="s">
        <v>4265</v>
      </c>
      <c r="Y4185" t="s">
        <v>8496</v>
      </c>
      <c r="Z4185" t="s">
        <v>3507</v>
      </c>
    </row>
    <row r="4186" spans="17:26" x14ac:dyDescent="0.35">
      <c r="Q4186" t="s">
        <v>0</v>
      </c>
      <c r="R4186">
        <v>54</v>
      </c>
      <c r="S4186">
        <v>150</v>
      </c>
      <c r="T4186">
        <v>97.4</v>
      </c>
      <c r="U4186" t="s">
        <v>1</v>
      </c>
      <c r="V4186">
        <v>0</v>
      </c>
      <c r="W4186">
        <v>0</v>
      </c>
      <c r="X4186" t="s">
        <v>4265</v>
      </c>
      <c r="Y4186" t="s">
        <v>8497</v>
      </c>
      <c r="Z4186" t="s">
        <v>3507</v>
      </c>
    </row>
    <row r="4187" spans="17:26" x14ac:dyDescent="0.35">
      <c r="Q4187" t="s">
        <v>0</v>
      </c>
      <c r="R4187">
        <v>54</v>
      </c>
      <c r="S4187">
        <v>150</v>
      </c>
      <c r="T4187">
        <v>97.4</v>
      </c>
      <c r="U4187" t="s">
        <v>3664</v>
      </c>
      <c r="V4187">
        <v>0</v>
      </c>
      <c r="W4187">
        <v>0</v>
      </c>
      <c r="X4187" t="s">
        <v>3977</v>
      </c>
      <c r="Y4187" t="s">
        <v>8498</v>
      </c>
      <c r="Z4187" t="s">
        <v>3507</v>
      </c>
    </row>
    <row r="4188" spans="17:26" x14ac:dyDescent="0.35">
      <c r="Q4188" t="s">
        <v>0</v>
      </c>
      <c r="R4188">
        <v>54</v>
      </c>
      <c r="S4188">
        <v>150</v>
      </c>
      <c r="T4188">
        <v>97.4</v>
      </c>
      <c r="U4188" t="s">
        <v>3664</v>
      </c>
      <c r="V4188">
        <v>0</v>
      </c>
      <c r="W4188">
        <v>0</v>
      </c>
      <c r="X4188" t="s">
        <v>3977</v>
      </c>
      <c r="Y4188" t="s">
        <v>8499</v>
      </c>
      <c r="Z4188" t="s">
        <v>3507</v>
      </c>
    </row>
    <row r="4189" spans="17:26" x14ac:dyDescent="0.35">
      <c r="Q4189" t="s">
        <v>0</v>
      </c>
      <c r="R4189">
        <v>54</v>
      </c>
      <c r="S4189">
        <v>150</v>
      </c>
      <c r="T4189">
        <v>97.4</v>
      </c>
      <c r="U4189" t="s">
        <v>3664</v>
      </c>
      <c r="V4189">
        <v>0</v>
      </c>
      <c r="W4189">
        <v>0</v>
      </c>
      <c r="X4189" t="s">
        <v>3820</v>
      </c>
      <c r="Y4189" t="s">
        <v>8500</v>
      </c>
      <c r="Z4189" t="s">
        <v>3507</v>
      </c>
    </row>
    <row r="4190" spans="17:26" x14ac:dyDescent="0.35">
      <c r="Q4190" t="s">
        <v>0</v>
      </c>
      <c r="R4190">
        <v>54</v>
      </c>
      <c r="S4190">
        <v>150</v>
      </c>
      <c r="T4190">
        <v>97.4</v>
      </c>
      <c r="U4190" t="s">
        <v>3664</v>
      </c>
      <c r="V4190">
        <v>0</v>
      </c>
      <c r="W4190">
        <v>0</v>
      </c>
      <c r="X4190" t="s">
        <v>4240</v>
      </c>
      <c r="Y4190" t="s">
        <v>8501</v>
      </c>
      <c r="Z4190" t="s">
        <v>3507</v>
      </c>
    </row>
    <row r="4191" spans="17:26" x14ac:dyDescent="0.35">
      <c r="Q4191" t="s">
        <v>0</v>
      </c>
      <c r="R4191">
        <v>54</v>
      </c>
      <c r="S4191">
        <v>150</v>
      </c>
      <c r="T4191">
        <v>97.4</v>
      </c>
      <c r="U4191" t="s">
        <v>3664</v>
      </c>
      <c r="V4191">
        <v>0</v>
      </c>
      <c r="W4191">
        <v>0</v>
      </c>
      <c r="X4191" t="s">
        <v>4240</v>
      </c>
      <c r="Y4191" t="s">
        <v>8502</v>
      </c>
      <c r="Z4191" t="s">
        <v>3507</v>
      </c>
    </row>
    <row r="4192" spans="17:26" x14ac:dyDescent="0.35">
      <c r="Q4192" t="s">
        <v>0</v>
      </c>
      <c r="R4192">
        <v>54</v>
      </c>
      <c r="S4192">
        <v>150</v>
      </c>
      <c r="T4192">
        <v>97.4</v>
      </c>
      <c r="U4192" t="s">
        <v>3664</v>
      </c>
      <c r="V4192">
        <v>0</v>
      </c>
      <c r="W4192">
        <v>0</v>
      </c>
      <c r="X4192" t="s">
        <v>3822</v>
      </c>
      <c r="Y4192" t="s">
        <v>8503</v>
      </c>
      <c r="Z4192" t="s">
        <v>3507</v>
      </c>
    </row>
    <row r="4193" spans="17:26" x14ac:dyDescent="0.35">
      <c r="Q4193" t="s">
        <v>0</v>
      </c>
      <c r="R4193">
        <v>54</v>
      </c>
      <c r="S4193">
        <v>150</v>
      </c>
      <c r="T4193">
        <v>97.4</v>
      </c>
      <c r="U4193" t="s">
        <v>3664</v>
      </c>
      <c r="V4193">
        <v>0</v>
      </c>
      <c r="W4193">
        <v>0</v>
      </c>
      <c r="X4193" t="s">
        <v>3734</v>
      </c>
      <c r="Y4193" t="s">
        <v>8504</v>
      </c>
      <c r="Z4193" t="s">
        <v>3507</v>
      </c>
    </row>
    <row r="4194" spans="17:26" x14ac:dyDescent="0.35">
      <c r="Q4194" t="s">
        <v>0</v>
      </c>
      <c r="R4194">
        <v>54</v>
      </c>
      <c r="S4194">
        <v>150</v>
      </c>
      <c r="T4194">
        <v>97.4</v>
      </c>
      <c r="U4194" t="s">
        <v>3664</v>
      </c>
      <c r="V4194">
        <v>0</v>
      </c>
      <c r="W4194">
        <v>0</v>
      </c>
      <c r="X4194" t="s">
        <v>3734</v>
      </c>
      <c r="Y4194" t="s">
        <v>8505</v>
      </c>
      <c r="Z4194" t="s">
        <v>3507</v>
      </c>
    </row>
    <row r="4195" spans="17:26" x14ac:dyDescent="0.35">
      <c r="Q4195" t="s">
        <v>0</v>
      </c>
      <c r="R4195">
        <v>54</v>
      </c>
      <c r="S4195">
        <v>150</v>
      </c>
      <c r="T4195">
        <v>97.5</v>
      </c>
      <c r="U4195" t="s">
        <v>1</v>
      </c>
      <c r="V4195">
        <v>0</v>
      </c>
      <c r="W4195">
        <v>0</v>
      </c>
      <c r="X4195" t="s">
        <v>3833</v>
      </c>
      <c r="Y4195" t="s">
        <v>8506</v>
      </c>
      <c r="Z4195" t="s">
        <v>3507</v>
      </c>
    </row>
    <row r="4196" spans="17:26" x14ac:dyDescent="0.35">
      <c r="Q4196" t="s">
        <v>0</v>
      </c>
      <c r="R4196">
        <v>54</v>
      </c>
      <c r="S4196">
        <v>150</v>
      </c>
      <c r="T4196">
        <v>97.5</v>
      </c>
      <c r="U4196" t="s">
        <v>1</v>
      </c>
      <c r="V4196">
        <v>0</v>
      </c>
      <c r="W4196">
        <v>0</v>
      </c>
      <c r="X4196" t="s">
        <v>3979</v>
      </c>
      <c r="Y4196" t="s">
        <v>8507</v>
      </c>
      <c r="Z4196" t="s">
        <v>3507</v>
      </c>
    </row>
    <row r="4197" spans="17:26" x14ac:dyDescent="0.35">
      <c r="Q4197" t="s">
        <v>0</v>
      </c>
      <c r="R4197">
        <v>54</v>
      </c>
      <c r="S4197">
        <v>150</v>
      </c>
      <c r="T4197">
        <v>97.5</v>
      </c>
      <c r="U4197" t="s">
        <v>1</v>
      </c>
      <c r="V4197">
        <v>0</v>
      </c>
      <c r="W4197">
        <v>0</v>
      </c>
      <c r="X4197" t="s">
        <v>3975</v>
      </c>
      <c r="Y4197" t="s">
        <v>8508</v>
      </c>
      <c r="Z4197" t="s">
        <v>3507</v>
      </c>
    </row>
    <row r="4198" spans="17:26" x14ac:dyDescent="0.35">
      <c r="Q4198" t="s">
        <v>0</v>
      </c>
      <c r="R4198">
        <v>54</v>
      </c>
      <c r="S4198">
        <v>150</v>
      </c>
      <c r="T4198">
        <v>97.5</v>
      </c>
      <c r="U4198" t="s">
        <v>1</v>
      </c>
      <c r="V4198">
        <v>0</v>
      </c>
      <c r="W4198">
        <v>0</v>
      </c>
      <c r="X4198" t="s">
        <v>3837</v>
      </c>
      <c r="Y4198" t="s">
        <v>8509</v>
      </c>
      <c r="Z4198" t="s">
        <v>3507</v>
      </c>
    </row>
    <row r="4199" spans="17:26" x14ac:dyDescent="0.35">
      <c r="Q4199" t="s">
        <v>0</v>
      </c>
      <c r="R4199">
        <v>54</v>
      </c>
      <c r="S4199">
        <v>150</v>
      </c>
      <c r="T4199">
        <v>97.5</v>
      </c>
      <c r="U4199" t="s">
        <v>1</v>
      </c>
      <c r="V4199">
        <v>0</v>
      </c>
      <c r="W4199">
        <v>0</v>
      </c>
      <c r="X4199" t="s">
        <v>4402</v>
      </c>
      <c r="Y4199" t="s">
        <v>8510</v>
      </c>
      <c r="Z4199" t="s">
        <v>3507</v>
      </c>
    </row>
    <row r="4200" spans="17:26" x14ac:dyDescent="0.35">
      <c r="Q4200" t="s">
        <v>0</v>
      </c>
      <c r="R4200">
        <v>54</v>
      </c>
      <c r="S4200">
        <v>150</v>
      </c>
      <c r="T4200">
        <v>97.5</v>
      </c>
      <c r="U4200" t="s">
        <v>3664</v>
      </c>
      <c r="V4200">
        <v>0</v>
      </c>
      <c r="W4200">
        <v>0</v>
      </c>
      <c r="X4200" t="s">
        <v>3833</v>
      </c>
      <c r="Y4200" t="s">
        <v>8511</v>
      </c>
      <c r="Z4200" t="s">
        <v>3507</v>
      </c>
    </row>
    <row r="4201" spans="17:26" x14ac:dyDescent="0.35">
      <c r="Q4201" t="s">
        <v>0</v>
      </c>
      <c r="R4201">
        <v>54</v>
      </c>
      <c r="S4201">
        <v>150</v>
      </c>
      <c r="T4201">
        <v>97.5</v>
      </c>
      <c r="U4201" t="s">
        <v>3664</v>
      </c>
      <c r="V4201">
        <v>0</v>
      </c>
      <c r="W4201">
        <v>0</v>
      </c>
      <c r="X4201" t="s">
        <v>3669</v>
      </c>
      <c r="Y4201" t="s">
        <v>8512</v>
      </c>
      <c r="Z4201" t="s">
        <v>3507</v>
      </c>
    </row>
    <row r="4202" spans="17:26" x14ac:dyDescent="0.35">
      <c r="Q4202" t="s">
        <v>0</v>
      </c>
      <c r="R4202">
        <v>54</v>
      </c>
      <c r="S4202">
        <v>150</v>
      </c>
      <c r="T4202">
        <v>97.5</v>
      </c>
      <c r="U4202" t="s">
        <v>3664</v>
      </c>
      <c r="V4202">
        <v>0</v>
      </c>
      <c r="W4202">
        <v>0</v>
      </c>
      <c r="X4202" t="s">
        <v>3704</v>
      </c>
      <c r="Y4202" t="s">
        <v>8513</v>
      </c>
      <c r="Z4202" t="s">
        <v>3507</v>
      </c>
    </row>
    <row r="4203" spans="17:26" x14ac:dyDescent="0.35">
      <c r="Q4203" t="s">
        <v>0</v>
      </c>
      <c r="R4203">
        <v>54</v>
      </c>
      <c r="S4203">
        <v>150</v>
      </c>
      <c r="T4203">
        <v>97.5</v>
      </c>
      <c r="U4203" t="s">
        <v>3664</v>
      </c>
      <c r="V4203">
        <v>0</v>
      </c>
      <c r="W4203">
        <v>0</v>
      </c>
      <c r="X4203" t="s">
        <v>3726</v>
      </c>
      <c r="Y4203" t="s">
        <v>8514</v>
      </c>
      <c r="Z4203" t="s">
        <v>3507</v>
      </c>
    </row>
    <row r="4204" spans="17:26" x14ac:dyDescent="0.35">
      <c r="Q4204" t="s">
        <v>0</v>
      </c>
      <c r="R4204">
        <v>54</v>
      </c>
      <c r="S4204">
        <v>150</v>
      </c>
      <c r="T4204">
        <v>97.5</v>
      </c>
      <c r="U4204" t="s">
        <v>3664</v>
      </c>
      <c r="V4204">
        <v>0</v>
      </c>
      <c r="W4204">
        <v>0</v>
      </c>
      <c r="X4204" t="s">
        <v>3837</v>
      </c>
      <c r="Y4204" t="s">
        <v>8515</v>
      </c>
      <c r="Z4204" t="s">
        <v>3507</v>
      </c>
    </row>
    <row r="4205" spans="17:26" x14ac:dyDescent="0.35">
      <c r="Q4205" t="s">
        <v>0</v>
      </c>
      <c r="R4205">
        <v>54</v>
      </c>
      <c r="S4205">
        <v>150</v>
      </c>
      <c r="T4205">
        <v>97.5</v>
      </c>
      <c r="U4205" t="s">
        <v>3664</v>
      </c>
      <c r="V4205">
        <v>0</v>
      </c>
      <c r="W4205">
        <v>0</v>
      </c>
      <c r="X4205" t="s">
        <v>3732</v>
      </c>
      <c r="Y4205" t="s">
        <v>8516</v>
      </c>
      <c r="Z4205" t="s">
        <v>3507</v>
      </c>
    </row>
    <row r="4206" spans="17:26" x14ac:dyDescent="0.35">
      <c r="Q4206" t="s">
        <v>0</v>
      </c>
      <c r="R4206">
        <v>54</v>
      </c>
      <c r="S4206">
        <v>150</v>
      </c>
      <c r="T4206">
        <v>97.6</v>
      </c>
      <c r="U4206" t="s">
        <v>1</v>
      </c>
      <c r="V4206">
        <v>0</v>
      </c>
      <c r="W4206">
        <v>0</v>
      </c>
      <c r="X4206" t="s">
        <v>4181</v>
      </c>
      <c r="Y4206" t="s">
        <v>8517</v>
      </c>
      <c r="Z4206" t="s">
        <v>3507</v>
      </c>
    </row>
    <row r="4207" spans="17:26" x14ac:dyDescent="0.35">
      <c r="Q4207" t="s">
        <v>0</v>
      </c>
      <c r="R4207">
        <v>54</v>
      </c>
      <c r="S4207">
        <v>150</v>
      </c>
      <c r="T4207">
        <v>97.6</v>
      </c>
      <c r="U4207" t="s">
        <v>3664</v>
      </c>
      <c r="V4207">
        <v>0</v>
      </c>
      <c r="W4207">
        <v>0</v>
      </c>
      <c r="X4207" t="s">
        <v>4181</v>
      </c>
      <c r="Y4207" t="s">
        <v>8518</v>
      </c>
      <c r="Z4207" t="s">
        <v>3507</v>
      </c>
    </row>
    <row r="4208" spans="17:26" x14ac:dyDescent="0.35">
      <c r="Q4208" t="s">
        <v>0</v>
      </c>
      <c r="R4208">
        <v>54</v>
      </c>
      <c r="S4208">
        <v>150</v>
      </c>
      <c r="T4208">
        <v>97.6</v>
      </c>
      <c r="U4208" t="s">
        <v>3664</v>
      </c>
      <c r="V4208">
        <v>0</v>
      </c>
      <c r="W4208">
        <v>0</v>
      </c>
      <c r="X4208" t="s">
        <v>3842</v>
      </c>
      <c r="Y4208" t="s">
        <v>8519</v>
      </c>
      <c r="Z4208" t="s">
        <v>3507</v>
      </c>
    </row>
    <row r="4209" spans="17:26" x14ac:dyDescent="0.35">
      <c r="Q4209" t="s">
        <v>0</v>
      </c>
      <c r="R4209">
        <v>54</v>
      </c>
      <c r="S4209">
        <v>150</v>
      </c>
      <c r="T4209">
        <v>97.7</v>
      </c>
      <c r="U4209" t="s">
        <v>1</v>
      </c>
      <c r="V4209">
        <v>0</v>
      </c>
      <c r="W4209">
        <v>0</v>
      </c>
      <c r="X4209" t="s">
        <v>3849</v>
      </c>
      <c r="Y4209" t="s">
        <v>8520</v>
      </c>
      <c r="Z4209" t="s">
        <v>3507</v>
      </c>
    </row>
    <row r="4210" spans="17:26" x14ac:dyDescent="0.35">
      <c r="Q4210" t="s">
        <v>0</v>
      </c>
      <c r="R4210">
        <v>54</v>
      </c>
      <c r="S4210">
        <v>150</v>
      </c>
      <c r="T4210">
        <v>97.7</v>
      </c>
      <c r="U4210" t="s">
        <v>1</v>
      </c>
      <c r="V4210">
        <v>0</v>
      </c>
      <c r="W4210">
        <v>0</v>
      </c>
      <c r="X4210" t="s">
        <v>3992</v>
      </c>
      <c r="Y4210" t="s">
        <v>8521</v>
      </c>
      <c r="Z4210" t="s">
        <v>3507</v>
      </c>
    </row>
    <row r="4211" spans="17:26" x14ac:dyDescent="0.35">
      <c r="Q4211" t="s">
        <v>0</v>
      </c>
      <c r="R4211">
        <v>54</v>
      </c>
      <c r="S4211">
        <v>150</v>
      </c>
      <c r="T4211">
        <v>97.7</v>
      </c>
      <c r="U4211" t="s">
        <v>1</v>
      </c>
      <c r="V4211">
        <v>0</v>
      </c>
      <c r="W4211">
        <v>0</v>
      </c>
      <c r="X4211" t="s">
        <v>3861</v>
      </c>
      <c r="Y4211" t="s">
        <v>8522</v>
      </c>
      <c r="Z4211" t="s">
        <v>3507</v>
      </c>
    </row>
    <row r="4212" spans="17:26" x14ac:dyDescent="0.35">
      <c r="Q4212" t="s">
        <v>0</v>
      </c>
      <c r="R4212">
        <v>54</v>
      </c>
      <c r="S4212">
        <v>150</v>
      </c>
      <c r="T4212">
        <v>97.7</v>
      </c>
      <c r="U4212" t="s">
        <v>3664</v>
      </c>
      <c r="V4212">
        <v>0</v>
      </c>
      <c r="W4212">
        <v>0</v>
      </c>
      <c r="X4212" t="s">
        <v>3692</v>
      </c>
      <c r="Y4212" t="s">
        <v>8523</v>
      </c>
      <c r="Z4212" t="s">
        <v>3507</v>
      </c>
    </row>
    <row r="4213" spans="17:26" x14ac:dyDescent="0.35">
      <c r="Q4213" t="s">
        <v>0</v>
      </c>
      <c r="R4213">
        <v>54</v>
      </c>
      <c r="S4213">
        <v>150</v>
      </c>
      <c r="T4213">
        <v>97.7</v>
      </c>
      <c r="U4213" t="s">
        <v>3664</v>
      </c>
      <c r="V4213">
        <v>0</v>
      </c>
      <c r="W4213">
        <v>0</v>
      </c>
      <c r="X4213" t="s">
        <v>3988</v>
      </c>
      <c r="Y4213" t="s">
        <v>8524</v>
      </c>
      <c r="Z4213" t="s">
        <v>3507</v>
      </c>
    </row>
    <row r="4214" spans="17:26" x14ac:dyDescent="0.35">
      <c r="Q4214" t="s">
        <v>0</v>
      </c>
      <c r="R4214">
        <v>54</v>
      </c>
      <c r="S4214">
        <v>150</v>
      </c>
      <c r="T4214">
        <v>97.7</v>
      </c>
      <c r="U4214" t="s">
        <v>3664</v>
      </c>
      <c r="V4214">
        <v>0</v>
      </c>
      <c r="W4214">
        <v>0</v>
      </c>
      <c r="X4214" t="s">
        <v>3714</v>
      </c>
      <c r="Y4214" t="s">
        <v>8525</v>
      </c>
      <c r="Z4214" t="s">
        <v>3507</v>
      </c>
    </row>
    <row r="4215" spans="17:26" x14ac:dyDescent="0.35">
      <c r="Q4215" t="s">
        <v>0</v>
      </c>
      <c r="R4215">
        <v>54</v>
      </c>
      <c r="S4215">
        <v>150</v>
      </c>
      <c r="T4215">
        <v>97.7</v>
      </c>
      <c r="U4215" t="s">
        <v>3664</v>
      </c>
      <c r="V4215">
        <v>0</v>
      </c>
      <c r="W4215">
        <v>0</v>
      </c>
      <c r="X4215" t="s">
        <v>4426</v>
      </c>
      <c r="Y4215" t="s">
        <v>8526</v>
      </c>
      <c r="Z4215" t="s">
        <v>3507</v>
      </c>
    </row>
    <row r="4216" spans="17:26" x14ac:dyDescent="0.35">
      <c r="Q4216" t="s">
        <v>0</v>
      </c>
      <c r="R4216">
        <v>54</v>
      </c>
      <c r="S4216">
        <v>150</v>
      </c>
      <c r="T4216">
        <v>97.7</v>
      </c>
      <c r="U4216" t="s">
        <v>3664</v>
      </c>
      <c r="V4216">
        <v>0</v>
      </c>
      <c r="W4216">
        <v>0</v>
      </c>
      <c r="X4216" t="s">
        <v>3722</v>
      </c>
      <c r="Y4216" t="s">
        <v>8527</v>
      </c>
      <c r="Z4216" t="s">
        <v>3507</v>
      </c>
    </row>
    <row r="4217" spans="17:26" x14ac:dyDescent="0.35">
      <c r="Q4217" t="s">
        <v>0</v>
      </c>
      <c r="R4217">
        <v>54</v>
      </c>
      <c r="S4217">
        <v>150</v>
      </c>
      <c r="T4217">
        <v>97.7</v>
      </c>
      <c r="U4217" t="s">
        <v>3664</v>
      </c>
      <c r="V4217">
        <v>0</v>
      </c>
      <c r="W4217">
        <v>0</v>
      </c>
      <c r="X4217" t="s">
        <v>3985</v>
      </c>
      <c r="Y4217" t="s">
        <v>8528</v>
      </c>
      <c r="Z4217" t="s">
        <v>3507</v>
      </c>
    </row>
    <row r="4218" spans="17:26" x14ac:dyDescent="0.35">
      <c r="Q4218" t="s">
        <v>0</v>
      </c>
      <c r="R4218">
        <v>54</v>
      </c>
      <c r="S4218">
        <v>150</v>
      </c>
      <c r="T4218">
        <v>97.7</v>
      </c>
      <c r="U4218" t="s">
        <v>3664</v>
      </c>
      <c r="V4218">
        <v>0</v>
      </c>
      <c r="W4218">
        <v>0</v>
      </c>
      <c r="X4218" t="s">
        <v>3855</v>
      </c>
      <c r="Y4218" t="s">
        <v>8529</v>
      </c>
      <c r="Z4218" t="s">
        <v>3507</v>
      </c>
    </row>
    <row r="4219" spans="17:26" x14ac:dyDescent="0.35">
      <c r="Q4219" t="s">
        <v>0</v>
      </c>
      <c r="R4219">
        <v>54</v>
      </c>
      <c r="S4219">
        <v>150</v>
      </c>
      <c r="T4219">
        <v>97.7</v>
      </c>
      <c r="U4219" t="s">
        <v>3664</v>
      </c>
      <c r="V4219">
        <v>0</v>
      </c>
      <c r="W4219">
        <v>0</v>
      </c>
      <c r="X4219" t="s">
        <v>3861</v>
      </c>
      <c r="Y4219" t="s">
        <v>8530</v>
      </c>
      <c r="Z4219" t="s">
        <v>3507</v>
      </c>
    </row>
    <row r="4220" spans="17:26" x14ac:dyDescent="0.35">
      <c r="Q4220" t="s">
        <v>0</v>
      </c>
      <c r="R4220">
        <v>54</v>
      </c>
      <c r="S4220">
        <v>150</v>
      </c>
      <c r="T4220">
        <v>97.8</v>
      </c>
      <c r="U4220" t="s">
        <v>1</v>
      </c>
      <c r="V4220">
        <v>0</v>
      </c>
      <c r="W4220">
        <v>0</v>
      </c>
      <c r="X4220" t="s">
        <v>3738</v>
      </c>
      <c r="Y4220" t="s">
        <v>8531</v>
      </c>
      <c r="Z4220" t="s">
        <v>3507</v>
      </c>
    </row>
    <row r="4221" spans="17:26" x14ac:dyDescent="0.35">
      <c r="Q4221" t="s">
        <v>0</v>
      </c>
      <c r="R4221">
        <v>54</v>
      </c>
      <c r="S4221">
        <v>150</v>
      </c>
      <c r="T4221">
        <v>97.8</v>
      </c>
      <c r="U4221" t="s">
        <v>1</v>
      </c>
      <c r="V4221">
        <v>0</v>
      </c>
      <c r="W4221">
        <v>0</v>
      </c>
      <c r="X4221" t="s">
        <v>3867</v>
      </c>
      <c r="Y4221" t="s">
        <v>8532</v>
      </c>
      <c r="Z4221" t="s">
        <v>3507</v>
      </c>
    </row>
    <row r="4222" spans="17:26" x14ac:dyDescent="0.35">
      <c r="Q4222" t="s">
        <v>0</v>
      </c>
      <c r="R4222">
        <v>54</v>
      </c>
      <c r="S4222">
        <v>150</v>
      </c>
      <c r="T4222">
        <v>97.8</v>
      </c>
      <c r="U4222" t="s">
        <v>1</v>
      </c>
      <c r="V4222">
        <v>0</v>
      </c>
      <c r="W4222">
        <v>0</v>
      </c>
      <c r="X4222" t="s">
        <v>3871</v>
      </c>
      <c r="Y4222" t="s">
        <v>8533</v>
      </c>
      <c r="Z4222" t="s">
        <v>3507</v>
      </c>
    </row>
    <row r="4223" spans="17:26" x14ac:dyDescent="0.35">
      <c r="Q4223" t="s">
        <v>0</v>
      </c>
      <c r="R4223">
        <v>54</v>
      </c>
      <c r="S4223">
        <v>150</v>
      </c>
      <c r="T4223">
        <v>97.8</v>
      </c>
      <c r="U4223" t="s">
        <v>1</v>
      </c>
      <c r="V4223">
        <v>0</v>
      </c>
      <c r="W4223">
        <v>0</v>
      </c>
      <c r="X4223" t="s">
        <v>3681</v>
      </c>
      <c r="Y4223" t="s">
        <v>8534</v>
      </c>
      <c r="Z4223" t="s">
        <v>3507</v>
      </c>
    </row>
    <row r="4224" spans="17:26" x14ac:dyDescent="0.35">
      <c r="Q4224" t="s">
        <v>0</v>
      </c>
      <c r="R4224">
        <v>54</v>
      </c>
      <c r="S4224">
        <v>150</v>
      </c>
      <c r="T4224">
        <v>97.8</v>
      </c>
      <c r="U4224" t="s">
        <v>1</v>
      </c>
      <c r="V4224">
        <v>0</v>
      </c>
      <c r="W4224">
        <v>0</v>
      </c>
      <c r="X4224" t="s">
        <v>3700</v>
      </c>
      <c r="Y4224" t="s">
        <v>8535</v>
      </c>
      <c r="Z4224" t="s">
        <v>3507</v>
      </c>
    </row>
    <row r="4225" spans="17:26" x14ac:dyDescent="0.35">
      <c r="Q4225" t="s">
        <v>0</v>
      </c>
      <c r="R4225">
        <v>54</v>
      </c>
      <c r="S4225">
        <v>150</v>
      </c>
      <c r="T4225">
        <v>97.8</v>
      </c>
      <c r="U4225" t="s">
        <v>1</v>
      </c>
      <c r="V4225">
        <v>0</v>
      </c>
      <c r="W4225">
        <v>0</v>
      </c>
      <c r="X4225" t="s">
        <v>5011</v>
      </c>
      <c r="Y4225" t="s">
        <v>8536</v>
      </c>
      <c r="Z4225" t="s">
        <v>3507</v>
      </c>
    </row>
    <row r="4226" spans="17:26" x14ac:dyDescent="0.35">
      <c r="Q4226" t="s">
        <v>0</v>
      </c>
      <c r="R4226">
        <v>54</v>
      </c>
      <c r="S4226">
        <v>150</v>
      </c>
      <c r="T4226">
        <v>97.8</v>
      </c>
      <c r="U4226" t="s">
        <v>1</v>
      </c>
      <c r="V4226">
        <v>0</v>
      </c>
      <c r="W4226">
        <v>0</v>
      </c>
      <c r="X4226" t="s">
        <v>3877</v>
      </c>
      <c r="Y4226" t="s">
        <v>8537</v>
      </c>
      <c r="Z4226" t="s">
        <v>3507</v>
      </c>
    </row>
    <row r="4227" spans="17:26" x14ac:dyDescent="0.35">
      <c r="Q4227" t="s">
        <v>0</v>
      </c>
      <c r="R4227">
        <v>54</v>
      </c>
      <c r="S4227">
        <v>150</v>
      </c>
      <c r="T4227">
        <v>97.8</v>
      </c>
      <c r="U4227" t="s">
        <v>1</v>
      </c>
      <c r="V4227">
        <v>0</v>
      </c>
      <c r="W4227">
        <v>0</v>
      </c>
      <c r="X4227" t="s">
        <v>4721</v>
      </c>
      <c r="Y4227" t="s">
        <v>8538</v>
      </c>
      <c r="Z4227" t="s">
        <v>3507</v>
      </c>
    </row>
    <row r="4228" spans="17:26" x14ac:dyDescent="0.35">
      <c r="Q4228" t="s">
        <v>0</v>
      </c>
      <c r="R4228">
        <v>54</v>
      </c>
      <c r="S4228">
        <v>150</v>
      </c>
      <c r="T4228">
        <v>97.8</v>
      </c>
      <c r="U4228" t="s">
        <v>3664</v>
      </c>
      <c r="V4228">
        <v>0</v>
      </c>
      <c r="W4228">
        <v>0</v>
      </c>
      <c r="X4228" t="s">
        <v>3738</v>
      </c>
      <c r="Y4228" t="s">
        <v>8539</v>
      </c>
      <c r="Z4228" t="s">
        <v>3507</v>
      </c>
    </row>
    <row r="4229" spans="17:26" x14ac:dyDescent="0.35">
      <c r="Q4229" t="s">
        <v>0</v>
      </c>
      <c r="R4229">
        <v>54</v>
      </c>
      <c r="S4229">
        <v>150</v>
      </c>
      <c r="T4229">
        <v>97.8</v>
      </c>
      <c r="U4229" t="s">
        <v>3664</v>
      </c>
      <c r="V4229">
        <v>0</v>
      </c>
      <c r="W4229">
        <v>0</v>
      </c>
      <c r="X4229" t="s">
        <v>3660</v>
      </c>
      <c r="Y4229" t="s">
        <v>8540</v>
      </c>
      <c r="Z4229" t="s">
        <v>3507</v>
      </c>
    </row>
    <row r="4230" spans="17:26" x14ac:dyDescent="0.35">
      <c r="Q4230" t="s">
        <v>0</v>
      </c>
      <c r="R4230">
        <v>54</v>
      </c>
      <c r="S4230">
        <v>150</v>
      </c>
      <c r="T4230">
        <v>97.8</v>
      </c>
      <c r="U4230" t="s">
        <v>3664</v>
      </c>
      <c r="V4230">
        <v>0</v>
      </c>
      <c r="W4230">
        <v>0</v>
      </c>
      <c r="X4230" t="s">
        <v>3869</v>
      </c>
      <c r="Y4230" t="s">
        <v>8541</v>
      </c>
      <c r="Z4230" t="s">
        <v>3507</v>
      </c>
    </row>
    <row r="4231" spans="17:26" x14ac:dyDescent="0.35">
      <c r="Q4231" t="s">
        <v>0</v>
      </c>
      <c r="R4231">
        <v>54</v>
      </c>
      <c r="S4231">
        <v>150</v>
      </c>
      <c r="T4231">
        <v>97.8</v>
      </c>
      <c r="U4231" t="s">
        <v>3664</v>
      </c>
      <c r="V4231">
        <v>0</v>
      </c>
      <c r="W4231">
        <v>0</v>
      </c>
      <c r="X4231" t="s">
        <v>3871</v>
      </c>
      <c r="Y4231" t="s">
        <v>8542</v>
      </c>
      <c r="Z4231" t="s">
        <v>3507</v>
      </c>
    </row>
    <row r="4232" spans="17:26" x14ac:dyDescent="0.35">
      <c r="Q4232" t="s">
        <v>0</v>
      </c>
      <c r="R4232">
        <v>54</v>
      </c>
      <c r="S4232">
        <v>150</v>
      </c>
      <c r="T4232">
        <v>97.8</v>
      </c>
      <c r="U4232" t="s">
        <v>3664</v>
      </c>
      <c r="V4232">
        <v>0</v>
      </c>
      <c r="W4232">
        <v>0</v>
      </c>
      <c r="X4232" t="s">
        <v>4087</v>
      </c>
      <c r="Y4232" t="s">
        <v>8543</v>
      </c>
      <c r="Z4232" t="s">
        <v>3507</v>
      </c>
    </row>
    <row r="4233" spans="17:26" x14ac:dyDescent="0.35">
      <c r="Q4233" t="s">
        <v>0</v>
      </c>
      <c r="R4233">
        <v>54</v>
      </c>
      <c r="S4233">
        <v>150</v>
      </c>
      <c r="T4233">
        <v>97.8</v>
      </c>
      <c r="U4233" t="s">
        <v>3664</v>
      </c>
      <c r="V4233">
        <v>0</v>
      </c>
      <c r="W4233">
        <v>0</v>
      </c>
      <c r="X4233" t="s">
        <v>4721</v>
      </c>
      <c r="Y4233" t="s">
        <v>8544</v>
      </c>
      <c r="Z4233" t="s">
        <v>3507</v>
      </c>
    </row>
    <row r="4234" spans="17:26" x14ac:dyDescent="0.35">
      <c r="Q4234" t="s">
        <v>0</v>
      </c>
      <c r="R4234">
        <v>54</v>
      </c>
      <c r="S4234">
        <v>150</v>
      </c>
      <c r="T4234">
        <v>97.9</v>
      </c>
      <c r="U4234" t="s">
        <v>1</v>
      </c>
      <c r="V4234">
        <v>0</v>
      </c>
      <c r="W4234">
        <v>0</v>
      </c>
      <c r="X4234" t="s">
        <v>3690</v>
      </c>
      <c r="Y4234" t="s">
        <v>8545</v>
      </c>
      <c r="Z4234" t="s">
        <v>3507</v>
      </c>
    </row>
    <row r="4235" spans="17:26" x14ac:dyDescent="0.35">
      <c r="Q4235" t="s">
        <v>0</v>
      </c>
      <c r="R4235">
        <v>54</v>
      </c>
      <c r="S4235">
        <v>150</v>
      </c>
      <c r="T4235">
        <v>97.9</v>
      </c>
      <c r="U4235" t="s">
        <v>1</v>
      </c>
      <c r="V4235">
        <v>0</v>
      </c>
      <c r="W4235">
        <v>0</v>
      </c>
      <c r="X4235" t="s">
        <v>3879</v>
      </c>
      <c r="Y4235" t="s">
        <v>8546</v>
      </c>
      <c r="Z4235" t="s">
        <v>3507</v>
      </c>
    </row>
    <row r="4236" spans="17:26" x14ac:dyDescent="0.35">
      <c r="Q4236" t="s">
        <v>0</v>
      </c>
      <c r="R4236">
        <v>54</v>
      </c>
      <c r="S4236">
        <v>150</v>
      </c>
      <c r="T4236">
        <v>97.9</v>
      </c>
      <c r="U4236" t="s">
        <v>1</v>
      </c>
      <c r="V4236">
        <v>0</v>
      </c>
      <c r="W4236">
        <v>0</v>
      </c>
      <c r="X4236" t="s">
        <v>3720</v>
      </c>
      <c r="Y4236" t="s">
        <v>8547</v>
      </c>
      <c r="Z4236" t="s">
        <v>3507</v>
      </c>
    </row>
    <row r="4237" spans="17:26" x14ac:dyDescent="0.35">
      <c r="Q4237" t="s">
        <v>0</v>
      </c>
      <c r="R4237">
        <v>54</v>
      </c>
      <c r="S4237">
        <v>150</v>
      </c>
      <c r="T4237">
        <v>97.9</v>
      </c>
      <c r="U4237" t="s">
        <v>3664</v>
      </c>
      <c r="V4237">
        <v>0</v>
      </c>
      <c r="W4237">
        <v>0</v>
      </c>
      <c r="X4237" t="s">
        <v>4151</v>
      </c>
      <c r="Y4237" t="s">
        <v>8548</v>
      </c>
      <c r="Z4237" t="s">
        <v>3507</v>
      </c>
    </row>
    <row r="4238" spans="17:26" x14ac:dyDescent="0.35">
      <c r="Q4238" t="s">
        <v>0</v>
      </c>
      <c r="R4238">
        <v>54</v>
      </c>
      <c r="S4238">
        <v>150</v>
      </c>
      <c r="T4238">
        <v>97.9</v>
      </c>
      <c r="U4238" t="s">
        <v>3664</v>
      </c>
      <c r="V4238">
        <v>0</v>
      </c>
      <c r="W4238">
        <v>0</v>
      </c>
      <c r="X4238" t="s">
        <v>4281</v>
      </c>
      <c r="Y4238" t="s">
        <v>8549</v>
      </c>
      <c r="Z4238" t="s">
        <v>3507</v>
      </c>
    </row>
    <row r="4239" spans="17:26" x14ac:dyDescent="0.35">
      <c r="Q4239" t="s">
        <v>0</v>
      </c>
      <c r="R4239">
        <v>54</v>
      </c>
      <c r="S4239">
        <v>150</v>
      </c>
      <c r="T4239">
        <v>97.9</v>
      </c>
      <c r="U4239" t="s">
        <v>3664</v>
      </c>
      <c r="V4239">
        <v>0</v>
      </c>
      <c r="W4239">
        <v>0</v>
      </c>
      <c r="X4239" t="s">
        <v>4446</v>
      </c>
      <c r="Y4239" t="s">
        <v>8550</v>
      </c>
      <c r="Z4239" t="s">
        <v>3507</v>
      </c>
    </row>
    <row r="4240" spans="17:26" x14ac:dyDescent="0.35">
      <c r="Q4240" t="s">
        <v>0</v>
      </c>
      <c r="R4240">
        <v>54</v>
      </c>
      <c r="S4240">
        <v>150</v>
      </c>
      <c r="T4240">
        <v>97.9</v>
      </c>
      <c r="U4240" t="s">
        <v>3664</v>
      </c>
      <c r="V4240">
        <v>0</v>
      </c>
      <c r="W4240">
        <v>0</v>
      </c>
      <c r="X4240" t="s">
        <v>4135</v>
      </c>
      <c r="Y4240" t="s">
        <v>8551</v>
      </c>
      <c r="Z4240" t="s">
        <v>3507</v>
      </c>
    </row>
    <row r="4241" spans="17:26" x14ac:dyDescent="0.35">
      <c r="Q4241" t="s">
        <v>0</v>
      </c>
      <c r="R4241">
        <v>54</v>
      </c>
      <c r="S4241">
        <v>150</v>
      </c>
      <c r="T4241">
        <v>97.9</v>
      </c>
      <c r="U4241" t="s">
        <v>3664</v>
      </c>
      <c r="V4241">
        <v>0</v>
      </c>
      <c r="W4241">
        <v>0</v>
      </c>
      <c r="X4241" t="s">
        <v>3881</v>
      </c>
      <c r="Y4241" t="s">
        <v>8552</v>
      </c>
      <c r="Z4241" t="s">
        <v>3507</v>
      </c>
    </row>
    <row r="4242" spans="17:26" x14ac:dyDescent="0.35">
      <c r="Q4242" t="s">
        <v>0</v>
      </c>
      <c r="R4242">
        <v>54</v>
      </c>
      <c r="S4242">
        <v>150</v>
      </c>
      <c r="T4242">
        <v>97.9</v>
      </c>
      <c r="U4242" t="s">
        <v>3664</v>
      </c>
      <c r="V4242">
        <v>0</v>
      </c>
      <c r="W4242">
        <v>0</v>
      </c>
      <c r="X4242" t="s">
        <v>3883</v>
      </c>
      <c r="Y4242" t="s">
        <v>8553</v>
      </c>
      <c r="Z4242" t="s">
        <v>3507</v>
      </c>
    </row>
    <row r="4243" spans="17:26" x14ac:dyDescent="0.35">
      <c r="Q4243" t="s">
        <v>0</v>
      </c>
      <c r="R4243">
        <v>54</v>
      </c>
      <c r="S4243">
        <v>150</v>
      </c>
      <c r="T4243">
        <v>98</v>
      </c>
      <c r="U4243" t="s">
        <v>1</v>
      </c>
      <c r="V4243">
        <v>0</v>
      </c>
      <c r="W4243">
        <v>0</v>
      </c>
      <c r="X4243" t="s">
        <v>3786</v>
      </c>
      <c r="Y4243" t="s">
        <v>8554</v>
      </c>
      <c r="Z4243" t="s">
        <v>3507</v>
      </c>
    </row>
    <row r="4244" spans="17:26" x14ac:dyDescent="0.35">
      <c r="Q4244" t="s">
        <v>0</v>
      </c>
      <c r="R4244">
        <v>54</v>
      </c>
      <c r="S4244">
        <v>150</v>
      </c>
      <c r="T4244">
        <v>98</v>
      </c>
      <c r="U4244" t="s">
        <v>1</v>
      </c>
      <c r="V4244">
        <v>0</v>
      </c>
      <c r="W4244">
        <v>0</v>
      </c>
      <c r="X4244" t="s">
        <v>3788</v>
      </c>
      <c r="Y4244" t="s">
        <v>8555</v>
      </c>
      <c r="Z4244" t="s">
        <v>3507</v>
      </c>
    </row>
    <row r="4245" spans="17:26" x14ac:dyDescent="0.35">
      <c r="Q4245" t="s">
        <v>0</v>
      </c>
      <c r="R4245">
        <v>54</v>
      </c>
      <c r="S4245">
        <v>150</v>
      </c>
      <c r="T4245">
        <v>98</v>
      </c>
      <c r="U4245" t="s">
        <v>1</v>
      </c>
      <c r="V4245">
        <v>0</v>
      </c>
      <c r="W4245">
        <v>0</v>
      </c>
      <c r="X4245" t="s">
        <v>4352</v>
      </c>
      <c r="Y4245" t="s">
        <v>8556</v>
      </c>
      <c r="Z4245" t="s">
        <v>3507</v>
      </c>
    </row>
    <row r="4246" spans="17:26" x14ac:dyDescent="0.35">
      <c r="Q4246" t="s">
        <v>0</v>
      </c>
      <c r="R4246">
        <v>54</v>
      </c>
      <c r="S4246">
        <v>150</v>
      </c>
      <c r="T4246">
        <v>98</v>
      </c>
      <c r="U4246" t="s">
        <v>1</v>
      </c>
      <c r="V4246">
        <v>0</v>
      </c>
      <c r="W4246">
        <v>0</v>
      </c>
      <c r="X4246" t="s">
        <v>4352</v>
      </c>
      <c r="Y4246" t="s">
        <v>8557</v>
      </c>
      <c r="Z4246" t="s">
        <v>3507</v>
      </c>
    </row>
    <row r="4247" spans="17:26" x14ac:dyDescent="0.35">
      <c r="Q4247" t="s">
        <v>0</v>
      </c>
      <c r="R4247">
        <v>54</v>
      </c>
      <c r="S4247">
        <v>150</v>
      </c>
      <c r="T4247">
        <v>98</v>
      </c>
      <c r="U4247" t="s">
        <v>1</v>
      </c>
      <c r="V4247">
        <v>0</v>
      </c>
      <c r="W4247">
        <v>0</v>
      </c>
      <c r="X4247" t="s">
        <v>4019</v>
      </c>
      <c r="Y4247" t="s">
        <v>8558</v>
      </c>
      <c r="Z4247" t="s">
        <v>3507</v>
      </c>
    </row>
    <row r="4248" spans="17:26" x14ac:dyDescent="0.35">
      <c r="Q4248" t="s">
        <v>0</v>
      </c>
      <c r="R4248">
        <v>54</v>
      </c>
      <c r="S4248">
        <v>150</v>
      </c>
      <c r="T4248">
        <v>98</v>
      </c>
      <c r="U4248" t="s">
        <v>1</v>
      </c>
      <c r="V4248">
        <v>0</v>
      </c>
      <c r="W4248">
        <v>0</v>
      </c>
      <c r="X4248" t="s">
        <v>3893</v>
      </c>
      <c r="Y4248" t="s">
        <v>8559</v>
      </c>
      <c r="Z4248" t="s">
        <v>3507</v>
      </c>
    </row>
    <row r="4249" spans="17:26" x14ac:dyDescent="0.35">
      <c r="Q4249" t="s">
        <v>0</v>
      </c>
      <c r="R4249">
        <v>54</v>
      </c>
      <c r="S4249">
        <v>150</v>
      </c>
      <c r="T4249">
        <v>98</v>
      </c>
      <c r="U4249" t="s">
        <v>1</v>
      </c>
      <c r="V4249">
        <v>0</v>
      </c>
      <c r="W4249">
        <v>0</v>
      </c>
      <c r="X4249" t="s">
        <v>3893</v>
      </c>
      <c r="Y4249" t="s">
        <v>8560</v>
      </c>
      <c r="Z4249" t="s">
        <v>3507</v>
      </c>
    </row>
    <row r="4250" spans="17:26" x14ac:dyDescent="0.35">
      <c r="Q4250" t="s">
        <v>0</v>
      </c>
      <c r="R4250">
        <v>54</v>
      </c>
      <c r="S4250">
        <v>150</v>
      </c>
      <c r="T4250">
        <v>98</v>
      </c>
      <c r="U4250" t="s">
        <v>1</v>
      </c>
      <c r="V4250">
        <v>0</v>
      </c>
      <c r="W4250">
        <v>0</v>
      </c>
      <c r="X4250" t="s">
        <v>3712</v>
      </c>
      <c r="Y4250" t="s">
        <v>8561</v>
      </c>
      <c r="Z4250" t="s">
        <v>3507</v>
      </c>
    </row>
    <row r="4251" spans="17:26" x14ac:dyDescent="0.35">
      <c r="Q4251" t="s">
        <v>0</v>
      </c>
      <c r="R4251">
        <v>54</v>
      </c>
      <c r="S4251">
        <v>150</v>
      </c>
      <c r="T4251">
        <v>98</v>
      </c>
      <c r="U4251" t="s">
        <v>1</v>
      </c>
      <c r="V4251">
        <v>0</v>
      </c>
      <c r="W4251">
        <v>0</v>
      </c>
      <c r="X4251" t="s">
        <v>4463</v>
      </c>
      <c r="Y4251" t="s">
        <v>8562</v>
      </c>
      <c r="Z4251" t="s">
        <v>3507</v>
      </c>
    </row>
    <row r="4252" spans="17:26" x14ac:dyDescent="0.35">
      <c r="Q4252" t="s">
        <v>0</v>
      </c>
      <c r="R4252">
        <v>54</v>
      </c>
      <c r="S4252">
        <v>150</v>
      </c>
      <c r="T4252">
        <v>98</v>
      </c>
      <c r="U4252" t="s">
        <v>1</v>
      </c>
      <c r="V4252">
        <v>0</v>
      </c>
      <c r="W4252">
        <v>0</v>
      </c>
      <c r="X4252" t="s">
        <v>3755</v>
      </c>
      <c r="Y4252" t="s">
        <v>8563</v>
      </c>
      <c r="Z4252" t="s">
        <v>3507</v>
      </c>
    </row>
    <row r="4253" spans="17:26" x14ac:dyDescent="0.35">
      <c r="Q4253" t="s">
        <v>0</v>
      </c>
      <c r="R4253">
        <v>54</v>
      </c>
      <c r="S4253">
        <v>150</v>
      </c>
      <c r="T4253">
        <v>98</v>
      </c>
      <c r="U4253" t="s">
        <v>1</v>
      </c>
      <c r="V4253">
        <v>0</v>
      </c>
      <c r="W4253">
        <v>0</v>
      </c>
      <c r="X4253" t="s">
        <v>3762</v>
      </c>
      <c r="Y4253" t="s">
        <v>8564</v>
      </c>
      <c r="Z4253" t="s">
        <v>3507</v>
      </c>
    </row>
    <row r="4254" spans="17:26" x14ac:dyDescent="0.35">
      <c r="Q4254" t="s">
        <v>0</v>
      </c>
      <c r="R4254">
        <v>54</v>
      </c>
      <c r="S4254">
        <v>150</v>
      </c>
      <c r="T4254">
        <v>98</v>
      </c>
      <c r="U4254" t="s">
        <v>1</v>
      </c>
      <c r="V4254">
        <v>0</v>
      </c>
      <c r="W4254">
        <v>0</v>
      </c>
      <c r="X4254" t="s">
        <v>4469</v>
      </c>
      <c r="Y4254" t="s">
        <v>8565</v>
      </c>
      <c r="Z4254" t="s">
        <v>3507</v>
      </c>
    </row>
    <row r="4255" spans="17:26" x14ac:dyDescent="0.35">
      <c r="Q4255" t="s">
        <v>0</v>
      </c>
      <c r="R4255">
        <v>54</v>
      </c>
      <c r="S4255">
        <v>150</v>
      </c>
      <c r="T4255">
        <v>98</v>
      </c>
      <c r="U4255" t="s">
        <v>1</v>
      </c>
      <c r="V4255">
        <v>0</v>
      </c>
      <c r="W4255">
        <v>0</v>
      </c>
      <c r="X4255" t="s">
        <v>4193</v>
      </c>
      <c r="Y4255" t="s">
        <v>8566</v>
      </c>
      <c r="Z4255" t="s">
        <v>3507</v>
      </c>
    </row>
    <row r="4256" spans="17:26" x14ac:dyDescent="0.35">
      <c r="Q4256" t="s">
        <v>0</v>
      </c>
      <c r="R4256">
        <v>54</v>
      </c>
      <c r="S4256">
        <v>150</v>
      </c>
      <c r="T4256">
        <v>98</v>
      </c>
      <c r="U4256" t="s">
        <v>1</v>
      </c>
      <c r="V4256">
        <v>0</v>
      </c>
      <c r="W4256">
        <v>0</v>
      </c>
      <c r="X4256" t="s">
        <v>4094</v>
      </c>
      <c r="Y4256" t="s">
        <v>8567</v>
      </c>
      <c r="Z4256" t="s">
        <v>3507</v>
      </c>
    </row>
    <row r="4257" spans="17:26" x14ac:dyDescent="0.35">
      <c r="Q4257" t="s">
        <v>0</v>
      </c>
      <c r="R4257">
        <v>54</v>
      </c>
      <c r="S4257">
        <v>150</v>
      </c>
      <c r="T4257">
        <v>98</v>
      </c>
      <c r="U4257" t="s">
        <v>1</v>
      </c>
      <c r="V4257">
        <v>0</v>
      </c>
      <c r="W4257">
        <v>0</v>
      </c>
      <c r="X4257" t="s">
        <v>5464</v>
      </c>
      <c r="Y4257" t="s">
        <v>8568</v>
      </c>
      <c r="Z4257" t="s">
        <v>3507</v>
      </c>
    </row>
    <row r="4258" spans="17:26" x14ac:dyDescent="0.35">
      <c r="Q4258" t="s">
        <v>0</v>
      </c>
      <c r="R4258">
        <v>54</v>
      </c>
      <c r="S4258">
        <v>150</v>
      </c>
      <c r="T4258">
        <v>98</v>
      </c>
      <c r="U4258" t="s">
        <v>1</v>
      </c>
      <c r="V4258">
        <v>0</v>
      </c>
      <c r="W4258">
        <v>0</v>
      </c>
      <c r="X4258" t="s">
        <v>4140</v>
      </c>
      <c r="Y4258" t="s">
        <v>8569</v>
      </c>
      <c r="Z4258" t="s">
        <v>3507</v>
      </c>
    </row>
    <row r="4259" spans="17:26" x14ac:dyDescent="0.35">
      <c r="Q4259" t="s">
        <v>0</v>
      </c>
      <c r="R4259">
        <v>54</v>
      </c>
      <c r="S4259">
        <v>150</v>
      </c>
      <c r="T4259">
        <v>98</v>
      </c>
      <c r="U4259" t="s">
        <v>1</v>
      </c>
      <c r="V4259">
        <v>0</v>
      </c>
      <c r="W4259">
        <v>0</v>
      </c>
      <c r="X4259" t="s">
        <v>4533</v>
      </c>
      <c r="Y4259" t="s">
        <v>8570</v>
      </c>
      <c r="Z4259" t="s">
        <v>3507</v>
      </c>
    </row>
    <row r="4260" spans="17:26" x14ac:dyDescent="0.35">
      <c r="Q4260" t="s">
        <v>0</v>
      </c>
      <c r="R4260">
        <v>54</v>
      </c>
      <c r="S4260">
        <v>150</v>
      </c>
      <c r="T4260">
        <v>98</v>
      </c>
      <c r="U4260" t="s">
        <v>1</v>
      </c>
      <c r="V4260">
        <v>0</v>
      </c>
      <c r="W4260">
        <v>0</v>
      </c>
      <c r="X4260" t="s">
        <v>4533</v>
      </c>
      <c r="Y4260" t="s">
        <v>8571</v>
      </c>
      <c r="Z4260" t="s">
        <v>3507</v>
      </c>
    </row>
    <row r="4261" spans="17:26" x14ac:dyDescent="0.35">
      <c r="Q4261" t="s">
        <v>0</v>
      </c>
      <c r="R4261">
        <v>54</v>
      </c>
      <c r="S4261">
        <v>150</v>
      </c>
      <c r="T4261">
        <v>98</v>
      </c>
      <c r="U4261" t="s">
        <v>1</v>
      </c>
      <c r="V4261">
        <v>0</v>
      </c>
      <c r="W4261">
        <v>0</v>
      </c>
      <c r="X4261" t="s">
        <v>5089</v>
      </c>
      <c r="Y4261" t="s">
        <v>8572</v>
      </c>
      <c r="Z4261" t="s">
        <v>3507</v>
      </c>
    </row>
    <row r="4262" spans="17:26" x14ac:dyDescent="0.35">
      <c r="Q4262" t="s">
        <v>0</v>
      </c>
      <c r="R4262">
        <v>54</v>
      </c>
      <c r="S4262">
        <v>150</v>
      </c>
      <c r="T4262">
        <v>98</v>
      </c>
      <c r="U4262" t="s">
        <v>1</v>
      </c>
      <c r="V4262">
        <v>0</v>
      </c>
      <c r="W4262">
        <v>0</v>
      </c>
      <c r="X4262" t="s">
        <v>4058</v>
      </c>
      <c r="Y4262" t="s">
        <v>8573</v>
      </c>
      <c r="Z4262" t="s">
        <v>3507</v>
      </c>
    </row>
    <row r="4263" spans="17:26" x14ac:dyDescent="0.35">
      <c r="Q4263" t="s">
        <v>0</v>
      </c>
      <c r="R4263">
        <v>54</v>
      </c>
      <c r="S4263">
        <v>150</v>
      </c>
      <c r="T4263">
        <v>98</v>
      </c>
      <c r="U4263" t="s">
        <v>1</v>
      </c>
      <c r="V4263">
        <v>0</v>
      </c>
      <c r="W4263">
        <v>0</v>
      </c>
      <c r="X4263" t="s">
        <v>4060</v>
      </c>
      <c r="Y4263" t="s">
        <v>8574</v>
      </c>
      <c r="Z4263" t="s">
        <v>3507</v>
      </c>
    </row>
    <row r="4264" spans="17:26" x14ac:dyDescent="0.35">
      <c r="Q4264" t="s">
        <v>0</v>
      </c>
      <c r="R4264">
        <v>54</v>
      </c>
      <c r="S4264">
        <v>150</v>
      </c>
      <c r="T4264">
        <v>98</v>
      </c>
      <c r="U4264" t="s">
        <v>1</v>
      </c>
      <c r="V4264">
        <v>0</v>
      </c>
      <c r="W4264">
        <v>0</v>
      </c>
      <c r="X4264" t="s">
        <v>3708</v>
      </c>
      <c r="Y4264" t="s">
        <v>8575</v>
      </c>
      <c r="Z4264" t="s">
        <v>3507</v>
      </c>
    </row>
    <row r="4265" spans="17:26" x14ac:dyDescent="0.35">
      <c r="Q4265" t="s">
        <v>0</v>
      </c>
      <c r="R4265">
        <v>54</v>
      </c>
      <c r="S4265">
        <v>150</v>
      </c>
      <c r="T4265">
        <v>98</v>
      </c>
      <c r="U4265" t="s">
        <v>1</v>
      </c>
      <c r="V4265">
        <v>0</v>
      </c>
      <c r="W4265">
        <v>0</v>
      </c>
      <c r="X4265" t="s">
        <v>3938</v>
      </c>
      <c r="Y4265" t="s">
        <v>8576</v>
      </c>
      <c r="Z4265" t="s">
        <v>3507</v>
      </c>
    </row>
    <row r="4266" spans="17:26" x14ac:dyDescent="0.35">
      <c r="Q4266" t="s">
        <v>0</v>
      </c>
      <c r="R4266">
        <v>54</v>
      </c>
      <c r="S4266">
        <v>150</v>
      </c>
      <c r="T4266">
        <v>98</v>
      </c>
      <c r="U4266" t="s">
        <v>1</v>
      </c>
      <c r="V4266">
        <v>0</v>
      </c>
      <c r="W4266">
        <v>0</v>
      </c>
      <c r="X4266" t="s">
        <v>4215</v>
      </c>
      <c r="Y4266" t="s">
        <v>8577</v>
      </c>
      <c r="Z4266" t="s">
        <v>3507</v>
      </c>
    </row>
    <row r="4267" spans="17:26" x14ac:dyDescent="0.35">
      <c r="Q4267" t="s">
        <v>0</v>
      </c>
      <c r="R4267">
        <v>54</v>
      </c>
      <c r="S4267">
        <v>150</v>
      </c>
      <c r="T4267">
        <v>98</v>
      </c>
      <c r="U4267" t="s">
        <v>1</v>
      </c>
      <c r="V4267">
        <v>0</v>
      </c>
      <c r="W4267">
        <v>0</v>
      </c>
      <c r="X4267" t="s">
        <v>4215</v>
      </c>
      <c r="Y4267" t="s">
        <v>8578</v>
      </c>
      <c r="Z4267" t="s">
        <v>3507</v>
      </c>
    </row>
    <row r="4268" spans="17:26" x14ac:dyDescent="0.35">
      <c r="Q4268" t="s">
        <v>0</v>
      </c>
      <c r="R4268">
        <v>54</v>
      </c>
      <c r="S4268">
        <v>150</v>
      </c>
      <c r="T4268">
        <v>98</v>
      </c>
      <c r="U4268" t="s">
        <v>1</v>
      </c>
      <c r="V4268">
        <v>0</v>
      </c>
      <c r="W4268">
        <v>0</v>
      </c>
      <c r="X4268" t="s">
        <v>4169</v>
      </c>
      <c r="Y4268" t="s">
        <v>8579</v>
      </c>
      <c r="Z4268" t="s">
        <v>3507</v>
      </c>
    </row>
    <row r="4269" spans="17:26" x14ac:dyDescent="0.35">
      <c r="Q4269" t="s">
        <v>0</v>
      </c>
      <c r="R4269">
        <v>54</v>
      </c>
      <c r="S4269">
        <v>150</v>
      </c>
      <c r="T4269">
        <v>98</v>
      </c>
      <c r="U4269" t="s">
        <v>1</v>
      </c>
      <c r="V4269">
        <v>0</v>
      </c>
      <c r="W4269">
        <v>0</v>
      </c>
      <c r="X4269" t="s">
        <v>4491</v>
      </c>
      <c r="Y4269" t="s">
        <v>8580</v>
      </c>
      <c r="Z4269" t="s">
        <v>3507</v>
      </c>
    </row>
    <row r="4270" spans="17:26" x14ac:dyDescent="0.35">
      <c r="Q4270" t="s">
        <v>0</v>
      </c>
      <c r="R4270">
        <v>54</v>
      </c>
      <c r="S4270">
        <v>150</v>
      </c>
      <c r="T4270">
        <v>98</v>
      </c>
      <c r="U4270" t="s">
        <v>1</v>
      </c>
      <c r="V4270">
        <v>0</v>
      </c>
      <c r="W4270">
        <v>0</v>
      </c>
      <c r="X4270" t="s">
        <v>4494</v>
      </c>
      <c r="Y4270" t="s">
        <v>8581</v>
      </c>
      <c r="Z4270" t="s">
        <v>3507</v>
      </c>
    </row>
    <row r="4271" spans="17:26" x14ac:dyDescent="0.35">
      <c r="Q4271" t="s">
        <v>0</v>
      </c>
      <c r="R4271">
        <v>54</v>
      </c>
      <c r="S4271">
        <v>150</v>
      </c>
      <c r="T4271">
        <v>98</v>
      </c>
      <c r="U4271" t="s">
        <v>1</v>
      </c>
      <c r="V4271">
        <v>0</v>
      </c>
      <c r="W4271">
        <v>0</v>
      </c>
      <c r="X4271" t="s">
        <v>3949</v>
      </c>
      <c r="Y4271" t="s">
        <v>8582</v>
      </c>
      <c r="Z4271" t="s">
        <v>3507</v>
      </c>
    </row>
    <row r="4272" spans="17:26" x14ac:dyDescent="0.35">
      <c r="Q4272" t="s">
        <v>0</v>
      </c>
      <c r="R4272">
        <v>54</v>
      </c>
      <c r="S4272">
        <v>150</v>
      </c>
      <c r="T4272">
        <v>98</v>
      </c>
      <c r="U4272" t="s">
        <v>1</v>
      </c>
      <c r="V4272">
        <v>0</v>
      </c>
      <c r="W4272">
        <v>0</v>
      </c>
      <c r="X4272" t="s">
        <v>3816</v>
      </c>
      <c r="Y4272" t="s">
        <v>8583</v>
      </c>
      <c r="Z4272" t="s">
        <v>3507</v>
      </c>
    </row>
    <row r="4273" spans="17:26" x14ac:dyDescent="0.35">
      <c r="Q4273" t="s">
        <v>0</v>
      </c>
      <c r="R4273">
        <v>54</v>
      </c>
      <c r="S4273">
        <v>150</v>
      </c>
      <c r="T4273">
        <v>98</v>
      </c>
      <c r="U4273" t="s">
        <v>1</v>
      </c>
      <c r="V4273">
        <v>0</v>
      </c>
      <c r="W4273">
        <v>0</v>
      </c>
      <c r="X4273" t="s">
        <v>3816</v>
      </c>
      <c r="Y4273" t="s">
        <v>8584</v>
      </c>
      <c r="Z4273" t="s">
        <v>3507</v>
      </c>
    </row>
    <row r="4274" spans="17:26" x14ac:dyDescent="0.35">
      <c r="Q4274" t="s">
        <v>0</v>
      </c>
      <c r="R4274">
        <v>54</v>
      </c>
      <c r="S4274">
        <v>150</v>
      </c>
      <c r="T4274">
        <v>98</v>
      </c>
      <c r="U4274" t="s">
        <v>1</v>
      </c>
      <c r="V4274">
        <v>0</v>
      </c>
      <c r="W4274">
        <v>0</v>
      </c>
      <c r="X4274" t="s">
        <v>4339</v>
      </c>
      <c r="Y4274" t="s">
        <v>8585</v>
      </c>
      <c r="Z4274" t="s">
        <v>3507</v>
      </c>
    </row>
    <row r="4275" spans="17:26" x14ac:dyDescent="0.35">
      <c r="Q4275" t="s">
        <v>0</v>
      </c>
      <c r="R4275">
        <v>54</v>
      </c>
      <c r="S4275">
        <v>150</v>
      </c>
      <c r="T4275">
        <v>98</v>
      </c>
      <c r="U4275" t="s">
        <v>1</v>
      </c>
      <c r="V4275">
        <v>0</v>
      </c>
      <c r="W4275">
        <v>0</v>
      </c>
      <c r="X4275" t="s">
        <v>4174</v>
      </c>
      <c r="Y4275" t="s">
        <v>8586</v>
      </c>
      <c r="Z4275" t="s">
        <v>3507</v>
      </c>
    </row>
    <row r="4276" spans="17:26" x14ac:dyDescent="0.35">
      <c r="Q4276" t="s">
        <v>0</v>
      </c>
      <c r="R4276">
        <v>54</v>
      </c>
      <c r="S4276">
        <v>150</v>
      </c>
      <c r="T4276">
        <v>98</v>
      </c>
      <c r="U4276" t="s">
        <v>1</v>
      </c>
      <c r="V4276">
        <v>0</v>
      </c>
      <c r="W4276">
        <v>0</v>
      </c>
      <c r="X4276" t="s">
        <v>4499</v>
      </c>
      <c r="Y4276" t="s">
        <v>8587</v>
      </c>
      <c r="Z4276" t="s">
        <v>3507</v>
      </c>
    </row>
    <row r="4277" spans="17:26" x14ac:dyDescent="0.35">
      <c r="Q4277" t="s">
        <v>0</v>
      </c>
      <c r="R4277">
        <v>54</v>
      </c>
      <c r="S4277">
        <v>150</v>
      </c>
      <c r="T4277">
        <v>98</v>
      </c>
      <c r="U4277" t="s">
        <v>1</v>
      </c>
      <c r="V4277">
        <v>0</v>
      </c>
      <c r="W4277">
        <v>0</v>
      </c>
      <c r="X4277" t="s">
        <v>4503</v>
      </c>
      <c r="Y4277" t="s">
        <v>8588</v>
      </c>
      <c r="Z4277" t="s">
        <v>3507</v>
      </c>
    </row>
    <row r="4278" spans="17:26" x14ac:dyDescent="0.35">
      <c r="Q4278" t="s">
        <v>0</v>
      </c>
      <c r="R4278">
        <v>54</v>
      </c>
      <c r="S4278">
        <v>150</v>
      </c>
      <c r="T4278">
        <v>98</v>
      </c>
      <c r="U4278" t="s">
        <v>1</v>
      </c>
      <c r="V4278">
        <v>0</v>
      </c>
      <c r="W4278">
        <v>0</v>
      </c>
      <c r="X4278" t="s">
        <v>4782</v>
      </c>
      <c r="Y4278" t="s">
        <v>8589</v>
      </c>
      <c r="Z4278" t="s">
        <v>3507</v>
      </c>
    </row>
    <row r="4279" spans="17:26" x14ac:dyDescent="0.35">
      <c r="Q4279" t="s">
        <v>0</v>
      </c>
      <c r="R4279">
        <v>54</v>
      </c>
      <c r="S4279">
        <v>150</v>
      </c>
      <c r="T4279">
        <v>98</v>
      </c>
      <c r="U4279" t="s">
        <v>3664</v>
      </c>
      <c r="V4279">
        <v>0</v>
      </c>
      <c r="W4279">
        <v>0</v>
      </c>
      <c r="X4279" t="s">
        <v>3786</v>
      </c>
      <c r="Y4279" t="s">
        <v>8590</v>
      </c>
      <c r="Z4279" t="s">
        <v>3507</v>
      </c>
    </row>
    <row r="4280" spans="17:26" x14ac:dyDescent="0.35">
      <c r="Q4280" t="s">
        <v>0</v>
      </c>
      <c r="R4280">
        <v>54</v>
      </c>
      <c r="S4280">
        <v>150</v>
      </c>
      <c r="T4280">
        <v>98</v>
      </c>
      <c r="U4280" t="s">
        <v>3664</v>
      </c>
      <c r="V4280">
        <v>0</v>
      </c>
      <c r="W4280">
        <v>0</v>
      </c>
      <c r="X4280" t="s">
        <v>4871</v>
      </c>
      <c r="Y4280" t="s">
        <v>8591</v>
      </c>
      <c r="Z4280" t="s">
        <v>3507</v>
      </c>
    </row>
    <row r="4281" spans="17:26" x14ac:dyDescent="0.35">
      <c r="Q4281" t="s">
        <v>0</v>
      </c>
      <c r="R4281">
        <v>54</v>
      </c>
      <c r="S4281">
        <v>150</v>
      </c>
      <c r="T4281">
        <v>98</v>
      </c>
      <c r="U4281" t="s">
        <v>3664</v>
      </c>
      <c r="V4281">
        <v>0</v>
      </c>
      <c r="W4281">
        <v>0</v>
      </c>
      <c r="X4281" t="s">
        <v>4046</v>
      </c>
      <c r="Y4281" t="s">
        <v>8592</v>
      </c>
      <c r="Z4281" t="s">
        <v>3507</v>
      </c>
    </row>
    <row r="4282" spans="17:26" x14ac:dyDescent="0.35">
      <c r="Q4282" t="s">
        <v>0</v>
      </c>
      <c r="R4282">
        <v>54</v>
      </c>
      <c r="S4282">
        <v>150</v>
      </c>
      <c r="T4282">
        <v>98</v>
      </c>
      <c r="U4282" t="s">
        <v>3664</v>
      </c>
      <c r="V4282">
        <v>0</v>
      </c>
      <c r="W4282">
        <v>0</v>
      </c>
      <c r="X4282" t="s">
        <v>4046</v>
      </c>
      <c r="Y4282" t="s">
        <v>8593</v>
      </c>
      <c r="Z4282" t="s">
        <v>3507</v>
      </c>
    </row>
    <row r="4283" spans="17:26" x14ac:dyDescent="0.35">
      <c r="Q4283" t="s">
        <v>0</v>
      </c>
      <c r="R4283">
        <v>54</v>
      </c>
      <c r="S4283">
        <v>150</v>
      </c>
      <c r="T4283">
        <v>98</v>
      </c>
      <c r="U4283" t="s">
        <v>3664</v>
      </c>
      <c r="V4283">
        <v>0</v>
      </c>
      <c r="W4283">
        <v>0</v>
      </c>
      <c r="X4283" t="s">
        <v>4350</v>
      </c>
      <c r="Y4283" t="s">
        <v>8594</v>
      </c>
      <c r="Z4283" t="s">
        <v>3507</v>
      </c>
    </row>
    <row r="4284" spans="17:26" x14ac:dyDescent="0.35">
      <c r="Q4284" t="s">
        <v>0</v>
      </c>
      <c r="R4284">
        <v>54</v>
      </c>
      <c r="S4284">
        <v>150</v>
      </c>
      <c r="T4284">
        <v>98</v>
      </c>
      <c r="U4284" t="s">
        <v>3664</v>
      </c>
      <c r="V4284">
        <v>0</v>
      </c>
      <c r="W4284">
        <v>0</v>
      </c>
      <c r="X4284" t="s">
        <v>4463</v>
      </c>
      <c r="Y4284" t="s">
        <v>8595</v>
      </c>
      <c r="Z4284" t="s">
        <v>3507</v>
      </c>
    </row>
    <row r="4285" spans="17:26" x14ac:dyDescent="0.35">
      <c r="Q4285" t="s">
        <v>0</v>
      </c>
      <c r="R4285">
        <v>54</v>
      </c>
      <c r="S4285">
        <v>150</v>
      </c>
      <c r="T4285">
        <v>98</v>
      </c>
      <c r="U4285" t="s">
        <v>3664</v>
      </c>
      <c r="V4285">
        <v>0</v>
      </c>
      <c r="W4285">
        <v>0</v>
      </c>
      <c r="X4285" t="s">
        <v>4618</v>
      </c>
      <c r="Y4285" t="s">
        <v>8596</v>
      </c>
      <c r="Z4285" t="s">
        <v>3507</v>
      </c>
    </row>
    <row r="4286" spans="17:26" x14ac:dyDescent="0.35">
      <c r="Q4286" t="s">
        <v>0</v>
      </c>
      <c r="R4286">
        <v>54</v>
      </c>
      <c r="S4286">
        <v>150</v>
      </c>
      <c r="T4286">
        <v>98</v>
      </c>
      <c r="U4286" t="s">
        <v>3664</v>
      </c>
      <c r="V4286">
        <v>0</v>
      </c>
      <c r="W4286">
        <v>0</v>
      </c>
      <c r="X4286" t="s">
        <v>3897</v>
      </c>
      <c r="Y4286" t="s">
        <v>8597</v>
      </c>
      <c r="Z4286" t="s">
        <v>3507</v>
      </c>
    </row>
    <row r="4287" spans="17:26" x14ac:dyDescent="0.35">
      <c r="Q4287" t="s">
        <v>0</v>
      </c>
      <c r="R4287">
        <v>54</v>
      </c>
      <c r="S4287">
        <v>150</v>
      </c>
      <c r="T4287">
        <v>98</v>
      </c>
      <c r="U4287" t="s">
        <v>3664</v>
      </c>
      <c r="V4287">
        <v>0</v>
      </c>
      <c r="W4287">
        <v>0</v>
      </c>
      <c r="X4287" t="s">
        <v>3792</v>
      </c>
      <c r="Y4287" t="s">
        <v>8598</v>
      </c>
      <c r="Z4287" t="s">
        <v>3507</v>
      </c>
    </row>
    <row r="4288" spans="17:26" x14ac:dyDescent="0.35">
      <c r="Q4288" t="s">
        <v>0</v>
      </c>
      <c r="R4288">
        <v>54</v>
      </c>
      <c r="S4288">
        <v>150</v>
      </c>
      <c r="T4288">
        <v>98</v>
      </c>
      <c r="U4288" t="s">
        <v>3664</v>
      </c>
      <c r="V4288">
        <v>0</v>
      </c>
      <c r="W4288">
        <v>0</v>
      </c>
      <c r="X4288" t="s">
        <v>3758</v>
      </c>
      <c r="Y4288" t="s">
        <v>8599</v>
      </c>
      <c r="Z4288" t="s">
        <v>3507</v>
      </c>
    </row>
    <row r="4289" spans="17:26" x14ac:dyDescent="0.35">
      <c r="Q4289" t="s">
        <v>0</v>
      </c>
      <c r="R4289">
        <v>54</v>
      </c>
      <c r="S4289">
        <v>150</v>
      </c>
      <c r="T4289">
        <v>98</v>
      </c>
      <c r="U4289" t="s">
        <v>3664</v>
      </c>
      <c r="V4289">
        <v>0</v>
      </c>
      <c r="W4289">
        <v>0</v>
      </c>
      <c r="X4289" t="s">
        <v>4227</v>
      </c>
      <c r="Y4289" t="s">
        <v>8600</v>
      </c>
      <c r="Z4289" t="s">
        <v>3507</v>
      </c>
    </row>
    <row r="4290" spans="17:26" x14ac:dyDescent="0.35">
      <c r="Q4290" t="s">
        <v>0</v>
      </c>
      <c r="R4290">
        <v>54</v>
      </c>
      <c r="S4290">
        <v>150</v>
      </c>
      <c r="T4290">
        <v>98</v>
      </c>
      <c r="U4290" t="s">
        <v>3664</v>
      </c>
      <c r="V4290">
        <v>0</v>
      </c>
      <c r="W4290">
        <v>0</v>
      </c>
      <c r="X4290" t="s">
        <v>4053</v>
      </c>
      <c r="Y4290" t="s">
        <v>8601</v>
      </c>
      <c r="Z4290" t="s">
        <v>3507</v>
      </c>
    </row>
    <row r="4291" spans="17:26" x14ac:dyDescent="0.35">
      <c r="Q4291" t="s">
        <v>0</v>
      </c>
      <c r="R4291">
        <v>54</v>
      </c>
      <c r="S4291">
        <v>150</v>
      </c>
      <c r="T4291">
        <v>98</v>
      </c>
      <c r="U4291" t="s">
        <v>3664</v>
      </c>
      <c r="V4291">
        <v>0</v>
      </c>
      <c r="W4291">
        <v>0</v>
      </c>
      <c r="X4291" t="s">
        <v>4952</v>
      </c>
      <c r="Y4291" t="s">
        <v>8602</v>
      </c>
      <c r="Z4291" t="s">
        <v>3507</v>
      </c>
    </row>
    <row r="4292" spans="17:26" x14ac:dyDescent="0.35">
      <c r="Q4292" t="s">
        <v>0</v>
      </c>
      <c r="R4292">
        <v>54</v>
      </c>
      <c r="S4292">
        <v>150</v>
      </c>
      <c r="T4292">
        <v>98</v>
      </c>
      <c r="U4292" t="s">
        <v>3664</v>
      </c>
      <c r="V4292">
        <v>0</v>
      </c>
      <c r="W4292">
        <v>0</v>
      </c>
      <c r="X4292" t="s">
        <v>3673</v>
      </c>
      <c r="Y4292" t="s">
        <v>8603</v>
      </c>
      <c r="Z4292" t="s">
        <v>3507</v>
      </c>
    </row>
    <row r="4293" spans="17:26" x14ac:dyDescent="0.35">
      <c r="Q4293" t="s">
        <v>0</v>
      </c>
      <c r="R4293">
        <v>54</v>
      </c>
      <c r="S4293">
        <v>150</v>
      </c>
      <c r="T4293">
        <v>98</v>
      </c>
      <c r="U4293" t="s">
        <v>3664</v>
      </c>
      <c r="V4293">
        <v>0</v>
      </c>
      <c r="W4293">
        <v>0</v>
      </c>
      <c r="X4293" t="s">
        <v>4477</v>
      </c>
      <c r="Y4293" t="s">
        <v>8604</v>
      </c>
      <c r="Z4293" t="s">
        <v>3507</v>
      </c>
    </row>
    <row r="4294" spans="17:26" x14ac:dyDescent="0.35">
      <c r="Q4294" t="s">
        <v>0</v>
      </c>
      <c r="R4294">
        <v>54</v>
      </c>
      <c r="S4294">
        <v>150</v>
      </c>
      <c r="T4294">
        <v>98</v>
      </c>
      <c r="U4294" t="s">
        <v>3664</v>
      </c>
      <c r="V4294">
        <v>0</v>
      </c>
      <c r="W4294">
        <v>0</v>
      </c>
      <c r="X4294" t="s">
        <v>3772</v>
      </c>
      <c r="Y4294" t="s">
        <v>8605</v>
      </c>
      <c r="Z4294" t="s">
        <v>3507</v>
      </c>
    </row>
    <row r="4295" spans="17:26" x14ac:dyDescent="0.35">
      <c r="Q4295" t="s">
        <v>0</v>
      </c>
      <c r="R4295">
        <v>54</v>
      </c>
      <c r="S4295">
        <v>150</v>
      </c>
      <c r="T4295">
        <v>98</v>
      </c>
      <c r="U4295" t="s">
        <v>3664</v>
      </c>
      <c r="V4295">
        <v>0</v>
      </c>
      <c r="W4295">
        <v>0</v>
      </c>
      <c r="X4295" t="s">
        <v>3708</v>
      </c>
      <c r="Y4295" t="s">
        <v>8606</v>
      </c>
      <c r="Z4295" t="s">
        <v>3507</v>
      </c>
    </row>
    <row r="4296" spans="17:26" x14ac:dyDescent="0.35">
      <c r="Q4296" t="s">
        <v>0</v>
      </c>
      <c r="R4296">
        <v>54</v>
      </c>
      <c r="S4296">
        <v>150</v>
      </c>
      <c r="T4296">
        <v>98</v>
      </c>
      <c r="U4296" t="s">
        <v>3664</v>
      </c>
      <c r="V4296">
        <v>0</v>
      </c>
      <c r="W4296">
        <v>0</v>
      </c>
      <c r="X4296" t="s">
        <v>3938</v>
      </c>
      <c r="Y4296" t="s">
        <v>8607</v>
      </c>
      <c r="Z4296" t="s">
        <v>3507</v>
      </c>
    </row>
    <row r="4297" spans="17:26" x14ac:dyDescent="0.35">
      <c r="Q4297" t="s">
        <v>0</v>
      </c>
      <c r="R4297">
        <v>54</v>
      </c>
      <c r="S4297">
        <v>150</v>
      </c>
      <c r="T4297">
        <v>98</v>
      </c>
      <c r="U4297" t="s">
        <v>3664</v>
      </c>
      <c r="V4297">
        <v>0</v>
      </c>
      <c r="W4297">
        <v>0</v>
      </c>
      <c r="X4297" t="s">
        <v>3940</v>
      </c>
      <c r="Y4297" t="s">
        <v>8608</v>
      </c>
      <c r="Z4297" t="s">
        <v>3507</v>
      </c>
    </row>
    <row r="4298" spans="17:26" x14ac:dyDescent="0.35">
      <c r="Q4298" t="s">
        <v>0</v>
      </c>
      <c r="R4298">
        <v>54</v>
      </c>
      <c r="S4298">
        <v>150</v>
      </c>
      <c r="T4298">
        <v>98</v>
      </c>
      <c r="U4298" t="s">
        <v>3664</v>
      </c>
      <c r="V4298">
        <v>0</v>
      </c>
      <c r="W4298">
        <v>0</v>
      </c>
      <c r="X4298" t="s">
        <v>3944</v>
      </c>
      <c r="Y4298" t="s">
        <v>8609</v>
      </c>
      <c r="Z4298" t="s">
        <v>3507</v>
      </c>
    </row>
    <row r="4299" spans="17:26" x14ac:dyDescent="0.35">
      <c r="Q4299" t="s">
        <v>0</v>
      </c>
      <c r="R4299">
        <v>54</v>
      </c>
      <c r="S4299">
        <v>150</v>
      </c>
      <c r="T4299">
        <v>98</v>
      </c>
      <c r="U4299" t="s">
        <v>3664</v>
      </c>
      <c r="V4299">
        <v>0</v>
      </c>
      <c r="W4299">
        <v>0</v>
      </c>
      <c r="X4299" t="s">
        <v>4165</v>
      </c>
      <c r="Y4299" t="s">
        <v>8610</v>
      </c>
      <c r="Z4299" t="s">
        <v>3507</v>
      </c>
    </row>
    <row r="4300" spans="17:26" x14ac:dyDescent="0.35">
      <c r="Q4300" t="s">
        <v>0</v>
      </c>
      <c r="R4300">
        <v>54</v>
      </c>
      <c r="S4300">
        <v>150</v>
      </c>
      <c r="T4300">
        <v>98</v>
      </c>
      <c r="U4300" t="s">
        <v>3664</v>
      </c>
      <c r="V4300">
        <v>0</v>
      </c>
      <c r="W4300">
        <v>0</v>
      </c>
      <c r="X4300" t="s">
        <v>4379</v>
      </c>
      <c r="Y4300" t="s">
        <v>8611</v>
      </c>
      <c r="Z4300" t="s">
        <v>3507</v>
      </c>
    </row>
    <row r="4301" spans="17:26" x14ac:dyDescent="0.35">
      <c r="Q4301" t="s">
        <v>0</v>
      </c>
      <c r="R4301">
        <v>54</v>
      </c>
      <c r="S4301">
        <v>150</v>
      </c>
      <c r="T4301">
        <v>98</v>
      </c>
      <c r="U4301" t="s">
        <v>3664</v>
      </c>
      <c r="V4301">
        <v>0</v>
      </c>
      <c r="W4301">
        <v>0</v>
      </c>
      <c r="X4301" t="s">
        <v>3777</v>
      </c>
      <c r="Y4301" t="s">
        <v>8612</v>
      </c>
      <c r="Z4301" t="s">
        <v>3507</v>
      </c>
    </row>
    <row r="4302" spans="17:26" x14ac:dyDescent="0.35">
      <c r="Q4302" t="s">
        <v>0</v>
      </c>
      <c r="R4302">
        <v>54</v>
      </c>
      <c r="S4302">
        <v>150</v>
      </c>
      <c r="T4302">
        <v>98</v>
      </c>
      <c r="U4302" t="s">
        <v>3664</v>
      </c>
      <c r="V4302">
        <v>0</v>
      </c>
      <c r="W4302">
        <v>0</v>
      </c>
      <c r="X4302" t="s">
        <v>4381</v>
      </c>
      <c r="Y4302" t="s">
        <v>8613</v>
      </c>
      <c r="Z4302" t="s">
        <v>3507</v>
      </c>
    </row>
    <row r="4303" spans="17:26" x14ac:dyDescent="0.35">
      <c r="Q4303" t="s">
        <v>0</v>
      </c>
      <c r="R4303">
        <v>54</v>
      </c>
      <c r="S4303">
        <v>150</v>
      </c>
      <c r="T4303">
        <v>98</v>
      </c>
      <c r="U4303" t="s">
        <v>3664</v>
      </c>
      <c r="V4303">
        <v>0</v>
      </c>
      <c r="W4303">
        <v>0</v>
      </c>
      <c r="X4303" t="s">
        <v>4685</v>
      </c>
      <c r="Y4303" t="s">
        <v>8614</v>
      </c>
      <c r="Z4303" t="s">
        <v>3507</v>
      </c>
    </row>
    <row r="4304" spans="17:26" x14ac:dyDescent="0.35">
      <c r="Q4304" t="s">
        <v>0</v>
      </c>
      <c r="R4304">
        <v>54</v>
      </c>
      <c r="S4304">
        <v>150</v>
      </c>
      <c r="T4304">
        <v>98</v>
      </c>
      <c r="U4304" t="s">
        <v>3664</v>
      </c>
      <c r="V4304">
        <v>0</v>
      </c>
      <c r="W4304">
        <v>0</v>
      </c>
      <c r="X4304" t="s">
        <v>4494</v>
      </c>
      <c r="Y4304" t="s">
        <v>8615</v>
      </c>
      <c r="Z4304" t="s">
        <v>3507</v>
      </c>
    </row>
    <row r="4305" spans="17:26" x14ac:dyDescent="0.35">
      <c r="Q4305" t="s">
        <v>0</v>
      </c>
      <c r="R4305">
        <v>54</v>
      </c>
      <c r="S4305">
        <v>150</v>
      </c>
      <c r="T4305">
        <v>98</v>
      </c>
      <c r="U4305" t="s">
        <v>3664</v>
      </c>
      <c r="V4305">
        <v>0</v>
      </c>
      <c r="W4305">
        <v>0</v>
      </c>
      <c r="X4305" t="s">
        <v>4494</v>
      </c>
      <c r="Y4305" t="s">
        <v>8616</v>
      </c>
      <c r="Z4305" t="s">
        <v>3507</v>
      </c>
    </row>
    <row r="4306" spans="17:26" x14ac:dyDescent="0.35">
      <c r="Q4306" t="s">
        <v>0</v>
      </c>
      <c r="R4306">
        <v>54</v>
      </c>
      <c r="S4306">
        <v>150</v>
      </c>
      <c r="T4306">
        <v>98</v>
      </c>
      <c r="U4306" t="s">
        <v>3664</v>
      </c>
      <c r="V4306">
        <v>0</v>
      </c>
      <c r="W4306">
        <v>0</v>
      </c>
      <c r="X4306" t="s">
        <v>4174</v>
      </c>
      <c r="Y4306" t="s">
        <v>8617</v>
      </c>
      <c r="Z4306" t="s">
        <v>3507</v>
      </c>
    </row>
    <row r="4307" spans="17:26" x14ac:dyDescent="0.35">
      <c r="Q4307" t="s">
        <v>0</v>
      </c>
      <c r="R4307">
        <v>54</v>
      </c>
      <c r="S4307">
        <v>150</v>
      </c>
      <c r="T4307">
        <v>98</v>
      </c>
      <c r="U4307" t="s">
        <v>3664</v>
      </c>
      <c r="V4307">
        <v>0</v>
      </c>
      <c r="W4307">
        <v>0</v>
      </c>
      <c r="X4307" t="s">
        <v>4174</v>
      </c>
      <c r="Y4307" t="s">
        <v>8618</v>
      </c>
      <c r="Z4307" t="s">
        <v>3507</v>
      </c>
    </row>
    <row r="4308" spans="17:26" x14ac:dyDescent="0.35">
      <c r="Q4308" t="s">
        <v>0</v>
      </c>
      <c r="R4308">
        <v>54</v>
      </c>
      <c r="S4308">
        <v>150</v>
      </c>
      <c r="T4308">
        <v>98</v>
      </c>
      <c r="U4308" t="s">
        <v>3664</v>
      </c>
      <c r="V4308">
        <v>0</v>
      </c>
      <c r="W4308">
        <v>0</v>
      </c>
      <c r="X4308" t="s">
        <v>4499</v>
      </c>
      <c r="Y4308" t="s">
        <v>8619</v>
      </c>
      <c r="Z4308" t="s">
        <v>3507</v>
      </c>
    </row>
    <row r="4309" spans="17:26" x14ac:dyDescent="0.35">
      <c r="Q4309" t="s">
        <v>0</v>
      </c>
      <c r="R4309">
        <v>54</v>
      </c>
      <c r="S4309">
        <v>150</v>
      </c>
      <c r="T4309">
        <v>98</v>
      </c>
      <c r="U4309" t="s">
        <v>3664</v>
      </c>
      <c r="V4309">
        <v>0</v>
      </c>
      <c r="W4309">
        <v>0</v>
      </c>
      <c r="X4309" t="s">
        <v>3782</v>
      </c>
      <c r="Y4309" t="s">
        <v>8620</v>
      </c>
      <c r="Z4309" t="s">
        <v>3507</v>
      </c>
    </row>
    <row r="4310" spans="17:26" x14ac:dyDescent="0.35">
      <c r="Q4310" t="s">
        <v>0</v>
      </c>
      <c r="R4310">
        <v>54</v>
      </c>
      <c r="S4310">
        <v>150</v>
      </c>
      <c r="T4310">
        <v>98</v>
      </c>
      <c r="U4310" t="s">
        <v>3664</v>
      </c>
      <c r="V4310">
        <v>0</v>
      </c>
      <c r="W4310">
        <v>0</v>
      </c>
      <c r="X4310" t="s">
        <v>3679</v>
      </c>
      <c r="Y4310" t="s">
        <v>8621</v>
      </c>
      <c r="Z4310" t="s">
        <v>3507</v>
      </c>
    </row>
    <row r="4311" spans="17:26" x14ac:dyDescent="0.35">
      <c r="Q4311" t="s">
        <v>0</v>
      </c>
      <c r="R4311">
        <v>54</v>
      </c>
      <c r="S4311">
        <v>150</v>
      </c>
      <c r="T4311">
        <v>98</v>
      </c>
      <c r="U4311" t="s">
        <v>3664</v>
      </c>
      <c r="V4311">
        <v>0</v>
      </c>
      <c r="W4311">
        <v>0</v>
      </c>
      <c r="X4311" t="s">
        <v>4503</v>
      </c>
      <c r="Y4311" t="s">
        <v>8622</v>
      </c>
      <c r="Z4311" t="s">
        <v>3507</v>
      </c>
    </row>
    <row r="4312" spans="17:26" x14ac:dyDescent="0.35">
      <c r="Q4312" t="s">
        <v>0</v>
      </c>
      <c r="R4312">
        <v>54</v>
      </c>
      <c r="S4312">
        <v>150</v>
      </c>
      <c r="T4312">
        <v>98</v>
      </c>
      <c r="U4312" t="s">
        <v>3664</v>
      </c>
      <c r="V4312">
        <v>0</v>
      </c>
      <c r="W4312">
        <v>0</v>
      </c>
      <c r="X4312" t="s">
        <v>4077</v>
      </c>
      <c r="Y4312" t="s">
        <v>8623</v>
      </c>
      <c r="Z4312" t="s">
        <v>3507</v>
      </c>
    </row>
    <row r="4313" spans="17:26" x14ac:dyDescent="0.35">
      <c r="Q4313" t="s">
        <v>0</v>
      </c>
      <c r="R4313">
        <v>54</v>
      </c>
      <c r="S4313">
        <v>150</v>
      </c>
      <c r="T4313">
        <v>98</v>
      </c>
      <c r="U4313" t="s">
        <v>3664</v>
      </c>
      <c r="V4313">
        <v>0</v>
      </c>
      <c r="W4313">
        <v>0</v>
      </c>
      <c r="X4313" t="s">
        <v>3956</v>
      </c>
      <c r="Y4313" t="s">
        <v>8624</v>
      </c>
      <c r="Z4313" t="s">
        <v>3507</v>
      </c>
    </row>
    <row r="4314" spans="17:26" x14ac:dyDescent="0.35">
      <c r="Q4314" t="s">
        <v>0</v>
      </c>
      <c r="R4314">
        <v>54</v>
      </c>
      <c r="S4314">
        <v>150</v>
      </c>
      <c r="T4314">
        <v>98.1</v>
      </c>
      <c r="U4314" t="s">
        <v>1</v>
      </c>
      <c r="V4314">
        <v>0</v>
      </c>
      <c r="W4314">
        <v>0</v>
      </c>
      <c r="X4314" t="s">
        <v>4286</v>
      </c>
      <c r="Y4314" t="s">
        <v>8625</v>
      </c>
      <c r="Z4314" t="s">
        <v>3507</v>
      </c>
    </row>
    <row r="4315" spans="17:26" x14ac:dyDescent="0.35">
      <c r="Q4315" t="s">
        <v>0</v>
      </c>
      <c r="R4315">
        <v>54</v>
      </c>
      <c r="S4315">
        <v>150</v>
      </c>
      <c r="T4315">
        <v>98.1</v>
      </c>
      <c r="U4315" t="s">
        <v>1</v>
      </c>
      <c r="V4315">
        <v>0</v>
      </c>
      <c r="W4315">
        <v>0</v>
      </c>
      <c r="X4315" t="s">
        <v>4286</v>
      </c>
      <c r="Y4315" t="s">
        <v>8626</v>
      </c>
      <c r="Z4315" t="s">
        <v>3507</v>
      </c>
    </row>
    <row r="4316" spans="17:26" x14ac:dyDescent="0.35">
      <c r="Q4316" t="s">
        <v>0</v>
      </c>
      <c r="R4316">
        <v>54</v>
      </c>
      <c r="S4316">
        <v>150</v>
      </c>
      <c r="T4316">
        <v>98.1</v>
      </c>
      <c r="U4316" t="s">
        <v>1</v>
      </c>
      <c r="V4316">
        <v>0</v>
      </c>
      <c r="W4316">
        <v>0</v>
      </c>
      <c r="X4316" t="s">
        <v>4747</v>
      </c>
      <c r="Y4316" t="s">
        <v>8627</v>
      </c>
      <c r="Z4316" t="s">
        <v>3507</v>
      </c>
    </row>
    <row r="4317" spans="17:26" x14ac:dyDescent="0.35">
      <c r="Q4317" t="s">
        <v>0</v>
      </c>
      <c r="R4317">
        <v>54</v>
      </c>
      <c r="S4317">
        <v>150</v>
      </c>
      <c r="T4317">
        <v>98.1</v>
      </c>
      <c r="U4317" t="s">
        <v>3664</v>
      </c>
      <c r="V4317">
        <v>0</v>
      </c>
      <c r="W4317">
        <v>0</v>
      </c>
      <c r="X4317" t="s">
        <v>3960</v>
      </c>
      <c r="Y4317" t="s">
        <v>8628</v>
      </c>
      <c r="Z4317" t="s">
        <v>3507</v>
      </c>
    </row>
    <row r="4318" spans="17:26" x14ac:dyDescent="0.35">
      <c r="Q4318" t="s">
        <v>0</v>
      </c>
      <c r="R4318">
        <v>54</v>
      </c>
      <c r="S4318">
        <v>150</v>
      </c>
      <c r="T4318">
        <v>98.1</v>
      </c>
      <c r="U4318" t="s">
        <v>3664</v>
      </c>
      <c r="V4318">
        <v>0</v>
      </c>
      <c r="W4318">
        <v>0</v>
      </c>
      <c r="X4318" t="s">
        <v>3962</v>
      </c>
      <c r="Y4318" t="s">
        <v>8629</v>
      </c>
      <c r="Z4318" t="s">
        <v>3507</v>
      </c>
    </row>
    <row r="4319" spans="17:26" x14ac:dyDescent="0.35">
      <c r="Q4319" t="s">
        <v>0</v>
      </c>
      <c r="R4319">
        <v>54</v>
      </c>
      <c r="S4319">
        <v>150</v>
      </c>
      <c r="T4319">
        <v>98.1</v>
      </c>
      <c r="U4319" t="s">
        <v>3664</v>
      </c>
      <c r="V4319">
        <v>0</v>
      </c>
      <c r="W4319">
        <v>0</v>
      </c>
      <c r="X4319" t="s">
        <v>3964</v>
      </c>
      <c r="Y4319" t="s">
        <v>8630</v>
      </c>
      <c r="Z4319" t="s">
        <v>3507</v>
      </c>
    </row>
    <row r="4320" spans="17:26" x14ac:dyDescent="0.35">
      <c r="Q4320" t="s">
        <v>0</v>
      </c>
      <c r="R4320">
        <v>54</v>
      </c>
      <c r="S4320">
        <v>150</v>
      </c>
      <c r="T4320">
        <v>98.1</v>
      </c>
      <c r="U4320" t="s">
        <v>3664</v>
      </c>
      <c r="V4320">
        <v>0</v>
      </c>
      <c r="W4320">
        <v>0</v>
      </c>
      <c r="X4320" t="s">
        <v>3964</v>
      </c>
      <c r="Y4320" t="s">
        <v>8631</v>
      </c>
      <c r="Z4320" t="s">
        <v>3507</v>
      </c>
    </row>
    <row r="4321" spans="17:26" x14ac:dyDescent="0.35">
      <c r="Q4321" t="s">
        <v>0</v>
      </c>
      <c r="R4321">
        <v>54</v>
      </c>
      <c r="S4321">
        <v>150</v>
      </c>
      <c r="T4321">
        <v>98.1</v>
      </c>
      <c r="U4321" t="s">
        <v>3664</v>
      </c>
      <c r="V4321">
        <v>0</v>
      </c>
      <c r="W4321">
        <v>0</v>
      </c>
      <c r="X4321" t="s">
        <v>4747</v>
      </c>
      <c r="Y4321" t="s">
        <v>8632</v>
      </c>
      <c r="Z4321" t="s">
        <v>3507</v>
      </c>
    </row>
    <row r="4322" spans="17:26" x14ac:dyDescent="0.35">
      <c r="Q4322" t="s">
        <v>0</v>
      </c>
      <c r="R4322">
        <v>54</v>
      </c>
      <c r="S4322">
        <v>150</v>
      </c>
      <c r="T4322">
        <v>98.1</v>
      </c>
      <c r="U4322" t="s">
        <v>3664</v>
      </c>
      <c r="V4322">
        <v>0</v>
      </c>
      <c r="W4322">
        <v>0</v>
      </c>
      <c r="X4322" t="s">
        <v>3747</v>
      </c>
      <c r="Y4322" t="s">
        <v>8633</v>
      </c>
      <c r="Z4322" t="s">
        <v>3507</v>
      </c>
    </row>
    <row r="4323" spans="17:26" x14ac:dyDescent="0.35">
      <c r="Q4323" t="s">
        <v>0</v>
      </c>
      <c r="R4323">
        <v>54</v>
      </c>
      <c r="S4323">
        <v>150</v>
      </c>
      <c r="T4323">
        <v>98.1</v>
      </c>
      <c r="U4323" t="s">
        <v>3664</v>
      </c>
      <c r="V4323">
        <v>0</v>
      </c>
      <c r="W4323">
        <v>0</v>
      </c>
      <c r="X4323" t="s">
        <v>4246</v>
      </c>
      <c r="Y4323" t="s">
        <v>8634</v>
      </c>
      <c r="Z4323" t="s">
        <v>3507</v>
      </c>
    </row>
    <row r="4324" spans="17:26" x14ac:dyDescent="0.35">
      <c r="Q4324" t="s">
        <v>0</v>
      </c>
      <c r="R4324">
        <v>54</v>
      </c>
      <c r="S4324">
        <v>150</v>
      </c>
      <c r="T4324">
        <v>98.1</v>
      </c>
      <c r="U4324" t="s">
        <v>3664</v>
      </c>
      <c r="V4324">
        <v>0</v>
      </c>
      <c r="W4324">
        <v>0</v>
      </c>
      <c r="X4324" t="s">
        <v>4246</v>
      </c>
      <c r="Y4324" t="s">
        <v>8635</v>
      </c>
      <c r="Z4324" t="s">
        <v>3507</v>
      </c>
    </row>
    <row r="4325" spans="17:26" x14ac:dyDescent="0.35">
      <c r="Q4325" t="s">
        <v>0</v>
      </c>
      <c r="R4325">
        <v>54</v>
      </c>
      <c r="S4325">
        <v>150</v>
      </c>
      <c r="T4325">
        <v>98.2</v>
      </c>
      <c r="U4325" t="s">
        <v>1</v>
      </c>
      <c r="V4325">
        <v>0</v>
      </c>
      <c r="W4325">
        <v>0</v>
      </c>
      <c r="X4325" t="s">
        <v>4742</v>
      </c>
      <c r="Y4325" t="s">
        <v>8636</v>
      </c>
      <c r="Z4325" t="s">
        <v>3507</v>
      </c>
    </row>
    <row r="4326" spans="17:26" x14ac:dyDescent="0.35">
      <c r="Q4326" t="s">
        <v>0</v>
      </c>
      <c r="R4326">
        <v>54</v>
      </c>
      <c r="S4326">
        <v>150</v>
      </c>
      <c r="T4326">
        <v>98.2</v>
      </c>
      <c r="U4326" t="s">
        <v>1</v>
      </c>
      <c r="V4326">
        <v>0</v>
      </c>
      <c r="W4326">
        <v>0</v>
      </c>
      <c r="X4326" t="s">
        <v>3799</v>
      </c>
      <c r="Y4326" t="s">
        <v>8637</v>
      </c>
      <c r="Z4326" t="s">
        <v>3507</v>
      </c>
    </row>
    <row r="4327" spans="17:26" x14ac:dyDescent="0.35">
      <c r="Q4327" t="s">
        <v>0</v>
      </c>
      <c r="R4327">
        <v>54</v>
      </c>
      <c r="S4327">
        <v>150</v>
      </c>
      <c r="T4327">
        <v>98.2</v>
      </c>
      <c r="U4327" t="s">
        <v>1</v>
      </c>
      <c r="V4327">
        <v>0</v>
      </c>
      <c r="W4327">
        <v>0</v>
      </c>
      <c r="X4327" t="s">
        <v>3799</v>
      </c>
      <c r="Y4327" t="s">
        <v>8638</v>
      </c>
      <c r="Z4327" t="s">
        <v>3507</v>
      </c>
    </row>
    <row r="4328" spans="17:26" x14ac:dyDescent="0.35">
      <c r="Q4328" t="s">
        <v>0</v>
      </c>
      <c r="R4328">
        <v>54</v>
      </c>
      <c r="S4328">
        <v>150</v>
      </c>
      <c r="T4328">
        <v>98.2</v>
      </c>
      <c r="U4328" t="s">
        <v>1</v>
      </c>
      <c r="V4328">
        <v>0</v>
      </c>
      <c r="W4328">
        <v>0</v>
      </c>
      <c r="X4328" t="s">
        <v>3967</v>
      </c>
      <c r="Y4328" t="s">
        <v>8639</v>
      </c>
      <c r="Z4328" t="s">
        <v>3507</v>
      </c>
    </row>
    <row r="4329" spans="17:26" x14ac:dyDescent="0.35">
      <c r="Q4329" t="s">
        <v>0</v>
      </c>
      <c r="R4329">
        <v>54</v>
      </c>
      <c r="S4329">
        <v>150</v>
      </c>
      <c r="T4329">
        <v>98.2</v>
      </c>
      <c r="U4329" t="s">
        <v>1</v>
      </c>
      <c r="V4329">
        <v>0</v>
      </c>
      <c r="W4329">
        <v>0</v>
      </c>
      <c r="X4329" t="s">
        <v>3810</v>
      </c>
      <c r="Y4329" t="s">
        <v>8640</v>
      </c>
      <c r="Z4329" t="s">
        <v>3507</v>
      </c>
    </row>
    <row r="4330" spans="17:26" x14ac:dyDescent="0.35">
      <c r="Q4330" t="s">
        <v>0</v>
      </c>
      <c r="R4330">
        <v>54</v>
      </c>
      <c r="S4330">
        <v>150</v>
      </c>
      <c r="T4330">
        <v>98.2</v>
      </c>
      <c r="U4330" t="s">
        <v>1</v>
      </c>
      <c r="V4330">
        <v>0</v>
      </c>
      <c r="W4330">
        <v>0</v>
      </c>
      <c r="X4330" t="s">
        <v>3810</v>
      </c>
      <c r="Y4330" t="s">
        <v>8641</v>
      </c>
      <c r="Z4330" t="s">
        <v>3507</v>
      </c>
    </row>
    <row r="4331" spans="17:26" x14ac:dyDescent="0.35">
      <c r="Q4331" t="s">
        <v>0</v>
      </c>
      <c r="R4331">
        <v>54</v>
      </c>
      <c r="S4331">
        <v>150</v>
      </c>
      <c r="T4331">
        <v>98.2</v>
      </c>
      <c r="U4331" t="s">
        <v>3664</v>
      </c>
      <c r="V4331">
        <v>0</v>
      </c>
      <c r="W4331">
        <v>0</v>
      </c>
      <c r="X4331" t="s">
        <v>3698</v>
      </c>
      <c r="Y4331" t="s">
        <v>8642</v>
      </c>
      <c r="Z4331" t="s">
        <v>3507</v>
      </c>
    </row>
    <row r="4332" spans="17:26" x14ac:dyDescent="0.35">
      <c r="Q4332" t="s">
        <v>0</v>
      </c>
      <c r="R4332">
        <v>54</v>
      </c>
      <c r="S4332">
        <v>150</v>
      </c>
      <c r="T4332">
        <v>98.2</v>
      </c>
      <c r="U4332" t="s">
        <v>3664</v>
      </c>
      <c r="V4332">
        <v>0</v>
      </c>
      <c r="W4332">
        <v>0</v>
      </c>
      <c r="X4332" t="s">
        <v>3810</v>
      </c>
      <c r="Y4332" t="s">
        <v>8643</v>
      </c>
      <c r="Z4332" t="s">
        <v>3507</v>
      </c>
    </row>
    <row r="4333" spans="17:26" x14ac:dyDescent="0.35">
      <c r="Q4333" t="s">
        <v>0</v>
      </c>
      <c r="R4333">
        <v>54</v>
      </c>
      <c r="S4333">
        <v>150</v>
      </c>
      <c r="T4333">
        <v>98.3</v>
      </c>
      <c r="U4333" t="s">
        <v>1</v>
      </c>
      <c r="V4333">
        <v>0</v>
      </c>
      <c r="W4333">
        <v>0</v>
      </c>
      <c r="X4333" t="s">
        <v>3973</v>
      </c>
      <c r="Y4333" t="s">
        <v>8644</v>
      </c>
      <c r="Z4333" t="s">
        <v>3507</v>
      </c>
    </row>
    <row r="4334" spans="17:26" x14ac:dyDescent="0.35">
      <c r="Q4334" t="s">
        <v>0</v>
      </c>
      <c r="R4334">
        <v>54</v>
      </c>
      <c r="S4334">
        <v>150</v>
      </c>
      <c r="T4334">
        <v>98.3</v>
      </c>
      <c r="U4334" t="s">
        <v>1</v>
      </c>
      <c r="V4334">
        <v>0</v>
      </c>
      <c r="W4334">
        <v>0</v>
      </c>
      <c r="X4334" t="s">
        <v>3830</v>
      </c>
      <c r="Y4334" t="s">
        <v>8645</v>
      </c>
      <c r="Z4334" t="s">
        <v>3507</v>
      </c>
    </row>
    <row r="4335" spans="17:26" x14ac:dyDescent="0.35">
      <c r="Q4335" t="s">
        <v>0</v>
      </c>
      <c r="R4335">
        <v>54</v>
      </c>
      <c r="S4335">
        <v>150</v>
      </c>
      <c r="T4335">
        <v>98.3</v>
      </c>
      <c r="U4335" t="s">
        <v>1</v>
      </c>
      <c r="V4335">
        <v>0</v>
      </c>
      <c r="W4335">
        <v>0</v>
      </c>
      <c r="X4335" t="s">
        <v>4110</v>
      </c>
      <c r="Y4335" t="s">
        <v>8646</v>
      </c>
      <c r="Z4335" t="s">
        <v>3507</v>
      </c>
    </row>
    <row r="4336" spans="17:26" x14ac:dyDescent="0.35">
      <c r="Q4336" t="s">
        <v>0</v>
      </c>
      <c r="R4336">
        <v>54</v>
      </c>
      <c r="S4336">
        <v>150</v>
      </c>
      <c r="T4336">
        <v>98.3</v>
      </c>
      <c r="U4336" t="s">
        <v>1</v>
      </c>
      <c r="V4336">
        <v>0</v>
      </c>
      <c r="W4336">
        <v>0</v>
      </c>
      <c r="X4336" t="s">
        <v>3979</v>
      </c>
      <c r="Y4336" t="s">
        <v>8647</v>
      </c>
      <c r="Z4336" t="s">
        <v>3507</v>
      </c>
    </row>
    <row r="4337" spans="17:26" x14ac:dyDescent="0.35">
      <c r="Q4337" t="s">
        <v>0</v>
      </c>
      <c r="R4337">
        <v>54</v>
      </c>
      <c r="S4337">
        <v>150</v>
      </c>
      <c r="T4337">
        <v>98.3</v>
      </c>
      <c r="U4337" t="s">
        <v>1</v>
      </c>
      <c r="V4337">
        <v>0</v>
      </c>
      <c r="W4337">
        <v>0</v>
      </c>
      <c r="X4337" t="s">
        <v>3726</v>
      </c>
      <c r="Y4337" t="s">
        <v>8648</v>
      </c>
      <c r="Z4337" t="s">
        <v>3507</v>
      </c>
    </row>
    <row r="4338" spans="17:26" x14ac:dyDescent="0.35">
      <c r="Q4338" t="s">
        <v>0</v>
      </c>
      <c r="R4338">
        <v>54</v>
      </c>
      <c r="S4338">
        <v>150</v>
      </c>
      <c r="T4338">
        <v>98.3</v>
      </c>
      <c r="U4338" t="s">
        <v>1</v>
      </c>
      <c r="V4338">
        <v>0</v>
      </c>
      <c r="W4338">
        <v>0</v>
      </c>
      <c r="X4338" t="s">
        <v>3975</v>
      </c>
      <c r="Y4338" t="s">
        <v>8649</v>
      </c>
      <c r="Z4338" t="s">
        <v>3507</v>
      </c>
    </row>
    <row r="4339" spans="17:26" x14ac:dyDescent="0.35">
      <c r="Q4339" t="s">
        <v>0</v>
      </c>
      <c r="R4339">
        <v>54</v>
      </c>
      <c r="S4339">
        <v>150</v>
      </c>
      <c r="T4339">
        <v>98.3</v>
      </c>
      <c r="U4339" t="s">
        <v>1</v>
      </c>
      <c r="V4339">
        <v>0</v>
      </c>
      <c r="W4339">
        <v>0</v>
      </c>
      <c r="X4339" t="s">
        <v>3981</v>
      </c>
      <c r="Y4339" t="s">
        <v>8650</v>
      </c>
      <c r="Z4339" t="s">
        <v>3507</v>
      </c>
    </row>
    <row r="4340" spans="17:26" x14ac:dyDescent="0.35">
      <c r="Q4340" t="s">
        <v>0</v>
      </c>
      <c r="R4340">
        <v>54</v>
      </c>
      <c r="S4340">
        <v>150</v>
      </c>
      <c r="T4340">
        <v>98.3</v>
      </c>
      <c r="U4340" t="s">
        <v>1</v>
      </c>
      <c r="V4340">
        <v>0</v>
      </c>
      <c r="W4340">
        <v>0</v>
      </c>
      <c r="X4340" t="s">
        <v>3825</v>
      </c>
      <c r="Y4340" t="s">
        <v>8651</v>
      </c>
      <c r="Z4340" t="s">
        <v>3507</v>
      </c>
    </row>
    <row r="4341" spans="17:26" x14ac:dyDescent="0.35">
      <c r="Q4341" t="s">
        <v>0</v>
      </c>
      <c r="R4341">
        <v>54</v>
      </c>
      <c r="S4341">
        <v>150</v>
      </c>
      <c r="T4341">
        <v>98.3</v>
      </c>
      <c r="U4341" t="s">
        <v>3664</v>
      </c>
      <c r="V4341">
        <v>0</v>
      </c>
      <c r="W4341">
        <v>0</v>
      </c>
      <c r="X4341" t="s">
        <v>3828</v>
      </c>
      <c r="Y4341" t="s">
        <v>8652</v>
      </c>
      <c r="Z4341" t="s">
        <v>3507</v>
      </c>
    </row>
    <row r="4342" spans="17:26" x14ac:dyDescent="0.35">
      <c r="Q4342" t="s">
        <v>0</v>
      </c>
      <c r="R4342">
        <v>54</v>
      </c>
      <c r="S4342">
        <v>150</v>
      </c>
      <c r="T4342">
        <v>98.3</v>
      </c>
      <c r="U4342" t="s">
        <v>3664</v>
      </c>
      <c r="V4342">
        <v>0</v>
      </c>
      <c r="W4342">
        <v>0</v>
      </c>
      <c r="X4342" t="s">
        <v>3830</v>
      </c>
      <c r="Y4342" t="s">
        <v>8653</v>
      </c>
      <c r="Z4342" t="s">
        <v>3507</v>
      </c>
    </row>
    <row r="4343" spans="17:26" x14ac:dyDescent="0.35">
      <c r="Q4343" t="s">
        <v>0</v>
      </c>
      <c r="R4343">
        <v>54</v>
      </c>
      <c r="S4343">
        <v>150</v>
      </c>
      <c r="T4343">
        <v>98.4</v>
      </c>
      <c r="U4343" t="s">
        <v>1</v>
      </c>
      <c r="V4343">
        <v>0</v>
      </c>
      <c r="W4343">
        <v>0</v>
      </c>
      <c r="X4343" t="s">
        <v>5635</v>
      </c>
      <c r="Y4343" t="s">
        <v>8654</v>
      </c>
      <c r="Z4343" t="s">
        <v>3507</v>
      </c>
    </row>
    <row r="4344" spans="17:26" x14ac:dyDescent="0.35">
      <c r="Q4344" t="s">
        <v>0</v>
      </c>
      <c r="R4344">
        <v>54</v>
      </c>
      <c r="S4344">
        <v>150</v>
      </c>
      <c r="T4344">
        <v>98.4</v>
      </c>
      <c r="U4344" t="s">
        <v>3664</v>
      </c>
      <c r="V4344">
        <v>0</v>
      </c>
      <c r="W4344">
        <v>0</v>
      </c>
      <c r="X4344" t="s">
        <v>3706</v>
      </c>
      <c r="Y4344" t="s">
        <v>8655</v>
      </c>
      <c r="Z4344" t="s">
        <v>3507</v>
      </c>
    </row>
    <row r="4345" spans="17:26" x14ac:dyDescent="0.35">
      <c r="Q4345" t="s">
        <v>0</v>
      </c>
      <c r="R4345">
        <v>54</v>
      </c>
      <c r="S4345">
        <v>150</v>
      </c>
      <c r="T4345">
        <v>98.5</v>
      </c>
      <c r="U4345" t="s">
        <v>1</v>
      </c>
      <c r="V4345">
        <v>0</v>
      </c>
      <c r="W4345">
        <v>0</v>
      </c>
      <c r="X4345" t="s">
        <v>4431</v>
      </c>
      <c r="Y4345" t="s">
        <v>8656</v>
      </c>
      <c r="Z4345" t="s">
        <v>3507</v>
      </c>
    </row>
    <row r="4346" spans="17:26" x14ac:dyDescent="0.35">
      <c r="Q4346" t="s">
        <v>0</v>
      </c>
      <c r="R4346">
        <v>54</v>
      </c>
      <c r="S4346">
        <v>150</v>
      </c>
      <c r="T4346">
        <v>98.5</v>
      </c>
      <c r="U4346" t="s">
        <v>1</v>
      </c>
      <c r="V4346">
        <v>0</v>
      </c>
      <c r="W4346">
        <v>0</v>
      </c>
      <c r="X4346" t="s">
        <v>4431</v>
      </c>
      <c r="Y4346" t="s">
        <v>8657</v>
      </c>
      <c r="Z4346" t="s">
        <v>3507</v>
      </c>
    </row>
    <row r="4347" spans="17:26" x14ac:dyDescent="0.35">
      <c r="Q4347" t="s">
        <v>0</v>
      </c>
      <c r="R4347">
        <v>54</v>
      </c>
      <c r="S4347">
        <v>150</v>
      </c>
      <c r="T4347">
        <v>98.5</v>
      </c>
      <c r="U4347" t="s">
        <v>1</v>
      </c>
      <c r="V4347">
        <v>0</v>
      </c>
      <c r="W4347">
        <v>0</v>
      </c>
      <c r="X4347" t="s">
        <v>4770</v>
      </c>
      <c r="Y4347" t="s">
        <v>8658</v>
      </c>
      <c r="Z4347" t="s">
        <v>3507</v>
      </c>
    </row>
    <row r="4348" spans="17:26" x14ac:dyDescent="0.35">
      <c r="Q4348" t="s">
        <v>0</v>
      </c>
      <c r="R4348">
        <v>54</v>
      </c>
      <c r="S4348">
        <v>150</v>
      </c>
      <c r="T4348">
        <v>98.5</v>
      </c>
      <c r="U4348" t="s">
        <v>1</v>
      </c>
      <c r="V4348">
        <v>0</v>
      </c>
      <c r="W4348">
        <v>0</v>
      </c>
      <c r="X4348" t="s">
        <v>3660</v>
      </c>
      <c r="Y4348" t="s">
        <v>8659</v>
      </c>
      <c r="Z4348" t="s">
        <v>3507</v>
      </c>
    </row>
    <row r="4349" spans="17:26" x14ac:dyDescent="0.35">
      <c r="Q4349" t="s">
        <v>0</v>
      </c>
      <c r="R4349">
        <v>54</v>
      </c>
      <c r="S4349">
        <v>150</v>
      </c>
      <c r="T4349">
        <v>98.5</v>
      </c>
      <c r="U4349" t="s">
        <v>1</v>
      </c>
      <c r="V4349">
        <v>0</v>
      </c>
      <c r="W4349">
        <v>0</v>
      </c>
      <c r="X4349" t="s">
        <v>3692</v>
      </c>
      <c r="Y4349" t="s">
        <v>8660</v>
      </c>
      <c r="Z4349" t="s">
        <v>3507</v>
      </c>
    </row>
    <row r="4350" spans="17:26" x14ac:dyDescent="0.35">
      <c r="Q4350" t="s">
        <v>0</v>
      </c>
      <c r="R4350">
        <v>54</v>
      </c>
      <c r="S4350">
        <v>150</v>
      </c>
      <c r="T4350">
        <v>98.5</v>
      </c>
      <c r="U4350" t="s">
        <v>3664</v>
      </c>
      <c r="V4350">
        <v>0</v>
      </c>
      <c r="W4350">
        <v>0</v>
      </c>
      <c r="X4350" t="s">
        <v>4596</v>
      </c>
      <c r="Y4350" t="s">
        <v>8661</v>
      </c>
      <c r="Z4350" t="s">
        <v>3507</v>
      </c>
    </row>
    <row r="4351" spans="17:26" x14ac:dyDescent="0.35">
      <c r="Q4351" t="s">
        <v>0</v>
      </c>
      <c r="R4351">
        <v>54</v>
      </c>
      <c r="S4351">
        <v>150</v>
      </c>
      <c r="T4351">
        <v>98.5</v>
      </c>
      <c r="U4351" t="s">
        <v>3664</v>
      </c>
      <c r="V4351">
        <v>0</v>
      </c>
      <c r="W4351">
        <v>0</v>
      </c>
      <c r="X4351" t="s">
        <v>4596</v>
      </c>
      <c r="Y4351" t="s">
        <v>8662</v>
      </c>
      <c r="Z4351" t="s">
        <v>3507</v>
      </c>
    </row>
    <row r="4352" spans="17:26" x14ac:dyDescent="0.35">
      <c r="Q4352" t="s">
        <v>0</v>
      </c>
      <c r="R4352">
        <v>54</v>
      </c>
      <c r="S4352">
        <v>150</v>
      </c>
      <c r="T4352">
        <v>98.6</v>
      </c>
      <c r="U4352" t="s">
        <v>1</v>
      </c>
      <c r="V4352">
        <v>0</v>
      </c>
      <c r="W4352">
        <v>0</v>
      </c>
      <c r="X4352" t="s">
        <v>3690</v>
      </c>
      <c r="Y4352" t="s">
        <v>8663</v>
      </c>
      <c r="Z4352" t="s">
        <v>3507</v>
      </c>
    </row>
    <row r="4353" spans="17:26" x14ac:dyDescent="0.35">
      <c r="Q4353" t="s">
        <v>0</v>
      </c>
      <c r="R4353">
        <v>54</v>
      </c>
      <c r="S4353">
        <v>150</v>
      </c>
      <c r="T4353">
        <v>98.6</v>
      </c>
      <c r="U4353" t="s">
        <v>1</v>
      </c>
      <c r="V4353">
        <v>0</v>
      </c>
      <c r="W4353">
        <v>0</v>
      </c>
      <c r="X4353" t="s">
        <v>3744</v>
      </c>
      <c r="Y4353" t="s">
        <v>8664</v>
      </c>
      <c r="Z4353" t="s">
        <v>3507</v>
      </c>
    </row>
    <row r="4354" spans="17:26" x14ac:dyDescent="0.35">
      <c r="Q4354" t="s">
        <v>0</v>
      </c>
      <c r="R4354">
        <v>54</v>
      </c>
      <c r="S4354">
        <v>150</v>
      </c>
      <c r="T4354">
        <v>98.6</v>
      </c>
      <c r="U4354" t="s">
        <v>1</v>
      </c>
      <c r="V4354">
        <v>0</v>
      </c>
      <c r="W4354">
        <v>0</v>
      </c>
      <c r="X4354" t="s">
        <v>3740</v>
      </c>
      <c r="Y4354" t="s">
        <v>8665</v>
      </c>
      <c r="Z4354" t="s">
        <v>3507</v>
      </c>
    </row>
    <row r="4355" spans="17:26" x14ac:dyDescent="0.35">
      <c r="Q4355" t="s">
        <v>0</v>
      </c>
      <c r="R4355">
        <v>54</v>
      </c>
      <c r="S4355">
        <v>150</v>
      </c>
      <c r="T4355">
        <v>98.6</v>
      </c>
      <c r="U4355" t="s">
        <v>1</v>
      </c>
      <c r="V4355">
        <v>0</v>
      </c>
      <c r="W4355">
        <v>0</v>
      </c>
      <c r="X4355" t="s">
        <v>4294</v>
      </c>
      <c r="Y4355" t="s">
        <v>8666</v>
      </c>
      <c r="Z4355" t="s">
        <v>3507</v>
      </c>
    </row>
    <row r="4356" spans="17:26" x14ac:dyDescent="0.35">
      <c r="Q4356" t="s">
        <v>0</v>
      </c>
      <c r="R4356">
        <v>54</v>
      </c>
      <c r="S4356">
        <v>150</v>
      </c>
      <c r="T4356">
        <v>98.6</v>
      </c>
      <c r="U4356" t="s">
        <v>1</v>
      </c>
      <c r="V4356">
        <v>0</v>
      </c>
      <c r="W4356">
        <v>0</v>
      </c>
      <c r="X4356" t="s">
        <v>4167</v>
      </c>
      <c r="Y4356" t="s">
        <v>8667</v>
      </c>
      <c r="Z4356" t="s">
        <v>3507</v>
      </c>
    </row>
    <row r="4357" spans="17:26" x14ac:dyDescent="0.35">
      <c r="Q4357" t="s">
        <v>0</v>
      </c>
      <c r="R4357">
        <v>54</v>
      </c>
      <c r="S4357">
        <v>150</v>
      </c>
      <c r="T4357">
        <v>98.6</v>
      </c>
      <c r="U4357" t="s">
        <v>1</v>
      </c>
      <c r="V4357">
        <v>0</v>
      </c>
      <c r="W4357">
        <v>0</v>
      </c>
      <c r="X4357" t="s">
        <v>4003</v>
      </c>
      <c r="Y4357" t="s">
        <v>8668</v>
      </c>
      <c r="Z4357" t="s">
        <v>3507</v>
      </c>
    </row>
    <row r="4358" spans="17:26" x14ac:dyDescent="0.35">
      <c r="Q4358" t="s">
        <v>0</v>
      </c>
      <c r="R4358">
        <v>54</v>
      </c>
      <c r="S4358">
        <v>150</v>
      </c>
      <c r="T4358">
        <v>98.6</v>
      </c>
      <c r="U4358" t="s">
        <v>3664</v>
      </c>
      <c r="V4358">
        <v>0</v>
      </c>
      <c r="W4358">
        <v>0</v>
      </c>
      <c r="X4358" t="s">
        <v>4446</v>
      </c>
      <c r="Y4358" t="s">
        <v>8669</v>
      </c>
      <c r="Z4358" t="s">
        <v>3507</v>
      </c>
    </row>
    <row r="4359" spans="17:26" x14ac:dyDescent="0.35">
      <c r="Q4359" t="s">
        <v>0</v>
      </c>
      <c r="R4359">
        <v>54</v>
      </c>
      <c r="S4359">
        <v>150</v>
      </c>
      <c r="T4359">
        <v>98.6</v>
      </c>
      <c r="U4359" t="s">
        <v>3664</v>
      </c>
      <c r="V4359">
        <v>0</v>
      </c>
      <c r="W4359">
        <v>0</v>
      </c>
      <c r="X4359" t="s">
        <v>4009</v>
      </c>
      <c r="Y4359" t="s">
        <v>8670</v>
      </c>
      <c r="Z4359" t="s">
        <v>3507</v>
      </c>
    </row>
    <row r="4360" spans="17:26" x14ac:dyDescent="0.35">
      <c r="Q4360" t="s">
        <v>0</v>
      </c>
      <c r="R4360">
        <v>54</v>
      </c>
      <c r="S4360">
        <v>150</v>
      </c>
      <c r="T4360">
        <v>98.6</v>
      </c>
      <c r="U4360" t="s">
        <v>3664</v>
      </c>
      <c r="V4360">
        <v>0</v>
      </c>
      <c r="W4360">
        <v>0</v>
      </c>
      <c r="X4360" t="s">
        <v>3999</v>
      </c>
      <c r="Y4360" t="s">
        <v>8671</v>
      </c>
      <c r="Z4360" t="s">
        <v>3507</v>
      </c>
    </row>
    <row r="4361" spans="17:26" x14ac:dyDescent="0.35">
      <c r="Q4361" t="s">
        <v>0</v>
      </c>
      <c r="R4361">
        <v>54</v>
      </c>
      <c r="S4361">
        <v>150</v>
      </c>
      <c r="T4361">
        <v>98.6</v>
      </c>
      <c r="U4361" t="s">
        <v>3664</v>
      </c>
      <c r="V4361">
        <v>0</v>
      </c>
      <c r="W4361">
        <v>0</v>
      </c>
      <c r="X4361" t="s">
        <v>4250</v>
      </c>
      <c r="Y4361" t="s">
        <v>8672</v>
      </c>
      <c r="Z4361" t="s">
        <v>3507</v>
      </c>
    </row>
    <row r="4362" spans="17:26" x14ac:dyDescent="0.35">
      <c r="Q4362" t="s">
        <v>0</v>
      </c>
      <c r="R4362">
        <v>54</v>
      </c>
      <c r="S4362">
        <v>150</v>
      </c>
      <c r="T4362">
        <v>98.6</v>
      </c>
      <c r="U4362" t="s">
        <v>3664</v>
      </c>
      <c r="V4362">
        <v>0</v>
      </c>
      <c r="W4362">
        <v>0</v>
      </c>
      <c r="X4362" t="s">
        <v>4294</v>
      </c>
      <c r="Y4362" t="s">
        <v>8673</v>
      </c>
      <c r="Z4362" t="s">
        <v>3507</v>
      </c>
    </row>
    <row r="4363" spans="17:26" x14ac:dyDescent="0.35">
      <c r="Q4363" t="s">
        <v>0</v>
      </c>
      <c r="R4363">
        <v>54</v>
      </c>
      <c r="S4363">
        <v>150</v>
      </c>
      <c r="T4363">
        <v>98.6</v>
      </c>
      <c r="U4363" t="s">
        <v>3664</v>
      </c>
      <c r="V4363">
        <v>0</v>
      </c>
      <c r="W4363">
        <v>0</v>
      </c>
      <c r="X4363" t="s">
        <v>4003</v>
      </c>
      <c r="Y4363" t="s">
        <v>8674</v>
      </c>
      <c r="Z4363" t="s">
        <v>3507</v>
      </c>
    </row>
    <row r="4364" spans="17:26" x14ac:dyDescent="0.35">
      <c r="Q4364" t="s">
        <v>0</v>
      </c>
      <c r="R4364">
        <v>54</v>
      </c>
      <c r="S4364">
        <v>150</v>
      </c>
      <c r="T4364">
        <v>98.7</v>
      </c>
      <c r="U4364" t="s">
        <v>1</v>
      </c>
      <c r="V4364">
        <v>0</v>
      </c>
      <c r="W4364">
        <v>0</v>
      </c>
      <c r="X4364" t="s">
        <v>4509</v>
      </c>
      <c r="Y4364" t="s">
        <v>8675</v>
      </c>
      <c r="Z4364" t="s">
        <v>3507</v>
      </c>
    </row>
    <row r="4365" spans="17:26" x14ac:dyDescent="0.35">
      <c r="Q4365" t="s">
        <v>0</v>
      </c>
      <c r="R4365">
        <v>54</v>
      </c>
      <c r="S4365">
        <v>150</v>
      </c>
      <c r="T4365">
        <v>98.7</v>
      </c>
      <c r="U4365" t="s">
        <v>1</v>
      </c>
      <c r="V4365">
        <v>0</v>
      </c>
      <c r="W4365">
        <v>0</v>
      </c>
      <c r="X4365" t="s">
        <v>4300</v>
      </c>
      <c r="Y4365" t="s">
        <v>8676</v>
      </c>
      <c r="Z4365" t="s">
        <v>3507</v>
      </c>
    </row>
    <row r="4366" spans="17:26" x14ac:dyDescent="0.35">
      <c r="Q4366" t="s">
        <v>0</v>
      </c>
      <c r="R4366">
        <v>54</v>
      </c>
      <c r="S4366">
        <v>150</v>
      </c>
      <c r="T4366">
        <v>98.7</v>
      </c>
      <c r="U4366" t="s">
        <v>1</v>
      </c>
      <c r="V4366">
        <v>0</v>
      </c>
      <c r="W4366">
        <v>0</v>
      </c>
      <c r="X4366" t="s">
        <v>3918</v>
      </c>
      <c r="Y4366" t="s">
        <v>8677</v>
      </c>
      <c r="Z4366" t="s">
        <v>3507</v>
      </c>
    </row>
    <row r="4367" spans="17:26" x14ac:dyDescent="0.35">
      <c r="Q4367" t="s">
        <v>0</v>
      </c>
      <c r="R4367">
        <v>54</v>
      </c>
      <c r="S4367">
        <v>150</v>
      </c>
      <c r="T4367">
        <v>98.7</v>
      </c>
      <c r="U4367" t="s">
        <v>1</v>
      </c>
      <c r="V4367">
        <v>0</v>
      </c>
      <c r="W4367">
        <v>0</v>
      </c>
      <c r="X4367" t="s">
        <v>4015</v>
      </c>
      <c r="Y4367" t="s">
        <v>8678</v>
      </c>
      <c r="Z4367" t="s">
        <v>3507</v>
      </c>
    </row>
    <row r="4368" spans="17:26" x14ac:dyDescent="0.35">
      <c r="Q4368" t="s">
        <v>0</v>
      </c>
      <c r="R4368">
        <v>54</v>
      </c>
      <c r="S4368">
        <v>150</v>
      </c>
      <c r="T4368">
        <v>98.7</v>
      </c>
      <c r="U4368" t="s">
        <v>1</v>
      </c>
      <c r="V4368">
        <v>0</v>
      </c>
      <c r="W4368">
        <v>0</v>
      </c>
      <c r="X4368" t="s">
        <v>4352</v>
      </c>
      <c r="Y4368" t="s">
        <v>8679</v>
      </c>
      <c r="Z4368" t="s">
        <v>3507</v>
      </c>
    </row>
    <row r="4369" spans="17:26" x14ac:dyDescent="0.35">
      <c r="Q4369" t="s">
        <v>0</v>
      </c>
      <c r="R4369">
        <v>54</v>
      </c>
      <c r="S4369">
        <v>150</v>
      </c>
      <c r="T4369">
        <v>98.7</v>
      </c>
      <c r="U4369" t="s">
        <v>1</v>
      </c>
      <c r="V4369">
        <v>0</v>
      </c>
      <c r="W4369">
        <v>0</v>
      </c>
      <c r="X4369" t="s">
        <v>4019</v>
      </c>
      <c r="Y4369" t="s">
        <v>8680</v>
      </c>
      <c r="Z4369" t="s">
        <v>3507</v>
      </c>
    </row>
    <row r="4370" spans="17:26" x14ac:dyDescent="0.35">
      <c r="Q4370" t="s">
        <v>0</v>
      </c>
      <c r="R4370">
        <v>54</v>
      </c>
      <c r="S4370">
        <v>150</v>
      </c>
      <c r="T4370">
        <v>98.7</v>
      </c>
      <c r="U4370" t="s">
        <v>1</v>
      </c>
      <c r="V4370">
        <v>0</v>
      </c>
      <c r="W4370">
        <v>0</v>
      </c>
      <c r="X4370" t="s">
        <v>4463</v>
      </c>
      <c r="Y4370" t="s">
        <v>8681</v>
      </c>
      <c r="Z4370" t="s">
        <v>3507</v>
      </c>
    </row>
    <row r="4371" spans="17:26" x14ac:dyDescent="0.35">
      <c r="Q4371" t="s">
        <v>0</v>
      </c>
      <c r="R4371">
        <v>54</v>
      </c>
      <c r="S4371">
        <v>150</v>
      </c>
      <c r="T4371">
        <v>98.7</v>
      </c>
      <c r="U4371" t="s">
        <v>1</v>
      </c>
      <c r="V4371">
        <v>0</v>
      </c>
      <c r="W4371">
        <v>0</v>
      </c>
      <c r="X4371" t="s">
        <v>4463</v>
      </c>
      <c r="Y4371" t="s">
        <v>8682</v>
      </c>
      <c r="Z4371" t="s">
        <v>3507</v>
      </c>
    </row>
    <row r="4372" spans="17:26" x14ac:dyDescent="0.35">
      <c r="Q4372" t="s">
        <v>0</v>
      </c>
      <c r="R4372">
        <v>54</v>
      </c>
      <c r="S4372">
        <v>150</v>
      </c>
      <c r="T4372">
        <v>98.7</v>
      </c>
      <c r="U4372" t="s">
        <v>1</v>
      </c>
      <c r="V4372">
        <v>0</v>
      </c>
      <c r="W4372">
        <v>0</v>
      </c>
      <c r="X4372" t="s">
        <v>5028</v>
      </c>
      <c r="Y4372" t="s">
        <v>8683</v>
      </c>
      <c r="Z4372" t="s">
        <v>3507</v>
      </c>
    </row>
    <row r="4373" spans="17:26" x14ac:dyDescent="0.35">
      <c r="Q4373" t="s">
        <v>0</v>
      </c>
      <c r="R4373">
        <v>54</v>
      </c>
      <c r="S4373">
        <v>150</v>
      </c>
      <c r="T4373">
        <v>98.7</v>
      </c>
      <c r="U4373" t="s">
        <v>1</v>
      </c>
      <c r="V4373">
        <v>0</v>
      </c>
      <c r="W4373">
        <v>0</v>
      </c>
      <c r="X4373" t="s">
        <v>4354</v>
      </c>
      <c r="Y4373" t="s">
        <v>8684</v>
      </c>
      <c r="Z4373" t="s">
        <v>3507</v>
      </c>
    </row>
    <row r="4374" spans="17:26" x14ac:dyDescent="0.35">
      <c r="Q4374" t="s">
        <v>0</v>
      </c>
      <c r="R4374">
        <v>54</v>
      </c>
      <c r="S4374">
        <v>150</v>
      </c>
      <c r="T4374">
        <v>98.7</v>
      </c>
      <c r="U4374" t="s">
        <v>1</v>
      </c>
      <c r="V4374">
        <v>0</v>
      </c>
      <c r="W4374">
        <v>0</v>
      </c>
      <c r="X4374" t="s">
        <v>4354</v>
      </c>
      <c r="Y4374" t="s">
        <v>8685</v>
      </c>
      <c r="Z4374" t="s">
        <v>3507</v>
      </c>
    </row>
    <row r="4375" spans="17:26" x14ac:dyDescent="0.35">
      <c r="Q4375" t="s">
        <v>0</v>
      </c>
      <c r="R4375">
        <v>54</v>
      </c>
      <c r="S4375">
        <v>150</v>
      </c>
      <c r="T4375">
        <v>98.7</v>
      </c>
      <c r="U4375" t="s">
        <v>1</v>
      </c>
      <c r="V4375">
        <v>0</v>
      </c>
      <c r="W4375">
        <v>0</v>
      </c>
      <c r="X4375" t="s">
        <v>3760</v>
      </c>
      <c r="Y4375" t="s">
        <v>8686</v>
      </c>
      <c r="Z4375" t="s">
        <v>3507</v>
      </c>
    </row>
    <row r="4376" spans="17:26" x14ac:dyDescent="0.35">
      <c r="Q4376" t="s">
        <v>0</v>
      </c>
      <c r="R4376">
        <v>54</v>
      </c>
      <c r="S4376">
        <v>150</v>
      </c>
      <c r="T4376">
        <v>98.7</v>
      </c>
      <c r="U4376" t="s">
        <v>1</v>
      </c>
      <c r="V4376">
        <v>0</v>
      </c>
      <c r="W4376">
        <v>0</v>
      </c>
      <c r="X4376" t="s">
        <v>3901</v>
      </c>
      <c r="Y4376" t="s">
        <v>8687</v>
      </c>
      <c r="Z4376" t="s">
        <v>3507</v>
      </c>
    </row>
    <row r="4377" spans="17:26" x14ac:dyDescent="0.35">
      <c r="Q4377" t="s">
        <v>0</v>
      </c>
      <c r="R4377">
        <v>54</v>
      </c>
      <c r="S4377">
        <v>150</v>
      </c>
      <c r="T4377">
        <v>98.7</v>
      </c>
      <c r="U4377" t="s">
        <v>1</v>
      </c>
      <c r="V4377">
        <v>0</v>
      </c>
      <c r="W4377">
        <v>0</v>
      </c>
      <c r="X4377" t="s">
        <v>3928</v>
      </c>
      <c r="Y4377" t="s">
        <v>8688</v>
      </c>
      <c r="Z4377" t="s">
        <v>3507</v>
      </c>
    </row>
    <row r="4378" spans="17:26" x14ac:dyDescent="0.35">
      <c r="Q4378" t="s">
        <v>0</v>
      </c>
      <c r="R4378">
        <v>54</v>
      </c>
      <c r="S4378">
        <v>150</v>
      </c>
      <c r="T4378">
        <v>98.7</v>
      </c>
      <c r="U4378" t="s">
        <v>1</v>
      </c>
      <c r="V4378">
        <v>0</v>
      </c>
      <c r="W4378">
        <v>0</v>
      </c>
      <c r="X4378" t="s">
        <v>3801</v>
      </c>
      <c r="Y4378" t="s">
        <v>8689</v>
      </c>
      <c r="Z4378" t="s">
        <v>3507</v>
      </c>
    </row>
    <row r="4379" spans="17:26" x14ac:dyDescent="0.35">
      <c r="Q4379" t="s">
        <v>0</v>
      </c>
      <c r="R4379">
        <v>54</v>
      </c>
      <c r="S4379">
        <v>150</v>
      </c>
      <c r="T4379">
        <v>98.7</v>
      </c>
      <c r="U4379" t="s">
        <v>1</v>
      </c>
      <c r="V4379">
        <v>0</v>
      </c>
      <c r="W4379">
        <v>0</v>
      </c>
      <c r="X4379" t="s">
        <v>4474</v>
      </c>
      <c r="Y4379" t="s">
        <v>8690</v>
      </c>
      <c r="Z4379" t="s">
        <v>3507</v>
      </c>
    </row>
    <row r="4380" spans="17:26" x14ac:dyDescent="0.35">
      <c r="Q4380" t="s">
        <v>0</v>
      </c>
      <c r="R4380">
        <v>54</v>
      </c>
      <c r="S4380">
        <v>150</v>
      </c>
      <c r="T4380">
        <v>98.7</v>
      </c>
      <c r="U4380" t="s">
        <v>1</v>
      </c>
      <c r="V4380">
        <v>0</v>
      </c>
      <c r="W4380">
        <v>0</v>
      </c>
      <c r="X4380" t="s">
        <v>5089</v>
      </c>
      <c r="Y4380" t="s">
        <v>8691</v>
      </c>
      <c r="Z4380" t="s">
        <v>3507</v>
      </c>
    </row>
    <row r="4381" spans="17:26" x14ac:dyDescent="0.35">
      <c r="Q4381" t="s">
        <v>0</v>
      </c>
      <c r="R4381">
        <v>54</v>
      </c>
      <c r="S4381">
        <v>150</v>
      </c>
      <c r="T4381">
        <v>98.7</v>
      </c>
      <c r="U4381" t="s">
        <v>1</v>
      </c>
      <c r="V4381">
        <v>0</v>
      </c>
      <c r="W4381">
        <v>0</v>
      </c>
      <c r="X4381" t="s">
        <v>4056</v>
      </c>
      <c r="Y4381" t="s">
        <v>8692</v>
      </c>
      <c r="Z4381" t="s">
        <v>3507</v>
      </c>
    </row>
    <row r="4382" spans="17:26" x14ac:dyDescent="0.35">
      <c r="Q4382" t="s">
        <v>0</v>
      </c>
      <c r="R4382">
        <v>54</v>
      </c>
      <c r="S4382">
        <v>150</v>
      </c>
      <c r="T4382">
        <v>98.7</v>
      </c>
      <c r="U4382" t="s">
        <v>1</v>
      </c>
      <c r="V4382">
        <v>0</v>
      </c>
      <c r="W4382">
        <v>0</v>
      </c>
      <c r="X4382" t="s">
        <v>6123</v>
      </c>
      <c r="Y4382" t="s">
        <v>8693</v>
      </c>
      <c r="Z4382" t="s">
        <v>3507</v>
      </c>
    </row>
    <row r="4383" spans="17:26" x14ac:dyDescent="0.35">
      <c r="Q4383" t="s">
        <v>0</v>
      </c>
      <c r="R4383">
        <v>54</v>
      </c>
      <c r="S4383">
        <v>150</v>
      </c>
      <c r="T4383">
        <v>98.7</v>
      </c>
      <c r="U4383" t="s">
        <v>1</v>
      </c>
      <c r="V4383">
        <v>0</v>
      </c>
      <c r="W4383">
        <v>0</v>
      </c>
      <c r="X4383" t="s">
        <v>4060</v>
      </c>
      <c r="Y4383" t="s">
        <v>8694</v>
      </c>
      <c r="Z4383" t="s">
        <v>3507</v>
      </c>
    </row>
    <row r="4384" spans="17:26" x14ac:dyDescent="0.35">
      <c r="Q4384" t="s">
        <v>0</v>
      </c>
      <c r="R4384">
        <v>54</v>
      </c>
      <c r="S4384">
        <v>150</v>
      </c>
      <c r="T4384">
        <v>98.7</v>
      </c>
      <c r="U4384" t="s">
        <v>1</v>
      </c>
      <c r="V4384">
        <v>0</v>
      </c>
      <c r="W4384">
        <v>0</v>
      </c>
      <c r="X4384" t="s">
        <v>4030</v>
      </c>
      <c r="Y4384" t="s">
        <v>8695</v>
      </c>
      <c r="Z4384" t="s">
        <v>3507</v>
      </c>
    </row>
    <row r="4385" spans="17:26" x14ac:dyDescent="0.35">
      <c r="Q4385" t="s">
        <v>0</v>
      </c>
      <c r="R4385">
        <v>54</v>
      </c>
      <c r="S4385">
        <v>150</v>
      </c>
      <c r="T4385">
        <v>98.7</v>
      </c>
      <c r="U4385" t="s">
        <v>1</v>
      </c>
      <c r="V4385">
        <v>0</v>
      </c>
      <c r="W4385">
        <v>0</v>
      </c>
      <c r="X4385" t="s">
        <v>4321</v>
      </c>
      <c r="Y4385" t="s">
        <v>8696</v>
      </c>
      <c r="Z4385" t="s">
        <v>3507</v>
      </c>
    </row>
    <row r="4386" spans="17:26" x14ac:dyDescent="0.35">
      <c r="Q4386" t="s">
        <v>0</v>
      </c>
      <c r="R4386">
        <v>54</v>
      </c>
      <c r="S4386">
        <v>150</v>
      </c>
      <c r="T4386">
        <v>98.7</v>
      </c>
      <c r="U4386" t="s">
        <v>1</v>
      </c>
      <c r="V4386">
        <v>0</v>
      </c>
      <c r="W4386">
        <v>0</v>
      </c>
      <c r="X4386" t="s">
        <v>4035</v>
      </c>
      <c r="Y4386" t="s">
        <v>8697</v>
      </c>
      <c r="Z4386" t="s">
        <v>3507</v>
      </c>
    </row>
    <row r="4387" spans="17:26" x14ac:dyDescent="0.35">
      <c r="Q4387" t="s">
        <v>0</v>
      </c>
      <c r="R4387">
        <v>54</v>
      </c>
      <c r="S4387">
        <v>150</v>
      </c>
      <c r="T4387">
        <v>98.7</v>
      </c>
      <c r="U4387" t="s">
        <v>1</v>
      </c>
      <c r="V4387">
        <v>0</v>
      </c>
      <c r="W4387">
        <v>0</v>
      </c>
      <c r="X4387" t="s">
        <v>4377</v>
      </c>
      <c r="Y4387" t="s">
        <v>8698</v>
      </c>
      <c r="Z4387" t="s">
        <v>3507</v>
      </c>
    </row>
    <row r="4388" spans="17:26" x14ac:dyDescent="0.35">
      <c r="Q4388" t="s">
        <v>0</v>
      </c>
      <c r="R4388">
        <v>54</v>
      </c>
      <c r="S4388">
        <v>150</v>
      </c>
      <c r="T4388">
        <v>98.7</v>
      </c>
      <c r="U4388" t="s">
        <v>1</v>
      </c>
      <c r="V4388">
        <v>0</v>
      </c>
      <c r="W4388">
        <v>0</v>
      </c>
      <c r="X4388" t="s">
        <v>4377</v>
      </c>
      <c r="Y4388" t="s">
        <v>8699</v>
      </c>
      <c r="Z4388" t="s">
        <v>3507</v>
      </c>
    </row>
    <row r="4389" spans="17:26" x14ac:dyDescent="0.35">
      <c r="Q4389" t="s">
        <v>0</v>
      </c>
      <c r="R4389">
        <v>54</v>
      </c>
      <c r="S4389">
        <v>150</v>
      </c>
      <c r="T4389">
        <v>98.7</v>
      </c>
      <c r="U4389" t="s">
        <v>1</v>
      </c>
      <c r="V4389">
        <v>0</v>
      </c>
      <c r="W4389">
        <v>0</v>
      </c>
      <c r="X4389" t="s">
        <v>4379</v>
      </c>
      <c r="Y4389" t="s">
        <v>8700</v>
      </c>
      <c r="Z4389" t="s">
        <v>3507</v>
      </c>
    </row>
    <row r="4390" spans="17:26" x14ac:dyDescent="0.35">
      <c r="Q4390" t="s">
        <v>0</v>
      </c>
      <c r="R4390">
        <v>54</v>
      </c>
      <c r="S4390">
        <v>150</v>
      </c>
      <c r="T4390">
        <v>98.7</v>
      </c>
      <c r="U4390" t="s">
        <v>1</v>
      </c>
      <c r="V4390">
        <v>0</v>
      </c>
      <c r="W4390">
        <v>0</v>
      </c>
      <c r="X4390" t="s">
        <v>4379</v>
      </c>
      <c r="Y4390" t="s">
        <v>8701</v>
      </c>
      <c r="Z4390" t="s">
        <v>3507</v>
      </c>
    </row>
    <row r="4391" spans="17:26" x14ac:dyDescent="0.35">
      <c r="Q4391" t="s">
        <v>0</v>
      </c>
      <c r="R4391">
        <v>54</v>
      </c>
      <c r="S4391">
        <v>150</v>
      </c>
      <c r="T4391">
        <v>98.7</v>
      </c>
      <c r="U4391" t="s">
        <v>1</v>
      </c>
      <c r="V4391">
        <v>0</v>
      </c>
      <c r="W4391">
        <v>0</v>
      </c>
      <c r="X4391" t="s">
        <v>3814</v>
      </c>
      <c r="Y4391" t="s">
        <v>8702</v>
      </c>
      <c r="Z4391" t="s">
        <v>3507</v>
      </c>
    </row>
    <row r="4392" spans="17:26" x14ac:dyDescent="0.35">
      <c r="Q4392" t="s">
        <v>0</v>
      </c>
      <c r="R4392">
        <v>54</v>
      </c>
      <c r="S4392">
        <v>150</v>
      </c>
      <c r="T4392">
        <v>98.7</v>
      </c>
      <c r="U4392" t="s">
        <v>1</v>
      </c>
      <c r="V4392">
        <v>0</v>
      </c>
      <c r="W4392">
        <v>0</v>
      </c>
      <c r="X4392" t="s">
        <v>3814</v>
      </c>
      <c r="Y4392" t="s">
        <v>8703</v>
      </c>
      <c r="Z4392" t="s">
        <v>3507</v>
      </c>
    </row>
    <row r="4393" spans="17:26" x14ac:dyDescent="0.35">
      <c r="Q4393" t="s">
        <v>0</v>
      </c>
      <c r="R4393">
        <v>54</v>
      </c>
      <c r="S4393">
        <v>150</v>
      </c>
      <c r="T4393">
        <v>98.7</v>
      </c>
      <c r="U4393" t="s">
        <v>1</v>
      </c>
      <c r="V4393">
        <v>0</v>
      </c>
      <c r="W4393">
        <v>0</v>
      </c>
      <c r="X4393" t="s">
        <v>4332</v>
      </c>
      <c r="Y4393" t="s">
        <v>8704</v>
      </c>
      <c r="Z4393" t="s">
        <v>3507</v>
      </c>
    </row>
    <row r="4394" spans="17:26" x14ac:dyDescent="0.35">
      <c r="Q4394" t="s">
        <v>0</v>
      </c>
      <c r="R4394">
        <v>54</v>
      </c>
      <c r="S4394">
        <v>150</v>
      </c>
      <c r="T4394">
        <v>98.7</v>
      </c>
      <c r="U4394" t="s">
        <v>1</v>
      </c>
      <c r="V4394">
        <v>0</v>
      </c>
      <c r="W4394">
        <v>0</v>
      </c>
      <c r="X4394" t="s">
        <v>3662</v>
      </c>
      <c r="Y4394" t="s">
        <v>8705</v>
      </c>
      <c r="Z4394" t="s">
        <v>3507</v>
      </c>
    </row>
    <row r="4395" spans="17:26" x14ac:dyDescent="0.35">
      <c r="Q4395" t="s">
        <v>0</v>
      </c>
      <c r="R4395">
        <v>54</v>
      </c>
      <c r="S4395">
        <v>150</v>
      </c>
      <c r="T4395">
        <v>98.7</v>
      </c>
      <c r="U4395" t="s">
        <v>1</v>
      </c>
      <c r="V4395">
        <v>0</v>
      </c>
      <c r="W4395">
        <v>0</v>
      </c>
      <c r="X4395" t="s">
        <v>4169</v>
      </c>
      <c r="Y4395" t="s">
        <v>8706</v>
      </c>
      <c r="Z4395" t="s">
        <v>3507</v>
      </c>
    </row>
    <row r="4396" spans="17:26" x14ac:dyDescent="0.35">
      <c r="Q4396" t="s">
        <v>0</v>
      </c>
      <c r="R4396">
        <v>54</v>
      </c>
      <c r="S4396">
        <v>150</v>
      </c>
      <c r="T4396">
        <v>98.7</v>
      </c>
      <c r="U4396" t="s">
        <v>1</v>
      </c>
      <c r="V4396">
        <v>0</v>
      </c>
      <c r="W4396">
        <v>0</v>
      </c>
      <c r="X4396" t="s">
        <v>4038</v>
      </c>
      <c r="Y4396" t="s">
        <v>8707</v>
      </c>
      <c r="Z4396" t="s">
        <v>3507</v>
      </c>
    </row>
    <row r="4397" spans="17:26" x14ac:dyDescent="0.35">
      <c r="Q4397" t="s">
        <v>0</v>
      </c>
      <c r="R4397">
        <v>54</v>
      </c>
      <c r="S4397">
        <v>150</v>
      </c>
      <c r="T4397">
        <v>98.7</v>
      </c>
      <c r="U4397" t="s">
        <v>1</v>
      </c>
      <c r="V4397">
        <v>0</v>
      </c>
      <c r="W4397">
        <v>0</v>
      </c>
      <c r="X4397" t="s">
        <v>4071</v>
      </c>
      <c r="Y4397" t="s">
        <v>8708</v>
      </c>
      <c r="Z4397" t="s">
        <v>3507</v>
      </c>
    </row>
    <row r="4398" spans="17:26" x14ac:dyDescent="0.35">
      <c r="Q4398" t="s">
        <v>0</v>
      </c>
      <c r="R4398">
        <v>54</v>
      </c>
      <c r="S4398">
        <v>150</v>
      </c>
      <c r="T4398">
        <v>98.7</v>
      </c>
      <c r="U4398" t="s">
        <v>1</v>
      </c>
      <c r="V4398">
        <v>0</v>
      </c>
      <c r="W4398">
        <v>0</v>
      </c>
      <c r="X4398" t="s">
        <v>3677</v>
      </c>
      <c r="Y4398" t="s">
        <v>8709</v>
      </c>
      <c r="Z4398" t="s">
        <v>3507</v>
      </c>
    </row>
    <row r="4399" spans="17:26" x14ac:dyDescent="0.35">
      <c r="Q4399" t="s">
        <v>0</v>
      </c>
      <c r="R4399">
        <v>54</v>
      </c>
      <c r="S4399">
        <v>150</v>
      </c>
      <c r="T4399">
        <v>98.7</v>
      </c>
      <c r="U4399" t="s">
        <v>1</v>
      </c>
      <c r="V4399">
        <v>0</v>
      </c>
      <c r="W4399">
        <v>0</v>
      </c>
      <c r="X4399" t="s">
        <v>4174</v>
      </c>
      <c r="Y4399" t="s">
        <v>8710</v>
      </c>
      <c r="Z4399" t="s">
        <v>3507</v>
      </c>
    </row>
    <row r="4400" spans="17:26" x14ac:dyDescent="0.35">
      <c r="Q4400" t="s">
        <v>0</v>
      </c>
      <c r="R4400">
        <v>54</v>
      </c>
      <c r="S4400">
        <v>150</v>
      </c>
      <c r="T4400">
        <v>98.7</v>
      </c>
      <c r="U4400" t="s">
        <v>1</v>
      </c>
      <c r="V4400">
        <v>0</v>
      </c>
      <c r="W4400">
        <v>0</v>
      </c>
      <c r="X4400" t="s">
        <v>3780</v>
      </c>
      <c r="Y4400" t="s">
        <v>8711</v>
      </c>
      <c r="Z4400" t="s">
        <v>3507</v>
      </c>
    </row>
    <row r="4401" spans="17:26" x14ac:dyDescent="0.35">
      <c r="Q4401" t="s">
        <v>0</v>
      </c>
      <c r="R4401">
        <v>54</v>
      </c>
      <c r="S4401">
        <v>150</v>
      </c>
      <c r="T4401">
        <v>98.7</v>
      </c>
      <c r="U4401" t="s">
        <v>1</v>
      </c>
      <c r="V4401">
        <v>0</v>
      </c>
      <c r="W4401">
        <v>0</v>
      </c>
      <c r="X4401" t="s">
        <v>4499</v>
      </c>
      <c r="Y4401" t="s">
        <v>8712</v>
      </c>
      <c r="Z4401" t="s">
        <v>3507</v>
      </c>
    </row>
    <row r="4402" spans="17:26" x14ac:dyDescent="0.35">
      <c r="Q4402" t="s">
        <v>0</v>
      </c>
      <c r="R4402">
        <v>54</v>
      </c>
      <c r="S4402">
        <v>150</v>
      </c>
      <c r="T4402">
        <v>98.7</v>
      </c>
      <c r="U4402" t="s">
        <v>1</v>
      </c>
      <c r="V4402">
        <v>0</v>
      </c>
      <c r="W4402">
        <v>0</v>
      </c>
      <c r="X4402" t="s">
        <v>4782</v>
      </c>
      <c r="Y4402" t="s">
        <v>8713</v>
      </c>
      <c r="Z4402" t="s">
        <v>3507</v>
      </c>
    </row>
    <row r="4403" spans="17:26" x14ac:dyDescent="0.35">
      <c r="Q4403" t="s">
        <v>0</v>
      </c>
      <c r="R4403">
        <v>54</v>
      </c>
      <c r="S4403">
        <v>150</v>
      </c>
      <c r="T4403">
        <v>98.7</v>
      </c>
      <c r="U4403" t="s">
        <v>1</v>
      </c>
      <c r="V4403">
        <v>0</v>
      </c>
      <c r="W4403">
        <v>0</v>
      </c>
      <c r="X4403" t="s">
        <v>4782</v>
      </c>
      <c r="Y4403" t="s">
        <v>8714</v>
      </c>
      <c r="Z4403" t="s">
        <v>3507</v>
      </c>
    </row>
    <row r="4404" spans="17:26" x14ac:dyDescent="0.35">
      <c r="Q4404" t="s">
        <v>0</v>
      </c>
      <c r="R4404">
        <v>54</v>
      </c>
      <c r="S4404">
        <v>150</v>
      </c>
      <c r="T4404">
        <v>98.7</v>
      </c>
      <c r="U4404" t="s">
        <v>3664</v>
      </c>
      <c r="V4404">
        <v>0</v>
      </c>
      <c r="W4404">
        <v>0</v>
      </c>
      <c r="X4404" t="s">
        <v>3751</v>
      </c>
      <c r="Y4404" t="s">
        <v>8715</v>
      </c>
      <c r="Z4404" t="s">
        <v>3507</v>
      </c>
    </row>
    <row r="4405" spans="17:26" x14ac:dyDescent="0.35">
      <c r="Q4405" t="s">
        <v>0</v>
      </c>
      <c r="R4405">
        <v>54</v>
      </c>
      <c r="S4405">
        <v>150</v>
      </c>
      <c r="T4405">
        <v>98.7</v>
      </c>
      <c r="U4405" t="s">
        <v>3664</v>
      </c>
      <c r="V4405">
        <v>0</v>
      </c>
      <c r="W4405">
        <v>0</v>
      </c>
      <c r="X4405" t="s">
        <v>4785</v>
      </c>
      <c r="Y4405" t="s">
        <v>8716</v>
      </c>
      <c r="Z4405" t="s">
        <v>3507</v>
      </c>
    </row>
    <row r="4406" spans="17:26" x14ac:dyDescent="0.35">
      <c r="Q4406" t="s">
        <v>0</v>
      </c>
      <c r="R4406">
        <v>54</v>
      </c>
      <c r="S4406">
        <v>150</v>
      </c>
      <c r="T4406">
        <v>98.7</v>
      </c>
      <c r="U4406" t="s">
        <v>3664</v>
      </c>
      <c r="V4406">
        <v>0</v>
      </c>
      <c r="W4406">
        <v>0</v>
      </c>
      <c r="X4406" t="s">
        <v>3686</v>
      </c>
      <c r="Y4406" t="s">
        <v>8717</v>
      </c>
      <c r="Z4406" t="s">
        <v>3507</v>
      </c>
    </row>
    <row r="4407" spans="17:26" x14ac:dyDescent="0.35">
      <c r="Q4407" t="s">
        <v>0</v>
      </c>
      <c r="R4407">
        <v>54</v>
      </c>
      <c r="S4407">
        <v>150</v>
      </c>
      <c r="T4407">
        <v>98.7</v>
      </c>
      <c r="U4407" t="s">
        <v>3664</v>
      </c>
      <c r="V4407">
        <v>0</v>
      </c>
      <c r="W4407">
        <v>0</v>
      </c>
      <c r="X4407" t="s">
        <v>3686</v>
      </c>
      <c r="Y4407" t="s">
        <v>8718</v>
      </c>
      <c r="Z4407" t="s">
        <v>3507</v>
      </c>
    </row>
    <row r="4408" spans="17:26" x14ac:dyDescent="0.35">
      <c r="Q4408" t="s">
        <v>0</v>
      </c>
      <c r="R4408">
        <v>54</v>
      </c>
      <c r="S4408">
        <v>150</v>
      </c>
      <c r="T4408">
        <v>98.7</v>
      </c>
      <c r="U4408" t="s">
        <v>3664</v>
      </c>
      <c r="V4408">
        <v>0</v>
      </c>
      <c r="W4408">
        <v>0</v>
      </c>
      <c r="X4408" t="s">
        <v>4013</v>
      </c>
      <c r="Y4408" t="s">
        <v>8719</v>
      </c>
      <c r="Z4408" t="s">
        <v>3507</v>
      </c>
    </row>
    <row r="4409" spans="17:26" x14ac:dyDescent="0.35">
      <c r="Q4409" t="s">
        <v>0</v>
      </c>
      <c r="R4409">
        <v>54</v>
      </c>
      <c r="S4409">
        <v>150</v>
      </c>
      <c r="T4409">
        <v>98.7</v>
      </c>
      <c r="U4409" t="s">
        <v>3664</v>
      </c>
      <c r="V4409">
        <v>0</v>
      </c>
      <c r="W4409">
        <v>0</v>
      </c>
      <c r="X4409" t="s">
        <v>4015</v>
      </c>
      <c r="Y4409" t="s">
        <v>8720</v>
      </c>
      <c r="Z4409" t="s">
        <v>3507</v>
      </c>
    </row>
    <row r="4410" spans="17:26" x14ac:dyDescent="0.35">
      <c r="Q4410" t="s">
        <v>0</v>
      </c>
      <c r="R4410">
        <v>54</v>
      </c>
      <c r="S4410">
        <v>150</v>
      </c>
      <c r="T4410">
        <v>98.7</v>
      </c>
      <c r="U4410" t="s">
        <v>3664</v>
      </c>
      <c r="V4410">
        <v>0</v>
      </c>
      <c r="W4410">
        <v>0</v>
      </c>
      <c r="X4410" t="s">
        <v>4019</v>
      </c>
      <c r="Y4410" t="s">
        <v>8721</v>
      </c>
      <c r="Z4410" t="s">
        <v>3507</v>
      </c>
    </row>
    <row r="4411" spans="17:26" x14ac:dyDescent="0.35">
      <c r="Q4411" t="s">
        <v>0</v>
      </c>
      <c r="R4411">
        <v>54</v>
      </c>
      <c r="S4411">
        <v>150</v>
      </c>
      <c r="T4411">
        <v>98.7</v>
      </c>
      <c r="U4411" t="s">
        <v>3664</v>
      </c>
      <c r="V4411">
        <v>0</v>
      </c>
      <c r="W4411">
        <v>0</v>
      </c>
      <c r="X4411" t="s">
        <v>3893</v>
      </c>
      <c r="Y4411" t="s">
        <v>8722</v>
      </c>
      <c r="Z4411" t="s">
        <v>3507</v>
      </c>
    </row>
    <row r="4412" spans="17:26" x14ac:dyDescent="0.35">
      <c r="Q4412" t="s">
        <v>0</v>
      </c>
      <c r="R4412">
        <v>54</v>
      </c>
      <c r="S4412">
        <v>150</v>
      </c>
      <c r="T4412">
        <v>98.7</v>
      </c>
      <c r="U4412" t="s">
        <v>3664</v>
      </c>
      <c r="V4412">
        <v>0</v>
      </c>
      <c r="W4412">
        <v>0</v>
      </c>
      <c r="X4412" t="s">
        <v>4618</v>
      </c>
      <c r="Y4412" t="s">
        <v>8723</v>
      </c>
      <c r="Z4412" t="s">
        <v>3507</v>
      </c>
    </row>
    <row r="4413" spans="17:26" x14ac:dyDescent="0.35">
      <c r="Q4413" t="s">
        <v>0</v>
      </c>
      <c r="R4413">
        <v>54</v>
      </c>
      <c r="S4413">
        <v>150</v>
      </c>
      <c r="T4413">
        <v>98.7</v>
      </c>
      <c r="U4413" t="s">
        <v>3664</v>
      </c>
      <c r="V4413">
        <v>0</v>
      </c>
      <c r="W4413">
        <v>0</v>
      </c>
      <c r="X4413" t="s">
        <v>4618</v>
      </c>
      <c r="Y4413" t="s">
        <v>8724</v>
      </c>
      <c r="Z4413" t="s">
        <v>3507</v>
      </c>
    </row>
    <row r="4414" spans="17:26" x14ac:dyDescent="0.35">
      <c r="Q4414" t="s">
        <v>0</v>
      </c>
      <c r="R4414">
        <v>54</v>
      </c>
      <c r="S4414">
        <v>150</v>
      </c>
      <c r="T4414">
        <v>98.7</v>
      </c>
      <c r="U4414" t="s">
        <v>3664</v>
      </c>
      <c r="V4414">
        <v>0</v>
      </c>
      <c r="W4414">
        <v>0</v>
      </c>
      <c r="X4414" t="s">
        <v>5028</v>
      </c>
      <c r="Y4414" t="s">
        <v>8725</v>
      </c>
      <c r="Z4414" t="s">
        <v>3507</v>
      </c>
    </row>
    <row r="4415" spans="17:26" x14ac:dyDescent="0.35">
      <c r="Q4415" t="s">
        <v>0</v>
      </c>
      <c r="R4415">
        <v>54</v>
      </c>
      <c r="S4415">
        <v>150</v>
      </c>
      <c r="T4415">
        <v>98.7</v>
      </c>
      <c r="U4415" t="s">
        <v>3664</v>
      </c>
      <c r="V4415">
        <v>0</v>
      </c>
      <c r="W4415">
        <v>0</v>
      </c>
      <c r="X4415" t="s">
        <v>3755</v>
      </c>
      <c r="Y4415" t="s">
        <v>8726</v>
      </c>
      <c r="Z4415" t="s">
        <v>3507</v>
      </c>
    </row>
    <row r="4416" spans="17:26" x14ac:dyDescent="0.35">
      <c r="Q4416" t="s">
        <v>0</v>
      </c>
      <c r="R4416">
        <v>54</v>
      </c>
      <c r="S4416">
        <v>150</v>
      </c>
      <c r="T4416">
        <v>98.7</v>
      </c>
      <c r="U4416" t="s">
        <v>3664</v>
      </c>
      <c r="V4416">
        <v>0</v>
      </c>
      <c r="W4416">
        <v>0</v>
      </c>
      <c r="X4416" t="s">
        <v>3794</v>
      </c>
      <c r="Y4416" t="s">
        <v>8727</v>
      </c>
      <c r="Z4416" t="s">
        <v>3507</v>
      </c>
    </row>
    <row r="4417" spans="17:26" x14ac:dyDescent="0.35">
      <c r="Q4417" t="s">
        <v>0</v>
      </c>
      <c r="R4417">
        <v>54</v>
      </c>
      <c r="S4417">
        <v>150</v>
      </c>
      <c r="T4417">
        <v>98.7</v>
      </c>
      <c r="U4417" t="s">
        <v>3664</v>
      </c>
      <c r="V4417">
        <v>0</v>
      </c>
      <c r="W4417">
        <v>0</v>
      </c>
      <c r="X4417" t="s">
        <v>3794</v>
      </c>
      <c r="Y4417" t="s">
        <v>8728</v>
      </c>
      <c r="Z4417" t="s">
        <v>3507</v>
      </c>
    </row>
    <row r="4418" spans="17:26" x14ac:dyDescent="0.35">
      <c r="Q4418" t="s">
        <v>0</v>
      </c>
      <c r="R4418">
        <v>54</v>
      </c>
      <c r="S4418">
        <v>150</v>
      </c>
      <c r="T4418">
        <v>98.7</v>
      </c>
      <c r="U4418" t="s">
        <v>3664</v>
      </c>
      <c r="V4418">
        <v>0</v>
      </c>
      <c r="W4418">
        <v>0</v>
      </c>
      <c r="X4418" t="s">
        <v>3764</v>
      </c>
      <c r="Y4418" t="s">
        <v>8729</v>
      </c>
      <c r="Z4418" t="s">
        <v>3507</v>
      </c>
    </row>
    <row r="4419" spans="17:26" x14ac:dyDescent="0.35">
      <c r="Q4419" t="s">
        <v>0</v>
      </c>
      <c r="R4419">
        <v>54</v>
      </c>
      <c r="S4419">
        <v>150</v>
      </c>
      <c r="T4419">
        <v>98.7</v>
      </c>
      <c r="U4419" t="s">
        <v>3664</v>
      </c>
      <c r="V4419">
        <v>0</v>
      </c>
      <c r="W4419">
        <v>0</v>
      </c>
      <c r="X4419" t="s">
        <v>3764</v>
      </c>
      <c r="Y4419" t="s">
        <v>8730</v>
      </c>
      <c r="Z4419" t="s">
        <v>3507</v>
      </c>
    </row>
    <row r="4420" spans="17:26" x14ac:dyDescent="0.35">
      <c r="Q4420" t="s">
        <v>0</v>
      </c>
      <c r="R4420">
        <v>54</v>
      </c>
      <c r="S4420">
        <v>150</v>
      </c>
      <c r="T4420">
        <v>98.7</v>
      </c>
      <c r="U4420" t="s">
        <v>3664</v>
      </c>
      <c r="V4420">
        <v>0</v>
      </c>
      <c r="W4420">
        <v>0</v>
      </c>
      <c r="X4420" t="s">
        <v>4952</v>
      </c>
      <c r="Y4420" t="s">
        <v>8731</v>
      </c>
      <c r="Z4420" t="s">
        <v>3507</v>
      </c>
    </row>
    <row r="4421" spans="17:26" x14ac:dyDescent="0.35">
      <c r="Q4421" t="s">
        <v>0</v>
      </c>
      <c r="R4421">
        <v>54</v>
      </c>
      <c r="S4421">
        <v>150</v>
      </c>
      <c r="T4421">
        <v>98.7</v>
      </c>
      <c r="U4421" t="s">
        <v>3664</v>
      </c>
      <c r="V4421">
        <v>0</v>
      </c>
      <c r="W4421">
        <v>0</v>
      </c>
      <c r="X4421" t="s">
        <v>3704</v>
      </c>
      <c r="Y4421" t="s">
        <v>8732</v>
      </c>
      <c r="Z4421" t="s">
        <v>3507</v>
      </c>
    </row>
    <row r="4422" spans="17:26" x14ac:dyDescent="0.35">
      <c r="Q4422" t="s">
        <v>0</v>
      </c>
      <c r="R4422">
        <v>54</v>
      </c>
      <c r="S4422">
        <v>150</v>
      </c>
      <c r="T4422">
        <v>98.7</v>
      </c>
      <c r="U4422" t="s">
        <v>3664</v>
      </c>
      <c r="V4422">
        <v>0</v>
      </c>
      <c r="W4422">
        <v>0</v>
      </c>
      <c r="X4422" t="s">
        <v>4238</v>
      </c>
      <c r="Y4422" t="s">
        <v>8733</v>
      </c>
      <c r="Z4422" t="s">
        <v>3507</v>
      </c>
    </row>
    <row r="4423" spans="17:26" x14ac:dyDescent="0.35">
      <c r="Q4423" t="s">
        <v>0</v>
      </c>
      <c r="R4423">
        <v>54</v>
      </c>
      <c r="S4423">
        <v>150</v>
      </c>
      <c r="T4423">
        <v>98.7</v>
      </c>
      <c r="U4423" t="s">
        <v>3664</v>
      </c>
      <c r="V4423">
        <v>0</v>
      </c>
      <c r="W4423">
        <v>0</v>
      </c>
      <c r="X4423" t="s">
        <v>3820</v>
      </c>
      <c r="Y4423" t="s">
        <v>8734</v>
      </c>
      <c r="Z4423" t="s">
        <v>3507</v>
      </c>
    </row>
    <row r="4424" spans="17:26" x14ac:dyDescent="0.35">
      <c r="Q4424" t="s">
        <v>0</v>
      </c>
      <c r="R4424">
        <v>54</v>
      </c>
      <c r="S4424">
        <v>150</v>
      </c>
      <c r="T4424">
        <v>98.7</v>
      </c>
      <c r="U4424" t="s">
        <v>3664</v>
      </c>
      <c r="V4424">
        <v>0</v>
      </c>
      <c r="W4424">
        <v>0</v>
      </c>
      <c r="X4424" t="s">
        <v>3806</v>
      </c>
      <c r="Y4424" t="s">
        <v>8735</v>
      </c>
      <c r="Z4424" t="s">
        <v>3507</v>
      </c>
    </row>
    <row r="4425" spans="17:26" x14ac:dyDescent="0.35">
      <c r="Q4425" t="s">
        <v>0</v>
      </c>
      <c r="R4425">
        <v>54</v>
      </c>
      <c r="S4425">
        <v>150</v>
      </c>
      <c r="T4425">
        <v>98.7</v>
      </c>
      <c r="U4425" t="s">
        <v>3664</v>
      </c>
      <c r="V4425">
        <v>0</v>
      </c>
      <c r="W4425">
        <v>0</v>
      </c>
      <c r="X4425" t="s">
        <v>3808</v>
      </c>
      <c r="Y4425" t="s">
        <v>8736</v>
      </c>
      <c r="Z4425" t="s">
        <v>3507</v>
      </c>
    </row>
    <row r="4426" spans="17:26" x14ac:dyDescent="0.35">
      <c r="Q4426" t="s">
        <v>0</v>
      </c>
      <c r="R4426">
        <v>54</v>
      </c>
      <c r="S4426">
        <v>150</v>
      </c>
      <c r="T4426">
        <v>98.7</v>
      </c>
      <c r="U4426" t="s">
        <v>3664</v>
      </c>
      <c r="V4426">
        <v>0</v>
      </c>
      <c r="W4426">
        <v>0</v>
      </c>
      <c r="X4426" t="s">
        <v>4056</v>
      </c>
      <c r="Y4426" t="s">
        <v>8737</v>
      </c>
      <c r="Z4426" t="s">
        <v>3507</v>
      </c>
    </row>
    <row r="4427" spans="17:26" x14ac:dyDescent="0.35">
      <c r="Q4427" t="s">
        <v>0</v>
      </c>
      <c r="R4427">
        <v>54</v>
      </c>
      <c r="S4427">
        <v>150</v>
      </c>
      <c r="T4427">
        <v>98.7</v>
      </c>
      <c r="U4427" t="s">
        <v>3664</v>
      </c>
      <c r="V4427">
        <v>0</v>
      </c>
      <c r="W4427">
        <v>0</v>
      </c>
      <c r="X4427" t="s">
        <v>4363</v>
      </c>
      <c r="Y4427" t="s">
        <v>8738</v>
      </c>
      <c r="Z4427" t="s">
        <v>3507</v>
      </c>
    </row>
    <row r="4428" spans="17:26" x14ac:dyDescent="0.35">
      <c r="Q4428" t="s">
        <v>0</v>
      </c>
      <c r="R4428">
        <v>54</v>
      </c>
      <c r="S4428">
        <v>150</v>
      </c>
      <c r="T4428">
        <v>98.7</v>
      </c>
      <c r="U4428" t="s">
        <v>3664</v>
      </c>
      <c r="V4428">
        <v>0</v>
      </c>
      <c r="W4428">
        <v>0</v>
      </c>
      <c r="X4428" t="s">
        <v>4319</v>
      </c>
      <c r="Y4428" t="s">
        <v>8739</v>
      </c>
      <c r="Z4428" t="s">
        <v>3507</v>
      </c>
    </row>
    <row r="4429" spans="17:26" x14ac:dyDescent="0.35">
      <c r="Q4429" t="s">
        <v>0</v>
      </c>
      <c r="R4429">
        <v>54</v>
      </c>
      <c r="S4429">
        <v>150</v>
      </c>
      <c r="T4429">
        <v>98.7</v>
      </c>
      <c r="U4429" t="s">
        <v>3664</v>
      </c>
      <c r="V4429">
        <v>0</v>
      </c>
      <c r="W4429">
        <v>0</v>
      </c>
      <c r="X4429" t="s">
        <v>3814</v>
      </c>
      <c r="Y4429" t="s">
        <v>8740</v>
      </c>
      <c r="Z4429" t="s">
        <v>3507</v>
      </c>
    </row>
    <row r="4430" spans="17:26" x14ac:dyDescent="0.35">
      <c r="Q4430" t="s">
        <v>0</v>
      </c>
      <c r="R4430">
        <v>54</v>
      </c>
      <c r="S4430">
        <v>150</v>
      </c>
      <c r="T4430">
        <v>98.7</v>
      </c>
      <c r="U4430" t="s">
        <v>3664</v>
      </c>
      <c r="V4430">
        <v>0</v>
      </c>
      <c r="W4430">
        <v>0</v>
      </c>
      <c r="X4430" t="s">
        <v>4677</v>
      </c>
      <c r="Y4430" t="s">
        <v>8741</v>
      </c>
      <c r="Z4430" t="s">
        <v>3507</v>
      </c>
    </row>
    <row r="4431" spans="17:26" x14ac:dyDescent="0.35">
      <c r="Q4431" t="s">
        <v>0</v>
      </c>
      <c r="R4431">
        <v>54</v>
      </c>
      <c r="S4431">
        <v>150</v>
      </c>
      <c r="T4431">
        <v>98.7</v>
      </c>
      <c r="U4431" t="s">
        <v>3664</v>
      </c>
      <c r="V4431">
        <v>0</v>
      </c>
      <c r="W4431">
        <v>0</v>
      </c>
      <c r="X4431" t="s">
        <v>4677</v>
      </c>
      <c r="Y4431" t="s">
        <v>8742</v>
      </c>
      <c r="Z4431" t="s">
        <v>3507</v>
      </c>
    </row>
    <row r="4432" spans="17:26" x14ac:dyDescent="0.35">
      <c r="Q4432" t="s">
        <v>0</v>
      </c>
      <c r="R4432">
        <v>54</v>
      </c>
      <c r="S4432">
        <v>150</v>
      </c>
      <c r="T4432">
        <v>98.7</v>
      </c>
      <c r="U4432" t="s">
        <v>3664</v>
      </c>
      <c r="V4432">
        <v>0</v>
      </c>
      <c r="W4432">
        <v>0</v>
      </c>
      <c r="X4432" t="s">
        <v>3777</v>
      </c>
      <c r="Y4432" t="s">
        <v>8743</v>
      </c>
      <c r="Z4432" t="s">
        <v>3507</v>
      </c>
    </row>
    <row r="4433" spans="17:26" x14ac:dyDescent="0.35">
      <c r="Q4433" t="s">
        <v>0</v>
      </c>
      <c r="R4433">
        <v>54</v>
      </c>
      <c r="S4433">
        <v>150</v>
      </c>
      <c r="T4433">
        <v>98.7</v>
      </c>
      <c r="U4433" t="s">
        <v>3664</v>
      </c>
      <c r="V4433">
        <v>0</v>
      </c>
      <c r="W4433">
        <v>0</v>
      </c>
      <c r="X4433" t="s">
        <v>3777</v>
      </c>
      <c r="Y4433" t="s">
        <v>8744</v>
      </c>
      <c r="Z4433" t="s">
        <v>3507</v>
      </c>
    </row>
    <row r="4434" spans="17:26" x14ac:dyDescent="0.35">
      <c r="Q4434" t="s">
        <v>0</v>
      </c>
      <c r="R4434">
        <v>54</v>
      </c>
      <c r="S4434">
        <v>150</v>
      </c>
      <c r="T4434">
        <v>98.7</v>
      </c>
      <c r="U4434" t="s">
        <v>3664</v>
      </c>
      <c r="V4434">
        <v>0</v>
      </c>
      <c r="W4434">
        <v>0</v>
      </c>
      <c r="X4434" t="s">
        <v>4381</v>
      </c>
      <c r="Y4434" t="s">
        <v>8745</v>
      </c>
      <c r="Z4434" t="s">
        <v>3507</v>
      </c>
    </row>
    <row r="4435" spans="17:26" x14ac:dyDescent="0.35">
      <c r="Q4435" t="s">
        <v>0</v>
      </c>
      <c r="R4435">
        <v>54</v>
      </c>
      <c r="S4435">
        <v>150</v>
      </c>
      <c r="T4435">
        <v>98.7</v>
      </c>
      <c r="U4435" t="s">
        <v>3664</v>
      </c>
      <c r="V4435">
        <v>0</v>
      </c>
      <c r="W4435">
        <v>0</v>
      </c>
      <c r="X4435" t="s">
        <v>4381</v>
      </c>
      <c r="Y4435" t="s">
        <v>8746</v>
      </c>
      <c r="Z4435" t="s">
        <v>3507</v>
      </c>
    </row>
    <row r="4436" spans="17:26" x14ac:dyDescent="0.35">
      <c r="Q4436" t="s">
        <v>0</v>
      </c>
      <c r="R4436">
        <v>54</v>
      </c>
      <c r="S4436">
        <v>150</v>
      </c>
      <c r="T4436">
        <v>98.7</v>
      </c>
      <c r="U4436" t="s">
        <v>3664</v>
      </c>
      <c r="V4436">
        <v>0</v>
      </c>
      <c r="W4436">
        <v>0</v>
      </c>
      <c r="X4436" t="s">
        <v>3730</v>
      </c>
      <c r="Y4436" t="s">
        <v>8747</v>
      </c>
      <c r="Z4436" t="s">
        <v>3507</v>
      </c>
    </row>
    <row r="4437" spans="17:26" x14ac:dyDescent="0.35">
      <c r="Q4437" t="s">
        <v>0</v>
      </c>
      <c r="R4437">
        <v>54</v>
      </c>
      <c r="S4437">
        <v>150</v>
      </c>
      <c r="T4437">
        <v>98.7</v>
      </c>
      <c r="U4437" t="s">
        <v>3664</v>
      </c>
      <c r="V4437">
        <v>0</v>
      </c>
      <c r="W4437">
        <v>0</v>
      </c>
      <c r="X4437" t="s">
        <v>4169</v>
      </c>
      <c r="Y4437" t="s">
        <v>8748</v>
      </c>
      <c r="Z4437" t="s">
        <v>3507</v>
      </c>
    </row>
    <row r="4438" spans="17:26" x14ac:dyDescent="0.35">
      <c r="Q4438" t="s">
        <v>0</v>
      </c>
      <c r="R4438">
        <v>54</v>
      </c>
      <c r="S4438">
        <v>150</v>
      </c>
      <c r="T4438">
        <v>98.7</v>
      </c>
      <c r="U4438" t="s">
        <v>3664</v>
      </c>
      <c r="V4438">
        <v>0</v>
      </c>
      <c r="W4438">
        <v>0</v>
      </c>
      <c r="X4438" t="s">
        <v>4038</v>
      </c>
      <c r="Y4438" t="s">
        <v>8749</v>
      </c>
      <c r="Z4438" t="s">
        <v>3507</v>
      </c>
    </row>
    <row r="4439" spans="17:26" x14ac:dyDescent="0.35">
      <c r="Q4439" t="s">
        <v>0</v>
      </c>
      <c r="R4439">
        <v>54</v>
      </c>
      <c r="S4439">
        <v>150</v>
      </c>
      <c r="T4439">
        <v>98.7</v>
      </c>
      <c r="U4439" t="s">
        <v>3664</v>
      </c>
      <c r="V4439">
        <v>0</v>
      </c>
      <c r="W4439">
        <v>0</v>
      </c>
      <c r="X4439" t="s">
        <v>3947</v>
      </c>
      <c r="Y4439" t="s">
        <v>8750</v>
      </c>
      <c r="Z4439" t="s">
        <v>3507</v>
      </c>
    </row>
    <row r="4440" spans="17:26" x14ac:dyDescent="0.35">
      <c r="Q4440" t="s">
        <v>0</v>
      </c>
      <c r="R4440">
        <v>54</v>
      </c>
      <c r="S4440">
        <v>150</v>
      </c>
      <c r="T4440">
        <v>98.7</v>
      </c>
      <c r="U4440" t="s">
        <v>3664</v>
      </c>
      <c r="V4440">
        <v>0</v>
      </c>
      <c r="W4440">
        <v>0</v>
      </c>
      <c r="X4440" t="s">
        <v>4075</v>
      </c>
      <c r="Y4440" t="s">
        <v>8751</v>
      </c>
      <c r="Z4440" t="s">
        <v>3507</v>
      </c>
    </row>
    <row r="4441" spans="17:26" x14ac:dyDescent="0.35">
      <c r="Q4441" t="s">
        <v>0</v>
      </c>
      <c r="R4441">
        <v>54</v>
      </c>
      <c r="S4441">
        <v>150</v>
      </c>
      <c r="T4441">
        <v>98.7</v>
      </c>
      <c r="U4441" t="s">
        <v>3664</v>
      </c>
      <c r="V4441">
        <v>0</v>
      </c>
      <c r="W4441">
        <v>0</v>
      </c>
      <c r="X4441" t="s">
        <v>3915</v>
      </c>
      <c r="Y4441" t="s">
        <v>8752</v>
      </c>
      <c r="Z4441" t="s">
        <v>3507</v>
      </c>
    </row>
    <row r="4442" spans="17:26" x14ac:dyDescent="0.35">
      <c r="Q4442" t="s">
        <v>0</v>
      </c>
      <c r="R4442">
        <v>54</v>
      </c>
      <c r="S4442">
        <v>150</v>
      </c>
      <c r="T4442">
        <v>98.8</v>
      </c>
      <c r="U4442" t="s">
        <v>1</v>
      </c>
      <c r="V4442">
        <v>0</v>
      </c>
      <c r="W4442">
        <v>0</v>
      </c>
      <c r="X4442" t="s">
        <v>3851</v>
      </c>
      <c r="Y4442" t="s">
        <v>8753</v>
      </c>
      <c r="Z4442" t="s">
        <v>3507</v>
      </c>
    </row>
    <row r="4443" spans="17:26" x14ac:dyDescent="0.35">
      <c r="Q4443" t="s">
        <v>0</v>
      </c>
      <c r="R4443">
        <v>54</v>
      </c>
      <c r="S4443">
        <v>150</v>
      </c>
      <c r="T4443">
        <v>98.8</v>
      </c>
      <c r="U4443" t="s">
        <v>1</v>
      </c>
      <c r="V4443">
        <v>0</v>
      </c>
      <c r="W4443">
        <v>0</v>
      </c>
      <c r="X4443" t="s">
        <v>4409</v>
      </c>
      <c r="Y4443" t="s">
        <v>8754</v>
      </c>
      <c r="Z4443" t="s">
        <v>3507</v>
      </c>
    </row>
    <row r="4444" spans="17:26" x14ac:dyDescent="0.35">
      <c r="Q4444" t="s">
        <v>0</v>
      </c>
      <c r="R4444">
        <v>54</v>
      </c>
      <c r="S4444">
        <v>150</v>
      </c>
      <c r="T4444">
        <v>98.8</v>
      </c>
      <c r="U4444" t="s">
        <v>3664</v>
      </c>
      <c r="V4444">
        <v>0</v>
      </c>
      <c r="W4444">
        <v>0</v>
      </c>
      <c r="X4444" t="s">
        <v>3861</v>
      </c>
      <c r="Y4444" t="s">
        <v>8755</v>
      </c>
      <c r="Z4444" t="s">
        <v>3507</v>
      </c>
    </row>
    <row r="4445" spans="17:26" x14ac:dyDescent="0.35">
      <c r="Q4445" t="s">
        <v>0</v>
      </c>
      <c r="R4445">
        <v>54</v>
      </c>
      <c r="S4445">
        <v>150</v>
      </c>
      <c r="T4445">
        <v>98.8</v>
      </c>
      <c r="U4445" t="s">
        <v>3664</v>
      </c>
      <c r="V4445">
        <v>0</v>
      </c>
      <c r="W4445">
        <v>0</v>
      </c>
      <c r="X4445" t="s">
        <v>3861</v>
      </c>
      <c r="Y4445" t="s">
        <v>8756</v>
      </c>
      <c r="Z4445" t="s">
        <v>3507</v>
      </c>
    </row>
    <row r="4446" spans="17:26" x14ac:dyDescent="0.35">
      <c r="Q4446" t="s">
        <v>0</v>
      </c>
      <c r="R4446">
        <v>54</v>
      </c>
      <c r="S4446">
        <v>150</v>
      </c>
      <c r="T4446">
        <v>98.8</v>
      </c>
      <c r="U4446" t="s">
        <v>3664</v>
      </c>
      <c r="V4446">
        <v>0</v>
      </c>
      <c r="W4446">
        <v>0</v>
      </c>
      <c r="X4446" t="s">
        <v>4697</v>
      </c>
      <c r="Y4446" t="s">
        <v>8757</v>
      </c>
      <c r="Z4446" t="s">
        <v>3507</v>
      </c>
    </row>
    <row r="4447" spans="17:26" x14ac:dyDescent="0.35">
      <c r="Q4447" t="s">
        <v>0</v>
      </c>
      <c r="R4447">
        <v>54</v>
      </c>
      <c r="S4447">
        <v>150</v>
      </c>
      <c r="T4447">
        <v>98.8</v>
      </c>
      <c r="U4447" t="s">
        <v>3664</v>
      </c>
      <c r="V4447">
        <v>0</v>
      </c>
      <c r="W4447">
        <v>0</v>
      </c>
      <c r="X4447" t="s">
        <v>3837</v>
      </c>
      <c r="Y4447" t="s">
        <v>8758</v>
      </c>
      <c r="Z4447" t="s">
        <v>3507</v>
      </c>
    </row>
    <row r="4448" spans="17:26" x14ac:dyDescent="0.35">
      <c r="Q4448" t="s">
        <v>0</v>
      </c>
      <c r="R4448">
        <v>54</v>
      </c>
      <c r="S4448">
        <v>150</v>
      </c>
      <c r="T4448">
        <v>98.8</v>
      </c>
      <c r="U4448" t="s">
        <v>3664</v>
      </c>
      <c r="V4448">
        <v>0</v>
      </c>
      <c r="W4448">
        <v>0</v>
      </c>
      <c r="X4448" t="s">
        <v>3837</v>
      </c>
      <c r="Y4448" t="s">
        <v>8759</v>
      </c>
      <c r="Z4448" t="s">
        <v>3507</v>
      </c>
    </row>
    <row r="4449" spans="17:26" x14ac:dyDescent="0.35">
      <c r="Q4449" t="s">
        <v>0</v>
      </c>
      <c r="R4449">
        <v>54</v>
      </c>
      <c r="S4449">
        <v>150</v>
      </c>
      <c r="T4449">
        <v>98.8</v>
      </c>
      <c r="U4449" t="s">
        <v>3664</v>
      </c>
      <c r="V4449">
        <v>0</v>
      </c>
      <c r="W4449">
        <v>0</v>
      </c>
      <c r="X4449" t="s">
        <v>4402</v>
      </c>
      <c r="Y4449" t="s">
        <v>8760</v>
      </c>
      <c r="Z4449" t="s">
        <v>3507</v>
      </c>
    </row>
    <row r="4450" spans="17:26" x14ac:dyDescent="0.35">
      <c r="Q4450" t="s">
        <v>0</v>
      </c>
      <c r="R4450">
        <v>54</v>
      </c>
      <c r="S4450">
        <v>150</v>
      </c>
      <c r="T4450">
        <v>98.8</v>
      </c>
      <c r="U4450" t="s">
        <v>3664</v>
      </c>
      <c r="V4450">
        <v>0</v>
      </c>
      <c r="W4450">
        <v>0</v>
      </c>
      <c r="X4450" t="s">
        <v>4402</v>
      </c>
      <c r="Y4450" t="s">
        <v>8761</v>
      </c>
      <c r="Z4450" t="s">
        <v>3507</v>
      </c>
    </row>
    <row r="4451" spans="17:26" x14ac:dyDescent="0.35">
      <c r="Q4451" t="s">
        <v>0</v>
      </c>
      <c r="R4451">
        <v>54</v>
      </c>
      <c r="S4451">
        <v>150</v>
      </c>
      <c r="T4451">
        <v>98.9</v>
      </c>
      <c r="U4451" t="s">
        <v>1</v>
      </c>
      <c r="V4451">
        <v>0</v>
      </c>
      <c r="W4451">
        <v>0</v>
      </c>
      <c r="X4451" t="s">
        <v>3883</v>
      </c>
      <c r="Y4451" t="s">
        <v>8762</v>
      </c>
      <c r="Z4451" t="s">
        <v>3507</v>
      </c>
    </row>
    <row r="4452" spans="17:26" x14ac:dyDescent="0.35">
      <c r="Q4452" t="s">
        <v>0</v>
      </c>
      <c r="R4452">
        <v>54</v>
      </c>
      <c r="S4452">
        <v>150</v>
      </c>
      <c r="T4452">
        <v>98.9</v>
      </c>
      <c r="U4452" t="s">
        <v>1</v>
      </c>
      <c r="V4452">
        <v>0</v>
      </c>
      <c r="W4452">
        <v>0</v>
      </c>
      <c r="X4452" t="s">
        <v>5277</v>
      </c>
      <c r="Y4452" t="s">
        <v>8763</v>
      </c>
      <c r="Z4452" t="s">
        <v>3507</v>
      </c>
    </row>
    <row r="4453" spans="17:26" x14ac:dyDescent="0.35">
      <c r="Q4453" t="s">
        <v>0</v>
      </c>
      <c r="R4453">
        <v>54</v>
      </c>
      <c r="S4453">
        <v>150</v>
      </c>
      <c r="T4453">
        <v>98.9</v>
      </c>
      <c r="U4453" t="s">
        <v>1</v>
      </c>
      <c r="V4453">
        <v>0</v>
      </c>
      <c r="W4453">
        <v>0</v>
      </c>
      <c r="X4453" t="s">
        <v>3871</v>
      </c>
      <c r="Y4453" t="s">
        <v>8764</v>
      </c>
      <c r="Z4453" t="s">
        <v>3507</v>
      </c>
    </row>
    <row r="4454" spans="17:26" x14ac:dyDescent="0.35">
      <c r="Q4454" t="s">
        <v>0</v>
      </c>
      <c r="R4454">
        <v>54</v>
      </c>
      <c r="S4454">
        <v>150</v>
      </c>
      <c r="T4454">
        <v>98.9</v>
      </c>
      <c r="U4454" t="s">
        <v>1</v>
      </c>
      <c r="V4454">
        <v>0</v>
      </c>
      <c r="W4454">
        <v>0</v>
      </c>
      <c r="X4454" t="s">
        <v>3681</v>
      </c>
      <c r="Y4454" t="s">
        <v>8765</v>
      </c>
      <c r="Z4454" t="s">
        <v>3507</v>
      </c>
    </row>
    <row r="4455" spans="17:26" x14ac:dyDescent="0.35">
      <c r="Q4455" t="s">
        <v>0</v>
      </c>
      <c r="R4455">
        <v>54</v>
      </c>
      <c r="S4455">
        <v>150</v>
      </c>
      <c r="T4455">
        <v>98.9</v>
      </c>
      <c r="U4455" t="s">
        <v>1</v>
      </c>
      <c r="V4455">
        <v>0</v>
      </c>
      <c r="W4455">
        <v>0</v>
      </c>
      <c r="X4455" t="s">
        <v>3681</v>
      </c>
      <c r="Y4455" t="s">
        <v>8766</v>
      </c>
      <c r="Z4455" t="s">
        <v>3507</v>
      </c>
    </row>
    <row r="4456" spans="17:26" x14ac:dyDescent="0.35">
      <c r="Q4456" t="s">
        <v>0</v>
      </c>
      <c r="R4456">
        <v>54</v>
      </c>
      <c r="S4456">
        <v>150</v>
      </c>
      <c r="T4456">
        <v>98.9</v>
      </c>
      <c r="U4456" t="s">
        <v>1</v>
      </c>
      <c r="V4456">
        <v>0</v>
      </c>
      <c r="W4456">
        <v>0</v>
      </c>
      <c r="X4456" t="s">
        <v>3700</v>
      </c>
      <c r="Y4456" t="s">
        <v>8767</v>
      </c>
      <c r="Z4456" t="s">
        <v>3507</v>
      </c>
    </row>
    <row r="4457" spans="17:26" x14ac:dyDescent="0.35">
      <c r="Q4457" t="s">
        <v>0</v>
      </c>
      <c r="R4457">
        <v>54</v>
      </c>
      <c r="S4457">
        <v>150</v>
      </c>
      <c r="T4457">
        <v>98.9</v>
      </c>
      <c r="U4457" t="s">
        <v>1</v>
      </c>
      <c r="V4457">
        <v>0</v>
      </c>
      <c r="W4457">
        <v>0</v>
      </c>
      <c r="X4457" t="s">
        <v>3722</v>
      </c>
      <c r="Y4457" t="s">
        <v>8768</v>
      </c>
      <c r="Z4457" t="s">
        <v>3507</v>
      </c>
    </row>
    <row r="4458" spans="17:26" x14ac:dyDescent="0.35">
      <c r="Q4458" t="s">
        <v>0</v>
      </c>
      <c r="R4458">
        <v>54</v>
      </c>
      <c r="S4458">
        <v>150</v>
      </c>
      <c r="T4458">
        <v>98.9</v>
      </c>
      <c r="U4458" t="s">
        <v>1</v>
      </c>
      <c r="V4458">
        <v>0</v>
      </c>
      <c r="W4458">
        <v>0</v>
      </c>
      <c r="X4458" t="s">
        <v>3684</v>
      </c>
      <c r="Y4458" t="s">
        <v>8769</v>
      </c>
      <c r="Z4458" t="s">
        <v>3507</v>
      </c>
    </row>
    <row r="4459" spans="17:26" x14ac:dyDescent="0.35">
      <c r="Q4459" t="s">
        <v>0</v>
      </c>
      <c r="R4459">
        <v>54</v>
      </c>
      <c r="S4459">
        <v>150</v>
      </c>
      <c r="T4459">
        <v>98.9</v>
      </c>
      <c r="U4459" t="s">
        <v>1</v>
      </c>
      <c r="V4459">
        <v>0</v>
      </c>
      <c r="W4459">
        <v>0</v>
      </c>
      <c r="X4459" t="s">
        <v>4087</v>
      </c>
      <c r="Y4459" t="s">
        <v>8770</v>
      </c>
      <c r="Z4459" t="s">
        <v>3507</v>
      </c>
    </row>
    <row r="4460" spans="17:26" x14ac:dyDescent="0.35">
      <c r="Q4460" t="s">
        <v>0</v>
      </c>
      <c r="R4460">
        <v>54</v>
      </c>
      <c r="S4460">
        <v>150</v>
      </c>
      <c r="T4460">
        <v>98.9</v>
      </c>
      <c r="U4460" t="s">
        <v>3664</v>
      </c>
      <c r="V4460">
        <v>0</v>
      </c>
      <c r="W4460">
        <v>0</v>
      </c>
      <c r="X4460" t="s">
        <v>3871</v>
      </c>
      <c r="Y4460" t="s">
        <v>8771</v>
      </c>
      <c r="Z4460" t="s">
        <v>3507</v>
      </c>
    </row>
    <row r="4461" spans="17:26" x14ac:dyDescent="0.35">
      <c r="Q4461" t="s">
        <v>0</v>
      </c>
      <c r="R4461">
        <v>54</v>
      </c>
      <c r="S4461">
        <v>150</v>
      </c>
      <c r="T4461">
        <v>98.9</v>
      </c>
      <c r="U4461" t="s">
        <v>3664</v>
      </c>
      <c r="V4461">
        <v>0</v>
      </c>
      <c r="W4461">
        <v>0</v>
      </c>
      <c r="X4461" t="s">
        <v>3871</v>
      </c>
      <c r="Y4461" t="s">
        <v>8772</v>
      </c>
      <c r="Z4461" t="s">
        <v>3507</v>
      </c>
    </row>
    <row r="4462" spans="17:26" x14ac:dyDescent="0.35">
      <c r="Q4462" t="s">
        <v>0</v>
      </c>
      <c r="R4462">
        <v>54</v>
      </c>
      <c r="S4462">
        <v>150</v>
      </c>
      <c r="T4462">
        <v>98.9</v>
      </c>
      <c r="U4462" t="s">
        <v>3664</v>
      </c>
      <c r="V4462">
        <v>0</v>
      </c>
      <c r="W4462">
        <v>0</v>
      </c>
      <c r="X4462" t="s">
        <v>3700</v>
      </c>
      <c r="Y4462" t="s">
        <v>8773</v>
      </c>
      <c r="Z4462" t="s">
        <v>3507</v>
      </c>
    </row>
    <row r="4463" spans="17:26" x14ac:dyDescent="0.35">
      <c r="Q4463" t="s">
        <v>0</v>
      </c>
      <c r="R4463">
        <v>54</v>
      </c>
      <c r="S4463">
        <v>150</v>
      </c>
      <c r="T4463">
        <v>98.9</v>
      </c>
      <c r="U4463" t="s">
        <v>3664</v>
      </c>
      <c r="V4463">
        <v>0</v>
      </c>
      <c r="W4463">
        <v>0</v>
      </c>
      <c r="X4463" t="s">
        <v>3684</v>
      </c>
      <c r="Y4463" t="s">
        <v>8774</v>
      </c>
      <c r="Z4463" t="s">
        <v>3507</v>
      </c>
    </row>
    <row r="4464" spans="17:26" x14ac:dyDescent="0.35">
      <c r="Q4464" t="s">
        <v>0</v>
      </c>
      <c r="R4464">
        <v>54</v>
      </c>
      <c r="S4464">
        <v>150</v>
      </c>
      <c r="T4464">
        <v>98.9</v>
      </c>
      <c r="U4464" t="s">
        <v>3664</v>
      </c>
      <c r="V4464">
        <v>0</v>
      </c>
      <c r="W4464">
        <v>0</v>
      </c>
      <c r="X4464" t="s">
        <v>4087</v>
      </c>
      <c r="Y4464" t="s">
        <v>8775</v>
      </c>
      <c r="Z4464" t="s">
        <v>3507</v>
      </c>
    </row>
    <row r="4465" spans="17:26" x14ac:dyDescent="0.35">
      <c r="Q4465" t="s">
        <v>0</v>
      </c>
      <c r="R4465">
        <v>54</v>
      </c>
      <c r="S4465">
        <v>150</v>
      </c>
      <c r="T4465">
        <v>98.9</v>
      </c>
      <c r="U4465" t="s">
        <v>3664</v>
      </c>
      <c r="V4465">
        <v>0</v>
      </c>
      <c r="W4465">
        <v>0</v>
      </c>
      <c r="X4465" t="s">
        <v>3877</v>
      </c>
      <c r="Y4465" t="s">
        <v>8776</v>
      </c>
      <c r="Z4465" t="s">
        <v>3507</v>
      </c>
    </row>
    <row r="4466" spans="17:26" x14ac:dyDescent="0.35">
      <c r="Q4466" t="s">
        <v>0</v>
      </c>
      <c r="R4466">
        <v>54</v>
      </c>
      <c r="S4466">
        <v>150</v>
      </c>
      <c r="T4466">
        <v>98.9</v>
      </c>
      <c r="U4466" t="s">
        <v>3664</v>
      </c>
      <c r="V4466">
        <v>0</v>
      </c>
      <c r="W4466">
        <v>0</v>
      </c>
      <c r="X4466" t="s">
        <v>4721</v>
      </c>
      <c r="Y4466" t="s">
        <v>8777</v>
      </c>
      <c r="Z4466" t="s">
        <v>3507</v>
      </c>
    </row>
    <row r="4467" spans="17:26" x14ac:dyDescent="0.35">
      <c r="Q4467" t="s">
        <v>0</v>
      </c>
      <c r="R4467">
        <v>54</v>
      </c>
      <c r="S4467">
        <v>150</v>
      </c>
      <c r="T4467">
        <v>99</v>
      </c>
      <c r="U4467" t="s">
        <v>1</v>
      </c>
      <c r="V4467">
        <v>0</v>
      </c>
      <c r="W4467">
        <v>0</v>
      </c>
      <c r="X4467" t="s">
        <v>3903</v>
      </c>
      <c r="Y4467" t="s">
        <v>8778</v>
      </c>
      <c r="Z4467" t="s">
        <v>3507</v>
      </c>
    </row>
    <row r="4468" spans="17:26" x14ac:dyDescent="0.35">
      <c r="Q4468" t="s">
        <v>0</v>
      </c>
      <c r="R4468">
        <v>54</v>
      </c>
      <c r="S4468">
        <v>150</v>
      </c>
      <c r="T4468">
        <v>99</v>
      </c>
      <c r="U4468" t="s">
        <v>1</v>
      </c>
      <c r="V4468">
        <v>0</v>
      </c>
      <c r="W4468">
        <v>0</v>
      </c>
      <c r="X4468" t="s">
        <v>3736</v>
      </c>
      <c r="Y4468" t="s">
        <v>8779</v>
      </c>
      <c r="Z4468" t="s">
        <v>3507</v>
      </c>
    </row>
    <row r="4469" spans="17:26" x14ac:dyDescent="0.35">
      <c r="Q4469" t="s">
        <v>0</v>
      </c>
      <c r="R4469">
        <v>54</v>
      </c>
      <c r="S4469">
        <v>150</v>
      </c>
      <c r="T4469">
        <v>99</v>
      </c>
      <c r="U4469" t="s">
        <v>1</v>
      </c>
      <c r="V4469">
        <v>0</v>
      </c>
      <c r="W4469">
        <v>0</v>
      </c>
      <c r="X4469" t="s">
        <v>4096</v>
      </c>
      <c r="Y4469" t="s">
        <v>8780</v>
      </c>
      <c r="Z4469" t="s">
        <v>3507</v>
      </c>
    </row>
    <row r="4470" spans="17:26" x14ac:dyDescent="0.35">
      <c r="Q4470" t="s">
        <v>0</v>
      </c>
      <c r="R4470">
        <v>54</v>
      </c>
      <c r="S4470">
        <v>150</v>
      </c>
      <c r="T4470">
        <v>99</v>
      </c>
      <c r="U4470" t="s">
        <v>1</v>
      </c>
      <c r="V4470">
        <v>0</v>
      </c>
      <c r="W4470">
        <v>0</v>
      </c>
      <c r="X4470" t="s">
        <v>3718</v>
      </c>
      <c r="Y4470" t="s">
        <v>8781</v>
      </c>
      <c r="Z4470" t="s">
        <v>3507</v>
      </c>
    </row>
    <row r="4471" spans="17:26" x14ac:dyDescent="0.35">
      <c r="Q4471" t="s">
        <v>0</v>
      </c>
      <c r="R4471">
        <v>54</v>
      </c>
      <c r="S4471">
        <v>150</v>
      </c>
      <c r="T4471">
        <v>99</v>
      </c>
      <c r="U4471" t="s">
        <v>1</v>
      </c>
      <c r="V4471">
        <v>0</v>
      </c>
      <c r="W4471">
        <v>0</v>
      </c>
      <c r="X4471" t="s">
        <v>3718</v>
      </c>
      <c r="Y4471" t="s">
        <v>8782</v>
      </c>
      <c r="Z4471" t="s">
        <v>3507</v>
      </c>
    </row>
    <row r="4472" spans="17:26" x14ac:dyDescent="0.35">
      <c r="Q4472" t="s">
        <v>0</v>
      </c>
      <c r="R4472">
        <v>54</v>
      </c>
      <c r="S4472">
        <v>150</v>
      </c>
      <c r="T4472">
        <v>99</v>
      </c>
      <c r="U4472" t="s">
        <v>1</v>
      </c>
      <c r="V4472">
        <v>0</v>
      </c>
      <c r="W4472">
        <v>0</v>
      </c>
      <c r="X4472" t="s">
        <v>3718</v>
      </c>
      <c r="Y4472" t="s">
        <v>8783</v>
      </c>
      <c r="Z4472" t="s">
        <v>3507</v>
      </c>
    </row>
    <row r="4473" spans="17:26" x14ac:dyDescent="0.35">
      <c r="Q4473" t="s">
        <v>0</v>
      </c>
      <c r="R4473">
        <v>54</v>
      </c>
      <c r="S4473">
        <v>150</v>
      </c>
      <c r="T4473">
        <v>99</v>
      </c>
      <c r="U4473" t="s">
        <v>1</v>
      </c>
      <c r="V4473">
        <v>0</v>
      </c>
      <c r="W4473">
        <v>0</v>
      </c>
      <c r="X4473" t="s">
        <v>4565</v>
      </c>
      <c r="Y4473" t="s">
        <v>8784</v>
      </c>
      <c r="Z4473" t="s">
        <v>3507</v>
      </c>
    </row>
    <row r="4474" spans="17:26" x14ac:dyDescent="0.35">
      <c r="Q4474" t="s">
        <v>0</v>
      </c>
      <c r="R4474">
        <v>54</v>
      </c>
      <c r="S4474">
        <v>150</v>
      </c>
      <c r="T4474">
        <v>99</v>
      </c>
      <c r="U4474" t="s">
        <v>1</v>
      </c>
      <c r="V4474">
        <v>0</v>
      </c>
      <c r="W4474">
        <v>0</v>
      </c>
      <c r="X4474" t="s">
        <v>4246</v>
      </c>
      <c r="Y4474" t="s">
        <v>8785</v>
      </c>
      <c r="Z4474" t="s">
        <v>3507</v>
      </c>
    </row>
    <row r="4475" spans="17:26" x14ac:dyDescent="0.35">
      <c r="Q4475" t="s">
        <v>0</v>
      </c>
      <c r="R4475">
        <v>54</v>
      </c>
      <c r="S4475">
        <v>150</v>
      </c>
      <c r="T4475">
        <v>99</v>
      </c>
      <c r="U4475" t="s">
        <v>1</v>
      </c>
      <c r="V4475">
        <v>0</v>
      </c>
      <c r="W4475">
        <v>0</v>
      </c>
      <c r="X4475" t="s">
        <v>4246</v>
      </c>
      <c r="Y4475" t="s">
        <v>8786</v>
      </c>
      <c r="Z4475" t="s">
        <v>3507</v>
      </c>
    </row>
    <row r="4476" spans="17:26" x14ac:dyDescent="0.35">
      <c r="Q4476" t="s">
        <v>0</v>
      </c>
      <c r="R4476">
        <v>54</v>
      </c>
      <c r="S4476">
        <v>150</v>
      </c>
      <c r="T4476">
        <v>99</v>
      </c>
      <c r="U4476" t="s">
        <v>1</v>
      </c>
      <c r="V4476">
        <v>0</v>
      </c>
      <c r="W4476">
        <v>0</v>
      </c>
      <c r="X4476" t="s">
        <v>3936</v>
      </c>
      <c r="Y4476" t="s">
        <v>8787</v>
      </c>
      <c r="Z4476" t="s">
        <v>3507</v>
      </c>
    </row>
    <row r="4477" spans="17:26" x14ac:dyDescent="0.35">
      <c r="Q4477" t="s">
        <v>0</v>
      </c>
      <c r="R4477">
        <v>54</v>
      </c>
      <c r="S4477">
        <v>150</v>
      </c>
      <c r="T4477">
        <v>99</v>
      </c>
      <c r="U4477" t="s">
        <v>1</v>
      </c>
      <c r="V4477">
        <v>0</v>
      </c>
      <c r="W4477">
        <v>0</v>
      </c>
      <c r="X4477" t="s">
        <v>3940</v>
      </c>
      <c r="Y4477" t="s">
        <v>8788</v>
      </c>
      <c r="Z4477" t="s">
        <v>3507</v>
      </c>
    </row>
    <row r="4478" spans="17:26" x14ac:dyDescent="0.35">
      <c r="Q4478" t="s">
        <v>0</v>
      </c>
      <c r="R4478">
        <v>54</v>
      </c>
      <c r="S4478">
        <v>150</v>
      </c>
      <c r="T4478">
        <v>99</v>
      </c>
      <c r="U4478" t="s">
        <v>1</v>
      </c>
      <c r="V4478">
        <v>0</v>
      </c>
      <c r="W4478">
        <v>0</v>
      </c>
      <c r="X4478" t="s">
        <v>3940</v>
      </c>
      <c r="Y4478" t="s">
        <v>8789</v>
      </c>
      <c r="Z4478" t="s">
        <v>3507</v>
      </c>
    </row>
    <row r="4479" spans="17:26" x14ac:dyDescent="0.35">
      <c r="Q4479" t="s">
        <v>0</v>
      </c>
      <c r="R4479">
        <v>54</v>
      </c>
      <c r="S4479">
        <v>150</v>
      </c>
      <c r="T4479">
        <v>99</v>
      </c>
      <c r="U4479" t="s">
        <v>3664</v>
      </c>
      <c r="V4479">
        <v>0</v>
      </c>
      <c r="W4479">
        <v>0</v>
      </c>
      <c r="X4479" t="s">
        <v>3881</v>
      </c>
      <c r="Y4479" t="s">
        <v>8790</v>
      </c>
      <c r="Z4479" t="s">
        <v>3507</v>
      </c>
    </row>
    <row r="4480" spans="17:26" x14ac:dyDescent="0.35">
      <c r="Q4480" t="s">
        <v>0</v>
      </c>
      <c r="R4480">
        <v>54</v>
      </c>
      <c r="S4480">
        <v>150</v>
      </c>
      <c r="T4480">
        <v>99</v>
      </c>
      <c r="U4480" t="s">
        <v>3664</v>
      </c>
      <c r="V4480">
        <v>0</v>
      </c>
      <c r="W4480">
        <v>0</v>
      </c>
      <c r="X4480" t="s">
        <v>3936</v>
      </c>
      <c r="Y4480" t="s">
        <v>8791</v>
      </c>
      <c r="Z4480" t="s">
        <v>3507</v>
      </c>
    </row>
    <row r="4481" spans="17:26" x14ac:dyDescent="0.35">
      <c r="Q4481" t="s">
        <v>0</v>
      </c>
      <c r="R4481">
        <v>54</v>
      </c>
      <c r="S4481">
        <v>150</v>
      </c>
      <c r="T4481">
        <v>99</v>
      </c>
      <c r="U4481" t="s">
        <v>3664</v>
      </c>
      <c r="V4481">
        <v>0</v>
      </c>
      <c r="W4481">
        <v>0</v>
      </c>
      <c r="X4481" t="s">
        <v>4272</v>
      </c>
      <c r="Y4481" t="s">
        <v>8792</v>
      </c>
      <c r="Z4481" t="s">
        <v>3507</v>
      </c>
    </row>
    <row r="4482" spans="17:26" x14ac:dyDescent="0.35">
      <c r="Q4482" t="s">
        <v>0</v>
      </c>
      <c r="R4482">
        <v>54</v>
      </c>
      <c r="S4482">
        <v>150</v>
      </c>
      <c r="T4482">
        <v>99</v>
      </c>
      <c r="U4482" t="s">
        <v>3664</v>
      </c>
      <c r="V4482">
        <v>0</v>
      </c>
      <c r="W4482">
        <v>0</v>
      </c>
      <c r="X4482" t="s">
        <v>4217</v>
      </c>
      <c r="Y4482" t="s">
        <v>8793</v>
      </c>
      <c r="Z4482" t="s">
        <v>3507</v>
      </c>
    </row>
    <row r="4483" spans="17:26" x14ac:dyDescent="0.35">
      <c r="Q4483" t="s">
        <v>0</v>
      </c>
      <c r="R4483">
        <v>54</v>
      </c>
      <c r="S4483">
        <v>150</v>
      </c>
      <c r="T4483">
        <v>99</v>
      </c>
      <c r="U4483" t="s">
        <v>3664</v>
      </c>
      <c r="V4483">
        <v>0</v>
      </c>
      <c r="W4483">
        <v>0</v>
      </c>
      <c r="X4483" t="s">
        <v>4217</v>
      </c>
      <c r="Y4483" t="s">
        <v>8794</v>
      </c>
      <c r="Z4483" t="s">
        <v>3507</v>
      </c>
    </row>
    <row r="4484" spans="17:26" x14ac:dyDescent="0.35">
      <c r="Q4484" t="s">
        <v>0</v>
      </c>
      <c r="R4484">
        <v>54</v>
      </c>
      <c r="S4484">
        <v>150</v>
      </c>
      <c r="T4484">
        <v>99</v>
      </c>
      <c r="U4484" t="s">
        <v>3664</v>
      </c>
      <c r="V4484">
        <v>0</v>
      </c>
      <c r="W4484">
        <v>0</v>
      </c>
      <c r="X4484" t="s">
        <v>3940</v>
      </c>
      <c r="Y4484" t="s">
        <v>8795</v>
      </c>
      <c r="Z4484" t="s">
        <v>3507</v>
      </c>
    </row>
    <row r="4485" spans="17:26" x14ac:dyDescent="0.35">
      <c r="Q4485" t="s">
        <v>0</v>
      </c>
      <c r="R4485">
        <v>54</v>
      </c>
      <c r="S4485">
        <v>150</v>
      </c>
      <c r="T4485">
        <v>99.1</v>
      </c>
      <c r="U4485" t="s">
        <v>1</v>
      </c>
      <c r="V4485">
        <v>0</v>
      </c>
      <c r="W4485">
        <v>0</v>
      </c>
      <c r="X4485" t="s">
        <v>3797</v>
      </c>
      <c r="Y4485" t="s">
        <v>8796</v>
      </c>
      <c r="Z4485" t="s">
        <v>3507</v>
      </c>
    </row>
    <row r="4486" spans="17:26" x14ac:dyDescent="0.35">
      <c r="Q4486" t="s">
        <v>0</v>
      </c>
      <c r="R4486">
        <v>54</v>
      </c>
      <c r="S4486">
        <v>150</v>
      </c>
      <c r="T4486">
        <v>99.1</v>
      </c>
      <c r="U4486" t="s">
        <v>1</v>
      </c>
      <c r="V4486">
        <v>0</v>
      </c>
      <c r="W4486">
        <v>0</v>
      </c>
      <c r="X4486" t="s">
        <v>3797</v>
      </c>
      <c r="Y4486" t="s">
        <v>8797</v>
      </c>
      <c r="Z4486" t="s">
        <v>3507</v>
      </c>
    </row>
    <row r="4487" spans="17:26" x14ac:dyDescent="0.35">
      <c r="Q4487" t="s">
        <v>0</v>
      </c>
      <c r="R4487">
        <v>54</v>
      </c>
      <c r="S4487">
        <v>150</v>
      </c>
      <c r="T4487">
        <v>99.1</v>
      </c>
      <c r="U4487" t="s">
        <v>1</v>
      </c>
      <c r="V4487">
        <v>0</v>
      </c>
      <c r="W4487">
        <v>0</v>
      </c>
      <c r="X4487" t="s">
        <v>3696</v>
      </c>
      <c r="Y4487" t="s">
        <v>8798</v>
      </c>
      <c r="Z4487" t="s">
        <v>3507</v>
      </c>
    </row>
    <row r="4488" spans="17:26" x14ac:dyDescent="0.35">
      <c r="Q4488" t="s">
        <v>0</v>
      </c>
      <c r="R4488">
        <v>54</v>
      </c>
      <c r="S4488">
        <v>150</v>
      </c>
      <c r="T4488">
        <v>99.1</v>
      </c>
      <c r="U4488" t="s">
        <v>1</v>
      </c>
      <c r="V4488">
        <v>0</v>
      </c>
      <c r="W4488">
        <v>0</v>
      </c>
      <c r="X4488" t="s">
        <v>4736</v>
      </c>
      <c r="Y4488" t="s">
        <v>8799</v>
      </c>
      <c r="Z4488" t="s">
        <v>3507</v>
      </c>
    </row>
    <row r="4489" spans="17:26" x14ac:dyDescent="0.35">
      <c r="Q4489" t="s">
        <v>0</v>
      </c>
      <c r="R4489">
        <v>54</v>
      </c>
      <c r="S4489">
        <v>150</v>
      </c>
      <c r="T4489">
        <v>99.1</v>
      </c>
      <c r="U4489" t="s">
        <v>1</v>
      </c>
      <c r="V4489">
        <v>0</v>
      </c>
      <c r="W4489">
        <v>0</v>
      </c>
      <c r="X4489" t="s">
        <v>4736</v>
      </c>
      <c r="Y4489" t="s">
        <v>8800</v>
      </c>
      <c r="Z4489" t="s">
        <v>3507</v>
      </c>
    </row>
    <row r="4490" spans="17:26" x14ac:dyDescent="0.35">
      <c r="Q4490" t="s">
        <v>0</v>
      </c>
      <c r="R4490">
        <v>54</v>
      </c>
      <c r="S4490">
        <v>150</v>
      </c>
      <c r="T4490">
        <v>99.1</v>
      </c>
      <c r="U4490" t="s">
        <v>1</v>
      </c>
      <c r="V4490">
        <v>0</v>
      </c>
      <c r="W4490">
        <v>0</v>
      </c>
      <c r="X4490" t="s">
        <v>4861</v>
      </c>
      <c r="Y4490" t="s">
        <v>8801</v>
      </c>
      <c r="Z4490" t="s">
        <v>3507</v>
      </c>
    </row>
    <row r="4491" spans="17:26" x14ac:dyDescent="0.35">
      <c r="Q4491" t="s">
        <v>0</v>
      </c>
      <c r="R4491">
        <v>54</v>
      </c>
      <c r="S4491">
        <v>150</v>
      </c>
      <c r="T4491">
        <v>99.1</v>
      </c>
      <c r="U4491" t="s">
        <v>1</v>
      </c>
      <c r="V4491">
        <v>0</v>
      </c>
      <c r="W4491">
        <v>0</v>
      </c>
      <c r="X4491" t="s">
        <v>3825</v>
      </c>
      <c r="Y4491" t="s">
        <v>8802</v>
      </c>
      <c r="Z4491" t="s">
        <v>3507</v>
      </c>
    </row>
    <row r="4492" spans="17:26" x14ac:dyDescent="0.35">
      <c r="Q4492" t="s">
        <v>0</v>
      </c>
      <c r="R4492">
        <v>54</v>
      </c>
      <c r="S4492">
        <v>150</v>
      </c>
      <c r="T4492">
        <v>99.1</v>
      </c>
      <c r="U4492" t="s">
        <v>1</v>
      </c>
      <c r="V4492">
        <v>0</v>
      </c>
      <c r="W4492">
        <v>0</v>
      </c>
      <c r="X4492" t="s">
        <v>3747</v>
      </c>
      <c r="Y4492" t="s">
        <v>8803</v>
      </c>
      <c r="Z4492" t="s">
        <v>3507</v>
      </c>
    </row>
    <row r="4493" spans="17:26" x14ac:dyDescent="0.35">
      <c r="Q4493" t="s">
        <v>0</v>
      </c>
      <c r="R4493">
        <v>54</v>
      </c>
      <c r="S4493">
        <v>150</v>
      </c>
      <c r="T4493">
        <v>99.1</v>
      </c>
      <c r="U4493" t="s">
        <v>3664</v>
      </c>
      <c r="V4493">
        <v>0</v>
      </c>
      <c r="W4493">
        <v>0</v>
      </c>
      <c r="X4493" t="s">
        <v>3977</v>
      </c>
      <c r="Y4493" t="s">
        <v>8804</v>
      </c>
      <c r="Z4493" t="s">
        <v>3507</v>
      </c>
    </row>
    <row r="4494" spans="17:26" x14ac:dyDescent="0.35">
      <c r="Q4494" t="s">
        <v>0</v>
      </c>
      <c r="R4494">
        <v>54</v>
      </c>
      <c r="S4494">
        <v>150</v>
      </c>
      <c r="T4494">
        <v>99.1</v>
      </c>
      <c r="U4494" t="s">
        <v>3664</v>
      </c>
      <c r="V4494">
        <v>0</v>
      </c>
      <c r="W4494">
        <v>0</v>
      </c>
      <c r="X4494" t="s">
        <v>3981</v>
      </c>
      <c r="Y4494" t="s">
        <v>8805</v>
      </c>
      <c r="Z4494" t="s">
        <v>3507</v>
      </c>
    </row>
    <row r="4495" spans="17:26" x14ac:dyDescent="0.35">
      <c r="Q4495" t="s">
        <v>0</v>
      </c>
      <c r="R4495">
        <v>54</v>
      </c>
      <c r="S4495">
        <v>150</v>
      </c>
      <c r="T4495">
        <v>99.1</v>
      </c>
      <c r="U4495" t="s">
        <v>3664</v>
      </c>
      <c r="V4495">
        <v>0</v>
      </c>
      <c r="W4495">
        <v>0</v>
      </c>
      <c r="X4495" t="s">
        <v>4113</v>
      </c>
      <c r="Y4495" t="s">
        <v>8806</v>
      </c>
      <c r="Z4495" t="s">
        <v>3507</v>
      </c>
    </row>
    <row r="4496" spans="17:26" x14ac:dyDescent="0.35">
      <c r="Q4496" t="s">
        <v>0</v>
      </c>
      <c r="R4496">
        <v>54</v>
      </c>
      <c r="S4496">
        <v>150</v>
      </c>
      <c r="T4496">
        <v>99.1</v>
      </c>
      <c r="U4496" t="s">
        <v>3664</v>
      </c>
      <c r="V4496">
        <v>0</v>
      </c>
      <c r="W4496">
        <v>0</v>
      </c>
      <c r="X4496" t="s">
        <v>4106</v>
      </c>
      <c r="Y4496" t="s">
        <v>8807</v>
      </c>
      <c r="Z4496" t="s">
        <v>3507</v>
      </c>
    </row>
    <row r="4497" spans="17:26" x14ac:dyDescent="0.35">
      <c r="Q4497" t="s">
        <v>0</v>
      </c>
      <c r="R4497">
        <v>54</v>
      </c>
      <c r="S4497">
        <v>150</v>
      </c>
      <c r="T4497">
        <v>99.1</v>
      </c>
      <c r="U4497" t="s">
        <v>3664</v>
      </c>
      <c r="V4497">
        <v>0</v>
      </c>
      <c r="W4497">
        <v>0</v>
      </c>
      <c r="X4497" t="s">
        <v>4108</v>
      </c>
      <c r="Y4497" t="s">
        <v>8808</v>
      </c>
      <c r="Z4497" t="s">
        <v>3507</v>
      </c>
    </row>
    <row r="4498" spans="17:26" x14ac:dyDescent="0.35">
      <c r="Q4498" t="s">
        <v>0</v>
      </c>
      <c r="R4498">
        <v>54</v>
      </c>
      <c r="S4498">
        <v>150</v>
      </c>
      <c r="T4498">
        <v>99.2</v>
      </c>
      <c r="U4498" t="s">
        <v>1</v>
      </c>
      <c r="V4498">
        <v>0</v>
      </c>
      <c r="W4498">
        <v>0</v>
      </c>
      <c r="X4498" t="s">
        <v>3997</v>
      </c>
      <c r="Y4498" t="s">
        <v>8809</v>
      </c>
      <c r="Z4498" t="s">
        <v>3507</v>
      </c>
    </row>
    <row r="4499" spans="17:26" x14ac:dyDescent="0.35">
      <c r="Q4499" t="s">
        <v>0</v>
      </c>
      <c r="R4499">
        <v>54</v>
      </c>
      <c r="S4499">
        <v>150</v>
      </c>
      <c r="T4499">
        <v>99.2</v>
      </c>
      <c r="U4499" t="s">
        <v>1</v>
      </c>
      <c r="V4499">
        <v>0</v>
      </c>
      <c r="W4499">
        <v>0</v>
      </c>
      <c r="X4499" t="s">
        <v>3716</v>
      </c>
      <c r="Y4499" t="s">
        <v>8810</v>
      </c>
      <c r="Z4499" t="s">
        <v>3507</v>
      </c>
    </row>
    <row r="4500" spans="17:26" x14ac:dyDescent="0.35">
      <c r="Q4500" t="s">
        <v>0</v>
      </c>
      <c r="R4500">
        <v>54</v>
      </c>
      <c r="S4500">
        <v>150</v>
      </c>
      <c r="T4500">
        <v>99.2</v>
      </c>
      <c r="U4500" t="s">
        <v>1</v>
      </c>
      <c r="V4500">
        <v>0</v>
      </c>
      <c r="W4500">
        <v>0</v>
      </c>
      <c r="X4500" t="s">
        <v>4181</v>
      </c>
      <c r="Y4500" t="s">
        <v>8811</v>
      </c>
      <c r="Z4500" t="s">
        <v>3507</v>
      </c>
    </row>
    <row r="4501" spans="17:26" x14ac:dyDescent="0.35">
      <c r="Q4501" t="s">
        <v>0</v>
      </c>
      <c r="R4501">
        <v>54</v>
      </c>
      <c r="S4501">
        <v>150</v>
      </c>
      <c r="T4501">
        <v>99.2</v>
      </c>
      <c r="U4501" t="s">
        <v>1</v>
      </c>
      <c r="V4501">
        <v>0</v>
      </c>
      <c r="W4501">
        <v>0</v>
      </c>
      <c r="X4501" t="s">
        <v>3833</v>
      </c>
      <c r="Y4501" t="s">
        <v>8812</v>
      </c>
      <c r="Z4501" t="s">
        <v>3507</v>
      </c>
    </row>
    <row r="4502" spans="17:26" x14ac:dyDescent="0.35">
      <c r="Q4502" t="s">
        <v>0</v>
      </c>
      <c r="R4502">
        <v>54</v>
      </c>
      <c r="S4502">
        <v>150</v>
      </c>
      <c r="T4502">
        <v>99.2</v>
      </c>
      <c r="U4502" t="s">
        <v>1</v>
      </c>
      <c r="V4502">
        <v>0</v>
      </c>
      <c r="W4502">
        <v>0</v>
      </c>
      <c r="X4502" t="s">
        <v>3859</v>
      </c>
      <c r="Y4502" t="s">
        <v>8813</v>
      </c>
      <c r="Z4502" t="s">
        <v>3507</v>
      </c>
    </row>
    <row r="4503" spans="17:26" x14ac:dyDescent="0.35">
      <c r="Q4503" t="s">
        <v>0</v>
      </c>
      <c r="R4503">
        <v>54</v>
      </c>
      <c r="S4503">
        <v>150</v>
      </c>
      <c r="T4503">
        <v>99.2</v>
      </c>
      <c r="U4503" t="s">
        <v>3664</v>
      </c>
      <c r="V4503">
        <v>0</v>
      </c>
      <c r="W4503">
        <v>0</v>
      </c>
      <c r="X4503" t="s">
        <v>4419</v>
      </c>
      <c r="Y4503" t="s">
        <v>8814</v>
      </c>
      <c r="Z4503" t="s">
        <v>3507</v>
      </c>
    </row>
    <row r="4504" spans="17:26" x14ac:dyDescent="0.35">
      <c r="Q4504" t="s">
        <v>0</v>
      </c>
      <c r="R4504">
        <v>54</v>
      </c>
      <c r="S4504">
        <v>150</v>
      </c>
      <c r="T4504">
        <v>99.2</v>
      </c>
      <c r="U4504" t="s">
        <v>3664</v>
      </c>
      <c r="V4504">
        <v>0</v>
      </c>
      <c r="W4504">
        <v>0</v>
      </c>
      <c r="X4504" t="s">
        <v>3857</v>
      </c>
      <c r="Y4504" t="s">
        <v>8815</v>
      </c>
      <c r="Z4504" t="s">
        <v>3507</v>
      </c>
    </row>
    <row r="4505" spans="17:26" x14ac:dyDescent="0.35">
      <c r="Q4505" t="s">
        <v>0</v>
      </c>
      <c r="R4505">
        <v>54</v>
      </c>
      <c r="S4505">
        <v>150</v>
      </c>
      <c r="T4505">
        <v>99.2</v>
      </c>
      <c r="U4505" t="s">
        <v>3664</v>
      </c>
      <c r="V4505">
        <v>0</v>
      </c>
      <c r="W4505">
        <v>0</v>
      </c>
      <c r="X4505" t="s">
        <v>3726</v>
      </c>
      <c r="Y4505" t="s">
        <v>8816</v>
      </c>
      <c r="Z4505" t="s">
        <v>3507</v>
      </c>
    </row>
    <row r="4506" spans="17:26" x14ac:dyDescent="0.35">
      <c r="Q4506" t="s">
        <v>0</v>
      </c>
      <c r="R4506">
        <v>54</v>
      </c>
      <c r="S4506">
        <v>150</v>
      </c>
      <c r="T4506">
        <v>99.3</v>
      </c>
      <c r="U4506" t="s">
        <v>1</v>
      </c>
      <c r="V4506">
        <v>0</v>
      </c>
      <c r="W4506">
        <v>0</v>
      </c>
      <c r="X4506" t="s">
        <v>3686</v>
      </c>
      <c r="Y4506" t="s">
        <v>8817</v>
      </c>
      <c r="Z4506" t="s">
        <v>3507</v>
      </c>
    </row>
    <row r="4507" spans="17:26" x14ac:dyDescent="0.35">
      <c r="Q4507" t="s">
        <v>0</v>
      </c>
      <c r="R4507">
        <v>54</v>
      </c>
      <c r="S4507">
        <v>150</v>
      </c>
      <c r="T4507">
        <v>99.3</v>
      </c>
      <c r="U4507" t="s">
        <v>1</v>
      </c>
      <c r="V4507">
        <v>0</v>
      </c>
      <c r="W4507">
        <v>0</v>
      </c>
      <c r="X4507" t="s">
        <v>4132</v>
      </c>
      <c r="Y4507" t="s">
        <v>8818</v>
      </c>
      <c r="Z4507" t="s">
        <v>3507</v>
      </c>
    </row>
    <row r="4508" spans="17:26" x14ac:dyDescent="0.35">
      <c r="Q4508" t="s">
        <v>0</v>
      </c>
      <c r="R4508">
        <v>54</v>
      </c>
      <c r="S4508">
        <v>150</v>
      </c>
      <c r="T4508">
        <v>99.3</v>
      </c>
      <c r="U4508" t="s">
        <v>1</v>
      </c>
      <c r="V4508">
        <v>0</v>
      </c>
      <c r="W4508">
        <v>0</v>
      </c>
      <c r="X4508" t="s">
        <v>4354</v>
      </c>
      <c r="Y4508" t="s">
        <v>8819</v>
      </c>
      <c r="Z4508" t="s">
        <v>3507</v>
      </c>
    </row>
    <row r="4509" spans="17:26" x14ac:dyDescent="0.35">
      <c r="Q4509" t="s">
        <v>0</v>
      </c>
      <c r="R4509">
        <v>54</v>
      </c>
      <c r="S4509">
        <v>150</v>
      </c>
      <c r="T4509">
        <v>99.3</v>
      </c>
      <c r="U4509" t="s">
        <v>1</v>
      </c>
      <c r="V4509">
        <v>0</v>
      </c>
      <c r="W4509">
        <v>0</v>
      </c>
      <c r="X4509" t="s">
        <v>4281</v>
      </c>
      <c r="Y4509" t="s">
        <v>8820</v>
      </c>
      <c r="Z4509" t="s">
        <v>3507</v>
      </c>
    </row>
    <row r="4510" spans="17:26" x14ac:dyDescent="0.35">
      <c r="Q4510" t="s">
        <v>0</v>
      </c>
      <c r="R4510">
        <v>54</v>
      </c>
      <c r="S4510">
        <v>150</v>
      </c>
      <c r="T4510">
        <v>99.3</v>
      </c>
      <c r="U4510" t="s">
        <v>1</v>
      </c>
      <c r="V4510">
        <v>0</v>
      </c>
      <c r="W4510">
        <v>0</v>
      </c>
      <c r="X4510" t="s">
        <v>4281</v>
      </c>
      <c r="Y4510" t="s">
        <v>8821</v>
      </c>
      <c r="Z4510" t="s">
        <v>3507</v>
      </c>
    </row>
    <row r="4511" spans="17:26" x14ac:dyDescent="0.35">
      <c r="Q4511" t="s">
        <v>0</v>
      </c>
      <c r="R4511">
        <v>54</v>
      </c>
      <c r="S4511">
        <v>150</v>
      </c>
      <c r="T4511">
        <v>99.3</v>
      </c>
      <c r="U4511" t="s">
        <v>1</v>
      </c>
      <c r="V4511">
        <v>0</v>
      </c>
      <c r="W4511">
        <v>0</v>
      </c>
      <c r="X4511" t="s">
        <v>3764</v>
      </c>
      <c r="Y4511" t="s">
        <v>8822</v>
      </c>
      <c r="Z4511" t="s">
        <v>3507</v>
      </c>
    </row>
    <row r="4512" spans="17:26" x14ac:dyDescent="0.35">
      <c r="Q4512" t="s">
        <v>0</v>
      </c>
      <c r="R4512">
        <v>54</v>
      </c>
      <c r="S4512">
        <v>150</v>
      </c>
      <c r="T4512">
        <v>99.3</v>
      </c>
      <c r="U4512" t="s">
        <v>1</v>
      </c>
      <c r="V4512">
        <v>0</v>
      </c>
      <c r="W4512">
        <v>0</v>
      </c>
      <c r="X4512" t="s">
        <v>4053</v>
      </c>
      <c r="Y4512" t="s">
        <v>8823</v>
      </c>
      <c r="Z4512" t="s">
        <v>3507</v>
      </c>
    </row>
    <row r="4513" spans="17:26" x14ac:dyDescent="0.35">
      <c r="Q4513" t="s">
        <v>0</v>
      </c>
      <c r="R4513">
        <v>54</v>
      </c>
      <c r="S4513">
        <v>150</v>
      </c>
      <c r="T4513">
        <v>99.3</v>
      </c>
      <c r="U4513" t="s">
        <v>1</v>
      </c>
      <c r="V4513">
        <v>0</v>
      </c>
      <c r="W4513">
        <v>0</v>
      </c>
      <c r="X4513" t="s">
        <v>6079</v>
      </c>
      <c r="Y4513" t="s">
        <v>8824</v>
      </c>
      <c r="Z4513" t="s">
        <v>3507</v>
      </c>
    </row>
    <row r="4514" spans="17:26" x14ac:dyDescent="0.35">
      <c r="Q4514" t="s">
        <v>0</v>
      </c>
      <c r="R4514">
        <v>54</v>
      </c>
      <c r="S4514">
        <v>150</v>
      </c>
      <c r="T4514">
        <v>99.3</v>
      </c>
      <c r="U4514" t="s">
        <v>1</v>
      </c>
      <c r="V4514">
        <v>0</v>
      </c>
      <c r="W4514">
        <v>0</v>
      </c>
      <c r="X4514" t="s">
        <v>4365</v>
      </c>
      <c r="Y4514" t="s">
        <v>8825</v>
      </c>
      <c r="Z4514" t="s">
        <v>3507</v>
      </c>
    </row>
    <row r="4515" spans="17:26" x14ac:dyDescent="0.35">
      <c r="Q4515" t="s">
        <v>0</v>
      </c>
      <c r="R4515">
        <v>54</v>
      </c>
      <c r="S4515">
        <v>150</v>
      </c>
      <c r="T4515">
        <v>99.3</v>
      </c>
      <c r="U4515" t="s">
        <v>1</v>
      </c>
      <c r="V4515">
        <v>0</v>
      </c>
      <c r="W4515">
        <v>0</v>
      </c>
      <c r="X4515" t="s">
        <v>4060</v>
      </c>
      <c r="Y4515" t="s">
        <v>8826</v>
      </c>
      <c r="Z4515" t="s">
        <v>3507</v>
      </c>
    </row>
    <row r="4516" spans="17:26" x14ac:dyDescent="0.35">
      <c r="Q4516" t="s">
        <v>0</v>
      </c>
      <c r="R4516">
        <v>54</v>
      </c>
      <c r="S4516">
        <v>150</v>
      </c>
      <c r="T4516">
        <v>99.3</v>
      </c>
      <c r="U4516" t="s">
        <v>1</v>
      </c>
      <c r="V4516">
        <v>0</v>
      </c>
      <c r="W4516">
        <v>0</v>
      </c>
      <c r="X4516" t="s">
        <v>4030</v>
      </c>
      <c r="Y4516" t="s">
        <v>8827</v>
      </c>
      <c r="Z4516" t="s">
        <v>3507</v>
      </c>
    </row>
    <row r="4517" spans="17:26" x14ac:dyDescent="0.35">
      <c r="Q4517" t="s">
        <v>0</v>
      </c>
      <c r="R4517">
        <v>54</v>
      </c>
      <c r="S4517">
        <v>150</v>
      </c>
      <c r="T4517">
        <v>99.3</v>
      </c>
      <c r="U4517" t="s">
        <v>1</v>
      </c>
      <c r="V4517">
        <v>0</v>
      </c>
      <c r="W4517">
        <v>0</v>
      </c>
      <c r="X4517" t="s">
        <v>3775</v>
      </c>
      <c r="Y4517" t="s">
        <v>8828</v>
      </c>
      <c r="Z4517" t="s">
        <v>3507</v>
      </c>
    </row>
    <row r="4518" spans="17:26" x14ac:dyDescent="0.35">
      <c r="Q4518" t="s">
        <v>0</v>
      </c>
      <c r="R4518">
        <v>54</v>
      </c>
      <c r="S4518">
        <v>150</v>
      </c>
      <c r="T4518">
        <v>99.3</v>
      </c>
      <c r="U4518" t="s">
        <v>1</v>
      </c>
      <c r="V4518">
        <v>0</v>
      </c>
      <c r="W4518">
        <v>0</v>
      </c>
      <c r="X4518" t="s">
        <v>3906</v>
      </c>
      <c r="Y4518" t="s">
        <v>8829</v>
      </c>
      <c r="Z4518" t="s">
        <v>3507</v>
      </c>
    </row>
    <row r="4519" spans="17:26" x14ac:dyDescent="0.35">
      <c r="Q4519" t="s">
        <v>0</v>
      </c>
      <c r="R4519">
        <v>54</v>
      </c>
      <c r="S4519">
        <v>150</v>
      </c>
      <c r="T4519">
        <v>99.3</v>
      </c>
      <c r="U4519" t="s">
        <v>1</v>
      </c>
      <c r="V4519">
        <v>0</v>
      </c>
      <c r="W4519">
        <v>0</v>
      </c>
      <c r="X4519" t="s">
        <v>4035</v>
      </c>
      <c r="Y4519" t="s">
        <v>8830</v>
      </c>
      <c r="Z4519" t="s">
        <v>3507</v>
      </c>
    </row>
    <row r="4520" spans="17:26" x14ac:dyDescent="0.35">
      <c r="Q4520" t="s">
        <v>0</v>
      </c>
      <c r="R4520">
        <v>54</v>
      </c>
      <c r="S4520">
        <v>150</v>
      </c>
      <c r="T4520">
        <v>99.3</v>
      </c>
      <c r="U4520" t="s">
        <v>1</v>
      </c>
      <c r="V4520">
        <v>0</v>
      </c>
      <c r="W4520">
        <v>0</v>
      </c>
      <c r="X4520" t="s">
        <v>4165</v>
      </c>
      <c r="Y4520" t="s">
        <v>8831</v>
      </c>
      <c r="Z4520" t="s">
        <v>3507</v>
      </c>
    </row>
    <row r="4521" spans="17:26" x14ac:dyDescent="0.35">
      <c r="Q4521" t="s">
        <v>0</v>
      </c>
      <c r="R4521">
        <v>54</v>
      </c>
      <c r="S4521">
        <v>150</v>
      </c>
      <c r="T4521">
        <v>99.3</v>
      </c>
      <c r="U4521" t="s">
        <v>1</v>
      </c>
      <c r="V4521">
        <v>0</v>
      </c>
      <c r="W4521">
        <v>0</v>
      </c>
      <c r="X4521" t="s">
        <v>3814</v>
      </c>
      <c r="Y4521" t="s">
        <v>8832</v>
      </c>
      <c r="Z4521" t="s">
        <v>3507</v>
      </c>
    </row>
    <row r="4522" spans="17:26" x14ac:dyDescent="0.35">
      <c r="Q4522" t="s">
        <v>0</v>
      </c>
      <c r="R4522">
        <v>54</v>
      </c>
      <c r="S4522">
        <v>150</v>
      </c>
      <c r="T4522">
        <v>99.3</v>
      </c>
      <c r="U4522" t="s">
        <v>1</v>
      </c>
      <c r="V4522">
        <v>0</v>
      </c>
      <c r="W4522">
        <v>0</v>
      </c>
      <c r="X4522" t="s">
        <v>3777</v>
      </c>
      <c r="Y4522" t="s">
        <v>8833</v>
      </c>
      <c r="Z4522" t="s">
        <v>3507</v>
      </c>
    </row>
    <row r="4523" spans="17:26" x14ac:dyDescent="0.35">
      <c r="Q4523" t="s">
        <v>0</v>
      </c>
      <c r="R4523">
        <v>54</v>
      </c>
      <c r="S4523">
        <v>150</v>
      </c>
      <c r="T4523">
        <v>99.3</v>
      </c>
      <c r="U4523" t="s">
        <v>1</v>
      </c>
      <c r="V4523">
        <v>0</v>
      </c>
      <c r="W4523">
        <v>0</v>
      </c>
      <c r="X4523" t="s">
        <v>4171</v>
      </c>
      <c r="Y4523" t="s">
        <v>8834</v>
      </c>
      <c r="Z4523" t="s">
        <v>3507</v>
      </c>
    </row>
    <row r="4524" spans="17:26" x14ac:dyDescent="0.35">
      <c r="Q4524" t="s">
        <v>0</v>
      </c>
      <c r="R4524">
        <v>54</v>
      </c>
      <c r="S4524">
        <v>150</v>
      </c>
      <c r="T4524">
        <v>99.3</v>
      </c>
      <c r="U4524" t="s">
        <v>1</v>
      </c>
      <c r="V4524">
        <v>0</v>
      </c>
      <c r="W4524">
        <v>0</v>
      </c>
      <c r="X4524" t="s">
        <v>3949</v>
      </c>
      <c r="Y4524" t="s">
        <v>8835</v>
      </c>
      <c r="Z4524" t="s">
        <v>3507</v>
      </c>
    </row>
    <row r="4525" spans="17:26" x14ac:dyDescent="0.35">
      <c r="Q4525" t="s">
        <v>0</v>
      </c>
      <c r="R4525">
        <v>54</v>
      </c>
      <c r="S4525">
        <v>150</v>
      </c>
      <c r="T4525">
        <v>99.3</v>
      </c>
      <c r="U4525" t="s">
        <v>1</v>
      </c>
      <c r="V4525">
        <v>0</v>
      </c>
      <c r="W4525">
        <v>0</v>
      </c>
      <c r="X4525" t="s">
        <v>3915</v>
      </c>
      <c r="Y4525" t="s">
        <v>8836</v>
      </c>
      <c r="Z4525" t="s">
        <v>3507</v>
      </c>
    </row>
    <row r="4526" spans="17:26" x14ac:dyDescent="0.35">
      <c r="Q4526" t="s">
        <v>0</v>
      </c>
      <c r="R4526">
        <v>54</v>
      </c>
      <c r="S4526">
        <v>150</v>
      </c>
      <c r="T4526">
        <v>99.3</v>
      </c>
      <c r="U4526" t="s">
        <v>1</v>
      </c>
      <c r="V4526">
        <v>0</v>
      </c>
      <c r="W4526">
        <v>0</v>
      </c>
      <c r="X4526" t="s">
        <v>3784</v>
      </c>
      <c r="Y4526" t="s">
        <v>8837</v>
      </c>
      <c r="Z4526" t="s">
        <v>3507</v>
      </c>
    </row>
    <row r="4527" spans="17:26" x14ac:dyDescent="0.35">
      <c r="Q4527" t="s">
        <v>0</v>
      </c>
      <c r="R4527">
        <v>54</v>
      </c>
      <c r="S4527">
        <v>150</v>
      </c>
      <c r="T4527">
        <v>99.3</v>
      </c>
      <c r="U4527" t="s">
        <v>1</v>
      </c>
      <c r="V4527">
        <v>0</v>
      </c>
      <c r="W4527">
        <v>0</v>
      </c>
      <c r="X4527" t="s">
        <v>4506</v>
      </c>
      <c r="Y4527" t="s">
        <v>8838</v>
      </c>
      <c r="Z4527" t="s">
        <v>3507</v>
      </c>
    </row>
    <row r="4528" spans="17:26" x14ac:dyDescent="0.35">
      <c r="Q4528" t="s">
        <v>0</v>
      </c>
      <c r="R4528">
        <v>54</v>
      </c>
      <c r="S4528">
        <v>150</v>
      </c>
      <c r="T4528">
        <v>99.3</v>
      </c>
      <c r="U4528" t="s">
        <v>3664</v>
      </c>
      <c r="V4528">
        <v>0</v>
      </c>
      <c r="W4528">
        <v>0</v>
      </c>
      <c r="X4528" t="s">
        <v>3786</v>
      </c>
      <c r="Y4528" t="s">
        <v>8839</v>
      </c>
      <c r="Z4528" t="s">
        <v>3507</v>
      </c>
    </row>
    <row r="4529" spans="17:26" x14ac:dyDescent="0.35">
      <c r="Q4529" t="s">
        <v>0</v>
      </c>
      <c r="R4529">
        <v>54</v>
      </c>
      <c r="S4529">
        <v>150</v>
      </c>
      <c r="T4529">
        <v>99.3</v>
      </c>
      <c r="U4529" t="s">
        <v>3664</v>
      </c>
      <c r="V4529">
        <v>0</v>
      </c>
      <c r="W4529">
        <v>0</v>
      </c>
      <c r="X4529" t="s">
        <v>4304</v>
      </c>
      <c r="Y4529" t="s">
        <v>8840</v>
      </c>
      <c r="Z4529" t="s">
        <v>3507</v>
      </c>
    </row>
    <row r="4530" spans="17:26" x14ac:dyDescent="0.35">
      <c r="Q4530" t="s">
        <v>0</v>
      </c>
      <c r="R4530">
        <v>54</v>
      </c>
      <c r="S4530">
        <v>150</v>
      </c>
      <c r="T4530">
        <v>99.3</v>
      </c>
      <c r="U4530" t="s">
        <v>3664</v>
      </c>
      <c r="V4530">
        <v>0</v>
      </c>
      <c r="W4530">
        <v>0</v>
      </c>
      <c r="X4530" t="s">
        <v>4005</v>
      </c>
      <c r="Y4530" t="s">
        <v>8841</v>
      </c>
      <c r="Z4530" t="s">
        <v>3507</v>
      </c>
    </row>
    <row r="4531" spans="17:26" x14ac:dyDescent="0.35">
      <c r="Q4531" t="s">
        <v>0</v>
      </c>
      <c r="R4531">
        <v>54</v>
      </c>
      <c r="S4531">
        <v>150</v>
      </c>
      <c r="T4531">
        <v>99.3</v>
      </c>
      <c r="U4531" t="s">
        <v>3664</v>
      </c>
      <c r="V4531">
        <v>0</v>
      </c>
      <c r="W4531">
        <v>0</v>
      </c>
      <c r="X4531" t="s">
        <v>3755</v>
      </c>
      <c r="Y4531" t="s">
        <v>8842</v>
      </c>
      <c r="Z4531" t="s">
        <v>3507</v>
      </c>
    </row>
    <row r="4532" spans="17:26" x14ac:dyDescent="0.35">
      <c r="Q4532" t="s">
        <v>0</v>
      </c>
      <c r="R4532">
        <v>54</v>
      </c>
      <c r="S4532">
        <v>150</v>
      </c>
      <c r="T4532">
        <v>99.3</v>
      </c>
      <c r="U4532" t="s">
        <v>3664</v>
      </c>
      <c r="V4532">
        <v>0</v>
      </c>
      <c r="W4532">
        <v>0</v>
      </c>
      <c r="X4532" t="s">
        <v>3758</v>
      </c>
      <c r="Y4532" t="s">
        <v>8843</v>
      </c>
      <c r="Z4532" t="s">
        <v>3507</v>
      </c>
    </row>
    <row r="4533" spans="17:26" x14ac:dyDescent="0.35">
      <c r="Q4533" t="s">
        <v>0</v>
      </c>
      <c r="R4533">
        <v>54</v>
      </c>
      <c r="S4533">
        <v>150</v>
      </c>
      <c r="T4533">
        <v>99.3</v>
      </c>
      <c r="U4533" t="s">
        <v>3664</v>
      </c>
      <c r="V4533">
        <v>0</v>
      </c>
      <c r="W4533">
        <v>0</v>
      </c>
      <c r="X4533" t="s">
        <v>3758</v>
      </c>
      <c r="Y4533" t="s">
        <v>8844</v>
      </c>
      <c r="Z4533" t="s">
        <v>3507</v>
      </c>
    </row>
    <row r="4534" spans="17:26" x14ac:dyDescent="0.35">
      <c r="Q4534" t="s">
        <v>0</v>
      </c>
      <c r="R4534">
        <v>54</v>
      </c>
      <c r="S4534">
        <v>150</v>
      </c>
      <c r="T4534">
        <v>99.3</v>
      </c>
      <c r="U4534" t="s">
        <v>3664</v>
      </c>
      <c r="V4534">
        <v>0</v>
      </c>
      <c r="W4534">
        <v>0</v>
      </c>
      <c r="X4534" t="s">
        <v>4525</v>
      </c>
      <c r="Y4534" t="s">
        <v>8845</v>
      </c>
      <c r="Z4534" t="s">
        <v>3507</v>
      </c>
    </row>
    <row r="4535" spans="17:26" x14ac:dyDescent="0.35">
      <c r="Q4535" t="s">
        <v>0</v>
      </c>
      <c r="R4535">
        <v>54</v>
      </c>
      <c r="S4535">
        <v>150</v>
      </c>
      <c r="T4535">
        <v>99.3</v>
      </c>
      <c r="U4535" t="s">
        <v>3664</v>
      </c>
      <c r="V4535">
        <v>0</v>
      </c>
      <c r="W4535">
        <v>0</v>
      </c>
      <c r="X4535" t="s">
        <v>4227</v>
      </c>
      <c r="Y4535" t="s">
        <v>8846</v>
      </c>
      <c r="Z4535" t="s">
        <v>3507</v>
      </c>
    </row>
    <row r="4536" spans="17:26" x14ac:dyDescent="0.35">
      <c r="Q4536" t="s">
        <v>0</v>
      </c>
      <c r="R4536">
        <v>54</v>
      </c>
      <c r="S4536">
        <v>150</v>
      </c>
      <c r="T4536">
        <v>99.3</v>
      </c>
      <c r="U4536" t="s">
        <v>3664</v>
      </c>
      <c r="V4536">
        <v>0</v>
      </c>
      <c r="W4536">
        <v>0</v>
      </c>
      <c r="X4536" t="s">
        <v>3879</v>
      </c>
      <c r="Y4536" t="s">
        <v>8847</v>
      </c>
      <c r="Z4536" t="s">
        <v>3507</v>
      </c>
    </row>
    <row r="4537" spans="17:26" x14ac:dyDescent="0.35">
      <c r="Q4537" t="s">
        <v>0</v>
      </c>
      <c r="R4537">
        <v>54</v>
      </c>
      <c r="S4537">
        <v>150</v>
      </c>
      <c r="T4537">
        <v>99.3</v>
      </c>
      <c r="U4537" t="s">
        <v>3664</v>
      </c>
      <c r="V4537">
        <v>0</v>
      </c>
      <c r="W4537">
        <v>0</v>
      </c>
      <c r="X4537" t="s">
        <v>4135</v>
      </c>
      <c r="Y4537" t="s">
        <v>8848</v>
      </c>
      <c r="Z4537" t="s">
        <v>3507</v>
      </c>
    </row>
    <row r="4538" spans="17:26" x14ac:dyDescent="0.35">
      <c r="Q4538" t="s">
        <v>0</v>
      </c>
      <c r="R4538">
        <v>54</v>
      </c>
      <c r="S4538">
        <v>150</v>
      </c>
      <c r="T4538">
        <v>99.3</v>
      </c>
      <c r="U4538" t="s">
        <v>3664</v>
      </c>
      <c r="V4538">
        <v>0</v>
      </c>
      <c r="W4538">
        <v>0</v>
      </c>
      <c r="X4538" t="s">
        <v>3744</v>
      </c>
      <c r="Y4538" t="s">
        <v>8849</v>
      </c>
      <c r="Z4538" t="s">
        <v>3507</v>
      </c>
    </row>
    <row r="4539" spans="17:26" x14ac:dyDescent="0.35">
      <c r="Q4539" t="s">
        <v>0</v>
      </c>
      <c r="R4539">
        <v>54</v>
      </c>
      <c r="S4539">
        <v>150</v>
      </c>
      <c r="T4539">
        <v>99.3</v>
      </c>
      <c r="U4539" t="s">
        <v>3664</v>
      </c>
      <c r="V4539">
        <v>0</v>
      </c>
      <c r="W4539">
        <v>0</v>
      </c>
      <c r="X4539" t="s">
        <v>4161</v>
      </c>
      <c r="Y4539" t="s">
        <v>8850</v>
      </c>
      <c r="Z4539" t="s">
        <v>3507</v>
      </c>
    </row>
    <row r="4540" spans="17:26" x14ac:dyDescent="0.35">
      <c r="Q4540" t="s">
        <v>0</v>
      </c>
      <c r="R4540">
        <v>54</v>
      </c>
      <c r="S4540">
        <v>150</v>
      </c>
      <c r="T4540">
        <v>99.3</v>
      </c>
      <c r="U4540" t="s">
        <v>3664</v>
      </c>
      <c r="V4540">
        <v>0</v>
      </c>
      <c r="W4540">
        <v>0</v>
      </c>
      <c r="X4540" t="s">
        <v>4770</v>
      </c>
      <c r="Y4540" t="s">
        <v>8851</v>
      </c>
      <c r="Z4540" t="s">
        <v>3507</v>
      </c>
    </row>
    <row r="4541" spans="17:26" x14ac:dyDescent="0.35">
      <c r="Q4541" t="s">
        <v>0</v>
      </c>
      <c r="R4541">
        <v>54</v>
      </c>
      <c r="S4541">
        <v>150</v>
      </c>
      <c r="T4541">
        <v>99.3</v>
      </c>
      <c r="U4541" t="s">
        <v>3664</v>
      </c>
      <c r="V4541">
        <v>0</v>
      </c>
      <c r="W4541">
        <v>0</v>
      </c>
      <c r="X4541" t="s">
        <v>3660</v>
      </c>
      <c r="Y4541" t="s">
        <v>8852</v>
      </c>
      <c r="Z4541" t="s">
        <v>3507</v>
      </c>
    </row>
    <row r="4542" spans="17:26" x14ac:dyDescent="0.35">
      <c r="Q4542" t="s">
        <v>0</v>
      </c>
      <c r="R4542">
        <v>54</v>
      </c>
      <c r="S4542">
        <v>150</v>
      </c>
      <c r="T4542">
        <v>99.3</v>
      </c>
      <c r="U4542" t="s">
        <v>3664</v>
      </c>
      <c r="V4542">
        <v>0</v>
      </c>
      <c r="W4542">
        <v>0</v>
      </c>
      <c r="X4542" t="s">
        <v>3875</v>
      </c>
      <c r="Y4542" t="s">
        <v>8853</v>
      </c>
      <c r="Z4542" t="s">
        <v>3507</v>
      </c>
    </row>
    <row r="4543" spans="17:26" x14ac:dyDescent="0.35">
      <c r="Q4543" t="s">
        <v>0</v>
      </c>
      <c r="R4543">
        <v>54</v>
      </c>
      <c r="S4543">
        <v>150</v>
      </c>
      <c r="T4543">
        <v>99.3</v>
      </c>
      <c r="U4543" t="s">
        <v>3664</v>
      </c>
      <c r="V4543">
        <v>0</v>
      </c>
      <c r="W4543">
        <v>0</v>
      </c>
      <c r="X4543" t="s">
        <v>3867</v>
      </c>
      <c r="Y4543" t="s">
        <v>8854</v>
      </c>
      <c r="Z4543" t="s">
        <v>3507</v>
      </c>
    </row>
    <row r="4544" spans="17:26" x14ac:dyDescent="0.35">
      <c r="Q4544" t="s">
        <v>0</v>
      </c>
      <c r="R4544">
        <v>54</v>
      </c>
      <c r="S4544">
        <v>150</v>
      </c>
      <c r="T4544">
        <v>99.3</v>
      </c>
      <c r="U4544" t="s">
        <v>3664</v>
      </c>
      <c r="V4544">
        <v>0</v>
      </c>
      <c r="W4544">
        <v>0</v>
      </c>
      <c r="X4544" t="s">
        <v>4053</v>
      </c>
      <c r="Y4544" t="s">
        <v>8855</v>
      </c>
      <c r="Z4544" t="s">
        <v>3507</v>
      </c>
    </row>
    <row r="4545" spans="17:26" x14ac:dyDescent="0.35">
      <c r="Q4545" t="s">
        <v>0</v>
      </c>
      <c r="R4545">
        <v>54</v>
      </c>
      <c r="S4545">
        <v>150</v>
      </c>
      <c r="T4545">
        <v>99.3</v>
      </c>
      <c r="U4545" t="s">
        <v>3664</v>
      </c>
      <c r="V4545">
        <v>0</v>
      </c>
      <c r="W4545">
        <v>0</v>
      </c>
      <c r="X4545" t="s">
        <v>4053</v>
      </c>
      <c r="Y4545" t="s">
        <v>8856</v>
      </c>
      <c r="Z4545" t="s">
        <v>3507</v>
      </c>
    </row>
    <row r="4546" spans="17:26" x14ac:dyDescent="0.35">
      <c r="Q4546" t="s">
        <v>0</v>
      </c>
      <c r="R4546">
        <v>54</v>
      </c>
      <c r="S4546">
        <v>150</v>
      </c>
      <c r="T4546">
        <v>99.3</v>
      </c>
      <c r="U4546" t="s">
        <v>3664</v>
      </c>
      <c r="V4546">
        <v>0</v>
      </c>
      <c r="W4546">
        <v>0</v>
      </c>
      <c r="X4546" t="s">
        <v>4313</v>
      </c>
      <c r="Y4546" t="s">
        <v>8857</v>
      </c>
      <c r="Z4546" t="s">
        <v>3507</v>
      </c>
    </row>
    <row r="4547" spans="17:26" x14ac:dyDescent="0.35">
      <c r="Q4547" t="s">
        <v>0</v>
      </c>
      <c r="R4547">
        <v>54</v>
      </c>
      <c r="S4547">
        <v>150</v>
      </c>
      <c r="T4547">
        <v>99.3</v>
      </c>
      <c r="U4547" t="s">
        <v>3664</v>
      </c>
      <c r="V4547">
        <v>0</v>
      </c>
      <c r="W4547">
        <v>0</v>
      </c>
      <c r="X4547" t="s">
        <v>3806</v>
      </c>
      <c r="Y4547" t="s">
        <v>8858</v>
      </c>
      <c r="Z4547" t="s">
        <v>3507</v>
      </c>
    </row>
    <row r="4548" spans="17:26" x14ac:dyDescent="0.35">
      <c r="Q4548" t="s">
        <v>0</v>
      </c>
      <c r="R4548">
        <v>54</v>
      </c>
      <c r="S4548">
        <v>150</v>
      </c>
      <c r="T4548">
        <v>99.3</v>
      </c>
      <c r="U4548" t="s">
        <v>3664</v>
      </c>
      <c r="V4548">
        <v>0</v>
      </c>
      <c r="W4548">
        <v>0</v>
      </c>
      <c r="X4548" t="s">
        <v>3766</v>
      </c>
      <c r="Y4548" t="s">
        <v>8859</v>
      </c>
      <c r="Z4548" t="s">
        <v>3507</v>
      </c>
    </row>
    <row r="4549" spans="17:26" x14ac:dyDescent="0.35">
      <c r="Q4549" t="s">
        <v>0</v>
      </c>
      <c r="R4549">
        <v>54</v>
      </c>
      <c r="S4549">
        <v>150</v>
      </c>
      <c r="T4549">
        <v>99.3</v>
      </c>
      <c r="U4549" t="s">
        <v>3664</v>
      </c>
      <c r="V4549">
        <v>0</v>
      </c>
      <c r="W4549">
        <v>0</v>
      </c>
      <c r="X4549" t="s">
        <v>4363</v>
      </c>
      <c r="Y4549" t="s">
        <v>8860</v>
      </c>
      <c r="Z4549" t="s">
        <v>3507</v>
      </c>
    </row>
    <row r="4550" spans="17:26" x14ac:dyDescent="0.35">
      <c r="Q4550" t="s">
        <v>0</v>
      </c>
      <c r="R4550">
        <v>54</v>
      </c>
      <c r="S4550">
        <v>150</v>
      </c>
      <c r="T4550">
        <v>99.3</v>
      </c>
      <c r="U4550" t="s">
        <v>3664</v>
      </c>
      <c r="V4550">
        <v>0</v>
      </c>
      <c r="W4550">
        <v>0</v>
      </c>
      <c r="X4550" t="s">
        <v>3772</v>
      </c>
      <c r="Y4550" t="s">
        <v>8861</v>
      </c>
      <c r="Z4550" t="s">
        <v>3507</v>
      </c>
    </row>
    <row r="4551" spans="17:26" x14ac:dyDescent="0.35">
      <c r="Q4551" t="s">
        <v>0</v>
      </c>
      <c r="R4551">
        <v>54</v>
      </c>
      <c r="S4551">
        <v>150</v>
      </c>
      <c r="T4551">
        <v>99.3</v>
      </c>
      <c r="U4551" t="s">
        <v>3664</v>
      </c>
      <c r="V4551">
        <v>0</v>
      </c>
      <c r="W4551">
        <v>0</v>
      </c>
      <c r="X4551" t="s">
        <v>4213</v>
      </c>
      <c r="Y4551" t="s">
        <v>8862</v>
      </c>
      <c r="Z4551" t="s">
        <v>3507</v>
      </c>
    </row>
    <row r="4552" spans="17:26" x14ac:dyDescent="0.35">
      <c r="Q4552" t="s">
        <v>0</v>
      </c>
      <c r="R4552">
        <v>54</v>
      </c>
      <c r="S4552">
        <v>150</v>
      </c>
      <c r="T4552">
        <v>99.3</v>
      </c>
      <c r="U4552" t="s">
        <v>3664</v>
      </c>
      <c r="V4552">
        <v>0</v>
      </c>
      <c r="W4552">
        <v>0</v>
      </c>
      <c r="X4552" t="s">
        <v>3906</v>
      </c>
      <c r="Y4552" t="s">
        <v>8863</v>
      </c>
      <c r="Z4552" t="s">
        <v>3507</v>
      </c>
    </row>
    <row r="4553" spans="17:26" x14ac:dyDescent="0.35">
      <c r="Q4553" t="s">
        <v>0</v>
      </c>
      <c r="R4553">
        <v>54</v>
      </c>
      <c r="S4553">
        <v>150</v>
      </c>
      <c r="T4553">
        <v>99.3</v>
      </c>
      <c r="U4553" t="s">
        <v>3664</v>
      </c>
      <c r="V4553">
        <v>0</v>
      </c>
      <c r="W4553">
        <v>0</v>
      </c>
      <c r="X4553" t="s">
        <v>4032</v>
      </c>
      <c r="Y4553" t="s">
        <v>8864</v>
      </c>
      <c r="Z4553" t="s">
        <v>3507</v>
      </c>
    </row>
    <row r="4554" spans="17:26" x14ac:dyDescent="0.35">
      <c r="Q4554" t="s">
        <v>0</v>
      </c>
      <c r="R4554">
        <v>54</v>
      </c>
      <c r="S4554">
        <v>150</v>
      </c>
      <c r="T4554">
        <v>99.3</v>
      </c>
      <c r="U4554" t="s">
        <v>3664</v>
      </c>
      <c r="V4554">
        <v>0</v>
      </c>
      <c r="W4554">
        <v>0</v>
      </c>
      <c r="X4554" t="s">
        <v>4032</v>
      </c>
      <c r="Y4554" t="s">
        <v>8865</v>
      </c>
      <c r="Z4554" t="s">
        <v>3507</v>
      </c>
    </row>
    <row r="4555" spans="17:26" x14ac:dyDescent="0.35">
      <c r="Q4555" t="s">
        <v>0</v>
      </c>
      <c r="R4555">
        <v>54</v>
      </c>
      <c r="S4555">
        <v>150</v>
      </c>
      <c r="T4555">
        <v>99.3</v>
      </c>
      <c r="U4555" t="s">
        <v>3664</v>
      </c>
      <c r="V4555">
        <v>0</v>
      </c>
      <c r="W4555">
        <v>0</v>
      </c>
      <c r="X4555" t="s">
        <v>4374</v>
      </c>
      <c r="Y4555" t="s">
        <v>8866</v>
      </c>
      <c r="Z4555" t="s">
        <v>3507</v>
      </c>
    </row>
    <row r="4556" spans="17:26" x14ac:dyDescent="0.35">
      <c r="Q4556" t="s">
        <v>0</v>
      </c>
      <c r="R4556">
        <v>54</v>
      </c>
      <c r="S4556">
        <v>150</v>
      </c>
      <c r="T4556">
        <v>99.3</v>
      </c>
      <c r="U4556" t="s">
        <v>3664</v>
      </c>
      <c r="V4556">
        <v>0</v>
      </c>
      <c r="W4556">
        <v>0</v>
      </c>
      <c r="X4556" t="s">
        <v>4374</v>
      </c>
      <c r="Y4556" t="s">
        <v>8867</v>
      </c>
      <c r="Z4556" t="s">
        <v>3507</v>
      </c>
    </row>
    <row r="4557" spans="17:26" x14ac:dyDescent="0.35">
      <c r="Q4557" t="s">
        <v>0</v>
      </c>
      <c r="R4557">
        <v>54</v>
      </c>
      <c r="S4557">
        <v>150</v>
      </c>
      <c r="T4557">
        <v>99.3</v>
      </c>
      <c r="U4557" t="s">
        <v>3664</v>
      </c>
      <c r="V4557">
        <v>0</v>
      </c>
      <c r="W4557">
        <v>0</v>
      </c>
      <c r="X4557" t="s">
        <v>3944</v>
      </c>
      <c r="Y4557" t="s">
        <v>8868</v>
      </c>
      <c r="Z4557" t="s">
        <v>3507</v>
      </c>
    </row>
    <row r="4558" spans="17:26" x14ac:dyDescent="0.35">
      <c r="Q4558" t="s">
        <v>0</v>
      </c>
      <c r="R4558">
        <v>54</v>
      </c>
      <c r="S4558">
        <v>150</v>
      </c>
      <c r="T4558">
        <v>99.3</v>
      </c>
      <c r="U4558" t="s">
        <v>3664</v>
      </c>
      <c r="V4558">
        <v>0</v>
      </c>
      <c r="W4558">
        <v>0</v>
      </c>
      <c r="X4558" t="s">
        <v>3912</v>
      </c>
      <c r="Y4558" t="s">
        <v>8869</v>
      </c>
      <c r="Z4558" t="s">
        <v>3507</v>
      </c>
    </row>
    <row r="4559" spans="17:26" x14ac:dyDescent="0.35">
      <c r="Q4559" t="s">
        <v>0</v>
      </c>
      <c r="R4559">
        <v>54</v>
      </c>
      <c r="S4559">
        <v>150</v>
      </c>
      <c r="T4559">
        <v>99.3</v>
      </c>
      <c r="U4559" t="s">
        <v>3664</v>
      </c>
      <c r="V4559">
        <v>0</v>
      </c>
      <c r="W4559">
        <v>0</v>
      </c>
      <c r="X4559" t="s">
        <v>4544</v>
      </c>
      <c r="Y4559" t="s">
        <v>8870</v>
      </c>
      <c r="Z4559" t="s">
        <v>3507</v>
      </c>
    </row>
    <row r="4560" spans="17:26" x14ac:dyDescent="0.35">
      <c r="Q4560" t="s">
        <v>0</v>
      </c>
      <c r="R4560">
        <v>54</v>
      </c>
      <c r="S4560">
        <v>150</v>
      </c>
      <c r="T4560">
        <v>99.3</v>
      </c>
      <c r="U4560" t="s">
        <v>3664</v>
      </c>
      <c r="V4560">
        <v>0</v>
      </c>
      <c r="W4560">
        <v>0</v>
      </c>
      <c r="X4560" t="s">
        <v>3780</v>
      </c>
      <c r="Y4560" t="s">
        <v>8871</v>
      </c>
      <c r="Z4560" t="s">
        <v>3507</v>
      </c>
    </row>
    <row r="4561" spans="17:26" x14ac:dyDescent="0.35">
      <c r="Q4561" t="s">
        <v>0</v>
      </c>
      <c r="R4561">
        <v>54</v>
      </c>
      <c r="S4561">
        <v>150</v>
      </c>
      <c r="T4561">
        <v>99.3</v>
      </c>
      <c r="U4561" t="s">
        <v>3664</v>
      </c>
      <c r="V4561">
        <v>0</v>
      </c>
      <c r="W4561">
        <v>0</v>
      </c>
      <c r="X4561" t="s">
        <v>4499</v>
      </c>
      <c r="Y4561" t="s">
        <v>8872</v>
      </c>
      <c r="Z4561" t="s">
        <v>3507</v>
      </c>
    </row>
    <row r="4562" spans="17:26" x14ac:dyDescent="0.35">
      <c r="Q4562" t="s">
        <v>0</v>
      </c>
      <c r="R4562">
        <v>54</v>
      </c>
      <c r="S4562">
        <v>150</v>
      </c>
      <c r="T4562">
        <v>99.3</v>
      </c>
      <c r="U4562" t="s">
        <v>3664</v>
      </c>
      <c r="V4562">
        <v>0</v>
      </c>
      <c r="W4562">
        <v>0</v>
      </c>
      <c r="X4562" t="s">
        <v>4503</v>
      </c>
      <c r="Y4562" t="s">
        <v>8873</v>
      </c>
      <c r="Z4562" t="s">
        <v>3507</v>
      </c>
    </row>
    <row r="4563" spans="17:26" x14ac:dyDescent="0.35">
      <c r="Q4563" t="s">
        <v>0</v>
      </c>
      <c r="R4563">
        <v>56</v>
      </c>
      <c r="S4563">
        <v>150</v>
      </c>
      <c r="T4563">
        <v>100</v>
      </c>
      <c r="U4563" t="s">
        <v>1</v>
      </c>
      <c r="V4563">
        <v>0</v>
      </c>
      <c r="W4563">
        <v>0</v>
      </c>
      <c r="X4563" t="s">
        <v>4345</v>
      </c>
      <c r="Y4563" t="s">
        <v>8874</v>
      </c>
      <c r="Z4563" t="s">
        <v>3509</v>
      </c>
    </row>
    <row r="4564" spans="17:26" x14ac:dyDescent="0.35">
      <c r="Q4564" t="s">
        <v>0</v>
      </c>
      <c r="R4564">
        <v>56</v>
      </c>
      <c r="S4564">
        <v>150</v>
      </c>
      <c r="T4564">
        <v>100</v>
      </c>
      <c r="U4564" t="s">
        <v>1</v>
      </c>
      <c r="V4564">
        <v>0</v>
      </c>
      <c r="W4564">
        <v>0</v>
      </c>
      <c r="X4564" t="s">
        <v>4300</v>
      </c>
      <c r="Y4564" t="s">
        <v>8875</v>
      </c>
      <c r="Z4564" t="s">
        <v>3509</v>
      </c>
    </row>
    <row r="4565" spans="17:26" x14ac:dyDescent="0.35">
      <c r="Q4565" t="s">
        <v>0</v>
      </c>
      <c r="R4565">
        <v>56</v>
      </c>
      <c r="S4565">
        <v>150</v>
      </c>
      <c r="T4565">
        <v>100</v>
      </c>
      <c r="U4565" t="s">
        <v>1</v>
      </c>
      <c r="V4565">
        <v>0</v>
      </c>
      <c r="W4565">
        <v>0</v>
      </c>
      <c r="X4565" t="s">
        <v>5028</v>
      </c>
      <c r="Y4565" t="s">
        <v>8876</v>
      </c>
      <c r="Z4565" t="s">
        <v>3509</v>
      </c>
    </row>
    <row r="4566" spans="17:26" x14ac:dyDescent="0.35">
      <c r="Q4566" t="s">
        <v>0</v>
      </c>
      <c r="R4566">
        <v>56</v>
      </c>
      <c r="S4566">
        <v>150</v>
      </c>
      <c r="T4566">
        <v>100</v>
      </c>
      <c r="U4566" t="s">
        <v>1</v>
      </c>
      <c r="V4566">
        <v>0</v>
      </c>
      <c r="W4566">
        <v>0</v>
      </c>
      <c r="X4566" t="s">
        <v>4521</v>
      </c>
      <c r="Y4566" t="s">
        <v>8877</v>
      </c>
      <c r="Z4566" t="s">
        <v>3509</v>
      </c>
    </row>
    <row r="4567" spans="17:26" x14ac:dyDescent="0.35">
      <c r="Q4567" t="s">
        <v>0</v>
      </c>
      <c r="R4567">
        <v>56</v>
      </c>
      <c r="S4567">
        <v>150</v>
      </c>
      <c r="T4567">
        <v>100</v>
      </c>
      <c r="U4567" t="s">
        <v>1</v>
      </c>
      <c r="V4567">
        <v>0</v>
      </c>
      <c r="W4567">
        <v>0</v>
      </c>
      <c r="X4567" t="s">
        <v>3690</v>
      </c>
      <c r="Y4567" t="s">
        <v>8878</v>
      </c>
      <c r="Z4567" t="s">
        <v>3509</v>
      </c>
    </row>
    <row r="4568" spans="17:26" x14ac:dyDescent="0.35">
      <c r="Q4568" t="s">
        <v>0</v>
      </c>
      <c r="R4568">
        <v>56</v>
      </c>
      <c r="S4568">
        <v>150</v>
      </c>
      <c r="T4568">
        <v>100</v>
      </c>
      <c r="U4568" t="s">
        <v>1</v>
      </c>
      <c r="V4568">
        <v>0</v>
      </c>
      <c r="W4568">
        <v>0</v>
      </c>
      <c r="X4568" t="s">
        <v>4419</v>
      </c>
      <c r="Y4568" t="s">
        <v>8879</v>
      </c>
      <c r="Z4568" t="s">
        <v>3509</v>
      </c>
    </row>
    <row r="4569" spans="17:26" x14ac:dyDescent="0.35">
      <c r="Q4569" t="s">
        <v>0</v>
      </c>
      <c r="R4569">
        <v>56</v>
      </c>
      <c r="S4569">
        <v>150</v>
      </c>
      <c r="T4569">
        <v>100</v>
      </c>
      <c r="U4569" t="s">
        <v>1</v>
      </c>
      <c r="V4569">
        <v>0</v>
      </c>
      <c r="W4569">
        <v>0</v>
      </c>
      <c r="X4569" t="s">
        <v>3833</v>
      </c>
      <c r="Y4569" t="s">
        <v>8880</v>
      </c>
      <c r="Z4569" t="s">
        <v>3509</v>
      </c>
    </row>
    <row r="4570" spans="17:26" x14ac:dyDescent="0.35">
      <c r="Q4570" t="s">
        <v>0</v>
      </c>
      <c r="R4570">
        <v>56</v>
      </c>
      <c r="S4570">
        <v>150</v>
      </c>
      <c r="T4570">
        <v>100</v>
      </c>
      <c r="U4570" t="s">
        <v>1</v>
      </c>
      <c r="V4570">
        <v>0</v>
      </c>
      <c r="W4570">
        <v>0</v>
      </c>
      <c r="X4570" t="s">
        <v>3830</v>
      </c>
      <c r="Y4570" t="s">
        <v>8881</v>
      </c>
      <c r="Z4570" t="s">
        <v>3509</v>
      </c>
    </row>
    <row r="4571" spans="17:26" x14ac:dyDescent="0.35">
      <c r="Q4571" t="s">
        <v>0</v>
      </c>
      <c r="R4571">
        <v>56</v>
      </c>
      <c r="S4571">
        <v>150</v>
      </c>
      <c r="T4571">
        <v>100</v>
      </c>
      <c r="U4571" t="s">
        <v>1</v>
      </c>
      <c r="V4571">
        <v>0</v>
      </c>
      <c r="W4571">
        <v>0</v>
      </c>
      <c r="X4571" t="s">
        <v>3977</v>
      </c>
      <c r="Y4571" t="s">
        <v>8882</v>
      </c>
      <c r="Z4571" t="s">
        <v>3509</v>
      </c>
    </row>
    <row r="4572" spans="17:26" x14ac:dyDescent="0.35">
      <c r="Q4572" t="s">
        <v>0</v>
      </c>
      <c r="R4572">
        <v>56</v>
      </c>
      <c r="S4572">
        <v>150</v>
      </c>
      <c r="T4572">
        <v>100</v>
      </c>
      <c r="U4572" t="s">
        <v>1</v>
      </c>
      <c r="V4572">
        <v>0</v>
      </c>
      <c r="W4572">
        <v>0</v>
      </c>
      <c r="X4572" t="s">
        <v>4110</v>
      </c>
      <c r="Y4572" t="s">
        <v>8883</v>
      </c>
      <c r="Z4572" t="s">
        <v>3509</v>
      </c>
    </row>
    <row r="4573" spans="17:26" x14ac:dyDescent="0.35">
      <c r="Q4573" t="s">
        <v>0</v>
      </c>
      <c r="R4573">
        <v>56</v>
      </c>
      <c r="S4573">
        <v>150</v>
      </c>
      <c r="T4573">
        <v>100</v>
      </c>
      <c r="U4573" t="s">
        <v>1</v>
      </c>
      <c r="V4573">
        <v>0</v>
      </c>
      <c r="W4573">
        <v>0</v>
      </c>
      <c r="X4573" t="s">
        <v>3696</v>
      </c>
      <c r="Y4573" t="s">
        <v>8884</v>
      </c>
      <c r="Z4573" t="s">
        <v>3509</v>
      </c>
    </row>
    <row r="4574" spans="17:26" x14ac:dyDescent="0.35">
      <c r="Q4574" t="s">
        <v>0</v>
      </c>
      <c r="R4574">
        <v>56</v>
      </c>
      <c r="S4574">
        <v>150</v>
      </c>
      <c r="T4574">
        <v>100</v>
      </c>
      <c r="U4574" t="s">
        <v>1</v>
      </c>
      <c r="V4574">
        <v>0</v>
      </c>
      <c r="W4574">
        <v>0</v>
      </c>
      <c r="X4574" t="s">
        <v>3696</v>
      </c>
      <c r="Y4574" t="s">
        <v>8885</v>
      </c>
      <c r="Z4574" t="s">
        <v>3509</v>
      </c>
    </row>
    <row r="4575" spans="17:26" x14ac:dyDescent="0.35">
      <c r="Q4575" t="s">
        <v>0</v>
      </c>
      <c r="R4575">
        <v>56</v>
      </c>
      <c r="S4575">
        <v>150</v>
      </c>
      <c r="T4575">
        <v>100</v>
      </c>
      <c r="U4575" t="s">
        <v>1</v>
      </c>
      <c r="V4575">
        <v>0</v>
      </c>
      <c r="W4575">
        <v>0</v>
      </c>
      <c r="X4575" t="s">
        <v>3698</v>
      </c>
      <c r="Y4575" t="s">
        <v>8886</v>
      </c>
      <c r="Z4575" t="s">
        <v>3509</v>
      </c>
    </row>
    <row r="4576" spans="17:26" x14ac:dyDescent="0.35">
      <c r="Q4576" t="s">
        <v>0</v>
      </c>
      <c r="R4576">
        <v>56</v>
      </c>
      <c r="S4576">
        <v>150</v>
      </c>
      <c r="T4576">
        <v>100</v>
      </c>
      <c r="U4576" t="s">
        <v>1</v>
      </c>
      <c r="V4576">
        <v>0</v>
      </c>
      <c r="W4576">
        <v>0</v>
      </c>
      <c r="X4576" t="s">
        <v>3799</v>
      </c>
      <c r="Y4576" t="s">
        <v>8887</v>
      </c>
      <c r="Z4576" t="s">
        <v>3509</v>
      </c>
    </row>
    <row r="4577" spans="17:26" x14ac:dyDescent="0.35">
      <c r="Q4577" t="s">
        <v>0</v>
      </c>
      <c r="R4577">
        <v>56</v>
      </c>
      <c r="S4577">
        <v>150</v>
      </c>
      <c r="T4577">
        <v>100</v>
      </c>
      <c r="U4577" t="s">
        <v>1</v>
      </c>
      <c r="V4577">
        <v>0</v>
      </c>
      <c r="W4577">
        <v>0</v>
      </c>
      <c r="X4577" t="s">
        <v>4736</v>
      </c>
      <c r="Y4577" t="s">
        <v>8888</v>
      </c>
      <c r="Z4577" t="s">
        <v>3509</v>
      </c>
    </row>
    <row r="4578" spans="17:26" x14ac:dyDescent="0.35">
      <c r="Q4578" t="s">
        <v>0</v>
      </c>
      <c r="R4578">
        <v>56</v>
      </c>
      <c r="S4578">
        <v>150</v>
      </c>
      <c r="T4578">
        <v>100</v>
      </c>
      <c r="U4578" t="s">
        <v>1</v>
      </c>
      <c r="V4578">
        <v>0</v>
      </c>
      <c r="W4578">
        <v>0</v>
      </c>
      <c r="X4578" t="s">
        <v>4736</v>
      </c>
      <c r="Y4578" t="s">
        <v>8889</v>
      </c>
      <c r="Z4578" t="s">
        <v>3509</v>
      </c>
    </row>
    <row r="4579" spans="17:26" x14ac:dyDescent="0.35">
      <c r="Q4579" t="s">
        <v>0</v>
      </c>
      <c r="R4579">
        <v>56</v>
      </c>
      <c r="S4579">
        <v>150</v>
      </c>
      <c r="T4579">
        <v>100</v>
      </c>
      <c r="U4579" t="s">
        <v>1</v>
      </c>
      <c r="V4579">
        <v>0</v>
      </c>
      <c r="W4579">
        <v>0</v>
      </c>
      <c r="X4579" t="s">
        <v>4736</v>
      </c>
      <c r="Y4579" t="s">
        <v>8890</v>
      </c>
      <c r="Z4579" t="s">
        <v>3509</v>
      </c>
    </row>
    <row r="4580" spans="17:26" x14ac:dyDescent="0.35">
      <c r="Q4580" t="s">
        <v>0</v>
      </c>
      <c r="R4580">
        <v>56</v>
      </c>
      <c r="S4580">
        <v>150</v>
      </c>
      <c r="T4580">
        <v>100</v>
      </c>
      <c r="U4580" t="s">
        <v>1</v>
      </c>
      <c r="V4580">
        <v>0</v>
      </c>
      <c r="W4580">
        <v>0</v>
      </c>
      <c r="X4580" t="s">
        <v>3962</v>
      </c>
      <c r="Y4580" t="s">
        <v>8891</v>
      </c>
      <c r="Z4580" t="s">
        <v>3509</v>
      </c>
    </row>
    <row r="4581" spans="17:26" x14ac:dyDescent="0.35">
      <c r="Q4581" t="s">
        <v>0</v>
      </c>
      <c r="R4581">
        <v>56</v>
      </c>
      <c r="S4581">
        <v>150</v>
      </c>
      <c r="T4581">
        <v>100</v>
      </c>
      <c r="U4581" t="s">
        <v>1</v>
      </c>
      <c r="V4581">
        <v>0</v>
      </c>
      <c r="W4581">
        <v>0</v>
      </c>
      <c r="X4581" t="s">
        <v>3958</v>
      </c>
      <c r="Y4581" t="s">
        <v>8892</v>
      </c>
      <c r="Z4581" t="s">
        <v>3509</v>
      </c>
    </row>
    <row r="4582" spans="17:26" x14ac:dyDescent="0.35">
      <c r="Q4582" t="s">
        <v>0</v>
      </c>
      <c r="R4582">
        <v>56</v>
      </c>
      <c r="S4582">
        <v>150</v>
      </c>
      <c r="T4582">
        <v>100</v>
      </c>
      <c r="U4582" t="s">
        <v>1</v>
      </c>
      <c r="V4582">
        <v>0</v>
      </c>
      <c r="W4582">
        <v>0</v>
      </c>
      <c r="X4582" t="s">
        <v>3958</v>
      </c>
      <c r="Y4582" t="s">
        <v>8893</v>
      </c>
      <c r="Z4582" t="s">
        <v>3509</v>
      </c>
    </row>
    <row r="4583" spans="17:26" x14ac:dyDescent="0.35">
      <c r="Q4583" t="s">
        <v>0</v>
      </c>
      <c r="R4583">
        <v>56</v>
      </c>
      <c r="S4583">
        <v>150</v>
      </c>
      <c r="T4583">
        <v>100</v>
      </c>
      <c r="U4583" t="s">
        <v>1</v>
      </c>
      <c r="V4583">
        <v>0</v>
      </c>
      <c r="W4583">
        <v>0</v>
      </c>
      <c r="X4583" t="s">
        <v>3903</v>
      </c>
      <c r="Y4583" t="s">
        <v>8894</v>
      </c>
      <c r="Z4583" t="s">
        <v>3509</v>
      </c>
    </row>
    <row r="4584" spans="17:26" x14ac:dyDescent="0.35">
      <c r="Q4584" t="s">
        <v>0</v>
      </c>
      <c r="R4584">
        <v>56</v>
      </c>
      <c r="S4584">
        <v>150</v>
      </c>
      <c r="T4584">
        <v>100</v>
      </c>
      <c r="U4584" t="s">
        <v>1</v>
      </c>
      <c r="V4584">
        <v>0</v>
      </c>
      <c r="W4584">
        <v>0</v>
      </c>
      <c r="X4584" t="s">
        <v>3736</v>
      </c>
      <c r="Y4584" t="s">
        <v>8895</v>
      </c>
      <c r="Z4584" t="s">
        <v>3509</v>
      </c>
    </row>
    <row r="4585" spans="17:26" x14ac:dyDescent="0.35">
      <c r="Q4585" t="s">
        <v>0</v>
      </c>
      <c r="R4585">
        <v>56</v>
      </c>
      <c r="S4585">
        <v>150</v>
      </c>
      <c r="T4585">
        <v>100</v>
      </c>
      <c r="U4585" t="s">
        <v>1</v>
      </c>
      <c r="V4585">
        <v>0</v>
      </c>
      <c r="W4585">
        <v>0</v>
      </c>
      <c r="X4585" t="s">
        <v>4096</v>
      </c>
      <c r="Y4585" t="s">
        <v>8896</v>
      </c>
      <c r="Z4585" t="s">
        <v>3509</v>
      </c>
    </row>
    <row r="4586" spans="17:26" x14ac:dyDescent="0.35">
      <c r="Q4586" t="s">
        <v>0</v>
      </c>
      <c r="R4586">
        <v>56</v>
      </c>
      <c r="S4586">
        <v>150</v>
      </c>
      <c r="T4586">
        <v>100</v>
      </c>
      <c r="U4586" t="s">
        <v>1</v>
      </c>
      <c r="V4586">
        <v>0</v>
      </c>
      <c r="W4586">
        <v>0</v>
      </c>
      <c r="X4586" t="s">
        <v>4096</v>
      </c>
      <c r="Y4586" t="s">
        <v>8897</v>
      </c>
      <c r="Z4586" t="s">
        <v>3509</v>
      </c>
    </row>
    <row r="4587" spans="17:26" x14ac:dyDescent="0.35">
      <c r="Q4587" t="s">
        <v>0</v>
      </c>
      <c r="R4587">
        <v>56</v>
      </c>
      <c r="S4587">
        <v>150</v>
      </c>
      <c r="T4587">
        <v>100</v>
      </c>
      <c r="U4587" t="s">
        <v>1</v>
      </c>
      <c r="V4587">
        <v>0</v>
      </c>
      <c r="W4587">
        <v>0</v>
      </c>
      <c r="X4587" t="s">
        <v>3718</v>
      </c>
      <c r="Y4587" t="s">
        <v>8898</v>
      </c>
      <c r="Z4587" t="s">
        <v>3509</v>
      </c>
    </row>
    <row r="4588" spans="17:26" x14ac:dyDescent="0.35">
      <c r="Q4588" t="s">
        <v>0</v>
      </c>
      <c r="R4588">
        <v>56</v>
      </c>
      <c r="S4588">
        <v>150</v>
      </c>
      <c r="T4588">
        <v>100</v>
      </c>
      <c r="U4588" t="s">
        <v>1</v>
      </c>
      <c r="V4588">
        <v>0</v>
      </c>
      <c r="W4588">
        <v>0</v>
      </c>
      <c r="X4588" t="s">
        <v>3883</v>
      </c>
      <c r="Y4588" t="s">
        <v>8899</v>
      </c>
      <c r="Z4588" t="s">
        <v>3509</v>
      </c>
    </row>
    <row r="4589" spans="17:26" x14ac:dyDescent="0.35">
      <c r="Q4589" t="s">
        <v>0</v>
      </c>
      <c r="R4589">
        <v>56</v>
      </c>
      <c r="S4589">
        <v>150</v>
      </c>
      <c r="T4589">
        <v>100</v>
      </c>
      <c r="U4589" t="s">
        <v>1</v>
      </c>
      <c r="V4589">
        <v>0</v>
      </c>
      <c r="W4589">
        <v>0</v>
      </c>
      <c r="X4589" t="s">
        <v>3883</v>
      </c>
      <c r="Y4589" t="s">
        <v>8900</v>
      </c>
      <c r="Z4589" t="s">
        <v>3509</v>
      </c>
    </row>
    <row r="4590" spans="17:26" x14ac:dyDescent="0.35">
      <c r="Q4590" t="s">
        <v>0</v>
      </c>
      <c r="R4590">
        <v>56</v>
      </c>
      <c r="S4590">
        <v>150</v>
      </c>
      <c r="T4590">
        <v>100</v>
      </c>
      <c r="U4590" t="s">
        <v>1</v>
      </c>
      <c r="V4590">
        <v>0</v>
      </c>
      <c r="W4590">
        <v>0</v>
      </c>
      <c r="X4590" t="s">
        <v>5277</v>
      </c>
      <c r="Y4590" t="s">
        <v>8901</v>
      </c>
      <c r="Z4590" t="s">
        <v>3509</v>
      </c>
    </row>
    <row r="4591" spans="17:26" x14ac:dyDescent="0.35">
      <c r="Q4591" t="s">
        <v>0</v>
      </c>
      <c r="R4591">
        <v>56</v>
      </c>
      <c r="S4591">
        <v>150</v>
      </c>
      <c r="T4591">
        <v>100</v>
      </c>
      <c r="U4591" t="s">
        <v>1</v>
      </c>
      <c r="V4591">
        <v>0</v>
      </c>
      <c r="W4591">
        <v>0</v>
      </c>
      <c r="X4591" t="s">
        <v>5277</v>
      </c>
      <c r="Y4591" t="s">
        <v>8902</v>
      </c>
      <c r="Z4591" t="s">
        <v>3509</v>
      </c>
    </row>
    <row r="4592" spans="17:26" x14ac:dyDescent="0.35">
      <c r="Q4592" t="s">
        <v>0</v>
      </c>
      <c r="R4592">
        <v>56</v>
      </c>
      <c r="S4592">
        <v>150</v>
      </c>
      <c r="T4592">
        <v>100</v>
      </c>
      <c r="U4592" t="s">
        <v>1</v>
      </c>
      <c r="V4592">
        <v>0</v>
      </c>
      <c r="W4592">
        <v>0</v>
      </c>
      <c r="X4592" t="s">
        <v>4426</v>
      </c>
      <c r="Y4592" t="s">
        <v>8903</v>
      </c>
      <c r="Z4592" t="s">
        <v>3509</v>
      </c>
    </row>
    <row r="4593" spans="17:26" x14ac:dyDescent="0.35">
      <c r="Q4593" t="s">
        <v>0</v>
      </c>
      <c r="R4593">
        <v>56</v>
      </c>
      <c r="S4593">
        <v>150</v>
      </c>
      <c r="T4593">
        <v>100</v>
      </c>
      <c r="U4593" t="s">
        <v>1</v>
      </c>
      <c r="V4593">
        <v>0</v>
      </c>
      <c r="W4593">
        <v>0</v>
      </c>
      <c r="X4593" t="s">
        <v>3702</v>
      </c>
      <c r="Y4593" t="s">
        <v>8904</v>
      </c>
      <c r="Z4593" t="s">
        <v>3509</v>
      </c>
    </row>
    <row r="4594" spans="17:26" x14ac:dyDescent="0.35">
      <c r="Q4594" t="s">
        <v>0</v>
      </c>
      <c r="R4594">
        <v>56</v>
      </c>
      <c r="S4594">
        <v>150</v>
      </c>
      <c r="T4594">
        <v>100</v>
      </c>
      <c r="U4594" t="s">
        <v>1</v>
      </c>
      <c r="V4594">
        <v>0</v>
      </c>
      <c r="W4594">
        <v>0</v>
      </c>
      <c r="X4594" t="s">
        <v>4409</v>
      </c>
      <c r="Y4594" t="s">
        <v>8905</v>
      </c>
      <c r="Z4594" t="s">
        <v>3509</v>
      </c>
    </row>
    <row r="4595" spans="17:26" x14ac:dyDescent="0.35">
      <c r="Q4595" t="s">
        <v>0</v>
      </c>
      <c r="R4595">
        <v>56</v>
      </c>
      <c r="S4595">
        <v>150</v>
      </c>
      <c r="T4595">
        <v>100</v>
      </c>
      <c r="U4595" t="s">
        <v>1</v>
      </c>
      <c r="V4595">
        <v>0</v>
      </c>
      <c r="W4595">
        <v>0</v>
      </c>
      <c r="X4595" t="s">
        <v>4203</v>
      </c>
      <c r="Y4595" t="s">
        <v>8906</v>
      </c>
      <c r="Z4595" t="s">
        <v>3509</v>
      </c>
    </row>
    <row r="4596" spans="17:26" x14ac:dyDescent="0.35">
      <c r="Q4596" t="s">
        <v>0</v>
      </c>
      <c r="R4596">
        <v>56</v>
      </c>
      <c r="S4596">
        <v>150</v>
      </c>
      <c r="T4596">
        <v>100</v>
      </c>
      <c r="U4596" t="s">
        <v>1</v>
      </c>
      <c r="V4596">
        <v>0</v>
      </c>
      <c r="W4596">
        <v>0</v>
      </c>
      <c r="X4596" t="s">
        <v>3669</v>
      </c>
      <c r="Y4596" t="s">
        <v>8907</v>
      </c>
      <c r="Z4596" t="s">
        <v>3509</v>
      </c>
    </row>
    <row r="4597" spans="17:26" x14ac:dyDescent="0.35">
      <c r="Q4597" t="s">
        <v>0</v>
      </c>
      <c r="R4597">
        <v>56</v>
      </c>
      <c r="S4597">
        <v>150</v>
      </c>
      <c r="T4597">
        <v>100</v>
      </c>
      <c r="U4597" t="s">
        <v>1</v>
      </c>
      <c r="V4597">
        <v>0</v>
      </c>
      <c r="W4597">
        <v>0</v>
      </c>
      <c r="X4597" t="s">
        <v>3704</v>
      </c>
      <c r="Y4597" t="s">
        <v>8908</v>
      </c>
      <c r="Z4597" t="s">
        <v>3509</v>
      </c>
    </row>
    <row r="4598" spans="17:26" x14ac:dyDescent="0.35">
      <c r="Q4598" t="s">
        <v>0</v>
      </c>
      <c r="R4598">
        <v>56</v>
      </c>
      <c r="S4598">
        <v>150</v>
      </c>
      <c r="T4598">
        <v>100</v>
      </c>
      <c r="U4598" t="s">
        <v>1</v>
      </c>
      <c r="V4598">
        <v>0</v>
      </c>
      <c r="W4598">
        <v>0</v>
      </c>
      <c r="X4598" t="s">
        <v>4238</v>
      </c>
      <c r="Y4598" t="s">
        <v>8909</v>
      </c>
      <c r="Z4598" t="s">
        <v>3509</v>
      </c>
    </row>
    <row r="4599" spans="17:26" x14ac:dyDescent="0.35">
      <c r="Q4599" t="s">
        <v>0</v>
      </c>
      <c r="R4599">
        <v>56</v>
      </c>
      <c r="S4599">
        <v>150</v>
      </c>
      <c r="T4599">
        <v>100</v>
      </c>
      <c r="U4599" t="s">
        <v>1</v>
      </c>
      <c r="V4599">
        <v>0</v>
      </c>
      <c r="W4599">
        <v>0</v>
      </c>
      <c r="X4599" t="s">
        <v>4238</v>
      </c>
      <c r="Y4599" t="s">
        <v>8910</v>
      </c>
      <c r="Z4599" t="s">
        <v>3509</v>
      </c>
    </row>
    <row r="4600" spans="17:26" x14ac:dyDescent="0.35">
      <c r="Q4600" t="s">
        <v>0</v>
      </c>
      <c r="R4600">
        <v>56</v>
      </c>
      <c r="S4600">
        <v>150</v>
      </c>
      <c r="T4600">
        <v>100</v>
      </c>
      <c r="U4600" t="s">
        <v>1</v>
      </c>
      <c r="V4600">
        <v>0</v>
      </c>
      <c r="W4600">
        <v>0</v>
      </c>
      <c r="X4600" t="s">
        <v>3806</v>
      </c>
      <c r="Y4600" t="s">
        <v>8911</v>
      </c>
      <c r="Z4600" t="s">
        <v>3509</v>
      </c>
    </row>
    <row r="4601" spans="17:26" x14ac:dyDescent="0.35">
      <c r="Q4601" t="s">
        <v>0</v>
      </c>
      <c r="R4601">
        <v>56</v>
      </c>
      <c r="S4601">
        <v>150</v>
      </c>
      <c r="T4601">
        <v>100</v>
      </c>
      <c r="U4601" t="s">
        <v>1</v>
      </c>
      <c r="V4601">
        <v>0</v>
      </c>
      <c r="W4601">
        <v>0</v>
      </c>
      <c r="X4601" t="s">
        <v>3706</v>
      </c>
      <c r="Y4601" t="s">
        <v>8912</v>
      </c>
      <c r="Z4601" t="s">
        <v>3509</v>
      </c>
    </row>
    <row r="4602" spans="17:26" x14ac:dyDescent="0.35">
      <c r="Q4602" t="s">
        <v>0</v>
      </c>
      <c r="R4602">
        <v>56</v>
      </c>
      <c r="S4602">
        <v>150</v>
      </c>
      <c r="T4602">
        <v>100</v>
      </c>
      <c r="U4602" t="s">
        <v>1</v>
      </c>
      <c r="V4602">
        <v>0</v>
      </c>
      <c r="W4602">
        <v>0</v>
      </c>
      <c r="X4602" t="s">
        <v>3808</v>
      </c>
      <c r="Y4602" t="s">
        <v>8913</v>
      </c>
      <c r="Z4602" t="s">
        <v>3509</v>
      </c>
    </row>
    <row r="4603" spans="17:26" x14ac:dyDescent="0.35">
      <c r="Q4603" t="s">
        <v>0</v>
      </c>
      <c r="R4603">
        <v>56</v>
      </c>
      <c r="S4603">
        <v>150</v>
      </c>
      <c r="T4603">
        <v>100</v>
      </c>
      <c r="U4603" t="s">
        <v>1</v>
      </c>
      <c r="V4603">
        <v>0</v>
      </c>
      <c r="W4603">
        <v>0</v>
      </c>
      <c r="X4603" t="s">
        <v>4121</v>
      </c>
      <c r="Y4603" t="s">
        <v>8914</v>
      </c>
      <c r="Z4603" t="s">
        <v>3509</v>
      </c>
    </row>
    <row r="4604" spans="17:26" x14ac:dyDescent="0.35">
      <c r="Q4604" t="s">
        <v>0</v>
      </c>
      <c r="R4604">
        <v>56</v>
      </c>
      <c r="S4604">
        <v>150</v>
      </c>
      <c r="T4604">
        <v>100</v>
      </c>
      <c r="U4604" t="s">
        <v>1</v>
      </c>
      <c r="V4604">
        <v>0</v>
      </c>
      <c r="W4604">
        <v>0</v>
      </c>
      <c r="X4604" t="s">
        <v>3768</v>
      </c>
      <c r="Y4604" t="s">
        <v>8915</v>
      </c>
      <c r="Z4604" t="s">
        <v>3509</v>
      </c>
    </row>
    <row r="4605" spans="17:26" x14ac:dyDescent="0.35">
      <c r="Q4605" t="s">
        <v>0</v>
      </c>
      <c r="R4605">
        <v>56</v>
      </c>
      <c r="S4605">
        <v>150</v>
      </c>
      <c r="T4605">
        <v>100</v>
      </c>
      <c r="U4605" t="s">
        <v>1</v>
      </c>
      <c r="V4605">
        <v>0</v>
      </c>
      <c r="W4605">
        <v>0</v>
      </c>
      <c r="X4605" t="s">
        <v>4113</v>
      </c>
      <c r="Y4605" t="s">
        <v>8916</v>
      </c>
      <c r="Z4605" t="s">
        <v>3509</v>
      </c>
    </row>
    <row r="4606" spans="17:26" x14ac:dyDescent="0.35">
      <c r="Q4606" t="s">
        <v>0</v>
      </c>
      <c r="R4606">
        <v>56</v>
      </c>
      <c r="S4606">
        <v>150</v>
      </c>
      <c r="T4606">
        <v>100</v>
      </c>
      <c r="U4606" t="s">
        <v>1</v>
      </c>
      <c r="V4606">
        <v>0</v>
      </c>
      <c r="W4606">
        <v>0</v>
      </c>
      <c r="X4606" t="s">
        <v>4058</v>
      </c>
      <c r="Y4606" t="s">
        <v>8917</v>
      </c>
      <c r="Z4606" t="s">
        <v>3509</v>
      </c>
    </row>
    <row r="4607" spans="17:26" x14ac:dyDescent="0.35">
      <c r="Q4607" t="s">
        <v>0</v>
      </c>
      <c r="R4607">
        <v>56</v>
      </c>
      <c r="S4607">
        <v>150</v>
      </c>
      <c r="T4607">
        <v>100</v>
      </c>
      <c r="U4607" t="s">
        <v>1</v>
      </c>
      <c r="V4607">
        <v>0</v>
      </c>
      <c r="W4607">
        <v>0</v>
      </c>
      <c r="X4607" t="s">
        <v>4567</v>
      </c>
      <c r="Y4607" t="s">
        <v>8918</v>
      </c>
      <c r="Z4607" t="s">
        <v>3509</v>
      </c>
    </row>
    <row r="4608" spans="17:26" x14ac:dyDescent="0.35">
      <c r="Q4608" t="s">
        <v>0</v>
      </c>
      <c r="R4608">
        <v>56</v>
      </c>
      <c r="S4608">
        <v>150</v>
      </c>
      <c r="T4608">
        <v>100</v>
      </c>
      <c r="U4608" t="s">
        <v>1</v>
      </c>
      <c r="V4608">
        <v>0</v>
      </c>
      <c r="W4608">
        <v>0</v>
      </c>
      <c r="X4608" t="s">
        <v>3938</v>
      </c>
      <c r="Y4608" t="s">
        <v>8919</v>
      </c>
      <c r="Z4608" t="s">
        <v>3509</v>
      </c>
    </row>
    <row r="4609" spans="17:26" x14ac:dyDescent="0.35">
      <c r="Q4609" t="s">
        <v>0</v>
      </c>
      <c r="R4609">
        <v>56</v>
      </c>
      <c r="S4609">
        <v>150</v>
      </c>
      <c r="T4609">
        <v>100</v>
      </c>
      <c r="U4609" t="s">
        <v>1</v>
      </c>
      <c r="V4609">
        <v>0</v>
      </c>
      <c r="W4609">
        <v>0</v>
      </c>
      <c r="X4609" t="s">
        <v>4087</v>
      </c>
      <c r="Y4609" t="s">
        <v>8920</v>
      </c>
      <c r="Z4609" t="s">
        <v>3509</v>
      </c>
    </row>
    <row r="4610" spans="17:26" x14ac:dyDescent="0.35">
      <c r="Q4610" t="s">
        <v>0</v>
      </c>
      <c r="R4610">
        <v>56</v>
      </c>
      <c r="S4610">
        <v>150</v>
      </c>
      <c r="T4610">
        <v>100</v>
      </c>
      <c r="U4610" t="s">
        <v>1</v>
      </c>
      <c r="V4610">
        <v>0</v>
      </c>
      <c r="W4610">
        <v>0</v>
      </c>
      <c r="X4610" t="s">
        <v>4087</v>
      </c>
      <c r="Y4610" t="s">
        <v>8921</v>
      </c>
      <c r="Z4610" t="s">
        <v>3509</v>
      </c>
    </row>
    <row r="4611" spans="17:26" x14ac:dyDescent="0.35">
      <c r="Q4611" t="s">
        <v>0</v>
      </c>
      <c r="R4611">
        <v>56</v>
      </c>
      <c r="S4611">
        <v>150</v>
      </c>
      <c r="T4611">
        <v>100</v>
      </c>
      <c r="U4611" t="s">
        <v>1</v>
      </c>
      <c r="V4611">
        <v>0</v>
      </c>
      <c r="W4611">
        <v>0</v>
      </c>
      <c r="X4611" t="s">
        <v>3853</v>
      </c>
      <c r="Y4611" t="s">
        <v>8922</v>
      </c>
      <c r="Z4611" t="s">
        <v>3509</v>
      </c>
    </row>
    <row r="4612" spans="17:26" x14ac:dyDescent="0.35">
      <c r="Q4612" t="s">
        <v>0</v>
      </c>
      <c r="R4612">
        <v>56</v>
      </c>
      <c r="S4612">
        <v>150</v>
      </c>
      <c r="T4612">
        <v>100</v>
      </c>
      <c r="U4612" t="s">
        <v>1</v>
      </c>
      <c r="V4612">
        <v>0</v>
      </c>
      <c r="W4612">
        <v>0</v>
      </c>
      <c r="X4612" t="s">
        <v>4699</v>
      </c>
      <c r="Y4612" t="s">
        <v>8923</v>
      </c>
      <c r="Z4612" t="s">
        <v>3509</v>
      </c>
    </row>
    <row r="4613" spans="17:26" x14ac:dyDescent="0.35">
      <c r="Q4613" t="s">
        <v>0</v>
      </c>
      <c r="R4613">
        <v>56</v>
      </c>
      <c r="S4613">
        <v>150</v>
      </c>
      <c r="T4613">
        <v>100</v>
      </c>
      <c r="U4613" t="s">
        <v>1</v>
      </c>
      <c r="V4613">
        <v>0</v>
      </c>
      <c r="W4613">
        <v>0</v>
      </c>
      <c r="X4613" t="s">
        <v>3886</v>
      </c>
      <c r="Y4613" t="s">
        <v>8924</v>
      </c>
      <c r="Z4613" t="s">
        <v>3509</v>
      </c>
    </row>
    <row r="4614" spans="17:26" x14ac:dyDescent="0.35">
      <c r="Q4614" t="s">
        <v>0</v>
      </c>
      <c r="R4614">
        <v>56</v>
      </c>
      <c r="S4614">
        <v>150</v>
      </c>
      <c r="T4614">
        <v>100</v>
      </c>
      <c r="U4614" t="s">
        <v>1</v>
      </c>
      <c r="V4614">
        <v>0</v>
      </c>
      <c r="W4614">
        <v>0</v>
      </c>
      <c r="X4614" t="s">
        <v>4497</v>
      </c>
      <c r="Y4614" t="s">
        <v>8925</v>
      </c>
      <c r="Z4614" t="s">
        <v>3509</v>
      </c>
    </row>
    <row r="4615" spans="17:26" x14ac:dyDescent="0.35">
      <c r="Q4615" t="s">
        <v>0</v>
      </c>
      <c r="R4615">
        <v>56</v>
      </c>
      <c r="S4615">
        <v>150</v>
      </c>
      <c r="T4615">
        <v>100</v>
      </c>
      <c r="U4615" t="s">
        <v>1</v>
      </c>
      <c r="V4615">
        <v>0</v>
      </c>
      <c r="W4615">
        <v>0</v>
      </c>
      <c r="X4615" t="s">
        <v>4174</v>
      </c>
      <c r="Y4615" t="s">
        <v>8926</v>
      </c>
      <c r="Z4615" t="s">
        <v>3509</v>
      </c>
    </row>
    <row r="4616" spans="17:26" x14ac:dyDescent="0.35">
      <c r="Q4616" t="s">
        <v>0</v>
      </c>
      <c r="R4616">
        <v>56</v>
      </c>
      <c r="S4616">
        <v>150</v>
      </c>
      <c r="T4616">
        <v>100</v>
      </c>
      <c r="U4616" t="s">
        <v>3664</v>
      </c>
      <c r="V4616">
        <v>0</v>
      </c>
      <c r="W4616">
        <v>0</v>
      </c>
      <c r="X4616" t="s">
        <v>4759</v>
      </c>
      <c r="Y4616" t="s">
        <v>8927</v>
      </c>
      <c r="Z4616" t="s">
        <v>3509</v>
      </c>
    </row>
    <row r="4617" spans="17:26" x14ac:dyDescent="0.35">
      <c r="Q4617" t="s">
        <v>0</v>
      </c>
      <c r="R4617">
        <v>56</v>
      </c>
      <c r="S4617">
        <v>150</v>
      </c>
      <c r="T4617">
        <v>100</v>
      </c>
      <c r="U4617" t="s">
        <v>3664</v>
      </c>
      <c r="V4617">
        <v>0</v>
      </c>
      <c r="W4617">
        <v>0</v>
      </c>
      <c r="X4617" t="s">
        <v>4013</v>
      </c>
      <c r="Y4617" t="s">
        <v>8928</v>
      </c>
      <c r="Z4617" t="s">
        <v>3509</v>
      </c>
    </row>
    <row r="4618" spans="17:26" x14ac:dyDescent="0.35">
      <c r="Q4618" t="s">
        <v>0</v>
      </c>
      <c r="R4618">
        <v>56</v>
      </c>
      <c r="S4618">
        <v>150</v>
      </c>
      <c r="T4618">
        <v>100</v>
      </c>
      <c r="U4618" t="s">
        <v>3664</v>
      </c>
      <c r="V4618">
        <v>0</v>
      </c>
      <c r="W4618">
        <v>0</v>
      </c>
      <c r="X4618" t="s">
        <v>4352</v>
      </c>
      <c r="Y4618" t="s">
        <v>8929</v>
      </c>
      <c r="Z4618" t="s">
        <v>3509</v>
      </c>
    </row>
    <row r="4619" spans="17:26" x14ac:dyDescent="0.35">
      <c r="Q4619" t="s">
        <v>0</v>
      </c>
      <c r="R4619">
        <v>56</v>
      </c>
      <c r="S4619">
        <v>150</v>
      </c>
      <c r="T4619">
        <v>100</v>
      </c>
      <c r="U4619" t="s">
        <v>3664</v>
      </c>
      <c r="V4619">
        <v>0</v>
      </c>
      <c r="W4619">
        <v>0</v>
      </c>
      <c r="X4619" t="s">
        <v>4521</v>
      </c>
      <c r="Y4619" t="s">
        <v>8930</v>
      </c>
      <c r="Z4619" t="s">
        <v>3509</v>
      </c>
    </row>
    <row r="4620" spans="17:26" x14ac:dyDescent="0.35">
      <c r="Q4620" t="s">
        <v>0</v>
      </c>
      <c r="R4620">
        <v>56</v>
      </c>
      <c r="S4620">
        <v>150</v>
      </c>
      <c r="T4620">
        <v>100</v>
      </c>
      <c r="U4620" t="s">
        <v>3664</v>
      </c>
      <c r="V4620">
        <v>0</v>
      </c>
      <c r="W4620">
        <v>0</v>
      </c>
      <c r="X4620" t="s">
        <v>3758</v>
      </c>
      <c r="Y4620" t="s">
        <v>8931</v>
      </c>
      <c r="Z4620" t="s">
        <v>3509</v>
      </c>
    </row>
    <row r="4621" spans="17:26" x14ac:dyDescent="0.35">
      <c r="Q4621" t="s">
        <v>0</v>
      </c>
      <c r="R4621">
        <v>56</v>
      </c>
      <c r="S4621">
        <v>150</v>
      </c>
      <c r="T4621">
        <v>100</v>
      </c>
      <c r="U4621" t="s">
        <v>3664</v>
      </c>
      <c r="V4621">
        <v>0</v>
      </c>
      <c r="W4621">
        <v>0</v>
      </c>
      <c r="X4621" t="s">
        <v>3899</v>
      </c>
      <c r="Y4621" t="s">
        <v>8932</v>
      </c>
      <c r="Z4621" t="s">
        <v>3509</v>
      </c>
    </row>
    <row r="4622" spans="17:26" x14ac:dyDescent="0.35">
      <c r="Q4622" t="s">
        <v>0</v>
      </c>
      <c r="R4622">
        <v>56</v>
      </c>
      <c r="S4622">
        <v>150</v>
      </c>
      <c r="T4622">
        <v>100</v>
      </c>
      <c r="U4622" t="s">
        <v>3664</v>
      </c>
      <c r="V4622">
        <v>0</v>
      </c>
      <c r="W4622">
        <v>0</v>
      </c>
      <c r="X4622" t="s">
        <v>4525</v>
      </c>
      <c r="Y4622" t="s">
        <v>8933</v>
      </c>
      <c r="Z4622" t="s">
        <v>3509</v>
      </c>
    </row>
    <row r="4623" spans="17:26" x14ac:dyDescent="0.35">
      <c r="Q4623" t="s">
        <v>0</v>
      </c>
      <c r="R4623">
        <v>56</v>
      </c>
      <c r="S4623">
        <v>150</v>
      </c>
      <c r="T4623">
        <v>100</v>
      </c>
      <c r="U4623" t="s">
        <v>3664</v>
      </c>
      <c r="V4623">
        <v>0</v>
      </c>
      <c r="W4623">
        <v>0</v>
      </c>
      <c r="X4623" t="s">
        <v>4431</v>
      </c>
      <c r="Y4623" t="s">
        <v>8934</v>
      </c>
      <c r="Z4623" t="s">
        <v>3509</v>
      </c>
    </row>
    <row r="4624" spans="17:26" x14ac:dyDescent="0.35">
      <c r="Q4624" t="s">
        <v>0</v>
      </c>
      <c r="R4624">
        <v>56</v>
      </c>
      <c r="S4624">
        <v>150</v>
      </c>
      <c r="T4624">
        <v>100</v>
      </c>
      <c r="U4624" t="s">
        <v>3664</v>
      </c>
      <c r="V4624">
        <v>0</v>
      </c>
      <c r="W4624">
        <v>0</v>
      </c>
      <c r="X4624" t="s">
        <v>3901</v>
      </c>
      <c r="Y4624" t="s">
        <v>8935</v>
      </c>
      <c r="Z4624" t="s">
        <v>3509</v>
      </c>
    </row>
    <row r="4625" spans="17:26" x14ac:dyDescent="0.35">
      <c r="Q4625" t="s">
        <v>0</v>
      </c>
      <c r="R4625">
        <v>56</v>
      </c>
      <c r="S4625">
        <v>150</v>
      </c>
      <c r="T4625">
        <v>100</v>
      </c>
      <c r="U4625" t="s">
        <v>3664</v>
      </c>
      <c r="V4625">
        <v>0</v>
      </c>
      <c r="W4625">
        <v>0</v>
      </c>
      <c r="X4625" t="s">
        <v>3660</v>
      </c>
      <c r="Y4625" t="s">
        <v>8936</v>
      </c>
      <c r="Z4625" t="s">
        <v>3509</v>
      </c>
    </row>
    <row r="4626" spans="17:26" x14ac:dyDescent="0.35">
      <c r="Q4626" t="s">
        <v>0</v>
      </c>
      <c r="R4626">
        <v>56</v>
      </c>
      <c r="S4626">
        <v>150</v>
      </c>
      <c r="T4626">
        <v>100</v>
      </c>
      <c r="U4626" t="s">
        <v>3664</v>
      </c>
      <c r="V4626">
        <v>0</v>
      </c>
      <c r="W4626">
        <v>0</v>
      </c>
      <c r="X4626" t="s">
        <v>3875</v>
      </c>
      <c r="Y4626" t="s">
        <v>8937</v>
      </c>
      <c r="Z4626" t="s">
        <v>3509</v>
      </c>
    </row>
    <row r="4627" spans="17:26" x14ac:dyDescent="0.35">
      <c r="Q4627" t="s">
        <v>0</v>
      </c>
      <c r="R4627">
        <v>56</v>
      </c>
      <c r="S4627">
        <v>150</v>
      </c>
      <c r="T4627">
        <v>100</v>
      </c>
      <c r="U4627" t="s">
        <v>3664</v>
      </c>
      <c r="V4627">
        <v>0</v>
      </c>
      <c r="W4627">
        <v>0</v>
      </c>
      <c r="X4627" t="s">
        <v>3867</v>
      </c>
      <c r="Y4627" t="s">
        <v>8938</v>
      </c>
      <c r="Z4627" t="s">
        <v>3509</v>
      </c>
    </row>
    <row r="4628" spans="17:26" x14ac:dyDescent="0.35">
      <c r="Q4628" t="s">
        <v>0</v>
      </c>
      <c r="R4628">
        <v>56</v>
      </c>
      <c r="S4628">
        <v>150</v>
      </c>
      <c r="T4628">
        <v>100</v>
      </c>
      <c r="U4628" t="s">
        <v>3664</v>
      </c>
      <c r="V4628">
        <v>0</v>
      </c>
      <c r="W4628">
        <v>0</v>
      </c>
      <c r="X4628" t="s">
        <v>4736</v>
      </c>
      <c r="Y4628" t="s">
        <v>8939</v>
      </c>
      <c r="Z4628" t="s">
        <v>3509</v>
      </c>
    </row>
    <row r="4629" spans="17:26" x14ac:dyDescent="0.35">
      <c r="Q4629" t="s">
        <v>0</v>
      </c>
      <c r="R4629">
        <v>56</v>
      </c>
      <c r="S4629">
        <v>150</v>
      </c>
      <c r="T4629">
        <v>100</v>
      </c>
      <c r="U4629" t="s">
        <v>3664</v>
      </c>
      <c r="V4629">
        <v>0</v>
      </c>
      <c r="W4629">
        <v>0</v>
      </c>
      <c r="X4629" t="s">
        <v>4094</v>
      </c>
      <c r="Y4629" t="s">
        <v>8940</v>
      </c>
      <c r="Z4629" t="s">
        <v>3509</v>
      </c>
    </row>
    <row r="4630" spans="17:26" x14ac:dyDescent="0.35">
      <c r="Q4630" t="s">
        <v>0</v>
      </c>
      <c r="R4630">
        <v>56</v>
      </c>
      <c r="S4630">
        <v>150</v>
      </c>
      <c r="T4630">
        <v>100</v>
      </c>
      <c r="U4630" t="s">
        <v>3664</v>
      </c>
      <c r="V4630">
        <v>0</v>
      </c>
      <c r="W4630">
        <v>0</v>
      </c>
      <c r="X4630" t="s">
        <v>3881</v>
      </c>
      <c r="Y4630" t="s">
        <v>8941</v>
      </c>
      <c r="Z4630" t="s">
        <v>3509</v>
      </c>
    </row>
    <row r="4631" spans="17:26" x14ac:dyDescent="0.35">
      <c r="Q4631" t="s">
        <v>0</v>
      </c>
      <c r="R4631">
        <v>56</v>
      </c>
      <c r="S4631">
        <v>150</v>
      </c>
      <c r="T4631">
        <v>100</v>
      </c>
      <c r="U4631" t="s">
        <v>3664</v>
      </c>
      <c r="V4631">
        <v>0</v>
      </c>
      <c r="W4631">
        <v>0</v>
      </c>
      <c r="X4631" t="s">
        <v>3881</v>
      </c>
      <c r="Y4631" t="s">
        <v>8942</v>
      </c>
      <c r="Z4631" t="s">
        <v>3509</v>
      </c>
    </row>
    <row r="4632" spans="17:26" x14ac:dyDescent="0.35">
      <c r="Q4632" t="s">
        <v>0</v>
      </c>
      <c r="R4632">
        <v>56</v>
      </c>
      <c r="S4632">
        <v>150</v>
      </c>
      <c r="T4632">
        <v>100</v>
      </c>
      <c r="U4632" t="s">
        <v>3664</v>
      </c>
      <c r="V4632">
        <v>0</v>
      </c>
      <c r="W4632">
        <v>0</v>
      </c>
      <c r="X4632" t="s">
        <v>3720</v>
      </c>
      <c r="Y4632" t="s">
        <v>8943</v>
      </c>
      <c r="Z4632" t="s">
        <v>3509</v>
      </c>
    </row>
    <row r="4633" spans="17:26" x14ac:dyDescent="0.35">
      <c r="Q4633" t="s">
        <v>0</v>
      </c>
      <c r="R4633">
        <v>56</v>
      </c>
      <c r="S4633">
        <v>150</v>
      </c>
      <c r="T4633">
        <v>100</v>
      </c>
      <c r="U4633" t="s">
        <v>3664</v>
      </c>
      <c r="V4633">
        <v>0</v>
      </c>
      <c r="W4633">
        <v>0</v>
      </c>
      <c r="X4633" t="s">
        <v>4952</v>
      </c>
      <c r="Y4633" t="s">
        <v>8944</v>
      </c>
      <c r="Z4633" t="s">
        <v>3509</v>
      </c>
    </row>
    <row r="4634" spans="17:26" x14ac:dyDescent="0.35">
      <c r="Q4634" t="s">
        <v>0</v>
      </c>
      <c r="R4634">
        <v>56</v>
      </c>
      <c r="S4634">
        <v>150</v>
      </c>
      <c r="T4634">
        <v>100</v>
      </c>
      <c r="U4634" t="s">
        <v>3664</v>
      </c>
      <c r="V4634">
        <v>0</v>
      </c>
      <c r="W4634">
        <v>0</v>
      </c>
      <c r="X4634" t="s">
        <v>3702</v>
      </c>
      <c r="Y4634" t="s">
        <v>8945</v>
      </c>
      <c r="Z4634" t="s">
        <v>3509</v>
      </c>
    </row>
    <row r="4635" spans="17:26" x14ac:dyDescent="0.35">
      <c r="Q4635" t="s">
        <v>0</v>
      </c>
      <c r="R4635">
        <v>56</v>
      </c>
      <c r="S4635">
        <v>150</v>
      </c>
      <c r="T4635">
        <v>100</v>
      </c>
      <c r="U4635" t="s">
        <v>3664</v>
      </c>
      <c r="V4635">
        <v>0</v>
      </c>
      <c r="W4635">
        <v>0</v>
      </c>
      <c r="X4635" t="s">
        <v>4079</v>
      </c>
      <c r="Y4635" t="s">
        <v>8946</v>
      </c>
      <c r="Z4635" t="s">
        <v>3509</v>
      </c>
    </row>
    <row r="4636" spans="17:26" x14ac:dyDescent="0.35">
      <c r="Q4636" t="s">
        <v>0</v>
      </c>
      <c r="R4636">
        <v>56</v>
      </c>
      <c r="S4636">
        <v>150</v>
      </c>
      <c r="T4636">
        <v>100</v>
      </c>
      <c r="U4636" t="s">
        <v>3664</v>
      </c>
      <c r="V4636">
        <v>0</v>
      </c>
      <c r="W4636">
        <v>0</v>
      </c>
      <c r="X4636" t="s">
        <v>4203</v>
      </c>
      <c r="Y4636" t="s">
        <v>8947</v>
      </c>
      <c r="Z4636" t="s">
        <v>3509</v>
      </c>
    </row>
    <row r="4637" spans="17:26" x14ac:dyDescent="0.35">
      <c r="Q4637" t="s">
        <v>0</v>
      </c>
      <c r="R4637">
        <v>56</v>
      </c>
      <c r="S4637">
        <v>150</v>
      </c>
      <c r="T4637">
        <v>100</v>
      </c>
      <c r="U4637" t="s">
        <v>3664</v>
      </c>
      <c r="V4637">
        <v>0</v>
      </c>
      <c r="W4637">
        <v>0</v>
      </c>
      <c r="X4637" t="s">
        <v>3669</v>
      </c>
      <c r="Y4637" t="s">
        <v>8948</v>
      </c>
      <c r="Z4637" t="s">
        <v>3509</v>
      </c>
    </row>
    <row r="4638" spans="17:26" x14ac:dyDescent="0.35">
      <c r="Q4638" t="s">
        <v>0</v>
      </c>
      <c r="R4638">
        <v>56</v>
      </c>
      <c r="S4638">
        <v>150</v>
      </c>
      <c r="T4638">
        <v>100</v>
      </c>
      <c r="U4638" t="s">
        <v>3664</v>
      </c>
      <c r="V4638">
        <v>0</v>
      </c>
      <c r="W4638">
        <v>0</v>
      </c>
      <c r="X4638" t="s">
        <v>3704</v>
      </c>
      <c r="Y4638" t="s">
        <v>8949</v>
      </c>
      <c r="Z4638" t="s">
        <v>3509</v>
      </c>
    </row>
    <row r="4639" spans="17:26" x14ac:dyDescent="0.35">
      <c r="Q4639" t="s">
        <v>0</v>
      </c>
      <c r="R4639">
        <v>56</v>
      </c>
      <c r="S4639">
        <v>150</v>
      </c>
      <c r="T4639">
        <v>100</v>
      </c>
      <c r="U4639" t="s">
        <v>3664</v>
      </c>
      <c r="V4639">
        <v>0</v>
      </c>
      <c r="W4639">
        <v>0</v>
      </c>
      <c r="X4639" t="s">
        <v>3801</v>
      </c>
      <c r="Y4639" t="s">
        <v>8950</v>
      </c>
      <c r="Z4639" t="s">
        <v>3509</v>
      </c>
    </row>
    <row r="4640" spans="17:26" x14ac:dyDescent="0.35">
      <c r="Q4640" t="s">
        <v>0</v>
      </c>
      <c r="R4640">
        <v>56</v>
      </c>
      <c r="S4640">
        <v>150</v>
      </c>
      <c r="T4640">
        <v>100</v>
      </c>
      <c r="U4640" t="s">
        <v>3664</v>
      </c>
      <c r="V4640">
        <v>0</v>
      </c>
      <c r="W4640">
        <v>0</v>
      </c>
      <c r="X4640" t="s">
        <v>4128</v>
      </c>
      <c r="Y4640" t="s">
        <v>8951</v>
      </c>
      <c r="Z4640" t="s">
        <v>3509</v>
      </c>
    </row>
    <row r="4641" spans="17:26" x14ac:dyDescent="0.35">
      <c r="Q4641" t="s">
        <v>0</v>
      </c>
      <c r="R4641">
        <v>56</v>
      </c>
      <c r="S4641">
        <v>150</v>
      </c>
      <c r="T4641">
        <v>100</v>
      </c>
      <c r="U4641" t="s">
        <v>3664</v>
      </c>
      <c r="V4641">
        <v>0</v>
      </c>
      <c r="W4641">
        <v>0</v>
      </c>
      <c r="X4641" t="s">
        <v>4128</v>
      </c>
      <c r="Y4641" t="s">
        <v>8952</v>
      </c>
      <c r="Z4641" t="s">
        <v>3509</v>
      </c>
    </row>
    <row r="4642" spans="17:26" x14ac:dyDescent="0.35">
      <c r="Q4642" t="s">
        <v>0</v>
      </c>
      <c r="R4642">
        <v>56</v>
      </c>
      <c r="S4642">
        <v>150</v>
      </c>
      <c r="T4642">
        <v>100</v>
      </c>
      <c r="U4642" t="s">
        <v>3664</v>
      </c>
      <c r="V4642">
        <v>0</v>
      </c>
      <c r="W4642">
        <v>0</v>
      </c>
      <c r="X4642" t="s">
        <v>3846</v>
      </c>
      <c r="Y4642" t="s">
        <v>8953</v>
      </c>
      <c r="Z4642" t="s">
        <v>3509</v>
      </c>
    </row>
    <row r="4643" spans="17:26" x14ac:dyDescent="0.35">
      <c r="Q4643" t="s">
        <v>0</v>
      </c>
      <c r="R4643">
        <v>56</v>
      </c>
      <c r="S4643">
        <v>150</v>
      </c>
      <c r="T4643">
        <v>100</v>
      </c>
      <c r="U4643" t="s">
        <v>3664</v>
      </c>
      <c r="V4643">
        <v>0</v>
      </c>
      <c r="W4643">
        <v>0</v>
      </c>
      <c r="X4643" t="s">
        <v>3808</v>
      </c>
      <c r="Y4643" t="s">
        <v>8954</v>
      </c>
      <c r="Z4643" t="s">
        <v>3509</v>
      </c>
    </row>
    <row r="4644" spans="17:26" x14ac:dyDescent="0.35">
      <c r="Q4644" t="s">
        <v>0</v>
      </c>
      <c r="R4644">
        <v>56</v>
      </c>
      <c r="S4644">
        <v>150</v>
      </c>
      <c r="T4644">
        <v>100</v>
      </c>
      <c r="U4644" t="s">
        <v>3664</v>
      </c>
      <c r="V4644">
        <v>0</v>
      </c>
      <c r="W4644">
        <v>0</v>
      </c>
      <c r="X4644" t="s">
        <v>3979</v>
      </c>
      <c r="Y4644" t="s">
        <v>8955</v>
      </c>
      <c r="Z4644" t="s">
        <v>3509</v>
      </c>
    </row>
    <row r="4645" spans="17:26" x14ac:dyDescent="0.35">
      <c r="Q4645" t="s">
        <v>0</v>
      </c>
      <c r="R4645">
        <v>56</v>
      </c>
      <c r="S4645">
        <v>150</v>
      </c>
      <c r="T4645">
        <v>100</v>
      </c>
      <c r="U4645" t="s">
        <v>3664</v>
      </c>
      <c r="V4645">
        <v>0</v>
      </c>
      <c r="W4645">
        <v>0</v>
      </c>
      <c r="X4645" t="s">
        <v>3979</v>
      </c>
      <c r="Y4645" t="s">
        <v>8956</v>
      </c>
      <c r="Z4645" t="s">
        <v>3509</v>
      </c>
    </row>
    <row r="4646" spans="17:26" x14ac:dyDescent="0.35">
      <c r="Q4646" t="s">
        <v>0</v>
      </c>
      <c r="R4646">
        <v>56</v>
      </c>
      <c r="S4646">
        <v>150</v>
      </c>
      <c r="T4646">
        <v>100</v>
      </c>
      <c r="U4646" t="s">
        <v>3664</v>
      </c>
      <c r="V4646">
        <v>0</v>
      </c>
      <c r="W4646">
        <v>0</v>
      </c>
      <c r="X4646" t="s">
        <v>5089</v>
      </c>
      <c r="Y4646" t="s">
        <v>8957</v>
      </c>
      <c r="Z4646" t="s">
        <v>3509</v>
      </c>
    </row>
    <row r="4647" spans="17:26" x14ac:dyDescent="0.35">
      <c r="Q4647" t="s">
        <v>0</v>
      </c>
      <c r="R4647">
        <v>56</v>
      </c>
      <c r="S4647">
        <v>150</v>
      </c>
      <c r="T4647">
        <v>100</v>
      </c>
      <c r="U4647" t="s">
        <v>3664</v>
      </c>
      <c r="V4647">
        <v>0</v>
      </c>
      <c r="W4647">
        <v>0</v>
      </c>
      <c r="X4647" t="s">
        <v>5089</v>
      </c>
      <c r="Y4647" t="s">
        <v>8958</v>
      </c>
      <c r="Z4647" t="s">
        <v>3509</v>
      </c>
    </row>
    <row r="4648" spans="17:26" x14ac:dyDescent="0.35">
      <c r="Q4648" t="s">
        <v>0</v>
      </c>
      <c r="R4648">
        <v>56</v>
      </c>
      <c r="S4648">
        <v>150</v>
      </c>
      <c r="T4648">
        <v>100</v>
      </c>
      <c r="U4648" t="s">
        <v>3664</v>
      </c>
      <c r="V4648">
        <v>0</v>
      </c>
      <c r="W4648">
        <v>0</v>
      </c>
      <c r="X4648" t="s">
        <v>3967</v>
      </c>
      <c r="Y4648" t="s">
        <v>8959</v>
      </c>
      <c r="Z4648" t="s">
        <v>3509</v>
      </c>
    </row>
    <row r="4649" spans="17:26" x14ac:dyDescent="0.35">
      <c r="Q4649" t="s">
        <v>0</v>
      </c>
      <c r="R4649">
        <v>56</v>
      </c>
      <c r="S4649">
        <v>150</v>
      </c>
      <c r="T4649">
        <v>100</v>
      </c>
      <c r="U4649" t="s">
        <v>3664</v>
      </c>
      <c r="V4649">
        <v>0</v>
      </c>
      <c r="W4649">
        <v>0</v>
      </c>
      <c r="X4649" t="s">
        <v>4113</v>
      </c>
      <c r="Y4649" t="s">
        <v>8960</v>
      </c>
      <c r="Z4649" t="s">
        <v>3509</v>
      </c>
    </row>
    <row r="4650" spans="17:26" x14ac:dyDescent="0.35">
      <c r="Q4650" t="s">
        <v>0</v>
      </c>
      <c r="R4650">
        <v>56</v>
      </c>
      <c r="S4650">
        <v>150</v>
      </c>
      <c r="T4650">
        <v>100</v>
      </c>
      <c r="U4650" t="s">
        <v>3664</v>
      </c>
      <c r="V4650">
        <v>0</v>
      </c>
      <c r="W4650">
        <v>0</v>
      </c>
      <c r="X4650" t="s">
        <v>3810</v>
      </c>
      <c r="Y4650" t="s">
        <v>8961</v>
      </c>
      <c r="Z4650" t="s">
        <v>3509</v>
      </c>
    </row>
    <row r="4651" spans="17:26" x14ac:dyDescent="0.35">
      <c r="Q4651" t="s">
        <v>0</v>
      </c>
      <c r="R4651">
        <v>56</v>
      </c>
      <c r="S4651">
        <v>150</v>
      </c>
      <c r="T4651">
        <v>100</v>
      </c>
      <c r="U4651" t="s">
        <v>3664</v>
      </c>
      <c r="V4651">
        <v>0</v>
      </c>
      <c r="W4651">
        <v>0</v>
      </c>
      <c r="X4651" t="s">
        <v>3964</v>
      </c>
      <c r="Y4651" t="s">
        <v>8962</v>
      </c>
      <c r="Z4651" t="s">
        <v>3509</v>
      </c>
    </row>
    <row r="4652" spans="17:26" x14ac:dyDescent="0.35">
      <c r="Q4652" t="s">
        <v>0</v>
      </c>
      <c r="R4652">
        <v>56</v>
      </c>
      <c r="S4652">
        <v>150</v>
      </c>
      <c r="T4652">
        <v>100</v>
      </c>
      <c r="U4652" t="s">
        <v>3664</v>
      </c>
      <c r="V4652">
        <v>0</v>
      </c>
      <c r="W4652">
        <v>0</v>
      </c>
      <c r="X4652" t="s">
        <v>3747</v>
      </c>
      <c r="Y4652" t="s">
        <v>8963</v>
      </c>
      <c r="Z4652" t="s">
        <v>3509</v>
      </c>
    </row>
    <row r="4653" spans="17:26" x14ac:dyDescent="0.35">
      <c r="Q4653" t="s">
        <v>0</v>
      </c>
      <c r="R4653">
        <v>56</v>
      </c>
      <c r="S4653">
        <v>150</v>
      </c>
      <c r="T4653">
        <v>100</v>
      </c>
      <c r="U4653" t="s">
        <v>3664</v>
      </c>
      <c r="V4653">
        <v>0</v>
      </c>
      <c r="W4653">
        <v>0</v>
      </c>
      <c r="X4653" t="s">
        <v>4565</v>
      </c>
      <c r="Y4653" t="s">
        <v>8964</v>
      </c>
      <c r="Z4653" t="s">
        <v>3509</v>
      </c>
    </row>
    <row r="4654" spans="17:26" x14ac:dyDescent="0.35">
      <c r="Q4654" t="s">
        <v>0</v>
      </c>
      <c r="R4654">
        <v>56</v>
      </c>
      <c r="S4654">
        <v>150</v>
      </c>
      <c r="T4654">
        <v>100</v>
      </c>
      <c r="U4654" t="s">
        <v>3664</v>
      </c>
      <c r="V4654">
        <v>0</v>
      </c>
      <c r="W4654">
        <v>0</v>
      </c>
      <c r="X4654" t="s">
        <v>4567</v>
      </c>
      <c r="Y4654" t="s">
        <v>8965</v>
      </c>
      <c r="Z4654" t="s">
        <v>3509</v>
      </c>
    </row>
    <row r="4655" spans="17:26" x14ac:dyDescent="0.35">
      <c r="Q4655" t="s">
        <v>0</v>
      </c>
      <c r="R4655">
        <v>56</v>
      </c>
      <c r="S4655">
        <v>150</v>
      </c>
      <c r="T4655">
        <v>100</v>
      </c>
      <c r="U4655" t="s">
        <v>3664</v>
      </c>
      <c r="V4655">
        <v>0</v>
      </c>
      <c r="W4655">
        <v>0</v>
      </c>
      <c r="X4655" t="s">
        <v>3936</v>
      </c>
      <c r="Y4655" t="s">
        <v>8966</v>
      </c>
      <c r="Z4655" t="s">
        <v>3509</v>
      </c>
    </row>
    <row r="4656" spans="17:26" x14ac:dyDescent="0.35">
      <c r="Q4656" t="s">
        <v>0</v>
      </c>
      <c r="R4656">
        <v>56</v>
      </c>
      <c r="S4656">
        <v>150</v>
      </c>
      <c r="T4656">
        <v>100</v>
      </c>
      <c r="U4656" t="s">
        <v>3664</v>
      </c>
      <c r="V4656">
        <v>0</v>
      </c>
      <c r="W4656">
        <v>0</v>
      </c>
      <c r="X4656" t="s">
        <v>3671</v>
      </c>
      <c r="Y4656" t="s">
        <v>8967</v>
      </c>
      <c r="Z4656" t="s">
        <v>3509</v>
      </c>
    </row>
    <row r="4657" spans="17:26" x14ac:dyDescent="0.35">
      <c r="Q4657" t="s">
        <v>0</v>
      </c>
      <c r="R4657">
        <v>56</v>
      </c>
      <c r="S4657">
        <v>150</v>
      </c>
      <c r="T4657">
        <v>100</v>
      </c>
      <c r="U4657" t="s">
        <v>3664</v>
      </c>
      <c r="V4657">
        <v>0</v>
      </c>
      <c r="W4657">
        <v>0</v>
      </c>
      <c r="X4657" t="s">
        <v>3671</v>
      </c>
      <c r="Y4657" t="s">
        <v>8968</v>
      </c>
      <c r="Z4657" t="s">
        <v>3509</v>
      </c>
    </row>
    <row r="4658" spans="17:26" x14ac:dyDescent="0.35">
      <c r="Q4658" t="s">
        <v>0</v>
      </c>
      <c r="R4658">
        <v>56</v>
      </c>
      <c r="S4658">
        <v>150</v>
      </c>
      <c r="T4658">
        <v>100</v>
      </c>
      <c r="U4658" t="s">
        <v>3664</v>
      </c>
      <c r="V4658">
        <v>0</v>
      </c>
      <c r="W4658">
        <v>0</v>
      </c>
      <c r="X4658" t="s">
        <v>5434</v>
      </c>
      <c r="Y4658" t="s">
        <v>8969</v>
      </c>
      <c r="Z4658" t="s">
        <v>3509</v>
      </c>
    </row>
    <row r="4659" spans="17:26" x14ac:dyDescent="0.35">
      <c r="Q4659" t="s">
        <v>0</v>
      </c>
      <c r="R4659">
        <v>56</v>
      </c>
      <c r="S4659">
        <v>150</v>
      </c>
      <c r="T4659">
        <v>100</v>
      </c>
      <c r="U4659" t="s">
        <v>3664</v>
      </c>
      <c r="V4659">
        <v>0</v>
      </c>
      <c r="W4659">
        <v>0</v>
      </c>
      <c r="X4659" t="s">
        <v>5434</v>
      </c>
      <c r="Y4659" t="s">
        <v>8970</v>
      </c>
      <c r="Z4659" t="s">
        <v>3509</v>
      </c>
    </row>
    <row r="4660" spans="17:26" x14ac:dyDescent="0.35">
      <c r="Q4660" t="s">
        <v>0</v>
      </c>
      <c r="R4660">
        <v>56</v>
      </c>
      <c r="S4660">
        <v>150</v>
      </c>
      <c r="T4660">
        <v>100</v>
      </c>
      <c r="U4660" t="s">
        <v>3664</v>
      </c>
      <c r="V4660">
        <v>0</v>
      </c>
      <c r="W4660">
        <v>0</v>
      </c>
      <c r="X4660" t="s">
        <v>5434</v>
      </c>
      <c r="Y4660" t="s">
        <v>8971</v>
      </c>
      <c r="Z4660" t="s">
        <v>3509</v>
      </c>
    </row>
    <row r="4661" spans="17:26" x14ac:dyDescent="0.35">
      <c r="Q4661" t="s">
        <v>0</v>
      </c>
      <c r="R4661">
        <v>56</v>
      </c>
      <c r="S4661">
        <v>150</v>
      </c>
      <c r="T4661">
        <v>100</v>
      </c>
      <c r="U4661" t="s">
        <v>3664</v>
      </c>
      <c r="V4661">
        <v>0</v>
      </c>
      <c r="W4661">
        <v>0</v>
      </c>
      <c r="X4661" t="s">
        <v>3910</v>
      </c>
      <c r="Y4661" t="s">
        <v>8972</v>
      </c>
      <c r="Z4661" t="s">
        <v>3509</v>
      </c>
    </row>
    <row r="4662" spans="17:26" x14ac:dyDescent="0.35">
      <c r="Q4662" t="s">
        <v>0</v>
      </c>
      <c r="R4662">
        <v>56</v>
      </c>
      <c r="S4662">
        <v>150</v>
      </c>
      <c r="T4662">
        <v>100</v>
      </c>
      <c r="U4662" t="s">
        <v>3664</v>
      </c>
      <c r="V4662">
        <v>0</v>
      </c>
      <c r="W4662">
        <v>0</v>
      </c>
      <c r="X4662" t="s">
        <v>5011</v>
      </c>
      <c r="Y4662" t="s">
        <v>8973</v>
      </c>
      <c r="Z4662" t="s">
        <v>3509</v>
      </c>
    </row>
    <row r="4663" spans="17:26" x14ac:dyDescent="0.35">
      <c r="Q4663" t="s">
        <v>0</v>
      </c>
      <c r="R4663">
        <v>56</v>
      </c>
      <c r="S4663">
        <v>150</v>
      </c>
      <c r="T4663">
        <v>100</v>
      </c>
      <c r="U4663" t="s">
        <v>3664</v>
      </c>
      <c r="V4663">
        <v>0</v>
      </c>
      <c r="W4663">
        <v>0</v>
      </c>
      <c r="X4663" t="s">
        <v>5011</v>
      </c>
      <c r="Y4663" t="s">
        <v>8974</v>
      </c>
      <c r="Z4663" t="s">
        <v>3509</v>
      </c>
    </row>
    <row r="4664" spans="17:26" x14ac:dyDescent="0.35">
      <c r="Q4664" t="s">
        <v>0</v>
      </c>
      <c r="R4664">
        <v>56</v>
      </c>
      <c r="S4664">
        <v>150</v>
      </c>
      <c r="T4664">
        <v>100</v>
      </c>
      <c r="U4664" t="s">
        <v>3664</v>
      </c>
      <c r="V4664">
        <v>0</v>
      </c>
      <c r="W4664">
        <v>0</v>
      </c>
      <c r="X4664" t="s">
        <v>3877</v>
      </c>
      <c r="Y4664" t="s">
        <v>8975</v>
      </c>
      <c r="Z4664" t="s">
        <v>3509</v>
      </c>
    </row>
    <row r="4665" spans="17:26" x14ac:dyDescent="0.35">
      <c r="Q4665" t="s">
        <v>0</v>
      </c>
      <c r="R4665">
        <v>56</v>
      </c>
      <c r="S4665">
        <v>150</v>
      </c>
      <c r="T4665">
        <v>100</v>
      </c>
      <c r="U4665" t="s">
        <v>3664</v>
      </c>
      <c r="V4665">
        <v>0</v>
      </c>
      <c r="W4665">
        <v>0</v>
      </c>
      <c r="X4665" t="s">
        <v>4544</v>
      </c>
      <c r="Y4665" t="s">
        <v>8976</v>
      </c>
      <c r="Z4665" t="s">
        <v>3509</v>
      </c>
    </row>
    <row r="4666" spans="17:26" x14ac:dyDescent="0.35">
      <c r="Q4666" t="s">
        <v>0</v>
      </c>
      <c r="R4666">
        <v>56</v>
      </c>
      <c r="S4666">
        <v>150</v>
      </c>
      <c r="T4666">
        <v>100</v>
      </c>
      <c r="U4666" t="s">
        <v>3664</v>
      </c>
      <c r="V4666">
        <v>0</v>
      </c>
      <c r="W4666">
        <v>0</v>
      </c>
      <c r="X4666" t="s">
        <v>4544</v>
      </c>
      <c r="Y4666" t="s">
        <v>8977</v>
      </c>
      <c r="Z4666" t="s">
        <v>3509</v>
      </c>
    </row>
    <row r="4667" spans="17:26" x14ac:dyDescent="0.35">
      <c r="Q4667" t="s">
        <v>0</v>
      </c>
      <c r="R4667">
        <v>56</v>
      </c>
      <c r="S4667">
        <v>150</v>
      </c>
      <c r="T4667">
        <v>100</v>
      </c>
      <c r="U4667" t="s">
        <v>3664</v>
      </c>
      <c r="V4667">
        <v>0</v>
      </c>
      <c r="W4667">
        <v>0</v>
      </c>
      <c r="X4667" t="s">
        <v>3861</v>
      </c>
      <c r="Y4667" t="s">
        <v>8978</v>
      </c>
      <c r="Z4667" t="s">
        <v>3509</v>
      </c>
    </row>
    <row r="4668" spans="17:26" x14ac:dyDescent="0.35">
      <c r="Q4668" t="s">
        <v>0</v>
      </c>
      <c r="R4668">
        <v>56</v>
      </c>
      <c r="S4668">
        <v>150</v>
      </c>
      <c r="T4668">
        <v>100</v>
      </c>
      <c r="U4668" t="s">
        <v>3664</v>
      </c>
      <c r="V4668">
        <v>0</v>
      </c>
      <c r="W4668">
        <v>0</v>
      </c>
      <c r="X4668" t="s">
        <v>3861</v>
      </c>
      <c r="Y4668" t="s">
        <v>8979</v>
      </c>
      <c r="Z4668" t="s">
        <v>3509</v>
      </c>
    </row>
    <row r="4669" spans="17:26" x14ac:dyDescent="0.35">
      <c r="Q4669" t="s">
        <v>0</v>
      </c>
      <c r="R4669">
        <v>56</v>
      </c>
      <c r="S4669">
        <v>150</v>
      </c>
      <c r="T4669">
        <v>100</v>
      </c>
      <c r="U4669" t="s">
        <v>3664</v>
      </c>
      <c r="V4669">
        <v>0</v>
      </c>
      <c r="W4669">
        <v>0</v>
      </c>
      <c r="X4669" t="s">
        <v>4697</v>
      </c>
      <c r="Y4669" t="s">
        <v>8980</v>
      </c>
      <c r="Z4669" t="s">
        <v>3509</v>
      </c>
    </row>
    <row r="4670" spans="17:26" x14ac:dyDescent="0.35">
      <c r="Q4670" t="s">
        <v>0</v>
      </c>
      <c r="R4670">
        <v>56</v>
      </c>
      <c r="S4670">
        <v>150</v>
      </c>
      <c r="T4670">
        <v>100</v>
      </c>
      <c r="U4670" t="s">
        <v>3664</v>
      </c>
      <c r="V4670">
        <v>0</v>
      </c>
      <c r="W4670">
        <v>0</v>
      </c>
      <c r="X4670" t="s">
        <v>4697</v>
      </c>
      <c r="Y4670" t="s">
        <v>8981</v>
      </c>
      <c r="Z4670" t="s">
        <v>3509</v>
      </c>
    </row>
    <row r="4671" spans="17:26" x14ac:dyDescent="0.35">
      <c r="Q4671" t="s">
        <v>0</v>
      </c>
      <c r="R4671">
        <v>56</v>
      </c>
      <c r="S4671">
        <v>150</v>
      </c>
      <c r="T4671">
        <v>100</v>
      </c>
      <c r="U4671" t="s">
        <v>3664</v>
      </c>
      <c r="V4671">
        <v>0</v>
      </c>
      <c r="W4671">
        <v>0</v>
      </c>
      <c r="X4671" t="s">
        <v>4699</v>
      </c>
      <c r="Y4671" t="s">
        <v>8982</v>
      </c>
      <c r="Z4671" t="s">
        <v>3509</v>
      </c>
    </row>
    <row r="4672" spans="17:26" x14ac:dyDescent="0.35">
      <c r="Q4672" t="s">
        <v>0</v>
      </c>
      <c r="R4672">
        <v>56</v>
      </c>
      <c r="S4672">
        <v>150</v>
      </c>
      <c r="T4672">
        <v>100</v>
      </c>
      <c r="U4672" t="s">
        <v>3664</v>
      </c>
      <c r="V4672">
        <v>0</v>
      </c>
      <c r="W4672">
        <v>0</v>
      </c>
      <c r="X4672" t="s">
        <v>4699</v>
      </c>
      <c r="Y4672" t="s">
        <v>8983</v>
      </c>
      <c r="Z4672" t="s">
        <v>3509</v>
      </c>
    </row>
    <row r="4673" spans="17:26" x14ac:dyDescent="0.35">
      <c r="Q4673" t="s">
        <v>0</v>
      </c>
      <c r="R4673">
        <v>56</v>
      </c>
      <c r="S4673">
        <v>150</v>
      </c>
      <c r="T4673">
        <v>100</v>
      </c>
      <c r="U4673" t="s">
        <v>3664</v>
      </c>
      <c r="V4673">
        <v>0</v>
      </c>
      <c r="W4673">
        <v>0</v>
      </c>
      <c r="X4673" t="s">
        <v>4699</v>
      </c>
      <c r="Y4673" t="s">
        <v>8984</v>
      </c>
      <c r="Z4673" t="s">
        <v>3509</v>
      </c>
    </row>
    <row r="4674" spans="17:26" x14ac:dyDescent="0.35">
      <c r="Q4674" t="s">
        <v>0</v>
      </c>
      <c r="R4674">
        <v>56</v>
      </c>
      <c r="S4674">
        <v>150</v>
      </c>
      <c r="T4674">
        <v>100</v>
      </c>
      <c r="U4674" t="s">
        <v>3664</v>
      </c>
      <c r="V4674">
        <v>0</v>
      </c>
      <c r="W4674">
        <v>0</v>
      </c>
      <c r="X4674" t="s">
        <v>3837</v>
      </c>
      <c r="Y4674" t="s">
        <v>8985</v>
      </c>
      <c r="Z4674" t="s">
        <v>3509</v>
      </c>
    </row>
    <row r="4675" spans="17:26" x14ac:dyDescent="0.35">
      <c r="Q4675" t="s">
        <v>0</v>
      </c>
      <c r="R4675">
        <v>56</v>
      </c>
      <c r="S4675">
        <v>150</v>
      </c>
      <c r="T4675">
        <v>100</v>
      </c>
      <c r="U4675" t="s">
        <v>3664</v>
      </c>
      <c r="V4675">
        <v>0</v>
      </c>
      <c r="W4675">
        <v>0</v>
      </c>
      <c r="X4675" t="s">
        <v>3732</v>
      </c>
      <c r="Y4675" t="s">
        <v>8986</v>
      </c>
      <c r="Z4675" t="s">
        <v>3509</v>
      </c>
    </row>
    <row r="4676" spans="17:26" x14ac:dyDescent="0.35">
      <c r="Q4676" t="s">
        <v>0</v>
      </c>
      <c r="R4676">
        <v>56</v>
      </c>
      <c r="S4676">
        <v>150</v>
      </c>
      <c r="T4676">
        <v>100</v>
      </c>
      <c r="U4676" t="s">
        <v>3664</v>
      </c>
      <c r="V4676">
        <v>0</v>
      </c>
      <c r="W4676">
        <v>0</v>
      </c>
      <c r="X4676" t="s">
        <v>4550</v>
      </c>
      <c r="Y4676" t="s">
        <v>8987</v>
      </c>
      <c r="Z4676" t="s">
        <v>3509</v>
      </c>
    </row>
    <row r="4677" spans="17:26" x14ac:dyDescent="0.35">
      <c r="Q4677" t="s">
        <v>0</v>
      </c>
      <c r="R4677">
        <v>56</v>
      </c>
      <c r="S4677">
        <v>150</v>
      </c>
      <c r="T4677">
        <v>100</v>
      </c>
      <c r="U4677" t="s">
        <v>3664</v>
      </c>
      <c r="V4677">
        <v>0</v>
      </c>
      <c r="W4677">
        <v>0</v>
      </c>
      <c r="X4677" t="s">
        <v>3822</v>
      </c>
      <c r="Y4677" t="s">
        <v>8988</v>
      </c>
      <c r="Z4677" t="s">
        <v>3509</v>
      </c>
    </row>
    <row r="4678" spans="17:26" x14ac:dyDescent="0.35">
      <c r="Q4678" t="s">
        <v>0</v>
      </c>
      <c r="R4678">
        <v>56</v>
      </c>
      <c r="S4678">
        <v>150</v>
      </c>
      <c r="T4678">
        <v>100</v>
      </c>
      <c r="U4678" t="s">
        <v>3664</v>
      </c>
      <c r="V4678">
        <v>0</v>
      </c>
      <c r="W4678">
        <v>0</v>
      </c>
      <c r="X4678" t="s">
        <v>3822</v>
      </c>
      <c r="Y4678" t="s">
        <v>8989</v>
      </c>
      <c r="Z4678" t="s">
        <v>3509</v>
      </c>
    </row>
    <row r="4679" spans="17:26" x14ac:dyDescent="0.35">
      <c r="Q4679" t="s">
        <v>0</v>
      </c>
      <c r="R4679">
        <v>56</v>
      </c>
      <c r="S4679">
        <v>150</v>
      </c>
      <c r="T4679">
        <v>100</v>
      </c>
      <c r="U4679" t="s">
        <v>3664</v>
      </c>
      <c r="V4679">
        <v>0</v>
      </c>
      <c r="W4679">
        <v>0</v>
      </c>
      <c r="X4679" t="s">
        <v>3822</v>
      </c>
      <c r="Y4679" t="s">
        <v>8990</v>
      </c>
      <c r="Z4679" t="s">
        <v>3509</v>
      </c>
    </row>
    <row r="4680" spans="17:26" x14ac:dyDescent="0.35">
      <c r="Q4680" t="s">
        <v>0</v>
      </c>
      <c r="R4680">
        <v>56</v>
      </c>
      <c r="S4680">
        <v>150</v>
      </c>
      <c r="T4680">
        <v>100</v>
      </c>
      <c r="U4680" t="s">
        <v>3664</v>
      </c>
      <c r="V4680">
        <v>0</v>
      </c>
      <c r="W4680">
        <v>0</v>
      </c>
      <c r="X4680" t="s">
        <v>4265</v>
      </c>
      <c r="Y4680" t="s">
        <v>8991</v>
      </c>
      <c r="Z4680" t="s">
        <v>3509</v>
      </c>
    </row>
    <row r="4681" spans="17:26" x14ac:dyDescent="0.35">
      <c r="Q4681" t="s">
        <v>0</v>
      </c>
      <c r="R4681">
        <v>56</v>
      </c>
      <c r="S4681">
        <v>150</v>
      </c>
      <c r="T4681">
        <v>100</v>
      </c>
      <c r="U4681" t="s">
        <v>3664</v>
      </c>
      <c r="V4681">
        <v>0</v>
      </c>
      <c r="W4681">
        <v>0</v>
      </c>
      <c r="X4681" t="s">
        <v>4265</v>
      </c>
      <c r="Y4681" t="s">
        <v>8992</v>
      </c>
      <c r="Z4681" t="s">
        <v>3509</v>
      </c>
    </row>
    <row r="4682" spans="17:26" x14ac:dyDescent="0.35">
      <c r="Q4682" t="s">
        <v>0</v>
      </c>
      <c r="R4682">
        <v>56</v>
      </c>
      <c r="S4682">
        <v>150</v>
      </c>
      <c r="T4682">
        <v>100</v>
      </c>
      <c r="U4682" t="s">
        <v>3664</v>
      </c>
      <c r="V4682">
        <v>0</v>
      </c>
      <c r="W4682">
        <v>0</v>
      </c>
      <c r="X4682" t="s">
        <v>4265</v>
      </c>
      <c r="Y4682" t="s">
        <v>8993</v>
      </c>
      <c r="Z4682" t="s">
        <v>3509</v>
      </c>
    </row>
    <row r="4683" spans="17:26" x14ac:dyDescent="0.35">
      <c r="Q4683" t="s">
        <v>0</v>
      </c>
      <c r="R4683">
        <v>56</v>
      </c>
      <c r="S4683">
        <v>150</v>
      </c>
      <c r="T4683">
        <v>100</v>
      </c>
      <c r="U4683" t="s">
        <v>3664</v>
      </c>
      <c r="V4683">
        <v>0</v>
      </c>
      <c r="W4683">
        <v>0</v>
      </c>
      <c r="X4683" t="s">
        <v>3665</v>
      </c>
      <c r="Y4683" t="s">
        <v>8994</v>
      </c>
      <c r="Z4683" t="s">
        <v>3509</v>
      </c>
    </row>
    <row r="4684" spans="17:26" x14ac:dyDescent="0.35">
      <c r="Q4684" t="s">
        <v>0</v>
      </c>
      <c r="R4684">
        <v>56</v>
      </c>
      <c r="S4684">
        <v>150</v>
      </c>
      <c r="T4684">
        <v>100</v>
      </c>
      <c r="U4684" t="s">
        <v>3664</v>
      </c>
      <c r="V4684">
        <v>0</v>
      </c>
      <c r="W4684">
        <v>0</v>
      </c>
      <c r="X4684" t="s">
        <v>4038</v>
      </c>
      <c r="Y4684" t="s">
        <v>8995</v>
      </c>
      <c r="Z4684" t="s">
        <v>3509</v>
      </c>
    </row>
    <row r="4685" spans="17:26" x14ac:dyDescent="0.35">
      <c r="Q4685" t="s">
        <v>0</v>
      </c>
      <c r="R4685">
        <v>56</v>
      </c>
      <c r="S4685">
        <v>150</v>
      </c>
      <c r="T4685">
        <v>100</v>
      </c>
      <c r="U4685" t="s">
        <v>3664</v>
      </c>
      <c r="V4685">
        <v>0</v>
      </c>
      <c r="W4685">
        <v>0</v>
      </c>
      <c r="X4685" t="s">
        <v>4038</v>
      </c>
      <c r="Y4685" t="s">
        <v>8996</v>
      </c>
      <c r="Z4685" t="s">
        <v>3509</v>
      </c>
    </row>
    <row r="4686" spans="17:26" x14ac:dyDescent="0.35">
      <c r="Q4686" t="s">
        <v>0</v>
      </c>
      <c r="R4686">
        <v>56</v>
      </c>
      <c r="S4686">
        <v>150</v>
      </c>
      <c r="T4686">
        <v>100</v>
      </c>
      <c r="U4686" t="s">
        <v>3664</v>
      </c>
      <c r="V4686">
        <v>0</v>
      </c>
      <c r="W4686">
        <v>0</v>
      </c>
      <c r="X4686" t="s">
        <v>4071</v>
      </c>
      <c r="Y4686" t="s">
        <v>8997</v>
      </c>
      <c r="Z4686" t="s">
        <v>3509</v>
      </c>
    </row>
    <row r="4687" spans="17:26" x14ac:dyDescent="0.35">
      <c r="Q4687" t="s">
        <v>0</v>
      </c>
      <c r="R4687">
        <v>56</v>
      </c>
      <c r="S4687">
        <v>150</v>
      </c>
      <c r="T4687">
        <v>100</v>
      </c>
      <c r="U4687" t="s">
        <v>3664</v>
      </c>
      <c r="V4687">
        <v>0</v>
      </c>
      <c r="W4687">
        <v>0</v>
      </c>
      <c r="X4687" t="s">
        <v>4073</v>
      </c>
      <c r="Y4687" t="s">
        <v>8998</v>
      </c>
      <c r="Z4687" t="s">
        <v>3509</v>
      </c>
    </row>
    <row r="4688" spans="17:26" x14ac:dyDescent="0.35">
      <c r="Q4688" t="s">
        <v>0</v>
      </c>
      <c r="R4688">
        <v>56</v>
      </c>
      <c r="S4688">
        <v>150</v>
      </c>
      <c r="T4688">
        <v>100</v>
      </c>
      <c r="U4688" t="s">
        <v>3664</v>
      </c>
      <c r="V4688">
        <v>0</v>
      </c>
      <c r="W4688">
        <v>0</v>
      </c>
      <c r="X4688" t="s">
        <v>3952</v>
      </c>
      <c r="Y4688" t="s">
        <v>8999</v>
      </c>
      <c r="Z4688" t="s">
        <v>3509</v>
      </c>
    </row>
    <row r="4689" spans="17:26" x14ac:dyDescent="0.35">
      <c r="Q4689" t="s">
        <v>0</v>
      </c>
      <c r="R4689">
        <v>56</v>
      </c>
      <c r="S4689">
        <v>150</v>
      </c>
      <c r="T4689">
        <v>100</v>
      </c>
      <c r="U4689" t="s">
        <v>3664</v>
      </c>
      <c r="V4689">
        <v>0</v>
      </c>
      <c r="W4689">
        <v>0</v>
      </c>
      <c r="X4689" t="s">
        <v>4497</v>
      </c>
      <c r="Y4689" t="s">
        <v>9000</v>
      </c>
      <c r="Z4689" t="s">
        <v>3509</v>
      </c>
    </row>
    <row r="4690" spans="17:26" x14ac:dyDescent="0.35">
      <c r="Q4690" t="s">
        <v>0</v>
      </c>
      <c r="R4690">
        <v>56</v>
      </c>
      <c r="S4690">
        <v>150</v>
      </c>
      <c r="T4690">
        <v>100</v>
      </c>
      <c r="U4690" t="s">
        <v>3664</v>
      </c>
      <c r="V4690">
        <v>0</v>
      </c>
      <c r="W4690">
        <v>0</v>
      </c>
      <c r="X4690" t="s">
        <v>3780</v>
      </c>
      <c r="Y4690" t="s">
        <v>9001</v>
      </c>
      <c r="Z4690" t="s">
        <v>3509</v>
      </c>
    </row>
    <row r="4691" spans="17:26" x14ac:dyDescent="0.35">
      <c r="Q4691" t="s">
        <v>0</v>
      </c>
      <c r="R4691">
        <v>56</v>
      </c>
      <c r="S4691">
        <v>150</v>
      </c>
      <c r="T4691">
        <v>100</v>
      </c>
      <c r="U4691" t="s">
        <v>3664</v>
      </c>
      <c r="V4691">
        <v>0</v>
      </c>
      <c r="W4691">
        <v>0</v>
      </c>
      <c r="X4691" t="s">
        <v>4148</v>
      </c>
      <c r="Y4691" t="s">
        <v>9002</v>
      </c>
      <c r="Z4691" t="s">
        <v>3509</v>
      </c>
    </row>
    <row r="4692" spans="17:26" x14ac:dyDescent="0.35">
      <c r="Q4692" t="s">
        <v>0</v>
      </c>
      <c r="R4692">
        <v>56</v>
      </c>
      <c r="S4692">
        <v>150</v>
      </c>
      <c r="T4692">
        <v>100</v>
      </c>
      <c r="U4692" t="s">
        <v>3664</v>
      </c>
      <c r="V4692">
        <v>0</v>
      </c>
      <c r="W4692">
        <v>0</v>
      </c>
      <c r="X4692" t="s">
        <v>3784</v>
      </c>
      <c r="Y4692" t="s">
        <v>9003</v>
      </c>
      <c r="Z4692" t="s">
        <v>3509</v>
      </c>
    </row>
    <row r="4693" spans="17:26" x14ac:dyDescent="0.35">
      <c r="Q4693" t="s">
        <v>0</v>
      </c>
      <c r="R4693">
        <v>56</v>
      </c>
      <c r="S4693">
        <v>150</v>
      </c>
      <c r="T4693">
        <v>100</v>
      </c>
      <c r="U4693" t="s">
        <v>3664</v>
      </c>
      <c r="V4693">
        <v>0</v>
      </c>
      <c r="W4693">
        <v>0</v>
      </c>
      <c r="X4693" t="s">
        <v>4506</v>
      </c>
      <c r="Y4693" t="s">
        <v>9004</v>
      </c>
      <c r="Z4693" t="s">
        <v>3509</v>
      </c>
    </row>
    <row r="4694" spans="17:26" x14ac:dyDescent="0.35">
      <c r="Q4694" t="s">
        <v>0</v>
      </c>
      <c r="R4694">
        <v>56</v>
      </c>
      <c r="S4694">
        <v>150</v>
      </c>
      <c r="T4694">
        <v>97</v>
      </c>
      <c r="U4694" t="s">
        <v>1</v>
      </c>
      <c r="V4694">
        <v>0</v>
      </c>
      <c r="W4694">
        <v>0</v>
      </c>
      <c r="X4694" t="s">
        <v>3903</v>
      </c>
      <c r="Y4694" t="s">
        <v>9005</v>
      </c>
      <c r="Z4694" t="s">
        <v>3509</v>
      </c>
    </row>
    <row r="4695" spans="17:26" x14ac:dyDescent="0.35">
      <c r="Q4695" t="s">
        <v>0</v>
      </c>
      <c r="R4695">
        <v>56</v>
      </c>
      <c r="S4695">
        <v>150</v>
      </c>
      <c r="T4695">
        <v>97</v>
      </c>
      <c r="U4695" t="s">
        <v>3664</v>
      </c>
      <c r="V4695">
        <v>0</v>
      </c>
      <c r="W4695">
        <v>0</v>
      </c>
      <c r="X4695" t="s">
        <v>4770</v>
      </c>
      <c r="Y4695" t="s">
        <v>9006</v>
      </c>
      <c r="Z4695" t="s">
        <v>3509</v>
      </c>
    </row>
    <row r="4696" spans="17:26" x14ac:dyDescent="0.35">
      <c r="Q4696" t="s">
        <v>0</v>
      </c>
      <c r="R4696">
        <v>56</v>
      </c>
      <c r="S4696">
        <v>150</v>
      </c>
      <c r="T4696">
        <v>97</v>
      </c>
      <c r="U4696" t="s">
        <v>3664</v>
      </c>
      <c r="V4696">
        <v>0</v>
      </c>
      <c r="W4696">
        <v>0</v>
      </c>
      <c r="X4696" t="s">
        <v>3660</v>
      </c>
      <c r="Y4696" t="s">
        <v>9007</v>
      </c>
      <c r="Z4696" t="s">
        <v>3509</v>
      </c>
    </row>
    <row r="4697" spans="17:26" x14ac:dyDescent="0.35">
      <c r="Q4697" t="s">
        <v>0</v>
      </c>
      <c r="R4697">
        <v>56</v>
      </c>
      <c r="S4697">
        <v>150</v>
      </c>
      <c r="T4697">
        <v>97</v>
      </c>
      <c r="U4697" t="s">
        <v>3664</v>
      </c>
      <c r="V4697">
        <v>0</v>
      </c>
      <c r="W4697">
        <v>0</v>
      </c>
      <c r="X4697" t="s">
        <v>3875</v>
      </c>
      <c r="Y4697" t="s">
        <v>9008</v>
      </c>
      <c r="Z4697" t="s">
        <v>3509</v>
      </c>
    </row>
    <row r="4698" spans="17:26" x14ac:dyDescent="0.35">
      <c r="Q4698" t="s">
        <v>0</v>
      </c>
      <c r="R4698">
        <v>56</v>
      </c>
      <c r="S4698">
        <v>150</v>
      </c>
      <c r="T4698">
        <v>97</v>
      </c>
      <c r="U4698" t="s">
        <v>3664</v>
      </c>
      <c r="V4698">
        <v>0</v>
      </c>
      <c r="W4698">
        <v>0</v>
      </c>
      <c r="X4698" t="s">
        <v>3903</v>
      </c>
      <c r="Y4698" t="s">
        <v>9009</v>
      </c>
      <c r="Z4698" t="s">
        <v>3509</v>
      </c>
    </row>
    <row r="4699" spans="17:26" x14ac:dyDescent="0.35">
      <c r="Q4699" t="s">
        <v>0</v>
      </c>
      <c r="R4699">
        <v>56</v>
      </c>
      <c r="S4699">
        <v>150</v>
      </c>
      <c r="T4699">
        <v>97</v>
      </c>
      <c r="U4699" t="s">
        <v>3664</v>
      </c>
      <c r="V4699">
        <v>0</v>
      </c>
      <c r="W4699">
        <v>0</v>
      </c>
      <c r="X4699" t="s">
        <v>3736</v>
      </c>
      <c r="Y4699" t="s">
        <v>9010</v>
      </c>
      <c r="Z4699" t="s">
        <v>3509</v>
      </c>
    </row>
    <row r="4700" spans="17:26" x14ac:dyDescent="0.35">
      <c r="Q4700" t="s">
        <v>0</v>
      </c>
      <c r="R4700">
        <v>56</v>
      </c>
      <c r="S4700">
        <v>150</v>
      </c>
      <c r="T4700">
        <v>97.1</v>
      </c>
      <c r="U4700" t="s">
        <v>1</v>
      </c>
      <c r="V4700">
        <v>0</v>
      </c>
      <c r="W4700">
        <v>0</v>
      </c>
      <c r="X4700" t="s">
        <v>3738</v>
      </c>
      <c r="Y4700" t="s">
        <v>9011</v>
      </c>
      <c r="Z4700" t="s">
        <v>3509</v>
      </c>
    </row>
    <row r="4701" spans="17:26" x14ac:dyDescent="0.35">
      <c r="Q4701" t="s">
        <v>0</v>
      </c>
      <c r="R4701">
        <v>56</v>
      </c>
      <c r="S4701">
        <v>150</v>
      </c>
      <c r="T4701">
        <v>97.1</v>
      </c>
      <c r="U4701" t="s">
        <v>1</v>
      </c>
      <c r="V4701">
        <v>0</v>
      </c>
      <c r="W4701">
        <v>0</v>
      </c>
      <c r="X4701" t="s">
        <v>4005</v>
      </c>
      <c r="Y4701" t="s">
        <v>9012</v>
      </c>
      <c r="Z4701" t="s">
        <v>3509</v>
      </c>
    </row>
    <row r="4702" spans="17:26" x14ac:dyDescent="0.35">
      <c r="Q4702" t="s">
        <v>0</v>
      </c>
      <c r="R4702">
        <v>56</v>
      </c>
      <c r="S4702">
        <v>150</v>
      </c>
      <c r="T4702">
        <v>97.1</v>
      </c>
      <c r="U4702" t="s">
        <v>1</v>
      </c>
      <c r="V4702">
        <v>0</v>
      </c>
      <c r="W4702">
        <v>0</v>
      </c>
      <c r="X4702" t="s">
        <v>3740</v>
      </c>
      <c r="Y4702" t="s">
        <v>9013</v>
      </c>
      <c r="Z4702" t="s">
        <v>3509</v>
      </c>
    </row>
    <row r="4703" spans="17:26" x14ac:dyDescent="0.35">
      <c r="Q4703" t="s">
        <v>0</v>
      </c>
      <c r="R4703">
        <v>56</v>
      </c>
      <c r="S4703">
        <v>150</v>
      </c>
      <c r="T4703">
        <v>97.1</v>
      </c>
      <c r="U4703" t="s">
        <v>1</v>
      </c>
      <c r="V4703">
        <v>0</v>
      </c>
      <c r="W4703">
        <v>0</v>
      </c>
      <c r="X4703" t="s">
        <v>4161</v>
      </c>
      <c r="Y4703" t="s">
        <v>9014</v>
      </c>
      <c r="Z4703" t="s">
        <v>3509</v>
      </c>
    </row>
    <row r="4704" spans="17:26" x14ac:dyDescent="0.35">
      <c r="Q4704" t="s">
        <v>0</v>
      </c>
      <c r="R4704">
        <v>56</v>
      </c>
      <c r="S4704">
        <v>150</v>
      </c>
      <c r="T4704">
        <v>97.1</v>
      </c>
      <c r="U4704" t="s">
        <v>1</v>
      </c>
      <c r="V4704">
        <v>0</v>
      </c>
      <c r="W4704">
        <v>0</v>
      </c>
      <c r="X4704" t="s">
        <v>3958</v>
      </c>
      <c r="Y4704" t="s">
        <v>9015</v>
      </c>
      <c r="Z4704" t="s">
        <v>3509</v>
      </c>
    </row>
    <row r="4705" spans="17:26" x14ac:dyDescent="0.35">
      <c r="Q4705" t="s">
        <v>0</v>
      </c>
      <c r="R4705">
        <v>56</v>
      </c>
      <c r="S4705">
        <v>150</v>
      </c>
      <c r="T4705">
        <v>97.1</v>
      </c>
      <c r="U4705" t="s">
        <v>1</v>
      </c>
      <c r="V4705">
        <v>0</v>
      </c>
      <c r="W4705">
        <v>0</v>
      </c>
      <c r="X4705" t="s">
        <v>4565</v>
      </c>
      <c r="Y4705" t="s">
        <v>9016</v>
      </c>
      <c r="Z4705" t="s">
        <v>3509</v>
      </c>
    </row>
    <row r="4706" spans="17:26" x14ac:dyDescent="0.35">
      <c r="Q4706" t="s">
        <v>0</v>
      </c>
      <c r="R4706">
        <v>56</v>
      </c>
      <c r="S4706">
        <v>150</v>
      </c>
      <c r="T4706">
        <v>97.1</v>
      </c>
      <c r="U4706" t="s">
        <v>3664</v>
      </c>
      <c r="V4706">
        <v>0</v>
      </c>
      <c r="W4706">
        <v>0</v>
      </c>
      <c r="X4706" t="s">
        <v>4151</v>
      </c>
      <c r="Y4706" t="s">
        <v>9017</v>
      </c>
      <c r="Z4706" t="s">
        <v>3509</v>
      </c>
    </row>
    <row r="4707" spans="17:26" x14ac:dyDescent="0.35">
      <c r="Q4707" t="s">
        <v>0</v>
      </c>
      <c r="R4707">
        <v>56</v>
      </c>
      <c r="S4707">
        <v>150</v>
      </c>
      <c r="T4707">
        <v>97.1</v>
      </c>
      <c r="U4707" t="s">
        <v>3664</v>
      </c>
      <c r="V4707">
        <v>0</v>
      </c>
      <c r="W4707">
        <v>0</v>
      </c>
      <c r="X4707" t="s">
        <v>4151</v>
      </c>
      <c r="Y4707" t="s">
        <v>9018</v>
      </c>
      <c r="Z4707" t="s">
        <v>3509</v>
      </c>
    </row>
    <row r="4708" spans="17:26" x14ac:dyDescent="0.35">
      <c r="Q4708" t="s">
        <v>0</v>
      </c>
      <c r="R4708">
        <v>56</v>
      </c>
      <c r="S4708">
        <v>150</v>
      </c>
      <c r="T4708">
        <v>97.1</v>
      </c>
      <c r="U4708" t="s">
        <v>3664</v>
      </c>
      <c r="V4708">
        <v>0</v>
      </c>
      <c r="W4708">
        <v>0</v>
      </c>
      <c r="X4708" t="s">
        <v>4156</v>
      </c>
      <c r="Y4708" t="s">
        <v>9019</v>
      </c>
      <c r="Z4708" t="s">
        <v>3509</v>
      </c>
    </row>
    <row r="4709" spans="17:26" x14ac:dyDescent="0.35">
      <c r="Q4709" t="s">
        <v>0</v>
      </c>
      <c r="R4709">
        <v>56</v>
      </c>
      <c r="S4709">
        <v>150</v>
      </c>
      <c r="T4709">
        <v>97.1</v>
      </c>
      <c r="U4709" t="s">
        <v>3664</v>
      </c>
      <c r="V4709">
        <v>0</v>
      </c>
      <c r="W4709">
        <v>0</v>
      </c>
      <c r="X4709" t="s">
        <v>4431</v>
      </c>
      <c r="Y4709" t="s">
        <v>9020</v>
      </c>
      <c r="Z4709" t="s">
        <v>3509</v>
      </c>
    </row>
    <row r="4710" spans="17:26" x14ac:dyDescent="0.35">
      <c r="Q4710" t="s">
        <v>0</v>
      </c>
      <c r="R4710">
        <v>56</v>
      </c>
      <c r="S4710">
        <v>150</v>
      </c>
      <c r="T4710">
        <v>97.1</v>
      </c>
      <c r="U4710" t="s">
        <v>3664</v>
      </c>
      <c r="V4710">
        <v>0</v>
      </c>
      <c r="W4710">
        <v>0</v>
      </c>
      <c r="X4710" t="s">
        <v>3999</v>
      </c>
      <c r="Y4710" t="s">
        <v>9021</v>
      </c>
      <c r="Z4710" t="s">
        <v>3509</v>
      </c>
    </row>
    <row r="4711" spans="17:26" x14ac:dyDescent="0.35">
      <c r="Q4711" t="s">
        <v>0</v>
      </c>
      <c r="R4711">
        <v>56</v>
      </c>
      <c r="S4711">
        <v>150</v>
      </c>
      <c r="T4711">
        <v>97.1</v>
      </c>
      <c r="U4711" t="s">
        <v>3664</v>
      </c>
      <c r="V4711">
        <v>0</v>
      </c>
      <c r="W4711">
        <v>0</v>
      </c>
      <c r="X4711" t="s">
        <v>4161</v>
      </c>
      <c r="Y4711" t="s">
        <v>9022</v>
      </c>
      <c r="Z4711" t="s">
        <v>3509</v>
      </c>
    </row>
    <row r="4712" spans="17:26" x14ac:dyDescent="0.35">
      <c r="Q4712" t="s">
        <v>0</v>
      </c>
      <c r="R4712">
        <v>56</v>
      </c>
      <c r="S4712">
        <v>150</v>
      </c>
      <c r="T4712">
        <v>97.1</v>
      </c>
      <c r="U4712" t="s">
        <v>3664</v>
      </c>
      <c r="V4712">
        <v>0</v>
      </c>
      <c r="W4712">
        <v>0</v>
      </c>
      <c r="X4712" t="s">
        <v>3962</v>
      </c>
      <c r="Y4712" t="s">
        <v>9023</v>
      </c>
      <c r="Z4712" t="s">
        <v>3509</v>
      </c>
    </row>
    <row r="4713" spans="17:26" x14ac:dyDescent="0.35">
      <c r="Q4713" t="s">
        <v>0</v>
      </c>
      <c r="R4713">
        <v>56</v>
      </c>
      <c r="S4713">
        <v>150</v>
      </c>
      <c r="T4713">
        <v>97.1</v>
      </c>
      <c r="U4713" t="s">
        <v>3664</v>
      </c>
      <c r="V4713">
        <v>0</v>
      </c>
      <c r="W4713">
        <v>0</v>
      </c>
      <c r="X4713" t="s">
        <v>4193</v>
      </c>
      <c r="Y4713" t="s">
        <v>9024</v>
      </c>
      <c r="Z4713" t="s">
        <v>3509</v>
      </c>
    </row>
    <row r="4714" spans="17:26" x14ac:dyDescent="0.35">
      <c r="Q4714" t="s">
        <v>0</v>
      </c>
      <c r="R4714">
        <v>56</v>
      </c>
      <c r="S4714">
        <v>150</v>
      </c>
      <c r="T4714">
        <v>97.1</v>
      </c>
      <c r="U4714" t="s">
        <v>3664</v>
      </c>
      <c r="V4714">
        <v>0</v>
      </c>
      <c r="W4714">
        <v>0</v>
      </c>
      <c r="X4714" t="s">
        <v>4565</v>
      </c>
      <c r="Y4714" t="s">
        <v>9025</v>
      </c>
      <c r="Z4714" t="s">
        <v>3509</v>
      </c>
    </row>
    <row r="4715" spans="17:26" x14ac:dyDescent="0.35">
      <c r="Q4715" t="s">
        <v>0</v>
      </c>
      <c r="R4715">
        <v>56</v>
      </c>
      <c r="S4715">
        <v>150</v>
      </c>
      <c r="T4715">
        <v>97.1</v>
      </c>
      <c r="U4715" t="s">
        <v>3664</v>
      </c>
      <c r="V4715">
        <v>0</v>
      </c>
      <c r="W4715">
        <v>0</v>
      </c>
      <c r="X4715" t="s">
        <v>4246</v>
      </c>
      <c r="Y4715" t="s">
        <v>9026</v>
      </c>
      <c r="Z4715" t="s">
        <v>3509</v>
      </c>
    </row>
    <row r="4716" spans="17:26" x14ac:dyDescent="0.35">
      <c r="Q4716" t="s">
        <v>0</v>
      </c>
      <c r="R4716">
        <v>56</v>
      </c>
      <c r="S4716">
        <v>150</v>
      </c>
      <c r="T4716">
        <v>97.1</v>
      </c>
      <c r="U4716" t="s">
        <v>3664</v>
      </c>
      <c r="V4716">
        <v>0</v>
      </c>
      <c r="W4716">
        <v>0</v>
      </c>
      <c r="X4716" t="s">
        <v>3936</v>
      </c>
      <c r="Y4716" t="s">
        <v>9027</v>
      </c>
      <c r="Z4716" t="s">
        <v>3509</v>
      </c>
    </row>
    <row r="4717" spans="17:26" x14ac:dyDescent="0.35">
      <c r="Q4717" t="s">
        <v>0</v>
      </c>
      <c r="R4717">
        <v>56</v>
      </c>
      <c r="S4717">
        <v>150</v>
      </c>
      <c r="T4717">
        <v>97.2</v>
      </c>
      <c r="U4717" t="s">
        <v>1</v>
      </c>
      <c r="V4717">
        <v>0</v>
      </c>
      <c r="W4717">
        <v>0</v>
      </c>
      <c r="X4717" t="s">
        <v>4281</v>
      </c>
      <c r="Y4717" t="s">
        <v>9028</v>
      </c>
      <c r="Z4717" t="s">
        <v>3509</v>
      </c>
    </row>
    <row r="4718" spans="17:26" x14ac:dyDescent="0.35">
      <c r="Q4718" t="s">
        <v>0</v>
      </c>
      <c r="R4718">
        <v>56</v>
      </c>
      <c r="S4718">
        <v>150</v>
      </c>
      <c r="T4718">
        <v>97.2</v>
      </c>
      <c r="U4718" t="s">
        <v>1</v>
      </c>
      <c r="V4718">
        <v>0</v>
      </c>
      <c r="W4718">
        <v>0</v>
      </c>
      <c r="X4718" t="s">
        <v>4281</v>
      </c>
      <c r="Y4718" t="s">
        <v>9029</v>
      </c>
      <c r="Z4718" t="s">
        <v>3509</v>
      </c>
    </row>
    <row r="4719" spans="17:26" x14ac:dyDescent="0.35">
      <c r="Q4719" t="s">
        <v>0</v>
      </c>
      <c r="R4719">
        <v>56</v>
      </c>
      <c r="S4719">
        <v>150</v>
      </c>
      <c r="T4719">
        <v>97.2</v>
      </c>
      <c r="U4719" t="s">
        <v>1</v>
      </c>
      <c r="V4719">
        <v>0</v>
      </c>
      <c r="W4719">
        <v>0</v>
      </c>
      <c r="X4719" t="s">
        <v>4009</v>
      </c>
      <c r="Y4719" t="s">
        <v>9030</v>
      </c>
      <c r="Z4719" t="s">
        <v>3509</v>
      </c>
    </row>
    <row r="4720" spans="17:26" x14ac:dyDescent="0.35">
      <c r="Q4720" t="s">
        <v>0</v>
      </c>
      <c r="R4720">
        <v>56</v>
      </c>
      <c r="S4720">
        <v>150</v>
      </c>
      <c r="T4720">
        <v>97.2</v>
      </c>
      <c r="U4720" t="s">
        <v>1</v>
      </c>
      <c r="V4720">
        <v>0</v>
      </c>
      <c r="W4720">
        <v>0</v>
      </c>
      <c r="X4720" t="s">
        <v>4009</v>
      </c>
      <c r="Y4720" t="s">
        <v>9031</v>
      </c>
      <c r="Z4720" t="s">
        <v>3509</v>
      </c>
    </row>
    <row r="4721" spans="17:26" x14ac:dyDescent="0.35">
      <c r="Q4721" t="s">
        <v>0</v>
      </c>
      <c r="R4721">
        <v>56</v>
      </c>
      <c r="S4721">
        <v>150</v>
      </c>
      <c r="T4721">
        <v>97.2</v>
      </c>
      <c r="U4721" t="s">
        <v>1</v>
      </c>
      <c r="V4721">
        <v>0</v>
      </c>
      <c r="W4721">
        <v>0</v>
      </c>
      <c r="X4721" t="s">
        <v>3879</v>
      </c>
      <c r="Y4721" t="s">
        <v>9032</v>
      </c>
      <c r="Z4721" t="s">
        <v>3509</v>
      </c>
    </row>
    <row r="4722" spans="17:26" x14ac:dyDescent="0.35">
      <c r="Q4722" t="s">
        <v>0</v>
      </c>
      <c r="R4722">
        <v>56</v>
      </c>
      <c r="S4722">
        <v>150</v>
      </c>
      <c r="T4722">
        <v>97.2</v>
      </c>
      <c r="U4722" t="s">
        <v>1</v>
      </c>
      <c r="V4722">
        <v>0</v>
      </c>
      <c r="W4722">
        <v>0</v>
      </c>
      <c r="X4722" t="s">
        <v>3879</v>
      </c>
      <c r="Y4722" t="s">
        <v>9033</v>
      </c>
      <c r="Z4722" t="s">
        <v>3509</v>
      </c>
    </row>
    <row r="4723" spans="17:26" x14ac:dyDescent="0.35">
      <c r="Q4723" t="s">
        <v>0</v>
      </c>
      <c r="R4723">
        <v>56</v>
      </c>
      <c r="S4723">
        <v>150</v>
      </c>
      <c r="T4723">
        <v>97.2</v>
      </c>
      <c r="U4723" t="s">
        <v>1</v>
      </c>
      <c r="V4723">
        <v>0</v>
      </c>
      <c r="W4723">
        <v>0</v>
      </c>
      <c r="X4723" t="s">
        <v>3879</v>
      </c>
      <c r="Y4723" t="s">
        <v>9034</v>
      </c>
      <c r="Z4723" t="s">
        <v>3509</v>
      </c>
    </row>
    <row r="4724" spans="17:26" x14ac:dyDescent="0.35">
      <c r="Q4724" t="s">
        <v>0</v>
      </c>
      <c r="R4724">
        <v>56</v>
      </c>
      <c r="S4724">
        <v>150</v>
      </c>
      <c r="T4724">
        <v>97.2</v>
      </c>
      <c r="U4724" t="s">
        <v>1</v>
      </c>
      <c r="V4724">
        <v>0</v>
      </c>
      <c r="W4724">
        <v>0</v>
      </c>
      <c r="X4724" t="s">
        <v>3749</v>
      </c>
      <c r="Y4724" t="s">
        <v>9035</v>
      </c>
      <c r="Z4724" t="s">
        <v>3509</v>
      </c>
    </row>
    <row r="4725" spans="17:26" x14ac:dyDescent="0.35">
      <c r="Q4725" t="s">
        <v>0</v>
      </c>
      <c r="R4725">
        <v>56</v>
      </c>
      <c r="S4725">
        <v>150</v>
      </c>
      <c r="T4725">
        <v>97.2</v>
      </c>
      <c r="U4725" t="s">
        <v>1</v>
      </c>
      <c r="V4725">
        <v>0</v>
      </c>
      <c r="W4725">
        <v>0</v>
      </c>
      <c r="X4725" t="s">
        <v>4736</v>
      </c>
      <c r="Y4725" t="s">
        <v>9036</v>
      </c>
      <c r="Z4725" t="s">
        <v>3509</v>
      </c>
    </row>
    <row r="4726" spans="17:26" x14ac:dyDescent="0.35">
      <c r="Q4726" t="s">
        <v>0</v>
      </c>
      <c r="R4726">
        <v>56</v>
      </c>
      <c r="S4726">
        <v>150</v>
      </c>
      <c r="T4726">
        <v>97.2</v>
      </c>
      <c r="U4726" t="s">
        <v>1</v>
      </c>
      <c r="V4726">
        <v>0</v>
      </c>
      <c r="W4726">
        <v>0</v>
      </c>
      <c r="X4726" t="s">
        <v>3675</v>
      </c>
      <c r="Y4726" t="s">
        <v>9037</v>
      </c>
      <c r="Z4726" t="s">
        <v>3509</v>
      </c>
    </row>
    <row r="4727" spans="17:26" x14ac:dyDescent="0.35">
      <c r="Q4727" t="s">
        <v>0</v>
      </c>
      <c r="R4727">
        <v>56</v>
      </c>
      <c r="S4727">
        <v>150</v>
      </c>
      <c r="T4727">
        <v>97.2</v>
      </c>
      <c r="U4727" t="s">
        <v>1</v>
      </c>
      <c r="V4727">
        <v>0</v>
      </c>
      <c r="W4727">
        <v>0</v>
      </c>
      <c r="X4727" t="s">
        <v>3964</v>
      </c>
      <c r="Y4727" t="s">
        <v>9038</v>
      </c>
      <c r="Z4727" t="s">
        <v>3509</v>
      </c>
    </row>
    <row r="4728" spans="17:26" x14ac:dyDescent="0.35">
      <c r="Q4728" t="s">
        <v>0</v>
      </c>
      <c r="R4728">
        <v>56</v>
      </c>
      <c r="S4728">
        <v>150</v>
      </c>
      <c r="T4728">
        <v>97.2</v>
      </c>
      <c r="U4728" t="s">
        <v>1</v>
      </c>
      <c r="V4728">
        <v>0</v>
      </c>
      <c r="W4728">
        <v>0</v>
      </c>
      <c r="X4728" t="s">
        <v>3964</v>
      </c>
      <c r="Y4728" t="s">
        <v>9039</v>
      </c>
      <c r="Z4728" t="s">
        <v>3509</v>
      </c>
    </row>
    <row r="4729" spans="17:26" x14ac:dyDescent="0.35">
      <c r="Q4729" t="s">
        <v>0</v>
      </c>
      <c r="R4729">
        <v>56</v>
      </c>
      <c r="S4729">
        <v>150</v>
      </c>
      <c r="T4729">
        <v>97.2</v>
      </c>
      <c r="U4729" t="s">
        <v>3664</v>
      </c>
      <c r="V4729">
        <v>0</v>
      </c>
      <c r="W4729">
        <v>0</v>
      </c>
      <c r="X4729" t="s">
        <v>4135</v>
      </c>
      <c r="Y4729" t="s">
        <v>9040</v>
      </c>
      <c r="Z4729" t="s">
        <v>3509</v>
      </c>
    </row>
    <row r="4730" spans="17:26" x14ac:dyDescent="0.35">
      <c r="Q4730" t="s">
        <v>0</v>
      </c>
      <c r="R4730">
        <v>56</v>
      </c>
      <c r="S4730">
        <v>150</v>
      </c>
      <c r="T4730">
        <v>97.2</v>
      </c>
      <c r="U4730" t="s">
        <v>3664</v>
      </c>
      <c r="V4730">
        <v>0</v>
      </c>
      <c r="W4730">
        <v>0</v>
      </c>
      <c r="X4730" t="s">
        <v>4286</v>
      </c>
      <c r="Y4730" t="s">
        <v>9041</v>
      </c>
      <c r="Z4730" t="s">
        <v>3509</v>
      </c>
    </row>
    <row r="4731" spans="17:26" x14ac:dyDescent="0.35">
      <c r="Q4731" t="s">
        <v>0</v>
      </c>
      <c r="R4731">
        <v>56</v>
      </c>
      <c r="S4731">
        <v>150</v>
      </c>
      <c r="T4731">
        <v>97.2</v>
      </c>
      <c r="U4731" t="s">
        <v>3664</v>
      </c>
      <c r="V4731">
        <v>0</v>
      </c>
      <c r="W4731">
        <v>0</v>
      </c>
      <c r="X4731" t="s">
        <v>4294</v>
      </c>
      <c r="Y4731" t="s">
        <v>9042</v>
      </c>
      <c r="Z4731" t="s">
        <v>3509</v>
      </c>
    </row>
    <row r="4732" spans="17:26" x14ac:dyDescent="0.35">
      <c r="Q4732" t="s">
        <v>0</v>
      </c>
      <c r="R4732">
        <v>56</v>
      </c>
      <c r="S4732">
        <v>150</v>
      </c>
      <c r="T4732">
        <v>97.2</v>
      </c>
      <c r="U4732" t="s">
        <v>3664</v>
      </c>
      <c r="V4732">
        <v>0</v>
      </c>
      <c r="W4732">
        <v>0</v>
      </c>
      <c r="X4732" t="s">
        <v>3886</v>
      </c>
      <c r="Y4732" t="s">
        <v>9043</v>
      </c>
      <c r="Z4732" t="s">
        <v>3509</v>
      </c>
    </row>
    <row r="4733" spans="17:26" x14ac:dyDescent="0.35">
      <c r="Q4733" t="s">
        <v>0</v>
      </c>
      <c r="R4733">
        <v>56</v>
      </c>
      <c r="S4733">
        <v>150</v>
      </c>
      <c r="T4733">
        <v>97.3</v>
      </c>
      <c r="U4733" t="s">
        <v>1</v>
      </c>
      <c r="V4733">
        <v>0</v>
      </c>
      <c r="W4733">
        <v>0</v>
      </c>
      <c r="X4733" t="s">
        <v>3786</v>
      </c>
      <c r="Y4733" t="s">
        <v>9044</v>
      </c>
      <c r="Z4733" t="s">
        <v>3509</v>
      </c>
    </row>
    <row r="4734" spans="17:26" x14ac:dyDescent="0.35">
      <c r="Q4734" t="s">
        <v>0</v>
      </c>
      <c r="R4734">
        <v>56</v>
      </c>
      <c r="S4734">
        <v>150</v>
      </c>
      <c r="T4734">
        <v>97.3</v>
      </c>
      <c r="U4734" t="s">
        <v>1</v>
      </c>
      <c r="V4734">
        <v>0</v>
      </c>
      <c r="W4734">
        <v>0</v>
      </c>
      <c r="X4734" t="s">
        <v>3786</v>
      </c>
      <c r="Y4734" t="s">
        <v>9045</v>
      </c>
      <c r="Z4734" t="s">
        <v>3509</v>
      </c>
    </row>
    <row r="4735" spans="17:26" x14ac:dyDescent="0.35">
      <c r="Q4735" t="s">
        <v>0</v>
      </c>
      <c r="R4735">
        <v>56</v>
      </c>
      <c r="S4735">
        <v>150</v>
      </c>
      <c r="T4735">
        <v>97.3</v>
      </c>
      <c r="U4735" t="s">
        <v>1</v>
      </c>
      <c r="V4735">
        <v>0</v>
      </c>
      <c r="W4735">
        <v>0</v>
      </c>
      <c r="X4735" t="s">
        <v>4509</v>
      </c>
      <c r="Y4735" t="s">
        <v>9046</v>
      </c>
      <c r="Z4735" t="s">
        <v>3509</v>
      </c>
    </row>
    <row r="4736" spans="17:26" x14ac:dyDescent="0.35">
      <c r="Q4736" t="s">
        <v>0</v>
      </c>
      <c r="R4736">
        <v>56</v>
      </c>
      <c r="S4736">
        <v>150</v>
      </c>
      <c r="T4736">
        <v>97.3</v>
      </c>
      <c r="U4736" t="s">
        <v>1</v>
      </c>
      <c r="V4736">
        <v>0</v>
      </c>
      <c r="W4736">
        <v>0</v>
      </c>
      <c r="X4736" t="s">
        <v>4177</v>
      </c>
      <c r="Y4736" t="s">
        <v>9047</v>
      </c>
      <c r="Z4736" t="s">
        <v>3509</v>
      </c>
    </row>
    <row r="4737" spans="17:26" x14ac:dyDescent="0.35">
      <c r="Q4737" t="s">
        <v>0</v>
      </c>
      <c r="R4737">
        <v>56</v>
      </c>
      <c r="S4737">
        <v>150</v>
      </c>
      <c r="T4737">
        <v>97.3</v>
      </c>
      <c r="U4737" t="s">
        <v>1</v>
      </c>
      <c r="V4737">
        <v>0</v>
      </c>
      <c r="W4737">
        <v>0</v>
      </c>
      <c r="X4737" t="s">
        <v>3751</v>
      </c>
      <c r="Y4737" t="s">
        <v>9048</v>
      </c>
      <c r="Z4737" t="s">
        <v>3509</v>
      </c>
    </row>
    <row r="4738" spans="17:26" x14ac:dyDescent="0.35">
      <c r="Q4738" t="s">
        <v>0</v>
      </c>
      <c r="R4738">
        <v>56</v>
      </c>
      <c r="S4738">
        <v>150</v>
      </c>
      <c r="T4738">
        <v>97.3</v>
      </c>
      <c r="U4738" t="s">
        <v>1</v>
      </c>
      <c r="V4738">
        <v>0</v>
      </c>
      <c r="W4738">
        <v>0</v>
      </c>
      <c r="X4738" t="s">
        <v>4871</v>
      </c>
      <c r="Y4738" t="s">
        <v>9049</v>
      </c>
      <c r="Z4738" t="s">
        <v>3509</v>
      </c>
    </row>
    <row r="4739" spans="17:26" x14ac:dyDescent="0.35">
      <c r="Q4739" t="s">
        <v>0</v>
      </c>
      <c r="R4739">
        <v>56</v>
      </c>
      <c r="S4739">
        <v>150</v>
      </c>
      <c r="T4739">
        <v>97.3</v>
      </c>
      <c r="U4739" t="s">
        <v>1</v>
      </c>
      <c r="V4739">
        <v>0</v>
      </c>
      <c r="W4739">
        <v>0</v>
      </c>
      <c r="X4739" t="s">
        <v>4871</v>
      </c>
      <c r="Y4739" t="s">
        <v>9050</v>
      </c>
      <c r="Z4739" t="s">
        <v>3509</v>
      </c>
    </row>
    <row r="4740" spans="17:26" x14ac:dyDescent="0.35">
      <c r="Q4740" t="s">
        <v>0</v>
      </c>
      <c r="R4740">
        <v>56</v>
      </c>
      <c r="S4740">
        <v>150</v>
      </c>
      <c r="T4740">
        <v>97.3</v>
      </c>
      <c r="U4740" t="s">
        <v>1</v>
      </c>
      <c r="V4740">
        <v>0</v>
      </c>
      <c r="W4740">
        <v>0</v>
      </c>
      <c r="X4740" t="s">
        <v>3918</v>
      </c>
      <c r="Y4740" t="s">
        <v>9051</v>
      </c>
      <c r="Z4740" t="s">
        <v>3509</v>
      </c>
    </row>
    <row r="4741" spans="17:26" x14ac:dyDescent="0.35">
      <c r="Q4741" t="s">
        <v>0</v>
      </c>
      <c r="R4741">
        <v>56</v>
      </c>
      <c r="S4741">
        <v>150</v>
      </c>
      <c r="T4741">
        <v>97.3</v>
      </c>
      <c r="U4741" t="s">
        <v>1</v>
      </c>
      <c r="V4741">
        <v>0</v>
      </c>
      <c r="W4741">
        <v>0</v>
      </c>
      <c r="X4741" t="s">
        <v>3918</v>
      </c>
      <c r="Y4741" t="s">
        <v>9052</v>
      </c>
      <c r="Z4741" t="s">
        <v>3509</v>
      </c>
    </row>
    <row r="4742" spans="17:26" x14ac:dyDescent="0.35">
      <c r="Q4742" t="s">
        <v>0</v>
      </c>
      <c r="R4742">
        <v>56</v>
      </c>
      <c r="S4742">
        <v>150</v>
      </c>
      <c r="T4742">
        <v>97.3</v>
      </c>
      <c r="U4742" t="s">
        <v>1</v>
      </c>
      <c r="V4742">
        <v>0</v>
      </c>
      <c r="W4742">
        <v>0</v>
      </c>
      <c r="X4742" t="s">
        <v>4785</v>
      </c>
      <c r="Y4742" t="s">
        <v>9053</v>
      </c>
      <c r="Z4742" t="s">
        <v>3509</v>
      </c>
    </row>
    <row r="4743" spans="17:26" x14ac:dyDescent="0.35">
      <c r="Q4743" t="s">
        <v>0</v>
      </c>
      <c r="R4743">
        <v>56</v>
      </c>
      <c r="S4743">
        <v>150</v>
      </c>
      <c r="T4743">
        <v>97.3</v>
      </c>
      <c r="U4743" t="s">
        <v>1</v>
      </c>
      <c r="V4743">
        <v>0</v>
      </c>
      <c r="W4743">
        <v>0</v>
      </c>
      <c r="X4743" t="s">
        <v>4785</v>
      </c>
      <c r="Y4743" t="s">
        <v>9054</v>
      </c>
      <c r="Z4743" t="s">
        <v>3509</v>
      </c>
    </row>
    <row r="4744" spans="17:26" x14ac:dyDescent="0.35">
      <c r="Q4744" t="s">
        <v>0</v>
      </c>
      <c r="R4744">
        <v>56</v>
      </c>
      <c r="S4744">
        <v>150</v>
      </c>
      <c r="T4744">
        <v>97.3</v>
      </c>
      <c r="U4744" t="s">
        <v>1</v>
      </c>
      <c r="V4744">
        <v>0</v>
      </c>
      <c r="W4744">
        <v>0</v>
      </c>
      <c r="X4744" t="s">
        <v>3686</v>
      </c>
      <c r="Y4744" t="s">
        <v>9055</v>
      </c>
      <c r="Z4744" t="s">
        <v>3509</v>
      </c>
    </row>
    <row r="4745" spans="17:26" x14ac:dyDescent="0.35">
      <c r="Q4745" t="s">
        <v>0</v>
      </c>
      <c r="R4745">
        <v>56</v>
      </c>
      <c r="S4745">
        <v>150</v>
      </c>
      <c r="T4745">
        <v>97.3</v>
      </c>
      <c r="U4745" t="s">
        <v>1</v>
      </c>
      <c r="V4745">
        <v>0</v>
      </c>
      <c r="W4745">
        <v>0</v>
      </c>
      <c r="X4745" t="s">
        <v>4046</v>
      </c>
      <c r="Y4745" t="s">
        <v>9056</v>
      </c>
      <c r="Z4745" t="s">
        <v>3509</v>
      </c>
    </row>
    <row r="4746" spans="17:26" x14ac:dyDescent="0.35">
      <c r="Q4746" t="s">
        <v>0</v>
      </c>
      <c r="R4746">
        <v>56</v>
      </c>
      <c r="S4746">
        <v>150</v>
      </c>
      <c r="T4746">
        <v>97.3</v>
      </c>
      <c r="U4746" t="s">
        <v>1</v>
      </c>
      <c r="V4746">
        <v>0</v>
      </c>
      <c r="W4746">
        <v>0</v>
      </c>
      <c r="X4746" t="s">
        <v>4046</v>
      </c>
      <c r="Y4746" t="s">
        <v>9057</v>
      </c>
      <c r="Z4746" t="s">
        <v>3509</v>
      </c>
    </row>
    <row r="4747" spans="17:26" x14ac:dyDescent="0.35">
      <c r="Q4747" t="s">
        <v>0</v>
      </c>
      <c r="R4747">
        <v>56</v>
      </c>
      <c r="S4747">
        <v>150</v>
      </c>
      <c r="T4747">
        <v>97.3</v>
      </c>
      <c r="U4747" t="s">
        <v>1</v>
      </c>
      <c r="V4747">
        <v>0</v>
      </c>
      <c r="W4747">
        <v>0</v>
      </c>
      <c r="X4747" t="s">
        <v>3688</v>
      </c>
      <c r="Y4747" t="s">
        <v>9058</v>
      </c>
      <c r="Z4747" t="s">
        <v>3509</v>
      </c>
    </row>
    <row r="4748" spans="17:26" x14ac:dyDescent="0.35">
      <c r="Q4748" t="s">
        <v>0</v>
      </c>
      <c r="R4748">
        <v>56</v>
      </c>
      <c r="S4748">
        <v>150</v>
      </c>
      <c r="T4748">
        <v>97.3</v>
      </c>
      <c r="U4748" t="s">
        <v>1</v>
      </c>
      <c r="V4748">
        <v>0</v>
      </c>
      <c r="W4748">
        <v>0</v>
      </c>
      <c r="X4748" t="s">
        <v>3688</v>
      </c>
      <c r="Y4748" t="s">
        <v>9059</v>
      </c>
      <c r="Z4748" t="s">
        <v>3509</v>
      </c>
    </row>
    <row r="4749" spans="17:26" x14ac:dyDescent="0.35">
      <c r="Q4749" t="s">
        <v>0</v>
      </c>
      <c r="R4749">
        <v>56</v>
      </c>
      <c r="S4749">
        <v>150</v>
      </c>
      <c r="T4749">
        <v>97.3</v>
      </c>
      <c r="U4749" t="s">
        <v>1</v>
      </c>
      <c r="V4749">
        <v>0</v>
      </c>
      <c r="W4749">
        <v>0</v>
      </c>
      <c r="X4749" t="s">
        <v>3922</v>
      </c>
      <c r="Y4749" t="s">
        <v>9060</v>
      </c>
      <c r="Z4749" t="s">
        <v>3509</v>
      </c>
    </row>
    <row r="4750" spans="17:26" x14ac:dyDescent="0.35">
      <c r="Q4750" t="s">
        <v>0</v>
      </c>
      <c r="R4750">
        <v>56</v>
      </c>
      <c r="S4750">
        <v>150</v>
      </c>
      <c r="T4750">
        <v>97.3</v>
      </c>
      <c r="U4750" t="s">
        <v>1</v>
      </c>
      <c r="V4750">
        <v>0</v>
      </c>
      <c r="W4750">
        <v>0</v>
      </c>
      <c r="X4750" t="s">
        <v>3790</v>
      </c>
      <c r="Y4750" t="s">
        <v>9061</v>
      </c>
      <c r="Z4750" t="s">
        <v>3509</v>
      </c>
    </row>
    <row r="4751" spans="17:26" x14ac:dyDescent="0.35">
      <c r="Q4751" t="s">
        <v>0</v>
      </c>
      <c r="R4751">
        <v>56</v>
      </c>
      <c r="S4751">
        <v>150</v>
      </c>
      <c r="T4751">
        <v>97.3</v>
      </c>
      <c r="U4751" t="s">
        <v>1</v>
      </c>
      <c r="V4751">
        <v>0</v>
      </c>
      <c r="W4751">
        <v>0</v>
      </c>
      <c r="X4751" t="s">
        <v>4019</v>
      </c>
      <c r="Y4751" t="s">
        <v>9062</v>
      </c>
      <c r="Z4751" t="s">
        <v>3509</v>
      </c>
    </row>
    <row r="4752" spans="17:26" x14ac:dyDescent="0.35">
      <c r="Q4752" t="s">
        <v>0</v>
      </c>
      <c r="R4752">
        <v>56</v>
      </c>
      <c r="S4752">
        <v>150</v>
      </c>
      <c r="T4752">
        <v>97.3</v>
      </c>
      <c r="U4752" t="s">
        <v>1</v>
      </c>
      <c r="V4752">
        <v>0</v>
      </c>
      <c r="W4752">
        <v>0</v>
      </c>
      <c r="X4752" t="s">
        <v>3891</v>
      </c>
      <c r="Y4752" t="s">
        <v>9063</v>
      </c>
      <c r="Z4752" t="s">
        <v>3509</v>
      </c>
    </row>
    <row r="4753" spans="17:26" x14ac:dyDescent="0.35">
      <c r="Q4753" t="s">
        <v>0</v>
      </c>
      <c r="R4753">
        <v>56</v>
      </c>
      <c r="S4753">
        <v>150</v>
      </c>
      <c r="T4753">
        <v>97.3</v>
      </c>
      <c r="U4753" t="s">
        <v>1</v>
      </c>
      <c r="V4753">
        <v>0</v>
      </c>
      <c r="W4753">
        <v>0</v>
      </c>
      <c r="X4753" t="s">
        <v>4153</v>
      </c>
      <c r="Y4753" t="s">
        <v>9064</v>
      </c>
      <c r="Z4753" t="s">
        <v>3509</v>
      </c>
    </row>
    <row r="4754" spans="17:26" x14ac:dyDescent="0.35">
      <c r="Q4754" t="s">
        <v>0</v>
      </c>
      <c r="R4754">
        <v>56</v>
      </c>
      <c r="S4754">
        <v>150</v>
      </c>
      <c r="T4754">
        <v>97.3</v>
      </c>
      <c r="U4754" t="s">
        <v>1</v>
      </c>
      <c r="V4754">
        <v>0</v>
      </c>
      <c r="W4754">
        <v>0</v>
      </c>
      <c r="X4754" t="s">
        <v>3893</v>
      </c>
      <c r="Y4754" t="s">
        <v>9065</v>
      </c>
      <c r="Z4754" t="s">
        <v>3509</v>
      </c>
    </row>
    <row r="4755" spans="17:26" x14ac:dyDescent="0.35">
      <c r="Q4755" t="s">
        <v>0</v>
      </c>
      <c r="R4755">
        <v>56</v>
      </c>
      <c r="S4755">
        <v>150</v>
      </c>
      <c r="T4755">
        <v>97.3</v>
      </c>
      <c r="U4755" t="s">
        <v>1</v>
      </c>
      <c r="V4755">
        <v>0</v>
      </c>
      <c r="W4755">
        <v>0</v>
      </c>
      <c r="X4755" t="s">
        <v>3895</v>
      </c>
      <c r="Y4755" t="s">
        <v>9066</v>
      </c>
      <c r="Z4755" t="s">
        <v>3509</v>
      </c>
    </row>
    <row r="4756" spans="17:26" x14ac:dyDescent="0.35">
      <c r="Q4756" t="s">
        <v>0</v>
      </c>
      <c r="R4756">
        <v>56</v>
      </c>
      <c r="S4756">
        <v>150</v>
      </c>
      <c r="T4756">
        <v>97.3</v>
      </c>
      <c r="U4756" t="s">
        <v>1</v>
      </c>
      <c r="V4756">
        <v>0</v>
      </c>
      <c r="W4756">
        <v>0</v>
      </c>
      <c r="X4756" t="s">
        <v>4618</v>
      </c>
      <c r="Y4756" t="s">
        <v>9067</v>
      </c>
      <c r="Z4756" t="s">
        <v>3509</v>
      </c>
    </row>
    <row r="4757" spans="17:26" x14ac:dyDescent="0.35">
      <c r="Q4757" t="s">
        <v>0</v>
      </c>
      <c r="R4757">
        <v>56</v>
      </c>
      <c r="S4757">
        <v>150</v>
      </c>
      <c r="T4757">
        <v>97.3</v>
      </c>
      <c r="U4757" t="s">
        <v>1</v>
      </c>
      <c r="V4757">
        <v>0</v>
      </c>
      <c r="W4757">
        <v>0</v>
      </c>
      <c r="X4757" t="s">
        <v>3792</v>
      </c>
      <c r="Y4757" t="s">
        <v>9068</v>
      </c>
      <c r="Z4757" t="s">
        <v>3509</v>
      </c>
    </row>
    <row r="4758" spans="17:26" x14ac:dyDescent="0.35">
      <c r="Q4758" t="s">
        <v>0</v>
      </c>
      <c r="R4758">
        <v>56</v>
      </c>
      <c r="S4758">
        <v>150</v>
      </c>
      <c r="T4758">
        <v>97.3</v>
      </c>
      <c r="U4758" t="s">
        <v>1</v>
      </c>
      <c r="V4758">
        <v>0</v>
      </c>
      <c r="W4758">
        <v>0</v>
      </c>
      <c r="X4758" t="s">
        <v>3792</v>
      </c>
      <c r="Y4758" t="s">
        <v>9069</v>
      </c>
      <c r="Z4758" t="s">
        <v>3509</v>
      </c>
    </row>
    <row r="4759" spans="17:26" x14ac:dyDescent="0.35">
      <c r="Q4759" t="s">
        <v>0</v>
      </c>
      <c r="R4759">
        <v>56</v>
      </c>
      <c r="S4759">
        <v>150</v>
      </c>
      <c r="T4759">
        <v>97.3</v>
      </c>
      <c r="U4759" t="s">
        <v>1</v>
      </c>
      <c r="V4759">
        <v>0</v>
      </c>
      <c r="W4759">
        <v>0</v>
      </c>
      <c r="X4759" t="s">
        <v>3755</v>
      </c>
      <c r="Y4759" t="s">
        <v>9070</v>
      </c>
      <c r="Z4759" t="s">
        <v>3509</v>
      </c>
    </row>
    <row r="4760" spans="17:26" x14ac:dyDescent="0.35">
      <c r="Q4760" t="s">
        <v>0</v>
      </c>
      <c r="R4760">
        <v>56</v>
      </c>
      <c r="S4760">
        <v>150</v>
      </c>
      <c r="T4760">
        <v>97.3</v>
      </c>
      <c r="U4760" t="s">
        <v>1</v>
      </c>
      <c r="V4760">
        <v>0</v>
      </c>
      <c r="W4760">
        <v>0</v>
      </c>
      <c r="X4760" t="s">
        <v>3758</v>
      </c>
      <c r="Y4760" t="s">
        <v>9071</v>
      </c>
      <c r="Z4760" t="s">
        <v>3509</v>
      </c>
    </row>
    <row r="4761" spans="17:26" x14ac:dyDescent="0.35">
      <c r="Q4761" t="s">
        <v>0</v>
      </c>
      <c r="R4761">
        <v>56</v>
      </c>
      <c r="S4761">
        <v>150</v>
      </c>
      <c r="T4761">
        <v>97.3</v>
      </c>
      <c r="U4761" t="s">
        <v>1</v>
      </c>
      <c r="V4761">
        <v>0</v>
      </c>
      <c r="W4761">
        <v>0</v>
      </c>
      <c r="X4761" t="s">
        <v>3762</v>
      </c>
      <c r="Y4761" t="s">
        <v>9072</v>
      </c>
      <c r="Z4761" t="s">
        <v>3509</v>
      </c>
    </row>
    <row r="4762" spans="17:26" x14ac:dyDescent="0.35">
      <c r="Q4762" t="s">
        <v>0</v>
      </c>
      <c r="R4762">
        <v>56</v>
      </c>
      <c r="S4762">
        <v>150</v>
      </c>
      <c r="T4762">
        <v>97.3</v>
      </c>
      <c r="U4762" t="s">
        <v>1</v>
      </c>
      <c r="V4762">
        <v>0</v>
      </c>
      <c r="W4762">
        <v>0</v>
      </c>
      <c r="X4762" t="s">
        <v>3762</v>
      </c>
      <c r="Y4762" t="s">
        <v>9073</v>
      </c>
      <c r="Z4762" t="s">
        <v>3509</v>
      </c>
    </row>
    <row r="4763" spans="17:26" x14ac:dyDescent="0.35">
      <c r="Q4763" t="s">
        <v>0</v>
      </c>
      <c r="R4763">
        <v>56</v>
      </c>
      <c r="S4763">
        <v>150</v>
      </c>
      <c r="T4763">
        <v>97.3</v>
      </c>
      <c r="U4763" t="s">
        <v>1</v>
      </c>
      <c r="V4763">
        <v>0</v>
      </c>
      <c r="W4763">
        <v>0</v>
      </c>
      <c r="X4763" t="s">
        <v>3899</v>
      </c>
      <c r="Y4763" t="s">
        <v>9074</v>
      </c>
      <c r="Z4763" t="s">
        <v>3509</v>
      </c>
    </row>
    <row r="4764" spans="17:26" x14ac:dyDescent="0.35">
      <c r="Q4764" t="s">
        <v>0</v>
      </c>
      <c r="R4764">
        <v>56</v>
      </c>
      <c r="S4764">
        <v>150</v>
      </c>
      <c r="T4764">
        <v>97.3</v>
      </c>
      <c r="U4764" t="s">
        <v>1</v>
      </c>
      <c r="V4764">
        <v>0</v>
      </c>
      <c r="W4764">
        <v>0</v>
      </c>
      <c r="X4764" t="s">
        <v>3690</v>
      </c>
      <c r="Y4764" t="s">
        <v>9075</v>
      </c>
      <c r="Z4764" t="s">
        <v>3509</v>
      </c>
    </row>
    <row r="4765" spans="17:26" x14ac:dyDescent="0.35">
      <c r="Q4765" t="s">
        <v>0</v>
      </c>
      <c r="R4765">
        <v>56</v>
      </c>
      <c r="S4765">
        <v>150</v>
      </c>
      <c r="T4765">
        <v>97.3</v>
      </c>
      <c r="U4765" t="s">
        <v>1</v>
      </c>
      <c r="V4765">
        <v>0</v>
      </c>
      <c r="W4765">
        <v>0</v>
      </c>
      <c r="X4765" t="s">
        <v>3764</v>
      </c>
      <c r="Y4765" t="s">
        <v>9076</v>
      </c>
      <c r="Z4765" t="s">
        <v>3509</v>
      </c>
    </row>
    <row r="4766" spans="17:26" x14ac:dyDescent="0.35">
      <c r="Q4766" t="s">
        <v>0</v>
      </c>
      <c r="R4766">
        <v>56</v>
      </c>
      <c r="S4766">
        <v>150</v>
      </c>
      <c r="T4766">
        <v>97.3</v>
      </c>
      <c r="U4766" t="s">
        <v>1</v>
      </c>
      <c r="V4766">
        <v>0</v>
      </c>
      <c r="W4766">
        <v>0</v>
      </c>
      <c r="X4766" t="s">
        <v>4313</v>
      </c>
      <c r="Y4766" t="s">
        <v>9077</v>
      </c>
      <c r="Z4766" t="s">
        <v>3509</v>
      </c>
    </row>
    <row r="4767" spans="17:26" x14ac:dyDescent="0.35">
      <c r="Q4767" t="s">
        <v>0</v>
      </c>
      <c r="R4767">
        <v>56</v>
      </c>
      <c r="S4767">
        <v>150</v>
      </c>
      <c r="T4767">
        <v>97.3</v>
      </c>
      <c r="U4767" t="s">
        <v>1</v>
      </c>
      <c r="V4767">
        <v>0</v>
      </c>
      <c r="W4767">
        <v>0</v>
      </c>
      <c r="X4767" t="s">
        <v>4313</v>
      </c>
      <c r="Y4767" t="s">
        <v>9078</v>
      </c>
      <c r="Z4767" t="s">
        <v>3509</v>
      </c>
    </row>
    <row r="4768" spans="17:26" x14ac:dyDescent="0.35">
      <c r="Q4768" t="s">
        <v>0</v>
      </c>
      <c r="R4768">
        <v>56</v>
      </c>
      <c r="S4768">
        <v>150</v>
      </c>
      <c r="T4768">
        <v>97.3</v>
      </c>
      <c r="U4768" t="s">
        <v>1</v>
      </c>
      <c r="V4768">
        <v>0</v>
      </c>
      <c r="W4768">
        <v>0</v>
      </c>
      <c r="X4768" t="s">
        <v>3698</v>
      </c>
      <c r="Y4768" t="s">
        <v>9079</v>
      </c>
      <c r="Z4768" t="s">
        <v>3509</v>
      </c>
    </row>
    <row r="4769" spans="17:26" x14ac:dyDescent="0.35">
      <c r="Q4769" t="s">
        <v>0</v>
      </c>
      <c r="R4769">
        <v>56</v>
      </c>
      <c r="S4769">
        <v>150</v>
      </c>
      <c r="T4769">
        <v>97.3</v>
      </c>
      <c r="U4769" t="s">
        <v>1</v>
      </c>
      <c r="V4769">
        <v>0</v>
      </c>
      <c r="W4769">
        <v>0</v>
      </c>
      <c r="X4769" t="s">
        <v>3698</v>
      </c>
      <c r="Y4769" t="s">
        <v>9080</v>
      </c>
      <c r="Z4769" t="s">
        <v>3509</v>
      </c>
    </row>
    <row r="4770" spans="17:26" x14ac:dyDescent="0.35">
      <c r="Q4770" t="s">
        <v>0</v>
      </c>
      <c r="R4770">
        <v>56</v>
      </c>
      <c r="S4770">
        <v>150</v>
      </c>
      <c r="T4770">
        <v>97.3</v>
      </c>
      <c r="U4770" t="s">
        <v>1</v>
      </c>
      <c r="V4770">
        <v>0</v>
      </c>
      <c r="W4770">
        <v>0</v>
      </c>
      <c r="X4770" t="s">
        <v>3928</v>
      </c>
      <c r="Y4770" t="s">
        <v>9081</v>
      </c>
      <c r="Z4770" t="s">
        <v>3509</v>
      </c>
    </row>
    <row r="4771" spans="17:26" x14ac:dyDescent="0.35">
      <c r="Q4771" t="s">
        <v>0</v>
      </c>
      <c r="R4771">
        <v>56</v>
      </c>
      <c r="S4771">
        <v>150</v>
      </c>
      <c r="T4771">
        <v>97.3</v>
      </c>
      <c r="U4771" t="s">
        <v>1</v>
      </c>
      <c r="V4771">
        <v>0</v>
      </c>
      <c r="W4771">
        <v>0</v>
      </c>
      <c r="X4771" t="s">
        <v>4024</v>
      </c>
      <c r="Y4771" t="s">
        <v>9082</v>
      </c>
      <c r="Z4771" t="s">
        <v>3509</v>
      </c>
    </row>
    <row r="4772" spans="17:26" x14ac:dyDescent="0.35">
      <c r="Q4772" t="s">
        <v>0</v>
      </c>
      <c r="R4772">
        <v>56</v>
      </c>
      <c r="S4772">
        <v>150</v>
      </c>
      <c r="T4772">
        <v>97.3</v>
      </c>
      <c r="U4772" t="s">
        <v>1</v>
      </c>
      <c r="V4772">
        <v>0</v>
      </c>
      <c r="W4772">
        <v>0</v>
      </c>
      <c r="X4772" t="s">
        <v>5464</v>
      </c>
      <c r="Y4772" t="s">
        <v>9083</v>
      </c>
      <c r="Z4772" t="s">
        <v>3509</v>
      </c>
    </row>
    <row r="4773" spans="17:26" x14ac:dyDescent="0.35">
      <c r="Q4773" t="s">
        <v>0</v>
      </c>
      <c r="R4773">
        <v>56</v>
      </c>
      <c r="S4773">
        <v>150</v>
      </c>
      <c r="T4773">
        <v>97.3</v>
      </c>
      <c r="U4773" t="s">
        <v>1</v>
      </c>
      <c r="V4773">
        <v>0</v>
      </c>
      <c r="W4773">
        <v>0</v>
      </c>
      <c r="X4773" t="s">
        <v>3806</v>
      </c>
      <c r="Y4773" t="s">
        <v>9084</v>
      </c>
      <c r="Z4773" t="s">
        <v>3509</v>
      </c>
    </row>
    <row r="4774" spans="17:26" x14ac:dyDescent="0.35">
      <c r="Q4774" t="s">
        <v>0</v>
      </c>
      <c r="R4774">
        <v>56</v>
      </c>
      <c r="S4774">
        <v>150</v>
      </c>
      <c r="T4774">
        <v>97.3</v>
      </c>
      <c r="U4774" t="s">
        <v>1</v>
      </c>
      <c r="V4774">
        <v>0</v>
      </c>
      <c r="W4774">
        <v>0</v>
      </c>
      <c r="X4774" t="s">
        <v>4140</v>
      </c>
      <c r="Y4774" t="s">
        <v>9085</v>
      </c>
      <c r="Z4774" t="s">
        <v>3509</v>
      </c>
    </row>
    <row r="4775" spans="17:26" x14ac:dyDescent="0.35">
      <c r="Q4775" t="s">
        <v>0</v>
      </c>
      <c r="R4775">
        <v>56</v>
      </c>
      <c r="S4775">
        <v>150</v>
      </c>
      <c r="T4775">
        <v>97.3</v>
      </c>
      <c r="U4775" t="s">
        <v>1</v>
      </c>
      <c r="V4775">
        <v>0</v>
      </c>
      <c r="W4775">
        <v>0</v>
      </c>
      <c r="X4775" t="s">
        <v>3766</v>
      </c>
      <c r="Y4775" t="s">
        <v>9086</v>
      </c>
      <c r="Z4775" t="s">
        <v>3509</v>
      </c>
    </row>
    <row r="4776" spans="17:26" x14ac:dyDescent="0.35">
      <c r="Q4776" t="s">
        <v>0</v>
      </c>
      <c r="R4776">
        <v>56</v>
      </c>
      <c r="S4776">
        <v>150</v>
      </c>
      <c r="T4776">
        <v>97.3</v>
      </c>
      <c r="U4776" t="s">
        <v>1</v>
      </c>
      <c r="V4776">
        <v>0</v>
      </c>
      <c r="W4776">
        <v>0</v>
      </c>
      <c r="X4776" t="s">
        <v>4056</v>
      </c>
      <c r="Y4776" t="s">
        <v>9087</v>
      </c>
      <c r="Z4776" t="s">
        <v>3509</v>
      </c>
    </row>
    <row r="4777" spans="17:26" x14ac:dyDescent="0.35">
      <c r="Q4777" t="s">
        <v>0</v>
      </c>
      <c r="R4777">
        <v>56</v>
      </c>
      <c r="S4777">
        <v>150</v>
      </c>
      <c r="T4777">
        <v>97.3</v>
      </c>
      <c r="U4777" t="s">
        <v>1</v>
      </c>
      <c r="V4777">
        <v>0</v>
      </c>
      <c r="W4777">
        <v>0</v>
      </c>
      <c r="X4777" t="s">
        <v>3673</v>
      </c>
      <c r="Y4777" t="s">
        <v>9088</v>
      </c>
      <c r="Z4777" t="s">
        <v>3509</v>
      </c>
    </row>
    <row r="4778" spans="17:26" x14ac:dyDescent="0.35">
      <c r="Q4778" t="s">
        <v>0</v>
      </c>
      <c r="R4778">
        <v>56</v>
      </c>
      <c r="S4778">
        <v>150</v>
      </c>
      <c r="T4778">
        <v>97.3</v>
      </c>
      <c r="U4778" t="s">
        <v>1</v>
      </c>
      <c r="V4778">
        <v>0</v>
      </c>
      <c r="W4778">
        <v>0</v>
      </c>
      <c r="X4778" t="s">
        <v>4363</v>
      </c>
      <c r="Y4778" t="s">
        <v>9089</v>
      </c>
      <c r="Z4778" t="s">
        <v>3509</v>
      </c>
    </row>
    <row r="4779" spans="17:26" x14ac:dyDescent="0.35">
      <c r="Q4779" t="s">
        <v>0</v>
      </c>
      <c r="R4779">
        <v>56</v>
      </c>
      <c r="S4779">
        <v>150</v>
      </c>
      <c r="T4779">
        <v>97.3</v>
      </c>
      <c r="U4779" t="s">
        <v>1</v>
      </c>
      <c r="V4779">
        <v>0</v>
      </c>
      <c r="W4779">
        <v>0</v>
      </c>
      <c r="X4779" t="s">
        <v>3768</v>
      </c>
      <c r="Y4779" t="s">
        <v>9090</v>
      </c>
      <c r="Z4779" t="s">
        <v>3509</v>
      </c>
    </row>
    <row r="4780" spans="17:26" x14ac:dyDescent="0.35">
      <c r="Q4780" t="s">
        <v>0</v>
      </c>
      <c r="R4780">
        <v>56</v>
      </c>
      <c r="S4780">
        <v>150</v>
      </c>
      <c r="T4780">
        <v>97.3</v>
      </c>
      <c r="U4780" t="s">
        <v>1</v>
      </c>
      <c r="V4780">
        <v>0</v>
      </c>
      <c r="W4780">
        <v>0</v>
      </c>
      <c r="X4780" t="s">
        <v>3810</v>
      </c>
      <c r="Y4780" t="s">
        <v>9091</v>
      </c>
      <c r="Z4780" t="s">
        <v>3509</v>
      </c>
    </row>
    <row r="4781" spans="17:26" x14ac:dyDescent="0.35">
      <c r="Q4781" t="s">
        <v>0</v>
      </c>
      <c r="R4781">
        <v>56</v>
      </c>
      <c r="S4781">
        <v>150</v>
      </c>
      <c r="T4781">
        <v>97.3</v>
      </c>
      <c r="U4781" t="s">
        <v>1</v>
      </c>
      <c r="V4781">
        <v>0</v>
      </c>
      <c r="W4781">
        <v>0</v>
      </c>
      <c r="X4781" t="s">
        <v>4106</v>
      </c>
      <c r="Y4781" t="s">
        <v>9092</v>
      </c>
      <c r="Z4781" t="s">
        <v>3509</v>
      </c>
    </row>
    <row r="4782" spans="17:26" x14ac:dyDescent="0.35">
      <c r="Q4782" t="s">
        <v>0</v>
      </c>
      <c r="R4782">
        <v>56</v>
      </c>
      <c r="S4782">
        <v>150</v>
      </c>
      <c r="T4782">
        <v>97.3</v>
      </c>
      <c r="U4782" t="s">
        <v>1</v>
      </c>
      <c r="V4782">
        <v>0</v>
      </c>
      <c r="W4782">
        <v>0</v>
      </c>
      <c r="X4782" t="s">
        <v>4106</v>
      </c>
      <c r="Y4782" t="s">
        <v>9093</v>
      </c>
      <c r="Z4782" t="s">
        <v>3509</v>
      </c>
    </row>
    <row r="4783" spans="17:26" x14ac:dyDescent="0.35">
      <c r="Q4783" t="s">
        <v>0</v>
      </c>
      <c r="R4783">
        <v>56</v>
      </c>
      <c r="S4783">
        <v>150</v>
      </c>
      <c r="T4783">
        <v>97.3</v>
      </c>
      <c r="U4783" t="s">
        <v>1</v>
      </c>
      <c r="V4783">
        <v>0</v>
      </c>
      <c r="W4783">
        <v>0</v>
      </c>
      <c r="X4783" t="s">
        <v>3770</v>
      </c>
      <c r="Y4783" t="s">
        <v>9094</v>
      </c>
      <c r="Z4783" t="s">
        <v>3509</v>
      </c>
    </row>
    <row r="4784" spans="17:26" x14ac:dyDescent="0.35">
      <c r="Q4784" t="s">
        <v>0</v>
      </c>
      <c r="R4784">
        <v>56</v>
      </c>
      <c r="S4784">
        <v>150</v>
      </c>
      <c r="T4784">
        <v>97.3</v>
      </c>
      <c r="U4784" t="s">
        <v>1</v>
      </c>
      <c r="V4784">
        <v>0</v>
      </c>
      <c r="W4784">
        <v>0</v>
      </c>
      <c r="X4784" t="s">
        <v>3770</v>
      </c>
      <c r="Y4784" t="s">
        <v>9095</v>
      </c>
      <c r="Z4784" t="s">
        <v>3509</v>
      </c>
    </row>
    <row r="4785" spans="17:26" x14ac:dyDescent="0.35">
      <c r="Q4785" t="s">
        <v>0</v>
      </c>
      <c r="R4785">
        <v>56</v>
      </c>
      <c r="S4785">
        <v>150</v>
      </c>
      <c r="T4785">
        <v>97.3</v>
      </c>
      <c r="U4785" t="s">
        <v>1</v>
      </c>
      <c r="V4785">
        <v>0</v>
      </c>
      <c r="W4785">
        <v>0</v>
      </c>
      <c r="X4785" t="s">
        <v>3934</v>
      </c>
      <c r="Y4785" t="s">
        <v>9096</v>
      </c>
      <c r="Z4785" t="s">
        <v>3509</v>
      </c>
    </row>
    <row r="4786" spans="17:26" x14ac:dyDescent="0.35">
      <c r="Q4786" t="s">
        <v>0</v>
      </c>
      <c r="R4786">
        <v>56</v>
      </c>
      <c r="S4786">
        <v>150</v>
      </c>
      <c r="T4786">
        <v>97.3</v>
      </c>
      <c r="U4786" t="s">
        <v>1</v>
      </c>
      <c r="V4786">
        <v>0</v>
      </c>
      <c r="W4786">
        <v>0</v>
      </c>
      <c r="X4786" t="s">
        <v>3708</v>
      </c>
      <c r="Y4786" t="s">
        <v>9097</v>
      </c>
      <c r="Z4786" t="s">
        <v>3509</v>
      </c>
    </row>
    <row r="4787" spans="17:26" x14ac:dyDescent="0.35">
      <c r="Q4787" t="s">
        <v>0</v>
      </c>
      <c r="R4787">
        <v>56</v>
      </c>
      <c r="S4787">
        <v>150</v>
      </c>
      <c r="T4787">
        <v>97.3</v>
      </c>
      <c r="U4787" t="s">
        <v>1</v>
      </c>
      <c r="V4787">
        <v>0</v>
      </c>
      <c r="W4787">
        <v>0</v>
      </c>
      <c r="X4787" t="s">
        <v>4250</v>
      </c>
      <c r="Y4787" t="s">
        <v>9098</v>
      </c>
      <c r="Z4787" t="s">
        <v>3509</v>
      </c>
    </row>
    <row r="4788" spans="17:26" x14ac:dyDescent="0.35">
      <c r="Q4788" t="s">
        <v>0</v>
      </c>
      <c r="R4788">
        <v>56</v>
      </c>
      <c r="S4788">
        <v>150</v>
      </c>
      <c r="T4788">
        <v>97.3</v>
      </c>
      <c r="U4788" t="s">
        <v>1</v>
      </c>
      <c r="V4788">
        <v>0</v>
      </c>
      <c r="W4788">
        <v>0</v>
      </c>
      <c r="X4788" t="s">
        <v>4252</v>
      </c>
      <c r="Y4788" t="s">
        <v>9099</v>
      </c>
      <c r="Z4788" t="s">
        <v>3509</v>
      </c>
    </row>
    <row r="4789" spans="17:26" x14ac:dyDescent="0.35">
      <c r="Q4789" t="s">
        <v>0</v>
      </c>
      <c r="R4789">
        <v>56</v>
      </c>
      <c r="S4789">
        <v>150</v>
      </c>
      <c r="T4789">
        <v>97.3</v>
      </c>
      <c r="U4789" t="s">
        <v>1</v>
      </c>
      <c r="V4789">
        <v>0</v>
      </c>
      <c r="W4789">
        <v>0</v>
      </c>
      <c r="X4789" t="s">
        <v>4032</v>
      </c>
      <c r="Y4789" t="s">
        <v>9100</v>
      </c>
      <c r="Z4789" t="s">
        <v>3509</v>
      </c>
    </row>
    <row r="4790" spans="17:26" x14ac:dyDescent="0.35">
      <c r="Q4790" t="s">
        <v>0</v>
      </c>
      <c r="R4790">
        <v>56</v>
      </c>
      <c r="S4790">
        <v>150</v>
      </c>
      <c r="T4790">
        <v>97.3</v>
      </c>
      <c r="U4790" t="s">
        <v>1</v>
      </c>
      <c r="V4790">
        <v>0</v>
      </c>
      <c r="W4790">
        <v>0</v>
      </c>
      <c r="X4790" t="s">
        <v>4374</v>
      </c>
      <c r="Y4790" t="s">
        <v>9101</v>
      </c>
      <c r="Z4790" t="s">
        <v>3509</v>
      </c>
    </row>
    <row r="4791" spans="17:26" x14ac:dyDescent="0.35">
      <c r="Q4791" t="s">
        <v>0</v>
      </c>
      <c r="R4791">
        <v>56</v>
      </c>
      <c r="S4791">
        <v>150</v>
      </c>
      <c r="T4791">
        <v>97.3</v>
      </c>
      <c r="U4791" t="s">
        <v>1</v>
      </c>
      <c r="V4791">
        <v>0</v>
      </c>
      <c r="W4791">
        <v>0</v>
      </c>
      <c r="X4791" t="s">
        <v>3942</v>
      </c>
      <c r="Y4791" t="s">
        <v>9102</v>
      </c>
      <c r="Z4791" t="s">
        <v>3509</v>
      </c>
    </row>
    <row r="4792" spans="17:26" x14ac:dyDescent="0.35">
      <c r="Q4792" t="s">
        <v>0</v>
      </c>
      <c r="R4792">
        <v>56</v>
      </c>
      <c r="S4792">
        <v>150</v>
      </c>
      <c r="T4792">
        <v>97.3</v>
      </c>
      <c r="U4792" t="s">
        <v>1</v>
      </c>
      <c r="V4792">
        <v>0</v>
      </c>
      <c r="W4792">
        <v>0</v>
      </c>
      <c r="X4792" t="s">
        <v>3908</v>
      </c>
      <c r="Y4792" t="s">
        <v>9103</v>
      </c>
      <c r="Z4792" t="s">
        <v>3509</v>
      </c>
    </row>
    <row r="4793" spans="17:26" x14ac:dyDescent="0.35">
      <c r="Q4793" t="s">
        <v>0</v>
      </c>
      <c r="R4793">
        <v>56</v>
      </c>
      <c r="S4793">
        <v>150</v>
      </c>
      <c r="T4793">
        <v>97.3</v>
      </c>
      <c r="U4793" t="s">
        <v>1</v>
      </c>
      <c r="V4793">
        <v>0</v>
      </c>
      <c r="W4793">
        <v>0</v>
      </c>
      <c r="X4793" t="s">
        <v>3912</v>
      </c>
      <c r="Y4793" t="s">
        <v>9104</v>
      </c>
      <c r="Z4793" t="s">
        <v>3509</v>
      </c>
    </row>
    <row r="4794" spans="17:26" x14ac:dyDescent="0.35">
      <c r="Q4794" t="s">
        <v>0</v>
      </c>
      <c r="R4794">
        <v>56</v>
      </c>
      <c r="S4794">
        <v>150</v>
      </c>
      <c r="T4794">
        <v>97.3</v>
      </c>
      <c r="U4794" t="s">
        <v>1</v>
      </c>
      <c r="V4794">
        <v>0</v>
      </c>
      <c r="W4794">
        <v>0</v>
      </c>
      <c r="X4794" t="s">
        <v>4165</v>
      </c>
      <c r="Y4794" t="s">
        <v>9105</v>
      </c>
      <c r="Z4794" t="s">
        <v>3509</v>
      </c>
    </row>
    <row r="4795" spans="17:26" x14ac:dyDescent="0.35">
      <c r="Q4795" t="s">
        <v>0</v>
      </c>
      <c r="R4795">
        <v>56</v>
      </c>
      <c r="S4795">
        <v>150</v>
      </c>
      <c r="T4795">
        <v>97.3</v>
      </c>
      <c r="U4795" t="s">
        <v>1</v>
      </c>
      <c r="V4795">
        <v>0</v>
      </c>
      <c r="W4795">
        <v>0</v>
      </c>
      <c r="X4795" t="s">
        <v>4377</v>
      </c>
      <c r="Y4795" t="s">
        <v>9106</v>
      </c>
      <c r="Z4795" t="s">
        <v>3509</v>
      </c>
    </row>
    <row r="4796" spans="17:26" x14ac:dyDescent="0.35">
      <c r="Q4796" t="s">
        <v>0</v>
      </c>
      <c r="R4796">
        <v>56</v>
      </c>
      <c r="S4796">
        <v>150</v>
      </c>
      <c r="T4796">
        <v>97.3</v>
      </c>
      <c r="U4796" t="s">
        <v>1</v>
      </c>
      <c r="V4796">
        <v>0</v>
      </c>
      <c r="W4796">
        <v>0</v>
      </c>
      <c r="X4796" t="s">
        <v>4377</v>
      </c>
      <c r="Y4796" t="s">
        <v>9107</v>
      </c>
      <c r="Z4796" t="s">
        <v>3509</v>
      </c>
    </row>
    <row r="4797" spans="17:26" x14ac:dyDescent="0.35">
      <c r="Q4797" t="s">
        <v>0</v>
      </c>
      <c r="R4797">
        <v>56</v>
      </c>
      <c r="S4797">
        <v>150</v>
      </c>
      <c r="T4797">
        <v>97.3</v>
      </c>
      <c r="U4797" t="s">
        <v>1</v>
      </c>
      <c r="V4797">
        <v>0</v>
      </c>
      <c r="W4797">
        <v>0</v>
      </c>
      <c r="X4797" t="s">
        <v>4544</v>
      </c>
      <c r="Y4797" t="s">
        <v>9108</v>
      </c>
      <c r="Z4797" t="s">
        <v>3509</v>
      </c>
    </row>
    <row r="4798" spans="17:26" x14ac:dyDescent="0.35">
      <c r="Q4798" t="s">
        <v>0</v>
      </c>
      <c r="R4798">
        <v>56</v>
      </c>
      <c r="S4798">
        <v>150</v>
      </c>
      <c r="T4798">
        <v>97.3</v>
      </c>
      <c r="U4798" t="s">
        <v>1</v>
      </c>
      <c r="V4798">
        <v>0</v>
      </c>
      <c r="W4798">
        <v>0</v>
      </c>
      <c r="X4798" t="s">
        <v>4383</v>
      </c>
      <c r="Y4798" t="s">
        <v>9109</v>
      </c>
      <c r="Z4798" t="s">
        <v>3509</v>
      </c>
    </row>
    <row r="4799" spans="17:26" x14ac:dyDescent="0.35">
      <c r="Q4799" t="s">
        <v>0</v>
      </c>
      <c r="R4799">
        <v>56</v>
      </c>
      <c r="S4799">
        <v>150</v>
      </c>
      <c r="T4799">
        <v>97.3</v>
      </c>
      <c r="U4799" t="s">
        <v>1</v>
      </c>
      <c r="V4799">
        <v>0</v>
      </c>
      <c r="W4799">
        <v>0</v>
      </c>
      <c r="X4799" t="s">
        <v>4383</v>
      </c>
      <c r="Y4799" t="s">
        <v>9110</v>
      </c>
      <c r="Z4799" t="s">
        <v>3509</v>
      </c>
    </row>
    <row r="4800" spans="17:26" x14ac:dyDescent="0.35">
      <c r="Q4800" t="s">
        <v>0</v>
      </c>
      <c r="R4800">
        <v>56</v>
      </c>
      <c r="S4800">
        <v>150</v>
      </c>
      <c r="T4800">
        <v>97.3</v>
      </c>
      <c r="U4800" t="s">
        <v>1</v>
      </c>
      <c r="V4800">
        <v>0</v>
      </c>
      <c r="W4800">
        <v>0</v>
      </c>
      <c r="X4800" t="s">
        <v>4332</v>
      </c>
      <c r="Y4800" t="s">
        <v>9111</v>
      </c>
      <c r="Z4800" t="s">
        <v>3509</v>
      </c>
    </row>
    <row r="4801" spans="17:26" x14ac:dyDescent="0.35">
      <c r="Q4801" t="s">
        <v>0</v>
      </c>
      <c r="R4801">
        <v>56</v>
      </c>
      <c r="S4801">
        <v>150</v>
      </c>
      <c r="T4801">
        <v>97.3</v>
      </c>
      <c r="U4801" t="s">
        <v>1</v>
      </c>
      <c r="V4801">
        <v>0</v>
      </c>
      <c r="W4801">
        <v>0</v>
      </c>
      <c r="X4801" t="s">
        <v>3730</v>
      </c>
      <c r="Y4801" t="s">
        <v>9112</v>
      </c>
      <c r="Z4801" t="s">
        <v>3509</v>
      </c>
    </row>
    <row r="4802" spans="17:26" x14ac:dyDescent="0.35">
      <c r="Q4802" t="s">
        <v>0</v>
      </c>
      <c r="R4802">
        <v>56</v>
      </c>
      <c r="S4802">
        <v>150</v>
      </c>
      <c r="T4802">
        <v>97.3</v>
      </c>
      <c r="U4802" t="s">
        <v>1</v>
      </c>
      <c r="V4802">
        <v>0</v>
      </c>
      <c r="W4802">
        <v>0</v>
      </c>
      <c r="X4802" t="s">
        <v>4066</v>
      </c>
      <c r="Y4802" t="s">
        <v>9113</v>
      </c>
      <c r="Z4802" t="s">
        <v>3509</v>
      </c>
    </row>
    <row r="4803" spans="17:26" x14ac:dyDescent="0.35">
      <c r="Q4803" t="s">
        <v>0</v>
      </c>
      <c r="R4803">
        <v>56</v>
      </c>
      <c r="S4803">
        <v>150</v>
      </c>
      <c r="T4803">
        <v>97.3</v>
      </c>
      <c r="U4803" t="s">
        <v>1</v>
      </c>
      <c r="V4803">
        <v>0</v>
      </c>
      <c r="W4803">
        <v>0</v>
      </c>
      <c r="X4803" t="s">
        <v>4550</v>
      </c>
      <c r="Y4803" t="s">
        <v>9114</v>
      </c>
      <c r="Z4803" t="s">
        <v>3509</v>
      </c>
    </row>
    <row r="4804" spans="17:26" x14ac:dyDescent="0.35">
      <c r="Q4804" t="s">
        <v>0</v>
      </c>
      <c r="R4804">
        <v>56</v>
      </c>
      <c r="S4804">
        <v>150</v>
      </c>
      <c r="T4804">
        <v>97.3</v>
      </c>
      <c r="U4804" t="s">
        <v>1</v>
      </c>
      <c r="V4804">
        <v>0</v>
      </c>
      <c r="W4804">
        <v>0</v>
      </c>
      <c r="X4804" t="s">
        <v>3665</v>
      </c>
      <c r="Y4804" t="s">
        <v>9115</v>
      </c>
      <c r="Z4804" t="s">
        <v>3509</v>
      </c>
    </row>
    <row r="4805" spans="17:26" x14ac:dyDescent="0.35">
      <c r="Q4805" t="s">
        <v>0</v>
      </c>
      <c r="R4805">
        <v>56</v>
      </c>
      <c r="S4805">
        <v>150</v>
      </c>
      <c r="T4805">
        <v>97.3</v>
      </c>
      <c r="U4805" t="s">
        <v>1</v>
      </c>
      <c r="V4805">
        <v>0</v>
      </c>
      <c r="W4805">
        <v>0</v>
      </c>
      <c r="X4805" t="s">
        <v>4038</v>
      </c>
      <c r="Y4805" t="s">
        <v>9116</v>
      </c>
      <c r="Z4805" t="s">
        <v>3509</v>
      </c>
    </row>
    <row r="4806" spans="17:26" x14ac:dyDescent="0.35">
      <c r="Q4806" t="s">
        <v>0</v>
      </c>
      <c r="R4806">
        <v>56</v>
      </c>
      <c r="S4806">
        <v>150</v>
      </c>
      <c r="T4806">
        <v>97.3</v>
      </c>
      <c r="U4806" t="s">
        <v>1</v>
      </c>
      <c r="V4806">
        <v>0</v>
      </c>
      <c r="W4806">
        <v>0</v>
      </c>
      <c r="X4806" t="s">
        <v>4038</v>
      </c>
      <c r="Y4806" t="s">
        <v>9117</v>
      </c>
      <c r="Z4806" t="s">
        <v>3509</v>
      </c>
    </row>
    <row r="4807" spans="17:26" x14ac:dyDescent="0.35">
      <c r="Q4807" t="s">
        <v>0</v>
      </c>
      <c r="R4807">
        <v>56</v>
      </c>
      <c r="S4807">
        <v>150</v>
      </c>
      <c r="T4807">
        <v>97.3</v>
      </c>
      <c r="U4807" t="s">
        <v>1</v>
      </c>
      <c r="V4807">
        <v>0</v>
      </c>
      <c r="W4807">
        <v>0</v>
      </c>
      <c r="X4807" t="s">
        <v>4171</v>
      </c>
      <c r="Y4807" t="s">
        <v>9118</v>
      </c>
      <c r="Z4807" t="s">
        <v>3509</v>
      </c>
    </row>
    <row r="4808" spans="17:26" x14ac:dyDescent="0.35">
      <c r="Q4808" t="s">
        <v>0</v>
      </c>
      <c r="R4808">
        <v>56</v>
      </c>
      <c r="S4808">
        <v>150</v>
      </c>
      <c r="T4808">
        <v>97.3</v>
      </c>
      <c r="U4808" t="s">
        <v>1</v>
      </c>
      <c r="V4808">
        <v>0</v>
      </c>
      <c r="W4808">
        <v>0</v>
      </c>
      <c r="X4808" t="s">
        <v>4491</v>
      </c>
      <c r="Y4808" t="s">
        <v>9119</v>
      </c>
      <c r="Z4808" t="s">
        <v>3509</v>
      </c>
    </row>
    <row r="4809" spans="17:26" x14ac:dyDescent="0.35">
      <c r="Q4809" t="s">
        <v>0</v>
      </c>
      <c r="R4809">
        <v>56</v>
      </c>
      <c r="S4809">
        <v>150</v>
      </c>
      <c r="T4809">
        <v>97.3</v>
      </c>
      <c r="U4809" t="s">
        <v>1</v>
      </c>
      <c r="V4809">
        <v>0</v>
      </c>
      <c r="W4809">
        <v>0</v>
      </c>
      <c r="X4809" t="s">
        <v>4685</v>
      </c>
      <c r="Y4809" t="s">
        <v>9120</v>
      </c>
      <c r="Z4809" t="s">
        <v>3509</v>
      </c>
    </row>
    <row r="4810" spans="17:26" x14ac:dyDescent="0.35">
      <c r="Q4810" t="s">
        <v>0</v>
      </c>
      <c r="R4810">
        <v>56</v>
      </c>
      <c r="S4810">
        <v>150</v>
      </c>
      <c r="T4810">
        <v>97.3</v>
      </c>
      <c r="U4810" t="s">
        <v>1</v>
      </c>
      <c r="V4810">
        <v>0</v>
      </c>
      <c r="W4810">
        <v>0</v>
      </c>
      <c r="X4810" t="s">
        <v>3947</v>
      </c>
      <c r="Y4810" t="s">
        <v>9121</v>
      </c>
      <c r="Z4810" t="s">
        <v>3509</v>
      </c>
    </row>
    <row r="4811" spans="17:26" x14ac:dyDescent="0.35">
      <c r="Q4811" t="s">
        <v>0</v>
      </c>
      <c r="R4811">
        <v>56</v>
      </c>
      <c r="S4811">
        <v>150</v>
      </c>
      <c r="T4811">
        <v>97.3</v>
      </c>
      <c r="U4811" t="s">
        <v>1</v>
      </c>
      <c r="V4811">
        <v>0</v>
      </c>
      <c r="W4811">
        <v>0</v>
      </c>
      <c r="X4811" t="s">
        <v>3949</v>
      </c>
      <c r="Y4811" t="s">
        <v>9122</v>
      </c>
      <c r="Z4811" t="s">
        <v>3509</v>
      </c>
    </row>
    <row r="4812" spans="17:26" x14ac:dyDescent="0.35">
      <c r="Q4812" t="s">
        <v>0</v>
      </c>
      <c r="R4812">
        <v>56</v>
      </c>
      <c r="S4812">
        <v>150</v>
      </c>
      <c r="T4812">
        <v>97.3</v>
      </c>
      <c r="U4812" t="s">
        <v>1</v>
      </c>
      <c r="V4812">
        <v>0</v>
      </c>
      <c r="W4812">
        <v>0</v>
      </c>
      <c r="X4812" t="s">
        <v>3949</v>
      </c>
      <c r="Y4812" t="s">
        <v>9123</v>
      </c>
      <c r="Z4812" t="s">
        <v>3509</v>
      </c>
    </row>
    <row r="4813" spans="17:26" x14ac:dyDescent="0.35">
      <c r="Q4813" t="s">
        <v>0</v>
      </c>
      <c r="R4813">
        <v>56</v>
      </c>
      <c r="S4813">
        <v>150</v>
      </c>
      <c r="T4813">
        <v>97.3</v>
      </c>
      <c r="U4813" t="s">
        <v>1</v>
      </c>
      <c r="V4813">
        <v>0</v>
      </c>
      <c r="W4813">
        <v>0</v>
      </c>
      <c r="X4813" t="s">
        <v>3949</v>
      </c>
      <c r="Y4813" t="s">
        <v>9124</v>
      </c>
      <c r="Z4813" t="s">
        <v>3509</v>
      </c>
    </row>
    <row r="4814" spans="17:26" x14ac:dyDescent="0.35">
      <c r="Q4814" t="s">
        <v>0</v>
      </c>
      <c r="R4814">
        <v>56</v>
      </c>
      <c r="S4814">
        <v>150</v>
      </c>
      <c r="T4814">
        <v>97.3</v>
      </c>
      <c r="U4814" t="s">
        <v>1</v>
      </c>
      <c r="V4814">
        <v>0</v>
      </c>
      <c r="W4814">
        <v>0</v>
      </c>
      <c r="X4814" t="s">
        <v>4339</v>
      </c>
      <c r="Y4814" t="s">
        <v>9125</v>
      </c>
      <c r="Z4814" t="s">
        <v>3509</v>
      </c>
    </row>
    <row r="4815" spans="17:26" x14ac:dyDescent="0.35">
      <c r="Q4815" t="s">
        <v>0</v>
      </c>
      <c r="R4815">
        <v>56</v>
      </c>
      <c r="S4815">
        <v>150</v>
      </c>
      <c r="T4815">
        <v>97.3</v>
      </c>
      <c r="U4815" t="s">
        <v>1</v>
      </c>
      <c r="V4815">
        <v>0</v>
      </c>
      <c r="W4815">
        <v>0</v>
      </c>
      <c r="X4815" t="s">
        <v>4174</v>
      </c>
      <c r="Y4815" t="s">
        <v>9126</v>
      </c>
      <c r="Z4815" t="s">
        <v>3509</v>
      </c>
    </row>
    <row r="4816" spans="17:26" x14ac:dyDescent="0.35">
      <c r="Q4816" t="s">
        <v>0</v>
      </c>
      <c r="R4816">
        <v>56</v>
      </c>
      <c r="S4816">
        <v>150</v>
      </c>
      <c r="T4816">
        <v>97.3</v>
      </c>
      <c r="U4816" t="s">
        <v>1</v>
      </c>
      <c r="V4816">
        <v>0</v>
      </c>
      <c r="W4816">
        <v>0</v>
      </c>
      <c r="X4816" t="s">
        <v>3915</v>
      </c>
      <c r="Y4816" t="s">
        <v>9127</v>
      </c>
      <c r="Z4816" t="s">
        <v>3509</v>
      </c>
    </row>
    <row r="4817" spans="17:26" x14ac:dyDescent="0.35">
      <c r="Q4817" t="s">
        <v>0</v>
      </c>
      <c r="R4817">
        <v>56</v>
      </c>
      <c r="S4817">
        <v>150</v>
      </c>
      <c r="T4817">
        <v>97.3</v>
      </c>
      <c r="U4817" t="s">
        <v>1</v>
      </c>
      <c r="V4817">
        <v>0</v>
      </c>
      <c r="W4817">
        <v>0</v>
      </c>
      <c r="X4817" t="s">
        <v>3915</v>
      </c>
      <c r="Y4817" t="s">
        <v>9128</v>
      </c>
      <c r="Z4817" t="s">
        <v>3509</v>
      </c>
    </row>
    <row r="4818" spans="17:26" x14ac:dyDescent="0.35">
      <c r="Q4818" t="s">
        <v>0</v>
      </c>
      <c r="R4818">
        <v>56</v>
      </c>
      <c r="S4818">
        <v>150</v>
      </c>
      <c r="T4818">
        <v>97.3</v>
      </c>
      <c r="U4818" t="s">
        <v>1</v>
      </c>
      <c r="V4818">
        <v>0</v>
      </c>
      <c r="W4818">
        <v>0</v>
      </c>
      <c r="X4818" t="s">
        <v>4077</v>
      </c>
      <c r="Y4818" t="s">
        <v>9129</v>
      </c>
      <c r="Z4818" t="s">
        <v>3509</v>
      </c>
    </row>
    <row r="4819" spans="17:26" x14ac:dyDescent="0.35">
      <c r="Q4819" t="s">
        <v>0</v>
      </c>
      <c r="R4819">
        <v>56</v>
      </c>
      <c r="S4819">
        <v>150</v>
      </c>
      <c r="T4819">
        <v>97.3</v>
      </c>
      <c r="U4819" t="s">
        <v>1</v>
      </c>
      <c r="V4819">
        <v>0</v>
      </c>
      <c r="W4819">
        <v>0</v>
      </c>
      <c r="X4819" t="s">
        <v>4782</v>
      </c>
      <c r="Y4819" t="s">
        <v>9130</v>
      </c>
      <c r="Z4819" t="s">
        <v>3509</v>
      </c>
    </row>
    <row r="4820" spans="17:26" x14ac:dyDescent="0.35">
      <c r="Q4820" t="s">
        <v>0</v>
      </c>
      <c r="R4820">
        <v>56</v>
      </c>
      <c r="S4820">
        <v>150</v>
      </c>
      <c r="T4820">
        <v>97.3</v>
      </c>
      <c r="U4820" t="s">
        <v>3664</v>
      </c>
      <c r="V4820">
        <v>0</v>
      </c>
      <c r="W4820">
        <v>0</v>
      </c>
      <c r="X4820" t="s">
        <v>3786</v>
      </c>
      <c r="Y4820" t="s">
        <v>9131</v>
      </c>
      <c r="Z4820" t="s">
        <v>3509</v>
      </c>
    </row>
    <row r="4821" spans="17:26" x14ac:dyDescent="0.35">
      <c r="Q4821" t="s">
        <v>0</v>
      </c>
      <c r="R4821">
        <v>56</v>
      </c>
      <c r="S4821">
        <v>150</v>
      </c>
      <c r="T4821">
        <v>97.3</v>
      </c>
      <c r="U4821" t="s">
        <v>3664</v>
      </c>
      <c r="V4821">
        <v>0</v>
      </c>
      <c r="W4821">
        <v>0</v>
      </c>
      <c r="X4821" t="s">
        <v>3786</v>
      </c>
      <c r="Y4821" t="s">
        <v>9132</v>
      </c>
      <c r="Z4821" t="s">
        <v>3509</v>
      </c>
    </row>
    <row r="4822" spans="17:26" x14ac:dyDescent="0.35">
      <c r="Q4822" t="s">
        <v>0</v>
      </c>
      <c r="R4822">
        <v>56</v>
      </c>
      <c r="S4822">
        <v>150</v>
      </c>
      <c r="T4822">
        <v>97.3</v>
      </c>
      <c r="U4822" t="s">
        <v>3664</v>
      </c>
      <c r="V4822">
        <v>0</v>
      </c>
      <c r="W4822">
        <v>0</v>
      </c>
      <c r="X4822" t="s">
        <v>3788</v>
      </c>
      <c r="Y4822" t="s">
        <v>9133</v>
      </c>
      <c r="Z4822" t="s">
        <v>3509</v>
      </c>
    </row>
    <row r="4823" spans="17:26" x14ac:dyDescent="0.35">
      <c r="Q4823" t="s">
        <v>0</v>
      </c>
      <c r="R4823">
        <v>56</v>
      </c>
      <c r="S4823">
        <v>150</v>
      </c>
      <c r="T4823">
        <v>97.3</v>
      </c>
      <c r="U4823" t="s">
        <v>3664</v>
      </c>
      <c r="V4823">
        <v>0</v>
      </c>
      <c r="W4823">
        <v>0</v>
      </c>
      <c r="X4823" t="s">
        <v>4649</v>
      </c>
      <c r="Y4823" t="s">
        <v>9134</v>
      </c>
      <c r="Z4823" t="s">
        <v>3509</v>
      </c>
    </row>
    <row r="4824" spans="17:26" x14ac:dyDescent="0.35">
      <c r="Q4824" t="s">
        <v>0</v>
      </c>
      <c r="R4824">
        <v>56</v>
      </c>
      <c r="S4824">
        <v>150</v>
      </c>
      <c r="T4824">
        <v>97.3</v>
      </c>
      <c r="U4824" t="s">
        <v>3664</v>
      </c>
      <c r="V4824">
        <v>0</v>
      </c>
      <c r="W4824">
        <v>0</v>
      </c>
      <c r="X4824" t="s">
        <v>4759</v>
      </c>
      <c r="Y4824" t="s">
        <v>9135</v>
      </c>
      <c r="Z4824" t="s">
        <v>3509</v>
      </c>
    </row>
    <row r="4825" spans="17:26" x14ac:dyDescent="0.35">
      <c r="Q4825" t="s">
        <v>0</v>
      </c>
      <c r="R4825">
        <v>56</v>
      </c>
      <c r="S4825">
        <v>150</v>
      </c>
      <c r="T4825">
        <v>97.3</v>
      </c>
      <c r="U4825" t="s">
        <v>3664</v>
      </c>
      <c r="V4825">
        <v>0</v>
      </c>
      <c r="W4825">
        <v>0</v>
      </c>
      <c r="X4825" t="s">
        <v>4300</v>
      </c>
      <c r="Y4825" t="s">
        <v>9136</v>
      </c>
      <c r="Z4825" t="s">
        <v>3509</v>
      </c>
    </row>
    <row r="4826" spans="17:26" x14ac:dyDescent="0.35">
      <c r="Q4826" t="s">
        <v>0</v>
      </c>
      <c r="R4826">
        <v>56</v>
      </c>
      <c r="S4826">
        <v>150</v>
      </c>
      <c r="T4826">
        <v>97.3</v>
      </c>
      <c r="U4826" t="s">
        <v>3664</v>
      </c>
      <c r="V4826">
        <v>0</v>
      </c>
      <c r="W4826">
        <v>0</v>
      </c>
      <c r="X4826" t="s">
        <v>4300</v>
      </c>
      <c r="Y4826" t="s">
        <v>9137</v>
      </c>
      <c r="Z4826" t="s">
        <v>3509</v>
      </c>
    </row>
    <row r="4827" spans="17:26" x14ac:dyDescent="0.35">
      <c r="Q4827" t="s">
        <v>0</v>
      </c>
      <c r="R4827">
        <v>56</v>
      </c>
      <c r="S4827">
        <v>150</v>
      </c>
      <c r="T4827">
        <v>97.3</v>
      </c>
      <c r="U4827" t="s">
        <v>3664</v>
      </c>
      <c r="V4827">
        <v>0</v>
      </c>
      <c r="W4827">
        <v>0</v>
      </c>
      <c r="X4827" t="s">
        <v>4871</v>
      </c>
      <c r="Y4827" t="s">
        <v>9138</v>
      </c>
      <c r="Z4827" t="s">
        <v>3509</v>
      </c>
    </row>
    <row r="4828" spans="17:26" x14ac:dyDescent="0.35">
      <c r="Q4828" t="s">
        <v>0</v>
      </c>
      <c r="R4828">
        <v>56</v>
      </c>
      <c r="S4828">
        <v>150</v>
      </c>
      <c r="T4828">
        <v>97.3</v>
      </c>
      <c r="U4828" t="s">
        <v>3664</v>
      </c>
      <c r="V4828">
        <v>0</v>
      </c>
      <c r="W4828">
        <v>0</v>
      </c>
      <c r="X4828" t="s">
        <v>3918</v>
      </c>
      <c r="Y4828" t="s">
        <v>9139</v>
      </c>
      <c r="Z4828" t="s">
        <v>3509</v>
      </c>
    </row>
    <row r="4829" spans="17:26" x14ac:dyDescent="0.35">
      <c r="Q4829" t="s">
        <v>0</v>
      </c>
      <c r="R4829">
        <v>56</v>
      </c>
      <c r="S4829">
        <v>150</v>
      </c>
      <c r="T4829">
        <v>97.3</v>
      </c>
      <c r="U4829" t="s">
        <v>3664</v>
      </c>
      <c r="V4829">
        <v>0</v>
      </c>
      <c r="W4829">
        <v>0</v>
      </c>
      <c r="X4829" t="s">
        <v>3918</v>
      </c>
      <c r="Y4829" t="s">
        <v>9140</v>
      </c>
      <c r="Z4829" t="s">
        <v>3509</v>
      </c>
    </row>
    <row r="4830" spans="17:26" x14ac:dyDescent="0.35">
      <c r="Q4830" t="s">
        <v>0</v>
      </c>
      <c r="R4830">
        <v>56</v>
      </c>
      <c r="S4830">
        <v>150</v>
      </c>
      <c r="T4830">
        <v>97.3</v>
      </c>
      <c r="U4830" t="s">
        <v>3664</v>
      </c>
      <c r="V4830">
        <v>0</v>
      </c>
      <c r="W4830">
        <v>0</v>
      </c>
      <c r="X4830" t="s">
        <v>4013</v>
      </c>
      <c r="Y4830" t="s">
        <v>9141</v>
      </c>
      <c r="Z4830" t="s">
        <v>3509</v>
      </c>
    </row>
    <row r="4831" spans="17:26" x14ac:dyDescent="0.35">
      <c r="Q4831" t="s">
        <v>0</v>
      </c>
      <c r="R4831">
        <v>56</v>
      </c>
      <c r="S4831">
        <v>150</v>
      </c>
      <c r="T4831">
        <v>97.3</v>
      </c>
      <c r="U4831" t="s">
        <v>3664</v>
      </c>
      <c r="V4831">
        <v>0</v>
      </c>
      <c r="W4831">
        <v>0</v>
      </c>
      <c r="X4831" t="s">
        <v>4015</v>
      </c>
      <c r="Y4831" t="s">
        <v>9142</v>
      </c>
      <c r="Z4831" t="s">
        <v>3509</v>
      </c>
    </row>
    <row r="4832" spans="17:26" x14ac:dyDescent="0.35">
      <c r="Q4832" t="s">
        <v>0</v>
      </c>
      <c r="R4832">
        <v>56</v>
      </c>
      <c r="S4832">
        <v>150</v>
      </c>
      <c r="T4832">
        <v>97.3</v>
      </c>
      <c r="U4832" t="s">
        <v>3664</v>
      </c>
      <c r="V4832">
        <v>0</v>
      </c>
      <c r="W4832">
        <v>0</v>
      </c>
      <c r="X4832" t="s">
        <v>4015</v>
      </c>
      <c r="Y4832" t="s">
        <v>9143</v>
      </c>
      <c r="Z4832" t="s">
        <v>3509</v>
      </c>
    </row>
    <row r="4833" spans="17:26" x14ac:dyDescent="0.35">
      <c r="Q4833" t="s">
        <v>0</v>
      </c>
      <c r="R4833">
        <v>56</v>
      </c>
      <c r="S4833">
        <v>150</v>
      </c>
      <c r="T4833">
        <v>97.3</v>
      </c>
      <c r="U4833" t="s">
        <v>3664</v>
      </c>
      <c r="V4833">
        <v>0</v>
      </c>
      <c r="W4833">
        <v>0</v>
      </c>
      <c r="X4833" t="s">
        <v>3688</v>
      </c>
      <c r="Y4833" t="s">
        <v>9144</v>
      </c>
      <c r="Z4833" t="s">
        <v>3509</v>
      </c>
    </row>
    <row r="4834" spans="17:26" x14ac:dyDescent="0.35">
      <c r="Q4834" t="s">
        <v>0</v>
      </c>
      <c r="R4834">
        <v>56</v>
      </c>
      <c r="S4834">
        <v>150</v>
      </c>
      <c r="T4834">
        <v>97.3</v>
      </c>
      <c r="U4834" t="s">
        <v>3664</v>
      </c>
      <c r="V4834">
        <v>0</v>
      </c>
      <c r="W4834">
        <v>0</v>
      </c>
      <c r="X4834" t="s">
        <v>3922</v>
      </c>
      <c r="Y4834" t="s">
        <v>9145</v>
      </c>
      <c r="Z4834" t="s">
        <v>3509</v>
      </c>
    </row>
    <row r="4835" spans="17:26" x14ac:dyDescent="0.35">
      <c r="Q4835" t="s">
        <v>0</v>
      </c>
      <c r="R4835">
        <v>56</v>
      </c>
      <c r="S4835">
        <v>150</v>
      </c>
      <c r="T4835">
        <v>97.3</v>
      </c>
      <c r="U4835" t="s">
        <v>3664</v>
      </c>
      <c r="V4835">
        <v>0</v>
      </c>
      <c r="W4835">
        <v>0</v>
      </c>
      <c r="X4835" t="s">
        <v>3790</v>
      </c>
      <c r="Y4835" t="s">
        <v>9146</v>
      </c>
      <c r="Z4835" t="s">
        <v>3509</v>
      </c>
    </row>
    <row r="4836" spans="17:26" x14ac:dyDescent="0.35">
      <c r="Q4836" t="s">
        <v>0</v>
      </c>
      <c r="R4836">
        <v>56</v>
      </c>
      <c r="S4836">
        <v>150</v>
      </c>
      <c r="T4836">
        <v>97.3</v>
      </c>
      <c r="U4836" t="s">
        <v>3664</v>
      </c>
      <c r="V4836">
        <v>0</v>
      </c>
      <c r="W4836">
        <v>0</v>
      </c>
      <c r="X4836" t="s">
        <v>3889</v>
      </c>
      <c r="Y4836" t="s">
        <v>9147</v>
      </c>
      <c r="Z4836" t="s">
        <v>3509</v>
      </c>
    </row>
    <row r="4837" spans="17:26" x14ac:dyDescent="0.35">
      <c r="Q4837" t="s">
        <v>0</v>
      </c>
      <c r="R4837">
        <v>56</v>
      </c>
      <c r="S4837">
        <v>150</v>
      </c>
      <c r="T4837">
        <v>97.3</v>
      </c>
      <c r="U4837" t="s">
        <v>3664</v>
      </c>
      <c r="V4837">
        <v>0</v>
      </c>
      <c r="W4837">
        <v>0</v>
      </c>
      <c r="X4837" t="s">
        <v>3889</v>
      </c>
      <c r="Y4837" t="s">
        <v>9148</v>
      </c>
      <c r="Z4837" t="s">
        <v>3509</v>
      </c>
    </row>
    <row r="4838" spans="17:26" x14ac:dyDescent="0.35">
      <c r="Q4838" t="s">
        <v>0</v>
      </c>
      <c r="R4838">
        <v>56</v>
      </c>
      <c r="S4838">
        <v>150</v>
      </c>
      <c r="T4838">
        <v>97.3</v>
      </c>
      <c r="U4838" t="s">
        <v>3664</v>
      </c>
      <c r="V4838">
        <v>0</v>
      </c>
      <c r="W4838">
        <v>0</v>
      </c>
      <c r="X4838" t="s">
        <v>3889</v>
      </c>
      <c r="Y4838" t="s">
        <v>9149</v>
      </c>
      <c r="Z4838" t="s">
        <v>3509</v>
      </c>
    </row>
    <row r="4839" spans="17:26" x14ac:dyDescent="0.35">
      <c r="Q4839" t="s">
        <v>0</v>
      </c>
      <c r="R4839">
        <v>56</v>
      </c>
      <c r="S4839">
        <v>150</v>
      </c>
      <c r="T4839">
        <v>97.3</v>
      </c>
      <c r="U4839" t="s">
        <v>3664</v>
      </c>
      <c r="V4839">
        <v>0</v>
      </c>
      <c r="W4839">
        <v>0</v>
      </c>
      <c r="X4839" t="s">
        <v>3712</v>
      </c>
      <c r="Y4839" t="s">
        <v>9150</v>
      </c>
      <c r="Z4839" t="s">
        <v>3509</v>
      </c>
    </row>
    <row r="4840" spans="17:26" x14ac:dyDescent="0.35">
      <c r="Q4840" t="s">
        <v>0</v>
      </c>
      <c r="R4840">
        <v>56</v>
      </c>
      <c r="S4840">
        <v>150</v>
      </c>
      <c r="T4840">
        <v>97.3</v>
      </c>
      <c r="U4840" t="s">
        <v>3664</v>
      </c>
      <c r="V4840">
        <v>0</v>
      </c>
      <c r="W4840">
        <v>0</v>
      </c>
      <c r="X4840" t="s">
        <v>3712</v>
      </c>
      <c r="Y4840" t="s">
        <v>9151</v>
      </c>
      <c r="Z4840" t="s">
        <v>3509</v>
      </c>
    </row>
    <row r="4841" spans="17:26" x14ac:dyDescent="0.35">
      <c r="Q4841" t="s">
        <v>0</v>
      </c>
      <c r="R4841">
        <v>56</v>
      </c>
      <c r="S4841">
        <v>150</v>
      </c>
      <c r="T4841">
        <v>97.3</v>
      </c>
      <c r="U4841" t="s">
        <v>3664</v>
      </c>
      <c r="V4841">
        <v>0</v>
      </c>
      <c r="W4841">
        <v>0</v>
      </c>
      <c r="X4841" t="s">
        <v>4461</v>
      </c>
      <c r="Y4841" t="s">
        <v>9152</v>
      </c>
      <c r="Z4841" t="s">
        <v>3509</v>
      </c>
    </row>
    <row r="4842" spans="17:26" x14ac:dyDescent="0.35">
      <c r="Q4842" t="s">
        <v>0</v>
      </c>
      <c r="R4842">
        <v>56</v>
      </c>
      <c r="S4842">
        <v>150</v>
      </c>
      <c r="T4842">
        <v>97.3</v>
      </c>
      <c r="U4842" t="s">
        <v>3664</v>
      </c>
      <c r="V4842">
        <v>0</v>
      </c>
      <c r="W4842">
        <v>0</v>
      </c>
      <c r="X4842" t="s">
        <v>3925</v>
      </c>
      <c r="Y4842" t="s">
        <v>9153</v>
      </c>
      <c r="Z4842" t="s">
        <v>3509</v>
      </c>
    </row>
    <row r="4843" spans="17:26" x14ac:dyDescent="0.35">
      <c r="Q4843" t="s">
        <v>0</v>
      </c>
      <c r="R4843">
        <v>56</v>
      </c>
      <c r="S4843">
        <v>150</v>
      </c>
      <c r="T4843">
        <v>97.3</v>
      </c>
      <c r="U4843" t="s">
        <v>3664</v>
      </c>
      <c r="V4843">
        <v>0</v>
      </c>
      <c r="W4843">
        <v>0</v>
      </c>
      <c r="X4843" t="s">
        <v>3760</v>
      </c>
      <c r="Y4843" t="s">
        <v>9154</v>
      </c>
      <c r="Z4843" t="s">
        <v>3509</v>
      </c>
    </row>
    <row r="4844" spans="17:26" x14ac:dyDescent="0.35">
      <c r="Q4844" t="s">
        <v>0</v>
      </c>
      <c r="R4844">
        <v>56</v>
      </c>
      <c r="S4844">
        <v>150</v>
      </c>
      <c r="T4844">
        <v>97.3</v>
      </c>
      <c r="U4844" t="s">
        <v>3664</v>
      </c>
      <c r="V4844">
        <v>0</v>
      </c>
      <c r="W4844">
        <v>0</v>
      </c>
      <c r="X4844" t="s">
        <v>3899</v>
      </c>
      <c r="Y4844" t="s">
        <v>9155</v>
      </c>
      <c r="Z4844" t="s">
        <v>3509</v>
      </c>
    </row>
    <row r="4845" spans="17:26" x14ac:dyDescent="0.35">
      <c r="Q4845" t="s">
        <v>0</v>
      </c>
      <c r="R4845">
        <v>56</v>
      </c>
      <c r="S4845">
        <v>150</v>
      </c>
      <c r="T4845">
        <v>97.3</v>
      </c>
      <c r="U4845" t="s">
        <v>3664</v>
      </c>
      <c r="V4845">
        <v>0</v>
      </c>
      <c r="W4845">
        <v>0</v>
      </c>
      <c r="X4845" t="s">
        <v>4525</v>
      </c>
      <c r="Y4845" t="s">
        <v>9156</v>
      </c>
      <c r="Z4845" t="s">
        <v>3509</v>
      </c>
    </row>
    <row r="4846" spans="17:26" x14ac:dyDescent="0.35">
      <c r="Q4846" t="s">
        <v>0</v>
      </c>
      <c r="R4846">
        <v>56</v>
      </c>
      <c r="S4846">
        <v>150</v>
      </c>
      <c r="T4846">
        <v>97.3</v>
      </c>
      <c r="U4846" t="s">
        <v>3664</v>
      </c>
      <c r="V4846">
        <v>0</v>
      </c>
      <c r="W4846">
        <v>0</v>
      </c>
      <c r="X4846" t="s">
        <v>4525</v>
      </c>
      <c r="Y4846" t="s">
        <v>9157</v>
      </c>
      <c r="Z4846" t="s">
        <v>3509</v>
      </c>
    </row>
    <row r="4847" spans="17:26" x14ac:dyDescent="0.35">
      <c r="Q4847" t="s">
        <v>0</v>
      </c>
      <c r="R4847">
        <v>56</v>
      </c>
      <c r="S4847">
        <v>150</v>
      </c>
      <c r="T4847">
        <v>97.3</v>
      </c>
      <c r="U4847" t="s">
        <v>3664</v>
      </c>
      <c r="V4847">
        <v>0</v>
      </c>
      <c r="W4847">
        <v>0</v>
      </c>
      <c r="X4847" t="s">
        <v>4227</v>
      </c>
      <c r="Y4847" t="s">
        <v>9158</v>
      </c>
      <c r="Z4847" t="s">
        <v>3509</v>
      </c>
    </row>
    <row r="4848" spans="17:26" x14ac:dyDescent="0.35">
      <c r="Q4848" t="s">
        <v>0</v>
      </c>
      <c r="R4848">
        <v>56</v>
      </c>
      <c r="S4848">
        <v>150</v>
      </c>
      <c r="T4848">
        <v>97.3</v>
      </c>
      <c r="U4848" t="s">
        <v>3664</v>
      </c>
      <c r="V4848">
        <v>0</v>
      </c>
      <c r="W4848">
        <v>0</v>
      </c>
      <c r="X4848" t="s">
        <v>3764</v>
      </c>
      <c r="Y4848" t="s">
        <v>9159</v>
      </c>
      <c r="Z4848" t="s">
        <v>3509</v>
      </c>
    </row>
    <row r="4849" spans="17:26" x14ac:dyDescent="0.35">
      <c r="Q4849" t="s">
        <v>0</v>
      </c>
      <c r="R4849">
        <v>56</v>
      </c>
      <c r="S4849">
        <v>150</v>
      </c>
      <c r="T4849">
        <v>97.3</v>
      </c>
      <c r="U4849" t="s">
        <v>3664</v>
      </c>
      <c r="V4849">
        <v>0</v>
      </c>
      <c r="W4849">
        <v>0</v>
      </c>
      <c r="X4849" t="s">
        <v>4313</v>
      </c>
      <c r="Y4849" t="s">
        <v>9160</v>
      </c>
      <c r="Z4849" t="s">
        <v>3509</v>
      </c>
    </row>
    <row r="4850" spans="17:26" x14ac:dyDescent="0.35">
      <c r="Q4850" t="s">
        <v>0</v>
      </c>
      <c r="R4850">
        <v>56</v>
      </c>
      <c r="S4850">
        <v>150</v>
      </c>
      <c r="T4850">
        <v>97.3</v>
      </c>
      <c r="U4850" t="s">
        <v>3664</v>
      </c>
      <c r="V4850">
        <v>0</v>
      </c>
      <c r="W4850">
        <v>0</v>
      </c>
      <c r="X4850" t="s">
        <v>4313</v>
      </c>
      <c r="Y4850" t="s">
        <v>9161</v>
      </c>
      <c r="Z4850" t="s">
        <v>3509</v>
      </c>
    </row>
    <row r="4851" spans="17:26" x14ac:dyDescent="0.35">
      <c r="Q4851" t="s">
        <v>0</v>
      </c>
      <c r="R4851">
        <v>56</v>
      </c>
      <c r="S4851">
        <v>150</v>
      </c>
      <c r="T4851">
        <v>97.3</v>
      </c>
      <c r="U4851" t="s">
        <v>3664</v>
      </c>
      <c r="V4851">
        <v>0</v>
      </c>
      <c r="W4851">
        <v>0</v>
      </c>
      <c r="X4851" t="s">
        <v>3696</v>
      </c>
      <c r="Y4851" t="s">
        <v>9162</v>
      </c>
      <c r="Z4851" t="s">
        <v>3509</v>
      </c>
    </row>
    <row r="4852" spans="17:26" x14ac:dyDescent="0.35">
      <c r="Q4852" t="s">
        <v>0</v>
      </c>
      <c r="R4852">
        <v>56</v>
      </c>
      <c r="S4852">
        <v>150</v>
      </c>
      <c r="T4852">
        <v>97.3</v>
      </c>
      <c r="U4852" t="s">
        <v>3664</v>
      </c>
      <c r="V4852">
        <v>0</v>
      </c>
      <c r="W4852">
        <v>0</v>
      </c>
      <c r="X4852" t="s">
        <v>3698</v>
      </c>
      <c r="Y4852" t="s">
        <v>9163</v>
      </c>
      <c r="Z4852" t="s">
        <v>3509</v>
      </c>
    </row>
    <row r="4853" spans="17:26" x14ac:dyDescent="0.35">
      <c r="Q4853" t="s">
        <v>0</v>
      </c>
      <c r="R4853">
        <v>56</v>
      </c>
      <c r="S4853">
        <v>150</v>
      </c>
      <c r="T4853">
        <v>97.3</v>
      </c>
      <c r="U4853" t="s">
        <v>3664</v>
      </c>
      <c r="V4853">
        <v>0</v>
      </c>
      <c r="W4853">
        <v>0</v>
      </c>
      <c r="X4853" t="s">
        <v>3698</v>
      </c>
      <c r="Y4853" t="s">
        <v>9164</v>
      </c>
      <c r="Z4853" t="s">
        <v>3509</v>
      </c>
    </row>
    <row r="4854" spans="17:26" x14ac:dyDescent="0.35">
      <c r="Q4854" t="s">
        <v>0</v>
      </c>
      <c r="R4854">
        <v>56</v>
      </c>
      <c r="S4854">
        <v>150</v>
      </c>
      <c r="T4854">
        <v>97.3</v>
      </c>
      <c r="U4854" t="s">
        <v>3664</v>
      </c>
      <c r="V4854">
        <v>0</v>
      </c>
      <c r="W4854">
        <v>0</v>
      </c>
      <c r="X4854" t="s">
        <v>4140</v>
      </c>
      <c r="Y4854" t="s">
        <v>9165</v>
      </c>
      <c r="Z4854" t="s">
        <v>3509</v>
      </c>
    </row>
    <row r="4855" spans="17:26" x14ac:dyDescent="0.35">
      <c r="Q4855" t="s">
        <v>0</v>
      </c>
      <c r="R4855">
        <v>56</v>
      </c>
      <c r="S4855">
        <v>150</v>
      </c>
      <c r="T4855">
        <v>97.3</v>
      </c>
      <c r="U4855" t="s">
        <v>3664</v>
      </c>
      <c r="V4855">
        <v>0</v>
      </c>
      <c r="W4855">
        <v>0</v>
      </c>
      <c r="X4855" t="s">
        <v>4531</v>
      </c>
      <c r="Y4855" t="s">
        <v>9166</v>
      </c>
      <c r="Z4855" t="s">
        <v>3509</v>
      </c>
    </row>
    <row r="4856" spans="17:26" x14ac:dyDescent="0.35">
      <c r="Q4856" t="s">
        <v>0</v>
      </c>
      <c r="R4856">
        <v>56</v>
      </c>
      <c r="S4856">
        <v>150</v>
      </c>
      <c r="T4856">
        <v>97.3</v>
      </c>
      <c r="U4856" t="s">
        <v>3664</v>
      </c>
      <c r="V4856">
        <v>0</v>
      </c>
      <c r="W4856">
        <v>0</v>
      </c>
      <c r="X4856" t="s">
        <v>3766</v>
      </c>
      <c r="Y4856" t="s">
        <v>9167</v>
      </c>
      <c r="Z4856" t="s">
        <v>3509</v>
      </c>
    </row>
    <row r="4857" spans="17:26" x14ac:dyDescent="0.35">
      <c r="Q4857" t="s">
        <v>0</v>
      </c>
      <c r="R4857">
        <v>56</v>
      </c>
      <c r="S4857">
        <v>150</v>
      </c>
      <c r="T4857">
        <v>97.3</v>
      </c>
      <c r="U4857" t="s">
        <v>3664</v>
      </c>
      <c r="V4857">
        <v>0</v>
      </c>
      <c r="W4857">
        <v>0</v>
      </c>
      <c r="X4857" t="s">
        <v>3766</v>
      </c>
      <c r="Y4857" t="s">
        <v>9168</v>
      </c>
      <c r="Z4857" t="s">
        <v>3509</v>
      </c>
    </row>
    <row r="4858" spans="17:26" x14ac:dyDescent="0.35">
      <c r="Q4858" t="s">
        <v>0</v>
      </c>
      <c r="R4858">
        <v>56</v>
      </c>
      <c r="S4858">
        <v>150</v>
      </c>
      <c r="T4858">
        <v>97.3</v>
      </c>
      <c r="U4858" t="s">
        <v>3664</v>
      </c>
      <c r="V4858">
        <v>0</v>
      </c>
      <c r="W4858">
        <v>0</v>
      </c>
      <c r="X4858" t="s">
        <v>3673</v>
      </c>
      <c r="Y4858" t="s">
        <v>9169</v>
      </c>
      <c r="Z4858" t="s">
        <v>3509</v>
      </c>
    </row>
    <row r="4859" spans="17:26" x14ac:dyDescent="0.35">
      <c r="Q4859" t="s">
        <v>0</v>
      </c>
      <c r="R4859">
        <v>56</v>
      </c>
      <c r="S4859">
        <v>150</v>
      </c>
      <c r="T4859">
        <v>97.3</v>
      </c>
      <c r="U4859" t="s">
        <v>3664</v>
      </c>
      <c r="V4859">
        <v>0</v>
      </c>
      <c r="W4859">
        <v>0</v>
      </c>
      <c r="X4859" t="s">
        <v>4363</v>
      </c>
      <c r="Y4859" t="s">
        <v>9170</v>
      </c>
      <c r="Z4859" t="s">
        <v>3509</v>
      </c>
    </row>
    <row r="4860" spans="17:26" x14ac:dyDescent="0.35">
      <c r="Q4860" t="s">
        <v>0</v>
      </c>
      <c r="R4860">
        <v>56</v>
      </c>
      <c r="S4860">
        <v>150</v>
      </c>
      <c r="T4860">
        <v>97.3</v>
      </c>
      <c r="U4860" t="s">
        <v>3664</v>
      </c>
      <c r="V4860">
        <v>0</v>
      </c>
      <c r="W4860">
        <v>0</v>
      </c>
      <c r="X4860" t="s">
        <v>4363</v>
      </c>
      <c r="Y4860" t="s">
        <v>9171</v>
      </c>
      <c r="Z4860" t="s">
        <v>3509</v>
      </c>
    </row>
    <row r="4861" spans="17:26" x14ac:dyDescent="0.35">
      <c r="Q4861" t="s">
        <v>0</v>
      </c>
      <c r="R4861">
        <v>56</v>
      </c>
      <c r="S4861">
        <v>150</v>
      </c>
      <c r="T4861">
        <v>97.3</v>
      </c>
      <c r="U4861" t="s">
        <v>3664</v>
      </c>
      <c r="V4861">
        <v>0</v>
      </c>
      <c r="W4861">
        <v>0</v>
      </c>
      <c r="X4861" t="s">
        <v>6079</v>
      </c>
      <c r="Y4861" t="s">
        <v>9172</v>
      </c>
      <c r="Z4861" t="s">
        <v>3509</v>
      </c>
    </row>
    <row r="4862" spans="17:26" x14ac:dyDescent="0.35">
      <c r="Q4862" t="s">
        <v>0</v>
      </c>
      <c r="R4862">
        <v>56</v>
      </c>
      <c r="S4862">
        <v>150</v>
      </c>
      <c r="T4862">
        <v>97.3</v>
      </c>
      <c r="U4862" t="s">
        <v>3664</v>
      </c>
      <c r="V4862">
        <v>0</v>
      </c>
      <c r="W4862">
        <v>0</v>
      </c>
      <c r="X4862" t="s">
        <v>4113</v>
      </c>
      <c r="Y4862" t="s">
        <v>9173</v>
      </c>
      <c r="Z4862" t="s">
        <v>3509</v>
      </c>
    </row>
    <row r="4863" spans="17:26" x14ac:dyDescent="0.35">
      <c r="Q4863" t="s">
        <v>0</v>
      </c>
      <c r="R4863">
        <v>56</v>
      </c>
      <c r="S4863">
        <v>150</v>
      </c>
      <c r="T4863">
        <v>97.3</v>
      </c>
      <c r="U4863" t="s">
        <v>3664</v>
      </c>
      <c r="V4863">
        <v>0</v>
      </c>
      <c r="W4863">
        <v>0</v>
      </c>
      <c r="X4863" t="s">
        <v>4106</v>
      </c>
      <c r="Y4863" t="s">
        <v>9174</v>
      </c>
      <c r="Z4863" t="s">
        <v>3509</v>
      </c>
    </row>
    <row r="4864" spans="17:26" x14ac:dyDescent="0.35">
      <c r="Q4864" t="s">
        <v>0</v>
      </c>
      <c r="R4864">
        <v>56</v>
      </c>
      <c r="S4864">
        <v>150</v>
      </c>
      <c r="T4864">
        <v>97.3</v>
      </c>
      <c r="U4864" t="s">
        <v>3664</v>
      </c>
      <c r="V4864">
        <v>0</v>
      </c>
      <c r="W4864">
        <v>0</v>
      </c>
      <c r="X4864" t="s">
        <v>3770</v>
      </c>
      <c r="Y4864" t="s">
        <v>9175</v>
      </c>
      <c r="Z4864" t="s">
        <v>3509</v>
      </c>
    </row>
    <row r="4865" spans="17:26" x14ac:dyDescent="0.35">
      <c r="Q4865" t="s">
        <v>0</v>
      </c>
      <c r="R4865">
        <v>56</v>
      </c>
      <c r="S4865">
        <v>150</v>
      </c>
      <c r="T4865">
        <v>97.3</v>
      </c>
      <c r="U4865" t="s">
        <v>3664</v>
      </c>
      <c r="V4865">
        <v>0</v>
      </c>
      <c r="W4865">
        <v>0</v>
      </c>
      <c r="X4865" t="s">
        <v>3934</v>
      </c>
      <c r="Y4865" t="s">
        <v>9176</v>
      </c>
      <c r="Z4865" t="s">
        <v>3509</v>
      </c>
    </row>
    <row r="4866" spans="17:26" x14ac:dyDescent="0.35">
      <c r="Q4866" t="s">
        <v>0</v>
      </c>
      <c r="R4866">
        <v>56</v>
      </c>
      <c r="S4866">
        <v>150</v>
      </c>
      <c r="T4866">
        <v>97.3</v>
      </c>
      <c r="U4866" t="s">
        <v>3664</v>
      </c>
      <c r="V4866">
        <v>0</v>
      </c>
      <c r="W4866">
        <v>0</v>
      </c>
      <c r="X4866" t="s">
        <v>4477</v>
      </c>
      <c r="Y4866" t="s">
        <v>9177</v>
      </c>
      <c r="Z4866" t="s">
        <v>3509</v>
      </c>
    </row>
    <row r="4867" spans="17:26" x14ac:dyDescent="0.35">
      <c r="Q4867" t="s">
        <v>0</v>
      </c>
      <c r="R4867">
        <v>56</v>
      </c>
      <c r="S4867">
        <v>150</v>
      </c>
      <c r="T4867">
        <v>97.3</v>
      </c>
      <c r="U4867" t="s">
        <v>3664</v>
      </c>
      <c r="V4867">
        <v>0</v>
      </c>
      <c r="W4867">
        <v>0</v>
      </c>
      <c r="X4867" t="s">
        <v>4062</v>
      </c>
      <c r="Y4867" t="s">
        <v>9178</v>
      </c>
      <c r="Z4867" t="s">
        <v>3509</v>
      </c>
    </row>
    <row r="4868" spans="17:26" x14ac:dyDescent="0.35">
      <c r="Q4868" t="s">
        <v>0</v>
      </c>
      <c r="R4868">
        <v>56</v>
      </c>
      <c r="S4868">
        <v>150</v>
      </c>
      <c r="T4868">
        <v>97.3</v>
      </c>
      <c r="U4868" t="s">
        <v>3664</v>
      </c>
      <c r="V4868">
        <v>0</v>
      </c>
      <c r="W4868">
        <v>0</v>
      </c>
      <c r="X4868" t="s">
        <v>4062</v>
      </c>
      <c r="Y4868" t="s">
        <v>9179</v>
      </c>
      <c r="Z4868" t="s">
        <v>3509</v>
      </c>
    </row>
    <row r="4869" spans="17:26" x14ac:dyDescent="0.35">
      <c r="Q4869" t="s">
        <v>0</v>
      </c>
      <c r="R4869">
        <v>56</v>
      </c>
      <c r="S4869">
        <v>150</v>
      </c>
      <c r="T4869">
        <v>97.3</v>
      </c>
      <c r="U4869" t="s">
        <v>3664</v>
      </c>
      <c r="V4869">
        <v>0</v>
      </c>
      <c r="W4869">
        <v>0</v>
      </c>
      <c r="X4869" t="s">
        <v>3708</v>
      </c>
      <c r="Y4869" t="s">
        <v>9180</v>
      </c>
      <c r="Z4869" t="s">
        <v>3509</v>
      </c>
    </row>
    <row r="4870" spans="17:26" x14ac:dyDescent="0.35">
      <c r="Q4870" t="s">
        <v>0</v>
      </c>
      <c r="R4870">
        <v>56</v>
      </c>
      <c r="S4870">
        <v>150</v>
      </c>
      <c r="T4870">
        <v>97.3</v>
      </c>
      <c r="U4870" t="s">
        <v>3664</v>
      </c>
      <c r="V4870">
        <v>0</v>
      </c>
      <c r="W4870">
        <v>0</v>
      </c>
      <c r="X4870" t="s">
        <v>3708</v>
      </c>
      <c r="Y4870" t="s">
        <v>9181</v>
      </c>
      <c r="Z4870" t="s">
        <v>3509</v>
      </c>
    </row>
    <row r="4871" spans="17:26" x14ac:dyDescent="0.35">
      <c r="Q4871" t="s">
        <v>0</v>
      </c>
      <c r="R4871">
        <v>56</v>
      </c>
      <c r="S4871">
        <v>150</v>
      </c>
      <c r="T4871">
        <v>97.3</v>
      </c>
      <c r="U4871" t="s">
        <v>3664</v>
      </c>
      <c r="V4871">
        <v>0</v>
      </c>
      <c r="W4871">
        <v>0</v>
      </c>
      <c r="X4871" t="s">
        <v>3708</v>
      </c>
      <c r="Y4871" t="s">
        <v>9182</v>
      </c>
      <c r="Z4871" t="s">
        <v>3509</v>
      </c>
    </row>
    <row r="4872" spans="17:26" x14ac:dyDescent="0.35">
      <c r="Q4872" t="s">
        <v>0</v>
      </c>
      <c r="R4872">
        <v>56</v>
      </c>
      <c r="S4872">
        <v>150</v>
      </c>
      <c r="T4872">
        <v>97.3</v>
      </c>
      <c r="U4872" t="s">
        <v>3664</v>
      </c>
      <c r="V4872">
        <v>0</v>
      </c>
      <c r="W4872">
        <v>0</v>
      </c>
      <c r="X4872" t="s">
        <v>3775</v>
      </c>
      <c r="Y4872" t="s">
        <v>9183</v>
      </c>
      <c r="Z4872" t="s">
        <v>3509</v>
      </c>
    </row>
    <row r="4873" spans="17:26" x14ac:dyDescent="0.35">
      <c r="Q4873" t="s">
        <v>0</v>
      </c>
      <c r="R4873">
        <v>56</v>
      </c>
      <c r="S4873">
        <v>150</v>
      </c>
      <c r="T4873">
        <v>97.3</v>
      </c>
      <c r="U4873" t="s">
        <v>3664</v>
      </c>
      <c r="V4873">
        <v>0</v>
      </c>
      <c r="W4873">
        <v>0</v>
      </c>
      <c r="X4873" t="s">
        <v>4250</v>
      </c>
      <c r="Y4873" t="s">
        <v>9184</v>
      </c>
      <c r="Z4873" t="s">
        <v>3509</v>
      </c>
    </row>
    <row r="4874" spans="17:26" x14ac:dyDescent="0.35">
      <c r="Q4874" t="s">
        <v>0</v>
      </c>
      <c r="R4874">
        <v>56</v>
      </c>
      <c r="S4874">
        <v>150</v>
      </c>
      <c r="T4874">
        <v>97.3</v>
      </c>
      <c r="U4874" t="s">
        <v>3664</v>
      </c>
      <c r="V4874">
        <v>0</v>
      </c>
      <c r="W4874">
        <v>0</v>
      </c>
      <c r="X4874" t="s">
        <v>4250</v>
      </c>
      <c r="Y4874" t="s">
        <v>9185</v>
      </c>
      <c r="Z4874" t="s">
        <v>3509</v>
      </c>
    </row>
    <row r="4875" spans="17:26" x14ac:dyDescent="0.35">
      <c r="Q4875" t="s">
        <v>0</v>
      </c>
      <c r="R4875">
        <v>56</v>
      </c>
      <c r="S4875">
        <v>150</v>
      </c>
      <c r="T4875">
        <v>97.3</v>
      </c>
      <c r="U4875" t="s">
        <v>3664</v>
      </c>
      <c r="V4875">
        <v>0</v>
      </c>
      <c r="W4875">
        <v>0</v>
      </c>
      <c r="X4875" t="s">
        <v>4252</v>
      </c>
      <c r="Y4875" t="s">
        <v>9186</v>
      </c>
      <c r="Z4875" t="s">
        <v>3509</v>
      </c>
    </row>
    <row r="4876" spans="17:26" x14ac:dyDescent="0.35">
      <c r="Q4876" t="s">
        <v>0</v>
      </c>
      <c r="R4876">
        <v>56</v>
      </c>
      <c r="S4876">
        <v>150</v>
      </c>
      <c r="T4876">
        <v>97.3</v>
      </c>
      <c r="U4876" t="s">
        <v>3664</v>
      </c>
      <c r="V4876">
        <v>0</v>
      </c>
      <c r="W4876">
        <v>0</v>
      </c>
      <c r="X4876" t="s">
        <v>4252</v>
      </c>
      <c r="Y4876" t="s">
        <v>9187</v>
      </c>
      <c r="Z4876" t="s">
        <v>3509</v>
      </c>
    </row>
    <row r="4877" spans="17:26" x14ac:dyDescent="0.35">
      <c r="Q4877" t="s">
        <v>0</v>
      </c>
      <c r="R4877">
        <v>56</v>
      </c>
      <c r="S4877">
        <v>150</v>
      </c>
      <c r="T4877">
        <v>97.3</v>
      </c>
      <c r="U4877" t="s">
        <v>3664</v>
      </c>
      <c r="V4877">
        <v>0</v>
      </c>
      <c r="W4877">
        <v>0</v>
      </c>
      <c r="X4877" t="s">
        <v>3942</v>
      </c>
      <c r="Y4877" t="s">
        <v>9188</v>
      </c>
      <c r="Z4877" t="s">
        <v>3509</v>
      </c>
    </row>
    <row r="4878" spans="17:26" x14ac:dyDescent="0.35">
      <c r="Q4878" t="s">
        <v>0</v>
      </c>
      <c r="R4878">
        <v>56</v>
      </c>
      <c r="S4878">
        <v>150</v>
      </c>
      <c r="T4878">
        <v>97.3</v>
      </c>
      <c r="U4878" t="s">
        <v>3664</v>
      </c>
      <c r="V4878">
        <v>0</v>
      </c>
      <c r="W4878">
        <v>0</v>
      </c>
      <c r="X4878" t="s">
        <v>3910</v>
      </c>
      <c r="Y4878" t="s">
        <v>9189</v>
      </c>
      <c r="Z4878" t="s">
        <v>3509</v>
      </c>
    </row>
    <row r="4879" spans="17:26" x14ac:dyDescent="0.35">
      <c r="Q4879" t="s">
        <v>0</v>
      </c>
      <c r="R4879">
        <v>56</v>
      </c>
      <c r="S4879">
        <v>150</v>
      </c>
      <c r="T4879">
        <v>97.3</v>
      </c>
      <c r="U4879" t="s">
        <v>3664</v>
      </c>
      <c r="V4879">
        <v>0</v>
      </c>
      <c r="W4879">
        <v>0</v>
      </c>
      <c r="X4879" t="s">
        <v>3910</v>
      </c>
      <c r="Y4879" t="s">
        <v>9190</v>
      </c>
      <c r="Z4879" t="s">
        <v>3509</v>
      </c>
    </row>
    <row r="4880" spans="17:26" x14ac:dyDescent="0.35">
      <c r="Q4880" t="s">
        <v>0</v>
      </c>
      <c r="R4880">
        <v>56</v>
      </c>
      <c r="S4880">
        <v>150</v>
      </c>
      <c r="T4880">
        <v>97.3</v>
      </c>
      <c r="U4880" t="s">
        <v>3664</v>
      </c>
      <c r="V4880">
        <v>0</v>
      </c>
      <c r="W4880">
        <v>0</v>
      </c>
      <c r="X4880" t="s">
        <v>4379</v>
      </c>
      <c r="Y4880" t="s">
        <v>9191</v>
      </c>
      <c r="Z4880" t="s">
        <v>3509</v>
      </c>
    </row>
    <row r="4881" spans="17:26" x14ac:dyDescent="0.35">
      <c r="Q4881" t="s">
        <v>0</v>
      </c>
      <c r="R4881">
        <v>56</v>
      </c>
      <c r="S4881">
        <v>150</v>
      </c>
      <c r="T4881">
        <v>97.3</v>
      </c>
      <c r="U4881" t="s">
        <v>3664</v>
      </c>
      <c r="V4881">
        <v>0</v>
      </c>
      <c r="W4881">
        <v>0</v>
      </c>
      <c r="X4881" t="s">
        <v>4332</v>
      </c>
      <c r="Y4881" t="s">
        <v>9192</v>
      </c>
      <c r="Z4881" t="s">
        <v>3509</v>
      </c>
    </row>
    <row r="4882" spans="17:26" x14ac:dyDescent="0.35">
      <c r="Q4882" t="s">
        <v>0</v>
      </c>
      <c r="R4882">
        <v>56</v>
      </c>
      <c r="S4882">
        <v>150</v>
      </c>
      <c r="T4882">
        <v>97.3</v>
      </c>
      <c r="U4882" t="s">
        <v>3664</v>
      </c>
      <c r="V4882">
        <v>0</v>
      </c>
      <c r="W4882">
        <v>0</v>
      </c>
      <c r="X4882" t="s">
        <v>4066</v>
      </c>
      <c r="Y4882" t="s">
        <v>9193</v>
      </c>
      <c r="Z4882" t="s">
        <v>3509</v>
      </c>
    </row>
    <row r="4883" spans="17:26" x14ac:dyDescent="0.35">
      <c r="Q4883" t="s">
        <v>0</v>
      </c>
      <c r="R4883">
        <v>56</v>
      </c>
      <c r="S4883">
        <v>150</v>
      </c>
      <c r="T4883">
        <v>97.3</v>
      </c>
      <c r="U4883" t="s">
        <v>3664</v>
      </c>
      <c r="V4883">
        <v>0</v>
      </c>
      <c r="W4883">
        <v>0</v>
      </c>
      <c r="X4883" t="s">
        <v>3665</v>
      </c>
      <c r="Y4883" t="s">
        <v>9194</v>
      </c>
      <c r="Z4883" t="s">
        <v>3509</v>
      </c>
    </row>
    <row r="4884" spans="17:26" x14ac:dyDescent="0.35">
      <c r="Q4884" t="s">
        <v>0</v>
      </c>
      <c r="R4884">
        <v>56</v>
      </c>
      <c r="S4884">
        <v>150</v>
      </c>
      <c r="T4884">
        <v>97.3</v>
      </c>
      <c r="U4884" t="s">
        <v>3664</v>
      </c>
      <c r="V4884">
        <v>0</v>
      </c>
      <c r="W4884">
        <v>0</v>
      </c>
      <c r="X4884" t="s">
        <v>4169</v>
      </c>
      <c r="Y4884" t="s">
        <v>9195</v>
      </c>
      <c r="Z4884" t="s">
        <v>3509</v>
      </c>
    </row>
    <row r="4885" spans="17:26" x14ac:dyDescent="0.35">
      <c r="Q4885" t="s">
        <v>0</v>
      </c>
      <c r="R4885">
        <v>56</v>
      </c>
      <c r="S4885">
        <v>150</v>
      </c>
      <c r="T4885">
        <v>97.3</v>
      </c>
      <c r="U4885" t="s">
        <v>3664</v>
      </c>
      <c r="V4885">
        <v>0</v>
      </c>
      <c r="W4885">
        <v>0</v>
      </c>
      <c r="X4885" t="s">
        <v>4038</v>
      </c>
      <c r="Y4885" t="s">
        <v>9196</v>
      </c>
      <c r="Z4885" t="s">
        <v>3509</v>
      </c>
    </row>
    <row r="4886" spans="17:26" x14ac:dyDescent="0.35">
      <c r="Q4886" t="s">
        <v>0</v>
      </c>
      <c r="R4886">
        <v>56</v>
      </c>
      <c r="S4886">
        <v>150</v>
      </c>
      <c r="T4886">
        <v>97.3</v>
      </c>
      <c r="U4886" t="s">
        <v>3664</v>
      </c>
      <c r="V4886">
        <v>0</v>
      </c>
      <c r="W4886">
        <v>0</v>
      </c>
      <c r="X4886" t="s">
        <v>4071</v>
      </c>
      <c r="Y4886" t="s">
        <v>9197</v>
      </c>
      <c r="Z4886" t="s">
        <v>3509</v>
      </c>
    </row>
    <row r="4887" spans="17:26" x14ac:dyDescent="0.35">
      <c r="Q4887" t="s">
        <v>0</v>
      </c>
      <c r="R4887">
        <v>56</v>
      </c>
      <c r="S4887">
        <v>150</v>
      </c>
      <c r="T4887">
        <v>97.3</v>
      </c>
      <c r="U4887" t="s">
        <v>3664</v>
      </c>
      <c r="V4887">
        <v>0</v>
      </c>
      <c r="W4887">
        <v>0</v>
      </c>
      <c r="X4887" t="s">
        <v>4685</v>
      </c>
      <c r="Y4887" t="s">
        <v>9198</v>
      </c>
      <c r="Z4887" t="s">
        <v>3509</v>
      </c>
    </row>
    <row r="4888" spans="17:26" x14ac:dyDescent="0.35">
      <c r="Q4888" t="s">
        <v>0</v>
      </c>
      <c r="R4888">
        <v>56</v>
      </c>
      <c r="S4888">
        <v>150</v>
      </c>
      <c r="T4888">
        <v>97.3</v>
      </c>
      <c r="U4888" t="s">
        <v>3664</v>
      </c>
      <c r="V4888">
        <v>0</v>
      </c>
      <c r="W4888">
        <v>0</v>
      </c>
      <c r="X4888" t="s">
        <v>4685</v>
      </c>
      <c r="Y4888" t="s">
        <v>9199</v>
      </c>
      <c r="Z4888" t="s">
        <v>3509</v>
      </c>
    </row>
    <row r="4889" spans="17:26" x14ac:dyDescent="0.35">
      <c r="Q4889" t="s">
        <v>0</v>
      </c>
      <c r="R4889">
        <v>56</v>
      </c>
      <c r="S4889">
        <v>150</v>
      </c>
      <c r="T4889">
        <v>97.3</v>
      </c>
      <c r="U4889" t="s">
        <v>3664</v>
      </c>
      <c r="V4889">
        <v>0</v>
      </c>
      <c r="W4889">
        <v>0</v>
      </c>
      <c r="X4889" t="s">
        <v>4494</v>
      </c>
      <c r="Y4889" t="s">
        <v>9200</v>
      </c>
      <c r="Z4889" t="s">
        <v>3509</v>
      </c>
    </row>
    <row r="4890" spans="17:26" x14ac:dyDescent="0.35">
      <c r="Q4890" t="s">
        <v>0</v>
      </c>
      <c r="R4890">
        <v>56</v>
      </c>
      <c r="S4890">
        <v>150</v>
      </c>
      <c r="T4890">
        <v>97.3</v>
      </c>
      <c r="U4890" t="s">
        <v>3664</v>
      </c>
      <c r="V4890">
        <v>0</v>
      </c>
      <c r="W4890">
        <v>0</v>
      </c>
      <c r="X4890" t="s">
        <v>3947</v>
      </c>
      <c r="Y4890" t="s">
        <v>9201</v>
      </c>
      <c r="Z4890" t="s">
        <v>3509</v>
      </c>
    </row>
    <row r="4891" spans="17:26" x14ac:dyDescent="0.35">
      <c r="Q4891" t="s">
        <v>0</v>
      </c>
      <c r="R4891">
        <v>56</v>
      </c>
      <c r="S4891">
        <v>150</v>
      </c>
      <c r="T4891">
        <v>97.3</v>
      </c>
      <c r="U4891" t="s">
        <v>3664</v>
      </c>
      <c r="V4891">
        <v>0</v>
      </c>
      <c r="W4891">
        <v>0</v>
      </c>
      <c r="X4891" t="s">
        <v>4040</v>
      </c>
      <c r="Y4891" t="s">
        <v>9202</v>
      </c>
      <c r="Z4891" t="s">
        <v>3509</v>
      </c>
    </row>
    <row r="4892" spans="17:26" x14ac:dyDescent="0.35">
      <c r="Q4892" t="s">
        <v>0</v>
      </c>
      <c r="R4892">
        <v>56</v>
      </c>
      <c r="S4892">
        <v>150</v>
      </c>
      <c r="T4892">
        <v>97.3</v>
      </c>
      <c r="U4892" t="s">
        <v>3664</v>
      </c>
      <c r="V4892">
        <v>0</v>
      </c>
      <c r="W4892">
        <v>0</v>
      </c>
      <c r="X4892" t="s">
        <v>4497</v>
      </c>
      <c r="Y4892" t="s">
        <v>9203</v>
      </c>
      <c r="Z4892" t="s">
        <v>3509</v>
      </c>
    </row>
    <row r="4893" spans="17:26" x14ac:dyDescent="0.35">
      <c r="Q4893" t="s">
        <v>0</v>
      </c>
      <c r="R4893">
        <v>56</v>
      </c>
      <c r="S4893">
        <v>150</v>
      </c>
      <c r="T4893">
        <v>97.3</v>
      </c>
      <c r="U4893" t="s">
        <v>3664</v>
      </c>
      <c r="V4893">
        <v>0</v>
      </c>
      <c r="W4893">
        <v>0</v>
      </c>
      <c r="X4893" t="s">
        <v>4174</v>
      </c>
      <c r="Y4893" t="s">
        <v>9204</v>
      </c>
      <c r="Z4893" t="s">
        <v>3509</v>
      </c>
    </row>
    <row r="4894" spans="17:26" x14ac:dyDescent="0.35">
      <c r="Q4894" t="s">
        <v>0</v>
      </c>
      <c r="R4894">
        <v>56</v>
      </c>
      <c r="S4894">
        <v>150</v>
      </c>
      <c r="T4894">
        <v>97.3</v>
      </c>
      <c r="U4894" t="s">
        <v>3664</v>
      </c>
      <c r="V4894">
        <v>0</v>
      </c>
      <c r="W4894">
        <v>0</v>
      </c>
      <c r="X4894" t="s">
        <v>3780</v>
      </c>
      <c r="Y4894" t="s">
        <v>9205</v>
      </c>
      <c r="Z4894" t="s">
        <v>3509</v>
      </c>
    </row>
    <row r="4895" spans="17:26" x14ac:dyDescent="0.35">
      <c r="Q4895" t="s">
        <v>0</v>
      </c>
      <c r="R4895">
        <v>56</v>
      </c>
      <c r="S4895">
        <v>150</v>
      </c>
      <c r="T4895">
        <v>97.3</v>
      </c>
      <c r="U4895" t="s">
        <v>3664</v>
      </c>
      <c r="V4895">
        <v>0</v>
      </c>
      <c r="W4895">
        <v>0</v>
      </c>
      <c r="X4895" t="s">
        <v>4499</v>
      </c>
      <c r="Y4895" t="s">
        <v>9206</v>
      </c>
      <c r="Z4895" t="s">
        <v>3509</v>
      </c>
    </row>
    <row r="4896" spans="17:26" x14ac:dyDescent="0.35">
      <c r="Q4896" t="s">
        <v>0</v>
      </c>
      <c r="R4896">
        <v>56</v>
      </c>
      <c r="S4896">
        <v>150</v>
      </c>
      <c r="T4896">
        <v>97.3</v>
      </c>
      <c r="U4896" t="s">
        <v>3664</v>
      </c>
      <c r="V4896">
        <v>0</v>
      </c>
      <c r="W4896">
        <v>0</v>
      </c>
      <c r="X4896" t="s">
        <v>3782</v>
      </c>
      <c r="Y4896" t="s">
        <v>9207</v>
      </c>
      <c r="Z4896" t="s">
        <v>3509</v>
      </c>
    </row>
    <row r="4897" spans="17:26" x14ac:dyDescent="0.35">
      <c r="Q4897" t="s">
        <v>0</v>
      </c>
      <c r="R4897">
        <v>56</v>
      </c>
      <c r="S4897">
        <v>150</v>
      </c>
      <c r="T4897">
        <v>97.3</v>
      </c>
      <c r="U4897" t="s">
        <v>3664</v>
      </c>
      <c r="V4897">
        <v>0</v>
      </c>
      <c r="W4897">
        <v>0</v>
      </c>
      <c r="X4897" t="s">
        <v>3679</v>
      </c>
      <c r="Y4897" t="s">
        <v>9208</v>
      </c>
      <c r="Z4897" t="s">
        <v>3509</v>
      </c>
    </row>
    <row r="4898" spans="17:26" x14ac:dyDescent="0.35">
      <c r="Q4898" t="s">
        <v>0</v>
      </c>
      <c r="R4898">
        <v>56</v>
      </c>
      <c r="S4898">
        <v>150</v>
      </c>
      <c r="T4898">
        <v>97.3</v>
      </c>
      <c r="U4898" t="s">
        <v>3664</v>
      </c>
      <c r="V4898">
        <v>0</v>
      </c>
      <c r="W4898">
        <v>0</v>
      </c>
      <c r="X4898" t="s">
        <v>4077</v>
      </c>
      <c r="Y4898" t="s">
        <v>9209</v>
      </c>
      <c r="Z4898" t="s">
        <v>3509</v>
      </c>
    </row>
    <row r="4899" spans="17:26" x14ac:dyDescent="0.35">
      <c r="Q4899" t="s">
        <v>0</v>
      </c>
      <c r="R4899">
        <v>56</v>
      </c>
      <c r="S4899">
        <v>150</v>
      </c>
      <c r="T4899">
        <v>97.4</v>
      </c>
      <c r="U4899" t="s">
        <v>1</v>
      </c>
      <c r="V4899">
        <v>0</v>
      </c>
      <c r="W4899">
        <v>0</v>
      </c>
      <c r="X4899" t="s">
        <v>3977</v>
      </c>
      <c r="Y4899" t="s">
        <v>9210</v>
      </c>
      <c r="Z4899" t="s">
        <v>3509</v>
      </c>
    </row>
    <row r="4900" spans="17:26" x14ac:dyDescent="0.35">
      <c r="Q4900" t="s">
        <v>0</v>
      </c>
      <c r="R4900">
        <v>56</v>
      </c>
      <c r="S4900">
        <v>150</v>
      </c>
      <c r="T4900">
        <v>97.4</v>
      </c>
      <c r="U4900" t="s">
        <v>1</v>
      </c>
      <c r="V4900">
        <v>0</v>
      </c>
      <c r="W4900">
        <v>0</v>
      </c>
      <c r="X4900" t="s">
        <v>3977</v>
      </c>
      <c r="Y4900" t="s">
        <v>9211</v>
      </c>
      <c r="Z4900" t="s">
        <v>3509</v>
      </c>
    </row>
    <row r="4901" spans="17:26" x14ac:dyDescent="0.35">
      <c r="Q4901" t="s">
        <v>0</v>
      </c>
      <c r="R4901">
        <v>56</v>
      </c>
      <c r="S4901">
        <v>150</v>
      </c>
      <c r="T4901">
        <v>97.4</v>
      </c>
      <c r="U4901" t="s">
        <v>1</v>
      </c>
      <c r="V4901">
        <v>0</v>
      </c>
      <c r="W4901">
        <v>0</v>
      </c>
      <c r="X4901" t="s">
        <v>3977</v>
      </c>
      <c r="Y4901" t="s">
        <v>9212</v>
      </c>
      <c r="Z4901" t="s">
        <v>3509</v>
      </c>
    </row>
    <row r="4902" spans="17:26" x14ac:dyDescent="0.35">
      <c r="Q4902" t="s">
        <v>0</v>
      </c>
      <c r="R4902">
        <v>56</v>
      </c>
      <c r="S4902">
        <v>150</v>
      </c>
      <c r="T4902">
        <v>97.4</v>
      </c>
      <c r="U4902" t="s">
        <v>1</v>
      </c>
      <c r="V4902">
        <v>0</v>
      </c>
      <c r="W4902">
        <v>0</v>
      </c>
      <c r="X4902" t="s">
        <v>3825</v>
      </c>
      <c r="Y4902" t="s">
        <v>9213</v>
      </c>
      <c r="Z4902" t="s">
        <v>3509</v>
      </c>
    </row>
    <row r="4903" spans="17:26" x14ac:dyDescent="0.35">
      <c r="Q4903" t="s">
        <v>0</v>
      </c>
      <c r="R4903">
        <v>56</v>
      </c>
      <c r="S4903">
        <v>150</v>
      </c>
      <c r="T4903">
        <v>97.4</v>
      </c>
      <c r="U4903" t="s">
        <v>1</v>
      </c>
      <c r="V4903">
        <v>0</v>
      </c>
      <c r="W4903">
        <v>0</v>
      </c>
      <c r="X4903" t="s">
        <v>3967</v>
      </c>
      <c r="Y4903" t="s">
        <v>9214</v>
      </c>
      <c r="Z4903" t="s">
        <v>3509</v>
      </c>
    </row>
    <row r="4904" spans="17:26" x14ac:dyDescent="0.35">
      <c r="Q4904" t="s">
        <v>0</v>
      </c>
      <c r="R4904">
        <v>56</v>
      </c>
      <c r="S4904">
        <v>150</v>
      </c>
      <c r="T4904">
        <v>97.4</v>
      </c>
      <c r="U4904" t="s">
        <v>1</v>
      </c>
      <c r="V4904">
        <v>0</v>
      </c>
      <c r="W4904">
        <v>0</v>
      </c>
      <c r="X4904" t="s">
        <v>3822</v>
      </c>
      <c r="Y4904" t="s">
        <v>9215</v>
      </c>
      <c r="Z4904" t="s">
        <v>3509</v>
      </c>
    </row>
    <row r="4905" spans="17:26" x14ac:dyDescent="0.35">
      <c r="Q4905" t="s">
        <v>0</v>
      </c>
      <c r="R4905">
        <v>56</v>
      </c>
      <c r="S4905">
        <v>150</v>
      </c>
      <c r="T4905">
        <v>97.4</v>
      </c>
      <c r="U4905" t="s">
        <v>1</v>
      </c>
      <c r="V4905">
        <v>0</v>
      </c>
      <c r="W4905">
        <v>0</v>
      </c>
      <c r="X4905" t="s">
        <v>4265</v>
      </c>
      <c r="Y4905" t="s">
        <v>9216</v>
      </c>
      <c r="Z4905" t="s">
        <v>3509</v>
      </c>
    </row>
    <row r="4906" spans="17:26" x14ac:dyDescent="0.35">
      <c r="Q4906" t="s">
        <v>0</v>
      </c>
      <c r="R4906">
        <v>56</v>
      </c>
      <c r="S4906">
        <v>150</v>
      </c>
      <c r="T4906">
        <v>97.4</v>
      </c>
      <c r="U4906" t="s">
        <v>1</v>
      </c>
      <c r="V4906">
        <v>0</v>
      </c>
      <c r="W4906">
        <v>0</v>
      </c>
      <c r="X4906" t="s">
        <v>3734</v>
      </c>
      <c r="Y4906" t="s">
        <v>9217</v>
      </c>
      <c r="Z4906" t="s">
        <v>3509</v>
      </c>
    </row>
    <row r="4907" spans="17:26" x14ac:dyDescent="0.35">
      <c r="Q4907" t="s">
        <v>0</v>
      </c>
      <c r="R4907">
        <v>56</v>
      </c>
      <c r="S4907">
        <v>150</v>
      </c>
      <c r="T4907">
        <v>97.4</v>
      </c>
      <c r="U4907" t="s">
        <v>3664</v>
      </c>
      <c r="V4907">
        <v>0</v>
      </c>
      <c r="W4907">
        <v>0</v>
      </c>
      <c r="X4907" t="s">
        <v>4742</v>
      </c>
      <c r="Y4907" t="s">
        <v>9218</v>
      </c>
      <c r="Z4907" t="s">
        <v>3509</v>
      </c>
    </row>
    <row r="4908" spans="17:26" x14ac:dyDescent="0.35">
      <c r="Q4908" t="s">
        <v>0</v>
      </c>
      <c r="R4908">
        <v>56</v>
      </c>
      <c r="S4908">
        <v>150</v>
      </c>
      <c r="T4908">
        <v>97.4</v>
      </c>
      <c r="U4908" t="s">
        <v>3664</v>
      </c>
      <c r="V4908">
        <v>0</v>
      </c>
      <c r="W4908">
        <v>0</v>
      </c>
      <c r="X4908" t="s">
        <v>3820</v>
      </c>
      <c r="Y4908" t="s">
        <v>9219</v>
      </c>
      <c r="Z4908" t="s">
        <v>3509</v>
      </c>
    </row>
    <row r="4909" spans="17:26" x14ac:dyDescent="0.35">
      <c r="Q4909" t="s">
        <v>0</v>
      </c>
      <c r="R4909">
        <v>56</v>
      </c>
      <c r="S4909">
        <v>150</v>
      </c>
      <c r="T4909">
        <v>97.4</v>
      </c>
      <c r="U4909" t="s">
        <v>3664</v>
      </c>
      <c r="V4909">
        <v>0</v>
      </c>
      <c r="W4909">
        <v>0</v>
      </c>
      <c r="X4909" t="s">
        <v>4240</v>
      </c>
      <c r="Y4909" t="s">
        <v>9220</v>
      </c>
      <c r="Z4909" t="s">
        <v>3509</v>
      </c>
    </row>
    <row r="4910" spans="17:26" x14ac:dyDescent="0.35">
      <c r="Q4910" t="s">
        <v>0</v>
      </c>
      <c r="R4910">
        <v>56</v>
      </c>
      <c r="S4910">
        <v>150</v>
      </c>
      <c r="T4910">
        <v>97.4</v>
      </c>
      <c r="U4910" t="s">
        <v>3664</v>
      </c>
      <c r="V4910">
        <v>0</v>
      </c>
      <c r="W4910">
        <v>0</v>
      </c>
      <c r="X4910" t="s">
        <v>4861</v>
      </c>
      <c r="Y4910" t="s">
        <v>9221</v>
      </c>
      <c r="Z4910" t="s">
        <v>3509</v>
      </c>
    </row>
    <row r="4911" spans="17:26" x14ac:dyDescent="0.35">
      <c r="Q4911" t="s">
        <v>0</v>
      </c>
      <c r="R4911">
        <v>56</v>
      </c>
      <c r="S4911">
        <v>150</v>
      </c>
      <c r="T4911">
        <v>97.4</v>
      </c>
      <c r="U4911" t="s">
        <v>3664</v>
      </c>
      <c r="V4911">
        <v>0</v>
      </c>
      <c r="W4911">
        <v>0</v>
      </c>
      <c r="X4911" t="s">
        <v>3825</v>
      </c>
      <c r="Y4911" t="s">
        <v>9222</v>
      </c>
      <c r="Z4911" t="s">
        <v>3509</v>
      </c>
    </row>
    <row r="4912" spans="17:26" x14ac:dyDescent="0.35">
      <c r="Q4912" t="s">
        <v>0</v>
      </c>
      <c r="R4912">
        <v>56</v>
      </c>
      <c r="S4912">
        <v>150</v>
      </c>
      <c r="T4912">
        <v>97.4</v>
      </c>
      <c r="U4912" t="s">
        <v>3664</v>
      </c>
      <c r="V4912">
        <v>0</v>
      </c>
      <c r="W4912">
        <v>0</v>
      </c>
      <c r="X4912" t="s">
        <v>3822</v>
      </c>
      <c r="Y4912" t="s">
        <v>9223</v>
      </c>
      <c r="Z4912" t="s">
        <v>3509</v>
      </c>
    </row>
    <row r="4913" spans="17:26" x14ac:dyDescent="0.35">
      <c r="Q4913" t="s">
        <v>0</v>
      </c>
      <c r="R4913">
        <v>56</v>
      </c>
      <c r="S4913">
        <v>150</v>
      </c>
      <c r="T4913">
        <v>97.5</v>
      </c>
      <c r="U4913" t="s">
        <v>1</v>
      </c>
      <c r="V4913">
        <v>0</v>
      </c>
      <c r="W4913">
        <v>0</v>
      </c>
      <c r="X4913" t="s">
        <v>3828</v>
      </c>
      <c r="Y4913" t="s">
        <v>9224</v>
      </c>
      <c r="Z4913" t="s">
        <v>3509</v>
      </c>
    </row>
    <row r="4914" spans="17:26" x14ac:dyDescent="0.35">
      <c r="Q4914" t="s">
        <v>0</v>
      </c>
      <c r="R4914">
        <v>56</v>
      </c>
      <c r="S4914">
        <v>150</v>
      </c>
      <c r="T4914">
        <v>97.5</v>
      </c>
      <c r="U4914" t="s">
        <v>1</v>
      </c>
      <c r="V4914">
        <v>0</v>
      </c>
      <c r="W4914">
        <v>0</v>
      </c>
      <c r="X4914" t="s">
        <v>3973</v>
      </c>
      <c r="Y4914" t="s">
        <v>9225</v>
      </c>
      <c r="Z4914" t="s">
        <v>3509</v>
      </c>
    </row>
    <row r="4915" spans="17:26" x14ac:dyDescent="0.35">
      <c r="Q4915" t="s">
        <v>0</v>
      </c>
      <c r="R4915">
        <v>56</v>
      </c>
      <c r="S4915">
        <v>150</v>
      </c>
      <c r="T4915">
        <v>97.5</v>
      </c>
      <c r="U4915" t="s">
        <v>1</v>
      </c>
      <c r="V4915">
        <v>0</v>
      </c>
      <c r="W4915">
        <v>0</v>
      </c>
      <c r="X4915" t="s">
        <v>3830</v>
      </c>
      <c r="Y4915" t="s">
        <v>9226</v>
      </c>
      <c r="Z4915" t="s">
        <v>3509</v>
      </c>
    </row>
    <row r="4916" spans="17:26" x14ac:dyDescent="0.35">
      <c r="Q4916" t="s">
        <v>0</v>
      </c>
      <c r="R4916">
        <v>56</v>
      </c>
      <c r="S4916">
        <v>150</v>
      </c>
      <c r="T4916">
        <v>97.5</v>
      </c>
      <c r="U4916" t="s">
        <v>1</v>
      </c>
      <c r="V4916">
        <v>0</v>
      </c>
      <c r="W4916">
        <v>0</v>
      </c>
      <c r="X4916" t="s">
        <v>3669</v>
      </c>
      <c r="Y4916" t="s">
        <v>9227</v>
      </c>
      <c r="Z4916" t="s">
        <v>3509</v>
      </c>
    </row>
    <row r="4917" spans="17:26" x14ac:dyDescent="0.35">
      <c r="Q4917" t="s">
        <v>0</v>
      </c>
      <c r="R4917">
        <v>56</v>
      </c>
      <c r="S4917">
        <v>150</v>
      </c>
      <c r="T4917">
        <v>97.5</v>
      </c>
      <c r="U4917" t="s">
        <v>1</v>
      </c>
      <c r="V4917">
        <v>0</v>
      </c>
      <c r="W4917">
        <v>0</v>
      </c>
      <c r="X4917" t="s">
        <v>3669</v>
      </c>
      <c r="Y4917" t="s">
        <v>9228</v>
      </c>
      <c r="Z4917" t="s">
        <v>3509</v>
      </c>
    </row>
    <row r="4918" spans="17:26" x14ac:dyDescent="0.35">
      <c r="Q4918" t="s">
        <v>0</v>
      </c>
      <c r="R4918">
        <v>56</v>
      </c>
      <c r="S4918">
        <v>150</v>
      </c>
      <c r="T4918">
        <v>97.5</v>
      </c>
      <c r="U4918" t="s">
        <v>1</v>
      </c>
      <c r="V4918">
        <v>0</v>
      </c>
      <c r="W4918">
        <v>0</v>
      </c>
      <c r="X4918" t="s">
        <v>3669</v>
      </c>
      <c r="Y4918" t="s">
        <v>9229</v>
      </c>
      <c r="Z4918" t="s">
        <v>3509</v>
      </c>
    </row>
    <row r="4919" spans="17:26" x14ac:dyDescent="0.35">
      <c r="Q4919" t="s">
        <v>0</v>
      </c>
      <c r="R4919">
        <v>56</v>
      </c>
      <c r="S4919">
        <v>150</v>
      </c>
      <c r="T4919">
        <v>97.5</v>
      </c>
      <c r="U4919" t="s">
        <v>1</v>
      </c>
      <c r="V4919">
        <v>0</v>
      </c>
      <c r="W4919">
        <v>0</v>
      </c>
      <c r="X4919" t="s">
        <v>3728</v>
      </c>
      <c r="Y4919" t="s">
        <v>9230</v>
      </c>
      <c r="Z4919" t="s">
        <v>3509</v>
      </c>
    </row>
    <row r="4920" spans="17:26" x14ac:dyDescent="0.35">
      <c r="Q4920" t="s">
        <v>0</v>
      </c>
      <c r="R4920">
        <v>56</v>
      </c>
      <c r="S4920">
        <v>150</v>
      </c>
      <c r="T4920">
        <v>97.5</v>
      </c>
      <c r="U4920" t="s">
        <v>1</v>
      </c>
      <c r="V4920">
        <v>0</v>
      </c>
      <c r="W4920">
        <v>0</v>
      </c>
      <c r="X4920" t="s">
        <v>3975</v>
      </c>
      <c r="Y4920" t="s">
        <v>9231</v>
      </c>
      <c r="Z4920" t="s">
        <v>3509</v>
      </c>
    </row>
    <row r="4921" spans="17:26" x14ac:dyDescent="0.35">
      <c r="Q4921" t="s">
        <v>0</v>
      </c>
      <c r="R4921">
        <v>56</v>
      </c>
      <c r="S4921">
        <v>150</v>
      </c>
      <c r="T4921">
        <v>97.5</v>
      </c>
      <c r="U4921" t="s">
        <v>1</v>
      </c>
      <c r="V4921">
        <v>0</v>
      </c>
      <c r="W4921">
        <v>0</v>
      </c>
      <c r="X4921" t="s">
        <v>3837</v>
      </c>
      <c r="Y4921" t="s">
        <v>9232</v>
      </c>
      <c r="Z4921" t="s">
        <v>3509</v>
      </c>
    </row>
    <row r="4922" spans="17:26" x14ac:dyDescent="0.35">
      <c r="Q4922" t="s">
        <v>0</v>
      </c>
      <c r="R4922">
        <v>56</v>
      </c>
      <c r="S4922">
        <v>150</v>
      </c>
      <c r="T4922">
        <v>97.5</v>
      </c>
      <c r="U4922" t="s">
        <v>1</v>
      </c>
      <c r="V4922">
        <v>0</v>
      </c>
      <c r="W4922">
        <v>0</v>
      </c>
      <c r="X4922" t="s">
        <v>4402</v>
      </c>
      <c r="Y4922" t="s">
        <v>9233</v>
      </c>
      <c r="Z4922" t="s">
        <v>3509</v>
      </c>
    </row>
    <row r="4923" spans="17:26" x14ac:dyDescent="0.35">
      <c r="Q4923" t="s">
        <v>0</v>
      </c>
      <c r="R4923">
        <v>56</v>
      </c>
      <c r="S4923">
        <v>150</v>
      </c>
      <c r="T4923">
        <v>97.5</v>
      </c>
      <c r="U4923" t="s">
        <v>1</v>
      </c>
      <c r="V4923">
        <v>0</v>
      </c>
      <c r="W4923">
        <v>0</v>
      </c>
      <c r="X4923" t="s">
        <v>4402</v>
      </c>
      <c r="Y4923" t="s">
        <v>9234</v>
      </c>
      <c r="Z4923" t="s">
        <v>3509</v>
      </c>
    </row>
    <row r="4924" spans="17:26" x14ac:dyDescent="0.35">
      <c r="Q4924" t="s">
        <v>0</v>
      </c>
      <c r="R4924">
        <v>56</v>
      </c>
      <c r="S4924">
        <v>150</v>
      </c>
      <c r="T4924">
        <v>97.5</v>
      </c>
      <c r="U4924" t="s">
        <v>1</v>
      </c>
      <c r="V4924">
        <v>0</v>
      </c>
      <c r="W4924">
        <v>0</v>
      </c>
      <c r="X4924" t="s">
        <v>4402</v>
      </c>
      <c r="Y4924" t="s">
        <v>9235</v>
      </c>
      <c r="Z4924" t="s">
        <v>3509</v>
      </c>
    </row>
    <row r="4925" spans="17:26" x14ac:dyDescent="0.35">
      <c r="Q4925" t="s">
        <v>0</v>
      </c>
      <c r="R4925">
        <v>56</v>
      </c>
      <c r="S4925">
        <v>150</v>
      </c>
      <c r="T4925">
        <v>97.5</v>
      </c>
      <c r="U4925" t="s">
        <v>1</v>
      </c>
      <c r="V4925">
        <v>0</v>
      </c>
      <c r="W4925">
        <v>0</v>
      </c>
      <c r="X4925" t="s">
        <v>3732</v>
      </c>
      <c r="Y4925" t="s">
        <v>9236</v>
      </c>
      <c r="Z4925" t="s">
        <v>3509</v>
      </c>
    </row>
    <row r="4926" spans="17:26" x14ac:dyDescent="0.35">
      <c r="Q4926" t="s">
        <v>0</v>
      </c>
      <c r="R4926">
        <v>56</v>
      </c>
      <c r="S4926">
        <v>150</v>
      </c>
      <c r="T4926">
        <v>97.5</v>
      </c>
      <c r="U4926" t="s">
        <v>3664</v>
      </c>
      <c r="V4926">
        <v>0</v>
      </c>
      <c r="W4926">
        <v>0</v>
      </c>
      <c r="X4926" t="s">
        <v>3833</v>
      </c>
      <c r="Y4926" t="s">
        <v>9237</v>
      </c>
      <c r="Z4926" t="s">
        <v>3509</v>
      </c>
    </row>
    <row r="4927" spans="17:26" x14ac:dyDescent="0.35">
      <c r="Q4927" t="s">
        <v>0</v>
      </c>
      <c r="R4927">
        <v>56</v>
      </c>
      <c r="S4927">
        <v>150</v>
      </c>
      <c r="T4927">
        <v>97.5</v>
      </c>
      <c r="U4927" t="s">
        <v>3664</v>
      </c>
      <c r="V4927">
        <v>0</v>
      </c>
      <c r="W4927">
        <v>0</v>
      </c>
      <c r="X4927" t="s">
        <v>3973</v>
      </c>
      <c r="Y4927" t="s">
        <v>9238</v>
      </c>
      <c r="Z4927" t="s">
        <v>3509</v>
      </c>
    </row>
    <row r="4928" spans="17:26" x14ac:dyDescent="0.35">
      <c r="Q4928" t="s">
        <v>0</v>
      </c>
      <c r="R4928">
        <v>56</v>
      </c>
      <c r="S4928">
        <v>150</v>
      </c>
      <c r="T4928">
        <v>97.5</v>
      </c>
      <c r="U4928" t="s">
        <v>3664</v>
      </c>
      <c r="V4928">
        <v>0</v>
      </c>
      <c r="W4928">
        <v>0</v>
      </c>
      <c r="X4928" t="s">
        <v>3830</v>
      </c>
      <c r="Y4928" t="s">
        <v>9239</v>
      </c>
      <c r="Z4928" t="s">
        <v>3509</v>
      </c>
    </row>
    <row r="4929" spans="17:26" x14ac:dyDescent="0.35">
      <c r="Q4929" t="s">
        <v>0</v>
      </c>
      <c r="R4929">
        <v>56</v>
      </c>
      <c r="S4929">
        <v>150</v>
      </c>
      <c r="T4929">
        <v>97.5</v>
      </c>
      <c r="U4929" t="s">
        <v>3664</v>
      </c>
      <c r="V4929">
        <v>0</v>
      </c>
      <c r="W4929">
        <v>0</v>
      </c>
      <c r="X4929" t="s">
        <v>4203</v>
      </c>
      <c r="Y4929" t="s">
        <v>9240</v>
      </c>
      <c r="Z4929" t="s">
        <v>3509</v>
      </c>
    </row>
    <row r="4930" spans="17:26" x14ac:dyDescent="0.35">
      <c r="Q4930" t="s">
        <v>0</v>
      </c>
      <c r="R4930">
        <v>56</v>
      </c>
      <c r="S4930">
        <v>150</v>
      </c>
      <c r="T4930">
        <v>97.5</v>
      </c>
      <c r="U4930" t="s">
        <v>3664</v>
      </c>
      <c r="V4930">
        <v>0</v>
      </c>
      <c r="W4930">
        <v>0</v>
      </c>
      <c r="X4930" t="s">
        <v>3979</v>
      </c>
      <c r="Y4930" t="s">
        <v>9241</v>
      </c>
      <c r="Z4930" t="s">
        <v>3509</v>
      </c>
    </row>
    <row r="4931" spans="17:26" x14ac:dyDescent="0.35">
      <c r="Q4931" t="s">
        <v>0</v>
      </c>
      <c r="R4931">
        <v>56</v>
      </c>
      <c r="S4931">
        <v>150</v>
      </c>
      <c r="T4931">
        <v>97.5</v>
      </c>
      <c r="U4931" t="s">
        <v>3664</v>
      </c>
      <c r="V4931">
        <v>0</v>
      </c>
      <c r="W4931">
        <v>0</v>
      </c>
      <c r="X4931" t="s">
        <v>3728</v>
      </c>
      <c r="Y4931" t="s">
        <v>9242</v>
      </c>
      <c r="Z4931" t="s">
        <v>3509</v>
      </c>
    </row>
    <row r="4932" spans="17:26" x14ac:dyDescent="0.35">
      <c r="Q4932" t="s">
        <v>0</v>
      </c>
      <c r="R4932">
        <v>56</v>
      </c>
      <c r="S4932">
        <v>150</v>
      </c>
      <c r="T4932">
        <v>97.5</v>
      </c>
      <c r="U4932" t="s">
        <v>3664</v>
      </c>
      <c r="V4932">
        <v>0</v>
      </c>
      <c r="W4932">
        <v>0</v>
      </c>
      <c r="X4932" t="s">
        <v>3732</v>
      </c>
      <c r="Y4932" t="s">
        <v>9243</v>
      </c>
      <c r="Z4932" t="s">
        <v>3509</v>
      </c>
    </row>
    <row r="4933" spans="17:26" x14ac:dyDescent="0.35">
      <c r="Q4933" t="s">
        <v>0</v>
      </c>
      <c r="R4933">
        <v>56</v>
      </c>
      <c r="S4933">
        <v>150</v>
      </c>
      <c r="T4933">
        <v>97.6</v>
      </c>
      <c r="U4933" t="s">
        <v>1</v>
      </c>
      <c r="V4933">
        <v>0</v>
      </c>
      <c r="W4933">
        <v>0</v>
      </c>
      <c r="X4933" t="s">
        <v>3716</v>
      </c>
      <c r="Y4933" t="s">
        <v>9244</v>
      </c>
      <c r="Z4933" t="s">
        <v>3509</v>
      </c>
    </row>
    <row r="4934" spans="17:26" x14ac:dyDescent="0.35">
      <c r="Q4934" t="s">
        <v>0</v>
      </c>
      <c r="R4934">
        <v>56</v>
      </c>
      <c r="S4934">
        <v>150</v>
      </c>
      <c r="T4934">
        <v>97.6</v>
      </c>
      <c r="U4934" t="s">
        <v>1</v>
      </c>
      <c r="V4934">
        <v>0</v>
      </c>
      <c r="W4934">
        <v>0</v>
      </c>
      <c r="X4934" t="s">
        <v>3839</v>
      </c>
      <c r="Y4934" t="s">
        <v>9245</v>
      </c>
      <c r="Z4934" t="s">
        <v>3509</v>
      </c>
    </row>
    <row r="4935" spans="17:26" x14ac:dyDescent="0.35">
      <c r="Q4935" t="s">
        <v>0</v>
      </c>
      <c r="R4935">
        <v>56</v>
      </c>
      <c r="S4935">
        <v>150</v>
      </c>
      <c r="T4935">
        <v>97.6</v>
      </c>
      <c r="U4935" t="s">
        <v>1</v>
      </c>
      <c r="V4935">
        <v>0</v>
      </c>
      <c r="W4935">
        <v>0</v>
      </c>
      <c r="X4935" t="s">
        <v>3839</v>
      </c>
      <c r="Y4935" t="s">
        <v>9246</v>
      </c>
      <c r="Z4935" t="s">
        <v>3509</v>
      </c>
    </row>
    <row r="4936" spans="17:26" x14ac:dyDescent="0.35">
      <c r="Q4936" t="s">
        <v>0</v>
      </c>
      <c r="R4936">
        <v>56</v>
      </c>
      <c r="S4936">
        <v>150</v>
      </c>
      <c r="T4936">
        <v>97.6</v>
      </c>
      <c r="U4936" t="s">
        <v>1</v>
      </c>
      <c r="V4936">
        <v>0</v>
      </c>
      <c r="W4936">
        <v>0</v>
      </c>
      <c r="X4936" t="s">
        <v>3702</v>
      </c>
      <c r="Y4936" t="s">
        <v>9247</v>
      </c>
      <c r="Z4936" t="s">
        <v>3509</v>
      </c>
    </row>
    <row r="4937" spans="17:26" x14ac:dyDescent="0.35">
      <c r="Q4937" t="s">
        <v>0</v>
      </c>
      <c r="R4937">
        <v>56</v>
      </c>
      <c r="S4937">
        <v>150</v>
      </c>
      <c r="T4937">
        <v>97.6</v>
      </c>
      <c r="U4937" t="s">
        <v>1</v>
      </c>
      <c r="V4937">
        <v>0</v>
      </c>
      <c r="W4937">
        <v>0</v>
      </c>
      <c r="X4937" t="s">
        <v>4200</v>
      </c>
      <c r="Y4937" t="s">
        <v>9248</v>
      </c>
      <c r="Z4937" t="s">
        <v>3509</v>
      </c>
    </row>
    <row r="4938" spans="17:26" x14ac:dyDescent="0.35">
      <c r="Q4938" t="s">
        <v>0</v>
      </c>
      <c r="R4938">
        <v>56</v>
      </c>
      <c r="S4938">
        <v>150</v>
      </c>
      <c r="T4938">
        <v>97.6</v>
      </c>
      <c r="U4938" t="s">
        <v>1</v>
      </c>
      <c r="V4938">
        <v>0</v>
      </c>
      <c r="W4938">
        <v>0</v>
      </c>
      <c r="X4938" t="s">
        <v>4079</v>
      </c>
      <c r="Y4938" t="s">
        <v>9249</v>
      </c>
      <c r="Z4938" t="s">
        <v>3509</v>
      </c>
    </row>
    <row r="4939" spans="17:26" x14ac:dyDescent="0.35">
      <c r="Q4939" t="s">
        <v>0</v>
      </c>
      <c r="R4939">
        <v>56</v>
      </c>
      <c r="S4939">
        <v>150</v>
      </c>
      <c r="T4939">
        <v>97.6</v>
      </c>
      <c r="U4939" t="s">
        <v>1</v>
      </c>
      <c r="V4939">
        <v>0</v>
      </c>
      <c r="W4939">
        <v>0</v>
      </c>
      <c r="X4939" t="s">
        <v>4079</v>
      </c>
      <c r="Y4939" t="s">
        <v>9250</v>
      </c>
      <c r="Z4939" t="s">
        <v>3509</v>
      </c>
    </row>
    <row r="4940" spans="17:26" x14ac:dyDescent="0.35">
      <c r="Q4940" t="s">
        <v>0</v>
      </c>
      <c r="R4940">
        <v>56</v>
      </c>
      <c r="S4940">
        <v>150</v>
      </c>
      <c r="T4940">
        <v>97.6</v>
      </c>
      <c r="U4940" t="s">
        <v>1</v>
      </c>
      <c r="V4940">
        <v>0</v>
      </c>
      <c r="W4940">
        <v>0</v>
      </c>
      <c r="X4940" t="s">
        <v>4079</v>
      </c>
      <c r="Y4940" t="s">
        <v>9251</v>
      </c>
      <c r="Z4940" t="s">
        <v>3509</v>
      </c>
    </row>
    <row r="4941" spans="17:26" x14ac:dyDescent="0.35">
      <c r="Q4941" t="s">
        <v>0</v>
      </c>
      <c r="R4941">
        <v>56</v>
      </c>
      <c r="S4941">
        <v>150</v>
      </c>
      <c r="T4941">
        <v>97.6</v>
      </c>
      <c r="U4941" t="s">
        <v>1</v>
      </c>
      <c r="V4941">
        <v>0</v>
      </c>
      <c r="W4941">
        <v>0</v>
      </c>
      <c r="X4941" t="s">
        <v>3706</v>
      </c>
      <c r="Y4941" t="s">
        <v>9252</v>
      </c>
      <c r="Z4941" t="s">
        <v>3509</v>
      </c>
    </row>
    <row r="4942" spans="17:26" x14ac:dyDescent="0.35">
      <c r="Q4942" t="s">
        <v>0</v>
      </c>
      <c r="R4942">
        <v>56</v>
      </c>
      <c r="S4942">
        <v>150</v>
      </c>
      <c r="T4942">
        <v>97.6</v>
      </c>
      <c r="U4942" t="s">
        <v>1</v>
      </c>
      <c r="V4942">
        <v>0</v>
      </c>
      <c r="W4942">
        <v>0</v>
      </c>
      <c r="X4942" t="s">
        <v>3706</v>
      </c>
      <c r="Y4942" t="s">
        <v>9253</v>
      </c>
      <c r="Z4942" t="s">
        <v>3509</v>
      </c>
    </row>
    <row r="4943" spans="17:26" x14ac:dyDescent="0.35">
      <c r="Q4943" t="s">
        <v>0</v>
      </c>
      <c r="R4943">
        <v>56</v>
      </c>
      <c r="S4943">
        <v>150</v>
      </c>
      <c r="T4943">
        <v>97.6</v>
      </c>
      <c r="U4943" t="s">
        <v>1</v>
      </c>
      <c r="V4943">
        <v>0</v>
      </c>
      <c r="W4943">
        <v>0</v>
      </c>
      <c r="X4943" t="s">
        <v>4260</v>
      </c>
      <c r="Y4943" t="s">
        <v>9254</v>
      </c>
      <c r="Z4943" t="s">
        <v>3509</v>
      </c>
    </row>
    <row r="4944" spans="17:26" x14ac:dyDescent="0.35">
      <c r="Q4944" t="s">
        <v>0</v>
      </c>
      <c r="R4944">
        <v>56</v>
      </c>
      <c r="S4944">
        <v>150</v>
      </c>
      <c r="T4944">
        <v>97.6</v>
      </c>
      <c r="U4944" t="s">
        <v>3664</v>
      </c>
      <c r="V4944">
        <v>0</v>
      </c>
      <c r="W4944">
        <v>0</v>
      </c>
      <c r="X4944" t="s">
        <v>4179</v>
      </c>
      <c r="Y4944" t="s">
        <v>9255</v>
      </c>
      <c r="Z4944" t="s">
        <v>3509</v>
      </c>
    </row>
    <row r="4945" spans="17:26" x14ac:dyDescent="0.35">
      <c r="Q4945" t="s">
        <v>0</v>
      </c>
      <c r="R4945">
        <v>56</v>
      </c>
      <c r="S4945">
        <v>150</v>
      </c>
      <c r="T4945">
        <v>97.6</v>
      </c>
      <c r="U4945" t="s">
        <v>3664</v>
      </c>
      <c r="V4945">
        <v>0</v>
      </c>
      <c r="W4945">
        <v>0</v>
      </c>
      <c r="X4945" t="s">
        <v>3839</v>
      </c>
      <c r="Y4945" t="s">
        <v>9256</v>
      </c>
      <c r="Z4945" t="s">
        <v>3509</v>
      </c>
    </row>
    <row r="4946" spans="17:26" x14ac:dyDescent="0.35">
      <c r="Q4946" t="s">
        <v>0</v>
      </c>
      <c r="R4946">
        <v>56</v>
      </c>
      <c r="S4946">
        <v>150</v>
      </c>
      <c r="T4946">
        <v>97.6</v>
      </c>
      <c r="U4946" t="s">
        <v>3664</v>
      </c>
      <c r="V4946">
        <v>0</v>
      </c>
      <c r="W4946">
        <v>0</v>
      </c>
      <c r="X4946" t="s">
        <v>5635</v>
      </c>
      <c r="Y4946" t="s">
        <v>9257</v>
      </c>
      <c r="Z4946" t="s">
        <v>3509</v>
      </c>
    </row>
    <row r="4947" spans="17:26" x14ac:dyDescent="0.35">
      <c r="Q4947" t="s">
        <v>0</v>
      </c>
      <c r="R4947">
        <v>56</v>
      </c>
      <c r="S4947">
        <v>150</v>
      </c>
      <c r="T4947">
        <v>97.6</v>
      </c>
      <c r="U4947" t="s">
        <v>3664</v>
      </c>
      <c r="V4947">
        <v>0</v>
      </c>
      <c r="W4947">
        <v>0</v>
      </c>
      <c r="X4947" t="s">
        <v>3702</v>
      </c>
      <c r="Y4947" t="s">
        <v>9258</v>
      </c>
      <c r="Z4947" t="s">
        <v>3509</v>
      </c>
    </row>
    <row r="4948" spans="17:26" x14ac:dyDescent="0.35">
      <c r="Q4948" t="s">
        <v>0</v>
      </c>
      <c r="R4948">
        <v>56</v>
      </c>
      <c r="S4948">
        <v>150</v>
      </c>
      <c r="T4948">
        <v>97.6</v>
      </c>
      <c r="U4948" t="s">
        <v>3664</v>
      </c>
      <c r="V4948">
        <v>0</v>
      </c>
      <c r="W4948">
        <v>0</v>
      </c>
      <c r="X4948" t="s">
        <v>3702</v>
      </c>
      <c r="Y4948" t="s">
        <v>9259</v>
      </c>
      <c r="Z4948" t="s">
        <v>3509</v>
      </c>
    </row>
    <row r="4949" spans="17:26" x14ac:dyDescent="0.35">
      <c r="Q4949" t="s">
        <v>0</v>
      </c>
      <c r="R4949">
        <v>56</v>
      </c>
      <c r="S4949">
        <v>150</v>
      </c>
      <c r="T4949">
        <v>97.6</v>
      </c>
      <c r="U4949" t="s">
        <v>3664</v>
      </c>
      <c r="V4949">
        <v>0</v>
      </c>
      <c r="W4949">
        <v>0</v>
      </c>
      <c r="X4949" t="s">
        <v>4079</v>
      </c>
      <c r="Y4949" t="s">
        <v>9260</v>
      </c>
      <c r="Z4949" t="s">
        <v>3509</v>
      </c>
    </row>
    <row r="4950" spans="17:26" x14ac:dyDescent="0.35">
      <c r="Q4950" t="s">
        <v>0</v>
      </c>
      <c r="R4950">
        <v>56</v>
      </c>
      <c r="S4950">
        <v>150</v>
      </c>
      <c r="T4950">
        <v>97.6</v>
      </c>
      <c r="U4950" t="s">
        <v>3664</v>
      </c>
      <c r="V4950">
        <v>0</v>
      </c>
      <c r="W4950">
        <v>0</v>
      </c>
      <c r="X4950" t="s">
        <v>4409</v>
      </c>
      <c r="Y4950" t="s">
        <v>9261</v>
      </c>
      <c r="Z4950" t="s">
        <v>3509</v>
      </c>
    </row>
    <row r="4951" spans="17:26" x14ac:dyDescent="0.35">
      <c r="Q4951" t="s">
        <v>0</v>
      </c>
      <c r="R4951">
        <v>56</v>
      </c>
      <c r="S4951">
        <v>150</v>
      </c>
      <c r="T4951">
        <v>97.6</v>
      </c>
      <c r="U4951" t="s">
        <v>3664</v>
      </c>
      <c r="V4951">
        <v>0</v>
      </c>
      <c r="W4951">
        <v>0</v>
      </c>
      <c r="X4951" t="s">
        <v>4409</v>
      </c>
      <c r="Y4951" t="s">
        <v>9262</v>
      </c>
      <c r="Z4951" t="s">
        <v>3509</v>
      </c>
    </row>
    <row r="4952" spans="17:26" x14ac:dyDescent="0.35">
      <c r="Q4952" t="s">
        <v>0</v>
      </c>
      <c r="R4952">
        <v>56</v>
      </c>
      <c r="S4952">
        <v>150</v>
      </c>
      <c r="T4952">
        <v>97.6</v>
      </c>
      <c r="U4952" t="s">
        <v>3664</v>
      </c>
      <c r="V4952">
        <v>0</v>
      </c>
      <c r="W4952">
        <v>0</v>
      </c>
      <c r="X4952" t="s">
        <v>3842</v>
      </c>
      <c r="Y4952" t="s">
        <v>9263</v>
      </c>
      <c r="Z4952" t="s">
        <v>3509</v>
      </c>
    </row>
    <row r="4953" spans="17:26" x14ac:dyDescent="0.35">
      <c r="Q4953" t="s">
        <v>0</v>
      </c>
      <c r="R4953">
        <v>56</v>
      </c>
      <c r="S4953">
        <v>150</v>
      </c>
      <c r="T4953">
        <v>97.6</v>
      </c>
      <c r="U4953" t="s">
        <v>3664</v>
      </c>
      <c r="V4953">
        <v>0</v>
      </c>
      <c r="W4953">
        <v>0</v>
      </c>
      <c r="X4953" t="s">
        <v>3846</v>
      </c>
      <c r="Y4953" t="s">
        <v>9264</v>
      </c>
      <c r="Z4953" t="s">
        <v>3509</v>
      </c>
    </row>
    <row r="4954" spans="17:26" x14ac:dyDescent="0.35">
      <c r="Q4954" t="s">
        <v>0</v>
      </c>
      <c r="R4954">
        <v>56</v>
      </c>
      <c r="S4954">
        <v>150</v>
      </c>
      <c r="T4954">
        <v>97.6</v>
      </c>
      <c r="U4954" t="s">
        <v>3664</v>
      </c>
      <c r="V4954">
        <v>0</v>
      </c>
      <c r="W4954">
        <v>0</v>
      </c>
      <c r="X4954" t="s">
        <v>4697</v>
      </c>
      <c r="Y4954" t="s">
        <v>9265</v>
      </c>
      <c r="Z4954" t="s">
        <v>3509</v>
      </c>
    </row>
    <row r="4955" spans="17:26" x14ac:dyDescent="0.35">
      <c r="Q4955" t="s">
        <v>0</v>
      </c>
      <c r="R4955">
        <v>56</v>
      </c>
      <c r="S4955">
        <v>150</v>
      </c>
      <c r="T4955">
        <v>97.6</v>
      </c>
      <c r="U4955" t="s">
        <v>3664</v>
      </c>
      <c r="V4955">
        <v>0</v>
      </c>
      <c r="W4955">
        <v>0</v>
      </c>
      <c r="X4955" t="s">
        <v>4697</v>
      </c>
      <c r="Y4955" t="s">
        <v>9266</v>
      </c>
      <c r="Z4955" t="s">
        <v>3509</v>
      </c>
    </row>
    <row r="4956" spans="17:26" x14ac:dyDescent="0.35">
      <c r="Q4956" t="s">
        <v>0</v>
      </c>
      <c r="R4956">
        <v>56</v>
      </c>
      <c r="S4956">
        <v>150</v>
      </c>
      <c r="T4956">
        <v>97.6</v>
      </c>
      <c r="U4956" t="s">
        <v>3664</v>
      </c>
      <c r="V4956">
        <v>0</v>
      </c>
      <c r="W4956">
        <v>0</v>
      </c>
      <c r="X4956" t="s">
        <v>4699</v>
      </c>
      <c r="Y4956" t="s">
        <v>9267</v>
      </c>
      <c r="Z4956" t="s">
        <v>3509</v>
      </c>
    </row>
    <row r="4957" spans="17:26" x14ac:dyDescent="0.35">
      <c r="Q4957" t="s">
        <v>0</v>
      </c>
      <c r="R4957">
        <v>56</v>
      </c>
      <c r="S4957">
        <v>150</v>
      </c>
      <c r="T4957">
        <v>97.7</v>
      </c>
      <c r="U4957" t="s">
        <v>1</v>
      </c>
      <c r="V4957">
        <v>0</v>
      </c>
      <c r="W4957">
        <v>0</v>
      </c>
      <c r="X4957" t="s">
        <v>3714</v>
      </c>
      <c r="Y4957" t="s">
        <v>9268</v>
      </c>
      <c r="Z4957" t="s">
        <v>3509</v>
      </c>
    </row>
    <row r="4958" spans="17:26" x14ac:dyDescent="0.35">
      <c r="Q4958" t="s">
        <v>0</v>
      </c>
      <c r="R4958">
        <v>56</v>
      </c>
      <c r="S4958">
        <v>150</v>
      </c>
      <c r="T4958">
        <v>97.7</v>
      </c>
      <c r="U4958" t="s">
        <v>1</v>
      </c>
      <c r="V4958">
        <v>0</v>
      </c>
      <c r="W4958">
        <v>0</v>
      </c>
      <c r="X4958" t="s">
        <v>3857</v>
      </c>
      <c r="Y4958" t="s">
        <v>9269</v>
      </c>
      <c r="Z4958" t="s">
        <v>3509</v>
      </c>
    </row>
    <row r="4959" spans="17:26" x14ac:dyDescent="0.35">
      <c r="Q4959" t="s">
        <v>0</v>
      </c>
      <c r="R4959">
        <v>56</v>
      </c>
      <c r="S4959">
        <v>150</v>
      </c>
      <c r="T4959">
        <v>97.7</v>
      </c>
      <c r="U4959" t="s">
        <v>1</v>
      </c>
      <c r="V4959">
        <v>0</v>
      </c>
      <c r="W4959">
        <v>0</v>
      </c>
      <c r="X4959" t="s">
        <v>4596</v>
      </c>
      <c r="Y4959" t="s">
        <v>9270</v>
      </c>
      <c r="Z4959" t="s">
        <v>3509</v>
      </c>
    </row>
    <row r="4960" spans="17:26" x14ac:dyDescent="0.35">
      <c r="Q4960" t="s">
        <v>0</v>
      </c>
      <c r="R4960">
        <v>56</v>
      </c>
      <c r="S4960">
        <v>150</v>
      </c>
      <c r="T4960">
        <v>97.7</v>
      </c>
      <c r="U4960" t="s">
        <v>1</v>
      </c>
      <c r="V4960">
        <v>0</v>
      </c>
      <c r="W4960">
        <v>0</v>
      </c>
      <c r="X4960" t="s">
        <v>3849</v>
      </c>
      <c r="Y4960" t="s">
        <v>9271</v>
      </c>
      <c r="Z4960" t="s">
        <v>3509</v>
      </c>
    </row>
    <row r="4961" spans="17:26" x14ac:dyDescent="0.35">
      <c r="Q4961" t="s">
        <v>0</v>
      </c>
      <c r="R4961">
        <v>56</v>
      </c>
      <c r="S4961">
        <v>150</v>
      </c>
      <c r="T4961">
        <v>97.7</v>
      </c>
      <c r="U4961" t="s">
        <v>1</v>
      </c>
      <c r="V4961">
        <v>0</v>
      </c>
      <c r="W4961">
        <v>0</v>
      </c>
      <c r="X4961" t="s">
        <v>3851</v>
      </c>
      <c r="Y4961" t="s">
        <v>9272</v>
      </c>
      <c r="Z4961" t="s">
        <v>3509</v>
      </c>
    </row>
    <row r="4962" spans="17:26" x14ac:dyDescent="0.35">
      <c r="Q4962" t="s">
        <v>0</v>
      </c>
      <c r="R4962">
        <v>56</v>
      </c>
      <c r="S4962">
        <v>150</v>
      </c>
      <c r="T4962">
        <v>97.7</v>
      </c>
      <c r="U4962" t="s">
        <v>1</v>
      </c>
      <c r="V4962">
        <v>0</v>
      </c>
      <c r="W4962">
        <v>0</v>
      </c>
      <c r="X4962" t="s">
        <v>3861</v>
      </c>
      <c r="Y4962" t="s">
        <v>9273</v>
      </c>
      <c r="Z4962" t="s">
        <v>3509</v>
      </c>
    </row>
    <row r="4963" spans="17:26" x14ac:dyDescent="0.35">
      <c r="Q4963" t="s">
        <v>0</v>
      </c>
      <c r="R4963">
        <v>56</v>
      </c>
      <c r="S4963">
        <v>150</v>
      </c>
      <c r="T4963">
        <v>97.7</v>
      </c>
      <c r="U4963" t="s">
        <v>3664</v>
      </c>
      <c r="V4963">
        <v>0</v>
      </c>
      <c r="W4963">
        <v>0</v>
      </c>
      <c r="X4963" t="s">
        <v>3692</v>
      </c>
      <c r="Y4963" t="s">
        <v>9274</v>
      </c>
      <c r="Z4963" t="s">
        <v>3509</v>
      </c>
    </row>
    <row r="4964" spans="17:26" x14ac:dyDescent="0.35">
      <c r="Q4964" t="s">
        <v>0</v>
      </c>
      <c r="R4964">
        <v>56</v>
      </c>
      <c r="S4964">
        <v>150</v>
      </c>
      <c r="T4964">
        <v>97.7</v>
      </c>
      <c r="U4964" t="s">
        <v>3664</v>
      </c>
      <c r="V4964">
        <v>0</v>
      </c>
      <c r="W4964">
        <v>0</v>
      </c>
      <c r="X4964" t="s">
        <v>3692</v>
      </c>
      <c r="Y4964" t="s">
        <v>9275</v>
      </c>
      <c r="Z4964" t="s">
        <v>3509</v>
      </c>
    </row>
    <row r="4965" spans="17:26" x14ac:dyDescent="0.35">
      <c r="Q4965" t="s">
        <v>0</v>
      </c>
      <c r="R4965">
        <v>56</v>
      </c>
      <c r="S4965">
        <v>150</v>
      </c>
      <c r="T4965">
        <v>97.7</v>
      </c>
      <c r="U4965" t="s">
        <v>3664</v>
      </c>
      <c r="V4965">
        <v>0</v>
      </c>
      <c r="W4965">
        <v>0</v>
      </c>
      <c r="X4965" t="s">
        <v>4419</v>
      </c>
      <c r="Y4965" t="s">
        <v>9276</v>
      </c>
      <c r="Z4965" t="s">
        <v>3509</v>
      </c>
    </row>
    <row r="4966" spans="17:26" x14ac:dyDescent="0.35">
      <c r="Q4966" t="s">
        <v>0</v>
      </c>
      <c r="R4966">
        <v>56</v>
      </c>
      <c r="S4966">
        <v>150</v>
      </c>
      <c r="T4966">
        <v>97.7</v>
      </c>
      <c r="U4966" t="s">
        <v>3664</v>
      </c>
      <c r="V4966">
        <v>0</v>
      </c>
      <c r="W4966">
        <v>0</v>
      </c>
      <c r="X4966" t="s">
        <v>3988</v>
      </c>
      <c r="Y4966" t="s">
        <v>9277</v>
      </c>
      <c r="Z4966" t="s">
        <v>3509</v>
      </c>
    </row>
    <row r="4967" spans="17:26" x14ac:dyDescent="0.35">
      <c r="Q4967" t="s">
        <v>0</v>
      </c>
      <c r="R4967">
        <v>56</v>
      </c>
      <c r="S4967">
        <v>150</v>
      </c>
      <c r="T4967">
        <v>97.7</v>
      </c>
      <c r="U4967" t="s">
        <v>3664</v>
      </c>
      <c r="V4967">
        <v>0</v>
      </c>
      <c r="W4967">
        <v>0</v>
      </c>
      <c r="X4967" t="s">
        <v>3857</v>
      </c>
      <c r="Y4967" t="s">
        <v>9278</v>
      </c>
      <c r="Z4967" t="s">
        <v>3509</v>
      </c>
    </row>
    <row r="4968" spans="17:26" x14ac:dyDescent="0.35">
      <c r="Q4968" t="s">
        <v>0</v>
      </c>
      <c r="R4968">
        <v>56</v>
      </c>
      <c r="S4968">
        <v>150</v>
      </c>
      <c r="T4968">
        <v>97.7</v>
      </c>
      <c r="U4968" t="s">
        <v>3664</v>
      </c>
      <c r="V4968">
        <v>0</v>
      </c>
      <c r="W4968">
        <v>0</v>
      </c>
      <c r="X4968" t="s">
        <v>4596</v>
      </c>
      <c r="Y4968" t="s">
        <v>9279</v>
      </c>
      <c r="Z4968" t="s">
        <v>3509</v>
      </c>
    </row>
    <row r="4969" spans="17:26" x14ac:dyDescent="0.35">
      <c r="Q4969" t="s">
        <v>0</v>
      </c>
      <c r="R4969">
        <v>56</v>
      </c>
      <c r="S4969">
        <v>150</v>
      </c>
      <c r="T4969">
        <v>97.7</v>
      </c>
      <c r="U4969" t="s">
        <v>3664</v>
      </c>
      <c r="V4969">
        <v>0</v>
      </c>
      <c r="W4969">
        <v>0</v>
      </c>
      <c r="X4969" t="s">
        <v>4426</v>
      </c>
      <c r="Y4969" t="s">
        <v>9280</v>
      </c>
      <c r="Z4969" t="s">
        <v>3509</v>
      </c>
    </row>
    <row r="4970" spans="17:26" x14ac:dyDescent="0.35">
      <c r="Q4970" t="s">
        <v>0</v>
      </c>
      <c r="R4970">
        <v>56</v>
      </c>
      <c r="S4970">
        <v>150</v>
      </c>
      <c r="T4970">
        <v>97.7</v>
      </c>
      <c r="U4970" t="s">
        <v>3664</v>
      </c>
      <c r="V4970">
        <v>0</v>
      </c>
      <c r="W4970">
        <v>0</v>
      </c>
      <c r="X4970" t="s">
        <v>3851</v>
      </c>
      <c r="Y4970" t="s">
        <v>9281</v>
      </c>
      <c r="Z4970" t="s">
        <v>3509</v>
      </c>
    </row>
    <row r="4971" spans="17:26" x14ac:dyDescent="0.35">
      <c r="Q4971" t="s">
        <v>0</v>
      </c>
      <c r="R4971">
        <v>56</v>
      </c>
      <c r="S4971">
        <v>150</v>
      </c>
      <c r="T4971">
        <v>97.7</v>
      </c>
      <c r="U4971" t="s">
        <v>3664</v>
      </c>
      <c r="V4971">
        <v>0</v>
      </c>
      <c r="W4971">
        <v>0</v>
      </c>
      <c r="X4971" t="s">
        <v>3859</v>
      </c>
      <c r="Y4971" t="s">
        <v>9282</v>
      </c>
      <c r="Z4971" t="s">
        <v>3509</v>
      </c>
    </row>
    <row r="4972" spans="17:26" x14ac:dyDescent="0.35">
      <c r="Q4972" t="s">
        <v>0</v>
      </c>
      <c r="R4972">
        <v>56</v>
      </c>
      <c r="S4972">
        <v>150</v>
      </c>
      <c r="T4972">
        <v>97.7</v>
      </c>
      <c r="U4972" t="s">
        <v>3664</v>
      </c>
      <c r="V4972">
        <v>0</v>
      </c>
      <c r="W4972">
        <v>0</v>
      </c>
      <c r="X4972" t="s">
        <v>3859</v>
      </c>
      <c r="Y4972" t="s">
        <v>9283</v>
      </c>
      <c r="Z4972" t="s">
        <v>3509</v>
      </c>
    </row>
    <row r="4973" spans="17:26" x14ac:dyDescent="0.35">
      <c r="Q4973" t="s">
        <v>0</v>
      </c>
      <c r="R4973">
        <v>56</v>
      </c>
      <c r="S4973">
        <v>150</v>
      </c>
      <c r="T4973">
        <v>97.7</v>
      </c>
      <c r="U4973" t="s">
        <v>3664</v>
      </c>
      <c r="V4973">
        <v>0</v>
      </c>
      <c r="W4973">
        <v>0</v>
      </c>
      <c r="X4973" t="s">
        <v>3992</v>
      </c>
      <c r="Y4973" t="s">
        <v>9284</v>
      </c>
      <c r="Z4973" t="s">
        <v>3509</v>
      </c>
    </row>
    <row r="4974" spans="17:26" x14ac:dyDescent="0.35">
      <c r="Q4974" t="s">
        <v>0</v>
      </c>
      <c r="R4974">
        <v>56</v>
      </c>
      <c r="S4974">
        <v>150</v>
      </c>
      <c r="T4974">
        <v>97.7</v>
      </c>
      <c r="U4974" t="s">
        <v>3664</v>
      </c>
      <c r="V4974">
        <v>0</v>
      </c>
      <c r="W4974">
        <v>0</v>
      </c>
      <c r="X4974" t="s">
        <v>3861</v>
      </c>
      <c r="Y4974" t="s">
        <v>9285</v>
      </c>
      <c r="Z4974" t="s">
        <v>3509</v>
      </c>
    </row>
    <row r="4975" spans="17:26" x14ac:dyDescent="0.35">
      <c r="Q4975" t="s">
        <v>0</v>
      </c>
      <c r="R4975">
        <v>56</v>
      </c>
      <c r="S4975">
        <v>150</v>
      </c>
      <c r="T4975">
        <v>97.8</v>
      </c>
      <c r="U4975" t="s">
        <v>1</v>
      </c>
      <c r="V4975">
        <v>0</v>
      </c>
      <c r="W4975">
        <v>0</v>
      </c>
      <c r="X4975" t="s">
        <v>3738</v>
      </c>
      <c r="Y4975" t="s">
        <v>9286</v>
      </c>
      <c r="Z4975" t="s">
        <v>3509</v>
      </c>
    </row>
    <row r="4976" spans="17:26" x14ac:dyDescent="0.35">
      <c r="Q4976" t="s">
        <v>0</v>
      </c>
      <c r="R4976">
        <v>56</v>
      </c>
      <c r="S4976">
        <v>150</v>
      </c>
      <c r="T4976">
        <v>97.8</v>
      </c>
      <c r="U4976" t="s">
        <v>1</v>
      </c>
      <c r="V4976">
        <v>0</v>
      </c>
      <c r="W4976">
        <v>0</v>
      </c>
      <c r="X4976" t="s">
        <v>3738</v>
      </c>
      <c r="Y4976" t="s">
        <v>9287</v>
      </c>
      <c r="Z4976" t="s">
        <v>3509</v>
      </c>
    </row>
    <row r="4977" spans="17:26" x14ac:dyDescent="0.35">
      <c r="Q4977" t="s">
        <v>0</v>
      </c>
      <c r="R4977">
        <v>56</v>
      </c>
      <c r="S4977">
        <v>150</v>
      </c>
      <c r="T4977">
        <v>97.8</v>
      </c>
      <c r="U4977" t="s">
        <v>1</v>
      </c>
      <c r="V4977">
        <v>0</v>
      </c>
      <c r="W4977">
        <v>0</v>
      </c>
      <c r="X4977" t="s">
        <v>4005</v>
      </c>
      <c r="Y4977" t="s">
        <v>9288</v>
      </c>
      <c r="Z4977" t="s">
        <v>3509</v>
      </c>
    </row>
    <row r="4978" spans="17:26" x14ac:dyDescent="0.35">
      <c r="Q4978" t="s">
        <v>0</v>
      </c>
      <c r="R4978">
        <v>56</v>
      </c>
      <c r="S4978">
        <v>150</v>
      </c>
      <c r="T4978">
        <v>97.8</v>
      </c>
      <c r="U4978" t="s">
        <v>1</v>
      </c>
      <c r="V4978">
        <v>0</v>
      </c>
      <c r="W4978">
        <v>0</v>
      </c>
      <c r="X4978" t="s">
        <v>3744</v>
      </c>
      <c r="Y4978" t="s">
        <v>9289</v>
      </c>
      <c r="Z4978" t="s">
        <v>3509</v>
      </c>
    </row>
    <row r="4979" spans="17:26" x14ac:dyDescent="0.35">
      <c r="Q4979" t="s">
        <v>0</v>
      </c>
      <c r="R4979">
        <v>56</v>
      </c>
      <c r="S4979">
        <v>150</v>
      </c>
      <c r="T4979">
        <v>97.8</v>
      </c>
      <c r="U4979" t="s">
        <v>1</v>
      </c>
      <c r="V4979">
        <v>0</v>
      </c>
      <c r="W4979">
        <v>0</v>
      </c>
      <c r="X4979" t="s">
        <v>3744</v>
      </c>
      <c r="Y4979" t="s">
        <v>9290</v>
      </c>
      <c r="Z4979" t="s">
        <v>3509</v>
      </c>
    </row>
    <row r="4980" spans="17:26" x14ac:dyDescent="0.35">
      <c r="Q4980" t="s">
        <v>0</v>
      </c>
      <c r="R4980">
        <v>56</v>
      </c>
      <c r="S4980">
        <v>150</v>
      </c>
      <c r="T4980">
        <v>97.8</v>
      </c>
      <c r="U4980" t="s">
        <v>1</v>
      </c>
      <c r="V4980">
        <v>0</v>
      </c>
      <c r="W4980">
        <v>0</v>
      </c>
      <c r="X4980" t="s">
        <v>3740</v>
      </c>
      <c r="Y4980" t="s">
        <v>9291</v>
      </c>
      <c r="Z4980" t="s">
        <v>3509</v>
      </c>
    </row>
    <row r="4981" spans="17:26" x14ac:dyDescent="0.35">
      <c r="Q4981" t="s">
        <v>0</v>
      </c>
      <c r="R4981">
        <v>56</v>
      </c>
      <c r="S4981">
        <v>150</v>
      </c>
      <c r="T4981">
        <v>97.8</v>
      </c>
      <c r="U4981" t="s">
        <v>1</v>
      </c>
      <c r="V4981">
        <v>0</v>
      </c>
      <c r="W4981">
        <v>0</v>
      </c>
      <c r="X4981" t="s">
        <v>4770</v>
      </c>
      <c r="Y4981" t="s">
        <v>9292</v>
      </c>
      <c r="Z4981" t="s">
        <v>3509</v>
      </c>
    </row>
    <row r="4982" spans="17:26" x14ac:dyDescent="0.35">
      <c r="Q4982" t="s">
        <v>0</v>
      </c>
      <c r="R4982">
        <v>56</v>
      </c>
      <c r="S4982">
        <v>150</v>
      </c>
      <c r="T4982">
        <v>97.8</v>
      </c>
      <c r="U4982" t="s">
        <v>1</v>
      </c>
      <c r="V4982">
        <v>0</v>
      </c>
      <c r="W4982">
        <v>0</v>
      </c>
      <c r="X4982" t="s">
        <v>3660</v>
      </c>
      <c r="Y4982" t="s">
        <v>9293</v>
      </c>
      <c r="Z4982" t="s">
        <v>3509</v>
      </c>
    </row>
    <row r="4983" spans="17:26" x14ac:dyDescent="0.35">
      <c r="Q4983" t="s">
        <v>0</v>
      </c>
      <c r="R4983">
        <v>56</v>
      </c>
      <c r="S4983">
        <v>150</v>
      </c>
      <c r="T4983">
        <v>97.8</v>
      </c>
      <c r="U4983" t="s">
        <v>1</v>
      </c>
      <c r="V4983">
        <v>0</v>
      </c>
      <c r="W4983">
        <v>0</v>
      </c>
      <c r="X4983" t="s">
        <v>3867</v>
      </c>
      <c r="Y4983" t="s">
        <v>9294</v>
      </c>
      <c r="Z4983" t="s">
        <v>3509</v>
      </c>
    </row>
    <row r="4984" spans="17:26" x14ac:dyDescent="0.35">
      <c r="Q4984" t="s">
        <v>0</v>
      </c>
      <c r="R4984">
        <v>56</v>
      </c>
      <c r="S4984">
        <v>150</v>
      </c>
      <c r="T4984">
        <v>97.8</v>
      </c>
      <c r="U4984" t="s">
        <v>1</v>
      </c>
      <c r="V4984">
        <v>0</v>
      </c>
      <c r="W4984">
        <v>0</v>
      </c>
      <c r="X4984" t="s">
        <v>3869</v>
      </c>
      <c r="Y4984" t="s">
        <v>9295</v>
      </c>
      <c r="Z4984" t="s">
        <v>3509</v>
      </c>
    </row>
    <row r="4985" spans="17:26" x14ac:dyDescent="0.35">
      <c r="Q4985" t="s">
        <v>0</v>
      </c>
      <c r="R4985">
        <v>56</v>
      </c>
      <c r="S4985">
        <v>150</v>
      </c>
      <c r="T4985">
        <v>97.8</v>
      </c>
      <c r="U4985" t="s">
        <v>1</v>
      </c>
      <c r="V4985">
        <v>0</v>
      </c>
      <c r="W4985">
        <v>0</v>
      </c>
      <c r="X4985" t="s">
        <v>5277</v>
      </c>
      <c r="Y4985" t="s">
        <v>9296</v>
      </c>
      <c r="Z4985" t="s">
        <v>3509</v>
      </c>
    </row>
    <row r="4986" spans="17:26" x14ac:dyDescent="0.35">
      <c r="Q4986" t="s">
        <v>0</v>
      </c>
      <c r="R4986">
        <v>56</v>
      </c>
      <c r="S4986">
        <v>150</v>
      </c>
      <c r="T4986">
        <v>97.8</v>
      </c>
      <c r="U4986" t="s">
        <v>1</v>
      </c>
      <c r="V4986">
        <v>0</v>
      </c>
      <c r="W4986">
        <v>0</v>
      </c>
      <c r="X4986" t="s">
        <v>4087</v>
      </c>
      <c r="Y4986" t="s">
        <v>9297</v>
      </c>
      <c r="Z4986" t="s">
        <v>3509</v>
      </c>
    </row>
    <row r="4987" spans="17:26" x14ac:dyDescent="0.35">
      <c r="Q4987" t="s">
        <v>0</v>
      </c>
      <c r="R4987">
        <v>56</v>
      </c>
      <c r="S4987">
        <v>150</v>
      </c>
      <c r="T4987">
        <v>97.8</v>
      </c>
      <c r="U4987" t="s">
        <v>3664</v>
      </c>
      <c r="V4987">
        <v>0</v>
      </c>
      <c r="W4987">
        <v>0</v>
      </c>
      <c r="X4987" t="s">
        <v>3744</v>
      </c>
      <c r="Y4987" t="s">
        <v>9298</v>
      </c>
      <c r="Z4987" t="s">
        <v>3509</v>
      </c>
    </row>
    <row r="4988" spans="17:26" x14ac:dyDescent="0.35">
      <c r="Q4988" t="s">
        <v>0</v>
      </c>
      <c r="R4988">
        <v>56</v>
      </c>
      <c r="S4988">
        <v>150</v>
      </c>
      <c r="T4988">
        <v>97.8</v>
      </c>
      <c r="U4988" t="s">
        <v>3664</v>
      </c>
      <c r="V4988">
        <v>0</v>
      </c>
      <c r="W4988">
        <v>0</v>
      </c>
      <c r="X4988" t="s">
        <v>4161</v>
      </c>
      <c r="Y4988" t="s">
        <v>9299</v>
      </c>
      <c r="Z4988" t="s">
        <v>3509</v>
      </c>
    </row>
    <row r="4989" spans="17:26" x14ac:dyDescent="0.35">
      <c r="Q4989" t="s">
        <v>0</v>
      </c>
      <c r="R4989">
        <v>56</v>
      </c>
      <c r="S4989">
        <v>150</v>
      </c>
      <c r="T4989">
        <v>97.8</v>
      </c>
      <c r="U4989" t="s">
        <v>3664</v>
      </c>
      <c r="V4989">
        <v>0</v>
      </c>
      <c r="W4989">
        <v>0</v>
      </c>
      <c r="X4989" t="s">
        <v>4161</v>
      </c>
      <c r="Y4989" t="s">
        <v>9300</v>
      </c>
      <c r="Z4989" t="s">
        <v>3509</v>
      </c>
    </row>
    <row r="4990" spans="17:26" x14ac:dyDescent="0.35">
      <c r="Q4990" t="s">
        <v>0</v>
      </c>
      <c r="R4990">
        <v>56</v>
      </c>
      <c r="S4990">
        <v>150</v>
      </c>
      <c r="T4990">
        <v>97.8</v>
      </c>
      <c r="U4990" t="s">
        <v>3664</v>
      </c>
      <c r="V4990">
        <v>0</v>
      </c>
      <c r="W4990">
        <v>0</v>
      </c>
      <c r="X4990" t="s">
        <v>3742</v>
      </c>
      <c r="Y4990" t="s">
        <v>9301</v>
      </c>
      <c r="Z4990" t="s">
        <v>3509</v>
      </c>
    </row>
    <row r="4991" spans="17:26" x14ac:dyDescent="0.35">
      <c r="Q4991" t="s">
        <v>0</v>
      </c>
      <c r="R4991">
        <v>56</v>
      </c>
      <c r="S4991">
        <v>150</v>
      </c>
      <c r="T4991">
        <v>97.8</v>
      </c>
      <c r="U4991" t="s">
        <v>3664</v>
      </c>
      <c r="V4991">
        <v>0</v>
      </c>
      <c r="W4991">
        <v>0</v>
      </c>
      <c r="X4991" t="s">
        <v>3660</v>
      </c>
      <c r="Y4991" t="s">
        <v>9302</v>
      </c>
      <c r="Z4991" t="s">
        <v>3509</v>
      </c>
    </row>
    <row r="4992" spans="17:26" x14ac:dyDescent="0.35">
      <c r="Q4992" t="s">
        <v>0</v>
      </c>
      <c r="R4992">
        <v>56</v>
      </c>
      <c r="S4992">
        <v>150</v>
      </c>
      <c r="T4992">
        <v>97.8</v>
      </c>
      <c r="U4992" t="s">
        <v>3664</v>
      </c>
      <c r="V4992">
        <v>0</v>
      </c>
      <c r="W4992">
        <v>0</v>
      </c>
      <c r="X4992" t="s">
        <v>3875</v>
      </c>
      <c r="Y4992" t="s">
        <v>9303</v>
      </c>
      <c r="Z4992" t="s">
        <v>3509</v>
      </c>
    </row>
    <row r="4993" spans="17:26" x14ac:dyDescent="0.35">
      <c r="Q4993" t="s">
        <v>0</v>
      </c>
      <c r="R4993">
        <v>56</v>
      </c>
      <c r="S4993">
        <v>150</v>
      </c>
      <c r="T4993">
        <v>97.8</v>
      </c>
      <c r="U4993" t="s">
        <v>3664</v>
      </c>
      <c r="V4993">
        <v>0</v>
      </c>
      <c r="W4993">
        <v>0</v>
      </c>
      <c r="X4993" t="s">
        <v>3867</v>
      </c>
      <c r="Y4993" t="s">
        <v>9304</v>
      </c>
      <c r="Z4993" t="s">
        <v>3509</v>
      </c>
    </row>
    <row r="4994" spans="17:26" x14ac:dyDescent="0.35">
      <c r="Q4994" t="s">
        <v>0</v>
      </c>
      <c r="R4994">
        <v>56</v>
      </c>
      <c r="S4994">
        <v>150</v>
      </c>
      <c r="T4994">
        <v>97.8</v>
      </c>
      <c r="U4994" t="s">
        <v>3664</v>
      </c>
      <c r="V4994">
        <v>0</v>
      </c>
      <c r="W4994">
        <v>0</v>
      </c>
      <c r="X4994" t="s">
        <v>3681</v>
      </c>
      <c r="Y4994" t="s">
        <v>9305</v>
      </c>
      <c r="Z4994" t="s">
        <v>3509</v>
      </c>
    </row>
    <row r="4995" spans="17:26" x14ac:dyDescent="0.35">
      <c r="Q4995" t="s">
        <v>0</v>
      </c>
      <c r="R4995">
        <v>56</v>
      </c>
      <c r="S4995">
        <v>150</v>
      </c>
      <c r="T4995">
        <v>97.8</v>
      </c>
      <c r="U4995" t="s">
        <v>3664</v>
      </c>
      <c r="V4995">
        <v>0</v>
      </c>
      <c r="W4995">
        <v>0</v>
      </c>
      <c r="X4995" t="s">
        <v>3681</v>
      </c>
      <c r="Y4995" t="s">
        <v>9306</v>
      </c>
      <c r="Z4995" t="s">
        <v>3509</v>
      </c>
    </row>
    <row r="4996" spans="17:26" x14ac:dyDescent="0.35">
      <c r="Q4996" t="s">
        <v>0</v>
      </c>
      <c r="R4996">
        <v>56</v>
      </c>
      <c r="S4996">
        <v>150</v>
      </c>
      <c r="T4996">
        <v>97.8</v>
      </c>
      <c r="U4996" t="s">
        <v>3664</v>
      </c>
      <c r="V4996">
        <v>0</v>
      </c>
      <c r="W4996">
        <v>0</v>
      </c>
      <c r="X4996" t="s">
        <v>3873</v>
      </c>
      <c r="Y4996" t="s">
        <v>9307</v>
      </c>
      <c r="Z4996" t="s">
        <v>3509</v>
      </c>
    </row>
    <row r="4997" spans="17:26" x14ac:dyDescent="0.35">
      <c r="Q4997" t="s">
        <v>0</v>
      </c>
      <c r="R4997">
        <v>56</v>
      </c>
      <c r="S4997">
        <v>150</v>
      </c>
      <c r="T4997">
        <v>97.8</v>
      </c>
      <c r="U4997" t="s">
        <v>3664</v>
      </c>
      <c r="V4997">
        <v>0</v>
      </c>
      <c r="W4997">
        <v>0</v>
      </c>
      <c r="X4997" t="s">
        <v>4087</v>
      </c>
      <c r="Y4997" t="s">
        <v>9308</v>
      </c>
      <c r="Z4997" t="s">
        <v>3509</v>
      </c>
    </row>
    <row r="4998" spans="17:26" x14ac:dyDescent="0.35">
      <c r="Q4998" t="s">
        <v>0</v>
      </c>
      <c r="R4998">
        <v>56</v>
      </c>
      <c r="S4998">
        <v>150</v>
      </c>
      <c r="T4998">
        <v>97.8</v>
      </c>
      <c r="U4998" t="s">
        <v>3664</v>
      </c>
      <c r="V4998">
        <v>0</v>
      </c>
      <c r="W4998">
        <v>0</v>
      </c>
      <c r="X4998" t="s">
        <v>4721</v>
      </c>
      <c r="Y4998" t="s">
        <v>9309</v>
      </c>
      <c r="Z4998" t="s">
        <v>3509</v>
      </c>
    </row>
    <row r="4999" spans="17:26" x14ac:dyDescent="0.35">
      <c r="Q4999" t="s">
        <v>0</v>
      </c>
      <c r="R4999">
        <v>56</v>
      </c>
      <c r="S4999">
        <v>150</v>
      </c>
      <c r="T4999">
        <v>97.9</v>
      </c>
      <c r="U4999" t="s">
        <v>1</v>
      </c>
      <c r="V4999">
        <v>0</v>
      </c>
      <c r="W4999">
        <v>0</v>
      </c>
      <c r="X4999" t="s">
        <v>4151</v>
      </c>
      <c r="Y4999" t="s">
        <v>9310</v>
      </c>
      <c r="Z4999" t="s">
        <v>3509</v>
      </c>
    </row>
    <row r="5000" spans="17:26" x14ac:dyDescent="0.35">
      <c r="Q5000" t="s">
        <v>0</v>
      </c>
      <c r="R5000">
        <v>56</v>
      </c>
      <c r="S5000">
        <v>150</v>
      </c>
      <c r="T5000">
        <v>97.9</v>
      </c>
      <c r="U5000" t="s">
        <v>1</v>
      </c>
      <c r="V5000">
        <v>0</v>
      </c>
      <c r="W5000">
        <v>0</v>
      </c>
      <c r="X5000" t="s">
        <v>4281</v>
      </c>
      <c r="Y5000" t="s">
        <v>9311</v>
      </c>
      <c r="Z5000" t="s">
        <v>3509</v>
      </c>
    </row>
    <row r="5001" spans="17:26" x14ac:dyDescent="0.35">
      <c r="Q5001" t="s">
        <v>0</v>
      </c>
      <c r="R5001">
        <v>56</v>
      </c>
      <c r="S5001">
        <v>150</v>
      </c>
      <c r="T5001">
        <v>97.9</v>
      </c>
      <c r="U5001" t="s">
        <v>1</v>
      </c>
      <c r="V5001">
        <v>0</v>
      </c>
      <c r="W5001">
        <v>0</v>
      </c>
      <c r="X5001" t="s">
        <v>4446</v>
      </c>
      <c r="Y5001" t="s">
        <v>9312</v>
      </c>
      <c r="Z5001" t="s">
        <v>3509</v>
      </c>
    </row>
    <row r="5002" spans="17:26" x14ac:dyDescent="0.35">
      <c r="Q5002" t="s">
        <v>0</v>
      </c>
      <c r="R5002">
        <v>56</v>
      </c>
      <c r="S5002">
        <v>150</v>
      </c>
      <c r="T5002">
        <v>97.9</v>
      </c>
      <c r="U5002" t="s">
        <v>1</v>
      </c>
      <c r="V5002">
        <v>0</v>
      </c>
      <c r="W5002">
        <v>0</v>
      </c>
      <c r="X5002" t="s">
        <v>3879</v>
      </c>
      <c r="Y5002" t="s">
        <v>9313</v>
      </c>
      <c r="Z5002" t="s">
        <v>3509</v>
      </c>
    </row>
    <row r="5003" spans="17:26" x14ac:dyDescent="0.35">
      <c r="Q5003" t="s">
        <v>0</v>
      </c>
      <c r="R5003">
        <v>56</v>
      </c>
      <c r="S5003">
        <v>150</v>
      </c>
      <c r="T5003">
        <v>97.9</v>
      </c>
      <c r="U5003" t="s">
        <v>1</v>
      </c>
      <c r="V5003">
        <v>0</v>
      </c>
      <c r="W5003">
        <v>0</v>
      </c>
      <c r="X5003" t="s">
        <v>3879</v>
      </c>
      <c r="Y5003" t="s">
        <v>9314</v>
      </c>
      <c r="Z5003" t="s">
        <v>3509</v>
      </c>
    </row>
    <row r="5004" spans="17:26" x14ac:dyDescent="0.35">
      <c r="Q5004" t="s">
        <v>0</v>
      </c>
      <c r="R5004">
        <v>56</v>
      </c>
      <c r="S5004">
        <v>150</v>
      </c>
      <c r="T5004">
        <v>97.9</v>
      </c>
      <c r="U5004" t="s">
        <v>1</v>
      </c>
      <c r="V5004">
        <v>0</v>
      </c>
      <c r="W5004">
        <v>0</v>
      </c>
      <c r="X5004" t="s">
        <v>4135</v>
      </c>
      <c r="Y5004" t="s">
        <v>9315</v>
      </c>
      <c r="Z5004" t="s">
        <v>3509</v>
      </c>
    </row>
    <row r="5005" spans="17:26" x14ac:dyDescent="0.35">
      <c r="Q5005" t="s">
        <v>0</v>
      </c>
      <c r="R5005">
        <v>56</v>
      </c>
      <c r="S5005">
        <v>150</v>
      </c>
      <c r="T5005">
        <v>97.9</v>
      </c>
      <c r="U5005" t="s">
        <v>1</v>
      </c>
      <c r="V5005">
        <v>0</v>
      </c>
      <c r="W5005">
        <v>0</v>
      </c>
      <c r="X5005" t="s">
        <v>3720</v>
      </c>
      <c r="Y5005" t="s">
        <v>9316</v>
      </c>
      <c r="Z5005" t="s">
        <v>3509</v>
      </c>
    </row>
    <row r="5006" spans="17:26" x14ac:dyDescent="0.35">
      <c r="Q5006" t="s">
        <v>0</v>
      </c>
      <c r="R5006">
        <v>56</v>
      </c>
      <c r="S5006">
        <v>150</v>
      </c>
      <c r="T5006">
        <v>97.9</v>
      </c>
      <c r="U5006" t="s">
        <v>1</v>
      </c>
      <c r="V5006">
        <v>0</v>
      </c>
      <c r="W5006">
        <v>0</v>
      </c>
      <c r="X5006" t="s">
        <v>3720</v>
      </c>
      <c r="Y5006" t="s">
        <v>9317</v>
      </c>
      <c r="Z5006" t="s">
        <v>3509</v>
      </c>
    </row>
    <row r="5007" spans="17:26" x14ac:dyDescent="0.35">
      <c r="Q5007" t="s">
        <v>0</v>
      </c>
      <c r="R5007">
        <v>56</v>
      </c>
      <c r="S5007">
        <v>150</v>
      </c>
      <c r="T5007">
        <v>97.9</v>
      </c>
      <c r="U5007" t="s">
        <v>1</v>
      </c>
      <c r="V5007">
        <v>0</v>
      </c>
      <c r="W5007">
        <v>0</v>
      </c>
      <c r="X5007" t="s">
        <v>3720</v>
      </c>
      <c r="Y5007" t="s">
        <v>9318</v>
      </c>
      <c r="Z5007" t="s">
        <v>3509</v>
      </c>
    </row>
    <row r="5008" spans="17:26" x14ac:dyDescent="0.35">
      <c r="Q5008" t="s">
        <v>0</v>
      </c>
      <c r="R5008">
        <v>56</v>
      </c>
      <c r="S5008">
        <v>150</v>
      </c>
      <c r="T5008">
        <v>97.9</v>
      </c>
      <c r="U5008" t="s">
        <v>1</v>
      </c>
      <c r="V5008">
        <v>0</v>
      </c>
      <c r="W5008">
        <v>0</v>
      </c>
      <c r="X5008" t="s">
        <v>4102</v>
      </c>
      <c r="Y5008" t="s">
        <v>9319</v>
      </c>
      <c r="Z5008" t="s">
        <v>3509</v>
      </c>
    </row>
    <row r="5009" spans="17:26" x14ac:dyDescent="0.35">
      <c r="Q5009" t="s">
        <v>0</v>
      </c>
      <c r="R5009">
        <v>56</v>
      </c>
      <c r="S5009">
        <v>150</v>
      </c>
      <c r="T5009">
        <v>97.9</v>
      </c>
      <c r="U5009" t="s">
        <v>1</v>
      </c>
      <c r="V5009">
        <v>0</v>
      </c>
      <c r="W5009">
        <v>0</v>
      </c>
      <c r="X5009" t="s">
        <v>5434</v>
      </c>
      <c r="Y5009" t="s">
        <v>9320</v>
      </c>
      <c r="Z5009" t="s">
        <v>3509</v>
      </c>
    </row>
    <row r="5010" spans="17:26" x14ac:dyDescent="0.35">
      <c r="Q5010" t="s">
        <v>0</v>
      </c>
      <c r="R5010">
        <v>56</v>
      </c>
      <c r="S5010">
        <v>150</v>
      </c>
      <c r="T5010">
        <v>97.9</v>
      </c>
      <c r="U5010" t="s">
        <v>1</v>
      </c>
      <c r="V5010">
        <v>0</v>
      </c>
      <c r="W5010">
        <v>0</v>
      </c>
      <c r="X5010" t="s">
        <v>3886</v>
      </c>
      <c r="Y5010" t="s">
        <v>9321</v>
      </c>
      <c r="Z5010" t="s">
        <v>3509</v>
      </c>
    </row>
    <row r="5011" spans="17:26" x14ac:dyDescent="0.35">
      <c r="Q5011" t="s">
        <v>0</v>
      </c>
      <c r="R5011">
        <v>56</v>
      </c>
      <c r="S5011">
        <v>150</v>
      </c>
      <c r="T5011">
        <v>97.9</v>
      </c>
      <c r="U5011" t="s">
        <v>3664</v>
      </c>
      <c r="V5011">
        <v>0</v>
      </c>
      <c r="W5011">
        <v>0</v>
      </c>
      <c r="X5011" t="s">
        <v>4151</v>
      </c>
      <c r="Y5011" t="s">
        <v>9322</v>
      </c>
      <c r="Z5011" t="s">
        <v>3509</v>
      </c>
    </row>
    <row r="5012" spans="17:26" x14ac:dyDescent="0.35">
      <c r="Q5012" t="s">
        <v>0</v>
      </c>
      <c r="R5012">
        <v>56</v>
      </c>
      <c r="S5012">
        <v>150</v>
      </c>
      <c r="T5012">
        <v>97.9</v>
      </c>
      <c r="U5012" t="s">
        <v>3664</v>
      </c>
      <c r="V5012">
        <v>0</v>
      </c>
      <c r="W5012">
        <v>0</v>
      </c>
      <c r="X5012" t="s">
        <v>3718</v>
      </c>
      <c r="Y5012" t="s">
        <v>9323</v>
      </c>
      <c r="Z5012" t="s">
        <v>3509</v>
      </c>
    </row>
    <row r="5013" spans="17:26" x14ac:dyDescent="0.35">
      <c r="Q5013" t="s">
        <v>0</v>
      </c>
      <c r="R5013">
        <v>56</v>
      </c>
      <c r="S5013">
        <v>150</v>
      </c>
      <c r="T5013">
        <v>97.9</v>
      </c>
      <c r="U5013" t="s">
        <v>3664</v>
      </c>
      <c r="V5013">
        <v>0</v>
      </c>
      <c r="W5013">
        <v>0</v>
      </c>
      <c r="X5013" t="s">
        <v>3718</v>
      </c>
      <c r="Y5013" t="s">
        <v>9324</v>
      </c>
      <c r="Z5013" t="s">
        <v>3509</v>
      </c>
    </row>
    <row r="5014" spans="17:26" x14ac:dyDescent="0.35">
      <c r="Q5014" t="s">
        <v>0</v>
      </c>
      <c r="R5014">
        <v>56</v>
      </c>
      <c r="S5014">
        <v>150</v>
      </c>
      <c r="T5014">
        <v>97.9</v>
      </c>
      <c r="U5014" t="s">
        <v>3664</v>
      </c>
      <c r="V5014">
        <v>0</v>
      </c>
      <c r="W5014">
        <v>0</v>
      </c>
      <c r="X5014" t="s">
        <v>3883</v>
      </c>
      <c r="Y5014" t="s">
        <v>9325</v>
      </c>
      <c r="Z5014" t="s">
        <v>3509</v>
      </c>
    </row>
    <row r="5015" spans="17:26" x14ac:dyDescent="0.35">
      <c r="Q5015" t="s">
        <v>0</v>
      </c>
      <c r="R5015">
        <v>56</v>
      </c>
      <c r="S5015">
        <v>150</v>
      </c>
      <c r="T5015">
        <v>97.9</v>
      </c>
      <c r="U5015" t="s">
        <v>3664</v>
      </c>
      <c r="V5015">
        <v>0</v>
      </c>
      <c r="W5015">
        <v>0</v>
      </c>
      <c r="X5015" t="s">
        <v>3671</v>
      </c>
      <c r="Y5015" t="s">
        <v>9326</v>
      </c>
      <c r="Z5015" t="s">
        <v>3509</v>
      </c>
    </row>
    <row r="5016" spans="17:26" x14ac:dyDescent="0.35">
      <c r="Q5016" t="s">
        <v>0</v>
      </c>
      <c r="R5016">
        <v>56</v>
      </c>
      <c r="S5016">
        <v>150</v>
      </c>
      <c r="T5016">
        <v>97.9</v>
      </c>
      <c r="U5016" t="s">
        <v>3664</v>
      </c>
      <c r="V5016">
        <v>0</v>
      </c>
      <c r="W5016">
        <v>0</v>
      </c>
      <c r="X5016" t="s">
        <v>4102</v>
      </c>
      <c r="Y5016" t="s">
        <v>9327</v>
      </c>
      <c r="Z5016" t="s">
        <v>3509</v>
      </c>
    </row>
    <row r="5017" spans="17:26" x14ac:dyDescent="0.35">
      <c r="Q5017" t="s">
        <v>0</v>
      </c>
      <c r="R5017">
        <v>56</v>
      </c>
      <c r="S5017">
        <v>150</v>
      </c>
      <c r="T5017">
        <v>97.9</v>
      </c>
      <c r="U5017" t="s">
        <v>3664</v>
      </c>
      <c r="V5017">
        <v>0</v>
      </c>
      <c r="W5017">
        <v>0</v>
      </c>
      <c r="X5017" t="s">
        <v>3684</v>
      </c>
      <c r="Y5017" t="s">
        <v>9328</v>
      </c>
      <c r="Z5017" t="s">
        <v>3509</v>
      </c>
    </row>
    <row r="5018" spans="17:26" x14ac:dyDescent="0.35">
      <c r="Q5018" t="s">
        <v>0</v>
      </c>
      <c r="R5018">
        <v>56</v>
      </c>
      <c r="S5018">
        <v>150</v>
      </c>
      <c r="T5018">
        <v>97.9</v>
      </c>
      <c r="U5018" t="s">
        <v>3664</v>
      </c>
      <c r="V5018">
        <v>0</v>
      </c>
      <c r="W5018">
        <v>0</v>
      </c>
      <c r="X5018" t="s">
        <v>4167</v>
      </c>
      <c r="Y5018" t="s">
        <v>9329</v>
      </c>
      <c r="Z5018" t="s">
        <v>3509</v>
      </c>
    </row>
    <row r="5019" spans="17:26" x14ac:dyDescent="0.35">
      <c r="Q5019" t="s">
        <v>0</v>
      </c>
      <c r="R5019">
        <v>56</v>
      </c>
      <c r="S5019">
        <v>150</v>
      </c>
      <c r="T5019">
        <v>97.9</v>
      </c>
      <c r="U5019" t="s">
        <v>3664</v>
      </c>
      <c r="V5019">
        <v>0</v>
      </c>
      <c r="W5019">
        <v>0</v>
      </c>
      <c r="X5019" t="s">
        <v>3886</v>
      </c>
      <c r="Y5019" t="s">
        <v>9330</v>
      </c>
      <c r="Z5019" t="s">
        <v>3509</v>
      </c>
    </row>
    <row r="5020" spans="17:26" x14ac:dyDescent="0.35">
      <c r="Q5020" t="s">
        <v>0</v>
      </c>
      <c r="R5020">
        <v>56</v>
      </c>
      <c r="S5020">
        <v>150</v>
      </c>
      <c r="T5020">
        <v>98</v>
      </c>
      <c r="U5020" t="s">
        <v>1</v>
      </c>
      <c r="V5020">
        <v>0</v>
      </c>
      <c r="W5020">
        <v>0</v>
      </c>
      <c r="X5020" t="s">
        <v>3786</v>
      </c>
      <c r="Y5020" t="s">
        <v>9331</v>
      </c>
      <c r="Z5020" t="s">
        <v>3509</v>
      </c>
    </row>
    <row r="5021" spans="17:26" x14ac:dyDescent="0.35">
      <c r="Q5021" t="s">
        <v>0</v>
      </c>
      <c r="R5021">
        <v>56</v>
      </c>
      <c r="S5021">
        <v>150</v>
      </c>
      <c r="T5021">
        <v>98</v>
      </c>
      <c r="U5021" t="s">
        <v>1</v>
      </c>
      <c r="V5021">
        <v>0</v>
      </c>
      <c r="W5021">
        <v>0</v>
      </c>
      <c r="X5021" t="s">
        <v>4509</v>
      </c>
      <c r="Y5021" t="s">
        <v>9332</v>
      </c>
      <c r="Z5021" t="s">
        <v>3509</v>
      </c>
    </row>
    <row r="5022" spans="17:26" x14ac:dyDescent="0.35">
      <c r="Q5022" t="s">
        <v>0</v>
      </c>
      <c r="R5022">
        <v>56</v>
      </c>
      <c r="S5022">
        <v>150</v>
      </c>
      <c r="T5022">
        <v>98</v>
      </c>
      <c r="U5022" t="s">
        <v>1</v>
      </c>
      <c r="V5022">
        <v>0</v>
      </c>
      <c r="W5022">
        <v>0</v>
      </c>
      <c r="X5022" t="s">
        <v>4177</v>
      </c>
      <c r="Y5022" t="s">
        <v>9333</v>
      </c>
      <c r="Z5022" t="s">
        <v>3509</v>
      </c>
    </row>
    <row r="5023" spans="17:26" x14ac:dyDescent="0.35">
      <c r="Q5023" t="s">
        <v>0</v>
      </c>
      <c r="R5023">
        <v>56</v>
      </c>
      <c r="S5023">
        <v>150</v>
      </c>
      <c r="T5023">
        <v>98</v>
      </c>
      <c r="U5023" t="s">
        <v>1</v>
      </c>
      <c r="V5023">
        <v>0</v>
      </c>
      <c r="W5023">
        <v>0</v>
      </c>
      <c r="X5023" t="s">
        <v>4177</v>
      </c>
      <c r="Y5023" t="s">
        <v>9334</v>
      </c>
      <c r="Z5023" t="s">
        <v>3509</v>
      </c>
    </row>
    <row r="5024" spans="17:26" x14ac:dyDescent="0.35">
      <c r="Q5024" t="s">
        <v>0</v>
      </c>
      <c r="R5024">
        <v>56</v>
      </c>
      <c r="S5024">
        <v>150</v>
      </c>
      <c r="T5024">
        <v>98</v>
      </c>
      <c r="U5024" t="s">
        <v>1</v>
      </c>
      <c r="V5024">
        <v>0</v>
      </c>
      <c r="W5024">
        <v>0</v>
      </c>
      <c r="X5024" t="s">
        <v>4300</v>
      </c>
      <c r="Y5024" t="s">
        <v>9335</v>
      </c>
      <c r="Z5024" t="s">
        <v>3509</v>
      </c>
    </row>
    <row r="5025" spans="17:26" x14ac:dyDescent="0.35">
      <c r="Q5025" t="s">
        <v>0</v>
      </c>
      <c r="R5025">
        <v>56</v>
      </c>
      <c r="S5025">
        <v>150</v>
      </c>
      <c r="T5025">
        <v>98</v>
      </c>
      <c r="U5025" t="s">
        <v>1</v>
      </c>
      <c r="V5025">
        <v>0</v>
      </c>
      <c r="W5025">
        <v>0</v>
      </c>
      <c r="X5025" t="s">
        <v>3751</v>
      </c>
      <c r="Y5025" t="s">
        <v>9336</v>
      </c>
      <c r="Z5025" t="s">
        <v>3509</v>
      </c>
    </row>
    <row r="5026" spans="17:26" x14ac:dyDescent="0.35">
      <c r="Q5026" t="s">
        <v>0</v>
      </c>
      <c r="R5026">
        <v>56</v>
      </c>
      <c r="S5026">
        <v>150</v>
      </c>
      <c r="T5026">
        <v>98</v>
      </c>
      <c r="U5026" t="s">
        <v>1</v>
      </c>
      <c r="V5026">
        <v>0</v>
      </c>
      <c r="W5026">
        <v>0</v>
      </c>
      <c r="X5026" t="s">
        <v>4046</v>
      </c>
      <c r="Y5026" t="s">
        <v>9337</v>
      </c>
      <c r="Z5026" t="s">
        <v>3509</v>
      </c>
    </row>
    <row r="5027" spans="17:26" x14ac:dyDescent="0.35">
      <c r="Q5027" t="s">
        <v>0</v>
      </c>
      <c r="R5027">
        <v>56</v>
      </c>
      <c r="S5027">
        <v>150</v>
      </c>
      <c r="T5027">
        <v>98</v>
      </c>
      <c r="U5027" t="s">
        <v>1</v>
      </c>
      <c r="V5027">
        <v>0</v>
      </c>
      <c r="W5027">
        <v>0</v>
      </c>
      <c r="X5027" t="s">
        <v>4015</v>
      </c>
      <c r="Y5027" t="s">
        <v>9338</v>
      </c>
      <c r="Z5027" t="s">
        <v>3509</v>
      </c>
    </row>
    <row r="5028" spans="17:26" x14ac:dyDescent="0.35">
      <c r="Q5028" t="s">
        <v>0</v>
      </c>
      <c r="R5028">
        <v>56</v>
      </c>
      <c r="S5028">
        <v>150</v>
      </c>
      <c r="T5028">
        <v>98</v>
      </c>
      <c r="U5028" t="s">
        <v>1</v>
      </c>
      <c r="V5028">
        <v>0</v>
      </c>
      <c r="W5028">
        <v>0</v>
      </c>
      <c r="X5028" t="s">
        <v>4350</v>
      </c>
      <c r="Y5028" t="s">
        <v>9339</v>
      </c>
      <c r="Z5028" t="s">
        <v>3509</v>
      </c>
    </row>
    <row r="5029" spans="17:26" x14ac:dyDescent="0.35">
      <c r="Q5029" t="s">
        <v>0</v>
      </c>
      <c r="R5029">
        <v>56</v>
      </c>
      <c r="S5029">
        <v>150</v>
      </c>
      <c r="T5029">
        <v>98</v>
      </c>
      <c r="U5029" t="s">
        <v>1</v>
      </c>
      <c r="V5029">
        <v>0</v>
      </c>
      <c r="W5029">
        <v>0</v>
      </c>
      <c r="X5029" t="s">
        <v>4350</v>
      </c>
      <c r="Y5029" t="s">
        <v>9340</v>
      </c>
      <c r="Z5029" t="s">
        <v>3509</v>
      </c>
    </row>
    <row r="5030" spans="17:26" x14ac:dyDescent="0.35">
      <c r="Q5030" t="s">
        <v>0</v>
      </c>
      <c r="R5030">
        <v>56</v>
      </c>
      <c r="S5030">
        <v>150</v>
      </c>
      <c r="T5030">
        <v>98</v>
      </c>
      <c r="U5030" t="s">
        <v>1</v>
      </c>
      <c r="V5030">
        <v>0</v>
      </c>
      <c r="W5030">
        <v>0</v>
      </c>
      <c r="X5030" t="s">
        <v>4153</v>
      </c>
      <c r="Y5030" t="s">
        <v>9341</v>
      </c>
      <c r="Z5030" t="s">
        <v>3509</v>
      </c>
    </row>
    <row r="5031" spans="17:26" x14ac:dyDescent="0.35">
      <c r="Q5031" t="s">
        <v>0</v>
      </c>
      <c r="R5031">
        <v>56</v>
      </c>
      <c r="S5031">
        <v>150</v>
      </c>
      <c r="T5031">
        <v>98</v>
      </c>
      <c r="U5031" t="s">
        <v>1</v>
      </c>
      <c r="V5031">
        <v>0</v>
      </c>
      <c r="W5031">
        <v>0</v>
      </c>
      <c r="X5031" t="s">
        <v>4618</v>
      </c>
      <c r="Y5031" t="s">
        <v>9342</v>
      </c>
      <c r="Z5031" t="s">
        <v>3509</v>
      </c>
    </row>
    <row r="5032" spans="17:26" x14ac:dyDescent="0.35">
      <c r="Q5032" t="s">
        <v>0</v>
      </c>
      <c r="R5032">
        <v>56</v>
      </c>
      <c r="S5032">
        <v>150</v>
      </c>
      <c r="T5032">
        <v>98</v>
      </c>
      <c r="U5032" t="s">
        <v>1</v>
      </c>
      <c r="V5032">
        <v>0</v>
      </c>
      <c r="W5032">
        <v>0</v>
      </c>
      <c r="X5032" t="s">
        <v>5028</v>
      </c>
      <c r="Y5032" t="s">
        <v>9343</v>
      </c>
      <c r="Z5032" t="s">
        <v>3509</v>
      </c>
    </row>
    <row r="5033" spans="17:26" x14ac:dyDescent="0.35">
      <c r="Q5033" t="s">
        <v>0</v>
      </c>
      <c r="R5033">
        <v>56</v>
      </c>
      <c r="S5033">
        <v>150</v>
      </c>
      <c r="T5033">
        <v>98</v>
      </c>
      <c r="U5033" t="s">
        <v>1</v>
      </c>
      <c r="V5033">
        <v>0</v>
      </c>
      <c r="W5033">
        <v>0</v>
      </c>
      <c r="X5033" t="s">
        <v>3897</v>
      </c>
      <c r="Y5033" t="s">
        <v>9344</v>
      </c>
      <c r="Z5033" t="s">
        <v>3509</v>
      </c>
    </row>
    <row r="5034" spans="17:26" x14ac:dyDescent="0.35">
      <c r="Q5034" t="s">
        <v>0</v>
      </c>
      <c r="R5034">
        <v>56</v>
      </c>
      <c r="S5034">
        <v>150</v>
      </c>
      <c r="T5034">
        <v>98</v>
      </c>
      <c r="U5034" t="s">
        <v>1</v>
      </c>
      <c r="V5034">
        <v>0</v>
      </c>
      <c r="W5034">
        <v>0</v>
      </c>
      <c r="X5034" t="s">
        <v>3758</v>
      </c>
      <c r="Y5034" t="s">
        <v>9345</v>
      </c>
      <c r="Z5034" t="s">
        <v>3509</v>
      </c>
    </row>
    <row r="5035" spans="17:26" x14ac:dyDescent="0.35">
      <c r="Q5035" t="s">
        <v>0</v>
      </c>
      <c r="R5035">
        <v>56</v>
      </c>
      <c r="S5035">
        <v>150</v>
      </c>
      <c r="T5035">
        <v>98</v>
      </c>
      <c r="U5035" t="s">
        <v>1</v>
      </c>
      <c r="V5035">
        <v>0</v>
      </c>
      <c r="W5035">
        <v>0</v>
      </c>
      <c r="X5035" t="s">
        <v>3762</v>
      </c>
      <c r="Y5035" t="s">
        <v>9346</v>
      </c>
      <c r="Z5035" t="s">
        <v>3509</v>
      </c>
    </row>
    <row r="5036" spans="17:26" x14ac:dyDescent="0.35">
      <c r="Q5036" t="s">
        <v>0</v>
      </c>
      <c r="R5036">
        <v>56</v>
      </c>
      <c r="S5036">
        <v>150</v>
      </c>
      <c r="T5036">
        <v>98</v>
      </c>
      <c r="U5036" t="s">
        <v>1</v>
      </c>
      <c r="V5036">
        <v>0</v>
      </c>
      <c r="W5036">
        <v>0</v>
      </c>
      <c r="X5036" t="s">
        <v>4469</v>
      </c>
      <c r="Y5036" t="s">
        <v>9347</v>
      </c>
      <c r="Z5036" t="s">
        <v>3509</v>
      </c>
    </row>
    <row r="5037" spans="17:26" x14ac:dyDescent="0.35">
      <c r="Q5037" t="s">
        <v>0</v>
      </c>
      <c r="R5037">
        <v>56</v>
      </c>
      <c r="S5037">
        <v>150</v>
      </c>
      <c r="T5037">
        <v>98</v>
      </c>
      <c r="U5037" t="s">
        <v>1</v>
      </c>
      <c r="V5037">
        <v>0</v>
      </c>
      <c r="W5037">
        <v>0</v>
      </c>
      <c r="X5037" t="s">
        <v>3899</v>
      </c>
      <c r="Y5037" t="s">
        <v>9348</v>
      </c>
      <c r="Z5037" t="s">
        <v>3509</v>
      </c>
    </row>
    <row r="5038" spans="17:26" x14ac:dyDescent="0.35">
      <c r="Q5038" t="s">
        <v>0</v>
      </c>
      <c r="R5038">
        <v>56</v>
      </c>
      <c r="S5038">
        <v>150</v>
      </c>
      <c r="T5038">
        <v>98</v>
      </c>
      <c r="U5038" t="s">
        <v>1</v>
      </c>
      <c r="V5038">
        <v>0</v>
      </c>
      <c r="W5038">
        <v>0</v>
      </c>
      <c r="X5038" t="s">
        <v>4525</v>
      </c>
      <c r="Y5038" t="s">
        <v>9349</v>
      </c>
      <c r="Z5038" t="s">
        <v>3509</v>
      </c>
    </row>
    <row r="5039" spans="17:26" x14ac:dyDescent="0.35">
      <c r="Q5039" t="s">
        <v>0</v>
      </c>
      <c r="R5039">
        <v>56</v>
      </c>
      <c r="S5039">
        <v>150</v>
      </c>
      <c r="T5039">
        <v>98</v>
      </c>
      <c r="U5039" t="s">
        <v>1</v>
      </c>
      <c r="V5039">
        <v>0</v>
      </c>
      <c r="W5039">
        <v>0</v>
      </c>
      <c r="X5039" t="s">
        <v>3794</v>
      </c>
      <c r="Y5039" t="s">
        <v>9350</v>
      </c>
      <c r="Z5039" t="s">
        <v>3509</v>
      </c>
    </row>
    <row r="5040" spans="17:26" x14ac:dyDescent="0.35">
      <c r="Q5040" t="s">
        <v>0</v>
      </c>
      <c r="R5040">
        <v>56</v>
      </c>
      <c r="S5040">
        <v>150</v>
      </c>
      <c r="T5040">
        <v>98</v>
      </c>
      <c r="U5040" t="s">
        <v>1</v>
      </c>
      <c r="V5040">
        <v>0</v>
      </c>
      <c r="W5040">
        <v>0</v>
      </c>
      <c r="X5040" t="s">
        <v>3764</v>
      </c>
      <c r="Y5040" t="s">
        <v>9351</v>
      </c>
      <c r="Z5040" t="s">
        <v>3509</v>
      </c>
    </row>
    <row r="5041" spans="17:26" x14ac:dyDescent="0.35">
      <c r="Q5041" t="s">
        <v>0</v>
      </c>
      <c r="R5041">
        <v>56</v>
      </c>
      <c r="S5041">
        <v>150</v>
      </c>
      <c r="T5041">
        <v>98</v>
      </c>
      <c r="U5041" t="s">
        <v>1</v>
      </c>
      <c r="V5041">
        <v>0</v>
      </c>
      <c r="W5041">
        <v>0</v>
      </c>
      <c r="X5041" t="s">
        <v>3764</v>
      </c>
      <c r="Y5041" t="s">
        <v>9352</v>
      </c>
      <c r="Z5041" t="s">
        <v>3509</v>
      </c>
    </row>
    <row r="5042" spans="17:26" x14ac:dyDescent="0.35">
      <c r="Q5042" t="s">
        <v>0</v>
      </c>
      <c r="R5042">
        <v>56</v>
      </c>
      <c r="S5042">
        <v>150</v>
      </c>
      <c r="T5042">
        <v>98</v>
      </c>
      <c r="U5042" t="s">
        <v>1</v>
      </c>
      <c r="V5042">
        <v>0</v>
      </c>
      <c r="W5042">
        <v>0</v>
      </c>
      <c r="X5042" t="s">
        <v>4053</v>
      </c>
      <c r="Y5042" t="s">
        <v>9353</v>
      </c>
      <c r="Z5042" t="s">
        <v>3509</v>
      </c>
    </row>
    <row r="5043" spans="17:26" x14ac:dyDescent="0.35">
      <c r="Q5043" t="s">
        <v>0</v>
      </c>
      <c r="R5043">
        <v>56</v>
      </c>
      <c r="S5043">
        <v>150</v>
      </c>
      <c r="T5043">
        <v>98</v>
      </c>
      <c r="U5043" t="s">
        <v>1</v>
      </c>
      <c r="V5043">
        <v>0</v>
      </c>
      <c r="W5043">
        <v>0</v>
      </c>
      <c r="X5043" t="s">
        <v>4313</v>
      </c>
      <c r="Y5043" t="s">
        <v>9354</v>
      </c>
      <c r="Z5043" t="s">
        <v>3509</v>
      </c>
    </row>
    <row r="5044" spans="17:26" x14ac:dyDescent="0.35">
      <c r="Q5044" t="s">
        <v>0</v>
      </c>
      <c r="R5044">
        <v>56</v>
      </c>
      <c r="S5044">
        <v>150</v>
      </c>
      <c r="T5044">
        <v>98</v>
      </c>
      <c r="U5044" t="s">
        <v>1</v>
      </c>
      <c r="V5044">
        <v>0</v>
      </c>
      <c r="W5044">
        <v>0</v>
      </c>
      <c r="X5044" t="s">
        <v>3928</v>
      </c>
      <c r="Y5044" t="s">
        <v>9355</v>
      </c>
      <c r="Z5044" t="s">
        <v>3509</v>
      </c>
    </row>
    <row r="5045" spans="17:26" x14ac:dyDescent="0.35">
      <c r="Q5045" t="s">
        <v>0</v>
      </c>
      <c r="R5045">
        <v>56</v>
      </c>
      <c r="S5045">
        <v>150</v>
      </c>
      <c r="T5045">
        <v>98</v>
      </c>
      <c r="U5045" t="s">
        <v>1</v>
      </c>
      <c r="V5045">
        <v>0</v>
      </c>
      <c r="W5045">
        <v>0</v>
      </c>
      <c r="X5045" t="s">
        <v>4193</v>
      </c>
      <c r="Y5045" t="s">
        <v>9356</v>
      </c>
      <c r="Z5045" t="s">
        <v>3509</v>
      </c>
    </row>
    <row r="5046" spans="17:26" x14ac:dyDescent="0.35">
      <c r="Q5046" t="s">
        <v>0</v>
      </c>
      <c r="R5046">
        <v>56</v>
      </c>
      <c r="S5046">
        <v>150</v>
      </c>
      <c r="T5046">
        <v>98</v>
      </c>
      <c r="U5046" t="s">
        <v>1</v>
      </c>
      <c r="V5046">
        <v>0</v>
      </c>
      <c r="W5046">
        <v>0</v>
      </c>
      <c r="X5046" t="s">
        <v>3903</v>
      </c>
      <c r="Y5046" t="s">
        <v>9357</v>
      </c>
      <c r="Z5046" t="s">
        <v>3509</v>
      </c>
    </row>
    <row r="5047" spans="17:26" x14ac:dyDescent="0.35">
      <c r="Q5047" t="s">
        <v>0</v>
      </c>
      <c r="R5047">
        <v>56</v>
      </c>
      <c r="S5047">
        <v>150</v>
      </c>
      <c r="T5047">
        <v>98</v>
      </c>
      <c r="U5047" t="s">
        <v>1</v>
      </c>
      <c r="V5047">
        <v>0</v>
      </c>
      <c r="W5047">
        <v>0</v>
      </c>
      <c r="X5047" t="s">
        <v>3736</v>
      </c>
      <c r="Y5047" t="s">
        <v>9358</v>
      </c>
      <c r="Z5047" t="s">
        <v>3509</v>
      </c>
    </row>
    <row r="5048" spans="17:26" x14ac:dyDescent="0.35">
      <c r="Q5048" t="s">
        <v>0</v>
      </c>
      <c r="R5048">
        <v>56</v>
      </c>
      <c r="S5048">
        <v>150</v>
      </c>
      <c r="T5048">
        <v>98</v>
      </c>
      <c r="U5048" t="s">
        <v>1</v>
      </c>
      <c r="V5048">
        <v>0</v>
      </c>
      <c r="W5048">
        <v>0</v>
      </c>
      <c r="X5048" t="s">
        <v>4096</v>
      </c>
      <c r="Y5048" t="s">
        <v>9359</v>
      </c>
      <c r="Z5048" t="s">
        <v>3509</v>
      </c>
    </row>
    <row r="5049" spans="17:26" x14ac:dyDescent="0.35">
      <c r="Q5049" t="s">
        <v>0</v>
      </c>
      <c r="R5049">
        <v>56</v>
      </c>
      <c r="S5049">
        <v>150</v>
      </c>
      <c r="T5049">
        <v>98</v>
      </c>
      <c r="U5049" t="s">
        <v>1</v>
      </c>
      <c r="V5049">
        <v>0</v>
      </c>
      <c r="W5049">
        <v>0</v>
      </c>
      <c r="X5049" t="s">
        <v>4952</v>
      </c>
      <c r="Y5049" t="s">
        <v>9360</v>
      </c>
      <c r="Z5049" t="s">
        <v>3509</v>
      </c>
    </row>
    <row r="5050" spans="17:26" x14ac:dyDescent="0.35">
      <c r="Q5050" t="s">
        <v>0</v>
      </c>
      <c r="R5050">
        <v>56</v>
      </c>
      <c r="S5050">
        <v>150</v>
      </c>
      <c r="T5050">
        <v>98</v>
      </c>
      <c r="U5050" t="s">
        <v>1</v>
      </c>
      <c r="V5050">
        <v>0</v>
      </c>
      <c r="W5050">
        <v>0</v>
      </c>
      <c r="X5050" t="s">
        <v>4952</v>
      </c>
      <c r="Y5050" t="s">
        <v>9361</v>
      </c>
      <c r="Z5050" t="s">
        <v>3509</v>
      </c>
    </row>
    <row r="5051" spans="17:26" x14ac:dyDescent="0.35">
      <c r="Q5051" t="s">
        <v>0</v>
      </c>
      <c r="R5051">
        <v>56</v>
      </c>
      <c r="S5051">
        <v>150</v>
      </c>
      <c r="T5051">
        <v>98</v>
      </c>
      <c r="U5051" t="s">
        <v>1</v>
      </c>
      <c r="V5051">
        <v>0</v>
      </c>
      <c r="W5051">
        <v>0</v>
      </c>
      <c r="X5051" t="s">
        <v>4024</v>
      </c>
      <c r="Y5051" t="s">
        <v>9362</v>
      </c>
      <c r="Z5051" t="s">
        <v>3509</v>
      </c>
    </row>
    <row r="5052" spans="17:26" x14ac:dyDescent="0.35">
      <c r="Q5052" t="s">
        <v>0</v>
      </c>
      <c r="R5052">
        <v>56</v>
      </c>
      <c r="S5052">
        <v>150</v>
      </c>
      <c r="T5052">
        <v>98</v>
      </c>
      <c r="U5052" t="s">
        <v>1</v>
      </c>
      <c r="V5052">
        <v>0</v>
      </c>
      <c r="W5052">
        <v>0</v>
      </c>
      <c r="X5052" t="s">
        <v>4024</v>
      </c>
      <c r="Y5052" t="s">
        <v>9363</v>
      </c>
      <c r="Z5052" t="s">
        <v>3509</v>
      </c>
    </row>
    <row r="5053" spans="17:26" x14ac:dyDescent="0.35">
      <c r="Q5053" t="s">
        <v>0</v>
      </c>
      <c r="R5053">
        <v>56</v>
      </c>
      <c r="S5053">
        <v>150</v>
      </c>
      <c r="T5053">
        <v>98</v>
      </c>
      <c r="U5053" t="s">
        <v>1</v>
      </c>
      <c r="V5053">
        <v>0</v>
      </c>
      <c r="W5053">
        <v>0</v>
      </c>
      <c r="X5053" t="s">
        <v>4474</v>
      </c>
      <c r="Y5053" t="s">
        <v>9364</v>
      </c>
      <c r="Z5053" t="s">
        <v>3509</v>
      </c>
    </row>
    <row r="5054" spans="17:26" x14ac:dyDescent="0.35">
      <c r="Q5054" t="s">
        <v>0</v>
      </c>
      <c r="R5054">
        <v>56</v>
      </c>
      <c r="S5054">
        <v>150</v>
      </c>
      <c r="T5054">
        <v>98</v>
      </c>
      <c r="U5054" t="s">
        <v>1</v>
      </c>
      <c r="V5054">
        <v>0</v>
      </c>
      <c r="W5054">
        <v>0</v>
      </c>
      <c r="X5054" t="s">
        <v>3766</v>
      </c>
      <c r="Y5054" t="s">
        <v>9365</v>
      </c>
      <c r="Z5054" t="s">
        <v>3509</v>
      </c>
    </row>
    <row r="5055" spans="17:26" x14ac:dyDescent="0.35">
      <c r="Q5055" t="s">
        <v>0</v>
      </c>
      <c r="R5055">
        <v>56</v>
      </c>
      <c r="S5055">
        <v>150</v>
      </c>
      <c r="T5055">
        <v>98</v>
      </c>
      <c r="U5055" t="s">
        <v>1</v>
      </c>
      <c r="V5055">
        <v>0</v>
      </c>
      <c r="W5055">
        <v>0</v>
      </c>
      <c r="X5055" t="s">
        <v>4056</v>
      </c>
      <c r="Y5055" t="s">
        <v>9366</v>
      </c>
      <c r="Z5055" t="s">
        <v>3509</v>
      </c>
    </row>
    <row r="5056" spans="17:26" x14ac:dyDescent="0.35">
      <c r="Q5056" t="s">
        <v>0</v>
      </c>
      <c r="R5056">
        <v>56</v>
      </c>
      <c r="S5056">
        <v>150</v>
      </c>
      <c r="T5056">
        <v>98</v>
      </c>
      <c r="U5056" t="s">
        <v>1</v>
      </c>
      <c r="V5056">
        <v>0</v>
      </c>
      <c r="W5056">
        <v>0</v>
      </c>
      <c r="X5056" t="s">
        <v>4365</v>
      </c>
      <c r="Y5056" t="s">
        <v>9367</v>
      </c>
      <c r="Z5056" t="s">
        <v>3509</v>
      </c>
    </row>
    <row r="5057" spans="17:26" x14ac:dyDescent="0.35">
      <c r="Q5057" t="s">
        <v>0</v>
      </c>
      <c r="R5057">
        <v>56</v>
      </c>
      <c r="S5057">
        <v>150</v>
      </c>
      <c r="T5057">
        <v>98</v>
      </c>
      <c r="U5057" t="s">
        <v>1</v>
      </c>
      <c r="V5057">
        <v>0</v>
      </c>
      <c r="W5057">
        <v>0</v>
      </c>
      <c r="X5057" t="s">
        <v>3768</v>
      </c>
      <c r="Y5057" t="s">
        <v>9368</v>
      </c>
      <c r="Z5057" t="s">
        <v>3509</v>
      </c>
    </row>
    <row r="5058" spans="17:26" x14ac:dyDescent="0.35">
      <c r="Q5058" t="s">
        <v>0</v>
      </c>
      <c r="R5058">
        <v>56</v>
      </c>
      <c r="S5058">
        <v>150</v>
      </c>
      <c r="T5058">
        <v>98</v>
      </c>
      <c r="U5058" t="s">
        <v>1</v>
      </c>
      <c r="V5058">
        <v>0</v>
      </c>
      <c r="W5058">
        <v>0</v>
      </c>
      <c r="X5058" t="s">
        <v>3932</v>
      </c>
      <c r="Y5058" t="s">
        <v>9369</v>
      </c>
      <c r="Z5058" t="s">
        <v>3509</v>
      </c>
    </row>
    <row r="5059" spans="17:26" x14ac:dyDescent="0.35">
      <c r="Q5059" t="s">
        <v>0</v>
      </c>
      <c r="R5059">
        <v>56</v>
      </c>
      <c r="S5059">
        <v>150</v>
      </c>
      <c r="T5059">
        <v>98</v>
      </c>
      <c r="U5059" t="s">
        <v>1</v>
      </c>
      <c r="V5059">
        <v>0</v>
      </c>
      <c r="W5059">
        <v>0</v>
      </c>
      <c r="X5059" t="s">
        <v>6123</v>
      </c>
      <c r="Y5059" t="s">
        <v>9370</v>
      </c>
      <c r="Z5059" t="s">
        <v>3509</v>
      </c>
    </row>
    <row r="5060" spans="17:26" x14ac:dyDescent="0.35">
      <c r="Q5060" t="s">
        <v>0</v>
      </c>
      <c r="R5060">
        <v>56</v>
      </c>
      <c r="S5060">
        <v>150</v>
      </c>
      <c r="T5060">
        <v>98</v>
      </c>
      <c r="U5060" t="s">
        <v>1</v>
      </c>
      <c r="V5060">
        <v>0</v>
      </c>
      <c r="W5060">
        <v>0</v>
      </c>
      <c r="X5060" t="s">
        <v>3934</v>
      </c>
      <c r="Y5060" t="s">
        <v>9371</v>
      </c>
      <c r="Z5060" t="s">
        <v>3509</v>
      </c>
    </row>
    <row r="5061" spans="17:26" x14ac:dyDescent="0.35">
      <c r="Q5061" t="s">
        <v>0</v>
      </c>
      <c r="R5061">
        <v>56</v>
      </c>
      <c r="S5061">
        <v>150</v>
      </c>
      <c r="T5061">
        <v>98</v>
      </c>
      <c r="U5061" t="s">
        <v>1</v>
      </c>
      <c r="V5061">
        <v>0</v>
      </c>
      <c r="W5061">
        <v>0</v>
      </c>
      <c r="X5061" t="s">
        <v>3772</v>
      </c>
      <c r="Y5061" t="s">
        <v>9372</v>
      </c>
      <c r="Z5061" t="s">
        <v>3509</v>
      </c>
    </row>
    <row r="5062" spans="17:26" x14ac:dyDescent="0.35">
      <c r="Q5062" t="s">
        <v>0</v>
      </c>
      <c r="R5062">
        <v>56</v>
      </c>
      <c r="S5062">
        <v>150</v>
      </c>
      <c r="T5062">
        <v>98</v>
      </c>
      <c r="U5062" t="s">
        <v>1</v>
      </c>
      <c r="V5062">
        <v>0</v>
      </c>
      <c r="W5062">
        <v>0</v>
      </c>
      <c r="X5062" t="s">
        <v>4213</v>
      </c>
      <c r="Y5062" t="s">
        <v>9373</v>
      </c>
      <c r="Z5062" t="s">
        <v>3509</v>
      </c>
    </row>
    <row r="5063" spans="17:26" x14ac:dyDescent="0.35">
      <c r="Q5063" t="s">
        <v>0</v>
      </c>
      <c r="R5063">
        <v>56</v>
      </c>
      <c r="S5063">
        <v>150</v>
      </c>
      <c r="T5063">
        <v>98</v>
      </c>
      <c r="U5063" t="s">
        <v>1</v>
      </c>
      <c r="V5063">
        <v>0</v>
      </c>
      <c r="W5063">
        <v>0</v>
      </c>
      <c r="X5063" t="s">
        <v>4030</v>
      </c>
      <c r="Y5063" t="s">
        <v>9374</v>
      </c>
      <c r="Z5063" t="s">
        <v>3509</v>
      </c>
    </row>
    <row r="5064" spans="17:26" x14ac:dyDescent="0.35">
      <c r="Q5064" t="s">
        <v>0</v>
      </c>
      <c r="R5064">
        <v>56</v>
      </c>
      <c r="S5064">
        <v>150</v>
      </c>
      <c r="T5064">
        <v>98</v>
      </c>
      <c r="U5064" t="s">
        <v>1</v>
      </c>
      <c r="V5064">
        <v>0</v>
      </c>
      <c r="W5064">
        <v>0</v>
      </c>
      <c r="X5064" t="s">
        <v>3938</v>
      </c>
      <c r="Y5064" t="s">
        <v>9375</v>
      </c>
      <c r="Z5064" t="s">
        <v>3509</v>
      </c>
    </row>
    <row r="5065" spans="17:26" x14ac:dyDescent="0.35">
      <c r="Q5065" t="s">
        <v>0</v>
      </c>
      <c r="R5065">
        <v>56</v>
      </c>
      <c r="S5065">
        <v>150</v>
      </c>
      <c r="T5065">
        <v>98</v>
      </c>
      <c r="U5065" t="s">
        <v>1</v>
      </c>
      <c r="V5065">
        <v>0</v>
      </c>
      <c r="W5065">
        <v>0</v>
      </c>
      <c r="X5065" t="s">
        <v>4215</v>
      </c>
      <c r="Y5065" t="s">
        <v>9376</v>
      </c>
      <c r="Z5065" t="s">
        <v>3509</v>
      </c>
    </row>
    <row r="5066" spans="17:26" x14ac:dyDescent="0.35">
      <c r="Q5066" t="s">
        <v>0</v>
      </c>
      <c r="R5066">
        <v>56</v>
      </c>
      <c r="S5066">
        <v>150</v>
      </c>
      <c r="T5066">
        <v>98</v>
      </c>
      <c r="U5066" t="s">
        <v>1</v>
      </c>
      <c r="V5066">
        <v>0</v>
      </c>
      <c r="W5066">
        <v>0</v>
      </c>
      <c r="X5066" t="s">
        <v>3812</v>
      </c>
      <c r="Y5066" t="s">
        <v>9377</v>
      </c>
      <c r="Z5066" t="s">
        <v>3509</v>
      </c>
    </row>
    <row r="5067" spans="17:26" x14ac:dyDescent="0.35">
      <c r="Q5067" t="s">
        <v>0</v>
      </c>
      <c r="R5067">
        <v>56</v>
      </c>
      <c r="S5067">
        <v>150</v>
      </c>
      <c r="T5067">
        <v>98</v>
      </c>
      <c r="U5067" t="s">
        <v>1</v>
      </c>
      <c r="V5067">
        <v>0</v>
      </c>
      <c r="W5067">
        <v>0</v>
      </c>
      <c r="X5067" t="s">
        <v>3812</v>
      </c>
      <c r="Y5067" t="s">
        <v>9378</v>
      </c>
      <c r="Z5067" t="s">
        <v>3509</v>
      </c>
    </row>
    <row r="5068" spans="17:26" x14ac:dyDescent="0.35">
      <c r="Q5068" t="s">
        <v>0</v>
      </c>
      <c r="R5068">
        <v>56</v>
      </c>
      <c r="S5068">
        <v>150</v>
      </c>
      <c r="T5068">
        <v>98</v>
      </c>
      <c r="U5068" t="s">
        <v>1</v>
      </c>
      <c r="V5068">
        <v>0</v>
      </c>
      <c r="W5068">
        <v>0</v>
      </c>
      <c r="X5068" t="s">
        <v>3812</v>
      </c>
      <c r="Y5068" t="s">
        <v>9379</v>
      </c>
      <c r="Z5068" t="s">
        <v>3509</v>
      </c>
    </row>
    <row r="5069" spans="17:26" x14ac:dyDescent="0.35">
      <c r="Q5069" t="s">
        <v>0</v>
      </c>
      <c r="R5069">
        <v>56</v>
      </c>
      <c r="S5069">
        <v>150</v>
      </c>
      <c r="T5069">
        <v>98</v>
      </c>
      <c r="U5069" t="s">
        <v>1</v>
      </c>
      <c r="V5069">
        <v>0</v>
      </c>
      <c r="W5069">
        <v>0</v>
      </c>
      <c r="X5069" t="s">
        <v>3812</v>
      </c>
      <c r="Y5069" t="s">
        <v>9380</v>
      </c>
      <c r="Z5069" t="s">
        <v>3509</v>
      </c>
    </row>
    <row r="5070" spans="17:26" x14ac:dyDescent="0.35">
      <c r="Q5070" t="s">
        <v>0</v>
      </c>
      <c r="R5070">
        <v>56</v>
      </c>
      <c r="S5070">
        <v>150</v>
      </c>
      <c r="T5070">
        <v>98</v>
      </c>
      <c r="U5070" t="s">
        <v>1</v>
      </c>
      <c r="V5070">
        <v>0</v>
      </c>
      <c r="W5070">
        <v>0</v>
      </c>
      <c r="X5070" t="s">
        <v>3940</v>
      </c>
      <c r="Y5070" t="s">
        <v>9381</v>
      </c>
      <c r="Z5070" t="s">
        <v>3509</v>
      </c>
    </row>
    <row r="5071" spans="17:26" x14ac:dyDescent="0.35">
      <c r="Q5071" t="s">
        <v>0</v>
      </c>
      <c r="R5071">
        <v>56</v>
      </c>
      <c r="S5071">
        <v>150</v>
      </c>
      <c r="T5071">
        <v>98</v>
      </c>
      <c r="U5071" t="s">
        <v>1</v>
      </c>
      <c r="V5071">
        <v>0</v>
      </c>
      <c r="W5071">
        <v>0</v>
      </c>
      <c r="X5071" t="s">
        <v>4032</v>
      </c>
      <c r="Y5071" t="s">
        <v>9382</v>
      </c>
      <c r="Z5071" t="s">
        <v>3509</v>
      </c>
    </row>
    <row r="5072" spans="17:26" x14ac:dyDescent="0.35">
      <c r="Q5072" t="s">
        <v>0</v>
      </c>
      <c r="R5072">
        <v>56</v>
      </c>
      <c r="S5072">
        <v>150</v>
      </c>
      <c r="T5072">
        <v>98</v>
      </c>
      <c r="U5072" t="s">
        <v>1</v>
      </c>
      <c r="V5072">
        <v>0</v>
      </c>
      <c r="W5072">
        <v>0</v>
      </c>
      <c r="X5072" t="s">
        <v>3942</v>
      </c>
      <c r="Y5072" t="s">
        <v>9383</v>
      </c>
      <c r="Z5072" t="s">
        <v>3509</v>
      </c>
    </row>
    <row r="5073" spans="17:26" x14ac:dyDescent="0.35">
      <c r="Q5073" t="s">
        <v>0</v>
      </c>
      <c r="R5073">
        <v>56</v>
      </c>
      <c r="S5073">
        <v>150</v>
      </c>
      <c r="T5073">
        <v>98</v>
      </c>
      <c r="U5073" t="s">
        <v>1</v>
      </c>
      <c r="V5073">
        <v>0</v>
      </c>
      <c r="W5073">
        <v>0</v>
      </c>
      <c r="X5073" t="s">
        <v>3908</v>
      </c>
      <c r="Y5073" t="s">
        <v>9384</v>
      </c>
      <c r="Z5073" t="s">
        <v>3509</v>
      </c>
    </row>
    <row r="5074" spans="17:26" x14ac:dyDescent="0.35">
      <c r="Q5074" t="s">
        <v>0</v>
      </c>
      <c r="R5074">
        <v>56</v>
      </c>
      <c r="S5074">
        <v>150</v>
      </c>
      <c r="T5074">
        <v>98</v>
      </c>
      <c r="U5074" t="s">
        <v>1</v>
      </c>
      <c r="V5074">
        <v>0</v>
      </c>
      <c r="W5074">
        <v>0</v>
      </c>
      <c r="X5074" t="s">
        <v>3944</v>
      </c>
      <c r="Y5074" t="s">
        <v>9385</v>
      </c>
      <c r="Z5074" t="s">
        <v>3509</v>
      </c>
    </row>
    <row r="5075" spans="17:26" x14ac:dyDescent="0.35">
      <c r="Q5075" t="s">
        <v>0</v>
      </c>
      <c r="R5075">
        <v>56</v>
      </c>
      <c r="S5075">
        <v>150</v>
      </c>
      <c r="T5075">
        <v>98</v>
      </c>
      <c r="U5075" t="s">
        <v>1</v>
      </c>
      <c r="V5075">
        <v>0</v>
      </c>
      <c r="W5075">
        <v>0</v>
      </c>
      <c r="X5075" t="s">
        <v>3910</v>
      </c>
      <c r="Y5075" t="s">
        <v>9386</v>
      </c>
      <c r="Z5075" t="s">
        <v>3509</v>
      </c>
    </row>
    <row r="5076" spans="17:26" x14ac:dyDescent="0.35">
      <c r="Q5076" t="s">
        <v>0</v>
      </c>
      <c r="R5076">
        <v>56</v>
      </c>
      <c r="S5076">
        <v>150</v>
      </c>
      <c r="T5076">
        <v>98</v>
      </c>
      <c r="U5076" t="s">
        <v>1</v>
      </c>
      <c r="V5076">
        <v>0</v>
      </c>
      <c r="W5076">
        <v>0</v>
      </c>
      <c r="X5076" t="s">
        <v>3912</v>
      </c>
      <c r="Y5076" t="s">
        <v>9387</v>
      </c>
      <c r="Z5076" t="s">
        <v>3509</v>
      </c>
    </row>
    <row r="5077" spans="17:26" x14ac:dyDescent="0.35">
      <c r="Q5077" t="s">
        <v>0</v>
      </c>
      <c r="R5077">
        <v>56</v>
      </c>
      <c r="S5077">
        <v>150</v>
      </c>
      <c r="T5077">
        <v>98</v>
      </c>
      <c r="U5077" t="s">
        <v>1</v>
      </c>
      <c r="V5077">
        <v>0</v>
      </c>
      <c r="W5077">
        <v>0</v>
      </c>
      <c r="X5077" t="s">
        <v>4035</v>
      </c>
      <c r="Y5077" t="s">
        <v>9388</v>
      </c>
      <c r="Z5077" t="s">
        <v>3509</v>
      </c>
    </row>
    <row r="5078" spans="17:26" x14ac:dyDescent="0.35">
      <c r="Q5078" t="s">
        <v>0</v>
      </c>
      <c r="R5078">
        <v>56</v>
      </c>
      <c r="S5078">
        <v>150</v>
      </c>
      <c r="T5078">
        <v>98</v>
      </c>
      <c r="U5078" t="s">
        <v>1</v>
      </c>
      <c r="V5078">
        <v>0</v>
      </c>
      <c r="W5078">
        <v>0</v>
      </c>
      <c r="X5078" t="s">
        <v>4379</v>
      </c>
      <c r="Y5078" t="s">
        <v>9389</v>
      </c>
      <c r="Z5078" t="s">
        <v>3509</v>
      </c>
    </row>
    <row r="5079" spans="17:26" x14ac:dyDescent="0.35">
      <c r="Q5079" t="s">
        <v>0</v>
      </c>
      <c r="R5079">
        <v>56</v>
      </c>
      <c r="S5079">
        <v>150</v>
      </c>
      <c r="T5079">
        <v>98</v>
      </c>
      <c r="U5079" t="s">
        <v>1</v>
      </c>
      <c r="V5079">
        <v>0</v>
      </c>
      <c r="W5079">
        <v>0</v>
      </c>
      <c r="X5079" t="s">
        <v>4677</v>
      </c>
      <c r="Y5079" t="s">
        <v>9390</v>
      </c>
      <c r="Z5079" t="s">
        <v>3509</v>
      </c>
    </row>
    <row r="5080" spans="17:26" x14ac:dyDescent="0.35">
      <c r="Q5080" t="s">
        <v>0</v>
      </c>
      <c r="R5080">
        <v>56</v>
      </c>
      <c r="S5080">
        <v>150</v>
      </c>
      <c r="T5080">
        <v>98</v>
      </c>
      <c r="U5080" t="s">
        <v>1</v>
      </c>
      <c r="V5080">
        <v>0</v>
      </c>
      <c r="W5080">
        <v>0</v>
      </c>
      <c r="X5080" t="s">
        <v>4330</v>
      </c>
      <c r="Y5080" t="s">
        <v>9391</v>
      </c>
      <c r="Z5080" t="s">
        <v>3509</v>
      </c>
    </row>
    <row r="5081" spans="17:26" x14ac:dyDescent="0.35">
      <c r="Q5081" t="s">
        <v>0</v>
      </c>
      <c r="R5081">
        <v>56</v>
      </c>
      <c r="S5081">
        <v>150</v>
      </c>
      <c r="T5081">
        <v>98</v>
      </c>
      <c r="U5081" t="s">
        <v>1</v>
      </c>
      <c r="V5081">
        <v>0</v>
      </c>
      <c r="W5081">
        <v>0</v>
      </c>
      <c r="X5081" t="s">
        <v>4330</v>
      </c>
      <c r="Y5081" t="s">
        <v>9392</v>
      </c>
      <c r="Z5081" t="s">
        <v>3509</v>
      </c>
    </row>
    <row r="5082" spans="17:26" x14ac:dyDescent="0.35">
      <c r="Q5082" t="s">
        <v>0</v>
      </c>
      <c r="R5082">
        <v>56</v>
      </c>
      <c r="S5082">
        <v>150</v>
      </c>
      <c r="T5082">
        <v>98</v>
      </c>
      <c r="U5082" t="s">
        <v>1</v>
      </c>
      <c r="V5082">
        <v>0</v>
      </c>
      <c r="W5082">
        <v>0</v>
      </c>
      <c r="X5082" t="s">
        <v>3662</v>
      </c>
      <c r="Y5082" t="s">
        <v>9393</v>
      </c>
      <c r="Z5082" t="s">
        <v>3509</v>
      </c>
    </row>
    <row r="5083" spans="17:26" x14ac:dyDescent="0.35">
      <c r="Q5083" t="s">
        <v>0</v>
      </c>
      <c r="R5083">
        <v>56</v>
      </c>
      <c r="S5083">
        <v>150</v>
      </c>
      <c r="T5083">
        <v>98</v>
      </c>
      <c r="U5083" t="s">
        <v>1</v>
      </c>
      <c r="V5083">
        <v>0</v>
      </c>
      <c r="W5083">
        <v>0</v>
      </c>
      <c r="X5083" t="s">
        <v>4071</v>
      </c>
      <c r="Y5083" t="s">
        <v>9394</v>
      </c>
      <c r="Z5083" t="s">
        <v>3509</v>
      </c>
    </row>
    <row r="5084" spans="17:26" x14ac:dyDescent="0.35">
      <c r="Q5084" t="s">
        <v>0</v>
      </c>
      <c r="R5084">
        <v>56</v>
      </c>
      <c r="S5084">
        <v>150</v>
      </c>
      <c r="T5084">
        <v>98</v>
      </c>
      <c r="U5084" t="s">
        <v>1</v>
      </c>
      <c r="V5084">
        <v>0</v>
      </c>
      <c r="W5084">
        <v>0</v>
      </c>
      <c r="X5084" t="s">
        <v>4073</v>
      </c>
      <c r="Y5084" t="s">
        <v>9395</v>
      </c>
      <c r="Z5084" t="s">
        <v>3509</v>
      </c>
    </row>
    <row r="5085" spans="17:26" x14ac:dyDescent="0.35">
      <c r="Q5085" t="s">
        <v>0</v>
      </c>
      <c r="R5085">
        <v>56</v>
      </c>
      <c r="S5085">
        <v>150</v>
      </c>
      <c r="T5085">
        <v>98</v>
      </c>
      <c r="U5085" t="s">
        <v>1</v>
      </c>
      <c r="V5085">
        <v>0</v>
      </c>
      <c r="W5085">
        <v>0</v>
      </c>
      <c r="X5085" t="s">
        <v>3949</v>
      </c>
      <c r="Y5085" t="s">
        <v>9396</v>
      </c>
      <c r="Z5085" t="s">
        <v>3509</v>
      </c>
    </row>
    <row r="5086" spans="17:26" x14ac:dyDescent="0.35">
      <c r="Q5086" t="s">
        <v>0</v>
      </c>
      <c r="R5086">
        <v>56</v>
      </c>
      <c r="S5086">
        <v>150</v>
      </c>
      <c r="T5086">
        <v>98</v>
      </c>
      <c r="U5086" t="s">
        <v>1</v>
      </c>
      <c r="V5086">
        <v>0</v>
      </c>
      <c r="W5086">
        <v>0</v>
      </c>
      <c r="X5086" t="s">
        <v>4339</v>
      </c>
      <c r="Y5086" t="s">
        <v>9397</v>
      </c>
      <c r="Z5086" t="s">
        <v>3509</v>
      </c>
    </row>
    <row r="5087" spans="17:26" x14ac:dyDescent="0.35">
      <c r="Q5087" t="s">
        <v>0</v>
      </c>
      <c r="R5087">
        <v>56</v>
      </c>
      <c r="S5087">
        <v>150</v>
      </c>
      <c r="T5087">
        <v>98</v>
      </c>
      <c r="U5087" t="s">
        <v>1</v>
      </c>
      <c r="V5087">
        <v>0</v>
      </c>
      <c r="W5087">
        <v>0</v>
      </c>
      <c r="X5087" t="s">
        <v>4075</v>
      </c>
      <c r="Y5087" t="s">
        <v>9398</v>
      </c>
      <c r="Z5087" t="s">
        <v>3509</v>
      </c>
    </row>
    <row r="5088" spans="17:26" x14ac:dyDescent="0.35">
      <c r="Q5088" t="s">
        <v>0</v>
      </c>
      <c r="R5088">
        <v>56</v>
      </c>
      <c r="S5088">
        <v>150</v>
      </c>
      <c r="T5088">
        <v>98</v>
      </c>
      <c r="U5088" t="s">
        <v>1</v>
      </c>
      <c r="V5088">
        <v>0</v>
      </c>
      <c r="W5088">
        <v>0</v>
      </c>
      <c r="X5088" t="s">
        <v>4075</v>
      </c>
      <c r="Y5088" t="s">
        <v>9399</v>
      </c>
      <c r="Z5088" t="s">
        <v>3509</v>
      </c>
    </row>
    <row r="5089" spans="17:26" x14ac:dyDescent="0.35">
      <c r="Q5089" t="s">
        <v>0</v>
      </c>
      <c r="R5089">
        <v>56</v>
      </c>
      <c r="S5089">
        <v>150</v>
      </c>
      <c r="T5089">
        <v>98</v>
      </c>
      <c r="U5089" t="s">
        <v>1</v>
      </c>
      <c r="V5089">
        <v>0</v>
      </c>
      <c r="W5089">
        <v>0</v>
      </c>
      <c r="X5089" t="s">
        <v>4075</v>
      </c>
      <c r="Y5089" t="s">
        <v>9400</v>
      </c>
      <c r="Z5089" t="s">
        <v>3509</v>
      </c>
    </row>
    <row r="5090" spans="17:26" x14ac:dyDescent="0.35">
      <c r="Q5090" t="s">
        <v>0</v>
      </c>
      <c r="R5090">
        <v>56</v>
      </c>
      <c r="S5090">
        <v>150</v>
      </c>
      <c r="T5090">
        <v>98</v>
      </c>
      <c r="U5090" t="s">
        <v>1</v>
      </c>
      <c r="V5090">
        <v>0</v>
      </c>
      <c r="W5090">
        <v>0</v>
      </c>
      <c r="X5090" t="s">
        <v>4075</v>
      </c>
      <c r="Y5090" t="s">
        <v>9401</v>
      </c>
      <c r="Z5090" t="s">
        <v>3509</v>
      </c>
    </row>
    <row r="5091" spans="17:26" x14ac:dyDescent="0.35">
      <c r="Q5091" t="s">
        <v>0</v>
      </c>
      <c r="R5091">
        <v>56</v>
      </c>
      <c r="S5091">
        <v>150</v>
      </c>
      <c r="T5091">
        <v>98</v>
      </c>
      <c r="U5091" t="s">
        <v>1</v>
      </c>
      <c r="V5091">
        <v>0</v>
      </c>
      <c r="W5091">
        <v>0</v>
      </c>
      <c r="X5091" t="s">
        <v>4040</v>
      </c>
      <c r="Y5091" t="s">
        <v>9402</v>
      </c>
      <c r="Z5091" t="s">
        <v>3509</v>
      </c>
    </row>
    <row r="5092" spans="17:26" x14ac:dyDescent="0.35">
      <c r="Q5092" t="s">
        <v>0</v>
      </c>
      <c r="R5092">
        <v>56</v>
      </c>
      <c r="S5092">
        <v>150</v>
      </c>
      <c r="T5092">
        <v>98</v>
      </c>
      <c r="U5092" t="s">
        <v>1</v>
      </c>
      <c r="V5092">
        <v>0</v>
      </c>
      <c r="W5092">
        <v>0</v>
      </c>
      <c r="X5092" t="s">
        <v>4902</v>
      </c>
      <c r="Y5092" t="s">
        <v>9403</v>
      </c>
      <c r="Z5092" t="s">
        <v>3509</v>
      </c>
    </row>
    <row r="5093" spans="17:26" x14ac:dyDescent="0.35">
      <c r="Q5093" t="s">
        <v>0</v>
      </c>
      <c r="R5093">
        <v>56</v>
      </c>
      <c r="S5093">
        <v>150</v>
      </c>
      <c r="T5093">
        <v>98</v>
      </c>
      <c r="U5093" t="s">
        <v>1</v>
      </c>
      <c r="V5093">
        <v>0</v>
      </c>
      <c r="W5093">
        <v>0</v>
      </c>
      <c r="X5093" t="s">
        <v>3780</v>
      </c>
      <c r="Y5093" t="s">
        <v>9404</v>
      </c>
      <c r="Z5093" t="s">
        <v>3509</v>
      </c>
    </row>
    <row r="5094" spans="17:26" x14ac:dyDescent="0.35">
      <c r="Q5094" t="s">
        <v>0</v>
      </c>
      <c r="R5094">
        <v>56</v>
      </c>
      <c r="S5094">
        <v>150</v>
      </c>
      <c r="T5094">
        <v>98</v>
      </c>
      <c r="U5094" t="s">
        <v>1</v>
      </c>
      <c r="V5094">
        <v>0</v>
      </c>
      <c r="W5094">
        <v>0</v>
      </c>
      <c r="X5094" t="s">
        <v>3915</v>
      </c>
      <c r="Y5094" t="s">
        <v>9405</v>
      </c>
      <c r="Z5094" t="s">
        <v>3509</v>
      </c>
    </row>
    <row r="5095" spans="17:26" x14ac:dyDescent="0.35">
      <c r="Q5095" t="s">
        <v>0</v>
      </c>
      <c r="R5095">
        <v>56</v>
      </c>
      <c r="S5095">
        <v>150</v>
      </c>
      <c r="T5095">
        <v>98</v>
      </c>
      <c r="U5095" t="s">
        <v>1</v>
      </c>
      <c r="V5095">
        <v>0</v>
      </c>
      <c r="W5095">
        <v>0</v>
      </c>
      <c r="X5095" t="s">
        <v>4148</v>
      </c>
      <c r="Y5095" t="s">
        <v>9406</v>
      </c>
      <c r="Z5095" t="s">
        <v>3509</v>
      </c>
    </row>
    <row r="5096" spans="17:26" x14ac:dyDescent="0.35">
      <c r="Q5096" t="s">
        <v>0</v>
      </c>
      <c r="R5096">
        <v>56</v>
      </c>
      <c r="S5096">
        <v>150</v>
      </c>
      <c r="T5096">
        <v>98</v>
      </c>
      <c r="U5096" t="s">
        <v>1</v>
      </c>
      <c r="V5096">
        <v>0</v>
      </c>
      <c r="W5096">
        <v>0</v>
      </c>
      <c r="X5096" t="s">
        <v>4077</v>
      </c>
      <c r="Y5096" t="s">
        <v>9407</v>
      </c>
      <c r="Z5096" t="s">
        <v>3509</v>
      </c>
    </row>
    <row r="5097" spans="17:26" x14ac:dyDescent="0.35">
      <c r="Q5097" t="s">
        <v>0</v>
      </c>
      <c r="R5097">
        <v>56</v>
      </c>
      <c r="S5097">
        <v>150</v>
      </c>
      <c r="T5097">
        <v>98</v>
      </c>
      <c r="U5097" t="s">
        <v>1</v>
      </c>
      <c r="V5097">
        <v>0</v>
      </c>
      <c r="W5097">
        <v>0</v>
      </c>
      <c r="X5097" t="s">
        <v>3956</v>
      </c>
      <c r="Y5097" t="s">
        <v>9408</v>
      </c>
      <c r="Z5097" t="s">
        <v>3509</v>
      </c>
    </row>
    <row r="5098" spans="17:26" x14ac:dyDescent="0.35">
      <c r="Q5098" t="s">
        <v>0</v>
      </c>
      <c r="R5098">
        <v>56</v>
      </c>
      <c r="S5098">
        <v>150</v>
      </c>
      <c r="T5098">
        <v>98</v>
      </c>
      <c r="U5098" t="s">
        <v>3664</v>
      </c>
      <c r="V5098">
        <v>0</v>
      </c>
      <c r="W5098">
        <v>0</v>
      </c>
      <c r="X5098" t="s">
        <v>3786</v>
      </c>
      <c r="Y5098" t="s">
        <v>9409</v>
      </c>
      <c r="Z5098" t="s">
        <v>3509</v>
      </c>
    </row>
    <row r="5099" spans="17:26" x14ac:dyDescent="0.35">
      <c r="Q5099" t="s">
        <v>0</v>
      </c>
      <c r="R5099">
        <v>56</v>
      </c>
      <c r="S5099">
        <v>150</v>
      </c>
      <c r="T5099">
        <v>98</v>
      </c>
      <c r="U5099" t="s">
        <v>3664</v>
      </c>
      <c r="V5099">
        <v>0</v>
      </c>
      <c r="W5099">
        <v>0</v>
      </c>
      <c r="X5099" t="s">
        <v>3788</v>
      </c>
      <c r="Y5099" t="s">
        <v>9410</v>
      </c>
      <c r="Z5099" t="s">
        <v>3509</v>
      </c>
    </row>
    <row r="5100" spans="17:26" x14ac:dyDescent="0.35">
      <c r="Q5100" t="s">
        <v>0</v>
      </c>
      <c r="R5100">
        <v>56</v>
      </c>
      <c r="S5100">
        <v>150</v>
      </c>
      <c r="T5100">
        <v>98</v>
      </c>
      <c r="U5100" t="s">
        <v>3664</v>
      </c>
      <c r="V5100">
        <v>0</v>
      </c>
      <c r="W5100">
        <v>0</v>
      </c>
      <c r="X5100" t="s">
        <v>3788</v>
      </c>
      <c r="Y5100" t="s">
        <v>9411</v>
      </c>
      <c r="Z5100" t="s">
        <v>3509</v>
      </c>
    </row>
    <row r="5101" spans="17:26" x14ac:dyDescent="0.35">
      <c r="Q5101" t="s">
        <v>0</v>
      </c>
      <c r="R5101">
        <v>56</v>
      </c>
      <c r="S5101">
        <v>150</v>
      </c>
      <c r="T5101">
        <v>98</v>
      </c>
      <c r="U5101" t="s">
        <v>3664</v>
      </c>
      <c r="V5101">
        <v>0</v>
      </c>
      <c r="W5101">
        <v>0</v>
      </c>
      <c r="X5101" t="s">
        <v>4345</v>
      </c>
      <c r="Y5101" t="s">
        <v>9412</v>
      </c>
      <c r="Z5101" t="s">
        <v>3509</v>
      </c>
    </row>
    <row r="5102" spans="17:26" x14ac:dyDescent="0.35">
      <c r="Q5102" t="s">
        <v>0</v>
      </c>
      <c r="R5102">
        <v>56</v>
      </c>
      <c r="S5102">
        <v>150</v>
      </c>
      <c r="T5102">
        <v>98</v>
      </c>
      <c r="U5102" t="s">
        <v>3664</v>
      </c>
      <c r="V5102">
        <v>0</v>
      </c>
      <c r="W5102">
        <v>0</v>
      </c>
      <c r="X5102" t="s">
        <v>4345</v>
      </c>
      <c r="Y5102" t="s">
        <v>9413</v>
      </c>
      <c r="Z5102" t="s">
        <v>3509</v>
      </c>
    </row>
    <row r="5103" spans="17:26" x14ac:dyDescent="0.35">
      <c r="Q5103" t="s">
        <v>0</v>
      </c>
      <c r="R5103">
        <v>56</v>
      </c>
      <c r="S5103">
        <v>150</v>
      </c>
      <c r="T5103">
        <v>98</v>
      </c>
      <c r="U5103" t="s">
        <v>3664</v>
      </c>
      <c r="V5103">
        <v>0</v>
      </c>
      <c r="W5103">
        <v>0</v>
      </c>
      <c r="X5103" t="s">
        <v>4177</v>
      </c>
      <c r="Y5103" t="s">
        <v>9414</v>
      </c>
      <c r="Z5103" t="s">
        <v>3509</v>
      </c>
    </row>
    <row r="5104" spans="17:26" x14ac:dyDescent="0.35">
      <c r="Q5104" t="s">
        <v>0</v>
      </c>
      <c r="R5104">
        <v>56</v>
      </c>
      <c r="S5104">
        <v>150</v>
      </c>
      <c r="T5104">
        <v>98</v>
      </c>
      <c r="U5104" t="s">
        <v>3664</v>
      </c>
      <c r="V5104">
        <v>0</v>
      </c>
      <c r="W5104">
        <v>0</v>
      </c>
      <c r="X5104" t="s">
        <v>4759</v>
      </c>
      <c r="Y5104" t="s">
        <v>9415</v>
      </c>
      <c r="Z5104" t="s">
        <v>3509</v>
      </c>
    </row>
    <row r="5105" spans="17:26" x14ac:dyDescent="0.35">
      <c r="Q5105" t="s">
        <v>0</v>
      </c>
      <c r="R5105">
        <v>56</v>
      </c>
      <c r="S5105">
        <v>150</v>
      </c>
      <c r="T5105">
        <v>98</v>
      </c>
      <c r="U5105" t="s">
        <v>3664</v>
      </c>
      <c r="V5105">
        <v>0</v>
      </c>
      <c r="W5105">
        <v>0</v>
      </c>
      <c r="X5105" t="s">
        <v>3751</v>
      </c>
      <c r="Y5105" t="s">
        <v>9416</v>
      </c>
      <c r="Z5105" t="s">
        <v>3509</v>
      </c>
    </row>
    <row r="5106" spans="17:26" x14ac:dyDescent="0.35">
      <c r="Q5106" t="s">
        <v>0</v>
      </c>
      <c r="R5106">
        <v>56</v>
      </c>
      <c r="S5106">
        <v>150</v>
      </c>
      <c r="T5106">
        <v>98</v>
      </c>
      <c r="U5106" t="s">
        <v>3664</v>
      </c>
      <c r="V5106">
        <v>0</v>
      </c>
      <c r="W5106">
        <v>0</v>
      </c>
      <c r="X5106" t="s">
        <v>3751</v>
      </c>
      <c r="Y5106" t="s">
        <v>9417</v>
      </c>
      <c r="Z5106" t="s">
        <v>3509</v>
      </c>
    </row>
    <row r="5107" spans="17:26" x14ac:dyDescent="0.35">
      <c r="Q5107" t="s">
        <v>0</v>
      </c>
      <c r="R5107">
        <v>56</v>
      </c>
      <c r="S5107">
        <v>150</v>
      </c>
      <c r="T5107">
        <v>98</v>
      </c>
      <c r="U5107" t="s">
        <v>3664</v>
      </c>
      <c r="V5107">
        <v>0</v>
      </c>
      <c r="W5107">
        <v>0</v>
      </c>
      <c r="X5107" t="s">
        <v>3686</v>
      </c>
      <c r="Y5107" t="s">
        <v>9418</v>
      </c>
      <c r="Z5107" t="s">
        <v>3509</v>
      </c>
    </row>
    <row r="5108" spans="17:26" x14ac:dyDescent="0.35">
      <c r="Q5108" t="s">
        <v>0</v>
      </c>
      <c r="R5108">
        <v>56</v>
      </c>
      <c r="S5108">
        <v>150</v>
      </c>
      <c r="T5108">
        <v>98</v>
      </c>
      <c r="U5108" t="s">
        <v>3664</v>
      </c>
      <c r="V5108">
        <v>0</v>
      </c>
      <c r="W5108">
        <v>0</v>
      </c>
      <c r="X5108" t="s">
        <v>3686</v>
      </c>
      <c r="Y5108" t="s">
        <v>9419</v>
      </c>
      <c r="Z5108" t="s">
        <v>3509</v>
      </c>
    </row>
    <row r="5109" spans="17:26" x14ac:dyDescent="0.35">
      <c r="Q5109" t="s">
        <v>0</v>
      </c>
      <c r="R5109">
        <v>56</v>
      </c>
      <c r="S5109">
        <v>150</v>
      </c>
      <c r="T5109">
        <v>98</v>
      </c>
      <c r="U5109" t="s">
        <v>3664</v>
      </c>
      <c r="V5109">
        <v>0</v>
      </c>
      <c r="W5109">
        <v>0</v>
      </c>
      <c r="X5109" t="s">
        <v>4013</v>
      </c>
      <c r="Y5109" t="s">
        <v>9420</v>
      </c>
      <c r="Z5109" t="s">
        <v>3509</v>
      </c>
    </row>
    <row r="5110" spans="17:26" x14ac:dyDescent="0.35">
      <c r="Q5110" t="s">
        <v>0</v>
      </c>
      <c r="R5110">
        <v>56</v>
      </c>
      <c r="S5110">
        <v>150</v>
      </c>
      <c r="T5110">
        <v>98</v>
      </c>
      <c r="U5110" t="s">
        <v>3664</v>
      </c>
      <c r="V5110">
        <v>0</v>
      </c>
      <c r="W5110">
        <v>0</v>
      </c>
      <c r="X5110" t="s">
        <v>3920</v>
      </c>
      <c r="Y5110" t="s">
        <v>9421</v>
      </c>
      <c r="Z5110" t="s">
        <v>3509</v>
      </c>
    </row>
    <row r="5111" spans="17:26" x14ac:dyDescent="0.35">
      <c r="Q5111" t="s">
        <v>0</v>
      </c>
      <c r="R5111">
        <v>56</v>
      </c>
      <c r="S5111">
        <v>150</v>
      </c>
      <c r="T5111">
        <v>98</v>
      </c>
      <c r="U5111" t="s">
        <v>3664</v>
      </c>
      <c r="V5111">
        <v>0</v>
      </c>
      <c r="W5111">
        <v>0</v>
      </c>
      <c r="X5111" t="s">
        <v>4350</v>
      </c>
      <c r="Y5111" t="s">
        <v>9422</v>
      </c>
      <c r="Z5111" t="s">
        <v>3509</v>
      </c>
    </row>
    <row r="5112" spans="17:26" x14ac:dyDescent="0.35">
      <c r="Q5112" t="s">
        <v>0</v>
      </c>
      <c r="R5112">
        <v>56</v>
      </c>
      <c r="S5112">
        <v>150</v>
      </c>
      <c r="T5112">
        <v>98</v>
      </c>
      <c r="U5112" t="s">
        <v>3664</v>
      </c>
      <c r="V5112">
        <v>0</v>
      </c>
      <c r="W5112">
        <v>0</v>
      </c>
      <c r="X5112" t="s">
        <v>4304</v>
      </c>
      <c r="Y5112" t="s">
        <v>9423</v>
      </c>
      <c r="Z5112" t="s">
        <v>3509</v>
      </c>
    </row>
    <row r="5113" spans="17:26" x14ac:dyDescent="0.35">
      <c r="Q5113" t="s">
        <v>0</v>
      </c>
      <c r="R5113">
        <v>56</v>
      </c>
      <c r="S5113">
        <v>150</v>
      </c>
      <c r="T5113">
        <v>98</v>
      </c>
      <c r="U5113" t="s">
        <v>3664</v>
      </c>
      <c r="V5113">
        <v>0</v>
      </c>
      <c r="W5113">
        <v>0</v>
      </c>
      <c r="X5113" t="s">
        <v>4017</v>
      </c>
      <c r="Y5113" t="s">
        <v>9424</v>
      </c>
      <c r="Z5113" t="s">
        <v>3509</v>
      </c>
    </row>
    <row r="5114" spans="17:26" x14ac:dyDescent="0.35">
      <c r="Q5114" t="s">
        <v>0</v>
      </c>
      <c r="R5114">
        <v>56</v>
      </c>
      <c r="S5114">
        <v>150</v>
      </c>
      <c r="T5114">
        <v>98</v>
      </c>
      <c r="U5114" t="s">
        <v>3664</v>
      </c>
      <c r="V5114">
        <v>0</v>
      </c>
      <c r="W5114">
        <v>0</v>
      </c>
      <c r="X5114" t="s">
        <v>3891</v>
      </c>
      <c r="Y5114" t="s">
        <v>9425</v>
      </c>
      <c r="Z5114" t="s">
        <v>3509</v>
      </c>
    </row>
    <row r="5115" spans="17:26" x14ac:dyDescent="0.35">
      <c r="Q5115" t="s">
        <v>0</v>
      </c>
      <c r="R5115">
        <v>56</v>
      </c>
      <c r="S5115">
        <v>150</v>
      </c>
      <c r="T5115">
        <v>98</v>
      </c>
      <c r="U5115" t="s">
        <v>3664</v>
      </c>
      <c r="V5115">
        <v>0</v>
      </c>
      <c r="W5115">
        <v>0</v>
      </c>
      <c r="X5115" t="s">
        <v>4153</v>
      </c>
      <c r="Y5115" t="s">
        <v>9426</v>
      </c>
      <c r="Z5115" t="s">
        <v>3509</v>
      </c>
    </row>
    <row r="5116" spans="17:26" x14ac:dyDescent="0.35">
      <c r="Q5116" t="s">
        <v>0</v>
      </c>
      <c r="R5116">
        <v>56</v>
      </c>
      <c r="S5116">
        <v>150</v>
      </c>
      <c r="T5116">
        <v>98</v>
      </c>
      <c r="U5116" t="s">
        <v>3664</v>
      </c>
      <c r="V5116">
        <v>0</v>
      </c>
      <c r="W5116">
        <v>0</v>
      </c>
      <c r="X5116" t="s">
        <v>3893</v>
      </c>
      <c r="Y5116" t="s">
        <v>9427</v>
      </c>
      <c r="Z5116" t="s">
        <v>3509</v>
      </c>
    </row>
    <row r="5117" spans="17:26" x14ac:dyDescent="0.35">
      <c r="Q5117" t="s">
        <v>0</v>
      </c>
      <c r="R5117">
        <v>56</v>
      </c>
      <c r="S5117">
        <v>150</v>
      </c>
      <c r="T5117">
        <v>98</v>
      </c>
      <c r="U5117" t="s">
        <v>3664</v>
      </c>
      <c r="V5117">
        <v>0</v>
      </c>
      <c r="W5117">
        <v>0</v>
      </c>
      <c r="X5117" t="s">
        <v>4461</v>
      </c>
      <c r="Y5117" t="s">
        <v>9428</v>
      </c>
      <c r="Z5117" t="s">
        <v>3509</v>
      </c>
    </row>
    <row r="5118" spans="17:26" x14ac:dyDescent="0.35">
      <c r="Q5118" t="s">
        <v>0</v>
      </c>
      <c r="R5118">
        <v>56</v>
      </c>
      <c r="S5118">
        <v>150</v>
      </c>
      <c r="T5118">
        <v>98</v>
      </c>
      <c r="U5118" t="s">
        <v>3664</v>
      </c>
      <c r="V5118">
        <v>0</v>
      </c>
      <c r="W5118">
        <v>0</v>
      </c>
      <c r="X5118" t="s">
        <v>3897</v>
      </c>
      <c r="Y5118" t="s">
        <v>9429</v>
      </c>
      <c r="Z5118" t="s">
        <v>3509</v>
      </c>
    </row>
    <row r="5119" spans="17:26" x14ac:dyDescent="0.35">
      <c r="Q5119" t="s">
        <v>0</v>
      </c>
      <c r="R5119">
        <v>56</v>
      </c>
      <c r="S5119">
        <v>150</v>
      </c>
      <c r="T5119">
        <v>98</v>
      </c>
      <c r="U5119" t="s">
        <v>3664</v>
      </c>
      <c r="V5119">
        <v>0</v>
      </c>
      <c r="W5119">
        <v>0</v>
      </c>
      <c r="X5119" t="s">
        <v>3897</v>
      </c>
      <c r="Y5119" t="s">
        <v>9430</v>
      </c>
      <c r="Z5119" t="s">
        <v>3509</v>
      </c>
    </row>
    <row r="5120" spans="17:26" x14ac:dyDescent="0.35">
      <c r="Q5120" t="s">
        <v>0</v>
      </c>
      <c r="R5120">
        <v>56</v>
      </c>
      <c r="S5120">
        <v>150</v>
      </c>
      <c r="T5120">
        <v>98</v>
      </c>
      <c r="U5120" t="s">
        <v>3664</v>
      </c>
      <c r="V5120">
        <v>0</v>
      </c>
      <c r="W5120">
        <v>0</v>
      </c>
      <c r="X5120" t="s">
        <v>4354</v>
      </c>
      <c r="Y5120" t="s">
        <v>9431</v>
      </c>
      <c r="Z5120" t="s">
        <v>3509</v>
      </c>
    </row>
    <row r="5121" spans="17:26" x14ac:dyDescent="0.35">
      <c r="Q5121" t="s">
        <v>0</v>
      </c>
      <c r="R5121">
        <v>56</v>
      </c>
      <c r="S5121">
        <v>150</v>
      </c>
      <c r="T5121">
        <v>98</v>
      </c>
      <c r="U5121" t="s">
        <v>3664</v>
      </c>
      <c r="V5121">
        <v>0</v>
      </c>
      <c r="W5121">
        <v>0</v>
      </c>
      <c r="X5121" t="s">
        <v>3762</v>
      </c>
      <c r="Y5121" t="s">
        <v>9432</v>
      </c>
      <c r="Z5121" t="s">
        <v>3509</v>
      </c>
    </row>
    <row r="5122" spans="17:26" x14ac:dyDescent="0.35">
      <c r="Q5122" t="s">
        <v>0</v>
      </c>
      <c r="R5122">
        <v>56</v>
      </c>
      <c r="S5122">
        <v>150</v>
      </c>
      <c r="T5122">
        <v>98</v>
      </c>
      <c r="U5122" t="s">
        <v>3664</v>
      </c>
      <c r="V5122">
        <v>0</v>
      </c>
      <c r="W5122">
        <v>0</v>
      </c>
      <c r="X5122" t="s">
        <v>4227</v>
      </c>
      <c r="Y5122" t="s">
        <v>9433</v>
      </c>
      <c r="Z5122" t="s">
        <v>3509</v>
      </c>
    </row>
    <row r="5123" spans="17:26" x14ac:dyDescent="0.35">
      <c r="Q5123" t="s">
        <v>0</v>
      </c>
      <c r="R5123">
        <v>56</v>
      </c>
      <c r="S5123">
        <v>150</v>
      </c>
      <c r="T5123">
        <v>98</v>
      </c>
      <c r="U5123" t="s">
        <v>3664</v>
      </c>
      <c r="V5123">
        <v>0</v>
      </c>
      <c r="W5123">
        <v>0</v>
      </c>
      <c r="X5123" t="s">
        <v>3928</v>
      </c>
      <c r="Y5123" t="s">
        <v>9434</v>
      </c>
      <c r="Z5123" t="s">
        <v>3509</v>
      </c>
    </row>
    <row r="5124" spans="17:26" x14ac:dyDescent="0.35">
      <c r="Q5124" t="s">
        <v>0</v>
      </c>
      <c r="R5124">
        <v>56</v>
      </c>
      <c r="S5124">
        <v>150</v>
      </c>
      <c r="T5124">
        <v>98</v>
      </c>
      <c r="U5124" t="s">
        <v>3664</v>
      </c>
      <c r="V5124">
        <v>0</v>
      </c>
      <c r="W5124">
        <v>0</v>
      </c>
      <c r="X5124" t="s">
        <v>4096</v>
      </c>
      <c r="Y5124" t="s">
        <v>9435</v>
      </c>
      <c r="Z5124" t="s">
        <v>3509</v>
      </c>
    </row>
    <row r="5125" spans="17:26" x14ac:dyDescent="0.35">
      <c r="Q5125" t="s">
        <v>0</v>
      </c>
      <c r="R5125">
        <v>56</v>
      </c>
      <c r="S5125">
        <v>150</v>
      </c>
      <c r="T5125">
        <v>98</v>
      </c>
      <c r="U5125" t="s">
        <v>3664</v>
      </c>
      <c r="V5125">
        <v>0</v>
      </c>
      <c r="W5125">
        <v>0</v>
      </c>
      <c r="X5125" t="s">
        <v>3804</v>
      </c>
      <c r="Y5125" t="s">
        <v>9436</v>
      </c>
      <c r="Z5125" t="s">
        <v>3509</v>
      </c>
    </row>
    <row r="5126" spans="17:26" x14ac:dyDescent="0.35">
      <c r="Q5126" t="s">
        <v>0</v>
      </c>
      <c r="R5126">
        <v>56</v>
      </c>
      <c r="S5126">
        <v>150</v>
      </c>
      <c r="T5126">
        <v>98</v>
      </c>
      <c r="U5126" t="s">
        <v>3664</v>
      </c>
      <c r="V5126">
        <v>0</v>
      </c>
      <c r="W5126">
        <v>0</v>
      </c>
      <c r="X5126" t="s">
        <v>4474</v>
      </c>
      <c r="Y5126" t="s">
        <v>9437</v>
      </c>
      <c r="Z5126" t="s">
        <v>3509</v>
      </c>
    </row>
    <row r="5127" spans="17:26" x14ac:dyDescent="0.35">
      <c r="Q5127" t="s">
        <v>0</v>
      </c>
      <c r="R5127">
        <v>56</v>
      </c>
      <c r="S5127">
        <v>150</v>
      </c>
      <c r="T5127">
        <v>98</v>
      </c>
      <c r="U5127" t="s">
        <v>3664</v>
      </c>
      <c r="V5127">
        <v>0</v>
      </c>
      <c r="W5127">
        <v>0</v>
      </c>
      <c r="X5127" t="s">
        <v>4140</v>
      </c>
      <c r="Y5127" t="s">
        <v>9438</v>
      </c>
      <c r="Z5127" t="s">
        <v>3509</v>
      </c>
    </row>
    <row r="5128" spans="17:26" x14ac:dyDescent="0.35">
      <c r="Q5128" t="s">
        <v>0</v>
      </c>
      <c r="R5128">
        <v>56</v>
      </c>
      <c r="S5128">
        <v>150</v>
      </c>
      <c r="T5128">
        <v>98</v>
      </c>
      <c r="U5128" t="s">
        <v>3664</v>
      </c>
      <c r="V5128">
        <v>0</v>
      </c>
      <c r="W5128">
        <v>0</v>
      </c>
      <c r="X5128" t="s">
        <v>3673</v>
      </c>
      <c r="Y5128" t="s">
        <v>9439</v>
      </c>
      <c r="Z5128" t="s">
        <v>3509</v>
      </c>
    </row>
    <row r="5129" spans="17:26" x14ac:dyDescent="0.35">
      <c r="Q5129" t="s">
        <v>0</v>
      </c>
      <c r="R5129">
        <v>56</v>
      </c>
      <c r="S5129">
        <v>150</v>
      </c>
      <c r="T5129">
        <v>98</v>
      </c>
      <c r="U5129" t="s">
        <v>3664</v>
      </c>
      <c r="V5129">
        <v>0</v>
      </c>
      <c r="W5129">
        <v>0</v>
      </c>
      <c r="X5129" t="s">
        <v>4363</v>
      </c>
      <c r="Y5129" t="s">
        <v>9440</v>
      </c>
      <c r="Z5129" t="s">
        <v>3509</v>
      </c>
    </row>
    <row r="5130" spans="17:26" x14ac:dyDescent="0.35">
      <c r="Q5130" t="s">
        <v>0</v>
      </c>
      <c r="R5130">
        <v>56</v>
      </c>
      <c r="S5130">
        <v>150</v>
      </c>
      <c r="T5130">
        <v>98</v>
      </c>
      <c r="U5130" t="s">
        <v>3664</v>
      </c>
      <c r="V5130">
        <v>0</v>
      </c>
      <c r="W5130">
        <v>0</v>
      </c>
      <c r="X5130" t="s">
        <v>3934</v>
      </c>
      <c r="Y5130" t="s">
        <v>9441</v>
      </c>
      <c r="Z5130" t="s">
        <v>3509</v>
      </c>
    </row>
    <row r="5131" spans="17:26" x14ac:dyDescent="0.35">
      <c r="Q5131" t="s">
        <v>0</v>
      </c>
      <c r="R5131">
        <v>56</v>
      </c>
      <c r="S5131">
        <v>150</v>
      </c>
      <c r="T5131">
        <v>98</v>
      </c>
      <c r="U5131" t="s">
        <v>3664</v>
      </c>
      <c r="V5131">
        <v>0</v>
      </c>
      <c r="W5131">
        <v>0</v>
      </c>
      <c r="X5131" t="s">
        <v>3934</v>
      </c>
      <c r="Y5131" t="s">
        <v>9442</v>
      </c>
      <c r="Z5131" t="s">
        <v>3509</v>
      </c>
    </row>
    <row r="5132" spans="17:26" x14ac:dyDescent="0.35">
      <c r="Q5132" t="s">
        <v>0</v>
      </c>
      <c r="R5132">
        <v>56</v>
      </c>
      <c r="S5132">
        <v>150</v>
      </c>
      <c r="T5132">
        <v>98</v>
      </c>
      <c r="U5132" t="s">
        <v>3664</v>
      </c>
      <c r="V5132">
        <v>0</v>
      </c>
      <c r="W5132">
        <v>0</v>
      </c>
      <c r="X5132" t="s">
        <v>3772</v>
      </c>
      <c r="Y5132" t="s">
        <v>9443</v>
      </c>
      <c r="Z5132" t="s">
        <v>3509</v>
      </c>
    </row>
    <row r="5133" spans="17:26" x14ac:dyDescent="0.35">
      <c r="Q5133" t="s">
        <v>0</v>
      </c>
      <c r="R5133">
        <v>56</v>
      </c>
      <c r="S5133">
        <v>150</v>
      </c>
      <c r="T5133">
        <v>98</v>
      </c>
      <c r="U5133" t="s">
        <v>3664</v>
      </c>
      <c r="V5133">
        <v>0</v>
      </c>
      <c r="W5133">
        <v>0</v>
      </c>
      <c r="X5133" t="s">
        <v>4060</v>
      </c>
      <c r="Y5133" t="s">
        <v>9444</v>
      </c>
      <c r="Z5133" t="s">
        <v>3509</v>
      </c>
    </row>
    <row r="5134" spans="17:26" x14ac:dyDescent="0.35">
      <c r="Q5134" t="s">
        <v>0</v>
      </c>
      <c r="R5134">
        <v>56</v>
      </c>
      <c r="S5134">
        <v>150</v>
      </c>
      <c r="T5134">
        <v>98</v>
      </c>
      <c r="U5134" t="s">
        <v>3664</v>
      </c>
      <c r="V5134">
        <v>0</v>
      </c>
      <c r="W5134">
        <v>0</v>
      </c>
      <c r="X5134" t="s">
        <v>4213</v>
      </c>
      <c r="Y5134" t="s">
        <v>9445</v>
      </c>
      <c r="Z5134" t="s">
        <v>3509</v>
      </c>
    </row>
    <row r="5135" spans="17:26" x14ac:dyDescent="0.35">
      <c r="Q5135" t="s">
        <v>0</v>
      </c>
      <c r="R5135">
        <v>56</v>
      </c>
      <c r="S5135">
        <v>150</v>
      </c>
      <c r="T5135">
        <v>98</v>
      </c>
      <c r="U5135" t="s">
        <v>3664</v>
      </c>
      <c r="V5135">
        <v>0</v>
      </c>
      <c r="W5135">
        <v>0</v>
      </c>
      <c r="X5135" t="s">
        <v>3708</v>
      </c>
      <c r="Y5135" t="s">
        <v>9446</v>
      </c>
      <c r="Z5135" t="s">
        <v>3509</v>
      </c>
    </row>
    <row r="5136" spans="17:26" x14ac:dyDescent="0.35">
      <c r="Q5136" t="s">
        <v>0</v>
      </c>
      <c r="R5136">
        <v>56</v>
      </c>
      <c r="S5136">
        <v>150</v>
      </c>
      <c r="T5136">
        <v>98</v>
      </c>
      <c r="U5136" t="s">
        <v>3664</v>
      </c>
      <c r="V5136">
        <v>0</v>
      </c>
      <c r="W5136">
        <v>0</v>
      </c>
      <c r="X5136" t="s">
        <v>3938</v>
      </c>
      <c r="Y5136" t="s">
        <v>9447</v>
      </c>
      <c r="Z5136" t="s">
        <v>3509</v>
      </c>
    </row>
    <row r="5137" spans="17:26" x14ac:dyDescent="0.35">
      <c r="Q5137" t="s">
        <v>0</v>
      </c>
      <c r="R5137">
        <v>56</v>
      </c>
      <c r="S5137">
        <v>150</v>
      </c>
      <c r="T5137">
        <v>98</v>
      </c>
      <c r="U5137" t="s">
        <v>3664</v>
      </c>
      <c r="V5137">
        <v>0</v>
      </c>
      <c r="W5137">
        <v>0</v>
      </c>
      <c r="X5137" t="s">
        <v>3906</v>
      </c>
      <c r="Y5137" t="s">
        <v>9448</v>
      </c>
      <c r="Z5137" t="s">
        <v>3509</v>
      </c>
    </row>
    <row r="5138" spans="17:26" x14ac:dyDescent="0.35">
      <c r="Q5138" t="s">
        <v>0</v>
      </c>
      <c r="R5138">
        <v>56</v>
      </c>
      <c r="S5138">
        <v>150</v>
      </c>
      <c r="T5138">
        <v>98</v>
      </c>
      <c r="U5138" t="s">
        <v>3664</v>
      </c>
      <c r="V5138">
        <v>0</v>
      </c>
      <c r="W5138">
        <v>0</v>
      </c>
      <c r="X5138" t="s">
        <v>4217</v>
      </c>
      <c r="Y5138" t="s">
        <v>9449</v>
      </c>
      <c r="Z5138" t="s">
        <v>3509</v>
      </c>
    </row>
    <row r="5139" spans="17:26" x14ac:dyDescent="0.35">
      <c r="Q5139" t="s">
        <v>0</v>
      </c>
      <c r="R5139">
        <v>56</v>
      </c>
      <c r="S5139">
        <v>150</v>
      </c>
      <c r="T5139">
        <v>98</v>
      </c>
      <c r="U5139" t="s">
        <v>3664</v>
      </c>
      <c r="V5139">
        <v>0</v>
      </c>
      <c r="W5139">
        <v>0</v>
      </c>
      <c r="X5139" t="s">
        <v>3812</v>
      </c>
      <c r="Y5139" t="s">
        <v>9450</v>
      </c>
      <c r="Z5139" t="s">
        <v>3509</v>
      </c>
    </row>
    <row r="5140" spans="17:26" x14ac:dyDescent="0.35">
      <c r="Q5140" t="s">
        <v>0</v>
      </c>
      <c r="R5140">
        <v>56</v>
      </c>
      <c r="S5140">
        <v>150</v>
      </c>
      <c r="T5140">
        <v>98</v>
      </c>
      <c r="U5140" t="s">
        <v>3664</v>
      </c>
      <c r="V5140">
        <v>0</v>
      </c>
      <c r="W5140">
        <v>0</v>
      </c>
      <c r="X5140" t="s">
        <v>4032</v>
      </c>
      <c r="Y5140" t="s">
        <v>9451</v>
      </c>
      <c r="Z5140" t="s">
        <v>3509</v>
      </c>
    </row>
    <row r="5141" spans="17:26" x14ac:dyDescent="0.35">
      <c r="Q5141" t="s">
        <v>0</v>
      </c>
      <c r="R5141">
        <v>56</v>
      </c>
      <c r="S5141">
        <v>150</v>
      </c>
      <c r="T5141">
        <v>98</v>
      </c>
      <c r="U5141" t="s">
        <v>3664</v>
      </c>
      <c r="V5141">
        <v>0</v>
      </c>
      <c r="W5141">
        <v>0</v>
      </c>
      <c r="X5141" t="s">
        <v>3942</v>
      </c>
      <c r="Y5141" t="s">
        <v>9452</v>
      </c>
      <c r="Z5141" t="s">
        <v>3509</v>
      </c>
    </row>
    <row r="5142" spans="17:26" x14ac:dyDescent="0.35">
      <c r="Q5142" t="s">
        <v>0</v>
      </c>
      <c r="R5142">
        <v>56</v>
      </c>
      <c r="S5142">
        <v>150</v>
      </c>
      <c r="T5142">
        <v>98</v>
      </c>
      <c r="U5142" t="s">
        <v>3664</v>
      </c>
      <c r="V5142">
        <v>0</v>
      </c>
      <c r="W5142">
        <v>0</v>
      </c>
      <c r="X5142" t="s">
        <v>4165</v>
      </c>
      <c r="Y5142" t="s">
        <v>9453</v>
      </c>
      <c r="Z5142" t="s">
        <v>3509</v>
      </c>
    </row>
    <row r="5143" spans="17:26" x14ac:dyDescent="0.35">
      <c r="Q5143" t="s">
        <v>0</v>
      </c>
      <c r="R5143">
        <v>56</v>
      </c>
      <c r="S5143">
        <v>150</v>
      </c>
      <c r="T5143">
        <v>98</v>
      </c>
      <c r="U5143" t="s">
        <v>3664</v>
      </c>
      <c r="V5143">
        <v>0</v>
      </c>
      <c r="W5143">
        <v>0</v>
      </c>
      <c r="X5143" t="s">
        <v>4379</v>
      </c>
      <c r="Y5143" t="s">
        <v>9454</v>
      </c>
      <c r="Z5143" t="s">
        <v>3509</v>
      </c>
    </row>
    <row r="5144" spans="17:26" x14ac:dyDescent="0.35">
      <c r="Q5144" t="s">
        <v>0</v>
      </c>
      <c r="R5144">
        <v>56</v>
      </c>
      <c r="S5144">
        <v>150</v>
      </c>
      <c r="T5144">
        <v>98</v>
      </c>
      <c r="U5144" t="s">
        <v>3664</v>
      </c>
      <c r="V5144">
        <v>0</v>
      </c>
      <c r="W5144">
        <v>0</v>
      </c>
      <c r="X5144" t="s">
        <v>3814</v>
      </c>
      <c r="Y5144" t="s">
        <v>9455</v>
      </c>
      <c r="Z5144" t="s">
        <v>3509</v>
      </c>
    </row>
    <row r="5145" spans="17:26" x14ac:dyDescent="0.35">
      <c r="Q5145" t="s">
        <v>0</v>
      </c>
      <c r="R5145">
        <v>56</v>
      </c>
      <c r="S5145">
        <v>150</v>
      </c>
      <c r="T5145">
        <v>98</v>
      </c>
      <c r="U5145" t="s">
        <v>3664</v>
      </c>
      <c r="V5145">
        <v>0</v>
      </c>
      <c r="W5145">
        <v>0</v>
      </c>
      <c r="X5145" t="s">
        <v>3814</v>
      </c>
      <c r="Y5145" t="s">
        <v>9456</v>
      </c>
      <c r="Z5145" t="s">
        <v>3509</v>
      </c>
    </row>
    <row r="5146" spans="17:26" x14ac:dyDescent="0.35">
      <c r="Q5146" t="s">
        <v>0</v>
      </c>
      <c r="R5146">
        <v>56</v>
      </c>
      <c r="S5146">
        <v>150</v>
      </c>
      <c r="T5146">
        <v>98</v>
      </c>
      <c r="U5146" t="s">
        <v>3664</v>
      </c>
      <c r="V5146">
        <v>0</v>
      </c>
      <c r="W5146">
        <v>0</v>
      </c>
      <c r="X5146" t="s">
        <v>4677</v>
      </c>
      <c r="Y5146" t="s">
        <v>9457</v>
      </c>
      <c r="Z5146" t="s">
        <v>3509</v>
      </c>
    </row>
    <row r="5147" spans="17:26" x14ac:dyDescent="0.35">
      <c r="Q5147" t="s">
        <v>0</v>
      </c>
      <c r="R5147">
        <v>56</v>
      </c>
      <c r="S5147">
        <v>150</v>
      </c>
      <c r="T5147">
        <v>98</v>
      </c>
      <c r="U5147" t="s">
        <v>3664</v>
      </c>
      <c r="V5147">
        <v>0</v>
      </c>
      <c r="W5147">
        <v>0</v>
      </c>
      <c r="X5147" t="s">
        <v>3777</v>
      </c>
      <c r="Y5147" t="s">
        <v>9458</v>
      </c>
      <c r="Z5147" t="s">
        <v>3509</v>
      </c>
    </row>
    <row r="5148" spans="17:26" x14ac:dyDescent="0.35">
      <c r="Q5148" t="s">
        <v>0</v>
      </c>
      <c r="R5148">
        <v>56</v>
      </c>
      <c r="S5148">
        <v>150</v>
      </c>
      <c r="T5148">
        <v>98</v>
      </c>
      <c r="U5148" t="s">
        <v>3664</v>
      </c>
      <c r="V5148">
        <v>0</v>
      </c>
      <c r="W5148">
        <v>0</v>
      </c>
      <c r="X5148" t="s">
        <v>3777</v>
      </c>
      <c r="Y5148" t="s">
        <v>9459</v>
      </c>
      <c r="Z5148" t="s">
        <v>3509</v>
      </c>
    </row>
    <row r="5149" spans="17:26" x14ac:dyDescent="0.35">
      <c r="Q5149" t="s">
        <v>0</v>
      </c>
      <c r="R5149">
        <v>56</v>
      </c>
      <c r="S5149">
        <v>150</v>
      </c>
      <c r="T5149">
        <v>98</v>
      </c>
      <c r="U5149" t="s">
        <v>3664</v>
      </c>
      <c r="V5149">
        <v>0</v>
      </c>
      <c r="W5149">
        <v>0</v>
      </c>
      <c r="X5149" t="s">
        <v>4550</v>
      </c>
      <c r="Y5149" t="s">
        <v>9460</v>
      </c>
      <c r="Z5149" t="s">
        <v>3509</v>
      </c>
    </row>
    <row r="5150" spans="17:26" x14ac:dyDescent="0.35">
      <c r="Q5150" t="s">
        <v>0</v>
      </c>
      <c r="R5150">
        <v>56</v>
      </c>
      <c r="S5150">
        <v>150</v>
      </c>
      <c r="T5150">
        <v>98</v>
      </c>
      <c r="U5150" t="s">
        <v>3664</v>
      </c>
      <c r="V5150">
        <v>0</v>
      </c>
      <c r="W5150">
        <v>0</v>
      </c>
      <c r="X5150" t="s">
        <v>4550</v>
      </c>
      <c r="Y5150" t="s">
        <v>9461</v>
      </c>
      <c r="Z5150" t="s">
        <v>3509</v>
      </c>
    </row>
    <row r="5151" spans="17:26" x14ac:dyDescent="0.35">
      <c r="Q5151" t="s">
        <v>0</v>
      </c>
      <c r="R5151">
        <v>56</v>
      </c>
      <c r="S5151">
        <v>150</v>
      </c>
      <c r="T5151">
        <v>98</v>
      </c>
      <c r="U5151" t="s">
        <v>3664</v>
      </c>
      <c r="V5151">
        <v>0</v>
      </c>
      <c r="W5151">
        <v>0</v>
      </c>
      <c r="X5151" t="s">
        <v>3662</v>
      </c>
      <c r="Y5151" t="s">
        <v>9462</v>
      </c>
      <c r="Z5151" t="s">
        <v>3509</v>
      </c>
    </row>
    <row r="5152" spans="17:26" x14ac:dyDescent="0.35">
      <c r="Q5152" t="s">
        <v>0</v>
      </c>
      <c r="R5152">
        <v>56</v>
      </c>
      <c r="S5152">
        <v>150</v>
      </c>
      <c r="T5152">
        <v>98</v>
      </c>
      <c r="U5152" t="s">
        <v>3664</v>
      </c>
      <c r="V5152">
        <v>0</v>
      </c>
      <c r="W5152">
        <v>0</v>
      </c>
      <c r="X5152" t="s">
        <v>4491</v>
      </c>
      <c r="Y5152" t="s">
        <v>9463</v>
      </c>
      <c r="Z5152" t="s">
        <v>3509</v>
      </c>
    </row>
    <row r="5153" spans="17:26" x14ac:dyDescent="0.35">
      <c r="Q5153" t="s">
        <v>0</v>
      </c>
      <c r="R5153">
        <v>56</v>
      </c>
      <c r="S5153">
        <v>150</v>
      </c>
      <c r="T5153">
        <v>98</v>
      </c>
      <c r="U5153" t="s">
        <v>3664</v>
      </c>
      <c r="V5153">
        <v>0</v>
      </c>
      <c r="W5153">
        <v>0</v>
      </c>
      <c r="X5153" t="s">
        <v>4491</v>
      </c>
      <c r="Y5153" t="s">
        <v>9464</v>
      </c>
      <c r="Z5153" t="s">
        <v>3509</v>
      </c>
    </row>
    <row r="5154" spans="17:26" x14ac:dyDescent="0.35">
      <c r="Q5154" t="s">
        <v>0</v>
      </c>
      <c r="R5154">
        <v>56</v>
      </c>
      <c r="S5154">
        <v>150</v>
      </c>
      <c r="T5154">
        <v>98</v>
      </c>
      <c r="U5154" t="s">
        <v>3664</v>
      </c>
      <c r="V5154">
        <v>0</v>
      </c>
      <c r="W5154">
        <v>0</v>
      </c>
      <c r="X5154" t="s">
        <v>3677</v>
      </c>
      <c r="Y5154" t="s">
        <v>9465</v>
      </c>
      <c r="Z5154" t="s">
        <v>3509</v>
      </c>
    </row>
    <row r="5155" spans="17:26" x14ac:dyDescent="0.35">
      <c r="Q5155" t="s">
        <v>0</v>
      </c>
      <c r="R5155">
        <v>56</v>
      </c>
      <c r="S5155">
        <v>150</v>
      </c>
      <c r="T5155">
        <v>98</v>
      </c>
      <c r="U5155" t="s">
        <v>3664</v>
      </c>
      <c r="V5155">
        <v>0</v>
      </c>
      <c r="W5155">
        <v>0</v>
      </c>
      <c r="X5155" t="s">
        <v>3677</v>
      </c>
      <c r="Y5155" t="s">
        <v>9466</v>
      </c>
      <c r="Z5155" t="s">
        <v>3509</v>
      </c>
    </row>
    <row r="5156" spans="17:26" x14ac:dyDescent="0.35">
      <c r="Q5156" t="s">
        <v>0</v>
      </c>
      <c r="R5156">
        <v>56</v>
      </c>
      <c r="S5156">
        <v>150</v>
      </c>
      <c r="T5156">
        <v>98</v>
      </c>
      <c r="U5156" t="s">
        <v>3664</v>
      </c>
      <c r="V5156">
        <v>0</v>
      </c>
      <c r="W5156">
        <v>0</v>
      </c>
      <c r="X5156" t="s">
        <v>3949</v>
      </c>
      <c r="Y5156" t="s">
        <v>9467</v>
      </c>
      <c r="Z5156" t="s">
        <v>3509</v>
      </c>
    </row>
    <row r="5157" spans="17:26" x14ac:dyDescent="0.35">
      <c r="Q5157" t="s">
        <v>0</v>
      </c>
      <c r="R5157">
        <v>56</v>
      </c>
      <c r="S5157">
        <v>150</v>
      </c>
      <c r="T5157">
        <v>98</v>
      </c>
      <c r="U5157" t="s">
        <v>3664</v>
      </c>
      <c r="V5157">
        <v>0</v>
      </c>
      <c r="W5157">
        <v>0</v>
      </c>
      <c r="X5157" t="s">
        <v>4339</v>
      </c>
      <c r="Y5157" t="s">
        <v>9468</v>
      </c>
      <c r="Z5157" t="s">
        <v>3509</v>
      </c>
    </row>
    <row r="5158" spans="17:26" x14ac:dyDescent="0.35">
      <c r="Q5158" t="s">
        <v>0</v>
      </c>
      <c r="R5158">
        <v>56</v>
      </c>
      <c r="S5158">
        <v>150</v>
      </c>
      <c r="T5158">
        <v>98</v>
      </c>
      <c r="U5158" t="s">
        <v>3664</v>
      </c>
      <c r="V5158">
        <v>0</v>
      </c>
      <c r="W5158">
        <v>0</v>
      </c>
      <c r="X5158" t="s">
        <v>4902</v>
      </c>
      <c r="Y5158" t="s">
        <v>9469</v>
      </c>
      <c r="Z5158" t="s">
        <v>3509</v>
      </c>
    </row>
    <row r="5159" spans="17:26" x14ac:dyDescent="0.35">
      <c r="Q5159" t="s">
        <v>0</v>
      </c>
      <c r="R5159">
        <v>56</v>
      </c>
      <c r="S5159">
        <v>150</v>
      </c>
      <c r="T5159">
        <v>98</v>
      </c>
      <c r="U5159" t="s">
        <v>3664</v>
      </c>
      <c r="V5159">
        <v>0</v>
      </c>
      <c r="W5159">
        <v>0</v>
      </c>
      <c r="X5159" t="s">
        <v>3780</v>
      </c>
      <c r="Y5159" t="s">
        <v>9470</v>
      </c>
      <c r="Z5159" t="s">
        <v>3509</v>
      </c>
    </row>
    <row r="5160" spans="17:26" x14ac:dyDescent="0.35">
      <c r="Q5160" t="s">
        <v>0</v>
      </c>
      <c r="R5160">
        <v>56</v>
      </c>
      <c r="S5160">
        <v>150</v>
      </c>
      <c r="T5160">
        <v>98</v>
      </c>
      <c r="U5160" t="s">
        <v>3664</v>
      </c>
      <c r="V5160">
        <v>0</v>
      </c>
      <c r="W5160">
        <v>0</v>
      </c>
      <c r="X5160" t="s">
        <v>3915</v>
      </c>
      <c r="Y5160" t="s">
        <v>9471</v>
      </c>
      <c r="Z5160" t="s">
        <v>3509</v>
      </c>
    </row>
    <row r="5161" spans="17:26" x14ac:dyDescent="0.35">
      <c r="Q5161" t="s">
        <v>0</v>
      </c>
      <c r="R5161">
        <v>56</v>
      </c>
      <c r="S5161">
        <v>150</v>
      </c>
      <c r="T5161">
        <v>98</v>
      </c>
      <c r="U5161" t="s">
        <v>3664</v>
      </c>
      <c r="V5161">
        <v>0</v>
      </c>
      <c r="W5161">
        <v>0</v>
      </c>
      <c r="X5161" t="s">
        <v>3782</v>
      </c>
      <c r="Y5161" t="s">
        <v>9472</v>
      </c>
      <c r="Z5161" t="s">
        <v>3509</v>
      </c>
    </row>
    <row r="5162" spans="17:26" x14ac:dyDescent="0.35">
      <c r="Q5162" t="s">
        <v>0</v>
      </c>
      <c r="R5162">
        <v>56</v>
      </c>
      <c r="S5162">
        <v>150</v>
      </c>
      <c r="T5162">
        <v>98</v>
      </c>
      <c r="U5162" t="s">
        <v>3664</v>
      </c>
      <c r="V5162">
        <v>0</v>
      </c>
      <c r="W5162">
        <v>0</v>
      </c>
      <c r="X5162" t="s">
        <v>3782</v>
      </c>
      <c r="Y5162" t="s">
        <v>9473</v>
      </c>
      <c r="Z5162" t="s">
        <v>3509</v>
      </c>
    </row>
    <row r="5163" spans="17:26" x14ac:dyDescent="0.35">
      <c r="Q5163" t="s">
        <v>0</v>
      </c>
      <c r="R5163">
        <v>56</v>
      </c>
      <c r="S5163">
        <v>150</v>
      </c>
      <c r="T5163">
        <v>98</v>
      </c>
      <c r="U5163" t="s">
        <v>3664</v>
      </c>
      <c r="V5163">
        <v>0</v>
      </c>
      <c r="W5163">
        <v>0</v>
      </c>
      <c r="X5163" t="s">
        <v>4503</v>
      </c>
      <c r="Y5163" t="s">
        <v>9474</v>
      </c>
      <c r="Z5163" t="s">
        <v>3509</v>
      </c>
    </row>
    <row r="5164" spans="17:26" x14ac:dyDescent="0.35">
      <c r="Q5164" t="s">
        <v>0</v>
      </c>
      <c r="R5164">
        <v>56</v>
      </c>
      <c r="S5164">
        <v>150</v>
      </c>
      <c r="T5164">
        <v>98</v>
      </c>
      <c r="U5164" t="s">
        <v>3664</v>
      </c>
      <c r="V5164">
        <v>0</v>
      </c>
      <c r="W5164">
        <v>0</v>
      </c>
      <c r="X5164" t="s">
        <v>4503</v>
      </c>
      <c r="Y5164" t="s">
        <v>9475</v>
      </c>
      <c r="Z5164" t="s">
        <v>3509</v>
      </c>
    </row>
    <row r="5165" spans="17:26" x14ac:dyDescent="0.35">
      <c r="Q5165" t="s">
        <v>0</v>
      </c>
      <c r="R5165">
        <v>56</v>
      </c>
      <c r="S5165">
        <v>150</v>
      </c>
      <c r="T5165">
        <v>98</v>
      </c>
      <c r="U5165" t="s">
        <v>3664</v>
      </c>
      <c r="V5165">
        <v>0</v>
      </c>
      <c r="W5165">
        <v>0</v>
      </c>
      <c r="X5165" t="s">
        <v>4148</v>
      </c>
      <c r="Y5165" t="s">
        <v>9476</v>
      </c>
      <c r="Z5165" t="s">
        <v>3509</v>
      </c>
    </row>
    <row r="5166" spans="17:26" x14ac:dyDescent="0.35">
      <c r="Q5166" t="s">
        <v>0</v>
      </c>
      <c r="R5166">
        <v>56</v>
      </c>
      <c r="S5166">
        <v>150</v>
      </c>
      <c r="T5166">
        <v>98.1</v>
      </c>
      <c r="U5166" t="s">
        <v>1</v>
      </c>
      <c r="V5166">
        <v>0</v>
      </c>
      <c r="W5166">
        <v>0</v>
      </c>
      <c r="X5166" t="s">
        <v>4736</v>
      </c>
      <c r="Y5166" t="s">
        <v>9477</v>
      </c>
      <c r="Z5166" t="s">
        <v>3509</v>
      </c>
    </row>
    <row r="5167" spans="17:26" x14ac:dyDescent="0.35">
      <c r="Q5167" t="s">
        <v>0</v>
      </c>
      <c r="R5167">
        <v>56</v>
      </c>
      <c r="S5167">
        <v>150</v>
      </c>
      <c r="T5167">
        <v>98.1</v>
      </c>
      <c r="U5167" t="s">
        <v>1</v>
      </c>
      <c r="V5167">
        <v>0</v>
      </c>
      <c r="W5167">
        <v>0</v>
      </c>
      <c r="X5167" t="s">
        <v>3960</v>
      </c>
      <c r="Y5167" t="s">
        <v>9478</v>
      </c>
      <c r="Z5167" t="s">
        <v>3509</v>
      </c>
    </row>
    <row r="5168" spans="17:26" x14ac:dyDescent="0.35">
      <c r="Q5168" t="s">
        <v>0</v>
      </c>
      <c r="R5168">
        <v>56</v>
      </c>
      <c r="S5168">
        <v>150</v>
      </c>
      <c r="T5168">
        <v>98.1</v>
      </c>
      <c r="U5168" t="s">
        <v>1</v>
      </c>
      <c r="V5168">
        <v>0</v>
      </c>
      <c r="W5168">
        <v>0</v>
      </c>
      <c r="X5168" t="s">
        <v>3960</v>
      </c>
      <c r="Y5168" t="s">
        <v>9479</v>
      </c>
      <c r="Z5168" t="s">
        <v>3509</v>
      </c>
    </row>
    <row r="5169" spans="17:26" x14ac:dyDescent="0.35">
      <c r="Q5169" t="s">
        <v>0</v>
      </c>
      <c r="R5169">
        <v>56</v>
      </c>
      <c r="S5169">
        <v>150</v>
      </c>
      <c r="T5169">
        <v>98.1</v>
      </c>
      <c r="U5169" t="s">
        <v>1</v>
      </c>
      <c r="V5169">
        <v>0</v>
      </c>
      <c r="W5169">
        <v>0</v>
      </c>
      <c r="X5169" t="s">
        <v>3964</v>
      </c>
      <c r="Y5169" t="s">
        <v>9480</v>
      </c>
      <c r="Z5169" t="s">
        <v>3509</v>
      </c>
    </row>
    <row r="5170" spans="17:26" x14ac:dyDescent="0.35">
      <c r="Q5170" t="s">
        <v>0</v>
      </c>
      <c r="R5170">
        <v>56</v>
      </c>
      <c r="S5170">
        <v>150</v>
      </c>
      <c r="T5170">
        <v>98.1</v>
      </c>
      <c r="U5170" t="s">
        <v>1</v>
      </c>
      <c r="V5170">
        <v>0</v>
      </c>
      <c r="W5170">
        <v>0</v>
      </c>
      <c r="X5170" t="s">
        <v>4747</v>
      </c>
      <c r="Y5170" t="s">
        <v>9481</v>
      </c>
      <c r="Z5170" t="s">
        <v>3509</v>
      </c>
    </row>
    <row r="5171" spans="17:26" x14ac:dyDescent="0.35">
      <c r="Q5171" t="s">
        <v>0</v>
      </c>
      <c r="R5171">
        <v>56</v>
      </c>
      <c r="S5171">
        <v>150</v>
      </c>
      <c r="T5171">
        <v>98.1</v>
      </c>
      <c r="U5171" t="s">
        <v>1</v>
      </c>
      <c r="V5171">
        <v>0</v>
      </c>
      <c r="W5171">
        <v>0</v>
      </c>
      <c r="X5171" t="s">
        <v>3747</v>
      </c>
      <c r="Y5171" t="s">
        <v>9482</v>
      </c>
      <c r="Z5171" t="s">
        <v>3509</v>
      </c>
    </row>
    <row r="5172" spans="17:26" x14ac:dyDescent="0.35">
      <c r="Q5172" t="s">
        <v>0</v>
      </c>
      <c r="R5172">
        <v>56</v>
      </c>
      <c r="S5172">
        <v>150</v>
      </c>
      <c r="T5172">
        <v>98.1</v>
      </c>
      <c r="U5172" t="s">
        <v>3664</v>
      </c>
      <c r="V5172">
        <v>0</v>
      </c>
      <c r="W5172">
        <v>0</v>
      </c>
      <c r="X5172" t="s">
        <v>4091</v>
      </c>
      <c r="Y5172" t="s">
        <v>9483</v>
      </c>
      <c r="Z5172" t="s">
        <v>3509</v>
      </c>
    </row>
    <row r="5173" spans="17:26" x14ac:dyDescent="0.35">
      <c r="Q5173" t="s">
        <v>0</v>
      </c>
      <c r="R5173">
        <v>56</v>
      </c>
      <c r="S5173">
        <v>150</v>
      </c>
      <c r="T5173">
        <v>98.1</v>
      </c>
      <c r="U5173" t="s">
        <v>3664</v>
      </c>
      <c r="V5173">
        <v>0</v>
      </c>
      <c r="W5173">
        <v>0</v>
      </c>
      <c r="X5173" t="s">
        <v>3964</v>
      </c>
      <c r="Y5173" t="s">
        <v>9484</v>
      </c>
      <c r="Z5173" t="s">
        <v>3509</v>
      </c>
    </row>
    <row r="5174" spans="17:26" x14ac:dyDescent="0.35">
      <c r="Q5174" t="s">
        <v>0</v>
      </c>
      <c r="R5174">
        <v>56</v>
      </c>
      <c r="S5174">
        <v>150</v>
      </c>
      <c r="T5174">
        <v>98.1</v>
      </c>
      <c r="U5174" t="s">
        <v>3664</v>
      </c>
      <c r="V5174">
        <v>0</v>
      </c>
      <c r="W5174">
        <v>0</v>
      </c>
      <c r="X5174" t="s">
        <v>4565</v>
      </c>
      <c r="Y5174" t="s">
        <v>9485</v>
      </c>
      <c r="Z5174" t="s">
        <v>3509</v>
      </c>
    </row>
    <row r="5175" spans="17:26" x14ac:dyDescent="0.35">
      <c r="Q5175" t="s">
        <v>0</v>
      </c>
      <c r="R5175">
        <v>56</v>
      </c>
      <c r="S5175">
        <v>150</v>
      </c>
      <c r="T5175">
        <v>98.1</v>
      </c>
      <c r="U5175" t="s">
        <v>3664</v>
      </c>
      <c r="V5175">
        <v>0</v>
      </c>
      <c r="W5175">
        <v>0</v>
      </c>
      <c r="X5175" t="s">
        <v>4246</v>
      </c>
      <c r="Y5175" t="s">
        <v>9486</v>
      </c>
      <c r="Z5175" t="s">
        <v>3509</v>
      </c>
    </row>
    <row r="5176" spans="17:26" x14ac:dyDescent="0.35">
      <c r="Q5176" t="s">
        <v>0</v>
      </c>
      <c r="R5176">
        <v>56</v>
      </c>
      <c r="S5176">
        <v>150</v>
      </c>
      <c r="T5176">
        <v>98.2</v>
      </c>
      <c r="U5176" t="s">
        <v>1</v>
      </c>
      <c r="V5176">
        <v>0</v>
      </c>
      <c r="W5176">
        <v>0</v>
      </c>
      <c r="X5176" t="s">
        <v>3696</v>
      </c>
      <c r="Y5176" t="s">
        <v>9487</v>
      </c>
      <c r="Z5176" t="s">
        <v>3509</v>
      </c>
    </row>
    <row r="5177" spans="17:26" x14ac:dyDescent="0.35">
      <c r="Q5177" t="s">
        <v>0</v>
      </c>
      <c r="R5177">
        <v>56</v>
      </c>
      <c r="S5177">
        <v>150</v>
      </c>
      <c r="T5177">
        <v>98.2</v>
      </c>
      <c r="U5177" t="s">
        <v>1</v>
      </c>
      <c r="V5177">
        <v>0</v>
      </c>
      <c r="W5177">
        <v>0</v>
      </c>
      <c r="X5177" t="s">
        <v>3698</v>
      </c>
      <c r="Y5177" t="s">
        <v>9488</v>
      </c>
      <c r="Z5177" t="s">
        <v>3509</v>
      </c>
    </row>
    <row r="5178" spans="17:26" x14ac:dyDescent="0.35">
      <c r="Q5178" t="s">
        <v>0</v>
      </c>
      <c r="R5178">
        <v>56</v>
      </c>
      <c r="S5178">
        <v>150</v>
      </c>
      <c r="T5178">
        <v>98.2</v>
      </c>
      <c r="U5178" t="s">
        <v>1</v>
      </c>
      <c r="V5178">
        <v>0</v>
      </c>
      <c r="W5178">
        <v>0</v>
      </c>
      <c r="X5178" t="s">
        <v>3749</v>
      </c>
      <c r="Y5178" t="s">
        <v>9489</v>
      </c>
      <c r="Z5178" t="s">
        <v>3509</v>
      </c>
    </row>
    <row r="5179" spans="17:26" x14ac:dyDescent="0.35">
      <c r="Q5179" t="s">
        <v>0</v>
      </c>
      <c r="R5179">
        <v>56</v>
      </c>
      <c r="S5179">
        <v>150</v>
      </c>
      <c r="T5179">
        <v>98.2</v>
      </c>
      <c r="U5179" t="s">
        <v>1</v>
      </c>
      <c r="V5179">
        <v>0</v>
      </c>
      <c r="W5179">
        <v>0</v>
      </c>
      <c r="X5179" t="s">
        <v>3810</v>
      </c>
      <c r="Y5179" t="s">
        <v>9490</v>
      </c>
      <c r="Z5179" t="s">
        <v>3509</v>
      </c>
    </row>
    <row r="5180" spans="17:26" x14ac:dyDescent="0.35">
      <c r="Q5180" t="s">
        <v>0</v>
      </c>
      <c r="R5180">
        <v>56</v>
      </c>
      <c r="S5180">
        <v>150</v>
      </c>
      <c r="T5180">
        <v>98.2</v>
      </c>
      <c r="U5180" t="s">
        <v>1</v>
      </c>
      <c r="V5180">
        <v>0</v>
      </c>
      <c r="W5180">
        <v>0</v>
      </c>
      <c r="X5180" t="s">
        <v>4108</v>
      </c>
      <c r="Y5180" t="s">
        <v>9491</v>
      </c>
      <c r="Z5180" t="s">
        <v>3509</v>
      </c>
    </row>
    <row r="5181" spans="17:26" x14ac:dyDescent="0.35">
      <c r="Q5181" t="s">
        <v>0</v>
      </c>
      <c r="R5181">
        <v>56</v>
      </c>
      <c r="S5181">
        <v>150</v>
      </c>
      <c r="T5181">
        <v>98.2</v>
      </c>
      <c r="U5181" t="s">
        <v>1</v>
      </c>
      <c r="V5181">
        <v>0</v>
      </c>
      <c r="W5181">
        <v>0</v>
      </c>
      <c r="X5181" t="s">
        <v>3675</v>
      </c>
      <c r="Y5181" t="s">
        <v>9492</v>
      </c>
      <c r="Z5181" t="s">
        <v>3509</v>
      </c>
    </row>
    <row r="5182" spans="17:26" x14ac:dyDescent="0.35">
      <c r="Q5182" t="s">
        <v>0</v>
      </c>
      <c r="R5182">
        <v>56</v>
      </c>
      <c r="S5182">
        <v>150</v>
      </c>
      <c r="T5182">
        <v>98.2</v>
      </c>
      <c r="U5182" t="s">
        <v>1</v>
      </c>
      <c r="V5182">
        <v>0</v>
      </c>
      <c r="W5182">
        <v>0</v>
      </c>
      <c r="X5182" t="s">
        <v>3675</v>
      </c>
      <c r="Y5182" t="s">
        <v>9493</v>
      </c>
      <c r="Z5182" t="s">
        <v>3509</v>
      </c>
    </row>
    <row r="5183" spans="17:26" x14ac:dyDescent="0.35">
      <c r="Q5183" t="s">
        <v>0</v>
      </c>
      <c r="R5183">
        <v>56</v>
      </c>
      <c r="S5183">
        <v>150</v>
      </c>
      <c r="T5183">
        <v>98.2</v>
      </c>
      <c r="U5183" t="s">
        <v>3664</v>
      </c>
      <c r="V5183">
        <v>0</v>
      </c>
      <c r="W5183">
        <v>0</v>
      </c>
      <c r="X5183" t="s">
        <v>3696</v>
      </c>
      <c r="Y5183" t="s">
        <v>9494</v>
      </c>
      <c r="Z5183" t="s">
        <v>3509</v>
      </c>
    </row>
    <row r="5184" spans="17:26" x14ac:dyDescent="0.35">
      <c r="Q5184" t="s">
        <v>0</v>
      </c>
      <c r="R5184">
        <v>56</v>
      </c>
      <c r="S5184">
        <v>150</v>
      </c>
      <c r="T5184">
        <v>98.2</v>
      </c>
      <c r="U5184" t="s">
        <v>3664</v>
      </c>
      <c r="V5184">
        <v>0</v>
      </c>
      <c r="W5184">
        <v>0</v>
      </c>
      <c r="X5184" t="s">
        <v>3698</v>
      </c>
      <c r="Y5184" t="s">
        <v>9495</v>
      </c>
      <c r="Z5184" t="s">
        <v>3509</v>
      </c>
    </row>
    <row r="5185" spans="17:26" x14ac:dyDescent="0.35">
      <c r="Q5185" t="s">
        <v>0</v>
      </c>
      <c r="R5185">
        <v>56</v>
      </c>
      <c r="S5185">
        <v>150</v>
      </c>
      <c r="T5185">
        <v>98.2</v>
      </c>
      <c r="U5185" t="s">
        <v>3664</v>
      </c>
      <c r="V5185">
        <v>0</v>
      </c>
      <c r="W5185">
        <v>0</v>
      </c>
      <c r="X5185" t="s">
        <v>3799</v>
      </c>
      <c r="Y5185" t="s">
        <v>9496</v>
      </c>
      <c r="Z5185" t="s">
        <v>3509</v>
      </c>
    </row>
    <row r="5186" spans="17:26" x14ac:dyDescent="0.35">
      <c r="Q5186" t="s">
        <v>0</v>
      </c>
      <c r="R5186">
        <v>56</v>
      </c>
      <c r="S5186">
        <v>150</v>
      </c>
      <c r="T5186">
        <v>98.2</v>
      </c>
      <c r="U5186" t="s">
        <v>3664</v>
      </c>
      <c r="V5186">
        <v>0</v>
      </c>
      <c r="W5186">
        <v>0</v>
      </c>
      <c r="X5186" t="s">
        <v>3749</v>
      </c>
      <c r="Y5186" t="s">
        <v>9497</v>
      </c>
      <c r="Z5186" t="s">
        <v>3509</v>
      </c>
    </row>
    <row r="5187" spans="17:26" x14ac:dyDescent="0.35">
      <c r="Q5187" t="s">
        <v>0</v>
      </c>
      <c r="R5187">
        <v>56</v>
      </c>
      <c r="S5187">
        <v>150</v>
      </c>
      <c r="T5187">
        <v>98.2</v>
      </c>
      <c r="U5187" t="s">
        <v>3664</v>
      </c>
      <c r="V5187">
        <v>0</v>
      </c>
      <c r="W5187">
        <v>0</v>
      </c>
      <c r="X5187" t="s">
        <v>3967</v>
      </c>
      <c r="Y5187" t="s">
        <v>9498</v>
      </c>
      <c r="Z5187" t="s">
        <v>3509</v>
      </c>
    </row>
    <row r="5188" spans="17:26" x14ac:dyDescent="0.35">
      <c r="Q5188" t="s">
        <v>0</v>
      </c>
      <c r="R5188">
        <v>56</v>
      </c>
      <c r="S5188">
        <v>150</v>
      </c>
      <c r="T5188">
        <v>98.2</v>
      </c>
      <c r="U5188" t="s">
        <v>3664</v>
      </c>
      <c r="V5188">
        <v>0</v>
      </c>
      <c r="W5188">
        <v>0</v>
      </c>
      <c r="X5188" t="s">
        <v>3967</v>
      </c>
      <c r="Y5188" t="s">
        <v>9499</v>
      </c>
      <c r="Z5188" t="s">
        <v>3509</v>
      </c>
    </row>
    <row r="5189" spans="17:26" x14ac:dyDescent="0.35">
      <c r="Q5189" t="s">
        <v>0</v>
      </c>
      <c r="R5189">
        <v>56</v>
      </c>
      <c r="S5189">
        <v>150</v>
      </c>
      <c r="T5189">
        <v>98.2</v>
      </c>
      <c r="U5189" t="s">
        <v>3664</v>
      </c>
      <c r="V5189">
        <v>0</v>
      </c>
      <c r="W5189">
        <v>0</v>
      </c>
      <c r="X5189" t="s">
        <v>4113</v>
      </c>
      <c r="Y5189" t="s">
        <v>9500</v>
      </c>
      <c r="Z5189" t="s">
        <v>3509</v>
      </c>
    </row>
    <row r="5190" spans="17:26" x14ac:dyDescent="0.35">
      <c r="Q5190" t="s">
        <v>0</v>
      </c>
      <c r="R5190">
        <v>56</v>
      </c>
      <c r="S5190">
        <v>150</v>
      </c>
      <c r="T5190">
        <v>98.2</v>
      </c>
      <c r="U5190" t="s">
        <v>3664</v>
      </c>
      <c r="V5190">
        <v>0</v>
      </c>
      <c r="W5190">
        <v>0</v>
      </c>
      <c r="X5190" t="s">
        <v>4106</v>
      </c>
      <c r="Y5190" t="s">
        <v>9501</v>
      </c>
      <c r="Z5190" t="s">
        <v>3509</v>
      </c>
    </row>
    <row r="5191" spans="17:26" x14ac:dyDescent="0.35">
      <c r="Q5191" t="s">
        <v>0</v>
      </c>
      <c r="R5191">
        <v>56</v>
      </c>
      <c r="S5191">
        <v>150</v>
      </c>
      <c r="T5191">
        <v>98.2</v>
      </c>
      <c r="U5191" t="s">
        <v>3664</v>
      </c>
      <c r="V5191">
        <v>0</v>
      </c>
      <c r="W5191">
        <v>0</v>
      </c>
      <c r="X5191" t="s">
        <v>4106</v>
      </c>
      <c r="Y5191" t="s">
        <v>9502</v>
      </c>
      <c r="Z5191" t="s">
        <v>3509</v>
      </c>
    </row>
    <row r="5192" spans="17:26" x14ac:dyDescent="0.35">
      <c r="Q5192" t="s">
        <v>0</v>
      </c>
      <c r="R5192">
        <v>56</v>
      </c>
      <c r="S5192">
        <v>150</v>
      </c>
      <c r="T5192">
        <v>98.2</v>
      </c>
      <c r="U5192" t="s">
        <v>3664</v>
      </c>
      <c r="V5192">
        <v>0</v>
      </c>
      <c r="W5192">
        <v>0</v>
      </c>
      <c r="X5192" t="s">
        <v>4106</v>
      </c>
      <c r="Y5192" t="s">
        <v>9503</v>
      </c>
      <c r="Z5192" t="s">
        <v>3509</v>
      </c>
    </row>
    <row r="5193" spans="17:26" x14ac:dyDescent="0.35">
      <c r="Q5193" t="s">
        <v>0</v>
      </c>
      <c r="R5193">
        <v>56</v>
      </c>
      <c r="S5193">
        <v>150</v>
      </c>
      <c r="T5193">
        <v>98.2</v>
      </c>
      <c r="U5193" t="s">
        <v>3664</v>
      </c>
      <c r="V5193">
        <v>0</v>
      </c>
      <c r="W5193">
        <v>0</v>
      </c>
      <c r="X5193" t="s">
        <v>4108</v>
      </c>
      <c r="Y5193" t="s">
        <v>9504</v>
      </c>
      <c r="Z5193" t="s">
        <v>3509</v>
      </c>
    </row>
    <row r="5194" spans="17:26" x14ac:dyDescent="0.35">
      <c r="Q5194" t="s">
        <v>0</v>
      </c>
      <c r="R5194">
        <v>56</v>
      </c>
      <c r="S5194">
        <v>150</v>
      </c>
      <c r="T5194">
        <v>98.2</v>
      </c>
      <c r="U5194" t="s">
        <v>3664</v>
      </c>
      <c r="V5194">
        <v>0</v>
      </c>
      <c r="W5194">
        <v>0</v>
      </c>
      <c r="X5194" t="s">
        <v>4108</v>
      </c>
      <c r="Y5194" t="s">
        <v>9505</v>
      </c>
      <c r="Z5194" t="s">
        <v>3509</v>
      </c>
    </row>
    <row r="5195" spans="17:26" x14ac:dyDescent="0.35">
      <c r="Q5195" t="s">
        <v>0</v>
      </c>
      <c r="R5195">
        <v>56</v>
      </c>
      <c r="S5195">
        <v>150</v>
      </c>
      <c r="T5195">
        <v>98.2</v>
      </c>
      <c r="U5195" t="s">
        <v>3664</v>
      </c>
      <c r="V5195">
        <v>0</v>
      </c>
      <c r="W5195">
        <v>0</v>
      </c>
      <c r="X5195" t="s">
        <v>4108</v>
      </c>
      <c r="Y5195" t="s">
        <v>9506</v>
      </c>
      <c r="Z5195" t="s">
        <v>3509</v>
      </c>
    </row>
    <row r="5196" spans="17:26" x14ac:dyDescent="0.35">
      <c r="Q5196" t="s">
        <v>0</v>
      </c>
      <c r="R5196">
        <v>56</v>
      </c>
      <c r="S5196">
        <v>150</v>
      </c>
      <c r="T5196">
        <v>98.2</v>
      </c>
      <c r="U5196" t="s">
        <v>3664</v>
      </c>
      <c r="V5196">
        <v>0</v>
      </c>
      <c r="W5196">
        <v>0</v>
      </c>
      <c r="X5196" t="s">
        <v>3675</v>
      </c>
      <c r="Y5196" t="s">
        <v>9507</v>
      </c>
      <c r="Z5196" t="s">
        <v>3509</v>
      </c>
    </row>
    <row r="5197" spans="17:26" x14ac:dyDescent="0.35">
      <c r="Q5197" t="s">
        <v>0</v>
      </c>
      <c r="R5197">
        <v>56</v>
      </c>
      <c r="S5197">
        <v>150</v>
      </c>
      <c r="T5197">
        <v>98.3</v>
      </c>
      <c r="U5197" t="s">
        <v>1</v>
      </c>
      <c r="V5197">
        <v>0</v>
      </c>
      <c r="W5197">
        <v>0</v>
      </c>
      <c r="X5197" t="s">
        <v>3828</v>
      </c>
      <c r="Y5197" t="s">
        <v>9508</v>
      </c>
      <c r="Z5197" t="s">
        <v>3509</v>
      </c>
    </row>
    <row r="5198" spans="17:26" x14ac:dyDescent="0.35">
      <c r="Q5198" t="s">
        <v>0</v>
      </c>
      <c r="R5198">
        <v>56</v>
      </c>
      <c r="S5198">
        <v>150</v>
      </c>
      <c r="T5198">
        <v>98.3</v>
      </c>
      <c r="U5198" t="s">
        <v>1</v>
      </c>
      <c r="V5198">
        <v>0</v>
      </c>
      <c r="W5198">
        <v>0</v>
      </c>
      <c r="X5198" t="s">
        <v>3833</v>
      </c>
      <c r="Y5198" t="s">
        <v>9509</v>
      </c>
      <c r="Z5198" t="s">
        <v>3509</v>
      </c>
    </row>
    <row r="5199" spans="17:26" x14ac:dyDescent="0.35">
      <c r="Q5199" t="s">
        <v>0</v>
      </c>
      <c r="R5199">
        <v>56</v>
      </c>
      <c r="S5199">
        <v>150</v>
      </c>
      <c r="T5199">
        <v>98.3</v>
      </c>
      <c r="U5199" t="s">
        <v>1</v>
      </c>
      <c r="V5199">
        <v>0</v>
      </c>
      <c r="W5199">
        <v>0</v>
      </c>
      <c r="X5199" t="s">
        <v>3830</v>
      </c>
      <c r="Y5199" t="s">
        <v>9510</v>
      </c>
      <c r="Z5199" t="s">
        <v>3509</v>
      </c>
    </row>
    <row r="5200" spans="17:26" x14ac:dyDescent="0.35">
      <c r="Q5200" t="s">
        <v>0</v>
      </c>
      <c r="R5200">
        <v>56</v>
      </c>
      <c r="S5200">
        <v>150</v>
      </c>
      <c r="T5200">
        <v>98.3</v>
      </c>
      <c r="U5200" t="s">
        <v>1</v>
      </c>
      <c r="V5200">
        <v>0</v>
      </c>
      <c r="W5200">
        <v>0</v>
      </c>
      <c r="X5200" t="s">
        <v>3830</v>
      </c>
      <c r="Y5200" t="s">
        <v>9511</v>
      </c>
      <c r="Z5200" t="s">
        <v>3509</v>
      </c>
    </row>
    <row r="5201" spans="17:26" x14ac:dyDescent="0.35">
      <c r="Q5201" t="s">
        <v>0</v>
      </c>
      <c r="R5201">
        <v>56</v>
      </c>
      <c r="S5201">
        <v>150</v>
      </c>
      <c r="T5201">
        <v>98.3</v>
      </c>
      <c r="U5201" t="s">
        <v>1</v>
      </c>
      <c r="V5201">
        <v>0</v>
      </c>
      <c r="W5201">
        <v>0</v>
      </c>
      <c r="X5201" t="s">
        <v>3830</v>
      </c>
      <c r="Y5201" t="s">
        <v>9512</v>
      </c>
      <c r="Z5201" t="s">
        <v>3509</v>
      </c>
    </row>
    <row r="5202" spans="17:26" x14ac:dyDescent="0.35">
      <c r="Q5202" t="s">
        <v>0</v>
      </c>
      <c r="R5202">
        <v>56</v>
      </c>
      <c r="S5202">
        <v>150</v>
      </c>
      <c r="T5202">
        <v>98.3</v>
      </c>
      <c r="U5202" t="s">
        <v>1</v>
      </c>
      <c r="V5202">
        <v>0</v>
      </c>
      <c r="W5202">
        <v>0</v>
      </c>
      <c r="X5202" t="s">
        <v>3728</v>
      </c>
      <c r="Y5202" t="s">
        <v>9513</v>
      </c>
      <c r="Z5202" t="s">
        <v>3509</v>
      </c>
    </row>
    <row r="5203" spans="17:26" x14ac:dyDescent="0.35">
      <c r="Q5203" t="s">
        <v>0</v>
      </c>
      <c r="R5203">
        <v>56</v>
      </c>
      <c r="S5203">
        <v>150</v>
      </c>
      <c r="T5203">
        <v>98.3</v>
      </c>
      <c r="U5203" t="s">
        <v>1</v>
      </c>
      <c r="V5203">
        <v>0</v>
      </c>
      <c r="W5203">
        <v>0</v>
      </c>
      <c r="X5203" t="s">
        <v>3728</v>
      </c>
      <c r="Y5203" t="s">
        <v>9514</v>
      </c>
      <c r="Z5203" t="s">
        <v>3509</v>
      </c>
    </row>
    <row r="5204" spans="17:26" x14ac:dyDescent="0.35">
      <c r="Q5204" t="s">
        <v>0</v>
      </c>
      <c r="R5204">
        <v>56</v>
      </c>
      <c r="S5204">
        <v>150</v>
      </c>
      <c r="T5204">
        <v>98.3</v>
      </c>
      <c r="U5204" t="s">
        <v>1</v>
      </c>
      <c r="V5204">
        <v>0</v>
      </c>
      <c r="W5204">
        <v>0</v>
      </c>
      <c r="X5204" t="s">
        <v>3975</v>
      </c>
      <c r="Y5204" t="s">
        <v>9515</v>
      </c>
      <c r="Z5204" t="s">
        <v>3509</v>
      </c>
    </row>
    <row r="5205" spans="17:26" x14ac:dyDescent="0.35">
      <c r="Q5205" t="s">
        <v>0</v>
      </c>
      <c r="R5205">
        <v>56</v>
      </c>
      <c r="S5205">
        <v>150</v>
      </c>
      <c r="T5205">
        <v>98.3</v>
      </c>
      <c r="U5205" t="s">
        <v>1</v>
      </c>
      <c r="V5205">
        <v>0</v>
      </c>
      <c r="W5205">
        <v>0</v>
      </c>
      <c r="X5205" t="s">
        <v>3975</v>
      </c>
      <c r="Y5205" t="s">
        <v>9516</v>
      </c>
      <c r="Z5205" t="s">
        <v>3509</v>
      </c>
    </row>
    <row r="5206" spans="17:26" x14ac:dyDescent="0.35">
      <c r="Q5206" t="s">
        <v>0</v>
      </c>
      <c r="R5206">
        <v>56</v>
      </c>
      <c r="S5206">
        <v>150</v>
      </c>
      <c r="T5206">
        <v>98.3</v>
      </c>
      <c r="U5206" t="s">
        <v>1</v>
      </c>
      <c r="V5206">
        <v>0</v>
      </c>
      <c r="W5206">
        <v>0</v>
      </c>
      <c r="X5206" t="s">
        <v>3981</v>
      </c>
      <c r="Y5206" t="s">
        <v>9517</v>
      </c>
      <c r="Z5206" t="s">
        <v>3509</v>
      </c>
    </row>
    <row r="5207" spans="17:26" x14ac:dyDescent="0.35">
      <c r="Q5207" t="s">
        <v>0</v>
      </c>
      <c r="R5207">
        <v>56</v>
      </c>
      <c r="S5207">
        <v>150</v>
      </c>
      <c r="T5207">
        <v>98.3</v>
      </c>
      <c r="U5207" t="s">
        <v>1</v>
      </c>
      <c r="V5207">
        <v>0</v>
      </c>
      <c r="W5207">
        <v>0</v>
      </c>
      <c r="X5207" t="s">
        <v>3825</v>
      </c>
      <c r="Y5207" t="s">
        <v>9518</v>
      </c>
      <c r="Z5207" t="s">
        <v>3509</v>
      </c>
    </row>
    <row r="5208" spans="17:26" x14ac:dyDescent="0.35">
      <c r="Q5208" t="s">
        <v>0</v>
      </c>
      <c r="R5208">
        <v>56</v>
      </c>
      <c r="S5208">
        <v>150</v>
      </c>
      <c r="T5208">
        <v>98.3</v>
      </c>
      <c r="U5208" t="s">
        <v>3664</v>
      </c>
      <c r="V5208">
        <v>0</v>
      </c>
      <c r="W5208">
        <v>0</v>
      </c>
      <c r="X5208" t="s">
        <v>3977</v>
      </c>
      <c r="Y5208" t="s">
        <v>9519</v>
      </c>
      <c r="Z5208" t="s">
        <v>3509</v>
      </c>
    </row>
    <row r="5209" spans="17:26" x14ac:dyDescent="0.35">
      <c r="Q5209" t="s">
        <v>0</v>
      </c>
      <c r="R5209">
        <v>56</v>
      </c>
      <c r="S5209">
        <v>150</v>
      </c>
      <c r="T5209">
        <v>98.3</v>
      </c>
      <c r="U5209" t="s">
        <v>3664</v>
      </c>
      <c r="V5209">
        <v>0</v>
      </c>
      <c r="W5209">
        <v>0</v>
      </c>
      <c r="X5209" t="s">
        <v>3667</v>
      </c>
      <c r="Y5209" t="s">
        <v>9520</v>
      </c>
      <c r="Z5209" t="s">
        <v>3509</v>
      </c>
    </row>
    <row r="5210" spans="17:26" x14ac:dyDescent="0.35">
      <c r="Q5210" t="s">
        <v>0</v>
      </c>
      <c r="R5210">
        <v>56</v>
      </c>
      <c r="S5210">
        <v>150</v>
      </c>
      <c r="T5210">
        <v>98.3</v>
      </c>
      <c r="U5210" t="s">
        <v>3664</v>
      </c>
      <c r="V5210">
        <v>0</v>
      </c>
      <c r="W5210">
        <v>0</v>
      </c>
      <c r="X5210" t="s">
        <v>4110</v>
      </c>
      <c r="Y5210" t="s">
        <v>9521</v>
      </c>
      <c r="Z5210" t="s">
        <v>3509</v>
      </c>
    </row>
    <row r="5211" spans="17:26" x14ac:dyDescent="0.35">
      <c r="Q5211" t="s">
        <v>0</v>
      </c>
      <c r="R5211">
        <v>56</v>
      </c>
      <c r="S5211">
        <v>150</v>
      </c>
      <c r="T5211">
        <v>98.3</v>
      </c>
      <c r="U5211" t="s">
        <v>3664</v>
      </c>
      <c r="V5211">
        <v>0</v>
      </c>
      <c r="W5211">
        <v>0</v>
      </c>
      <c r="X5211" t="s">
        <v>3979</v>
      </c>
      <c r="Y5211" t="s">
        <v>9522</v>
      </c>
      <c r="Z5211" t="s">
        <v>3509</v>
      </c>
    </row>
    <row r="5212" spans="17:26" x14ac:dyDescent="0.35">
      <c r="Q5212" t="s">
        <v>0</v>
      </c>
      <c r="R5212">
        <v>56</v>
      </c>
      <c r="S5212">
        <v>150</v>
      </c>
      <c r="T5212">
        <v>98.3</v>
      </c>
      <c r="U5212" t="s">
        <v>3664</v>
      </c>
      <c r="V5212">
        <v>0</v>
      </c>
      <c r="W5212">
        <v>0</v>
      </c>
      <c r="X5212" t="s">
        <v>3726</v>
      </c>
      <c r="Y5212" t="s">
        <v>9523</v>
      </c>
      <c r="Z5212" t="s">
        <v>3509</v>
      </c>
    </row>
    <row r="5213" spans="17:26" x14ac:dyDescent="0.35">
      <c r="Q5213" t="s">
        <v>0</v>
      </c>
      <c r="R5213">
        <v>56</v>
      </c>
      <c r="S5213">
        <v>150</v>
      </c>
      <c r="T5213">
        <v>98.3</v>
      </c>
      <c r="U5213" t="s">
        <v>3664</v>
      </c>
      <c r="V5213">
        <v>0</v>
      </c>
      <c r="W5213">
        <v>0</v>
      </c>
      <c r="X5213" t="s">
        <v>3728</v>
      </c>
      <c r="Y5213" t="s">
        <v>9524</v>
      </c>
      <c r="Z5213" t="s">
        <v>3509</v>
      </c>
    </row>
    <row r="5214" spans="17:26" x14ac:dyDescent="0.35">
      <c r="Q5214" t="s">
        <v>0</v>
      </c>
      <c r="R5214">
        <v>56</v>
      </c>
      <c r="S5214">
        <v>150</v>
      </c>
      <c r="T5214">
        <v>98.3</v>
      </c>
      <c r="U5214" t="s">
        <v>3664</v>
      </c>
      <c r="V5214">
        <v>0</v>
      </c>
      <c r="W5214">
        <v>0</v>
      </c>
      <c r="X5214" t="s">
        <v>3975</v>
      </c>
      <c r="Y5214" t="s">
        <v>9525</v>
      </c>
      <c r="Z5214" t="s">
        <v>3509</v>
      </c>
    </row>
    <row r="5215" spans="17:26" x14ac:dyDescent="0.35">
      <c r="Q5215" t="s">
        <v>0</v>
      </c>
      <c r="R5215">
        <v>56</v>
      </c>
      <c r="S5215">
        <v>150</v>
      </c>
      <c r="T5215">
        <v>98.3</v>
      </c>
      <c r="U5215" t="s">
        <v>3664</v>
      </c>
      <c r="V5215">
        <v>0</v>
      </c>
      <c r="W5215">
        <v>0</v>
      </c>
      <c r="X5215" t="s">
        <v>3981</v>
      </c>
      <c r="Y5215" t="s">
        <v>9526</v>
      </c>
      <c r="Z5215" t="s">
        <v>3509</v>
      </c>
    </row>
    <row r="5216" spans="17:26" x14ac:dyDescent="0.35">
      <c r="Q5216" t="s">
        <v>0</v>
      </c>
      <c r="R5216">
        <v>56</v>
      </c>
      <c r="S5216">
        <v>150</v>
      </c>
      <c r="T5216">
        <v>98.3</v>
      </c>
      <c r="U5216" t="s">
        <v>3664</v>
      </c>
      <c r="V5216">
        <v>0</v>
      </c>
      <c r="W5216">
        <v>0</v>
      </c>
      <c r="X5216" t="s">
        <v>3981</v>
      </c>
      <c r="Y5216" t="s">
        <v>9527</v>
      </c>
      <c r="Z5216" t="s">
        <v>3509</v>
      </c>
    </row>
    <row r="5217" spans="17:26" x14ac:dyDescent="0.35">
      <c r="Q5217" t="s">
        <v>0</v>
      </c>
      <c r="R5217">
        <v>56</v>
      </c>
      <c r="S5217">
        <v>150</v>
      </c>
      <c r="T5217">
        <v>98.3</v>
      </c>
      <c r="U5217" t="s">
        <v>3664</v>
      </c>
      <c r="V5217">
        <v>0</v>
      </c>
      <c r="W5217">
        <v>0</v>
      </c>
      <c r="X5217" t="s">
        <v>3981</v>
      </c>
      <c r="Y5217" t="s">
        <v>9528</v>
      </c>
      <c r="Z5217" t="s">
        <v>3509</v>
      </c>
    </row>
    <row r="5218" spans="17:26" x14ac:dyDescent="0.35">
      <c r="Q5218" t="s">
        <v>0</v>
      </c>
      <c r="R5218">
        <v>56</v>
      </c>
      <c r="S5218">
        <v>150</v>
      </c>
      <c r="T5218">
        <v>98.3</v>
      </c>
      <c r="U5218" t="s">
        <v>3664</v>
      </c>
      <c r="V5218">
        <v>0</v>
      </c>
      <c r="W5218">
        <v>0</v>
      </c>
      <c r="X5218" t="s">
        <v>3825</v>
      </c>
      <c r="Y5218" t="s">
        <v>9529</v>
      </c>
      <c r="Z5218" t="s">
        <v>3509</v>
      </c>
    </row>
    <row r="5219" spans="17:26" x14ac:dyDescent="0.35">
      <c r="Q5219" t="s">
        <v>0</v>
      </c>
      <c r="R5219">
        <v>56</v>
      </c>
      <c r="S5219">
        <v>150</v>
      </c>
      <c r="T5219">
        <v>98.4</v>
      </c>
      <c r="U5219" t="s">
        <v>1</v>
      </c>
      <c r="V5219">
        <v>0</v>
      </c>
      <c r="W5219">
        <v>0</v>
      </c>
      <c r="X5219" t="s">
        <v>3988</v>
      </c>
      <c r="Y5219" t="s">
        <v>9530</v>
      </c>
      <c r="Z5219" t="s">
        <v>3509</v>
      </c>
    </row>
    <row r="5220" spans="17:26" x14ac:dyDescent="0.35">
      <c r="Q5220" t="s">
        <v>0</v>
      </c>
      <c r="R5220">
        <v>56</v>
      </c>
      <c r="S5220">
        <v>150</v>
      </c>
      <c r="T5220">
        <v>98.4</v>
      </c>
      <c r="U5220" t="s">
        <v>1</v>
      </c>
      <c r="V5220">
        <v>0</v>
      </c>
      <c r="W5220">
        <v>0</v>
      </c>
      <c r="X5220" t="s">
        <v>4181</v>
      </c>
      <c r="Y5220" t="s">
        <v>9531</v>
      </c>
      <c r="Z5220" t="s">
        <v>3509</v>
      </c>
    </row>
    <row r="5221" spans="17:26" x14ac:dyDescent="0.35">
      <c r="Q5221" t="s">
        <v>0</v>
      </c>
      <c r="R5221">
        <v>56</v>
      </c>
      <c r="S5221">
        <v>150</v>
      </c>
      <c r="T5221">
        <v>98.4</v>
      </c>
      <c r="U5221" t="s">
        <v>1</v>
      </c>
      <c r="V5221">
        <v>0</v>
      </c>
      <c r="W5221">
        <v>0</v>
      </c>
      <c r="X5221" t="s">
        <v>4181</v>
      </c>
      <c r="Y5221" t="s">
        <v>9532</v>
      </c>
      <c r="Z5221" t="s">
        <v>3509</v>
      </c>
    </row>
    <row r="5222" spans="17:26" x14ac:dyDescent="0.35">
      <c r="Q5222" t="s">
        <v>0</v>
      </c>
      <c r="R5222">
        <v>56</v>
      </c>
      <c r="S5222">
        <v>150</v>
      </c>
      <c r="T5222">
        <v>98.4</v>
      </c>
      <c r="U5222" t="s">
        <v>1</v>
      </c>
      <c r="V5222">
        <v>0</v>
      </c>
      <c r="W5222">
        <v>0</v>
      </c>
      <c r="X5222" t="s">
        <v>3839</v>
      </c>
      <c r="Y5222" t="s">
        <v>9533</v>
      </c>
      <c r="Z5222" t="s">
        <v>3509</v>
      </c>
    </row>
    <row r="5223" spans="17:26" x14ac:dyDescent="0.35">
      <c r="Q5223" t="s">
        <v>0</v>
      </c>
      <c r="R5223">
        <v>56</v>
      </c>
      <c r="S5223">
        <v>150</v>
      </c>
      <c r="T5223">
        <v>98.4</v>
      </c>
      <c r="U5223" t="s">
        <v>1</v>
      </c>
      <c r="V5223">
        <v>0</v>
      </c>
      <c r="W5223">
        <v>0</v>
      </c>
      <c r="X5223" t="s">
        <v>3694</v>
      </c>
      <c r="Y5223" t="s">
        <v>9534</v>
      </c>
      <c r="Z5223" t="s">
        <v>3509</v>
      </c>
    </row>
    <row r="5224" spans="17:26" x14ac:dyDescent="0.35">
      <c r="Q5224" t="s">
        <v>0</v>
      </c>
      <c r="R5224">
        <v>56</v>
      </c>
      <c r="S5224">
        <v>150</v>
      </c>
      <c r="T5224">
        <v>98.4</v>
      </c>
      <c r="U5224" t="s">
        <v>1</v>
      </c>
      <c r="V5224">
        <v>0</v>
      </c>
      <c r="W5224">
        <v>0</v>
      </c>
      <c r="X5224" t="s">
        <v>4128</v>
      </c>
      <c r="Y5224" t="s">
        <v>9535</v>
      </c>
      <c r="Z5224" t="s">
        <v>3509</v>
      </c>
    </row>
    <row r="5225" spans="17:26" x14ac:dyDescent="0.35">
      <c r="Q5225" t="s">
        <v>0</v>
      </c>
      <c r="R5225">
        <v>56</v>
      </c>
      <c r="S5225">
        <v>150</v>
      </c>
      <c r="T5225">
        <v>98.4</v>
      </c>
      <c r="U5225" t="s">
        <v>1</v>
      </c>
      <c r="V5225">
        <v>0</v>
      </c>
      <c r="W5225">
        <v>0</v>
      </c>
      <c r="X5225" t="s">
        <v>3994</v>
      </c>
      <c r="Y5225" t="s">
        <v>9536</v>
      </c>
      <c r="Z5225" t="s">
        <v>3509</v>
      </c>
    </row>
    <row r="5226" spans="17:26" x14ac:dyDescent="0.35">
      <c r="Q5226" t="s">
        <v>0</v>
      </c>
      <c r="R5226">
        <v>56</v>
      </c>
      <c r="S5226">
        <v>150</v>
      </c>
      <c r="T5226">
        <v>98.4</v>
      </c>
      <c r="U5226" t="s">
        <v>1</v>
      </c>
      <c r="V5226">
        <v>0</v>
      </c>
      <c r="W5226">
        <v>0</v>
      </c>
      <c r="X5226" t="s">
        <v>3706</v>
      </c>
      <c r="Y5226" t="s">
        <v>9537</v>
      </c>
      <c r="Z5226" t="s">
        <v>3509</v>
      </c>
    </row>
    <row r="5227" spans="17:26" x14ac:dyDescent="0.35">
      <c r="Q5227" t="s">
        <v>0</v>
      </c>
      <c r="R5227">
        <v>56</v>
      </c>
      <c r="S5227">
        <v>150</v>
      </c>
      <c r="T5227">
        <v>98.4</v>
      </c>
      <c r="U5227" t="s">
        <v>1</v>
      </c>
      <c r="V5227">
        <v>0</v>
      </c>
      <c r="W5227">
        <v>0</v>
      </c>
      <c r="X5227" t="s">
        <v>3706</v>
      </c>
      <c r="Y5227" t="s">
        <v>9538</v>
      </c>
      <c r="Z5227" t="s">
        <v>3509</v>
      </c>
    </row>
    <row r="5228" spans="17:26" x14ac:dyDescent="0.35">
      <c r="Q5228" t="s">
        <v>0</v>
      </c>
      <c r="R5228">
        <v>56</v>
      </c>
      <c r="S5228">
        <v>150</v>
      </c>
      <c r="T5228">
        <v>98.4</v>
      </c>
      <c r="U5228" t="s">
        <v>3664</v>
      </c>
      <c r="V5228">
        <v>0</v>
      </c>
      <c r="W5228">
        <v>0</v>
      </c>
      <c r="X5228" t="s">
        <v>3714</v>
      </c>
      <c r="Y5228" t="s">
        <v>9539</v>
      </c>
      <c r="Z5228" t="s">
        <v>3509</v>
      </c>
    </row>
    <row r="5229" spans="17:26" x14ac:dyDescent="0.35">
      <c r="Q5229" t="s">
        <v>0</v>
      </c>
      <c r="R5229">
        <v>56</v>
      </c>
      <c r="S5229">
        <v>150</v>
      </c>
      <c r="T5229">
        <v>98.4</v>
      </c>
      <c r="U5229" t="s">
        <v>3664</v>
      </c>
      <c r="V5229">
        <v>0</v>
      </c>
      <c r="W5229">
        <v>0</v>
      </c>
      <c r="X5229" t="s">
        <v>3716</v>
      </c>
      <c r="Y5229" t="s">
        <v>9540</v>
      </c>
      <c r="Z5229" t="s">
        <v>3509</v>
      </c>
    </row>
    <row r="5230" spans="17:26" x14ac:dyDescent="0.35">
      <c r="Q5230" t="s">
        <v>0</v>
      </c>
      <c r="R5230">
        <v>56</v>
      </c>
      <c r="S5230">
        <v>150</v>
      </c>
      <c r="T5230">
        <v>98.4</v>
      </c>
      <c r="U5230" t="s">
        <v>3664</v>
      </c>
      <c r="V5230">
        <v>0</v>
      </c>
      <c r="W5230">
        <v>0</v>
      </c>
      <c r="X5230" t="s">
        <v>3716</v>
      </c>
      <c r="Y5230" t="s">
        <v>9541</v>
      </c>
      <c r="Z5230" t="s">
        <v>3509</v>
      </c>
    </row>
    <row r="5231" spans="17:26" x14ac:dyDescent="0.35">
      <c r="Q5231" t="s">
        <v>0</v>
      </c>
      <c r="R5231">
        <v>56</v>
      </c>
      <c r="S5231">
        <v>150</v>
      </c>
      <c r="T5231">
        <v>98.4</v>
      </c>
      <c r="U5231" t="s">
        <v>3664</v>
      </c>
      <c r="V5231">
        <v>0</v>
      </c>
      <c r="W5231">
        <v>0</v>
      </c>
      <c r="X5231" t="s">
        <v>4179</v>
      </c>
      <c r="Y5231" t="s">
        <v>9542</v>
      </c>
      <c r="Z5231" t="s">
        <v>3509</v>
      </c>
    </row>
    <row r="5232" spans="17:26" x14ac:dyDescent="0.35">
      <c r="Q5232" t="s">
        <v>0</v>
      </c>
      <c r="R5232">
        <v>56</v>
      </c>
      <c r="S5232">
        <v>150</v>
      </c>
      <c r="T5232">
        <v>98.4</v>
      </c>
      <c r="U5232" t="s">
        <v>3664</v>
      </c>
      <c r="V5232">
        <v>0</v>
      </c>
      <c r="W5232">
        <v>0</v>
      </c>
      <c r="X5232" t="s">
        <v>4181</v>
      </c>
      <c r="Y5232" t="s">
        <v>9543</v>
      </c>
      <c r="Z5232" t="s">
        <v>3509</v>
      </c>
    </row>
    <row r="5233" spans="17:26" x14ac:dyDescent="0.35">
      <c r="Q5233" t="s">
        <v>0</v>
      </c>
      <c r="R5233">
        <v>56</v>
      </c>
      <c r="S5233">
        <v>150</v>
      </c>
      <c r="T5233">
        <v>98.4</v>
      </c>
      <c r="U5233" t="s">
        <v>3664</v>
      </c>
      <c r="V5233">
        <v>0</v>
      </c>
      <c r="W5233">
        <v>0</v>
      </c>
      <c r="X5233" t="s">
        <v>4181</v>
      </c>
      <c r="Y5233" t="s">
        <v>9544</v>
      </c>
      <c r="Z5233" t="s">
        <v>3509</v>
      </c>
    </row>
    <row r="5234" spans="17:26" x14ac:dyDescent="0.35">
      <c r="Q5234" t="s">
        <v>0</v>
      </c>
      <c r="R5234">
        <v>56</v>
      </c>
      <c r="S5234">
        <v>150</v>
      </c>
      <c r="T5234">
        <v>98.4</v>
      </c>
      <c r="U5234" t="s">
        <v>3664</v>
      </c>
      <c r="V5234">
        <v>0</v>
      </c>
      <c r="W5234">
        <v>0</v>
      </c>
      <c r="X5234" t="s">
        <v>5635</v>
      </c>
      <c r="Y5234" t="s">
        <v>9545</v>
      </c>
      <c r="Z5234" t="s">
        <v>3509</v>
      </c>
    </row>
    <row r="5235" spans="17:26" x14ac:dyDescent="0.35">
      <c r="Q5235" t="s">
        <v>0</v>
      </c>
      <c r="R5235">
        <v>56</v>
      </c>
      <c r="S5235">
        <v>150</v>
      </c>
      <c r="T5235">
        <v>98.4</v>
      </c>
      <c r="U5235" t="s">
        <v>3664</v>
      </c>
      <c r="V5235">
        <v>0</v>
      </c>
      <c r="W5235">
        <v>0</v>
      </c>
      <c r="X5235" t="s">
        <v>3694</v>
      </c>
      <c r="Y5235" t="s">
        <v>9546</v>
      </c>
      <c r="Z5235" t="s">
        <v>3509</v>
      </c>
    </row>
    <row r="5236" spans="17:26" x14ac:dyDescent="0.35">
      <c r="Q5236" t="s">
        <v>0</v>
      </c>
      <c r="R5236">
        <v>56</v>
      </c>
      <c r="S5236">
        <v>150</v>
      </c>
      <c r="T5236">
        <v>98.4</v>
      </c>
      <c r="U5236" t="s">
        <v>3664</v>
      </c>
      <c r="V5236">
        <v>0</v>
      </c>
      <c r="W5236">
        <v>0</v>
      </c>
      <c r="X5236" t="s">
        <v>3992</v>
      </c>
      <c r="Y5236" t="s">
        <v>9547</v>
      </c>
      <c r="Z5236" t="s">
        <v>3509</v>
      </c>
    </row>
    <row r="5237" spans="17:26" x14ac:dyDescent="0.35">
      <c r="Q5237" t="s">
        <v>0</v>
      </c>
      <c r="R5237">
        <v>56</v>
      </c>
      <c r="S5237">
        <v>150</v>
      </c>
      <c r="T5237">
        <v>98.4</v>
      </c>
      <c r="U5237" t="s">
        <v>3664</v>
      </c>
      <c r="V5237">
        <v>0</v>
      </c>
      <c r="W5237">
        <v>0</v>
      </c>
      <c r="X5237" t="s">
        <v>4128</v>
      </c>
      <c r="Y5237" t="s">
        <v>9548</v>
      </c>
      <c r="Z5237" t="s">
        <v>3509</v>
      </c>
    </row>
    <row r="5238" spans="17:26" x14ac:dyDescent="0.35">
      <c r="Q5238" t="s">
        <v>0</v>
      </c>
      <c r="R5238">
        <v>56</v>
      </c>
      <c r="S5238">
        <v>150</v>
      </c>
      <c r="T5238">
        <v>98.4</v>
      </c>
      <c r="U5238" t="s">
        <v>3664</v>
      </c>
      <c r="V5238">
        <v>0</v>
      </c>
      <c r="W5238">
        <v>0</v>
      </c>
      <c r="X5238" t="s">
        <v>3842</v>
      </c>
      <c r="Y5238" t="s">
        <v>9549</v>
      </c>
      <c r="Z5238" t="s">
        <v>3509</v>
      </c>
    </row>
    <row r="5239" spans="17:26" x14ac:dyDescent="0.35">
      <c r="Q5239" t="s">
        <v>0</v>
      </c>
      <c r="R5239">
        <v>56</v>
      </c>
      <c r="S5239">
        <v>150</v>
      </c>
      <c r="T5239">
        <v>98.4</v>
      </c>
      <c r="U5239" t="s">
        <v>3664</v>
      </c>
      <c r="V5239">
        <v>0</v>
      </c>
      <c r="W5239">
        <v>0</v>
      </c>
      <c r="X5239" t="s">
        <v>4121</v>
      </c>
      <c r="Y5239" t="s">
        <v>9550</v>
      </c>
      <c r="Z5239" t="s">
        <v>3509</v>
      </c>
    </row>
    <row r="5240" spans="17:26" x14ac:dyDescent="0.35">
      <c r="Q5240" t="s">
        <v>0</v>
      </c>
      <c r="R5240">
        <v>56</v>
      </c>
      <c r="S5240">
        <v>150</v>
      </c>
      <c r="T5240">
        <v>98.5</v>
      </c>
      <c r="U5240" t="s">
        <v>1</v>
      </c>
      <c r="V5240">
        <v>0</v>
      </c>
      <c r="W5240">
        <v>0</v>
      </c>
      <c r="X5240" t="s">
        <v>4156</v>
      </c>
      <c r="Y5240" t="s">
        <v>9551</v>
      </c>
      <c r="Z5240" t="s">
        <v>3509</v>
      </c>
    </row>
    <row r="5241" spans="17:26" x14ac:dyDescent="0.35">
      <c r="Q5241" t="s">
        <v>0</v>
      </c>
      <c r="R5241">
        <v>56</v>
      </c>
      <c r="S5241">
        <v>150</v>
      </c>
      <c r="T5241">
        <v>98.5</v>
      </c>
      <c r="U5241" t="s">
        <v>1</v>
      </c>
      <c r="V5241">
        <v>0</v>
      </c>
      <c r="W5241">
        <v>0</v>
      </c>
      <c r="X5241" t="s">
        <v>4156</v>
      </c>
      <c r="Y5241" t="s">
        <v>9552</v>
      </c>
      <c r="Z5241" t="s">
        <v>3509</v>
      </c>
    </row>
    <row r="5242" spans="17:26" x14ac:dyDescent="0.35">
      <c r="Q5242" t="s">
        <v>0</v>
      </c>
      <c r="R5242">
        <v>56</v>
      </c>
      <c r="S5242">
        <v>150</v>
      </c>
      <c r="T5242">
        <v>98.5</v>
      </c>
      <c r="U5242" t="s">
        <v>1</v>
      </c>
      <c r="V5242">
        <v>0</v>
      </c>
      <c r="W5242">
        <v>0</v>
      </c>
      <c r="X5242" t="s">
        <v>4156</v>
      </c>
      <c r="Y5242" t="s">
        <v>9553</v>
      </c>
      <c r="Z5242" t="s">
        <v>3509</v>
      </c>
    </row>
    <row r="5243" spans="17:26" x14ac:dyDescent="0.35">
      <c r="Q5243" t="s">
        <v>0</v>
      </c>
      <c r="R5243">
        <v>56</v>
      </c>
      <c r="S5243">
        <v>150</v>
      </c>
      <c r="T5243">
        <v>98.5</v>
      </c>
      <c r="U5243" t="s">
        <v>1</v>
      </c>
      <c r="V5243">
        <v>0</v>
      </c>
      <c r="W5243">
        <v>0</v>
      </c>
      <c r="X5243" t="s">
        <v>3742</v>
      </c>
      <c r="Y5243" t="s">
        <v>9554</v>
      </c>
      <c r="Z5243" t="s">
        <v>3509</v>
      </c>
    </row>
    <row r="5244" spans="17:26" x14ac:dyDescent="0.35">
      <c r="Q5244" t="s">
        <v>0</v>
      </c>
      <c r="R5244">
        <v>56</v>
      </c>
      <c r="S5244">
        <v>150</v>
      </c>
      <c r="T5244">
        <v>98.5</v>
      </c>
      <c r="U5244" t="s">
        <v>1</v>
      </c>
      <c r="V5244">
        <v>0</v>
      </c>
      <c r="W5244">
        <v>0</v>
      </c>
      <c r="X5244" t="s">
        <v>3742</v>
      </c>
      <c r="Y5244" t="s">
        <v>9555</v>
      </c>
      <c r="Z5244" t="s">
        <v>3509</v>
      </c>
    </row>
    <row r="5245" spans="17:26" x14ac:dyDescent="0.35">
      <c r="Q5245" t="s">
        <v>0</v>
      </c>
      <c r="R5245">
        <v>56</v>
      </c>
      <c r="S5245">
        <v>150</v>
      </c>
      <c r="T5245">
        <v>98.5</v>
      </c>
      <c r="U5245" t="s">
        <v>1</v>
      </c>
      <c r="V5245">
        <v>0</v>
      </c>
      <c r="W5245">
        <v>0</v>
      </c>
      <c r="X5245" t="s">
        <v>3660</v>
      </c>
      <c r="Y5245" t="s">
        <v>9556</v>
      </c>
      <c r="Z5245" t="s">
        <v>3509</v>
      </c>
    </row>
    <row r="5246" spans="17:26" x14ac:dyDescent="0.35">
      <c r="Q5246" t="s">
        <v>0</v>
      </c>
      <c r="R5246">
        <v>56</v>
      </c>
      <c r="S5246">
        <v>150</v>
      </c>
      <c r="T5246">
        <v>98.5</v>
      </c>
      <c r="U5246" t="s">
        <v>1</v>
      </c>
      <c r="V5246">
        <v>0</v>
      </c>
      <c r="W5246">
        <v>0</v>
      </c>
      <c r="X5246" t="s">
        <v>3875</v>
      </c>
      <c r="Y5246" t="s">
        <v>9557</v>
      </c>
      <c r="Z5246" t="s">
        <v>3509</v>
      </c>
    </row>
    <row r="5247" spans="17:26" x14ac:dyDescent="0.35">
      <c r="Q5247" t="s">
        <v>0</v>
      </c>
      <c r="R5247">
        <v>56</v>
      </c>
      <c r="S5247">
        <v>150</v>
      </c>
      <c r="T5247">
        <v>98.5</v>
      </c>
      <c r="U5247" t="s">
        <v>1</v>
      </c>
      <c r="V5247">
        <v>0</v>
      </c>
      <c r="W5247">
        <v>0</v>
      </c>
      <c r="X5247" t="s">
        <v>3997</v>
      </c>
      <c r="Y5247" t="s">
        <v>9558</v>
      </c>
      <c r="Z5247" t="s">
        <v>3509</v>
      </c>
    </row>
    <row r="5248" spans="17:26" x14ac:dyDescent="0.35">
      <c r="Q5248" t="s">
        <v>0</v>
      </c>
      <c r="R5248">
        <v>56</v>
      </c>
      <c r="S5248">
        <v>150</v>
      </c>
      <c r="T5248">
        <v>98.5</v>
      </c>
      <c r="U5248" t="s">
        <v>1</v>
      </c>
      <c r="V5248">
        <v>0</v>
      </c>
      <c r="W5248">
        <v>0</v>
      </c>
      <c r="X5248" t="s">
        <v>3997</v>
      </c>
      <c r="Y5248" t="s">
        <v>9559</v>
      </c>
      <c r="Z5248" t="s">
        <v>3509</v>
      </c>
    </row>
    <row r="5249" spans="17:26" x14ac:dyDescent="0.35">
      <c r="Q5249" t="s">
        <v>0</v>
      </c>
      <c r="R5249">
        <v>56</v>
      </c>
      <c r="S5249">
        <v>150</v>
      </c>
      <c r="T5249">
        <v>98.5</v>
      </c>
      <c r="U5249" t="s">
        <v>1</v>
      </c>
      <c r="V5249">
        <v>0</v>
      </c>
      <c r="W5249">
        <v>0</v>
      </c>
      <c r="X5249" t="s">
        <v>4125</v>
      </c>
      <c r="Y5249" t="s">
        <v>9560</v>
      </c>
      <c r="Z5249" t="s">
        <v>3509</v>
      </c>
    </row>
    <row r="5250" spans="17:26" x14ac:dyDescent="0.35">
      <c r="Q5250" t="s">
        <v>0</v>
      </c>
      <c r="R5250">
        <v>56</v>
      </c>
      <c r="S5250">
        <v>150</v>
      </c>
      <c r="T5250">
        <v>98.5</v>
      </c>
      <c r="U5250" t="s">
        <v>1</v>
      </c>
      <c r="V5250">
        <v>0</v>
      </c>
      <c r="W5250">
        <v>0</v>
      </c>
      <c r="X5250" t="s">
        <v>3867</v>
      </c>
      <c r="Y5250" t="s">
        <v>9561</v>
      </c>
      <c r="Z5250" t="s">
        <v>3509</v>
      </c>
    </row>
    <row r="5251" spans="17:26" x14ac:dyDescent="0.35">
      <c r="Q5251" t="s">
        <v>0</v>
      </c>
      <c r="R5251">
        <v>56</v>
      </c>
      <c r="S5251">
        <v>150</v>
      </c>
      <c r="T5251">
        <v>98.5</v>
      </c>
      <c r="U5251" t="s">
        <v>1</v>
      </c>
      <c r="V5251">
        <v>0</v>
      </c>
      <c r="W5251">
        <v>0</v>
      </c>
      <c r="X5251" t="s">
        <v>3867</v>
      </c>
      <c r="Y5251" t="s">
        <v>9562</v>
      </c>
      <c r="Z5251" t="s">
        <v>3509</v>
      </c>
    </row>
    <row r="5252" spans="17:26" x14ac:dyDescent="0.35">
      <c r="Q5252" t="s">
        <v>0</v>
      </c>
      <c r="R5252">
        <v>56</v>
      </c>
      <c r="S5252">
        <v>150</v>
      </c>
      <c r="T5252">
        <v>98.5</v>
      </c>
      <c r="U5252" t="s">
        <v>1</v>
      </c>
      <c r="V5252">
        <v>0</v>
      </c>
      <c r="W5252">
        <v>0</v>
      </c>
      <c r="X5252" t="s">
        <v>3857</v>
      </c>
      <c r="Y5252" t="s">
        <v>9563</v>
      </c>
      <c r="Z5252" t="s">
        <v>3509</v>
      </c>
    </row>
    <row r="5253" spans="17:26" x14ac:dyDescent="0.35">
      <c r="Q5253" t="s">
        <v>0</v>
      </c>
      <c r="R5253">
        <v>56</v>
      </c>
      <c r="S5253">
        <v>150</v>
      </c>
      <c r="T5253">
        <v>98.5</v>
      </c>
      <c r="U5253" t="s">
        <v>1</v>
      </c>
      <c r="V5253">
        <v>0</v>
      </c>
      <c r="W5253">
        <v>0</v>
      </c>
      <c r="X5253" t="s">
        <v>3857</v>
      </c>
      <c r="Y5253" t="s">
        <v>9564</v>
      </c>
      <c r="Z5253" t="s">
        <v>3509</v>
      </c>
    </row>
    <row r="5254" spans="17:26" x14ac:dyDescent="0.35">
      <c r="Q5254" t="s">
        <v>0</v>
      </c>
      <c r="R5254">
        <v>56</v>
      </c>
      <c r="S5254">
        <v>150</v>
      </c>
      <c r="T5254">
        <v>98.5</v>
      </c>
      <c r="U5254" t="s">
        <v>3664</v>
      </c>
      <c r="V5254">
        <v>0</v>
      </c>
      <c r="W5254">
        <v>0</v>
      </c>
      <c r="X5254" t="s">
        <v>3742</v>
      </c>
      <c r="Y5254" t="s">
        <v>9565</v>
      </c>
      <c r="Z5254" t="s">
        <v>3509</v>
      </c>
    </row>
    <row r="5255" spans="17:26" x14ac:dyDescent="0.35">
      <c r="Q5255" t="s">
        <v>0</v>
      </c>
      <c r="R5255">
        <v>56</v>
      </c>
      <c r="S5255">
        <v>150</v>
      </c>
      <c r="T5255">
        <v>98.5</v>
      </c>
      <c r="U5255" t="s">
        <v>3664</v>
      </c>
      <c r="V5255">
        <v>0</v>
      </c>
      <c r="W5255">
        <v>0</v>
      </c>
      <c r="X5255" t="s">
        <v>4770</v>
      </c>
      <c r="Y5255" t="s">
        <v>9566</v>
      </c>
      <c r="Z5255" t="s">
        <v>3509</v>
      </c>
    </row>
    <row r="5256" spans="17:26" x14ac:dyDescent="0.35">
      <c r="Q5256" t="s">
        <v>0</v>
      </c>
      <c r="R5256">
        <v>56</v>
      </c>
      <c r="S5256">
        <v>150</v>
      </c>
      <c r="T5256">
        <v>98.5</v>
      </c>
      <c r="U5256" t="s">
        <v>3664</v>
      </c>
      <c r="V5256">
        <v>0</v>
      </c>
      <c r="W5256">
        <v>0</v>
      </c>
      <c r="X5256" t="s">
        <v>3660</v>
      </c>
      <c r="Y5256" t="s">
        <v>9567</v>
      </c>
      <c r="Z5256" t="s">
        <v>3509</v>
      </c>
    </row>
    <row r="5257" spans="17:26" x14ac:dyDescent="0.35">
      <c r="Q5257" t="s">
        <v>0</v>
      </c>
      <c r="R5257">
        <v>56</v>
      </c>
      <c r="S5257">
        <v>150</v>
      </c>
      <c r="T5257">
        <v>98.6</v>
      </c>
      <c r="U5257" t="s">
        <v>1</v>
      </c>
      <c r="V5257">
        <v>0</v>
      </c>
      <c r="W5257">
        <v>0</v>
      </c>
      <c r="X5257" t="s">
        <v>4151</v>
      </c>
      <c r="Y5257" t="s">
        <v>9568</v>
      </c>
      <c r="Z5257" t="s">
        <v>3509</v>
      </c>
    </row>
    <row r="5258" spans="17:26" x14ac:dyDescent="0.35">
      <c r="Q5258" t="s">
        <v>0</v>
      </c>
      <c r="R5258">
        <v>56</v>
      </c>
      <c r="S5258">
        <v>150</v>
      </c>
      <c r="T5258">
        <v>98.6</v>
      </c>
      <c r="U5258" t="s">
        <v>1</v>
      </c>
      <c r="V5258">
        <v>0</v>
      </c>
      <c r="W5258">
        <v>0</v>
      </c>
      <c r="X5258" t="s">
        <v>3690</v>
      </c>
      <c r="Y5258" t="s">
        <v>9569</v>
      </c>
      <c r="Z5258" t="s">
        <v>3509</v>
      </c>
    </row>
    <row r="5259" spans="17:26" x14ac:dyDescent="0.35">
      <c r="Q5259" t="s">
        <v>0</v>
      </c>
      <c r="R5259">
        <v>56</v>
      </c>
      <c r="S5259">
        <v>150</v>
      </c>
      <c r="T5259">
        <v>98.6</v>
      </c>
      <c r="U5259" t="s">
        <v>1</v>
      </c>
      <c r="V5259">
        <v>0</v>
      </c>
      <c r="W5259">
        <v>0</v>
      </c>
      <c r="X5259" t="s">
        <v>3744</v>
      </c>
      <c r="Y5259" t="s">
        <v>9570</v>
      </c>
      <c r="Z5259" t="s">
        <v>3509</v>
      </c>
    </row>
    <row r="5260" spans="17:26" x14ac:dyDescent="0.35">
      <c r="Q5260" t="s">
        <v>0</v>
      </c>
      <c r="R5260">
        <v>56</v>
      </c>
      <c r="S5260">
        <v>150</v>
      </c>
      <c r="T5260">
        <v>98.6</v>
      </c>
      <c r="U5260" t="s">
        <v>1</v>
      </c>
      <c r="V5260">
        <v>0</v>
      </c>
      <c r="W5260">
        <v>0</v>
      </c>
      <c r="X5260" t="s">
        <v>3744</v>
      </c>
      <c r="Y5260" t="s">
        <v>9571</v>
      </c>
      <c r="Z5260" t="s">
        <v>3509</v>
      </c>
    </row>
    <row r="5261" spans="17:26" x14ac:dyDescent="0.35">
      <c r="Q5261" t="s">
        <v>0</v>
      </c>
      <c r="R5261">
        <v>56</v>
      </c>
      <c r="S5261">
        <v>150</v>
      </c>
      <c r="T5261">
        <v>98.6</v>
      </c>
      <c r="U5261" t="s">
        <v>1</v>
      </c>
      <c r="V5261">
        <v>0</v>
      </c>
      <c r="W5261">
        <v>0</v>
      </c>
      <c r="X5261" t="s">
        <v>3740</v>
      </c>
      <c r="Y5261" t="s">
        <v>9572</v>
      </c>
      <c r="Z5261" t="s">
        <v>3509</v>
      </c>
    </row>
    <row r="5262" spans="17:26" x14ac:dyDescent="0.35">
      <c r="Q5262" t="s">
        <v>0</v>
      </c>
      <c r="R5262">
        <v>56</v>
      </c>
      <c r="S5262">
        <v>150</v>
      </c>
      <c r="T5262">
        <v>98.6</v>
      </c>
      <c r="U5262" t="s">
        <v>1</v>
      </c>
      <c r="V5262">
        <v>0</v>
      </c>
      <c r="W5262">
        <v>0</v>
      </c>
      <c r="X5262" t="s">
        <v>3934</v>
      </c>
      <c r="Y5262" t="s">
        <v>9573</v>
      </c>
      <c r="Z5262" t="s">
        <v>3509</v>
      </c>
    </row>
    <row r="5263" spans="17:26" x14ac:dyDescent="0.35">
      <c r="Q5263" t="s">
        <v>0</v>
      </c>
      <c r="R5263">
        <v>56</v>
      </c>
      <c r="S5263">
        <v>150</v>
      </c>
      <c r="T5263">
        <v>98.6</v>
      </c>
      <c r="U5263" t="s">
        <v>1</v>
      </c>
      <c r="V5263">
        <v>0</v>
      </c>
      <c r="W5263">
        <v>0</v>
      </c>
      <c r="X5263" t="s">
        <v>4250</v>
      </c>
      <c r="Y5263" t="s">
        <v>9574</v>
      </c>
      <c r="Z5263" t="s">
        <v>3509</v>
      </c>
    </row>
    <row r="5264" spans="17:26" x14ac:dyDescent="0.35">
      <c r="Q5264" t="s">
        <v>0</v>
      </c>
      <c r="R5264">
        <v>56</v>
      </c>
      <c r="S5264">
        <v>150</v>
      </c>
      <c r="T5264">
        <v>98.6</v>
      </c>
      <c r="U5264" t="s">
        <v>3664</v>
      </c>
      <c r="V5264">
        <v>0</v>
      </c>
      <c r="W5264">
        <v>0</v>
      </c>
      <c r="X5264" t="s">
        <v>3738</v>
      </c>
      <c r="Y5264" t="s">
        <v>9575</v>
      </c>
      <c r="Z5264" t="s">
        <v>3509</v>
      </c>
    </row>
    <row r="5265" spans="17:26" x14ac:dyDescent="0.35">
      <c r="Q5265" t="s">
        <v>0</v>
      </c>
      <c r="R5265">
        <v>56</v>
      </c>
      <c r="S5265">
        <v>150</v>
      </c>
      <c r="T5265">
        <v>98.6</v>
      </c>
      <c r="U5265" t="s">
        <v>3664</v>
      </c>
      <c r="V5265">
        <v>0</v>
      </c>
      <c r="W5265">
        <v>0</v>
      </c>
      <c r="X5265" t="s">
        <v>4525</v>
      </c>
      <c r="Y5265" t="s">
        <v>9576</v>
      </c>
      <c r="Z5265" t="s">
        <v>3509</v>
      </c>
    </row>
    <row r="5266" spans="17:26" x14ac:dyDescent="0.35">
      <c r="Q5266" t="s">
        <v>0</v>
      </c>
      <c r="R5266">
        <v>56</v>
      </c>
      <c r="S5266">
        <v>150</v>
      </c>
      <c r="T5266">
        <v>98.6</v>
      </c>
      <c r="U5266" t="s">
        <v>3664</v>
      </c>
      <c r="V5266">
        <v>0</v>
      </c>
      <c r="W5266">
        <v>0</v>
      </c>
      <c r="X5266" t="s">
        <v>4446</v>
      </c>
      <c r="Y5266" t="s">
        <v>9577</v>
      </c>
      <c r="Z5266" t="s">
        <v>3509</v>
      </c>
    </row>
    <row r="5267" spans="17:26" x14ac:dyDescent="0.35">
      <c r="Q5267" t="s">
        <v>0</v>
      </c>
      <c r="R5267">
        <v>56</v>
      </c>
      <c r="S5267">
        <v>150</v>
      </c>
      <c r="T5267">
        <v>98.6</v>
      </c>
      <c r="U5267" t="s">
        <v>3664</v>
      </c>
      <c r="V5267">
        <v>0</v>
      </c>
      <c r="W5267">
        <v>0</v>
      </c>
      <c r="X5267" t="s">
        <v>4446</v>
      </c>
      <c r="Y5267" t="s">
        <v>9578</v>
      </c>
      <c r="Z5267" t="s">
        <v>3509</v>
      </c>
    </row>
    <row r="5268" spans="17:26" x14ac:dyDescent="0.35">
      <c r="Q5268" t="s">
        <v>0</v>
      </c>
      <c r="R5268">
        <v>56</v>
      </c>
      <c r="S5268">
        <v>150</v>
      </c>
      <c r="T5268">
        <v>98.6</v>
      </c>
      <c r="U5268" t="s">
        <v>3664</v>
      </c>
      <c r="V5268">
        <v>0</v>
      </c>
      <c r="W5268">
        <v>0</v>
      </c>
      <c r="X5268" t="s">
        <v>3999</v>
      </c>
      <c r="Y5268" t="s">
        <v>9579</v>
      </c>
      <c r="Z5268" t="s">
        <v>3509</v>
      </c>
    </row>
    <row r="5269" spans="17:26" x14ac:dyDescent="0.35">
      <c r="Q5269" t="s">
        <v>0</v>
      </c>
      <c r="R5269">
        <v>56</v>
      </c>
      <c r="S5269">
        <v>150</v>
      </c>
      <c r="T5269">
        <v>98.6</v>
      </c>
      <c r="U5269" t="s">
        <v>3664</v>
      </c>
      <c r="V5269">
        <v>0</v>
      </c>
      <c r="W5269">
        <v>0</v>
      </c>
      <c r="X5269" t="s">
        <v>3999</v>
      </c>
      <c r="Y5269" t="s">
        <v>9580</v>
      </c>
      <c r="Z5269" t="s">
        <v>3509</v>
      </c>
    </row>
    <row r="5270" spans="17:26" x14ac:dyDescent="0.35">
      <c r="Q5270" t="s">
        <v>0</v>
      </c>
      <c r="R5270">
        <v>56</v>
      </c>
      <c r="S5270">
        <v>150</v>
      </c>
      <c r="T5270">
        <v>98.6</v>
      </c>
      <c r="U5270" t="s">
        <v>3664</v>
      </c>
      <c r="V5270">
        <v>0</v>
      </c>
      <c r="W5270">
        <v>0</v>
      </c>
      <c r="X5270" t="s">
        <v>3766</v>
      </c>
      <c r="Y5270" t="s">
        <v>9581</v>
      </c>
      <c r="Z5270" t="s">
        <v>3509</v>
      </c>
    </row>
    <row r="5271" spans="17:26" x14ac:dyDescent="0.35">
      <c r="Q5271" t="s">
        <v>0</v>
      </c>
      <c r="R5271">
        <v>56</v>
      </c>
      <c r="S5271">
        <v>150</v>
      </c>
      <c r="T5271">
        <v>98.6</v>
      </c>
      <c r="U5271" t="s">
        <v>3664</v>
      </c>
      <c r="V5271">
        <v>0</v>
      </c>
      <c r="W5271">
        <v>0</v>
      </c>
      <c r="X5271" t="s">
        <v>3934</v>
      </c>
      <c r="Y5271" t="s">
        <v>9582</v>
      </c>
      <c r="Z5271" t="s">
        <v>3509</v>
      </c>
    </row>
    <row r="5272" spans="17:26" x14ac:dyDescent="0.35">
      <c r="Q5272" t="s">
        <v>0</v>
      </c>
      <c r="R5272">
        <v>56</v>
      </c>
      <c r="S5272">
        <v>150</v>
      </c>
      <c r="T5272">
        <v>98.6</v>
      </c>
      <c r="U5272" t="s">
        <v>3664</v>
      </c>
      <c r="V5272">
        <v>0</v>
      </c>
      <c r="W5272">
        <v>0</v>
      </c>
      <c r="X5272" t="s">
        <v>4294</v>
      </c>
      <c r="Y5272" t="s">
        <v>9583</v>
      </c>
      <c r="Z5272" t="s">
        <v>3509</v>
      </c>
    </row>
    <row r="5273" spans="17:26" x14ac:dyDescent="0.35">
      <c r="Q5273" t="s">
        <v>0</v>
      </c>
      <c r="R5273">
        <v>56</v>
      </c>
      <c r="S5273">
        <v>150</v>
      </c>
      <c r="T5273">
        <v>98.6</v>
      </c>
      <c r="U5273" t="s">
        <v>3664</v>
      </c>
      <c r="V5273">
        <v>0</v>
      </c>
      <c r="W5273">
        <v>0</v>
      </c>
      <c r="X5273" t="s">
        <v>4167</v>
      </c>
      <c r="Y5273" t="s">
        <v>9584</v>
      </c>
      <c r="Z5273" t="s">
        <v>3509</v>
      </c>
    </row>
    <row r="5274" spans="17:26" x14ac:dyDescent="0.35">
      <c r="Q5274" t="s">
        <v>0</v>
      </c>
      <c r="R5274">
        <v>56</v>
      </c>
      <c r="S5274">
        <v>150</v>
      </c>
      <c r="T5274">
        <v>98.6</v>
      </c>
      <c r="U5274" t="s">
        <v>3664</v>
      </c>
      <c r="V5274">
        <v>0</v>
      </c>
      <c r="W5274">
        <v>0</v>
      </c>
      <c r="X5274" t="s">
        <v>3886</v>
      </c>
      <c r="Y5274" t="s">
        <v>9585</v>
      </c>
      <c r="Z5274" t="s">
        <v>3509</v>
      </c>
    </row>
    <row r="5275" spans="17:26" x14ac:dyDescent="0.35">
      <c r="Q5275" t="s">
        <v>0</v>
      </c>
      <c r="R5275">
        <v>56</v>
      </c>
      <c r="S5275">
        <v>150</v>
      </c>
      <c r="T5275">
        <v>98.6</v>
      </c>
      <c r="U5275" t="s">
        <v>3664</v>
      </c>
      <c r="V5275">
        <v>0</v>
      </c>
      <c r="W5275">
        <v>0</v>
      </c>
      <c r="X5275" t="s">
        <v>4453</v>
      </c>
      <c r="Y5275" t="s">
        <v>9586</v>
      </c>
      <c r="Z5275" t="s">
        <v>3509</v>
      </c>
    </row>
    <row r="5276" spans="17:26" x14ac:dyDescent="0.35">
      <c r="Q5276" t="s">
        <v>0</v>
      </c>
      <c r="R5276">
        <v>56</v>
      </c>
      <c r="S5276">
        <v>150</v>
      </c>
      <c r="T5276">
        <v>98.7</v>
      </c>
      <c r="U5276" t="s">
        <v>1</v>
      </c>
      <c r="V5276">
        <v>0</v>
      </c>
      <c r="W5276">
        <v>0</v>
      </c>
      <c r="X5276" t="s">
        <v>4649</v>
      </c>
      <c r="Y5276" t="s">
        <v>9587</v>
      </c>
      <c r="Z5276" t="s">
        <v>3509</v>
      </c>
    </row>
    <row r="5277" spans="17:26" x14ac:dyDescent="0.35">
      <c r="Q5277" t="s">
        <v>0</v>
      </c>
      <c r="R5277">
        <v>56</v>
      </c>
      <c r="S5277">
        <v>150</v>
      </c>
      <c r="T5277">
        <v>98.7</v>
      </c>
      <c r="U5277" t="s">
        <v>1</v>
      </c>
      <c r="V5277">
        <v>0</v>
      </c>
      <c r="W5277">
        <v>0</v>
      </c>
      <c r="X5277" t="s">
        <v>3751</v>
      </c>
      <c r="Y5277" t="s">
        <v>9588</v>
      </c>
      <c r="Z5277" t="s">
        <v>3509</v>
      </c>
    </row>
    <row r="5278" spans="17:26" x14ac:dyDescent="0.35">
      <c r="Q5278" t="s">
        <v>0</v>
      </c>
      <c r="R5278">
        <v>56</v>
      </c>
      <c r="S5278">
        <v>150</v>
      </c>
      <c r="T5278">
        <v>98.7</v>
      </c>
      <c r="U5278" t="s">
        <v>1</v>
      </c>
      <c r="V5278">
        <v>0</v>
      </c>
      <c r="W5278">
        <v>0</v>
      </c>
      <c r="X5278" t="s">
        <v>4871</v>
      </c>
      <c r="Y5278" t="s">
        <v>9589</v>
      </c>
      <c r="Z5278" t="s">
        <v>3509</v>
      </c>
    </row>
    <row r="5279" spans="17:26" x14ac:dyDescent="0.35">
      <c r="Q5279" t="s">
        <v>0</v>
      </c>
      <c r="R5279">
        <v>56</v>
      </c>
      <c r="S5279">
        <v>150</v>
      </c>
      <c r="T5279">
        <v>98.7</v>
      </c>
      <c r="U5279" t="s">
        <v>1</v>
      </c>
      <c r="V5279">
        <v>0</v>
      </c>
      <c r="W5279">
        <v>0</v>
      </c>
      <c r="X5279" t="s">
        <v>4017</v>
      </c>
      <c r="Y5279" t="s">
        <v>9590</v>
      </c>
      <c r="Z5279" t="s">
        <v>3509</v>
      </c>
    </row>
    <row r="5280" spans="17:26" x14ac:dyDescent="0.35">
      <c r="Q5280" t="s">
        <v>0</v>
      </c>
      <c r="R5280">
        <v>56</v>
      </c>
      <c r="S5280">
        <v>150</v>
      </c>
      <c r="T5280">
        <v>98.7</v>
      </c>
      <c r="U5280" t="s">
        <v>1</v>
      </c>
      <c r="V5280">
        <v>0</v>
      </c>
      <c r="W5280">
        <v>0</v>
      </c>
      <c r="X5280" t="s">
        <v>3790</v>
      </c>
      <c r="Y5280" t="s">
        <v>9591</v>
      </c>
      <c r="Z5280" t="s">
        <v>3509</v>
      </c>
    </row>
    <row r="5281" spans="17:26" x14ac:dyDescent="0.35">
      <c r="Q5281" t="s">
        <v>0</v>
      </c>
      <c r="R5281">
        <v>56</v>
      </c>
      <c r="S5281">
        <v>150</v>
      </c>
      <c r="T5281">
        <v>98.7</v>
      </c>
      <c r="U5281" t="s">
        <v>1</v>
      </c>
      <c r="V5281">
        <v>0</v>
      </c>
      <c r="W5281">
        <v>0</v>
      </c>
      <c r="X5281" t="s">
        <v>3889</v>
      </c>
      <c r="Y5281" t="s">
        <v>9592</v>
      </c>
      <c r="Z5281" t="s">
        <v>3509</v>
      </c>
    </row>
    <row r="5282" spans="17:26" x14ac:dyDescent="0.35">
      <c r="Q5282" t="s">
        <v>0</v>
      </c>
      <c r="R5282">
        <v>56</v>
      </c>
      <c r="S5282">
        <v>150</v>
      </c>
      <c r="T5282">
        <v>98.7</v>
      </c>
      <c r="U5282" t="s">
        <v>1</v>
      </c>
      <c r="V5282">
        <v>0</v>
      </c>
      <c r="W5282">
        <v>0</v>
      </c>
      <c r="X5282" t="s">
        <v>3889</v>
      </c>
      <c r="Y5282" t="s">
        <v>9593</v>
      </c>
      <c r="Z5282" t="s">
        <v>3509</v>
      </c>
    </row>
    <row r="5283" spans="17:26" x14ac:dyDescent="0.35">
      <c r="Q5283" t="s">
        <v>0</v>
      </c>
      <c r="R5283">
        <v>56</v>
      </c>
      <c r="S5283">
        <v>150</v>
      </c>
      <c r="T5283">
        <v>98.7</v>
      </c>
      <c r="U5283" t="s">
        <v>1</v>
      </c>
      <c r="V5283">
        <v>0</v>
      </c>
      <c r="W5283">
        <v>0</v>
      </c>
      <c r="X5283" t="s">
        <v>3893</v>
      </c>
      <c r="Y5283" t="s">
        <v>9594</v>
      </c>
      <c r="Z5283" t="s">
        <v>3509</v>
      </c>
    </row>
    <row r="5284" spans="17:26" x14ac:dyDescent="0.35">
      <c r="Q5284" t="s">
        <v>0</v>
      </c>
      <c r="R5284">
        <v>56</v>
      </c>
      <c r="S5284">
        <v>150</v>
      </c>
      <c r="T5284">
        <v>98.7</v>
      </c>
      <c r="U5284" t="s">
        <v>1</v>
      </c>
      <c r="V5284">
        <v>0</v>
      </c>
      <c r="W5284">
        <v>0</v>
      </c>
      <c r="X5284" t="s">
        <v>4463</v>
      </c>
      <c r="Y5284" t="s">
        <v>9595</v>
      </c>
      <c r="Z5284" t="s">
        <v>3509</v>
      </c>
    </row>
    <row r="5285" spans="17:26" x14ac:dyDescent="0.35">
      <c r="Q5285" t="s">
        <v>0</v>
      </c>
      <c r="R5285">
        <v>56</v>
      </c>
      <c r="S5285">
        <v>150</v>
      </c>
      <c r="T5285">
        <v>98.7</v>
      </c>
      <c r="U5285" t="s">
        <v>1</v>
      </c>
      <c r="V5285">
        <v>0</v>
      </c>
      <c r="W5285">
        <v>0</v>
      </c>
      <c r="X5285" t="s">
        <v>4463</v>
      </c>
      <c r="Y5285" t="s">
        <v>9596</v>
      </c>
      <c r="Z5285" t="s">
        <v>3509</v>
      </c>
    </row>
    <row r="5286" spans="17:26" x14ac:dyDescent="0.35">
      <c r="Q5286" t="s">
        <v>0</v>
      </c>
      <c r="R5286">
        <v>56</v>
      </c>
      <c r="S5286">
        <v>150</v>
      </c>
      <c r="T5286">
        <v>98.7</v>
      </c>
      <c r="U5286" t="s">
        <v>1</v>
      </c>
      <c r="V5286">
        <v>0</v>
      </c>
      <c r="W5286">
        <v>0</v>
      </c>
      <c r="X5286" t="s">
        <v>4618</v>
      </c>
      <c r="Y5286" t="s">
        <v>9597</v>
      </c>
      <c r="Z5286" t="s">
        <v>3509</v>
      </c>
    </row>
    <row r="5287" spans="17:26" x14ac:dyDescent="0.35">
      <c r="Q5287" t="s">
        <v>0</v>
      </c>
      <c r="R5287">
        <v>56</v>
      </c>
      <c r="S5287">
        <v>150</v>
      </c>
      <c r="T5287">
        <v>98.7</v>
      </c>
      <c r="U5287" t="s">
        <v>1</v>
      </c>
      <c r="V5287">
        <v>0</v>
      </c>
      <c r="W5287">
        <v>0</v>
      </c>
      <c r="X5287" t="s">
        <v>4618</v>
      </c>
      <c r="Y5287" t="s">
        <v>9598</v>
      </c>
      <c r="Z5287" t="s">
        <v>3509</v>
      </c>
    </row>
    <row r="5288" spans="17:26" x14ac:dyDescent="0.35">
      <c r="Q5288" t="s">
        <v>0</v>
      </c>
      <c r="R5288">
        <v>56</v>
      </c>
      <c r="S5288">
        <v>150</v>
      </c>
      <c r="T5288">
        <v>98.7</v>
      </c>
      <c r="U5288" t="s">
        <v>1</v>
      </c>
      <c r="V5288">
        <v>0</v>
      </c>
      <c r="W5288">
        <v>0</v>
      </c>
      <c r="X5288" t="s">
        <v>3762</v>
      </c>
      <c r="Y5288" t="s">
        <v>9599</v>
      </c>
      <c r="Z5288" t="s">
        <v>3509</v>
      </c>
    </row>
    <row r="5289" spans="17:26" x14ac:dyDescent="0.35">
      <c r="Q5289" t="s">
        <v>0</v>
      </c>
      <c r="R5289">
        <v>56</v>
      </c>
      <c r="S5289">
        <v>150</v>
      </c>
      <c r="T5289">
        <v>98.7</v>
      </c>
      <c r="U5289" t="s">
        <v>1</v>
      </c>
      <c r="V5289">
        <v>0</v>
      </c>
      <c r="W5289">
        <v>0</v>
      </c>
      <c r="X5289" t="s">
        <v>3762</v>
      </c>
      <c r="Y5289" t="s">
        <v>9600</v>
      </c>
      <c r="Z5289" t="s">
        <v>3509</v>
      </c>
    </row>
    <row r="5290" spans="17:26" x14ac:dyDescent="0.35">
      <c r="Q5290" t="s">
        <v>0</v>
      </c>
      <c r="R5290">
        <v>56</v>
      </c>
      <c r="S5290">
        <v>150</v>
      </c>
      <c r="T5290">
        <v>98.7</v>
      </c>
      <c r="U5290" t="s">
        <v>1</v>
      </c>
      <c r="V5290">
        <v>0</v>
      </c>
      <c r="W5290">
        <v>0</v>
      </c>
      <c r="X5290" t="s">
        <v>4469</v>
      </c>
      <c r="Y5290" t="s">
        <v>9601</v>
      </c>
      <c r="Z5290" t="s">
        <v>3509</v>
      </c>
    </row>
    <row r="5291" spans="17:26" x14ac:dyDescent="0.35">
      <c r="Q5291" t="s">
        <v>0</v>
      </c>
      <c r="R5291">
        <v>56</v>
      </c>
      <c r="S5291">
        <v>150</v>
      </c>
      <c r="T5291">
        <v>98.7</v>
      </c>
      <c r="U5291" t="s">
        <v>1</v>
      </c>
      <c r="V5291">
        <v>0</v>
      </c>
      <c r="W5291">
        <v>0</v>
      </c>
      <c r="X5291" t="s">
        <v>4313</v>
      </c>
      <c r="Y5291" t="s">
        <v>9602</v>
      </c>
      <c r="Z5291" t="s">
        <v>3509</v>
      </c>
    </row>
    <row r="5292" spans="17:26" x14ac:dyDescent="0.35">
      <c r="Q5292" t="s">
        <v>0</v>
      </c>
      <c r="R5292">
        <v>56</v>
      </c>
      <c r="S5292">
        <v>150</v>
      </c>
      <c r="T5292">
        <v>98.7</v>
      </c>
      <c r="U5292" t="s">
        <v>1</v>
      </c>
      <c r="V5292">
        <v>0</v>
      </c>
      <c r="W5292">
        <v>0</v>
      </c>
      <c r="X5292" t="s">
        <v>4313</v>
      </c>
      <c r="Y5292" t="s">
        <v>9603</v>
      </c>
      <c r="Z5292" t="s">
        <v>3509</v>
      </c>
    </row>
    <row r="5293" spans="17:26" x14ac:dyDescent="0.35">
      <c r="Q5293" t="s">
        <v>0</v>
      </c>
      <c r="R5293">
        <v>56</v>
      </c>
      <c r="S5293">
        <v>150</v>
      </c>
      <c r="T5293">
        <v>98.7</v>
      </c>
      <c r="U5293" t="s">
        <v>1</v>
      </c>
      <c r="V5293">
        <v>0</v>
      </c>
      <c r="W5293">
        <v>0</v>
      </c>
      <c r="X5293" t="s">
        <v>4952</v>
      </c>
      <c r="Y5293" t="s">
        <v>9604</v>
      </c>
      <c r="Z5293" t="s">
        <v>3509</v>
      </c>
    </row>
    <row r="5294" spans="17:26" x14ac:dyDescent="0.35">
      <c r="Q5294" t="s">
        <v>0</v>
      </c>
      <c r="R5294">
        <v>56</v>
      </c>
      <c r="S5294">
        <v>150</v>
      </c>
      <c r="T5294">
        <v>98.7</v>
      </c>
      <c r="U5294" t="s">
        <v>1</v>
      </c>
      <c r="V5294">
        <v>0</v>
      </c>
      <c r="W5294">
        <v>0</v>
      </c>
      <c r="X5294" t="s">
        <v>4952</v>
      </c>
      <c r="Y5294" t="s">
        <v>9605</v>
      </c>
      <c r="Z5294" t="s">
        <v>3509</v>
      </c>
    </row>
    <row r="5295" spans="17:26" x14ac:dyDescent="0.35">
      <c r="Q5295" t="s">
        <v>0</v>
      </c>
      <c r="R5295">
        <v>56</v>
      </c>
      <c r="S5295">
        <v>150</v>
      </c>
      <c r="T5295">
        <v>98.7</v>
      </c>
      <c r="U5295" t="s">
        <v>1</v>
      </c>
      <c r="V5295">
        <v>0</v>
      </c>
      <c r="W5295">
        <v>0</v>
      </c>
      <c r="X5295" t="s">
        <v>3704</v>
      </c>
      <c r="Y5295" t="s">
        <v>9606</v>
      </c>
      <c r="Z5295" t="s">
        <v>3509</v>
      </c>
    </row>
    <row r="5296" spans="17:26" x14ac:dyDescent="0.35">
      <c r="Q5296" t="s">
        <v>0</v>
      </c>
      <c r="R5296">
        <v>56</v>
      </c>
      <c r="S5296">
        <v>150</v>
      </c>
      <c r="T5296">
        <v>98.7</v>
      </c>
      <c r="U5296" t="s">
        <v>1</v>
      </c>
      <c r="V5296">
        <v>0</v>
      </c>
      <c r="W5296">
        <v>0</v>
      </c>
      <c r="X5296" t="s">
        <v>3704</v>
      </c>
      <c r="Y5296" t="s">
        <v>9607</v>
      </c>
      <c r="Z5296" t="s">
        <v>3509</v>
      </c>
    </row>
    <row r="5297" spans="17:26" x14ac:dyDescent="0.35">
      <c r="Q5297" t="s">
        <v>0</v>
      </c>
      <c r="R5297">
        <v>56</v>
      </c>
      <c r="S5297">
        <v>150</v>
      </c>
      <c r="T5297">
        <v>98.7</v>
      </c>
      <c r="U5297" t="s">
        <v>1</v>
      </c>
      <c r="V5297">
        <v>0</v>
      </c>
      <c r="W5297">
        <v>0</v>
      </c>
      <c r="X5297" t="s">
        <v>4238</v>
      </c>
      <c r="Y5297" t="s">
        <v>9608</v>
      </c>
      <c r="Z5297" t="s">
        <v>3509</v>
      </c>
    </row>
    <row r="5298" spans="17:26" x14ac:dyDescent="0.35">
      <c r="Q5298" t="s">
        <v>0</v>
      </c>
      <c r="R5298">
        <v>56</v>
      </c>
      <c r="S5298">
        <v>150</v>
      </c>
      <c r="T5298">
        <v>98.7</v>
      </c>
      <c r="U5298" t="s">
        <v>1</v>
      </c>
      <c r="V5298">
        <v>0</v>
      </c>
      <c r="W5298">
        <v>0</v>
      </c>
      <c r="X5298" t="s">
        <v>4238</v>
      </c>
      <c r="Y5298" t="s">
        <v>9609</v>
      </c>
      <c r="Z5298" t="s">
        <v>3509</v>
      </c>
    </row>
    <row r="5299" spans="17:26" x14ac:dyDescent="0.35">
      <c r="Q5299" t="s">
        <v>0</v>
      </c>
      <c r="R5299">
        <v>56</v>
      </c>
      <c r="S5299">
        <v>150</v>
      </c>
      <c r="T5299">
        <v>98.7</v>
      </c>
      <c r="U5299" t="s">
        <v>1</v>
      </c>
      <c r="V5299">
        <v>0</v>
      </c>
      <c r="W5299">
        <v>0</v>
      </c>
      <c r="X5299" t="s">
        <v>3820</v>
      </c>
      <c r="Y5299" t="s">
        <v>9610</v>
      </c>
      <c r="Z5299" t="s">
        <v>3509</v>
      </c>
    </row>
    <row r="5300" spans="17:26" x14ac:dyDescent="0.35">
      <c r="Q5300" t="s">
        <v>0</v>
      </c>
      <c r="R5300">
        <v>56</v>
      </c>
      <c r="S5300">
        <v>150</v>
      </c>
      <c r="T5300">
        <v>98.7</v>
      </c>
      <c r="U5300" t="s">
        <v>1</v>
      </c>
      <c r="V5300">
        <v>0</v>
      </c>
      <c r="W5300">
        <v>0</v>
      </c>
      <c r="X5300" t="s">
        <v>3820</v>
      </c>
      <c r="Y5300" t="s">
        <v>9611</v>
      </c>
      <c r="Z5300" t="s">
        <v>3509</v>
      </c>
    </row>
    <row r="5301" spans="17:26" x14ac:dyDescent="0.35">
      <c r="Q5301" t="s">
        <v>0</v>
      </c>
      <c r="R5301">
        <v>56</v>
      </c>
      <c r="S5301">
        <v>150</v>
      </c>
      <c r="T5301">
        <v>98.7</v>
      </c>
      <c r="U5301" t="s">
        <v>1</v>
      </c>
      <c r="V5301">
        <v>0</v>
      </c>
      <c r="W5301">
        <v>0</v>
      </c>
      <c r="X5301" t="s">
        <v>4240</v>
      </c>
      <c r="Y5301" t="s">
        <v>9612</v>
      </c>
      <c r="Z5301" t="s">
        <v>3509</v>
      </c>
    </row>
    <row r="5302" spans="17:26" x14ac:dyDescent="0.35">
      <c r="Q5302" t="s">
        <v>0</v>
      </c>
      <c r="R5302">
        <v>56</v>
      </c>
      <c r="S5302">
        <v>150</v>
      </c>
      <c r="T5302">
        <v>98.7</v>
      </c>
      <c r="U5302" t="s">
        <v>1</v>
      </c>
      <c r="V5302">
        <v>0</v>
      </c>
      <c r="W5302">
        <v>0</v>
      </c>
      <c r="X5302" t="s">
        <v>3801</v>
      </c>
      <c r="Y5302" t="s">
        <v>9613</v>
      </c>
      <c r="Z5302" t="s">
        <v>3509</v>
      </c>
    </row>
    <row r="5303" spans="17:26" x14ac:dyDescent="0.35">
      <c r="Q5303" t="s">
        <v>0</v>
      </c>
      <c r="R5303">
        <v>56</v>
      </c>
      <c r="S5303">
        <v>150</v>
      </c>
      <c r="T5303">
        <v>98.7</v>
      </c>
      <c r="U5303" t="s">
        <v>1</v>
      </c>
      <c r="V5303">
        <v>0</v>
      </c>
      <c r="W5303">
        <v>0</v>
      </c>
      <c r="X5303" t="s">
        <v>3804</v>
      </c>
      <c r="Y5303" t="s">
        <v>9614</v>
      </c>
      <c r="Z5303" t="s">
        <v>3509</v>
      </c>
    </row>
    <row r="5304" spans="17:26" x14ac:dyDescent="0.35">
      <c r="Q5304" t="s">
        <v>0</v>
      </c>
      <c r="R5304">
        <v>56</v>
      </c>
      <c r="S5304">
        <v>150</v>
      </c>
      <c r="T5304">
        <v>98.7</v>
      </c>
      <c r="U5304" t="s">
        <v>1</v>
      </c>
      <c r="V5304">
        <v>0</v>
      </c>
      <c r="W5304">
        <v>0</v>
      </c>
      <c r="X5304" t="s">
        <v>4531</v>
      </c>
      <c r="Y5304" t="s">
        <v>9615</v>
      </c>
      <c r="Z5304" t="s">
        <v>3509</v>
      </c>
    </row>
    <row r="5305" spans="17:26" x14ac:dyDescent="0.35">
      <c r="Q5305" t="s">
        <v>0</v>
      </c>
      <c r="R5305">
        <v>56</v>
      </c>
      <c r="S5305">
        <v>150</v>
      </c>
      <c r="T5305">
        <v>98.7</v>
      </c>
      <c r="U5305" t="s">
        <v>1</v>
      </c>
      <c r="V5305">
        <v>0</v>
      </c>
      <c r="W5305">
        <v>0</v>
      </c>
      <c r="X5305" t="s">
        <v>4026</v>
      </c>
      <c r="Y5305" t="s">
        <v>9616</v>
      </c>
      <c r="Z5305" t="s">
        <v>3509</v>
      </c>
    </row>
    <row r="5306" spans="17:26" x14ac:dyDescent="0.35">
      <c r="Q5306" t="s">
        <v>0</v>
      </c>
      <c r="R5306">
        <v>56</v>
      </c>
      <c r="S5306">
        <v>150</v>
      </c>
      <c r="T5306">
        <v>98.7</v>
      </c>
      <c r="U5306" t="s">
        <v>1</v>
      </c>
      <c r="V5306">
        <v>0</v>
      </c>
      <c r="W5306">
        <v>0</v>
      </c>
      <c r="X5306" t="s">
        <v>4026</v>
      </c>
      <c r="Y5306" t="s">
        <v>9617</v>
      </c>
      <c r="Z5306" t="s">
        <v>3509</v>
      </c>
    </row>
    <row r="5307" spans="17:26" x14ac:dyDescent="0.35">
      <c r="Q5307" t="s">
        <v>0</v>
      </c>
      <c r="R5307">
        <v>56</v>
      </c>
      <c r="S5307">
        <v>150</v>
      </c>
      <c r="T5307">
        <v>98.7</v>
      </c>
      <c r="U5307" t="s">
        <v>1</v>
      </c>
      <c r="V5307">
        <v>0</v>
      </c>
      <c r="W5307">
        <v>0</v>
      </c>
      <c r="X5307" t="s">
        <v>5089</v>
      </c>
      <c r="Y5307" t="s">
        <v>9618</v>
      </c>
      <c r="Z5307" t="s">
        <v>3509</v>
      </c>
    </row>
    <row r="5308" spans="17:26" x14ac:dyDescent="0.35">
      <c r="Q5308" t="s">
        <v>0</v>
      </c>
      <c r="R5308">
        <v>56</v>
      </c>
      <c r="S5308">
        <v>150</v>
      </c>
      <c r="T5308">
        <v>98.7</v>
      </c>
      <c r="U5308" t="s">
        <v>1</v>
      </c>
      <c r="V5308">
        <v>0</v>
      </c>
      <c r="W5308">
        <v>0</v>
      </c>
      <c r="X5308" t="s">
        <v>6079</v>
      </c>
      <c r="Y5308" t="s">
        <v>9619</v>
      </c>
      <c r="Z5308" t="s">
        <v>3509</v>
      </c>
    </row>
    <row r="5309" spans="17:26" x14ac:dyDescent="0.35">
      <c r="Q5309" t="s">
        <v>0</v>
      </c>
      <c r="R5309">
        <v>56</v>
      </c>
      <c r="S5309">
        <v>150</v>
      </c>
      <c r="T5309">
        <v>98.7</v>
      </c>
      <c r="U5309" t="s">
        <v>1</v>
      </c>
      <c r="V5309">
        <v>0</v>
      </c>
      <c r="W5309">
        <v>0</v>
      </c>
      <c r="X5309" t="s">
        <v>3768</v>
      </c>
      <c r="Y5309" t="s">
        <v>9620</v>
      </c>
      <c r="Z5309" t="s">
        <v>3509</v>
      </c>
    </row>
    <row r="5310" spans="17:26" x14ac:dyDescent="0.35">
      <c r="Q5310" t="s">
        <v>0</v>
      </c>
      <c r="R5310">
        <v>56</v>
      </c>
      <c r="S5310">
        <v>150</v>
      </c>
      <c r="T5310">
        <v>98.7</v>
      </c>
      <c r="U5310" t="s">
        <v>1</v>
      </c>
      <c r="V5310">
        <v>0</v>
      </c>
      <c r="W5310">
        <v>0</v>
      </c>
      <c r="X5310" t="s">
        <v>3932</v>
      </c>
      <c r="Y5310" t="s">
        <v>9621</v>
      </c>
      <c r="Z5310" t="s">
        <v>3509</v>
      </c>
    </row>
    <row r="5311" spans="17:26" x14ac:dyDescent="0.35">
      <c r="Q5311" t="s">
        <v>0</v>
      </c>
      <c r="R5311">
        <v>56</v>
      </c>
      <c r="S5311">
        <v>150</v>
      </c>
      <c r="T5311">
        <v>98.7</v>
      </c>
      <c r="U5311" t="s">
        <v>1</v>
      </c>
      <c r="V5311">
        <v>0</v>
      </c>
      <c r="W5311">
        <v>0</v>
      </c>
      <c r="X5311" t="s">
        <v>4058</v>
      </c>
      <c r="Y5311" t="s">
        <v>9622</v>
      </c>
      <c r="Z5311" t="s">
        <v>3509</v>
      </c>
    </row>
    <row r="5312" spans="17:26" x14ac:dyDescent="0.35">
      <c r="Q5312" t="s">
        <v>0</v>
      </c>
      <c r="R5312">
        <v>56</v>
      </c>
      <c r="S5312">
        <v>150</v>
      </c>
      <c r="T5312">
        <v>98.7</v>
      </c>
      <c r="U5312" t="s">
        <v>1</v>
      </c>
      <c r="V5312">
        <v>0</v>
      </c>
      <c r="W5312">
        <v>0</v>
      </c>
      <c r="X5312" t="s">
        <v>3770</v>
      </c>
      <c r="Y5312" t="s">
        <v>9623</v>
      </c>
      <c r="Z5312" t="s">
        <v>3509</v>
      </c>
    </row>
    <row r="5313" spans="17:26" x14ac:dyDescent="0.35">
      <c r="Q5313" t="s">
        <v>0</v>
      </c>
      <c r="R5313">
        <v>56</v>
      </c>
      <c r="S5313">
        <v>150</v>
      </c>
      <c r="T5313">
        <v>98.7</v>
      </c>
      <c r="U5313" t="s">
        <v>1</v>
      </c>
      <c r="V5313">
        <v>0</v>
      </c>
      <c r="W5313">
        <v>0</v>
      </c>
      <c r="X5313" t="s">
        <v>4477</v>
      </c>
      <c r="Y5313" t="s">
        <v>9624</v>
      </c>
      <c r="Z5313" t="s">
        <v>3509</v>
      </c>
    </row>
    <row r="5314" spans="17:26" x14ac:dyDescent="0.35">
      <c r="Q5314" t="s">
        <v>0</v>
      </c>
      <c r="R5314">
        <v>56</v>
      </c>
      <c r="S5314">
        <v>150</v>
      </c>
      <c r="T5314">
        <v>98.7</v>
      </c>
      <c r="U5314" t="s">
        <v>1</v>
      </c>
      <c r="V5314">
        <v>0</v>
      </c>
      <c r="W5314">
        <v>0</v>
      </c>
      <c r="X5314" t="s">
        <v>3772</v>
      </c>
      <c r="Y5314" t="s">
        <v>9625</v>
      </c>
      <c r="Z5314" t="s">
        <v>3509</v>
      </c>
    </row>
    <row r="5315" spans="17:26" x14ac:dyDescent="0.35">
      <c r="Q5315" t="s">
        <v>0</v>
      </c>
      <c r="R5315">
        <v>56</v>
      </c>
      <c r="S5315">
        <v>150</v>
      </c>
      <c r="T5315">
        <v>98.7</v>
      </c>
      <c r="U5315" t="s">
        <v>1</v>
      </c>
      <c r="V5315">
        <v>0</v>
      </c>
      <c r="W5315">
        <v>0</v>
      </c>
      <c r="X5315" t="s">
        <v>4062</v>
      </c>
      <c r="Y5315" t="s">
        <v>9626</v>
      </c>
      <c r="Z5315" t="s">
        <v>3509</v>
      </c>
    </row>
    <row r="5316" spans="17:26" x14ac:dyDescent="0.35">
      <c r="Q5316" t="s">
        <v>0</v>
      </c>
      <c r="R5316">
        <v>56</v>
      </c>
      <c r="S5316">
        <v>150</v>
      </c>
      <c r="T5316">
        <v>98.7</v>
      </c>
      <c r="U5316" t="s">
        <v>1</v>
      </c>
      <c r="V5316">
        <v>0</v>
      </c>
      <c r="W5316">
        <v>0</v>
      </c>
      <c r="X5316" t="s">
        <v>3775</v>
      </c>
      <c r="Y5316" t="s">
        <v>9627</v>
      </c>
      <c r="Z5316" t="s">
        <v>3509</v>
      </c>
    </row>
    <row r="5317" spans="17:26" x14ac:dyDescent="0.35">
      <c r="Q5317" t="s">
        <v>0</v>
      </c>
      <c r="R5317">
        <v>56</v>
      </c>
      <c r="S5317">
        <v>150</v>
      </c>
      <c r="T5317">
        <v>98.7</v>
      </c>
      <c r="U5317" t="s">
        <v>1</v>
      </c>
      <c r="V5317">
        <v>0</v>
      </c>
      <c r="W5317">
        <v>0</v>
      </c>
      <c r="X5317" t="s">
        <v>3906</v>
      </c>
      <c r="Y5317" t="s">
        <v>9628</v>
      </c>
      <c r="Z5317" t="s">
        <v>3509</v>
      </c>
    </row>
    <row r="5318" spans="17:26" x14ac:dyDescent="0.35">
      <c r="Q5318" t="s">
        <v>0</v>
      </c>
      <c r="R5318">
        <v>56</v>
      </c>
      <c r="S5318">
        <v>150</v>
      </c>
      <c r="T5318">
        <v>98.7</v>
      </c>
      <c r="U5318" t="s">
        <v>1</v>
      </c>
      <c r="V5318">
        <v>0</v>
      </c>
      <c r="W5318">
        <v>0</v>
      </c>
      <c r="X5318" t="s">
        <v>4215</v>
      </c>
      <c r="Y5318" t="s">
        <v>9629</v>
      </c>
      <c r="Z5318" t="s">
        <v>3509</v>
      </c>
    </row>
    <row r="5319" spans="17:26" x14ac:dyDescent="0.35">
      <c r="Q5319" t="s">
        <v>0</v>
      </c>
      <c r="R5319">
        <v>56</v>
      </c>
      <c r="S5319">
        <v>150</v>
      </c>
      <c r="T5319">
        <v>98.7</v>
      </c>
      <c r="U5319" t="s">
        <v>1</v>
      </c>
      <c r="V5319">
        <v>0</v>
      </c>
      <c r="W5319">
        <v>0</v>
      </c>
      <c r="X5319" t="s">
        <v>4252</v>
      </c>
      <c r="Y5319" t="s">
        <v>9630</v>
      </c>
      <c r="Z5319" t="s">
        <v>3509</v>
      </c>
    </row>
    <row r="5320" spans="17:26" x14ac:dyDescent="0.35">
      <c r="Q5320" t="s">
        <v>0</v>
      </c>
      <c r="R5320">
        <v>56</v>
      </c>
      <c r="S5320">
        <v>150</v>
      </c>
      <c r="T5320">
        <v>98.7</v>
      </c>
      <c r="U5320" t="s">
        <v>1</v>
      </c>
      <c r="V5320">
        <v>0</v>
      </c>
      <c r="W5320">
        <v>0</v>
      </c>
      <c r="X5320" t="s">
        <v>3812</v>
      </c>
      <c r="Y5320" t="s">
        <v>9631</v>
      </c>
      <c r="Z5320" t="s">
        <v>3509</v>
      </c>
    </row>
    <row r="5321" spans="17:26" x14ac:dyDescent="0.35">
      <c r="Q5321" t="s">
        <v>0</v>
      </c>
      <c r="R5321">
        <v>56</v>
      </c>
      <c r="S5321">
        <v>150</v>
      </c>
      <c r="T5321">
        <v>98.7</v>
      </c>
      <c r="U5321" t="s">
        <v>1</v>
      </c>
      <c r="V5321">
        <v>0</v>
      </c>
      <c r="W5321">
        <v>0</v>
      </c>
      <c r="X5321" t="s">
        <v>4374</v>
      </c>
      <c r="Y5321" t="s">
        <v>9632</v>
      </c>
      <c r="Z5321" t="s">
        <v>3509</v>
      </c>
    </row>
    <row r="5322" spans="17:26" x14ac:dyDescent="0.35">
      <c r="Q5322" t="s">
        <v>0</v>
      </c>
      <c r="R5322">
        <v>56</v>
      </c>
      <c r="S5322">
        <v>150</v>
      </c>
      <c r="T5322">
        <v>98.7</v>
      </c>
      <c r="U5322" t="s">
        <v>1</v>
      </c>
      <c r="V5322">
        <v>0</v>
      </c>
      <c r="W5322">
        <v>0</v>
      </c>
      <c r="X5322" t="s">
        <v>3908</v>
      </c>
      <c r="Y5322" t="s">
        <v>9633</v>
      </c>
      <c r="Z5322" t="s">
        <v>3509</v>
      </c>
    </row>
    <row r="5323" spans="17:26" x14ac:dyDescent="0.35">
      <c r="Q5323" t="s">
        <v>0</v>
      </c>
      <c r="R5323">
        <v>56</v>
      </c>
      <c r="S5323">
        <v>150</v>
      </c>
      <c r="T5323">
        <v>98.7</v>
      </c>
      <c r="U5323" t="s">
        <v>1</v>
      </c>
      <c r="V5323">
        <v>0</v>
      </c>
      <c r="W5323">
        <v>0</v>
      </c>
      <c r="X5323" t="s">
        <v>4035</v>
      </c>
      <c r="Y5323" t="s">
        <v>9634</v>
      </c>
      <c r="Z5323" t="s">
        <v>3509</v>
      </c>
    </row>
    <row r="5324" spans="17:26" x14ac:dyDescent="0.35">
      <c r="Q5324" t="s">
        <v>0</v>
      </c>
      <c r="R5324">
        <v>56</v>
      </c>
      <c r="S5324">
        <v>150</v>
      </c>
      <c r="T5324">
        <v>98.7</v>
      </c>
      <c r="U5324" t="s">
        <v>1</v>
      </c>
      <c r="V5324">
        <v>0</v>
      </c>
      <c r="W5324">
        <v>0</v>
      </c>
      <c r="X5324" t="s">
        <v>4165</v>
      </c>
      <c r="Y5324" t="s">
        <v>9635</v>
      </c>
      <c r="Z5324" t="s">
        <v>3509</v>
      </c>
    </row>
    <row r="5325" spans="17:26" x14ac:dyDescent="0.35">
      <c r="Q5325" t="s">
        <v>0</v>
      </c>
      <c r="R5325">
        <v>56</v>
      </c>
      <c r="S5325">
        <v>150</v>
      </c>
      <c r="T5325">
        <v>98.7</v>
      </c>
      <c r="U5325" t="s">
        <v>1</v>
      </c>
      <c r="V5325">
        <v>0</v>
      </c>
      <c r="W5325">
        <v>0</v>
      </c>
      <c r="X5325" t="s">
        <v>4165</v>
      </c>
      <c r="Y5325" t="s">
        <v>9636</v>
      </c>
      <c r="Z5325" t="s">
        <v>3509</v>
      </c>
    </row>
    <row r="5326" spans="17:26" x14ac:dyDescent="0.35">
      <c r="Q5326" t="s">
        <v>0</v>
      </c>
      <c r="R5326">
        <v>56</v>
      </c>
      <c r="S5326">
        <v>150</v>
      </c>
      <c r="T5326">
        <v>98.7</v>
      </c>
      <c r="U5326" t="s">
        <v>1</v>
      </c>
      <c r="V5326">
        <v>0</v>
      </c>
      <c r="W5326">
        <v>0</v>
      </c>
      <c r="X5326" t="s">
        <v>4377</v>
      </c>
      <c r="Y5326" t="s">
        <v>9637</v>
      </c>
      <c r="Z5326" t="s">
        <v>3509</v>
      </c>
    </row>
    <row r="5327" spans="17:26" x14ac:dyDescent="0.35">
      <c r="Q5327" t="s">
        <v>0</v>
      </c>
      <c r="R5327">
        <v>56</v>
      </c>
      <c r="S5327">
        <v>150</v>
      </c>
      <c r="T5327">
        <v>98.7</v>
      </c>
      <c r="U5327" t="s">
        <v>1</v>
      </c>
      <c r="V5327">
        <v>0</v>
      </c>
      <c r="W5327">
        <v>0</v>
      </c>
      <c r="X5327" t="s">
        <v>4379</v>
      </c>
      <c r="Y5327" t="s">
        <v>9638</v>
      </c>
      <c r="Z5327" t="s">
        <v>3509</v>
      </c>
    </row>
    <row r="5328" spans="17:26" x14ac:dyDescent="0.35">
      <c r="Q5328" t="s">
        <v>0</v>
      </c>
      <c r="R5328">
        <v>56</v>
      </c>
      <c r="S5328">
        <v>150</v>
      </c>
      <c r="T5328">
        <v>98.7</v>
      </c>
      <c r="U5328" t="s">
        <v>1</v>
      </c>
      <c r="V5328">
        <v>0</v>
      </c>
      <c r="W5328">
        <v>0</v>
      </c>
      <c r="X5328" t="s">
        <v>4544</v>
      </c>
      <c r="Y5328" t="s">
        <v>9639</v>
      </c>
      <c r="Z5328" t="s">
        <v>3509</v>
      </c>
    </row>
    <row r="5329" spans="17:26" x14ac:dyDescent="0.35">
      <c r="Q5329" t="s">
        <v>0</v>
      </c>
      <c r="R5329">
        <v>56</v>
      </c>
      <c r="S5329">
        <v>150</v>
      </c>
      <c r="T5329">
        <v>98.7</v>
      </c>
      <c r="U5329" t="s">
        <v>1</v>
      </c>
      <c r="V5329">
        <v>0</v>
      </c>
      <c r="W5329">
        <v>0</v>
      </c>
      <c r="X5329" t="s">
        <v>4544</v>
      </c>
      <c r="Y5329" t="s">
        <v>9640</v>
      </c>
      <c r="Z5329" t="s">
        <v>3509</v>
      </c>
    </row>
    <row r="5330" spans="17:26" x14ac:dyDescent="0.35">
      <c r="Q5330" t="s">
        <v>0</v>
      </c>
      <c r="R5330">
        <v>56</v>
      </c>
      <c r="S5330">
        <v>150</v>
      </c>
      <c r="T5330">
        <v>98.7</v>
      </c>
      <c r="U5330" t="s">
        <v>1</v>
      </c>
      <c r="V5330">
        <v>0</v>
      </c>
      <c r="W5330">
        <v>0</v>
      </c>
      <c r="X5330" t="s">
        <v>3814</v>
      </c>
      <c r="Y5330" t="s">
        <v>9641</v>
      </c>
      <c r="Z5330" t="s">
        <v>3509</v>
      </c>
    </row>
    <row r="5331" spans="17:26" x14ac:dyDescent="0.35">
      <c r="Q5331" t="s">
        <v>0</v>
      </c>
      <c r="R5331">
        <v>56</v>
      </c>
      <c r="S5331">
        <v>150</v>
      </c>
      <c r="T5331">
        <v>98.7</v>
      </c>
      <c r="U5331" t="s">
        <v>1</v>
      </c>
      <c r="V5331">
        <v>0</v>
      </c>
      <c r="W5331">
        <v>0</v>
      </c>
      <c r="X5331" t="s">
        <v>4066</v>
      </c>
      <c r="Y5331" t="s">
        <v>9642</v>
      </c>
      <c r="Z5331" t="s">
        <v>3509</v>
      </c>
    </row>
    <row r="5332" spans="17:26" x14ac:dyDescent="0.35">
      <c r="Q5332" t="s">
        <v>0</v>
      </c>
      <c r="R5332">
        <v>56</v>
      </c>
      <c r="S5332">
        <v>150</v>
      </c>
      <c r="T5332">
        <v>98.7</v>
      </c>
      <c r="U5332" t="s">
        <v>1</v>
      </c>
      <c r="V5332">
        <v>0</v>
      </c>
      <c r="W5332">
        <v>0</v>
      </c>
      <c r="X5332" t="s">
        <v>3732</v>
      </c>
      <c r="Y5332" t="s">
        <v>9643</v>
      </c>
      <c r="Z5332" t="s">
        <v>3509</v>
      </c>
    </row>
    <row r="5333" spans="17:26" x14ac:dyDescent="0.35">
      <c r="Q5333" t="s">
        <v>0</v>
      </c>
      <c r="R5333">
        <v>56</v>
      </c>
      <c r="S5333">
        <v>150</v>
      </c>
      <c r="T5333">
        <v>98.7</v>
      </c>
      <c r="U5333" t="s">
        <v>1</v>
      </c>
      <c r="V5333">
        <v>0</v>
      </c>
      <c r="W5333">
        <v>0</v>
      </c>
      <c r="X5333" t="s">
        <v>3662</v>
      </c>
      <c r="Y5333" t="s">
        <v>9644</v>
      </c>
      <c r="Z5333" t="s">
        <v>3509</v>
      </c>
    </row>
    <row r="5334" spans="17:26" x14ac:dyDescent="0.35">
      <c r="Q5334" t="s">
        <v>0</v>
      </c>
      <c r="R5334">
        <v>56</v>
      </c>
      <c r="S5334">
        <v>150</v>
      </c>
      <c r="T5334">
        <v>98.7</v>
      </c>
      <c r="U5334" t="s">
        <v>1</v>
      </c>
      <c r="V5334">
        <v>0</v>
      </c>
      <c r="W5334">
        <v>0</v>
      </c>
      <c r="X5334" t="s">
        <v>3662</v>
      </c>
      <c r="Y5334" t="s">
        <v>9645</v>
      </c>
      <c r="Z5334" t="s">
        <v>3509</v>
      </c>
    </row>
    <row r="5335" spans="17:26" x14ac:dyDescent="0.35">
      <c r="Q5335" t="s">
        <v>0</v>
      </c>
      <c r="R5335">
        <v>56</v>
      </c>
      <c r="S5335">
        <v>150</v>
      </c>
      <c r="T5335">
        <v>98.7</v>
      </c>
      <c r="U5335" t="s">
        <v>1</v>
      </c>
      <c r="V5335">
        <v>0</v>
      </c>
      <c r="W5335">
        <v>0</v>
      </c>
      <c r="X5335" t="s">
        <v>3734</v>
      </c>
      <c r="Y5335" t="s">
        <v>9646</v>
      </c>
      <c r="Z5335" t="s">
        <v>3509</v>
      </c>
    </row>
    <row r="5336" spans="17:26" x14ac:dyDescent="0.35">
      <c r="Q5336" t="s">
        <v>0</v>
      </c>
      <c r="R5336">
        <v>56</v>
      </c>
      <c r="S5336">
        <v>150</v>
      </c>
      <c r="T5336">
        <v>98.7</v>
      </c>
      <c r="U5336" t="s">
        <v>1</v>
      </c>
      <c r="V5336">
        <v>0</v>
      </c>
      <c r="W5336">
        <v>0</v>
      </c>
      <c r="X5336" t="s">
        <v>4038</v>
      </c>
      <c r="Y5336" t="s">
        <v>9647</v>
      </c>
      <c r="Z5336" t="s">
        <v>3509</v>
      </c>
    </row>
    <row r="5337" spans="17:26" x14ac:dyDescent="0.35">
      <c r="Q5337" t="s">
        <v>0</v>
      </c>
      <c r="R5337">
        <v>56</v>
      </c>
      <c r="S5337">
        <v>150</v>
      </c>
      <c r="T5337">
        <v>98.7</v>
      </c>
      <c r="U5337" t="s">
        <v>1</v>
      </c>
      <c r="V5337">
        <v>0</v>
      </c>
      <c r="W5337">
        <v>0</v>
      </c>
      <c r="X5337" t="s">
        <v>4038</v>
      </c>
      <c r="Y5337" t="s">
        <v>9648</v>
      </c>
      <c r="Z5337" t="s">
        <v>3509</v>
      </c>
    </row>
    <row r="5338" spans="17:26" x14ac:dyDescent="0.35">
      <c r="Q5338" t="s">
        <v>0</v>
      </c>
      <c r="R5338">
        <v>56</v>
      </c>
      <c r="S5338">
        <v>150</v>
      </c>
      <c r="T5338">
        <v>98.7</v>
      </c>
      <c r="U5338" t="s">
        <v>1</v>
      </c>
      <c r="V5338">
        <v>0</v>
      </c>
      <c r="W5338">
        <v>0</v>
      </c>
      <c r="X5338" t="s">
        <v>4685</v>
      </c>
      <c r="Y5338" t="s">
        <v>9649</v>
      </c>
      <c r="Z5338" t="s">
        <v>3509</v>
      </c>
    </row>
    <row r="5339" spans="17:26" x14ac:dyDescent="0.35">
      <c r="Q5339" t="s">
        <v>0</v>
      </c>
      <c r="R5339">
        <v>56</v>
      </c>
      <c r="S5339">
        <v>150</v>
      </c>
      <c r="T5339">
        <v>98.7</v>
      </c>
      <c r="U5339" t="s">
        <v>1</v>
      </c>
      <c r="V5339">
        <v>0</v>
      </c>
      <c r="W5339">
        <v>0</v>
      </c>
      <c r="X5339" t="s">
        <v>3949</v>
      </c>
      <c r="Y5339" t="s">
        <v>9650</v>
      </c>
      <c r="Z5339" t="s">
        <v>3509</v>
      </c>
    </row>
    <row r="5340" spans="17:26" x14ac:dyDescent="0.35">
      <c r="Q5340" t="s">
        <v>0</v>
      </c>
      <c r="R5340">
        <v>56</v>
      </c>
      <c r="S5340">
        <v>150</v>
      </c>
      <c r="T5340">
        <v>98.7</v>
      </c>
      <c r="U5340" t="s">
        <v>1</v>
      </c>
      <c r="V5340">
        <v>0</v>
      </c>
      <c r="W5340">
        <v>0</v>
      </c>
      <c r="X5340" t="s">
        <v>3816</v>
      </c>
      <c r="Y5340" t="s">
        <v>9651</v>
      </c>
      <c r="Z5340" t="s">
        <v>3509</v>
      </c>
    </row>
    <row r="5341" spans="17:26" x14ac:dyDescent="0.35">
      <c r="Q5341" t="s">
        <v>0</v>
      </c>
      <c r="R5341">
        <v>56</v>
      </c>
      <c r="S5341">
        <v>150</v>
      </c>
      <c r="T5341">
        <v>98.7</v>
      </c>
      <c r="U5341" t="s">
        <v>1</v>
      </c>
      <c r="V5341">
        <v>0</v>
      </c>
      <c r="W5341">
        <v>0</v>
      </c>
      <c r="X5341" t="s">
        <v>4075</v>
      </c>
      <c r="Y5341" t="s">
        <v>9652</v>
      </c>
      <c r="Z5341" t="s">
        <v>3509</v>
      </c>
    </row>
    <row r="5342" spans="17:26" x14ac:dyDescent="0.35">
      <c r="Q5342" t="s">
        <v>0</v>
      </c>
      <c r="R5342">
        <v>56</v>
      </c>
      <c r="S5342">
        <v>150</v>
      </c>
      <c r="T5342">
        <v>98.7</v>
      </c>
      <c r="U5342" t="s">
        <v>1</v>
      </c>
      <c r="V5342">
        <v>0</v>
      </c>
      <c r="W5342">
        <v>0</v>
      </c>
      <c r="X5342" t="s">
        <v>4174</v>
      </c>
      <c r="Y5342" t="s">
        <v>9653</v>
      </c>
      <c r="Z5342" t="s">
        <v>3509</v>
      </c>
    </row>
    <row r="5343" spans="17:26" x14ac:dyDescent="0.35">
      <c r="Q5343" t="s">
        <v>0</v>
      </c>
      <c r="R5343">
        <v>56</v>
      </c>
      <c r="S5343">
        <v>150</v>
      </c>
      <c r="T5343">
        <v>98.7</v>
      </c>
      <c r="U5343" t="s">
        <v>1</v>
      </c>
      <c r="V5343">
        <v>0</v>
      </c>
      <c r="W5343">
        <v>0</v>
      </c>
      <c r="X5343" t="s">
        <v>3780</v>
      </c>
      <c r="Y5343" t="s">
        <v>9654</v>
      </c>
      <c r="Z5343" t="s">
        <v>3509</v>
      </c>
    </row>
    <row r="5344" spans="17:26" x14ac:dyDescent="0.35">
      <c r="Q5344" t="s">
        <v>0</v>
      </c>
      <c r="R5344">
        <v>56</v>
      </c>
      <c r="S5344">
        <v>150</v>
      </c>
      <c r="T5344">
        <v>98.7</v>
      </c>
      <c r="U5344" t="s">
        <v>1</v>
      </c>
      <c r="V5344">
        <v>0</v>
      </c>
      <c r="W5344">
        <v>0</v>
      </c>
      <c r="X5344" t="s">
        <v>4782</v>
      </c>
      <c r="Y5344" t="s">
        <v>9655</v>
      </c>
      <c r="Z5344" t="s">
        <v>3509</v>
      </c>
    </row>
    <row r="5345" spans="17:26" x14ac:dyDescent="0.35">
      <c r="Q5345" t="s">
        <v>0</v>
      </c>
      <c r="R5345">
        <v>56</v>
      </c>
      <c r="S5345">
        <v>150</v>
      </c>
      <c r="T5345">
        <v>98.7</v>
      </c>
      <c r="U5345" t="s">
        <v>1</v>
      </c>
      <c r="V5345">
        <v>0</v>
      </c>
      <c r="W5345">
        <v>0</v>
      </c>
      <c r="X5345" t="s">
        <v>4506</v>
      </c>
      <c r="Y5345" t="s">
        <v>9656</v>
      </c>
      <c r="Z5345" t="s">
        <v>3509</v>
      </c>
    </row>
    <row r="5346" spans="17:26" x14ac:dyDescent="0.35">
      <c r="Q5346" t="s">
        <v>0</v>
      </c>
      <c r="R5346">
        <v>56</v>
      </c>
      <c r="S5346">
        <v>150</v>
      </c>
      <c r="T5346">
        <v>98.7</v>
      </c>
      <c r="U5346" t="s">
        <v>1</v>
      </c>
      <c r="V5346">
        <v>0</v>
      </c>
      <c r="W5346">
        <v>0</v>
      </c>
      <c r="X5346" t="s">
        <v>3956</v>
      </c>
      <c r="Y5346" t="s">
        <v>9657</v>
      </c>
      <c r="Z5346" t="s">
        <v>3509</v>
      </c>
    </row>
    <row r="5347" spans="17:26" x14ac:dyDescent="0.35">
      <c r="Q5347" t="s">
        <v>0</v>
      </c>
      <c r="R5347">
        <v>56</v>
      </c>
      <c r="S5347">
        <v>150</v>
      </c>
      <c r="T5347">
        <v>98.7</v>
      </c>
      <c r="U5347" t="s">
        <v>1</v>
      </c>
      <c r="V5347">
        <v>0</v>
      </c>
      <c r="W5347">
        <v>0</v>
      </c>
      <c r="X5347" t="s">
        <v>4560</v>
      </c>
      <c r="Y5347" t="s">
        <v>9658</v>
      </c>
      <c r="Z5347" t="s">
        <v>3509</v>
      </c>
    </row>
    <row r="5348" spans="17:26" x14ac:dyDescent="0.35">
      <c r="Q5348" t="s">
        <v>0</v>
      </c>
      <c r="R5348">
        <v>56</v>
      </c>
      <c r="S5348">
        <v>150</v>
      </c>
      <c r="T5348">
        <v>98.7</v>
      </c>
      <c r="U5348" t="s">
        <v>3664</v>
      </c>
      <c r="V5348">
        <v>0</v>
      </c>
      <c r="W5348">
        <v>0</v>
      </c>
      <c r="X5348" t="s">
        <v>3786</v>
      </c>
      <c r="Y5348" t="s">
        <v>9659</v>
      </c>
      <c r="Z5348" t="s">
        <v>3509</v>
      </c>
    </row>
    <row r="5349" spans="17:26" x14ac:dyDescent="0.35">
      <c r="Q5349" t="s">
        <v>0</v>
      </c>
      <c r="R5349">
        <v>56</v>
      </c>
      <c r="S5349">
        <v>150</v>
      </c>
      <c r="T5349">
        <v>98.7</v>
      </c>
      <c r="U5349" t="s">
        <v>3664</v>
      </c>
      <c r="V5349">
        <v>0</v>
      </c>
      <c r="W5349">
        <v>0</v>
      </c>
      <c r="X5349" t="s">
        <v>4177</v>
      </c>
      <c r="Y5349" t="s">
        <v>9660</v>
      </c>
      <c r="Z5349" t="s">
        <v>3509</v>
      </c>
    </row>
    <row r="5350" spans="17:26" x14ac:dyDescent="0.35">
      <c r="Q5350" t="s">
        <v>0</v>
      </c>
      <c r="R5350">
        <v>56</v>
      </c>
      <c r="S5350">
        <v>150</v>
      </c>
      <c r="T5350">
        <v>98.7</v>
      </c>
      <c r="U5350" t="s">
        <v>3664</v>
      </c>
      <c r="V5350">
        <v>0</v>
      </c>
      <c r="W5350">
        <v>0</v>
      </c>
      <c r="X5350" t="s">
        <v>3918</v>
      </c>
      <c r="Y5350" t="s">
        <v>9661</v>
      </c>
      <c r="Z5350" t="s">
        <v>3509</v>
      </c>
    </row>
    <row r="5351" spans="17:26" x14ac:dyDescent="0.35">
      <c r="Q5351" t="s">
        <v>0</v>
      </c>
      <c r="R5351">
        <v>56</v>
      </c>
      <c r="S5351">
        <v>150</v>
      </c>
      <c r="T5351">
        <v>98.7</v>
      </c>
      <c r="U5351" t="s">
        <v>3664</v>
      </c>
      <c r="V5351">
        <v>0</v>
      </c>
      <c r="W5351">
        <v>0</v>
      </c>
      <c r="X5351" t="s">
        <v>4046</v>
      </c>
      <c r="Y5351" t="s">
        <v>9662</v>
      </c>
      <c r="Z5351" t="s">
        <v>3509</v>
      </c>
    </row>
    <row r="5352" spans="17:26" x14ac:dyDescent="0.35">
      <c r="Q5352" t="s">
        <v>0</v>
      </c>
      <c r="R5352">
        <v>56</v>
      </c>
      <c r="S5352">
        <v>150</v>
      </c>
      <c r="T5352">
        <v>98.7</v>
      </c>
      <c r="U5352" t="s">
        <v>3664</v>
      </c>
      <c r="V5352">
        <v>0</v>
      </c>
      <c r="W5352">
        <v>0</v>
      </c>
      <c r="X5352" t="s">
        <v>4013</v>
      </c>
      <c r="Y5352" t="s">
        <v>9663</v>
      </c>
      <c r="Z5352" t="s">
        <v>3509</v>
      </c>
    </row>
    <row r="5353" spans="17:26" x14ac:dyDescent="0.35">
      <c r="Q5353" t="s">
        <v>0</v>
      </c>
      <c r="R5353">
        <v>56</v>
      </c>
      <c r="S5353">
        <v>150</v>
      </c>
      <c r="T5353">
        <v>98.7</v>
      </c>
      <c r="U5353" t="s">
        <v>3664</v>
      </c>
      <c r="V5353">
        <v>0</v>
      </c>
      <c r="W5353">
        <v>0</v>
      </c>
      <c r="X5353" t="s">
        <v>4015</v>
      </c>
      <c r="Y5353" t="s">
        <v>9664</v>
      </c>
      <c r="Z5353" t="s">
        <v>3509</v>
      </c>
    </row>
    <row r="5354" spans="17:26" x14ac:dyDescent="0.35">
      <c r="Q5354" t="s">
        <v>0</v>
      </c>
      <c r="R5354">
        <v>56</v>
      </c>
      <c r="S5354">
        <v>150</v>
      </c>
      <c r="T5354">
        <v>98.7</v>
      </c>
      <c r="U5354" t="s">
        <v>3664</v>
      </c>
      <c r="V5354">
        <v>0</v>
      </c>
      <c r="W5354">
        <v>0</v>
      </c>
      <c r="X5354" t="s">
        <v>3688</v>
      </c>
      <c r="Y5354" t="s">
        <v>9665</v>
      </c>
      <c r="Z5354" t="s">
        <v>3509</v>
      </c>
    </row>
    <row r="5355" spans="17:26" x14ac:dyDescent="0.35">
      <c r="Q5355" t="s">
        <v>0</v>
      </c>
      <c r="R5355">
        <v>56</v>
      </c>
      <c r="S5355">
        <v>150</v>
      </c>
      <c r="T5355">
        <v>98.7</v>
      </c>
      <c r="U5355" t="s">
        <v>3664</v>
      </c>
      <c r="V5355">
        <v>0</v>
      </c>
      <c r="W5355">
        <v>0</v>
      </c>
      <c r="X5355" t="s">
        <v>4132</v>
      </c>
      <c r="Y5355" t="s">
        <v>9666</v>
      </c>
      <c r="Z5355" t="s">
        <v>3509</v>
      </c>
    </row>
    <row r="5356" spans="17:26" x14ac:dyDescent="0.35">
      <c r="Q5356" t="s">
        <v>0</v>
      </c>
      <c r="R5356">
        <v>56</v>
      </c>
      <c r="S5356">
        <v>150</v>
      </c>
      <c r="T5356">
        <v>98.7</v>
      </c>
      <c r="U5356" t="s">
        <v>3664</v>
      </c>
      <c r="V5356">
        <v>0</v>
      </c>
      <c r="W5356">
        <v>0</v>
      </c>
      <c r="X5356" t="s">
        <v>4132</v>
      </c>
      <c r="Y5356" t="s">
        <v>9667</v>
      </c>
      <c r="Z5356" t="s">
        <v>3509</v>
      </c>
    </row>
    <row r="5357" spans="17:26" x14ac:dyDescent="0.35">
      <c r="Q5357" t="s">
        <v>0</v>
      </c>
      <c r="R5357">
        <v>56</v>
      </c>
      <c r="S5357">
        <v>150</v>
      </c>
      <c r="T5357">
        <v>98.7</v>
      </c>
      <c r="U5357" t="s">
        <v>3664</v>
      </c>
      <c r="V5357">
        <v>0</v>
      </c>
      <c r="W5357">
        <v>0</v>
      </c>
      <c r="X5357" t="s">
        <v>4304</v>
      </c>
      <c r="Y5357" t="s">
        <v>9668</v>
      </c>
      <c r="Z5357" t="s">
        <v>3509</v>
      </c>
    </row>
    <row r="5358" spans="17:26" x14ac:dyDescent="0.35">
      <c r="Q5358" t="s">
        <v>0</v>
      </c>
      <c r="R5358">
        <v>56</v>
      </c>
      <c r="S5358">
        <v>150</v>
      </c>
      <c r="T5358">
        <v>98.7</v>
      </c>
      <c r="U5358" t="s">
        <v>3664</v>
      </c>
      <c r="V5358">
        <v>0</v>
      </c>
      <c r="W5358">
        <v>0</v>
      </c>
      <c r="X5358" t="s">
        <v>4019</v>
      </c>
      <c r="Y5358" t="s">
        <v>9669</v>
      </c>
      <c r="Z5358" t="s">
        <v>3509</v>
      </c>
    </row>
    <row r="5359" spans="17:26" x14ac:dyDescent="0.35">
      <c r="Q5359" t="s">
        <v>0</v>
      </c>
      <c r="R5359">
        <v>56</v>
      </c>
      <c r="S5359">
        <v>150</v>
      </c>
      <c r="T5359">
        <v>98.7</v>
      </c>
      <c r="U5359" t="s">
        <v>3664</v>
      </c>
      <c r="V5359">
        <v>0</v>
      </c>
      <c r="W5359">
        <v>0</v>
      </c>
      <c r="X5359" t="s">
        <v>3889</v>
      </c>
      <c r="Y5359" t="s">
        <v>9670</v>
      </c>
      <c r="Z5359" t="s">
        <v>3509</v>
      </c>
    </row>
    <row r="5360" spans="17:26" x14ac:dyDescent="0.35">
      <c r="Q5360" t="s">
        <v>0</v>
      </c>
      <c r="R5360">
        <v>56</v>
      </c>
      <c r="S5360">
        <v>150</v>
      </c>
      <c r="T5360">
        <v>98.7</v>
      </c>
      <c r="U5360" t="s">
        <v>3664</v>
      </c>
      <c r="V5360">
        <v>0</v>
      </c>
      <c r="W5360">
        <v>0</v>
      </c>
      <c r="X5360" t="s">
        <v>3889</v>
      </c>
      <c r="Y5360" t="s">
        <v>9671</v>
      </c>
      <c r="Z5360" t="s">
        <v>3509</v>
      </c>
    </row>
    <row r="5361" spans="17:26" x14ac:dyDescent="0.35">
      <c r="Q5361" t="s">
        <v>0</v>
      </c>
      <c r="R5361">
        <v>56</v>
      </c>
      <c r="S5361">
        <v>150</v>
      </c>
      <c r="T5361">
        <v>98.7</v>
      </c>
      <c r="U5361" t="s">
        <v>3664</v>
      </c>
      <c r="V5361">
        <v>0</v>
      </c>
      <c r="W5361">
        <v>0</v>
      </c>
      <c r="X5361" t="s">
        <v>3891</v>
      </c>
      <c r="Y5361" t="s">
        <v>9672</v>
      </c>
      <c r="Z5361" t="s">
        <v>3509</v>
      </c>
    </row>
    <row r="5362" spans="17:26" x14ac:dyDescent="0.35">
      <c r="Q5362" t="s">
        <v>0</v>
      </c>
      <c r="R5362">
        <v>56</v>
      </c>
      <c r="S5362">
        <v>150</v>
      </c>
      <c r="T5362">
        <v>98.7</v>
      </c>
      <c r="U5362" t="s">
        <v>3664</v>
      </c>
      <c r="V5362">
        <v>0</v>
      </c>
      <c r="W5362">
        <v>0</v>
      </c>
      <c r="X5362" t="s">
        <v>3893</v>
      </c>
      <c r="Y5362" t="s">
        <v>9673</v>
      </c>
      <c r="Z5362" t="s">
        <v>3509</v>
      </c>
    </row>
    <row r="5363" spans="17:26" x14ac:dyDescent="0.35">
      <c r="Q5363" t="s">
        <v>0</v>
      </c>
      <c r="R5363">
        <v>56</v>
      </c>
      <c r="S5363">
        <v>150</v>
      </c>
      <c r="T5363">
        <v>98.7</v>
      </c>
      <c r="U5363" t="s">
        <v>3664</v>
      </c>
      <c r="V5363">
        <v>0</v>
      </c>
      <c r="W5363">
        <v>0</v>
      </c>
      <c r="X5363" t="s">
        <v>3712</v>
      </c>
      <c r="Y5363" t="s">
        <v>9674</v>
      </c>
      <c r="Z5363" t="s">
        <v>3509</v>
      </c>
    </row>
    <row r="5364" spans="17:26" x14ac:dyDescent="0.35">
      <c r="Q5364" t="s">
        <v>0</v>
      </c>
      <c r="R5364">
        <v>56</v>
      </c>
      <c r="S5364">
        <v>150</v>
      </c>
      <c r="T5364">
        <v>98.7</v>
      </c>
      <c r="U5364" t="s">
        <v>3664</v>
      </c>
      <c r="V5364">
        <v>0</v>
      </c>
      <c r="W5364">
        <v>0</v>
      </c>
      <c r="X5364" t="s">
        <v>3895</v>
      </c>
      <c r="Y5364" t="s">
        <v>9675</v>
      </c>
      <c r="Z5364" t="s">
        <v>3509</v>
      </c>
    </row>
    <row r="5365" spans="17:26" x14ac:dyDescent="0.35">
      <c r="Q5365" t="s">
        <v>0</v>
      </c>
      <c r="R5365">
        <v>56</v>
      </c>
      <c r="S5365">
        <v>150</v>
      </c>
      <c r="T5365">
        <v>98.7</v>
      </c>
      <c r="U5365" t="s">
        <v>3664</v>
      </c>
      <c r="V5365">
        <v>0</v>
      </c>
      <c r="W5365">
        <v>0</v>
      </c>
      <c r="X5365" t="s">
        <v>5028</v>
      </c>
      <c r="Y5365" t="s">
        <v>9676</v>
      </c>
      <c r="Z5365" t="s">
        <v>3509</v>
      </c>
    </row>
    <row r="5366" spans="17:26" x14ac:dyDescent="0.35">
      <c r="Q5366" t="s">
        <v>0</v>
      </c>
      <c r="R5366">
        <v>56</v>
      </c>
      <c r="S5366">
        <v>150</v>
      </c>
      <c r="T5366">
        <v>98.7</v>
      </c>
      <c r="U5366" t="s">
        <v>3664</v>
      </c>
      <c r="V5366">
        <v>0</v>
      </c>
      <c r="W5366">
        <v>0</v>
      </c>
      <c r="X5366" t="s">
        <v>5028</v>
      </c>
      <c r="Y5366" t="s">
        <v>9677</v>
      </c>
      <c r="Z5366" t="s">
        <v>3509</v>
      </c>
    </row>
    <row r="5367" spans="17:26" x14ac:dyDescent="0.35">
      <c r="Q5367" t="s">
        <v>0</v>
      </c>
      <c r="R5367">
        <v>56</v>
      </c>
      <c r="S5367">
        <v>150</v>
      </c>
      <c r="T5367">
        <v>98.7</v>
      </c>
      <c r="U5367" t="s">
        <v>3664</v>
      </c>
      <c r="V5367">
        <v>0</v>
      </c>
      <c r="W5367">
        <v>0</v>
      </c>
      <c r="X5367" t="s">
        <v>3897</v>
      </c>
      <c r="Y5367" t="s">
        <v>9678</v>
      </c>
      <c r="Z5367" t="s">
        <v>3509</v>
      </c>
    </row>
    <row r="5368" spans="17:26" x14ac:dyDescent="0.35">
      <c r="Q5368" t="s">
        <v>0</v>
      </c>
      <c r="R5368">
        <v>56</v>
      </c>
      <c r="S5368">
        <v>150</v>
      </c>
      <c r="T5368">
        <v>98.7</v>
      </c>
      <c r="U5368" t="s">
        <v>3664</v>
      </c>
      <c r="V5368">
        <v>0</v>
      </c>
      <c r="W5368">
        <v>0</v>
      </c>
      <c r="X5368" t="s">
        <v>3925</v>
      </c>
      <c r="Y5368" t="s">
        <v>9679</v>
      </c>
      <c r="Z5368" t="s">
        <v>3509</v>
      </c>
    </row>
    <row r="5369" spans="17:26" x14ac:dyDescent="0.35">
      <c r="Q5369" t="s">
        <v>0</v>
      </c>
      <c r="R5369">
        <v>56</v>
      </c>
      <c r="S5369">
        <v>150</v>
      </c>
      <c r="T5369">
        <v>98.7</v>
      </c>
      <c r="U5369" t="s">
        <v>3664</v>
      </c>
      <c r="V5369">
        <v>0</v>
      </c>
      <c r="W5369">
        <v>0</v>
      </c>
      <c r="X5369" t="s">
        <v>4521</v>
      </c>
      <c r="Y5369" t="s">
        <v>9680</v>
      </c>
      <c r="Z5369" t="s">
        <v>3509</v>
      </c>
    </row>
    <row r="5370" spans="17:26" x14ac:dyDescent="0.35">
      <c r="Q5370" t="s">
        <v>0</v>
      </c>
      <c r="R5370">
        <v>56</v>
      </c>
      <c r="S5370">
        <v>150</v>
      </c>
      <c r="T5370">
        <v>98.7</v>
      </c>
      <c r="U5370" t="s">
        <v>3664</v>
      </c>
      <c r="V5370">
        <v>0</v>
      </c>
      <c r="W5370">
        <v>0</v>
      </c>
      <c r="X5370" t="s">
        <v>3792</v>
      </c>
      <c r="Y5370" t="s">
        <v>9681</v>
      </c>
      <c r="Z5370" t="s">
        <v>3509</v>
      </c>
    </row>
    <row r="5371" spans="17:26" x14ac:dyDescent="0.35">
      <c r="Q5371" t="s">
        <v>0</v>
      </c>
      <c r="R5371">
        <v>56</v>
      </c>
      <c r="S5371">
        <v>150</v>
      </c>
      <c r="T5371">
        <v>98.7</v>
      </c>
      <c r="U5371" t="s">
        <v>3664</v>
      </c>
      <c r="V5371">
        <v>0</v>
      </c>
      <c r="W5371">
        <v>0</v>
      </c>
      <c r="X5371" t="s">
        <v>4354</v>
      </c>
      <c r="Y5371" t="s">
        <v>9682</v>
      </c>
      <c r="Z5371" t="s">
        <v>3509</v>
      </c>
    </row>
    <row r="5372" spans="17:26" x14ac:dyDescent="0.35">
      <c r="Q5372" t="s">
        <v>0</v>
      </c>
      <c r="R5372">
        <v>56</v>
      </c>
      <c r="S5372">
        <v>150</v>
      </c>
      <c r="T5372">
        <v>98.7</v>
      </c>
      <c r="U5372" t="s">
        <v>3664</v>
      </c>
      <c r="V5372">
        <v>0</v>
      </c>
      <c r="W5372">
        <v>0</v>
      </c>
      <c r="X5372" t="s">
        <v>3755</v>
      </c>
      <c r="Y5372" t="s">
        <v>9683</v>
      </c>
      <c r="Z5372" t="s">
        <v>3509</v>
      </c>
    </row>
    <row r="5373" spans="17:26" x14ac:dyDescent="0.35">
      <c r="Q5373" t="s">
        <v>0</v>
      </c>
      <c r="R5373">
        <v>56</v>
      </c>
      <c r="S5373">
        <v>150</v>
      </c>
      <c r="T5373">
        <v>98.7</v>
      </c>
      <c r="U5373" t="s">
        <v>3664</v>
      </c>
      <c r="V5373">
        <v>0</v>
      </c>
      <c r="W5373">
        <v>0</v>
      </c>
      <c r="X5373" t="s">
        <v>3755</v>
      </c>
      <c r="Y5373" t="s">
        <v>9684</v>
      </c>
      <c r="Z5373" t="s">
        <v>3509</v>
      </c>
    </row>
    <row r="5374" spans="17:26" x14ac:dyDescent="0.35">
      <c r="Q5374" t="s">
        <v>0</v>
      </c>
      <c r="R5374">
        <v>56</v>
      </c>
      <c r="S5374">
        <v>150</v>
      </c>
      <c r="T5374">
        <v>98.7</v>
      </c>
      <c r="U5374" t="s">
        <v>3664</v>
      </c>
      <c r="V5374">
        <v>0</v>
      </c>
      <c r="W5374">
        <v>0</v>
      </c>
      <c r="X5374" t="s">
        <v>3760</v>
      </c>
      <c r="Y5374" t="s">
        <v>9685</v>
      </c>
      <c r="Z5374" t="s">
        <v>3509</v>
      </c>
    </row>
    <row r="5375" spans="17:26" x14ac:dyDescent="0.35">
      <c r="Q5375" t="s">
        <v>0</v>
      </c>
      <c r="R5375">
        <v>56</v>
      </c>
      <c r="S5375">
        <v>150</v>
      </c>
      <c r="T5375">
        <v>98.7</v>
      </c>
      <c r="U5375" t="s">
        <v>3664</v>
      </c>
      <c r="V5375">
        <v>0</v>
      </c>
      <c r="W5375">
        <v>0</v>
      </c>
      <c r="X5375" t="s">
        <v>3760</v>
      </c>
      <c r="Y5375" t="s">
        <v>9686</v>
      </c>
      <c r="Z5375" t="s">
        <v>3509</v>
      </c>
    </row>
    <row r="5376" spans="17:26" x14ac:dyDescent="0.35">
      <c r="Q5376" t="s">
        <v>0</v>
      </c>
      <c r="R5376">
        <v>56</v>
      </c>
      <c r="S5376">
        <v>150</v>
      </c>
      <c r="T5376">
        <v>98.7</v>
      </c>
      <c r="U5376" t="s">
        <v>3664</v>
      </c>
      <c r="V5376">
        <v>0</v>
      </c>
      <c r="W5376">
        <v>0</v>
      </c>
      <c r="X5376" t="s">
        <v>4469</v>
      </c>
      <c r="Y5376" t="s">
        <v>9687</v>
      </c>
      <c r="Z5376" t="s">
        <v>3509</v>
      </c>
    </row>
    <row r="5377" spans="17:26" x14ac:dyDescent="0.35">
      <c r="Q5377" t="s">
        <v>0</v>
      </c>
      <c r="R5377">
        <v>56</v>
      </c>
      <c r="S5377">
        <v>150</v>
      </c>
      <c r="T5377">
        <v>98.7</v>
      </c>
      <c r="U5377" t="s">
        <v>3664</v>
      </c>
      <c r="V5377">
        <v>0</v>
      </c>
      <c r="W5377">
        <v>0</v>
      </c>
      <c r="X5377" t="s">
        <v>3901</v>
      </c>
      <c r="Y5377" t="s">
        <v>9688</v>
      </c>
      <c r="Z5377" t="s">
        <v>3509</v>
      </c>
    </row>
    <row r="5378" spans="17:26" x14ac:dyDescent="0.35">
      <c r="Q5378" t="s">
        <v>0</v>
      </c>
      <c r="R5378">
        <v>56</v>
      </c>
      <c r="S5378">
        <v>150</v>
      </c>
      <c r="T5378">
        <v>98.7</v>
      </c>
      <c r="U5378" t="s">
        <v>3664</v>
      </c>
      <c r="V5378">
        <v>0</v>
      </c>
      <c r="W5378">
        <v>0</v>
      </c>
      <c r="X5378" t="s">
        <v>3794</v>
      </c>
      <c r="Y5378" t="s">
        <v>9689</v>
      </c>
      <c r="Z5378" t="s">
        <v>3509</v>
      </c>
    </row>
    <row r="5379" spans="17:26" x14ac:dyDescent="0.35">
      <c r="Q5379" t="s">
        <v>0</v>
      </c>
      <c r="R5379">
        <v>56</v>
      </c>
      <c r="S5379">
        <v>150</v>
      </c>
      <c r="T5379">
        <v>98.7</v>
      </c>
      <c r="U5379" t="s">
        <v>3664</v>
      </c>
      <c r="V5379">
        <v>0</v>
      </c>
      <c r="W5379">
        <v>0</v>
      </c>
      <c r="X5379" t="s">
        <v>3794</v>
      </c>
      <c r="Y5379" t="s">
        <v>9690</v>
      </c>
      <c r="Z5379" t="s">
        <v>3509</v>
      </c>
    </row>
    <row r="5380" spans="17:26" x14ac:dyDescent="0.35">
      <c r="Q5380" t="s">
        <v>0</v>
      </c>
      <c r="R5380">
        <v>56</v>
      </c>
      <c r="S5380">
        <v>150</v>
      </c>
      <c r="T5380">
        <v>98.7</v>
      </c>
      <c r="U5380" t="s">
        <v>3664</v>
      </c>
      <c r="V5380">
        <v>0</v>
      </c>
      <c r="W5380">
        <v>0</v>
      </c>
      <c r="X5380" t="s">
        <v>4053</v>
      </c>
      <c r="Y5380" t="s">
        <v>9691</v>
      </c>
      <c r="Z5380" t="s">
        <v>3509</v>
      </c>
    </row>
    <row r="5381" spans="17:26" x14ac:dyDescent="0.35">
      <c r="Q5381" t="s">
        <v>0</v>
      </c>
      <c r="R5381">
        <v>56</v>
      </c>
      <c r="S5381">
        <v>150</v>
      </c>
      <c r="T5381">
        <v>98.7</v>
      </c>
      <c r="U5381" t="s">
        <v>3664</v>
      </c>
      <c r="V5381">
        <v>0</v>
      </c>
      <c r="W5381">
        <v>0</v>
      </c>
      <c r="X5381" t="s">
        <v>4313</v>
      </c>
      <c r="Y5381" t="s">
        <v>9692</v>
      </c>
      <c r="Z5381" t="s">
        <v>3509</v>
      </c>
    </row>
    <row r="5382" spans="17:26" x14ac:dyDescent="0.35">
      <c r="Q5382" t="s">
        <v>0</v>
      </c>
      <c r="R5382">
        <v>56</v>
      </c>
      <c r="S5382">
        <v>150</v>
      </c>
      <c r="T5382">
        <v>98.7</v>
      </c>
      <c r="U5382" t="s">
        <v>3664</v>
      </c>
      <c r="V5382">
        <v>0</v>
      </c>
      <c r="W5382">
        <v>0</v>
      </c>
      <c r="X5382" t="s">
        <v>4952</v>
      </c>
      <c r="Y5382" t="s">
        <v>9693</v>
      </c>
      <c r="Z5382" t="s">
        <v>3509</v>
      </c>
    </row>
    <row r="5383" spans="17:26" x14ac:dyDescent="0.35">
      <c r="Q5383" t="s">
        <v>0</v>
      </c>
      <c r="R5383">
        <v>56</v>
      </c>
      <c r="S5383">
        <v>150</v>
      </c>
      <c r="T5383">
        <v>98.7</v>
      </c>
      <c r="U5383" t="s">
        <v>3664</v>
      </c>
      <c r="V5383">
        <v>0</v>
      </c>
      <c r="W5383">
        <v>0</v>
      </c>
      <c r="X5383" t="s">
        <v>5464</v>
      </c>
      <c r="Y5383" t="s">
        <v>9694</v>
      </c>
      <c r="Z5383" t="s">
        <v>3509</v>
      </c>
    </row>
    <row r="5384" spans="17:26" x14ac:dyDescent="0.35">
      <c r="Q5384" t="s">
        <v>0</v>
      </c>
      <c r="R5384">
        <v>56</v>
      </c>
      <c r="S5384">
        <v>150</v>
      </c>
      <c r="T5384">
        <v>98.7</v>
      </c>
      <c r="U5384" t="s">
        <v>3664</v>
      </c>
      <c r="V5384">
        <v>0</v>
      </c>
      <c r="W5384">
        <v>0</v>
      </c>
      <c r="X5384" t="s">
        <v>5464</v>
      </c>
      <c r="Y5384" t="s">
        <v>9695</v>
      </c>
      <c r="Z5384" t="s">
        <v>3509</v>
      </c>
    </row>
    <row r="5385" spans="17:26" x14ac:dyDescent="0.35">
      <c r="Q5385" t="s">
        <v>0</v>
      </c>
      <c r="R5385">
        <v>56</v>
      </c>
      <c r="S5385">
        <v>150</v>
      </c>
      <c r="T5385">
        <v>98.7</v>
      </c>
      <c r="U5385" t="s">
        <v>3664</v>
      </c>
      <c r="V5385">
        <v>0</v>
      </c>
      <c r="W5385">
        <v>0</v>
      </c>
      <c r="X5385" t="s">
        <v>3806</v>
      </c>
      <c r="Y5385" t="s">
        <v>9696</v>
      </c>
      <c r="Z5385" t="s">
        <v>3509</v>
      </c>
    </row>
    <row r="5386" spans="17:26" x14ac:dyDescent="0.35">
      <c r="Q5386" t="s">
        <v>0</v>
      </c>
      <c r="R5386">
        <v>56</v>
      </c>
      <c r="S5386">
        <v>150</v>
      </c>
      <c r="T5386">
        <v>98.7</v>
      </c>
      <c r="U5386" t="s">
        <v>3664</v>
      </c>
      <c r="V5386">
        <v>0</v>
      </c>
      <c r="W5386">
        <v>0</v>
      </c>
      <c r="X5386" t="s">
        <v>4140</v>
      </c>
      <c r="Y5386" t="s">
        <v>9697</v>
      </c>
      <c r="Z5386" t="s">
        <v>3509</v>
      </c>
    </row>
    <row r="5387" spans="17:26" x14ac:dyDescent="0.35">
      <c r="Q5387" t="s">
        <v>0</v>
      </c>
      <c r="R5387">
        <v>56</v>
      </c>
      <c r="S5387">
        <v>150</v>
      </c>
      <c r="T5387">
        <v>98.7</v>
      </c>
      <c r="U5387" t="s">
        <v>3664</v>
      </c>
      <c r="V5387">
        <v>0</v>
      </c>
      <c r="W5387">
        <v>0</v>
      </c>
      <c r="X5387" t="s">
        <v>3808</v>
      </c>
      <c r="Y5387" t="s">
        <v>9698</v>
      </c>
      <c r="Z5387" t="s">
        <v>3509</v>
      </c>
    </row>
    <row r="5388" spans="17:26" x14ac:dyDescent="0.35">
      <c r="Q5388" t="s">
        <v>0</v>
      </c>
      <c r="R5388">
        <v>56</v>
      </c>
      <c r="S5388">
        <v>150</v>
      </c>
      <c r="T5388">
        <v>98.7</v>
      </c>
      <c r="U5388" t="s">
        <v>3664</v>
      </c>
      <c r="V5388">
        <v>0</v>
      </c>
      <c r="W5388">
        <v>0</v>
      </c>
      <c r="X5388" t="s">
        <v>4533</v>
      </c>
      <c r="Y5388" t="s">
        <v>9699</v>
      </c>
      <c r="Z5388" t="s">
        <v>3509</v>
      </c>
    </row>
    <row r="5389" spans="17:26" x14ac:dyDescent="0.35">
      <c r="Q5389" t="s">
        <v>0</v>
      </c>
      <c r="R5389">
        <v>56</v>
      </c>
      <c r="S5389">
        <v>150</v>
      </c>
      <c r="T5389">
        <v>98.7</v>
      </c>
      <c r="U5389" t="s">
        <v>3664</v>
      </c>
      <c r="V5389">
        <v>0</v>
      </c>
      <c r="W5389">
        <v>0</v>
      </c>
      <c r="X5389" t="s">
        <v>5089</v>
      </c>
      <c r="Y5389" t="s">
        <v>9700</v>
      </c>
      <c r="Z5389" t="s">
        <v>3509</v>
      </c>
    </row>
    <row r="5390" spans="17:26" x14ac:dyDescent="0.35">
      <c r="Q5390" t="s">
        <v>0</v>
      </c>
      <c r="R5390">
        <v>56</v>
      </c>
      <c r="S5390">
        <v>150</v>
      </c>
      <c r="T5390">
        <v>98.7</v>
      </c>
      <c r="U5390" t="s">
        <v>3664</v>
      </c>
      <c r="V5390">
        <v>0</v>
      </c>
      <c r="W5390">
        <v>0</v>
      </c>
      <c r="X5390" t="s">
        <v>4056</v>
      </c>
      <c r="Y5390" t="s">
        <v>9701</v>
      </c>
      <c r="Z5390" t="s">
        <v>3509</v>
      </c>
    </row>
    <row r="5391" spans="17:26" x14ac:dyDescent="0.35">
      <c r="Q5391" t="s">
        <v>0</v>
      </c>
      <c r="R5391">
        <v>56</v>
      </c>
      <c r="S5391">
        <v>150</v>
      </c>
      <c r="T5391">
        <v>98.7</v>
      </c>
      <c r="U5391" t="s">
        <v>3664</v>
      </c>
      <c r="V5391">
        <v>0</v>
      </c>
      <c r="W5391">
        <v>0</v>
      </c>
      <c r="X5391" t="s">
        <v>3673</v>
      </c>
      <c r="Y5391" t="s">
        <v>9702</v>
      </c>
      <c r="Z5391" t="s">
        <v>3509</v>
      </c>
    </row>
    <row r="5392" spans="17:26" x14ac:dyDescent="0.35">
      <c r="Q5392" t="s">
        <v>0</v>
      </c>
      <c r="R5392">
        <v>56</v>
      </c>
      <c r="S5392">
        <v>150</v>
      </c>
      <c r="T5392">
        <v>98.7</v>
      </c>
      <c r="U5392" t="s">
        <v>3664</v>
      </c>
      <c r="V5392">
        <v>0</v>
      </c>
      <c r="W5392">
        <v>0</v>
      </c>
      <c r="X5392" t="s">
        <v>6079</v>
      </c>
      <c r="Y5392" t="s">
        <v>9703</v>
      </c>
      <c r="Z5392" t="s">
        <v>3509</v>
      </c>
    </row>
    <row r="5393" spans="17:26" x14ac:dyDescent="0.35">
      <c r="Q5393" t="s">
        <v>0</v>
      </c>
      <c r="R5393">
        <v>56</v>
      </c>
      <c r="S5393">
        <v>150</v>
      </c>
      <c r="T5393">
        <v>98.7</v>
      </c>
      <c r="U5393" t="s">
        <v>3664</v>
      </c>
      <c r="V5393">
        <v>0</v>
      </c>
      <c r="W5393">
        <v>0</v>
      </c>
      <c r="X5393" t="s">
        <v>4365</v>
      </c>
      <c r="Y5393" t="s">
        <v>9704</v>
      </c>
      <c r="Z5393" t="s">
        <v>3509</v>
      </c>
    </row>
    <row r="5394" spans="17:26" x14ac:dyDescent="0.35">
      <c r="Q5394" t="s">
        <v>0</v>
      </c>
      <c r="R5394">
        <v>56</v>
      </c>
      <c r="S5394">
        <v>150</v>
      </c>
      <c r="T5394">
        <v>98.7</v>
      </c>
      <c r="U5394" t="s">
        <v>3664</v>
      </c>
      <c r="V5394">
        <v>0</v>
      </c>
      <c r="W5394">
        <v>0</v>
      </c>
      <c r="X5394" t="s">
        <v>4365</v>
      </c>
      <c r="Y5394" t="s">
        <v>9705</v>
      </c>
      <c r="Z5394" t="s">
        <v>3509</v>
      </c>
    </row>
    <row r="5395" spans="17:26" x14ac:dyDescent="0.35">
      <c r="Q5395" t="s">
        <v>0</v>
      </c>
      <c r="R5395">
        <v>56</v>
      </c>
      <c r="S5395">
        <v>150</v>
      </c>
      <c r="T5395">
        <v>98.7</v>
      </c>
      <c r="U5395" t="s">
        <v>3664</v>
      </c>
      <c r="V5395">
        <v>0</v>
      </c>
      <c r="W5395">
        <v>0</v>
      </c>
      <c r="X5395" t="s">
        <v>3932</v>
      </c>
      <c r="Y5395" t="s">
        <v>9706</v>
      </c>
      <c r="Z5395" t="s">
        <v>3509</v>
      </c>
    </row>
    <row r="5396" spans="17:26" x14ac:dyDescent="0.35">
      <c r="Q5396" t="s">
        <v>0</v>
      </c>
      <c r="R5396">
        <v>56</v>
      </c>
      <c r="S5396">
        <v>150</v>
      </c>
      <c r="T5396">
        <v>98.7</v>
      </c>
      <c r="U5396" t="s">
        <v>3664</v>
      </c>
      <c r="V5396">
        <v>0</v>
      </c>
      <c r="W5396">
        <v>0</v>
      </c>
      <c r="X5396" t="s">
        <v>4319</v>
      </c>
      <c r="Y5396" t="s">
        <v>9707</v>
      </c>
      <c r="Z5396" t="s">
        <v>3509</v>
      </c>
    </row>
    <row r="5397" spans="17:26" x14ac:dyDescent="0.35">
      <c r="Q5397" t="s">
        <v>0</v>
      </c>
      <c r="R5397">
        <v>56</v>
      </c>
      <c r="S5397">
        <v>150</v>
      </c>
      <c r="T5397">
        <v>98.7</v>
      </c>
      <c r="U5397" t="s">
        <v>3664</v>
      </c>
      <c r="V5397">
        <v>0</v>
      </c>
      <c r="W5397">
        <v>0</v>
      </c>
      <c r="X5397" t="s">
        <v>3775</v>
      </c>
      <c r="Y5397" t="s">
        <v>9708</v>
      </c>
      <c r="Z5397" t="s">
        <v>3509</v>
      </c>
    </row>
    <row r="5398" spans="17:26" x14ac:dyDescent="0.35">
      <c r="Q5398" t="s">
        <v>0</v>
      </c>
      <c r="R5398">
        <v>56</v>
      </c>
      <c r="S5398">
        <v>150</v>
      </c>
      <c r="T5398">
        <v>98.7</v>
      </c>
      <c r="U5398" t="s">
        <v>3664</v>
      </c>
      <c r="V5398">
        <v>0</v>
      </c>
      <c r="W5398">
        <v>0</v>
      </c>
      <c r="X5398" t="s">
        <v>4252</v>
      </c>
      <c r="Y5398" t="s">
        <v>9709</v>
      </c>
      <c r="Z5398" t="s">
        <v>3509</v>
      </c>
    </row>
    <row r="5399" spans="17:26" x14ac:dyDescent="0.35">
      <c r="Q5399" t="s">
        <v>0</v>
      </c>
      <c r="R5399">
        <v>56</v>
      </c>
      <c r="S5399">
        <v>150</v>
      </c>
      <c r="T5399">
        <v>98.7</v>
      </c>
      <c r="U5399" t="s">
        <v>3664</v>
      </c>
      <c r="V5399">
        <v>0</v>
      </c>
      <c r="W5399">
        <v>0</v>
      </c>
      <c r="X5399" t="s">
        <v>4032</v>
      </c>
      <c r="Y5399" t="s">
        <v>9710</v>
      </c>
      <c r="Z5399" t="s">
        <v>3509</v>
      </c>
    </row>
    <row r="5400" spans="17:26" x14ac:dyDescent="0.35">
      <c r="Q5400" t="s">
        <v>0</v>
      </c>
      <c r="R5400">
        <v>56</v>
      </c>
      <c r="S5400">
        <v>150</v>
      </c>
      <c r="T5400">
        <v>98.7</v>
      </c>
      <c r="U5400" t="s">
        <v>3664</v>
      </c>
      <c r="V5400">
        <v>0</v>
      </c>
      <c r="W5400">
        <v>0</v>
      </c>
      <c r="X5400" t="s">
        <v>3908</v>
      </c>
      <c r="Y5400" t="s">
        <v>9711</v>
      </c>
      <c r="Z5400" t="s">
        <v>3509</v>
      </c>
    </row>
    <row r="5401" spans="17:26" x14ac:dyDescent="0.35">
      <c r="Q5401" t="s">
        <v>0</v>
      </c>
      <c r="R5401">
        <v>56</v>
      </c>
      <c r="S5401">
        <v>150</v>
      </c>
      <c r="T5401">
        <v>98.7</v>
      </c>
      <c r="U5401" t="s">
        <v>3664</v>
      </c>
      <c r="V5401">
        <v>0</v>
      </c>
      <c r="W5401">
        <v>0</v>
      </c>
      <c r="X5401" t="s">
        <v>3944</v>
      </c>
      <c r="Y5401" t="s">
        <v>9712</v>
      </c>
      <c r="Z5401" t="s">
        <v>3509</v>
      </c>
    </row>
    <row r="5402" spans="17:26" x14ac:dyDescent="0.35">
      <c r="Q5402" t="s">
        <v>0</v>
      </c>
      <c r="R5402">
        <v>56</v>
      </c>
      <c r="S5402">
        <v>150</v>
      </c>
      <c r="T5402">
        <v>98.7</v>
      </c>
      <c r="U5402" t="s">
        <v>3664</v>
      </c>
      <c r="V5402">
        <v>0</v>
      </c>
      <c r="W5402">
        <v>0</v>
      </c>
      <c r="X5402" t="s">
        <v>4165</v>
      </c>
      <c r="Y5402" t="s">
        <v>9713</v>
      </c>
      <c r="Z5402" t="s">
        <v>3509</v>
      </c>
    </row>
    <row r="5403" spans="17:26" x14ac:dyDescent="0.35">
      <c r="Q5403" t="s">
        <v>0</v>
      </c>
      <c r="R5403">
        <v>56</v>
      </c>
      <c r="S5403">
        <v>150</v>
      </c>
      <c r="T5403">
        <v>98.7</v>
      </c>
      <c r="U5403" t="s">
        <v>3664</v>
      </c>
      <c r="V5403">
        <v>0</v>
      </c>
      <c r="W5403">
        <v>0</v>
      </c>
      <c r="X5403" t="s">
        <v>4165</v>
      </c>
      <c r="Y5403" t="s">
        <v>9714</v>
      </c>
      <c r="Z5403" t="s">
        <v>3509</v>
      </c>
    </row>
    <row r="5404" spans="17:26" x14ac:dyDescent="0.35">
      <c r="Q5404" t="s">
        <v>0</v>
      </c>
      <c r="R5404">
        <v>56</v>
      </c>
      <c r="S5404">
        <v>150</v>
      </c>
      <c r="T5404">
        <v>98.7</v>
      </c>
      <c r="U5404" t="s">
        <v>3664</v>
      </c>
      <c r="V5404">
        <v>0</v>
      </c>
      <c r="W5404">
        <v>0</v>
      </c>
      <c r="X5404" t="s">
        <v>4377</v>
      </c>
      <c r="Y5404" t="s">
        <v>9715</v>
      </c>
      <c r="Z5404" t="s">
        <v>3509</v>
      </c>
    </row>
    <row r="5405" spans="17:26" x14ac:dyDescent="0.35">
      <c r="Q5405" t="s">
        <v>0</v>
      </c>
      <c r="R5405">
        <v>56</v>
      </c>
      <c r="S5405">
        <v>150</v>
      </c>
      <c r="T5405">
        <v>98.7</v>
      </c>
      <c r="U5405" t="s">
        <v>3664</v>
      </c>
      <c r="V5405">
        <v>0</v>
      </c>
      <c r="W5405">
        <v>0</v>
      </c>
      <c r="X5405" t="s">
        <v>4383</v>
      </c>
      <c r="Y5405" t="s">
        <v>9716</v>
      </c>
      <c r="Z5405" t="s">
        <v>3509</v>
      </c>
    </row>
    <row r="5406" spans="17:26" x14ac:dyDescent="0.35">
      <c r="Q5406" t="s">
        <v>0</v>
      </c>
      <c r="R5406">
        <v>56</v>
      </c>
      <c r="S5406">
        <v>150</v>
      </c>
      <c r="T5406">
        <v>98.7</v>
      </c>
      <c r="U5406" t="s">
        <v>3664</v>
      </c>
      <c r="V5406">
        <v>0</v>
      </c>
      <c r="W5406">
        <v>0</v>
      </c>
      <c r="X5406" t="s">
        <v>4383</v>
      </c>
      <c r="Y5406" t="s">
        <v>9717</v>
      </c>
      <c r="Z5406" t="s">
        <v>3509</v>
      </c>
    </row>
    <row r="5407" spans="17:26" x14ac:dyDescent="0.35">
      <c r="Q5407" t="s">
        <v>0</v>
      </c>
      <c r="R5407">
        <v>56</v>
      </c>
      <c r="S5407">
        <v>150</v>
      </c>
      <c r="T5407">
        <v>98.7</v>
      </c>
      <c r="U5407" t="s">
        <v>3664</v>
      </c>
      <c r="V5407">
        <v>0</v>
      </c>
      <c r="W5407">
        <v>0</v>
      </c>
      <c r="X5407" t="s">
        <v>4332</v>
      </c>
      <c r="Y5407" t="s">
        <v>9718</v>
      </c>
      <c r="Z5407" t="s">
        <v>3509</v>
      </c>
    </row>
    <row r="5408" spans="17:26" x14ac:dyDescent="0.35">
      <c r="Q5408" t="s">
        <v>0</v>
      </c>
      <c r="R5408">
        <v>56</v>
      </c>
      <c r="S5408">
        <v>150</v>
      </c>
      <c r="T5408">
        <v>98.7</v>
      </c>
      <c r="U5408" t="s">
        <v>3664</v>
      </c>
      <c r="V5408">
        <v>0</v>
      </c>
      <c r="W5408">
        <v>0</v>
      </c>
      <c r="X5408" t="s">
        <v>4066</v>
      </c>
      <c r="Y5408" t="s">
        <v>9719</v>
      </c>
      <c r="Z5408" t="s">
        <v>3509</v>
      </c>
    </row>
    <row r="5409" spans="17:26" x14ac:dyDescent="0.35">
      <c r="Q5409" t="s">
        <v>0</v>
      </c>
      <c r="R5409">
        <v>56</v>
      </c>
      <c r="S5409">
        <v>150</v>
      </c>
      <c r="T5409">
        <v>98.7</v>
      </c>
      <c r="U5409" t="s">
        <v>3664</v>
      </c>
      <c r="V5409">
        <v>0</v>
      </c>
      <c r="W5409">
        <v>0</v>
      </c>
      <c r="X5409" t="s">
        <v>3732</v>
      </c>
      <c r="Y5409" t="s">
        <v>9720</v>
      </c>
      <c r="Z5409" t="s">
        <v>3509</v>
      </c>
    </row>
    <row r="5410" spans="17:26" x14ac:dyDescent="0.35">
      <c r="Q5410" t="s">
        <v>0</v>
      </c>
      <c r="R5410">
        <v>56</v>
      </c>
      <c r="S5410">
        <v>150</v>
      </c>
      <c r="T5410">
        <v>98.7</v>
      </c>
      <c r="U5410" t="s">
        <v>3664</v>
      </c>
      <c r="V5410">
        <v>0</v>
      </c>
      <c r="W5410">
        <v>0</v>
      </c>
      <c r="X5410" t="s">
        <v>3662</v>
      </c>
      <c r="Y5410" t="s">
        <v>9721</v>
      </c>
      <c r="Z5410" t="s">
        <v>3509</v>
      </c>
    </row>
    <row r="5411" spans="17:26" x14ac:dyDescent="0.35">
      <c r="Q5411" t="s">
        <v>0</v>
      </c>
      <c r="R5411">
        <v>56</v>
      </c>
      <c r="S5411">
        <v>150</v>
      </c>
      <c r="T5411">
        <v>98.7</v>
      </c>
      <c r="U5411" t="s">
        <v>3664</v>
      </c>
      <c r="V5411">
        <v>0</v>
      </c>
      <c r="W5411">
        <v>0</v>
      </c>
      <c r="X5411" t="s">
        <v>4265</v>
      </c>
      <c r="Y5411" t="s">
        <v>9722</v>
      </c>
      <c r="Z5411" t="s">
        <v>3509</v>
      </c>
    </row>
    <row r="5412" spans="17:26" x14ac:dyDescent="0.35">
      <c r="Q5412" t="s">
        <v>0</v>
      </c>
      <c r="R5412">
        <v>56</v>
      </c>
      <c r="S5412">
        <v>150</v>
      </c>
      <c r="T5412">
        <v>98.7</v>
      </c>
      <c r="U5412" t="s">
        <v>3664</v>
      </c>
      <c r="V5412">
        <v>0</v>
      </c>
      <c r="W5412">
        <v>0</v>
      </c>
      <c r="X5412" t="s">
        <v>4265</v>
      </c>
      <c r="Y5412" t="s">
        <v>9723</v>
      </c>
      <c r="Z5412" t="s">
        <v>3509</v>
      </c>
    </row>
    <row r="5413" spans="17:26" x14ac:dyDescent="0.35">
      <c r="Q5413" t="s">
        <v>0</v>
      </c>
      <c r="R5413">
        <v>56</v>
      </c>
      <c r="S5413">
        <v>150</v>
      </c>
      <c r="T5413">
        <v>98.7</v>
      </c>
      <c r="U5413" t="s">
        <v>3664</v>
      </c>
      <c r="V5413">
        <v>0</v>
      </c>
      <c r="W5413">
        <v>0</v>
      </c>
      <c r="X5413" t="s">
        <v>4265</v>
      </c>
      <c r="Y5413" t="s">
        <v>9724</v>
      </c>
      <c r="Z5413" t="s">
        <v>3509</v>
      </c>
    </row>
    <row r="5414" spans="17:26" x14ac:dyDescent="0.35">
      <c r="Q5414" t="s">
        <v>0</v>
      </c>
      <c r="R5414">
        <v>56</v>
      </c>
      <c r="S5414">
        <v>150</v>
      </c>
      <c r="T5414">
        <v>98.7</v>
      </c>
      <c r="U5414" t="s">
        <v>3664</v>
      </c>
      <c r="V5414">
        <v>0</v>
      </c>
      <c r="W5414">
        <v>0</v>
      </c>
      <c r="X5414" t="s">
        <v>3665</v>
      </c>
      <c r="Y5414" t="s">
        <v>9725</v>
      </c>
      <c r="Z5414" t="s">
        <v>3509</v>
      </c>
    </row>
    <row r="5415" spans="17:26" x14ac:dyDescent="0.35">
      <c r="Q5415" t="s">
        <v>0</v>
      </c>
      <c r="R5415">
        <v>56</v>
      </c>
      <c r="S5415">
        <v>150</v>
      </c>
      <c r="T5415">
        <v>98.7</v>
      </c>
      <c r="U5415" t="s">
        <v>3664</v>
      </c>
      <c r="V5415">
        <v>0</v>
      </c>
      <c r="W5415">
        <v>0</v>
      </c>
      <c r="X5415" t="s">
        <v>3734</v>
      </c>
      <c r="Y5415" t="s">
        <v>9726</v>
      </c>
      <c r="Z5415" t="s">
        <v>3509</v>
      </c>
    </row>
    <row r="5416" spans="17:26" x14ac:dyDescent="0.35">
      <c r="Q5416" t="s">
        <v>0</v>
      </c>
      <c r="R5416">
        <v>56</v>
      </c>
      <c r="S5416">
        <v>150</v>
      </c>
      <c r="T5416">
        <v>98.7</v>
      </c>
      <c r="U5416" t="s">
        <v>3664</v>
      </c>
      <c r="V5416">
        <v>0</v>
      </c>
      <c r="W5416">
        <v>0</v>
      </c>
      <c r="X5416" t="s">
        <v>4073</v>
      </c>
      <c r="Y5416" t="s">
        <v>9727</v>
      </c>
      <c r="Z5416" t="s">
        <v>3509</v>
      </c>
    </row>
    <row r="5417" spans="17:26" x14ac:dyDescent="0.35">
      <c r="Q5417" t="s">
        <v>0</v>
      </c>
      <c r="R5417">
        <v>56</v>
      </c>
      <c r="S5417">
        <v>150</v>
      </c>
      <c r="T5417">
        <v>98.7</v>
      </c>
      <c r="U5417" t="s">
        <v>3664</v>
      </c>
      <c r="V5417">
        <v>0</v>
      </c>
      <c r="W5417">
        <v>0</v>
      </c>
      <c r="X5417" t="s">
        <v>3947</v>
      </c>
      <c r="Y5417" t="s">
        <v>9728</v>
      </c>
      <c r="Z5417" t="s">
        <v>3509</v>
      </c>
    </row>
    <row r="5418" spans="17:26" x14ac:dyDescent="0.35">
      <c r="Q5418" t="s">
        <v>0</v>
      </c>
      <c r="R5418">
        <v>56</v>
      </c>
      <c r="S5418">
        <v>150</v>
      </c>
      <c r="T5418">
        <v>98.7</v>
      </c>
      <c r="U5418" t="s">
        <v>3664</v>
      </c>
      <c r="V5418">
        <v>0</v>
      </c>
      <c r="W5418">
        <v>0</v>
      </c>
      <c r="X5418" t="s">
        <v>3949</v>
      </c>
      <c r="Y5418" t="s">
        <v>9729</v>
      </c>
      <c r="Z5418" t="s">
        <v>3509</v>
      </c>
    </row>
    <row r="5419" spans="17:26" x14ac:dyDescent="0.35">
      <c r="Q5419" t="s">
        <v>0</v>
      </c>
      <c r="R5419">
        <v>56</v>
      </c>
      <c r="S5419">
        <v>150</v>
      </c>
      <c r="T5419">
        <v>98.7</v>
      </c>
      <c r="U5419" t="s">
        <v>3664</v>
      </c>
      <c r="V5419">
        <v>0</v>
      </c>
      <c r="W5419">
        <v>0</v>
      </c>
      <c r="X5419" t="s">
        <v>3949</v>
      </c>
      <c r="Y5419" t="s">
        <v>9730</v>
      </c>
      <c r="Z5419" t="s">
        <v>3509</v>
      </c>
    </row>
    <row r="5420" spans="17:26" x14ac:dyDescent="0.35">
      <c r="Q5420" t="s">
        <v>0</v>
      </c>
      <c r="R5420">
        <v>56</v>
      </c>
      <c r="S5420">
        <v>150</v>
      </c>
      <c r="T5420">
        <v>98.7</v>
      </c>
      <c r="U5420" t="s">
        <v>3664</v>
      </c>
      <c r="V5420">
        <v>0</v>
      </c>
      <c r="W5420">
        <v>0</v>
      </c>
      <c r="X5420" t="s">
        <v>4339</v>
      </c>
      <c r="Y5420" t="s">
        <v>9731</v>
      </c>
      <c r="Z5420" t="s">
        <v>3509</v>
      </c>
    </row>
    <row r="5421" spans="17:26" x14ac:dyDescent="0.35">
      <c r="Q5421" t="s">
        <v>0</v>
      </c>
      <c r="R5421">
        <v>56</v>
      </c>
      <c r="S5421">
        <v>150</v>
      </c>
      <c r="T5421">
        <v>98.7</v>
      </c>
      <c r="U5421" t="s">
        <v>3664</v>
      </c>
      <c r="V5421">
        <v>0</v>
      </c>
      <c r="W5421">
        <v>0</v>
      </c>
      <c r="X5421" t="s">
        <v>3952</v>
      </c>
      <c r="Y5421" t="s">
        <v>9732</v>
      </c>
      <c r="Z5421" t="s">
        <v>3509</v>
      </c>
    </row>
    <row r="5422" spans="17:26" x14ac:dyDescent="0.35">
      <c r="Q5422" t="s">
        <v>0</v>
      </c>
      <c r="R5422">
        <v>56</v>
      </c>
      <c r="S5422">
        <v>150</v>
      </c>
      <c r="T5422">
        <v>98.7</v>
      </c>
      <c r="U5422" t="s">
        <v>3664</v>
      </c>
      <c r="V5422">
        <v>0</v>
      </c>
      <c r="W5422">
        <v>0</v>
      </c>
      <c r="X5422" t="s">
        <v>4174</v>
      </c>
      <c r="Y5422" t="s">
        <v>9733</v>
      </c>
      <c r="Z5422" t="s">
        <v>3509</v>
      </c>
    </row>
    <row r="5423" spans="17:26" x14ac:dyDescent="0.35">
      <c r="Q5423" t="s">
        <v>0</v>
      </c>
      <c r="R5423">
        <v>56</v>
      </c>
      <c r="S5423">
        <v>150</v>
      </c>
      <c r="T5423">
        <v>98.7</v>
      </c>
      <c r="U5423" t="s">
        <v>3664</v>
      </c>
      <c r="V5423">
        <v>0</v>
      </c>
      <c r="W5423">
        <v>0</v>
      </c>
      <c r="X5423" t="s">
        <v>4174</v>
      </c>
      <c r="Y5423" t="s">
        <v>9734</v>
      </c>
      <c r="Z5423" t="s">
        <v>3509</v>
      </c>
    </row>
    <row r="5424" spans="17:26" x14ac:dyDescent="0.35">
      <c r="Q5424" t="s">
        <v>0</v>
      </c>
      <c r="R5424">
        <v>56</v>
      </c>
      <c r="S5424">
        <v>150</v>
      </c>
      <c r="T5424">
        <v>98.7</v>
      </c>
      <c r="U5424" t="s">
        <v>3664</v>
      </c>
      <c r="V5424">
        <v>0</v>
      </c>
      <c r="W5424">
        <v>0</v>
      </c>
      <c r="X5424" t="s">
        <v>4499</v>
      </c>
      <c r="Y5424" t="s">
        <v>9735</v>
      </c>
      <c r="Z5424" t="s">
        <v>3509</v>
      </c>
    </row>
    <row r="5425" spans="17:26" x14ac:dyDescent="0.35">
      <c r="Q5425" t="s">
        <v>0</v>
      </c>
      <c r="R5425">
        <v>56</v>
      </c>
      <c r="S5425">
        <v>150</v>
      </c>
      <c r="T5425">
        <v>98.7</v>
      </c>
      <c r="U5425" t="s">
        <v>3664</v>
      </c>
      <c r="V5425">
        <v>0</v>
      </c>
      <c r="W5425">
        <v>0</v>
      </c>
      <c r="X5425" t="s">
        <v>3679</v>
      </c>
      <c r="Y5425" t="s">
        <v>9736</v>
      </c>
      <c r="Z5425" t="s">
        <v>3509</v>
      </c>
    </row>
    <row r="5426" spans="17:26" x14ac:dyDescent="0.35">
      <c r="Q5426" t="s">
        <v>0</v>
      </c>
      <c r="R5426">
        <v>56</v>
      </c>
      <c r="S5426">
        <v>150</v>
      </c>
      <c r="T5426">
        <v>98.7</v>
      </c>
      <c r="U5426" t="s">
        <v>3664</v>
      </c>
      <c r="V5426">
        <v>0</v>
      </c>
      <c r="W5426">
        <v>0</v>
      </c>
      <c r="X5426" t="s">
        <v>4503</v>
      </c>
      <c r="Y5426" t="s">
        <v>9737</v>
      </c>
      <c r="Z5426" t="s">
        <v>3509</v>
      </c>
    </row>
    <row r="5427" spans="17:26" x14ac:dyDescent="0.35">
      <c r="Q5427" t="s">
        <v>0</v>
      </c>
      <c r="R5427">
        <v>56</v>
      </c>
      <c r="S5427">
        <v>150</v>
      </c>
      <c r="T5427">
        <v>98.7</v>
      </c>
      <c r="U5427" t="s">
        <v>3664</v>
      </c>
      <c r="V5427">
        <v>0</v>
      </c>
      <c r="W5427">
        <v>0</v>
      </c>
      <c r="X5427" t="s">
        <v>4148</v>
      </c>
      <c r="Y5427" t="s">
        <v>9738</v>
      </c>
      <c r="Z5427" t="s">
        <v>3509</v>
      </c>
    </row>
    <row r="5428" spans="17:26" x14ac:dyDescent="0.35">
      <c r="Q5428" t="s">
        <v>0</v>
      </c>
      <c r="R5428">
        <v>56</v>
      </c>
      <c r="S5428">
        <v>150</v>
      </c>
      <c r="T5428">
        <v>98.7</v>
      </c>
      <c r="U5428" t="s">
        <v>3664</v>
      </c>
      <c r="V5428">
        <v>0</v>
      </c>
      <c r="W5428">
        <v>0</v>
      </c>
      <c r="X5428" t="s">
        <v>4782</v>
      </c>
      <c r="Y5428" t="s">
        <v>9739</v>
      </c>
      <c r="Z5428" t="s">
        <v>3509</v>
      </c>
    </row>
    <row r="5429" spans="17:26" x14ac:dyDescent="0.35">
      <c r="Q5429" t="s">
        <v>0</v>
      </c>
      <c r="R5429">
        <v>56</v>
      </c>
      <c r="S5429">
        <v>150</v>
      </c>
      <c r="T5429">
        <v>98.8</v>
      </c>
      <c r="U5429" t="s">
        <v>1</v>
      </c>
      <c r="V5429">
        <v>0</v>
      </c>
      <c r="W5429">
        <v>0</v>
      </c>
      <c r="X5429" t="s">
        <v>3851</v>
      </c>
      <c r="Y5429" t="s">
        <v>9740</v>
      </c>
      <c r="Z5429" t="s">
        <v>3509</v>
      </c>
    </row>
    <row r="5430" spans="17:26" x14ac:dyDescent="0.35">
      <c r="Q5430" t="s">
        <v>0</v>
      </c>
      <c r="R5430">
        <v>56</v>
      </c>
      <c r="S5430">
        <v>150</v>
      </c>
      <c r="T5430">
        <v>98.8</v>
      </c>
      <c r="U5430" t="s">
        <v>1</v>
      </c>
      <c r="V5430">
        <v>0</v>
      </c>
      <c r="W5430">
        <v>0</v>
      </c>
      <c r="X5430" t="s">
        <v>3851</v>
      </c>
      <c r="Y5430" t="s">
        <v>9741</v>
      </c>
      <c r="Z5430" t="s">
        <v>3509</v>
      </c>
    </row>
    <row r="5431" spans="17:26" x14ac:dyDescent="0.35">
      <c r="Q5431" t="s">
        <v>0</v>
      </c>
      <c r="R5431">
        <v>56</v>
      </c>
      <c r="S5431">
        <v>150</v>
      </c>
      <c r="T5431">
        <v>98.8</v>
      </c>
      <c r="U5431" t="s">
        <v>1</v>
      </c>
      <c r="V5431">
        <v>0</v>
      </c>
      <c r="W5431">
        <v>0</v>
      </c>
      <c r="X5431" t="s">
        <v>4200</v>
      </c>
      <c r="Y5431" t="s">
        <v>9742</v>
      </c>
      <c r="Z5431" t="s">
        <v>3509</v>
      </c>
    </row>
    <row r="5432" spans="17:26" x14ac:dyDescent="0.35">
      <c r="Q5432" t="s">
        <v>0</v>
      </c>
      <c r="R5432">
        <v>56</v>
      </c>
      <c r="S5432">
        <v>150</v>
      </c>
      <c r="T5432">
        <v>98.8</v>
      </c>
      <c r="U5432" t="s">
        <v>1</v>
      </c>
      <c r="V5432">
        <v>0</v>
      </c>
      <c r="W5432">
        <v>0</v>
      </c>
      <c r="X5432" t="s">
        <v>4409</v>
      </c>
      <c r="Y5432" t="s">
        <v>9743</v>
      </c>
      <c r="Z5432" t="s">
        <v>3509</v>
      </c>
    </row>
    <row r="5433" spans="17:26" x14ac:dyDescent="0.35">
      <c r="Q5433" t="s">
        <v>0</v>
      </c>
      <c r="R5433">
        <v>56</v>
      </c>
      <c r="S5433">
        <v>150</v>
      </c>
      <c r="T5433">
        <v>98.8</v>
      </c>
      <c r="U5433" t="s">
        <v>1</v>
      </c>
      <c r="V5433">
        <v>0</v>
      </c>
      <c r="W5433">
        <v>0</v>
      </c>
      <c r="X5433" t="s">
        <v>4409</v>
      </c>
      <c r="Y5433" t="s">
        <v>9744</v>
      </c>
      <c r="Z5433" t="s">
        <v>3509</v>
      </c>
    </row>
    <row r="5434" spans="17:26" x14ac:dyDescent="0.35">
      <c r="Q5434" t="s">
        <v>0</v>
      </c>
      <c r="R5434">
        <v>56</v>
      </c>
      <c r="S5434">
        <v>150</v>
      </c>
      <c r="T5434">
        <v>98.8</v>
      </c>
      <c r="U5434" t="s">
        <v>1</v>
      </c>
      <c r="V5434">
        <v>0</v>
      </c>
      <c r="W5434">
        <v>0</v>
      </c>
      <c r="X5434" t="s">
        <v>4203</v>
      </c>
      <c r="Y5434" t="s">
        <v>9745</v>
      </c>
      <c r="Z5434" t="s">
        <v>3509</v>
      </c>
    </row>
    <row r="5435" spans="17:26" x14ac:dyDescent="0.35">
      <c r="Q5435" t="s">
        <v>0</v>
      </c>
      <c r="R5435">
        <v>56</v>
      </c>
      <c r="S5435">
        <v>150</v>
      </c>
      <c r="T5435">
        <v>98.8</v>
      </c>
      <c r="U5435" t="s">
        <v>1</v>
      </c>
      <c r="V5435">
        <v>0</v>
      </c>
      <c r="W5435">
        <v>0</v>
      </c>
      <c r="X5435" t="s">
        <v>3669</v>
      </c>
      <c r="Y5435" t="s">
        <v>9746</v>
      </c>
      <c r="Z5435" t="s">
        <v>3509</v>
      </c>
    </row>
    <row r="5436" spans="17:26" x14ac:dyDescent="0.35">
      <c r="Q5436" t="s">
        <v>0</v>
      </c>
      <c r="R5436">
        <v>56</v>
      </c>
      <c r="S5436">
        <v>150</v>
      </c>
      <c r="T5436">
        <v>98.8</v>
      </c>
      <c r="U5436" t="s">
        <v>1</v>
      </c>
      <c r="V5436">
        <v>0</v>
      </c>
      <c r="W5436">
        <v>0</v>
      </c>
      <c r="X5436" t="s">
        <v>4697</v>
      </c>
      <c r="Y5436" t="s">
        <v>9747</v>
      </c>
      <c r="Z5436" t="s">
        <v>3509</v>
      </c>
    </row>
    <row r="5437" spans="17:26" x14ac:dyDescent="0.35">
      <c r="Q5437" t="s">
        <v>0</v>
      </c>
      <c r="R5437">
        <v>56</v>
      </c>
      <c r="S5437">
        <v>150</v>
      </c>
      <c r="T5437">
        <v>98.8</v>
      </c>
      <c r="U5437" t="s">
        <v>1</v>
      </c>
      <c r="V5437">
        <v>0</v>
      </c>
      <c r="W5437">
        <v>0</v>
      </c>
      <c r="X5437" t="s">
        <v>4697</v>
      </c>
      <c r="Y5437" t="s">
        <v>9748</v>
      </c>
      <c r="Z5437" t="s">
        <v>3509</v>
      </c>
    </row>
    <row r="5438" spans="17:26" x14ac:dyDescent="0.35">
      <c r="Q5438" t="s">
        <v>0</v>
      </c>
      <c r="R5438">
        <v>56</v>
      </c>
      <c r="S5438">
        <v>150</v>
      </c>
      <c r="T5438">
        <v>98.8</v>
      </c>
      <c r="U5438" t="s">
        <v>1</v>
      </c>
      <c r="V5438">
        <v>0</v>
      </c>
      <c r="W5438">
        <v>0</v>
      </c>
      <c r="X5438" t="s">
        <v>4697</v>
      </c>
      <c r="Y5438" t="s">
        <v>9749</v>
      </c>
      <c r="Z5438" t="s">
        <v>3509</v>
      </c>
    </row>
    <row r="5439" spans="17:26" x14ac:dyDescent="0.35">
      <c r="Q5439" t="s">
        <v>0</v>
      </c>
      <c r="R5439">
        <v>56</v>
      </c>
      <c r="S5439">
        <v>150</v>
      </c>
      <c r="T5439">
        <v>98.8</v>
      </c>
      <c r="U5439" t="s">
        <v>1</v>
      </c>
      <c r="V5439">
        <v>0</v>
      </c>
      <c r="W5439">
        <v>0</v>
      </c>
      <c r="X5439" t="s">
        <v>4260</v>
      </c>
      <c r="Y5439" t="s">
        <v>9750</v>
      </c>
      <c r="Z5439" t="s">
        <v>3509</v>
      </c>
    </row>
    <row r="5440" spans="17:26" x14ac:dyDescent="0.35">
      <c r="Q5440" t="s">
        <v>0</v>
      </c>
      <c r="R5440">
        <v>56</v>
      </c>
      <c r="S5440">
        <v>150</v>
      </c>
      <c r="T5440">
        <v>98.8</v>
      </c>
      <c r="U5440" t="s">
        <v>1</v>
      </c>
      <c r="V5440">
        <v>0</v>
      </c>
      <c r="W5440">
        <v>0</v>
      </c>
      <c r="X5440" t="s">
        <v>3837</v>
      </c>
      <c r="Y5440" t="s">
        <v>9751</v>
      </c>
      <c r="Z5440" t="s">
        <v>3509</v>
      </c>
    </row>
    <row r="5441" spans="17:26" x14ac:dyDescent="0.35">
      <c r="Q5441" t="s">
        <v>0</v>
      </c>
      <c r="R5441">
        <v>56</v>
      </c>
      <c r="S5441">
        <v>150</v>
      </c>
      <c r="T5441">
        <v>98.8</v>
      </c>
      <c r="U5441" t="s">
        <v>3664</v>
      </c>
      <c r="V5441">
        <v>0</v>
      </c>
      <c r="W5441">
        <v>0</v>
      </c>
      <c r="X5441" t="s">
        <v>4200</v>
      </c>
      <c r="Y5441" t="s">
        <v>9752</v>
      </c>
      <c r="Z5441" t="s">
        <v>3509</v>
      </c>
    </row>
    <row r="5442" spans="17:26" x14ac:dyDescent="0.35">
      <c r="Q5442" t="s">
        <v>0</v>
      </c>
      <c r="R5442">
        <v>56</v>
      </c>
      <c r="S5442">
        <v>150</v>
      </c>
      <c r="T5442">
        <v>98.8</v>
      </c>
      <c r="U5442" t="s">
        <v>3664</v>
      </c>
      <c r="V5442">
        <v>0</v>
      </c>
      <c r="W5442">
        <v>0</v>
      </c>
      <c r="X5442" t="s">
        <v>4079</v>
      </c>
      <c r="Y5442" t="s">
        <v>9753</v>
      </c>
      <c r="Z5442" t="s">
        <v>3509</v>
      </c>
    </row>
    <row r="5443" spans="17:26" x14ac:dyDescent="0.35">
      <c r="Q5443" t="s">
        <v>0</v>
      </c>
      <c r="R5443">
        <v>56</v>
      </c>
      <c r="S5443">
        <v>150</v>
      </c>
      <c r="T5443">
        <v>98.8</v>
      </c>
      <c r="U5443" t="s">
        <v>3664</v>
      </c>
      <c r="V5443">
        <v>0</v>
      </c>
      <c r="W5443">
        <v>0</v>
      </c>
      <c r="X5443" t="s">
        <v>4409</v>
      </c>
      <c r="Y5443" t="s">
        <v>9754</v>
      </c>
      <c r="Z5443" t="s">
        <v>3509</v>
      </c>
    </row>
    <row r="5444" spans="17:26" x14ac:dyDescent="0.35">
      <c r="Q5444" t="s">
        <v>0</v>
      </c>
      <c r="R5444">
        <v>56</v>
      </c>
      <c r="S5444">
        <v>150</v>
      </c>
      <c r="T5444">
        <v>98.8</v>
      </c>
      <c r="U5444" t="s">
        <v>3664</v>
      </c>
      <c r="V5444">
        <v>0</v>
      </c>
      <c r="W5444">
        <v>0</v>
      </c>
      <c r="X5444" t="s">
        <v>4081</v>
      </c>
      <c r="Y5444" t="s">
        <v>9755</v>
      </c>
      <c r="Z5444" t="s">
        <v>3509</v>
      </c>
    </row>
    <row r="5445" spans="17:26" x14ac:dyDescent="0.35">
      <c r="Q5445" t="s">
        <v>0</v>
      </c>
      <c r="R5445">
        <v>56</v>
      </c>
      <c r="S5445">
        <v>150</v>
      </c>
      <c r="T5445">
        <v>98.8</v>
      </c>
      <c r="U5445" t="s">
        <v>3664</v>
      </c>
      <c r="V5445">
        <v>0</v>
      </c>
      <c r="W5445">
        <v>0</v>
      </c>
      <c r="X5445" t="s">
        <v>4081</v>
      </c>
      <c r="Y5445" t="s">
        <v>9756</v>
      </c>
      <c r="Z5445" t="s">
        <v>3509</v>
      </c>
    </row>
    <row r="5446" spans="17:26" x14ac:dyDescent="0.35">
      <c r="Q5446" t="s">
        <v>0</v>
      </c>
      <c r="R5446">
        <v>56</v>
      </c>
      <c r="S5446">
        <v>150</v>
      </c>
      <c r="T5446">
        <v>98.8</v>
      </c>
      <c r="U5446" t="s">
        <v>3664</v>
      </c>
      <c r="V5446">
        <v>0</v>
      </c>
      <c r="W5446">
        <v>0</v>
      </c>
      <c r="X5446" t="s">
        <v>4697</v>
      </c>
      <c r="Y5446" t="s">
        <v>9757</v>
      </c>
      <c r="Z5446" t="s">
        <v>3509</v>
      </c>
    </row>
    <row r="5447" spans="17:26" x14ac:dyDescent="0.35">
      <c r="Q5447" t="s">
        <v>0</v>
      </c>
      <c r="R5447">
        <v>56</v>
      </c>
      <c r="S5447">
        <v>150</v>
      </c>
      <c r="T5447">
        <v>98.8</v>
      </c>
      <c r="U5447" t="s">
        <v>3664</v>
      </c>
      <c r="V5447">
        <v>0</v>
      </c>
      <c r="W5447">
        <v>0</v>
      </c>
      <c r="X5447" t="s">
        <v>4697</v>
      </c>
      <c r="Y5447" t="s">
        <v>9758</v>
      </c>
      <c r="Z5447" t="s">
        <v>3509</v>
      </c>
    </row>
    <row r="5448" spans="17:26" x14ac:dyDescent="0.35">
      <c r="Q5448" t="s">
        <v>0</v>
      </c>
      <c r="R5448">
        <v>56</v>
      </c>
      <c r="S5448">
        <v>150</v>
      </c>
      <c r="T5448">
        <v>98.8</v>
      </c>
      <c r="U5448" t="s">
        <v>3664</v>
      </c>
      <c r="V5448">
        <v>0</v>
      </c>
      <c r="W5448">
        <v>0</v>
      </c>
      <c r="X5448" t="s">
        <v>4260</v>
      </c>
      <c r="Y5448" t="s">
        <v>9759</v>
      </c>
      <c r="Z5448" t="s">
        <v>3509</v>
      </c>
    </row>
    <row r="5449" spans="17:26" x14ac:dyDescent="0.35">
      <c r="Q5449" t="s">
        <v>0</v>
      </c>
      <c r="R5449">
        <v>56</v>
      </c>
      <c r="S5449">
        <v>150</v>
      </c>
      <c r="T5449">
        <v>98.8</v>
      </c>
      <c r="U5449" t="s">
        <v>3664</v>
      </c>
      <c r="V5449">
        <v>0</v>
      </c>
      <c r="W5449">
        <v>0</v>
      </c>
      <c r="X5449" t="s">
        <v>4260</v>
      </c>
      <c r="Y5449" t="s">
        <v>9760</v>
      </c>
      <c r="Z5449" t="s">
        <v>3509</v>
      </c>
    </row>
    <row r="5450" spans="17:26" x14ac:dyDescent="0.35">
      <c r="Q5450" t="s">
        <v>0</v>
      </c>
      <c r="R5450">
        <v>56</v>
      </c>
      <c r="S5450">
        <v>150</v>
      </c>
      <c r="T5450">
        <v>98.8</v>
      </c>
      <c r="U5450" t="s">
        <v>3664</v>
      </c>
      <c r="V5450">
        <v>0</v>
      </c>
      <c r="W5450">
        <v>0</v>
      </c>
      <c r="X5450" t="s">
        <v>4260</v>
      </c>
      <c r="Y5450" t="s">
        <v>9761</v>
      </c>
      <c r="Z5450" t="s">
        <v>3509</v>
      </c>
    </row>
    <row r="5451" spans="17:26" x14ac:dyDescent="0.35">
      <c r="Q5451" t="s">
        <v>0</v>
      </c>
      <c r="R5451">
        <v>56</v>
      </c>
      <c r="S5451">
        <v>150</v>
      </c>
      <c r="T5451">
        <v>98.8</v>
      </c>
      <c r="U5451" t="s">
        <v>3664</v>
      </c>
      <c r="V5451">
        <v>0</v>
      </c>
      <c r="W5451">
        <v>0</v>
      </c>
      <c r="X5451" t="s">
        <v>4699</v>
      </c>
      <c r="Y5451" t="s">
        <v>9762</v>
      </c>
      <c r="Z5451" t="s">
        <v>3509</v>
      </c>
    </row>
    <row r="5452" spans="17:26" x14ac:dyDescent="0.35">
      <c r="Q5452" t="s">
        <v>0</v>
      </c>
      <c r="R5452">
        <v>56</v>
      </c>
      <c r="S5452">
        <v>150</v>
      </c>
      <c r="T5452">
        <v>98.8</v>
      </c>
      <c r="U5452" t="s">
        <v>3664</v>
      </c>
      <c r="V5452">
        <v>0</v>
      </c>
      <c r="W5452">
        <v>0</v>
      </c>
      <c r="X5452" t="s">
        <v>3837</v>
      </c>
      <c r="Y5452" t="s">
        <v>9763</v>
      </c>
      <c r="Z5452" t="s">
        <v>3509</v>
      </c>
    </row>
    <row r="5453" spans="17:26" x14ac:dyDescent="0.35">
      <c r="Q5453" t="s">
        <v>0</v>
      </c>
      <c r="R5453">
        <v>56</v>
      </c>
      <c r="S5453">
        <v>150</v>
      </c>
      <c r="T5453">
        <v>98.8</v>
      </c>
      <c r="U5453" t="s">
        <v>3664</v>
      </c>
      <c r="V5453">
        <v>0</v>
      </c>
      <c r="W5453">
        <v>0</v>
      </c>
      <c r="X5453" t="s">
        <v>3837</v>
      </c>
      <c r="Y5453" t="s">
        <v>9764</v>
      </c>
      <c r="Z5453" t="s">
        <v>3509</v>
      </c>
    </row>
    <row r="5454" spans="17:26" x14ac:dyDescent="0.35">
      <c r="Q5454" t="s">
        <v>0</v>
      </c>
      <c r="R5454">
        <v>56</v>
      </c>
      <c r="S5454">
        <v>150</v>
      </c>
      <c r="T5454">
        <v>98.8</v>
      </c>
      <c r="U5454" t="s">
        <v>3664</v>
      </c>
      <c r="V5454">
        <v>0</v>
      </c>
      <c r="W5454">
        <v>0</v>
      </c>
      <c r="X5454" t="s">
        <v>4402</v>
      </c>
      <c r="Y5454" t="s">
        <v>9765</v>
      </c>
      <c r="Z5454" t="s">
        <v>3509</v>
      </c>
    </row>
    <row r="5455" spans="17:26" x14ac:dyDescent="0.35">
      <c r="Q5455" t="s">
        <v>0</v>
      </c>
      <c r="R5455">
        <v>56</v>
      </c>
      <c r="S5455">
        <v>150</v>
      </c>
      <c r="T5455">
        <v>98.9</v>
      </c>
      <c r="U5455" t="s">
        <v>1</v>
      </c>
      <c r="V5455">
        <v>0</v>
      </c>
      <c r="W5455">
        <v>0</v>
      </c>
      <c r="X5455" t="s">
        <v>3883</v>
      </c>
      <c r="Y5455" t="s">
        <v>9766</v>
      </c>
      <c r="Z5455" t="s">
        <v>3509</v>
      </c>
    </row>
    <row r="5456" spans="17:26" x14ac:dyDescent="0.35">
      <c r="Q5456" t="s">
        <v>0</v>
      </c>
      <c r="R5456">
        <v>56</v>
      </c>
      <c r="S5456">
        <v>150</v>
      </c>
      <c r="T5456">
        <v>98.9</v>
      </c>
      <c r="U5456" t="s">
        <v>1</v>
      </c>
      <c r="V5456">
        <v>0</v>
      </c>
      <c r="W5456">
        <v>0</v>
      </c>
      <c r="X5456" t="s">
        <v>3869</v>
      </c>
      <c r="Y5456" t="s">
        <v>9767</v>
      </c>
      <c r="Z5456" t="s">
        <v>3509</v>
      </c>
    </row>
    <row r="5457" spans="17:26" x14ac:dyDescent="0.35">
      <c r="Q5457" t="s">
        <v>0</v>
      </c>
      <c r="R5457">
        <v>56</v>
      </c>
      <c r="S5457">
        <v>150</v>
      </c>
      <c r="T5457">
        <v>98.9</v>
      </c>
      <c r="U5457" t="s">
        <v>1</v>
      </c>
      <c r="V5457">
        <v>0</v>
      </c>
      <c r="W5457">
        <v>0</v>
      </c>
      <c r="X5457" t="s">
        <v>5277</v>
      </c>
      <c r="Y5457" t="s">
        <v>9768</v>
      </c>
      <c r="Z5457" t="s">
        <v>3509</v>
      </c>
    </row>
    <row r="5458" spans="17:26" x14ac:dyDescent="0.35">
      <c r="Q5458" t="s">
        <v>0</v>
      </c>
      <c r="R5458">
        <v>56</v>
      </c>
      <c r="S5458">
        <v>150</v>
      </c>
      <c r="T5458">
        <v>98.9</v>
      </c>
      <c r="U5458" t="s">
        <v>1</v>
      </c>
      <c r="V5458">
        <v>0</v>
      </c>
      <c r="W5458">
        <v>0</v>
      </c>
      <c r="X5458" t="s">
        <v>3871</v>
      </c>
      <c r="Y5458" t="s">
        <v>9769</v>
      </c>
      <c r="Z5458" t="s">
        <v>3509</v>
      </c>
    </row>
    <row r="5459" spans="17:26" x14ac:dyDescent="0.35">
      <c r="Q5459" t="s">
        <v>0</v>
      </c>
      <c r="R5459">
        <v>56</v>
      </c>
      <c r="S5459">
        <v>150</v>
      </c>
      <c r="T5459">
        <v>98.9</v>
      </c>
      <c r="U5459" t="s">
        <v>1</v>
      </c>
      <c r="V5459">
        <v>0</v>
      </c>
      <c r="W5459">
        <v>0</v>
      </c>
      <c r="X5459" t="s">
        <v>3871</v>
      </c>
      <c r="Y5459" t="s">
        <v>9770</v>
      </c>
      <c r="Z5459" t="s">
        <v>3509</v>
      </c>
    </row>
    <row r="5460" spans="17:26" x14ac:dyDescent="0.35">
      <c r="Q5460" t="s">
        <v>0</v>
      </c>
      <c r="R5460">
        <v>56</v>
      </c>
      <c r="S5460">
        <v>150</v>
      </c>
      <c r="T5460">
        <v>98.9</v>
      </c>
      <c r="U5460" t="s">
        <v>1</v>
      </c>
      <c r="V5460">
        <v>0</v>
      </c>
      <c r="W5460">
        <v>0</v>
      </c>
      <c r="X5460" t="s">
        <v>3722</v>
      </c>
      <c r="Y5460" t="s">
        <v>9771</v>
      </c>
      <c r="Z5460" t="s">
        <v>3509</v>
      </c>
    </row>
    <row r="5461" spans="17:26" x14ac:dyDescent="0.35">
      <c r="Q5461" t="s">
        <v>0</v>
      </c>
      <c r="R5461">
        <v>56</v>
      </c>
      <c r="S5461">
        <v>150</v>
      </c>
      <c r="T5461">
        <v>98.9</v>
      </c>
      <c r="U5461" t="s">
        <v>1</v>
      </c>
      <c r="V5461">
        <v>0</v>
      </c>
      <c r="W5461">
        <v>0</v>
      </c>
      <c r="X5461" t="s">
        <v>3722</v>
      </c>
      <c r="Y5461" t="s">
        <v>9772</v>
      </c>
      <c r="Z5461" t="s">
        <v>3509</v>
      </c>
    </row>
    <row r="5462" spans="17:26" x14ac:dyDescent="0.35">
      <c r="Q5462" t="s">
        <v>0</v>
      </c>
      <c r="R5462">
        <v>56</v>
      </c>
      <c r="S5462">
        <v>150</v>
      </c>
      <c r="T5462">
        <v>98.9</v>
      </c>
      <c r="U5462" t="s">
        <v>1</v>
      </c>
      <c r="V5462">
        <v>0</v>
      </c>
      <c r="W5462">
        <v>0</v>
      </c>
      <c r="X5462" t="s">
        <v>5434</v>
      </c>
      <c r="Y5462" t="s">
        <v>9773</v>
      </c>
      <c r="Z5462" t="s">
        <v>3509</v>
      </c>
    </row>
    <row r="5463" spans="17:26" x14ac:dyDescent="0.35">
      <c r="Q5463" t="s">
        <v>0</v>
      </c>
      <c r="R5463">
        <v>56</v>
      </c>
      <c r="S5463">
        <v>150</v>
      </c>
      <c r="T5463">
        <v>98.9</v>
      </c>
      <c r="U5463" t="s">
        <v>1</v>
      </c>
      <c r="V5463">
        <v>0</v>
      </c>
      <c r="W5463">
        <v>0</v>
      </c>
      <c r="X5463" t="s">
        <v>4087</v>
      </c>
      <c r="Y5463" t="s">
        <v>9774</v>
      </c>
      <c r="Z5463" t="s">
        <v>3509</v>
      </c>
    </row>
    <row r="5464" spans="17:26" x14ac:dyDescent="0.35">
      <c r="Q5464" t="s">
        <v>0</v>
      </c>
      <c r="R5464">
        <v>56</v>
      </c>
      <c r="S5464">
        <v>150</v>
      </c>
      <c r="T5464">
        <v>98.9</v>
      </c>
      <c r="U5464" t="s">
        <v>1</v>
      </c>
      <c r="V5464">
        <v>0</v>
      </c>
      <c r="W5464">
        <v>0</v>
      </c>
      <c r="X5464" t="s">
        <v>4721</v>
      </c>
      <c r="Y5464" t="s">
        <v>9775</v>
      </c>
      <c r="Z5464" t="s">
        <v>3509</v>
      </c>
    </row>
    <row r="5465" spans="17:26" x14ac:dyDescent="0.35">
      <c r="Q5465" t="s">
        <v>0</v>
      </c>
      <c r="R5465">
        <v>56</v>
      </c>
      <c r="S5465">
        <v>150</v>
      </c>
      <c r="T5465">
        <v>98.9</v>
      </c>
      <c r="U5465" t="s">
        <v>1</v>
      </c>
      <c r="V5465">
        <v>0</v>
      </c>
      <c r="W5465">
        <v>0</v>
      </c>
      <c r="X5465" t="s">
        <v>3853</v>
      </c>
      <c r="Y5465" t="s">
        <v>9776</v>
      </c>
      <c r="Z5465" t="s">
        <v>3509</v>
      </c>
    </row>
    <row r="5466" spans="17:26" x14ac:dyDescent="0.35">
      <c r="Q5466" t="s">
        <v>0</v>
      </c>
      <c r="R5466">
        <v>56</v>
      </c>
      <c r="S5466">
        <v>150</v>
      </c>
      <c r="T5466">
        <v>98.9</v>
      </c>
      <c r="U5466" t="s">
        <v>1</v>
      </c>
      <c r="V5466">
        <v>0</v>
      </c>
      <c r="W5466">
        <v>0</v>
      </c>
      <c r="X5466" t="s">
        <v>3853</v>
      </c>
      <c r="Y5466" t="s">
        <v>9777</v>
      </c>
      <c r="Z5466" t="s">
        <v>3509</v>
      </c>
    </row>
    <row r="5467" spans="17:26" x14ac:dyDescent="0.35">
      <c r="Q5467" t="s">
        <v>0</v>
      </c>
      <c r="R5467">
        <v>56</v>
      </c>
      <c r="S5467">
        <v>150</v>
      </c>
      <c r="T5467">
        <v>98.9</v>
      </c>
      <c r="U5467" t="s">
        <v>1</v>
      </c>
      <c r="V5467">
        <v>0</v>
      </c>
      <c r="W5467">
        <v>0</v>
      </c>
      <c r="X5467" t="s">
        <v>3855</v>
      </c>
      <c r="Y5467" t="s">
        <v>9778</v>
      </c>
      <c r="Z5467" t="s">
        <v>3509</v>
      </c>
    </row>
    <row r="5468" spans="17:26" x14ac:dyDescent="0.35">
      <c r="Q5468" t="s">
        <v>0</v>
      </c>
      <c r="R5468">
        <v>56</v>
      </c>
      <c r="S5468">
        <v>150</v>
      </c>
      <c r="T5468">
        <v>98.9</v>
      </c>
      <c r="U5468" t="s">
        <v>1</v>
      </c>
      <c r="V5468">
        <v>0</v>
      </c>
      <c r="W5468">
        <v>0</v>
      </c>
      <c r="X5468" t="s">
        <v>3855</v>
      </c>
      <c r="Y5468" t="s">
        <v>9779</v>
      </c>
      <c r="Z5468" t="s">
        <v>3509</v>
      </c>
    </row>
    <row r="5469" spans="17:26" x14ac:dyDescent="0.35">
      <c r="Q5469" t="s">
        <v>0</v>
      </c>
      <c r="R5469">
        <v>56</v>
      </c>
      <c r="S5469">
        <v>150</v>
      </c>
      <c r="T5469">
        <v>98.9</v>
      </c>
      <c r="U5469" t="s">
        <v>3664</v>
      </c>
      <c r="V5469">
        <v>0</v>
      </c>
      <c r="W5469">
        <v>0</v>
      </c>
      <c r="X5469" t="s">
        <v>3720</v>
      </c>
      <c r="Y5469" t="s">
        <v>9780</v>
      </c>
      <c r="Z5469" t="s">
        <v>3509</v>
      </c>
    </row>
    <row r="5470" spans="17:26" x14ac:dyDescent="0.35">
      <c r="Q5470" t="s">
        <v>0</v>
      </c>
      <c r="R5470">
        <v>56</v>
      </c>
      <c r="S5470">
        <v>150</v>
      </c>
      <c r="T5470">
        <v>98.9</v>
      </c>
      <c r="U5470" t="s">
        <v>3664</v>
      </c>
      <c r="V5470">
        <v>0</v>
      </c>
      <c r="W5470">
        <v>0</v>
      </c>
      <c r="X5470" t="s">
        <v>5277</v>
      </c>
      <c r="Y5470" t="s">
        <v>9781</v>
      </c>
      <c r="Z5470" t="s">
        <v>3509</v>
      </c>
    </row>
    <row r="5471" spans="17:26" x14ac:dyDescent="0.35">
      <c r="Q5471" t="s">
        <v>0</v>
      </c>
      <c r="R5471">
        <v>56</v>
      </c>
      <c r="S5471">
        <v>150</v>
      </c>
      <c r="T5471">
        <v>98.9</v>
      </c>
      <c r="U5471" t="s">
        <v>3664</v>
      </c>
      <c r="V5471">
        <v>0</v>
      </c>
      <c r="W5471">
        <v>0</v>
      </c>
      <c r="X5471" t="s">
        <v>5277</v>
      </c>
      <c r="Y5471" t="s">
        <v>9782</v>
      </c>
      <c r="Z5471" t="s">
        <v>3509</v>
      </c>
    </row>
    <row r="5472" spans="17:26" x14ac:dyDescent="0.35">
      <c r="Q5472" t="s">
        <v>0</v>
      </c>
      <c r="R5472">
        <v>56</v>
      </c>
      <c r="S5472">
        <v>150</v>
      </c>
      <c r="T5472">
        <v>98.9</v>
      </c>
      <c r="U5472" t="s">
        <v>3664</v>
      </c>
      <c r="V5472">
        <v>0</v>
      </c>
      <c r="W5472">
        <v>0</v>
      </c>
      <c r="X5472" t="s">
        <v>3681</v>
      </c>
      <c r="Y5472" t="s">
        <v>9783</v>
      </c>
      <c r="Z5472" t="s">
        <v>3509</v>
      </c>
    </row>
    <row r="5473" spans="17:26" x14ac:dyDescent="0.35">
      <c r="Q5473" t="s">
        <v>0</v>
      </c>
      <c r="R5473">
        <v>56</v>
      </c>
      <c r="S5473">
        <v>150</v>
      </c>
      <c r="T5473">
        <v>98.9</v>
      </c>
      <c r="U5473" t="s">
        <v>3664</v>
      </c>
      <c r="V5473">
        <v>0</v>
      </c>
      <c r="W5473">
        <v>0</v>
      </c>
      <c r="X5473" t="s">
        <v>4426</v>
      </c>
      <c r="Y5473" t="s">
        <v>9784</v>
      </c>
      <c r="Z5473" t="s">
        <v>3509</v>
      </c>
    </row>
    <row r="5474" spans="17:26" x14ac:dyDescent="0.35">
      <c r="Q5474" t="s">
        <v>0</v>
      </c>
      <c r="R5474">
        <v>56</v>
      </c>
      <c r="S5474">
        <v>150</v>
      </c>
      <c r="T5474">
        <v>98.9</v>
      </c>
      <c r="U5474" t="s">
        <v>3664</v>
      </c>
      <c r="V5474">
        <v>0</v>
      </c>
      <c r="W5474">
        <v>0</v>
      </c>
      <c r="X5474" t="s">
        <v>3684</v>
      </c>
      <c r="Y5474" t="s">
        <v>9785</v>
      </c>
      <c r="Z5474" t="s">
        <v>3509</v>
      </c>
    </row>
    <row r="5475" spans="17:26" x14ac:dyDescent="0.35">
      <c r="Q5475" t="s">
        <v>0</v>
      </c>
      <c r="R5475">
        <v>56</v>
      </c>
      <c r="S5475">
        <v>150</v>
      </c>
      <c r="T5475">
        <v>98.9</v>
      </c>
      <c r="U5475" t="s">
        <v>3664</v>
      </c>
      <c r="V5475">
        <v>0</v>
      </c>
      <c r="W5475">
        <v>0</v>
      </c>
      <c r="X5475" t="s">
        <v>3684</v>
      </c>
      <c r="Y5475" t="s">
        <v>9786</v>
      </c>
      <c r="Z5475" t="s">
        <v>3509</v>
      </c>
    </row>
    <row r="5476" spans="17:26" x14ac:dyDescent="0.35">
      <c r="Q5476" t="s">
        <v>0</v>
      </c>
      <c r="R5476">
        <v>56</v>
      </c>
      <c r="S5476">
        <v>150</v>
      </c>
      <c r="T5476">
        <v>98.9</v>
      </c>
      <c r="U5476" t="s">
        <v>3664</v>
      </c>
      <c r="V5476">
        <v>0</v>
      </c>
      <c r="W5476">
        <v>0</v>
      </c>
      <c r="X5476" t="s">
        <v>3684</v>
      </c>
      <c r="Y5476" t="s">
        <v>9787</v>
      </c>
      <c r="Z5476" t="s">
        <v>3509</v>
      </c>
    </row>
    <row r="5477" spans="17:26" x14ac:dyDescent="0.35">
      <c r="Q5477" t="s">
        <v>0</v>
      </c>
      <c r="R5477">
        <v>56</v>
      </c>
      <c r="S5477">
        <v>150</v>
      </c>
      <c r="T5477">
        <v>98.9</v>
      </c>
      <c r="U5477" t="s">
        <v>3664</v>
      </c>
      <c r="V5477">
        <v>0</v>
      </c>
      <c r="W5477">
        <v>0</v>
      </c>
      <c r="X5477" t="s">
        <v>5011</v>
      </c>
      <c r="Y5477" t="s">
        <v>9788</v>
      </c>
      <c r="Z5477" t="s">
        <v>3509</v>
      </c>
    </row>
    <row r="5478" spans="17:26" x14ac:dyDescent="0.35">
      <c r="Q5478" t="s">
        <v>0</v>
      </c>
      <c r="R5478">
        <v>56</v>
      </c>
      <c r="S5478">
        <v>150</v>
      </c>
      <c r="T5478">
        <v>98.9</v>
      </c>
      <c r="U5478" t="s">
        <v>3664</v>
      </c>
      <c r="V5478">
        <v>0</v>
      </c>
      <c r="W5478">
        <v>0</v>
      </c>
      <c r="X5478" t="s">
        <v>4721</v>
      </c>
      <c r="Y5478" t="s">
        <v>9789</v>
      </c>
      <c r="Z5478" t="s">
        <v>3509</v>
      </c>
    </row>
    <row r="5479" spans="17:26" x14ac:dyDescent="0.35">
      <c r="Q5479" t="s">
        <v>0</v>
      </c>
      <c r="R5479">
        <v>56</v>
      </c>
      <c r="S5479">
        <v>150</v>
      </c>
      <c r="T5479">
        <v>98.9</v>
      </c>
      <c r="U5479" t="s">
        <v>3664</v>
      </c>
      <c r="V5479">
        <v>0</v>
      </c>
      <c r="W5479">
        <v>0</v>
      </c>
      <c r="X5479" t="s">
        <v>4721</v>
      </c>
      <c r="Y5479" t="s">
        <v>9790</v>
      </c>
      <c r="Z5479" t="s">
        <v>3509</v>
      </c>
    </row>
    <row r="5480" spans="17:26" x14ac:dyDescent="0.35">
      <c r="Q5480" t="s">
        <v>0</v>
      </c>
      <c r="R5480">
        <v>56</v>
      </c>
      <c r="S5480">
        <v>150</v>
      </c>
      <c r="T5480">
        <v>98.9</v>
      </c>
      <c r="U5480" t="s">
        <v>3664</v>
      </c>
      <c r="V5480">
        <v>0</v>
      </c>
      <c r="W5480">
        <v>0</v>
      </c>
      <c r="X5480" t="s">
        <v>3853</v>
      </c>
      <c r="Y5480" t="s">
        <v>9791</v>
      </c>
      <c r="Z5480" t="s">
        <v>3509</v>
      </c>
    </row>
    <row r="5481" spans="17:26" x14ac:dyDescent="0.35">
      <c r="Q5481" t="s">
        <v>0</v>
      </c>
      <c r="R5481">
        <v>56</v>
      </c>
      <c r="S5481">
        <v>150</v>
      </c>
      <c r="T5481">
        <v>98.9</v>
      </c>
      <c r="U5481" t="s">
        <v>3664</v>
      </c>
      <c r="V5481">
        <v>0</v>
      </c>
      <c r="W5481">
        <v>0</v>
      </c>
      <c r="X5481" t="s">
        <v>3855</v>
      </c>
      <c r="Y5481" t="s">
        <v>9792</v>
      </c>
      <c r="Z5481" t="s">
        <v>3509</v>
      </c>
    </row>
    <row r="5482" spans="17:26" x14ac:dyDescent="0.35">
      <c r="Q5482" t="s">
        <v>0</v>
      </c>
      <c r="R5482">
        <v>56</v>
      </c>
      <c r="S5482">
        <v>150</v>
      </c>
      <c r="T5482">
        <v>99</v>
      </c>
      <c r="U5482" t="s">
        <v>1</v>
      </c>
      <c r="V5482">
        <v>0</v>
      </c>
      <c r="W5482">
        <v>0</v>
      </c>
      <c r="X5482" t="s">
        <v>3962</v>
      </c>
      <c r="Y5482" t="s">
        <v>9793</v>
      </c>
      <c r="Z5482" t="s">
        <v>3509</v>
      </c>
    </row>
    <row r="5483" spans="17:26" x14ac:dyDescent="0.35">
      <c r="Q5483" t="s">
        <v>0</v>
      </c>
      <c r="R5483">
        <v>56</v>
      </c>
      <c r="S5483">
        <v>150</v>
      </c>
      <c r="T5483">
        <v>99</v>
      </c>
      <c r="U5483" t="s">
        <v>1</v>
      </c>
      <c r="V5483">
        <v>0</v>
      </c>
      <c r="W5483">
        <v>0</v>
      </c>
      <c r="X5483" t="s">
        <v>3962</v>
      </c>
      <c r="Y5483" t="s">
        <v>9794</v>
      </c>
      <c r="Z5483" t="s">
        <v>3509</v>
      </c>
    </row>
    <row r="5484" spans="17:26" x14ac:dyDescent="0.35">
      <c r="Q5484" t="s">
        <v>0</v>
      </c>
      <c r="R5484">
        <v>56</v>
      </c>
      <c r="S5484">
        <v>150</v>
      </c>
      <c r="T5484">
        <v>99</v>
      </c>
      <c r="U5484" t="s">
        <v>1</v>
      </c>
      <c r="V5484">
        <v>0</v>
      </c>
      <c r="W5484">
        <v>0</v>
      </c>
      <c r="X5484" t="s">
        <v>3958</v>
      </c>
      <c r="Y5484" t="s">
        <v>9795</v>
      </c>
      <c r="Z5484" t="s">
        <v>3509</v>
      </c>
    </row>
    <row r="5485" spans="17:26" x14ac:dyDescent="0.35">
      <c r="Q5485" t="s">
        <v>0</v>
      </c>
      <c r="R5485">
        <v>56</v>
      </c>
      <c r="S5485">
        <v>150</v>
      </c>
      <c r="T5485">
        <v>99</v>
      </c>
      <c r="U5485" t="s">
        <v>1</v>
      </c>
      <c r="V5485">
        <v>0</v>
      </c>
      <c r="W5485">
        <v>0</v>
      </c>
      <c r="X5485" t="s">
        <v>4193</v>
      </c>
      <c r="Y5485" t="s">
        <v>9796</v>
      </c>
      <c r="Z5485" t="s">
        <v>3509</v>
      </c>
    </row>
    <row r="5486" spans="17:26" x14ac:dyDescent="0.35">
      <c r="Q5486" t="s">
        <v>0</v>
      </c>
      <c r="R5486">
        <v>56</v>
      </c>
      <c r="S5486">
        <v>150</v>
      </c>
      <c r="T5486">
        <v>99</v>
      </c>
      <c r="U5486" t="s">
        <v>1</v>
      </c>
      <c r="V5486">
        <v>0</v>
      </c>
      <c r="W5486">
        <v>0</v>
      </c>
      <c r="X5486" t="s">
        <v>3718</v>
      </c>
      <c r="Y5486" t="s">
        <v>9797</v>
      </c>
      <c r="Z5486" t="s">
        <v>3509</v>
      </c>
    </row>
    <row r="5487" spans="17:26" x14ac:dyDescent="0.35">
      <c r="Q5487" t="s">
        <v>0</v>
      </c>
      <c r="R5487">
        <v>56</v>
      </c>
      <c r="S5487">
        <v>150</v>
      </c>
      <c r="T5487">
        <v>99</v>
      </c>
      <c r="U5487" t="s">
        <v>1</v>
      </c>
      <c r="V5487">
        <v>0</v>
      </c>
      <c r="W5487">
        <v>0</v>
      </c>
      <c r="X5487" t="s">
        <v>3938</v>
      </c>
      <c r="Y5487" t="s">
        <v>9798</v>
      </c>
      <c r="Z5487" t="s">
        <v>3509</v>
      </c>
    </row>
    <row r="5488" spans="17:26" x14ac:dyDescent="0.35">
      <c r="Q5488" t="s">
        <v>0</v>
      </c>
      <c r="R5488">
        <v>56</v>
      </c>
      <c r="S5488">
        <v>150</v>
      </c>
      <c r="T5488">
        <v>99</v>
      </c>
      <c r="U5488" t="s">
        <v>1</v>
      </c>
      <c r="V5488">
        <v>0</v>
      </c>
      <c r="W5488">
        <v>0</v>
      </c>
      <c r="X5488" t="s">
        <v>4217</v>
      </c>
      <c r="Y5488" t="s">
        <v>9799</v>
      </c>
      <c r="Z5488" t="s">
        <v>3509</v>
      </c>
    </row>
    <row r="5489" spans="17:26" x14ac:dyDescent="0.35">
      <c r="Q5489" t="s">
        <v>0</v>
      </c>
      <c r="R5489">
        <v>56</v>
      </c>
      <c r="S5489">
        <v>150</v>
      </c>
      <c r="T5489">
        <v>99</v>
      </c>
      <c r="U5489" t="s">
        <v>1</v>
      </c>
      <c r="V5489">
        <v>0</v>
      </c>
      <c r="W5489">
        <v>0</v>
      </c>
      <c r="X5489" t="s">
        <v>4217</v>
      </c>
      <c r="Y5489" t="s">
        <v>9800</v>
      </c>
      <c r="Z5489" t="s">
        <v>3509</v>
      </c>
    </row>
    <row r="5490" spans="17:26" x14ac:dyDescent="0.35">
      <c r="Q5490" t="s">
        <v>0</v>
      </c>
      <c r="R5490">
        <v>56</v>
      </c>
      <c r="S5490">
        <v>150</v>
      </c>
      <c r="T5490">
        <v>99</v>
      </c>
      <c r="U5490" t="s">
        <v>1</v>
      </c>
      <c r="V5490">
        <v>0</v>
      </c>
      <c r="W5490">
        <v>0</v>
      </c>
      <c r="X5490" t="s">
        <v>3671</v>
      </c>
      <c r="Y5490" t="s">
        <v>9801</v>
      </c>
      <c r="Z5490" t="s">
        <v>3509</v>
      </c>
    </row>
    <row r="5491" spans="17:26" x14ac:dyDescent="0.35">
      <c r="Q5491" t="s">
        <v>0</v>
      </c>
      <c r="R5491">
        <v>56</v>
      </c>
      <c r="S5491">
        <v>150</v>
      </c>
      <c r="T5491">
        <v>99</v>
      </c>
      <c r="U5491" t="s">
        <v>3664</v>
      </c>
      <c r="V5491">
        <v>0</v>
      </c>
      <c r="W5491">
        <v>0</v>
      </c>
      <c r="X5491" t="s">
        <v>3962</v>
      </c>
      <c r="Y5491" t="s">
        <v>9802</v>
      </c>
      <c r="Z5491" t="s">
        <v>3509</v>
      </c>
    </row>
    <row r="5492" spans="17:26" x14ac:dyDescent="0.35">
      <c r="Q5492" t="s">
        <v>0</v>
      </c>
      <c r="R5492">
        <v>56</v>
      </c>
      <c r="S5492">
        <v>150</v>
      </c>
      <c r="T5492">
        <v>99</v>
      </c>
      <c r="U5492" t="s">
        <v>3664</v>
      </c>
      <c r="V5492">
        <v>0</v>
      </c>
      <c r="W5492">
        <v>0</v>
      </c>
      <c r="X5492" t="s">
        <v>4193</v>
      </c>
      <c r="Y5492" t="s">
        <v>9803</v>
      </c>
      <c r="Z5492" t="s">
        <v>3509</v>
      </c>
    </row>
    <row r="5493" spans="17:26" x14ac:dyDescent="0.35">
      <c r="Q5493" t="s">
        <v>0</v>
      </c>
      <c r="R5493">
        <v>56</v>
      </c>
      <c r="S5493">
        <v>150</v>
      </c>
      <c r="T5493">
        <v>99</v>
      </c>
      <c r="U5493" t="s">
        <v>3664</v>
      </c>
      <c r="V5493">
        <v>0</v>
      </c>
      <c r="W5493">
        <v>0</v>
      </c>
      <c r="X5493" t="s">
        <v>3736</v>
      </c>
      <c r="Y5493" t="s">
        <v>9804</v>
      </c>
      <c r="Z5493" t="s">
        <v>3509</v>
      </c>
    </row>
    <row r="5494" spans="17:26" x14ac:dyDescent="0.35">
      <c r="Q5494" t="s">
        <v>0</v>
      </c>
      <c r="R5494">
        <v>56</v>
      </c>
      <c r="S5494">
        <v>150</v>
      </c>
      <c r="T5494">
        <v>99</v>
      </c>
      <c r="U5494" t="s">
        <v>3664</v>
      </c>
      <c r="V5494">
        <v>0</v>
      </c>
      <c r="W5494">
        <v>0</v>
      </c>
      <c r="X5494" t="s">
        <v>4565</v>
      </c>
      <c r="Y5494" t="s">
        <v>9805</v>
      </c>
      <c r="Z5494" t="s">
        <v>3509</v>
      </c>
    </row>
    <row r="5495" spans="17:26" x14ac:dyDescent="0.35">
      <c r="Q5495" t="s">
        <v>0</v>
      </c>
      <c r="R5495">
        <v>56</v>
      </c>
      <c r="S5495">
        <v>150</v>
      </c>
      <c r="T5495">
        <v>99</v>
      </c>
      <c r="U5495" t="s">
        <v>3664</v>
      </c>
      <c r="V5495">
        <v>0</v>
      </c>
      <c r="W5495">
        <v>0</v>
      </c>
      <c r="X5495" t="s">
        <v>4565</v>
      </c>
      <c r="Y5495" t="s">
        <v>9806</v>
      </c>
      <c r="Z5495" t="s">
        <v>3509</v>
      </c>
    </row>
    <row r="5496" spans="17:26" x14ac:dyDescent="0.35">
      <c r="Q5496" t="s">
        <v>0</v>
      </c>
      <c r="R5496">
        <v>56</v>
      </c>
      <c r="S5496">
        <v>150</v>
      </c>
      <c r="T5496">
        <v>99</v>
      </c>
      <c r="U5496" t="s">
        <v>3664</v>
      </c>
      <c r="V5496">
        <v>0</v>
      </c>
      <c r="W5496">
        <v>0</v>
      </c>
      <c r="X5496" t="s">
        <v>4246</v>
      </c>
      <c r="Y5496" t="s">
        <v>9807</v>
      </c>
      <c r="Z5496" t="s">
        <v>3509</v>
      </c>
    </row>
    <row r="5497" spans="17:26" x14ac:dyDescent="0.35">
      <c r="Q5497" t="s">
        <v>0</v>
      </c>
      <c r="R5497">
        <v>56</v>
      </c>
      <c r="S5497">
        <v>150</v>
      </c>
      <c r="T5497">
        <v>99</v>
      </c>
      <c r="U5497" t="s">
        <v>3664</v>
      </c>
      <c r="V5497">
        <v>0</v>
      </c>
      <c r="W5497">
        <v>0</v>
      </c>
      <c r="X5497" t="s">
        <v>4567</v>
      </c>
      <c r="Y5497" t="s">
        <v>9808</v>
      </c>
      <c r="Z5497" t="s">
        <v>3509</v>
      </c>
    </row>
    <row r="5498" spans="17:26" x14ac:dyDescent="0.35">
      <c r="Q5498" t="s">
        <v>0</v>
      </c>
      <c r="R5498">
        <v>56</v>
      </c>
      <c r="S5498">
        <v>150</v>
      </c>
      <c r="T5498">
        <v>99</v>
      </c>
      <c r="U5498" t="s">
        <v>3664</v>
      </c>
      <c r="V5498">
        <v>0</v>
      </c>
      <c r="W5498">
        <v>0</v>
      </c>
      <c r="X5498" t="s">
        <v>3936</v>
      </c>
      <c r="Y5498" t="s">
        <v>9809</v>
      </c>
      <c r="Z5498" t="s">
        <v>3509</v>
      </c>
    </row>
    <row r="5499" spans="17:26" x14ac:dyDescent="0.35">
      <c r="Q5499" t="s">
        <v>0</v>
      </c>
      <c r="R5499">
        <v>56</v>
      </c>
      <c r="S5499">
        <v>150</v>
      </c>
      <c r="T5499">
        <v>99</v>
      </c>
      <c r="U5499" t="s">
        <v>3664</v>
      </c>
      <c r="V5499">
        <v>0</v>
      </c>
      <c r="W5499">
        <v>0</v>
      </c>
      <c r="X5499" t="s">
        <v>3940</v>
      </c>
      <c r="Y5499" t="s">
        <v>9810</v>
      </c>
      <c r="Z5499" t="s">
        <v>3509</v>
      </c>
    </row>
    <row r="5500" spans="17:26" x14ac:dyDescent="0.35">
      <c r="Q5500" t="s">
        <v>0</v>
      </c>
      <c r="R5500">
        <v>56</v>
      </c>
      <c r="S5500">
        <v>150</v>
      </c>
      <c r="T5500">
        <v>99</v>
      </c>
      <c r="U5500" t="s">
        <v>3664</v>
      </c>
      <c r="V5500">
        <v>0</v>
      </c>
      <c r="W5500">
        <v>0</v>
      </c>
      <c r="X5500" t="s">
        <v>3940</v>
      </c>
      <c r="Y5500" t="s">
        <v>9811</v>
      </c>
      <c r="Z5500" t="s">
        <v>3509</v>
      </c>
    </row>
    <row r="5501" spans="17:26" x14ac:dyDescent="0.35">
      <c r="Q5501" t="s">
        <v>0</v>
      </c>
      <c r="R5501">
        <v>56</v>
      </c>
      <c r="S5501">
        <v>150</v>
      </c>
      <c r="T5501">
        <v>99</v>
      </c>
      <c r="U5501" t="s">
        <v>3664</v>
      </c>
      <c r="V5501">
        <v>0</v>
      </c>
      <c r="W5501">
        <v>0</v>
      </c>
      <c r="X5501" t="s">
        <v>3940</v>
      </c>
      <c r="Y5501" t="s">
        <v>9812</v>
      </c>
      <c r="Z5501" t="s">
        <v>3509</v>
      </c>
    </row>
    <row r="5502" spans="17:26" x14ac:dyDescent="0.35">
      <c r="Q5502" t="s">
        <v>0</v>
      </c>
      <c r="R5502">
        <v>56</v>
      </c>
      <c r="S5502">
        <v>150</v>
      </c>
      <c r="T5502">
        <v>99</v>
      </c>
      <c r="U5502" t="s">
        <v>3664</v>
      </c>
      <c r="V5502">
        <v>0</v>
      </c>
      <c r="W5502">
        <v>0</v>
      </c>
      <c r="X5502" t="s">
        <v>3671</v>
      </c>
      <c r="Y5502" t="s">
        <v>9813</v>
      </c>
      <c r="Z5502" t="s">
        <v>3509</v>
      </c>
    </row>
    <row r="5503" spans="17:26" x14ac:dyDescent="0.35">
      <c r="Q5503" t="s">
        <v>0</v>
      </c>
      <c r="R5503">
        <v>56</v>
      </c>
      <c r="S5503">
        <v>150</v>
      </c>
      <c r="T5503">
        <v>99</v>
      </c>
      <c r="U5503" t="s">
        <v>3664</v>
      </c>
      <c r="V5503">
        <v>0</v>
      </c>
      <c r="W5503">
        <v>0</v>
      </c>
      <c r="X5503" t="s">
        <v>4102</v>
      </c>
      <c r="Y5503" t="s">
        <v>9814</v>
      </c>
      <c r="Z5503" t="s">
        <v>3509</v>
      </c>
    </row>
    <row r="5504" spans="17:26" x14ac:dyDescent="0.35">
      <c r="Q5504" t="s">
        <v>0</v>
      </c>
      <c r="R5504">
        <v>56</v>
      </c>
      <c r="S5504">
        <v>150</v>
      </c>
      <c r="T5504">
        <v>99.1</v>
      </c>
      <c r="U5504" t="s">
        <v>1</v>
      </c>
      <c r="V5504">
        <v>0</v>
      </c>
      <c r="W5504">
        <v>0</v>
      </c>
      <c r="X5504" t="s">
        <v>3977</v>
      </c>
      <c r="Y5504" t="s">
        <v>9815</v>
      </c>
      <c r="Z5504" t="s">
        <v>3509</v>
      </c>
    </row>
    <row r="5505" spans="17:26" x14ac:dyDescent="0.35">
      <c r="Q5505" t="s">
        <v>0</v>
      </c>
      <c r="R5505">
        <v>56</v>
      </c>
      <c r="S5505">
        <v>150</v>
      </c>
      <c r="T5505">
        <v>99.1</v>
      </c>
      <c r="U5505" t="s">
        <v>1</v>
      </c>
      <c r="V5505">
        <v>0</v>
      </c>
      <c r="W5505">
        <v>0</v>
      </c>
      <c r="X5505" t="s">
        <v>4742</v>
      </c>
      <c r="Y5505" t="s">
        <v>9816</v>
      </c>
      <c r="Z5505" t="s">
        <v>3509</v>
      </c>
    </row>
    <row r="5506" spans="17:26" x14ac:dyDescent="0.35">
      <c r="Q5506" t="s">
        <v>0</v>
      </c>
      <c r="R5506">
        <v>56</v>
      </c>
      <c r="S5506">
        <v>150</v>
      </c>
      <c r="T5506">
        <v>99.1</v>
      </c>
      <c r="U5506" t="s">
        <v>1</v>
      </c>
      <c r="V5506">
        <v>0</v>
      </c>
      <c r="W5506">
        <v>0</v>
      </c>
      <c r="X5506" t="s">
        <v>4742</v>
      </c>
      <c r="Y5506" t="s">
        <v>9817</v>
      </c>
      <c r="Z5506" t="s">
        <v>3509</v>
      </c>
    </row>
    <row r="5507" spans="17:26" x14ac:dyDescent="0.35">
      <c r="Q5507" t="s">
        <v>0</v>
      </c>
      <c r="R5507">
        <v>56</v>
      </c>
      <c r="S5507">
        <v>150</v>
      </c>
      <c r="T5507">
        <v>99.1</v>
      </c>
      <c r="U5507" t="s">
        <v>1</v>
      </c>
      <c r="V5507">
        <v>0</v>
      </c>
      <c r="W5507">
        <v>0</v>
      </c>
      <c r="X5507" t="s">
        <v>3696</v>
      </c>
      <c r="Y5507" t="s">
        <v>9818</v>
      </c>
      <c r="Z5507" t="s">
        <v>3509</v>
      </c>
    </row>
    <row r="5508" spans="17:26" x14ac:dyDescent="0.35">
      <c r="Q5508" t="s">
        <v>0</v>
      </c>
      <c r="R5508">
        <v>56</v>
      </c>
      <c r="S5508">
        <v>150</v>
      </c>
      <c r="T5508">
        <v>99.1</v>
      </c>
      <c r="U5508" t="s">
        <v>1</v>
      </c>
      <c r="V5508">
        <v>0</v>
      </c>
      <c r="W5508">
        <v>0</v>
      </c>
      <c r="X5508" t="s">
        <v>3696</v>
      </c>
      <c r="Y5508" t="s">
        <v>9819</v>
      </c>
      <c r="Z5508" t="s">
        <v>3509</v>
      </c>
    </row>
    <row r="5509" spans="17:26" x14ac:dyDescent="0.35">
      <c r="Q5509" t="s">
        <v>0</v>
      </c>
      <c r="R5509">
        <v>56</v>
      </c>
      <c r="S5509">
        <v>150</v>
      </c>
      <c r="T5509">
        <v>99.1</v>
      </c>
      <c r="U5509" t="s">
        <v>1</v>
      </c>
      <c r="V5509">
        <v>0</v>
      </c>
      <c r="W5509">
        <v>0</v>
      </c>
      <c r="X5509" t="s">
        <v>3698</v>
      </c>
      <c r="Y5509" t="s">
        <v>9820</v>
      </c>
      <c r="Z5509" t="s">
        <v>3509</v>
      </c>
    </row>
    <row r="5510" spans="17:26" x14ac:dyDescent="0.35">
      <c r="Q5510" t="s">
        <v>0</v>
      </c>
      <c r="R5510">
        <v>56</v>
      </c>
      <c r="S5510">
        <v>150</v>
      </c>
      <c r="T5510">
        <v>99.1</v>
      </c>
      <c r="U5510" t="s">
        <v>1</v>
      </c>
      <c r="V5510">
        <v>0</v>
      </c>
      <c r="W5510">
        <v>0</v>
      </c>
      <c r="X5510" t="s">
        <v>3799</v>
      </c>
      <c r="Y5510" t="s">
        <v>9821</v>
      </c>
      <c r="Z5510" t="s">
        <v>3509</v>
      </c>
    </row>
    <row r="5511" spans="17:26" x14ac:dyDescent="0.35">
      <c r="Q5511" t="s">
        <v>0</v>
      </c>
      <c r="R5511">
        <v>56</v>
      </c>
      <c r="S5511">
        <v>150</v>
      </c>
      <c r="T5511">
        <v>99.1</v>
      </c>
      <c r="U5511" t="s">
        <v>1</v>
      </c>
      <c r="V5511">
        <v>0</v>
      </c>
      <c r="W5511">
        <v>0</v>
      </c>
      <c r="X5511" t="s">
        <v>3799</v>
      </c>
      <c r="Y5511" t="s">
        <v>9822</v>
      </c>
      <c r="Z5511" t="s">
        <v>3509</v>
      </c>
    </row>
    <row r="5512" spans="17:26" x14ac:dyDescent="0.35">
      <c r="Q5512" t="s">
        <v>0</v>
      </c>
      <c r="R5512">
        <v>56</v>
      </c>
      <c r="S5512">
        <v>150</v>
      </c>
      <c r="T5512">
        <v>99.1</v>
      </c>
      <c r="U5512" t="s">
        <v>1</v>
      </c>
      <c r="V5512">
        <v>0</v>
      </c>
      <c r="W5512">
        <v>0</v>
      </c>
      <c r="X5512" t="s">
        <v>3799</v>
      </c>
      <c r="Y5512" t="s">
        <v>9823</v>
      </c>
      <c r="Z5512" t="s">
        <v>3509</v>
      </c>
    </row>
    <row r="5513" spans="17:26" x14ac:dyDescent="0.35">
      <c r="Q5513" t="s">
        <v>0</v>
      </c>
      <c r="R5513">
        <v>56</v>
      </c>
      <c r="S5513">
        <v>150</v>
      </c>
      <c r="T5513">
        <v>99.1</v>
      </c>
      <c r="U5513" t="s">
        <v>1</v>
      </c>
      <c r="V5513">
        <v>0</v>
      </c>
      <c r="W5513">
        <v>0</v>
      </c>
      <c r="X5513" t="s">
        <v>3799</v>
      </c>
      <c r="Y5513" t="s">
        <v>9824</v>
      </c>
      <c r="Z5513" t="s">
        <v>3509</v>
      </c>
    </row>
    <row r="5514" spans="17:26" x14ac:dyDescent="0.35">
      <c r="Q5514" t="s">
        <v>0</v>
      </c>
      <c r="R5514">
        <v>56</v>
      </c>
      <c r="S5514">
        <v>150</v>
      </c>
      <c r="T5514">
        <v>99.1</v>
      </c>
      <c r="U5514" t="s">
        <v>1</v>
      </c>
      <c r="V5514">
        <v>0</v>
      </c>
      <c r="W5514">
        <v>0</v>
      </c>
      <c r="X5514" t="s">
        <v>4286</v>
      </c>
      <c r="Y5514" t="s">
        <v>9825</v>
      </c>
      <c r="Z5514" t="s">
        <v>3509</v>
      </c>
    </row>
    <row r="5515" spans="17:26" x14ac:dyDescent="0.35">
      <c r="Q5515" t="s">
        <v>0</v>
      </c>
      <c r="R5515">
        <v>56</v>
      </c>
      <c r="S5515">
        <v>150</v>
      </c>
      <c r="T5515">
        <v>99.1</v>
      </c>
      <c r="U5515" t="s">
        <v>1</v>
      </c>
      <c r="V5515">
        <v>0</v>
      </c>
      <c r="W5515">
        <v>0</v>
      </c>
      <c r="X5515" t="s">
        <v>4736</v>
      </c>
      <c r="Y5515" t="s">
        <v>9826</v>
      </c>
      <c r="Z5515" t="s">
        <v>3509</v>
      </c>
    </row>
    <row r="5516" spans="17:26" x14ac:dyDescent="0.35">
      <c r="Q5516" t="s">
        <v>0</v>
      </c>
      <c r="R5516">
        <v>56</v>
      </c>
      <c r="S5516">
        <v>150</v>
      </c>
      <c r="T5516">
        <v>99.1</v>
      </c>
      <c r="U5516" t="s">
        <v>1</v>
      </c>
      <c r="V5516">
        <v>0</v>
      </c>
      <c r="W5516">
        <v>0</v>
      </c>
      <c r="X5516" t="s">
        <v>3981</v>
      </c>
      <c r="Y5516" t="s">
        <v>9827</v>
      </c>
      <c r="Z5516" t="s">
        <v>3509</v>
      </c>
    </row>
    <row r="5517" spans="17:26" x14ac:dyDescent="0.35">
      <c r="Q5517" t="s">
        <v>0</v>
      </c>
      <c r="R5517">
        <v>56</v>
      </c>
      <c r="S5517">
        <v>150</v>
      </c>
      <c r="T5517">
        <v>99.1</v>
      </c>
      <c r="U5517" t="s">
        <v>1</v>
      </c>
      <c r="V5517">
        <v>0</v>
      </c>
      <c r="W5517">
        <v>0</v>
      </c>
      <c r="X5517" t="s">
        <v>4861</v>
      </c>
      <c r="Y5517" t="s">
        <v>9828</v>
      </c>
      <c r="Z5517" t="s">
        <v>3509</v>
      </c>
    </row>
    <row r="5518" spans="17:26" x14ac:dyDescent="0.35">
      <c r="Q5518" t="s">
        <v>0</v>
      </c>
      <c r="R5518">
        <v>56</v>
      </c>
      <c r="S5518">
        <v>150</v>
      </c>
      <c r="T5518">
        <v>99.1</v>
      </c>
      <c r="U5518" t="s">
        <v>1</v>
      </c>
      <c r="V5518">
        <v>0</v>
      </c>
      <c r="W5518">
        <v>0</v>
      </c>
      <c r="X5518" t="s">
        <v>3967</v>
      </c>
      <c r="Y5518" t="s">
        <v>9829</v>
      </c>
      <c r="Z5518" t="s">
        <v>3509</v>
      </c>
    </row>
    <row r="5519" spans="17:26" x14ac:dyDescent="0.35">
      <c r="Q5519" t="s">
        <v>0</v>
      </c>
      <c r="R5519">
        <v>56</v>
      </c>
      <c r="S5519">
        <v>150</v>
      </c>
      <c r="T5519">
        <v>99.1</v>
      </c>
      <c r="U5519" t="s">
        <v>1</v>
      </c>
      <c r="V5519">
        <v>0</v>
      </c>
      <c r="W5519">
        <v>0</v>
      </c>
      <c r="X5519" t="s">
        <v>3810</v>
      </c>
      <c r="Y5519" t="s">
        <v>9830</v>
      </c>
      <c r="Z5519" t="s">
        <v>3509</v>
      </c>
    </row>
    <row r="5520" spans="17:26" x14ac:dyDescent="0.35">
      <c r="Q5520" t="s">
        <v>0</v>
      </c>
      <c r="R5520">
        <v>56</v>
      </c>
      <c r="S5520">
        <v>150</v>
      </c>
      <c r="T5520">
        <v>99.1</v>
      </c>
      <c r="U5520" t="s">
        <v>1</v>
      </c>
      <c r="V5520">
        <v>0</v>
      </c>
      <c r="W5520">
        <v>0</v>
      </c>
      <c r="X5520" t="s">
        <v>3810</v>
      </c>
      <c r="Y5520" t="s">
        <v>9831</v>
      </c>
      <c r="Z5520" t="s">
        <v>3509</v>
      </c>
    </row>
    <row r="5521" spans="17:26" x14ac:dyDescent="0.35">
      <c r="Q5521" t="s">
        <v>0</v>
      </c>
      <c r="R5521">
        <v>56</v>
      </c>
      <c r="S5521">
        <v>150</v>
      </c>
      <c r="T5521">
        <v>99.1</v>
      </c>
      <c r="U5521" t="s">
        <v>1</v>
      </c>
      <c r="V5521">
        <v>0</v>
      </c>
      <c r="W5521">
        <v>0</v>
      </c>
      <c r="X5521" t="s">
        <v>3675</v>
      </c>
      <c r="Y5521" t="s">
        <v>9832</v>
      </c>
      <c r="Z5521" t="s">
        <v>3509</v>
      </c>
    </row>
    <row r="5522" spans="17:26" x14ac:dyDescent="0.35">
      <c r="Q5522" t="s">
        <v>0</v>
      </c>
      <c r="R5522">
        <v>56</v>
      </c>
      <c r="S5522">
        <v>150</v>
      </c>
      <c r="T5522">
        <v>99.1</v>
      </c>
      <c r="U5522" t="s">
        <v>1</v>
      </c>
      <c r="V5522">
        <v>0</v>
      </c>
      <c r="W5522">
        <v>0</v>
      </c>
      <c r="X5522" t="s">
        <v>3675</v>
      </c>
      <c r="Y5522" t="s">
        <v>9833</v>
      </c>
      <c r="Z5522" t="s">
        <v>3509</v>
      </c>
    </row>
    <row r="5523" spans="17:26" x14ac:dyDescent="0.35">
      <c r="Q5523" t="s">
        <v>0</v>
      </c>
      <c r="R5523">
        <v>56</v>
      </c>
      <c r="S5523">
        <v>150</v>
      </c>
      <c r="T5523">
        <v>99.1</v>
      </c>
      <c r="U5523" t="s">
        <v>1</v>
      </c>
      <c r="V5523">
        <v>0</v>
      </c>
      <c r="W5523">
        <v>0</v>
      </c>
      <c r="X5523" t="s">
        <v>4747</v>
      </c>
      <c r="Y5523" t="s">
        <v>9834</v>
      </c>
      <c r="Z5523" t="s">
        <v>3509</v>
      </c>
    </row>
    <row r="5524" spans="17:26" x14ac:dyDescent="0.35">
      <c r="Q5524" t="s">
        <v>0</v>
      </c>
      <c r="R5524">
        <v>56</v>
      </c>
      <c r="S5524">
        <v>150</v>
      </c>
      <c r="T5524">
        <v>99.1</v>
      </c>
      <c r="U5524" t="s">
        <v>1</v>
      </c>
      <c r="V5524">
        <v>0</v>
      </c>
      <c r="W5524">
        <v>0</v>
      </c>
      <c r="X5524" t="s">
        <v>4747</v>
      </c>
      <c r="Y5524" t="s">
        <v>9835</v>
      </c>
      <c r="Z5524" t="s">
        <v>3509</v>
      </c>
    </row>
    <row r="5525" spans="17:26" x14ac:dyDescent="0.35">
      <c r="Q5525" t="s">
        <v>0</v>
      </c>
      <c r="R5525">
        <v>56</v>
      </c>
      <c r="S5525">
        <v>150</v>
      </c>
      <c r="T5525">
        <v>99.1</v>
      </c>
      <c r="U5525" t="s">
        <v>3664</v>
      </c>
      <c r="V5525">
        <v>0</v>
      </c>
      <c r="W5525">
        <v>0</v>
      </c>
      <c r="X5525" t="s">
        <v>3977</v>
      </c>
      <c r="Y5525" t="s">
        <v>9836</v>
      </c>
      <c r="Z5525" t="s">
        <v>3509</v>
      </c>
    </row>
    <row r="5526" spans="17:26" x14ac:dyDescent="0.35">
      <c r="Q5526" t="s">
        <v>0</v>
      </c>
      <c r="R5526">
        <v>56</v>
      </c>
      <c r="S5526">
        <v>150</v>
      </c>
      <c r="T5526">
        <v>99.1</v>
      </c>
      <c r="U5526" t="s">
        <v>3664</v>
      </c>
      <c r="V5526">
        <v>0</v>
      </c>
      <c r="W5526">
        <v>0</v>
      </c>
      <c r="X5526" t="s">
        <v>4110</v>
      </c>
      <c r="Y5526" t="s">
        <v>9837</v>
      </c>
      <c r="Z5526" t="s">
        <v>3509</v>
      </c>
    </row>
    <row r="5527" spans="17:26" x14ac:dyDescent="0.35">
      <c r="Q5527" t="s">
        <v>0</v>
      </c>
      <c r="R5527">
        <v>56</v>
      </c>
      <c r="S5527">
        <v>150</v>
      </c>
      <c r="T5527">
        <v>99.1</v>
      </c>
      <c r="U5527" t="s">
        <v>3664</v>
      </c>
      <c r="V5527">
        <v>0</v>
      </c>
      <c r="W5527">
        <v>0</v>
      </c>
      <c r="X5527" t="s">
        <v>4110</v>
      </c>
      <c r="Y5527" t="s">
        <v>9838</v>
      </c>
      <c r="Z5527" t="s">
        <v>3509</v>
      </c>
    </row>
    <row r="5528" spans="17:26" x14ac:dyDescent="0.35">
      <c r="Q5528" t="s">
        <v>0</v>
      </c>
      <c r="R5528">
        <v>56</v>
      </c>
      <c r="S5528">
        <v>150</v>
      </c>
      <c r="T5528">
        <v>99.1</v>
      </c>
      <c r="U5528" t="s">
        <v>3664</v>
      </c>
      <c r="V5528">
        <v>0</v>
      </c>
      <c r="W5528">
        <v>0</v>
      </c>
      <c r="X5528" t="s">
        <v>3960</v>
      </c>
      <c r="Y5528" t="s">
        <v>9839</v>
      </c>
      <c r="Z5528" t="s">
        <v>3509</v>
      </c>
    </row>
    <row r="5529" spans="17:26" x14ac:dyDescent="0.35">
      <c r="Q5529" t="s">
        <v>0</v>
      </c>
      <c r="R5529">
        <v>56</v>
      </c>
      <c r="S5529">
        <v>150</v>
      </c>
      <c r="T5529">
        <v>99.1</v>
      </c>
      <c r="U5529" t="s">
        <v>3664</v>
      </c>
      <c r="V5529">
        <v>0</v>
      </c>
      <c r="W5529">
        <v>0</v>
      </c>
      <c r="X5529" t="s">
        <v>3981</v>
      </c>
      <c r="Y5529" t="s">
        <v>9840</v>
      </c>
      <c r="Z5529" t="s">
        <v>3509</v>
      </c>
    </row>
    <row r="5530" spans="17:26" x14ac:dyDescent="0.35">
      <c r="Q5530" t="s">
        <v>0</v>
      </c>
      <c r="R5530">
        <v>56</v>
      </c>
      <c r="S5530">
        <v>150</v>
      </c>
      <c r="T5530">
        <v>99.1</v>
      </c>
      <c r="U5530" t="s">
        <v>3664</v>
      </c>
      <c r="V5530">
        <v>0</v>
      </c>
      <c r="W5530">
        <v>0</v>
      </c>
      <c r="X5530" t="s">
        <v>4861</v>
      </c>
      <c r="Y5530" t="s">
        <v>9841</v>
      </c>
      <c r="Z5530" t="s">
        <v>3509</v>
      </c>
    </row>
    <row r="5531" spans="17:26" x14ac:dyDescent="0.35">
      <c r="Q5531" t="s">
        <v>0</v>
      </c>
      <c r="R5531">
        <v>56</v>
      </c>
      <c r="S5531">
        <v>150</v>
      </c>
      <c r="T5531">
        <v>99.1</v>
      </c>
      <c r="U5531" t="s">
        <v>3664</v>
      </c>
      <c r="V5531">
        <v>0</v>
      </c>
      <c r="W5531">
        <v>0</v>
      </c>
      <c r="X5531" t="s">
        <v>4113</v>
      </c>
      <c r="Y5531" t="s">
        <v>9842</v>
      </c>
      <c r="Z5531" t="s">
        <v>3509</v>
      </c>
    </row>
    <row r="5532" spans="17:26" x14ac:dyDescent="0.35">
      <c r="Q5532" t="s">
        <v>0</v>
      </c>
      <c r="R5532">
        <v>56</v>
      </c>
      <c r="S5532">
        <v>150</v>
      </c>
      <c r="T5532">
        <v>99.1</v>
      </c>
      <c r="U5532" t="s">
        <v>3664</v>
      </c>
      <c r="V5532">
        <v>0</v>
      </c>
      <c r="W5532">
        <v>0</v>
      </c>
      <c r="X5532" t="s">
        <v>4113</v>
      </c>
      <c r="Y5532" t="s">
        <v>9843</v>
      </c>
      <c r="Z5532" t="s">
        <v>3509</v>
      </c>
    </row>
    <row r="5533" spans="17:26" x14ac:dyDescent="0.35">
      <c r="Q5533" t="s">
        <v>0</v>
      </c>
      <c r="R5533">
        <v>56</v>
      </c>
      <c r="S5533">
        <v>150</v>
      </c>
      <c r="T5533">
        <v>99.1</v>
      </c>
      <c r="U5533" t="s">
        <v>3664</v>
      </c>
      <c r="V5533">
        <v>0</v>
      </c>
      <c r="W5533">
        <v>0</v>
      </c>
      <c r="X5533" t="s">
        <v>4106</v>
      </c>
      <c r="Y5533" t="s">
        <v>9844</v>
      </c>
      <c r="Z5533" t="s">
        <v>3509</v>
      </c>
    </row>
    <row r="5534" spans="17:26" x14ac:dyDescent="0.35">
      <c r="Q5534" t="s">
        <v>0</v>
      </c>
      <c r="R5534">
        <v>56</v>
      </c>
      <c r="S5534">
        <v>150</v>
      </c>
      <c r="T5534">
        <v>99.1</v>
      </c>
      <c r="U5534" t="s">
        <v>3664</v>
      </c>
      <c r="V5534">
        <v>0</v>
      </c>
      <c r="W5534">
        <v>0</v>
      </c>
      <c r="X5534" t="s">
        <v>4106</v>
      </c>
      <c r="Y5534" t="s">
        <v>9845</v>
      </c>
      <c r="Z5534" t="s">
        <v>3509</v>
      </c>
    </row>
    <row r="5535" spans="17:26" x14ac:dyDescent="0.35">
      <c r="Q5535" t="s">
        <v>0</v>
      </c>
      <c r="R5535">
        <v>56</v>
      </c>
      <c r="S5535">
        <v>150</v>
      </c>
      <c r="T5535">
        <v>99.1</v>
      </c>
      <c r="U5535" t="s">
        <v>3664</v>
      </c>
      <c r="V5535">
        <v>0</v>
      </c>
      <c r="W5535">
        <v>0</v>
      </c>
      <c r="X5535" t="s">
        <v>3675</v>
      </c>
      <c r="Y5535" t="s">
        <v>9846</v>
      </c>
      <c r="Z5535" t="s">
        <v>3509</v>
      </c>
    </row>
    <row r="5536" spans="17:26" x14ac:dyDescent="0.35">
      <c r="Q5536" t="s">
        <v>0</v>
      </c>
      <c r="R5536">
        <v>56</v>
      </c>
      <c r="S5536">
        <v>150</v>
      </c>
      <c r="T5536">
        <v>99.1</v>
      </c>
      <c r="U5536" t="s">
        <v>3664</v>
      </c>
      <c r="V5536">
        <v>0</v>
      </c>
      <c r="W5536">
        <v>0</v>
      </c>
      <c r="X5536" t="s">
        <v>3747</v>
      </c>
      <c r="Y5536" t="s">
        <v>9847</v>
      </c>
      <c r="Z5536" t="s">
        <v>3509</v>
      </c>
    </row>
    <row r="5537" spans="17:26" x14ac:dyDescent="0.35">
      <c r="Q5537" t="s">
        <v>0</v>
      </c>
      <c r="R5537">
        <v>56</v>
      </c>
      <c r="S5537">
        <v>150</v>
      </c>
      <c r="T5537">
        <v>99.2</v>
      </c>
      <c r="U5537" t="s">
        <v>1</v>
      </c>
      <c r="V5537">
        <v>0</v>
      </c>
      <c r="W5537">
        <v>0</v>
      </c>
      <c r="X5537" t="s">
        <v>3692</v>
      </c>
      <c r="Y5537" t="s">
        <v>9848</v>
      </c>
      <c r="Z5537" t="s">
        <v>3509</v>
      </c>
    </row>
    <row r="5538" spans="17:26" x14ac:dyDescent="0.35">
      <c r="Q5538" t="s">
        <v>0</v>
      </c>
      <c r="R5538">
        <v>56</v>
      </c>
      <c r="S5538">
        <v>150</v>
      </c>
      <c r="T5538">
        <v>99.2</v>
      </c>
      <c r="U5538" t="s">
        <v>1</v>
      </c>
      <c r="V5538">
        <v>0</v>
      </c>
      <c r="W5538">
        <v>0</v>
      </c>
      <c r="X5538" t="s">
        <v>3997</v>
      </c>
      <c r="Y5538" t="s">
        <v>9849</v>
      </c>
      <c r="Z5538" t="s">
        <v>3509</v>
      </c>
    </row>
    <row r="5539" spans="17:26" x14ac:dyDescent="0.35">
      <c r="Q5539" t="s">
        <v>0</v>
      </c>
      <c r="R5539">
        <v>56</v>
      </c>
      <c r="S5539">
        <v>150</v>
      </c>
      <c r="T5539">
        <v>99.2</v>
      </c>
      <c r="U5539" t="s">
        <v>1</v>
      </c>
      <c r="V5539">
        <v>0</v>
      </c>
      <c r="W5539">
        <v>0</v>
      </c>
      <c r="X5539" t="s">
        <v>4181</v>
      </c>
      <c r="Y5539" t="s">
        <v>9850</v>
      </c>
      <c r="Z5539" t="s">
        <v>3509</v>
      </c>
    </row>
    <row r="5540" spans="17:26" x14ac:dyDescent="0.35">
      <c r="Q5540" t="s">
        <v>0</v>
      </c>
      <c r="R5540">
        <v>56</v>
      </c>
      <c r="S5540">
        <v>150</v>
      </c>
      <c r="T5540">
        <v>99.2</v>
      </c>
      <c r="U5540" t="s">
        <v>1</v>
      </c>
      <c r="V5540">
        <v>0</v>
      </c>
      <c r="W5540">
        <v>0</v>
      </c>
      <c r="X5540" t="s">
        <v>5635</v>
      </c>
      <c r="Y5540" t="s">
        <v>9851</v>
      </c>
      <c r="Z5540" t="s">
        <v>3509</v>
      </c>
    </row>
    <row r="5541" spans="17:26" x14ac:dyDescent="0.35">
      <c r="Q5541" t="s">
        <v>0</v>
      </c>
      <c r="R5541">
        <v>56</v>
      </c>
      <c r="S5541">
        <v>150</v>
      </c>
      <c r="T5541">
        <v>99.2</v>
      </c>
      <c r="U5541" t="s">
        <v>1</v>
      </c>
      <c r="V5541">
        <v>0</v>
      </c>
      <c r="W5541">
        <v>0</v>
      </c>
      <c r="X5541" t="s">
        <v>3694</v>
      </c>
      <c r="Y5541" t="s">
        <v>9852</v>
      </c>
      <c r="Z5541" t="s">
        <v>3509</v>
      </c>
    </row>
    <row r="5542" spans="17:26" x14ac:dyDescent="0.35">
      <c r="Q5542" t="s">
        <v>0</v>
      </c>
      <c r="R5542">
        <v>56</v>
      </c>
      <c r="S5542">
        <v>150</v>
      </c>
      <c r="T5542">
        <v>99.2</v>
      </c>
      <c r="U5542" t="s">
        <v>1</v>
      </c>
      <c r="V5542">
        <v>0</v>
      </c>
      <c r="W5542">
        <v>0</v>
      </c>
      <c r="X5542" t="s">
        <v>3828</v>
      </c>
      <c r="Y5542" t="s">
        <v>9853</v>
      </c>
      <c r="Z5542" t="s">
        <v>3509</v>
      </c>
    </row>
    <row r="5543" spans="17:26" x14ac:dyDescent="0.35">
      <c r="Q5543" t="s">
        <v>0</v>
      </c>
      <c r="R5543">
        <v>56</v>
      </c>
      <c r="S5543">
        <v>150</v>
      </c>
      <c r="T5543">
        <v>99.2</v>
      </c>
      <c r="U5543" t="s">
        <v>1</v>
      </c>
      <c r="V5543">
        <v>0</v>
      </c>
      <c r="W5543">
        <v>0</v>
      </c>
      <c r="X5543" t="s">
        <v>3828</v>
      </c>
      <c r="Y5543" t="s">
        <v>9854</v>
      </c>
      <c r="Z5543" t="s">
        <v>3509</v>
      </c>
    </row>
    <row r="5544" spans="17:26" x14ac:dyDescent="0.35">
      <c r="Q5544" t="s">
        <v>0</v>
      </c>
      <c r="R5544">
        <v>56</v>
      </c>
      <c r="S5544">
        <v>150</v>
      </c>
      <c r="T5544">
        <v>99.2</v>
      </c>
      <c r="U5544" t="s">
        <v>1</v>
      </c>
      <c r="V5544">
        <v>0</v>
      </c>
      <c r="W5544">
        <v>0</v>
      </c>
      <c r="X5544" t="s">
        <v>3973</v>
      </c>
      <c r="Y5544" t="s">
        <v>9855</v>
      </c>
      <c r="Z5544" t="s">
        <v>3509</v>
      </c>
    </row>
    <row r="5545" spans="17:26" x14ac:dyDescent="0.35">
      <c r="Q5545" t="s">
        <v>0</v>
      </c>
      <c r="R5545">
        <v>56</v>
      </c>
      <c r="S5545">
        <v>150</v>
      </c>
      <c r="T5545">
        <v>99.2</v>
      </c>
      <c r="U5545" t="s">
        <v>1</v>
      </c>
      <c r="V5545">
        <v>0</v>
      </c>
      <c r="W5545">
        <v>0</v>
      </c>
      <c r="X5545" t="s">
        <v>3985</v>
      </c>
      <c r="Y5545" t="s">
        <v>9856</v>
      </c>
      <c r="Z5545" t="s">
        <v>3509</v>
      </c>
    </row>
    <row r="5546" spans="17:26" x14ac:dyDescent="0.35">
      <c r="Q5546" t="s">
        <v>0</v>
      </c>
      <c r="R5546">
        <v>56</v>
      </c>
      <c r="S5546">
        <v>150</v>
      </c>
      <c r="T5546">
        <v>99.2</v>
      </c>
      <c r="U5546" t="s">
        <v>1</v>
      </c>
      <c r="V5546">
        <v>0</v>
      </c>
      <c r="W5546">
        <v>0</v>
      </c>
      <c r="X5546" t="s">
        <v>3985</v>
      </c>
      <c r="Y5546" t="s">
        <v>9857</v>
      </c>
      <c r="Z5546" t="s">
        <v>3509</v>
      </c>
    </row>
    <row r="5547" spans="17:26" x14ac:dyDescent="0.35">
      <c r="Q5547" t="s">
        <v>0</v>
      </c>
      <c r="R5547">
        <v>56</v>
      </c>
      <c r="S5547">
        <v>150</v>
      </c>
      <c r="T5547">
        <v>99.2</v>
      </c>
      <c r="U5547" t="s">
        <v>1</v>
      </c>
      <c r="V5547">
        <v>0</v>
      </c>
      <c r="W5547">
        <v>0</v>
      </c>
      <c r="X5547" t="s">
        <v>3985</v>
      </c>
      <c r="Y5547" t="s">
        <v>9858</v>
      </c>
      <c r="Z5547" t="s">
        <v>3509</v>
      </c>
    </row>
    <row r="5548" spans="17:26" x14ac:dyDescent="0.35">
      <c r="Q5548" t="s">
        <v>0</v>
      </c>
      <c r="R5548">
        <v>56</v>
      </c>
      <c r="S5548">
        <v>150</v>
      </c>
      <c r="T5548">
        <v>99.2</v>
      </c>
      <c r="U5548" t="s">
        <v>1</v>
      </c>
      <c r="V5548">
        <v>0</v>
      </c>
      <c r="W5548">
        <v>0</v>
      </c>
      <c r="X5548" t="s">
        <v>3975</v>
      </c>
      <c r="Y5548" t="s">
        <v>9859</v>
      </c>
      <c r="Z5548" t="s">
        <v>3509</v>
      </c>
    </row>
    <row r="5549" spans="17:26" x14ac:dyDescent="0.35">
      <c r="Q5549" t="s">
        <v>0</v>
      </c>
      <c r="R5549">
        <v>56</v>
      </c>
      <c r="S5549">
        <v>150</v>
      </c>
      <c r="T5549">
        <v>99.2</v>
      </c>
      <c r="U5549" t="s">
        <v>3664</v>
      </c>
      <c r="V5549">
        <v>0</v>
      </c>
      <c r="W5549">
        <v>0</v>
      </c>
      <c r="X5549" t="s">
        <v>3692</v>
      </c>
      <c r="Y5549" t="s">
        <v>9860</v>
      </c>
      <c r="Z5549" t="s">
        <v>3509</v>
      </c>
    </row>
    <row r="5550" spans="17:26" x14ac:dyDescent="0.35">
      <c r="Q5550" t="s">
        <v>0</v>
      </c>
      <c r="R5550">
        <v>56</v>
      </c>
      <c r="S5550">
        <v>150</v>
      </c>
      <c r="T5550">
        <v>99.2</v>
      </c>
      <c r="U5550" t="s">
        <v>3664</v>
      </c>
      <c r="V5550">
        <v>0</v>
      </c>
      <c r="W5550">
        <v>0</v>
      </c>
      <c r="X5550" t="s">
        <v>3692</v>
      </c>
      <c r="Y5550" t="s">
        <v>9861</v>
      </c>
      <c r="Z5550" t="s">
        <v>3509</v>
      </c>
    </row>
    <row r="5551" spans="17:26" x14ac:dyDescent="0.35">
      <c r="Q5551" t="s">
        <v>0</v>
      </c>
      <c r="R5551">
        <v>56</v>
      </c>
      <c r="S5551">
        <v>150</v>
      </c>
      <c r="T5551">
        <v>99.2</v>
      </c>
      <c r="U5551" t="s">
        <v>3664</v>
      </c>
      <c r="V5551">
        <v>0</v>
      </c>
      <c r="W5551">
        <v>0</v>
      </c>
      <c r="X5551" t="s">
        <v>3997</v>
      </c>
      <c r="Y5551" t="s">
        <v>9862</v>
      </c>
      <c r="Z5551" t="s">
        <v>3509</v>
      </c>
    </row>
    <row r="5552" spans="17:26" x14ac:dyDescent="0.35">
      <c r="Q5552" t="s">
        <v>0</v>
      </c>
      <c r="R5552">
        <v>56</v>
      </c>
      <c r="S5552">
        <v>150</v>
      </c>
      <c r="T5552">
        <v>99.2</v>
      </c>
      <c r="U5552" t="s">
        <v>3664</v>
      </c>
      <c r="V5552">
        <v>0</v>
      </c>
      <c r="W5552">
        <v>0</v>
      </c>
      <c r="X5552" t="s">
        <v>4419</v>
      </c>
      <c r="Y5552" t="s">
        <v>9863</v>
      </c>
      <c r="Z5552" t="s">
        <v>3509</v>
      </c>
    </row>
    <row r="5553" spans="17:26" x14ac:dyDescent="0.35">
      <c r="Q5553" t="s">
        <v>0</v>
      </c>
      <c r="R5553">
        <v>56</v>
      </c>
      <c r="S5553">
        <v>150</v>
      </c>
      <c r="T5553">
        <v>99.2</v>
      </c>
      <c r="U5553" t="s">
        <v>3664</v>
      </c>
      <c r="V5553">
        <v>0</v>
      </c>
      <c r="W5553">
        <v>0</v>
      </c>
      <c r="X5553" t="s">
        <v>3988</v>
      </c>
      <c r="Y5553" t="s">
        <v>9864</v>
      </c>
      <c r="Z5553" t="s">
        <v>3509</v>
      </c>
    </row>
    <row r="5554" spans="17:26" x14ac:dyDescent="0.35">
      <c r="Q5554" t="s">
        <v>0</v>
      </c>
      <c r="R5554">
        <v>56</v>
      </c>
      <c r="S5554">
        <v>150</v>
      </c>
      <c r="T5554">
        <v>99.2</v>
      </c>
      <c r="U5554" t="s">
        <v>3664</v>
      </c>
      <c r="V5554">
        <v>0</v>
      </c>
      <c r="W5554">
        <v>0</v>
      </c>
      <c r="X5554" t="s">
        <v>3839</v>
      </c>
      <c r="Y5554" t="s">
        <v>9865</v>
      </c>
      <c r="Z5554" t="s">
        <v>3509</v>
      </c>
    </row>
    <row r="5555" spans="17:26" x14ac:dyDescent="0.35">
      <c r="Q5555" t="s">
        <v>0</v>
      </c>
      <c r="R5555">
        <v>56</v>
      </c>
      <c r="S5555">
        <v>150</v>
      </c>
      <c r="T5555">
        <v>99.2</v>
      </c>
      <c r="U5555" t="s">
        <v>3664</v>
      </c>
      <c r="V5555">
        <v>0</v>
      </c>
      <c r="W5555">
        <v>0</v>
      </c>
      <c r="X5555" t="s">
        <v>5635</v>
      </c>
      <c r="Y5555" t="s">
        <v>9866</v>
      </c>
      <c r="Z5555" t="s">
        <v>3509</v>
      </c>
    </row>
    <row r="5556" spans="17:26" x14ac:dyDescent="0.35">
      <c r="Q5556" t="s">
        <v>0</v>
      </c>
      <c r="R5556">
        <v>56</v>
      </c>
      <c r="S5556">
        <v>150</v>
      </c>
      <c r="T5556">
        <v>99.2</v>
      </c>
      <c r="U5556" t="s">
        <v>3664</v>
      </c>
      <c r="V5556">
        <v>0</v>
      </c>
      <c r="W5556">
        <v>0</v>
      </c>
      <c r="X5556" t="s">
        <v>3828</v>
      </c>
      <c r="Y5556" t="s">
        <v>9867</v>
      </c>
      <c r="Z5556" t="s">
        <v>3509</v>
      </c>
    </row>
    <row r="5557" spans="17:26" x14ac:dyDescent="0.35">
      <c r="Q5557" t="s">
        <v>0</v>
      </c>
      <c r="R5557">
        <v>56</v>
      </c>
      <c r="S5557">
        <v>150</v>
      </c>
      <c r="T5557">
        <v>99.2</v>
      </c>
      <c r="U5557" t="s">
        <v>3664</v>
      </c>
      <c r="V5557">
        <v>0</v>
      </c>
      <c r="W5557">
        <v>0</v>
      </c>
      <c r="X5557" t="s">
        <v>3833</v>
      </c>
      <c r="Y5557" t="s">
        <v>9868</v>
      </c>
      <c r="Z5557" t="s">
        <v>3509</v>
      </c>
    </row>
    <row r="5558" spans="17:26" x14ac:dyDescent="0.35">
      <c r="Q5558" t="s">
        <v>0</v>
      </c>
      <c r="R5558">
        <v>56</v>
      </c>
      <c r="S5558">
        <v>150</v>
      </c>
      <c r="T5558">
        <v>99.2</v>
      </c>
      <c r="U5558" t="s">
        <v>3664</v>
      </c>
      <c r="V5558">
        <v>0</v>
      </c>
      <c r="W5558">
        <v>0</v>
      </c>
      <c r="X5558" t="s">
        <v>4596</v>
      </c>
      <c r="Y5558" t="s">
        <v>9869</v>
      </c>
      <c r="Z5558" t="s">
        <v>3509</v>
      </c>
    </row>
    <row r="5559" spans="17:26" x14ac:dyDescent="0.35">
      <c r="Q5559" t="s">
        <v>0</v>
      </c>
      <c r="R5559">
        <v>56</v>
      </c>
      <c r="S5559">
        <v>150</v>
      </c>
      <c r="T5559">
        <v>99.2</v>
      </c>
      <c r="U5559" t="s">
        <v>3664</v>
      </c>
      <c r="V5559">
        <v>0</v>
      </c>
      <c r="W5559">
        <v>0</v>
      </c>
      <c r="X5559" t="s">
        <v>3859</v>
      </c>
      <c r="Y5559" t="s">
        <v>9870</v>
      </c>
      <c r="Z5559" t="s">
        <v>3509</v>
      </c>
    </row>
    <row r="5560" spans="17:26" x14ac:dyDescent="0.35">
      <c r="Q5560" t="s">
        <v>0</v>
      </c>
      <c r="R5560">
        <v>56</v>
      </c>
      <c r="S5560">
        <v>150</v>
      </c>
      <c r="T5560">
        <v>99.2</v>
      </c>
      <c r="U5560" t="s">
        <v>3664</v>
      </c>
      <c r="V5560">
        <v>0</v>
      </c>
      <c r="W5560">
        <v>0</v>
      </c>
      <c r="X5560" t="s">
        <v>3842</v>
      </c>
      <c r="Y5560" t="s">
        <v>9871</v>
      </c>
      <c r="Z5560" t="s">
        <v>3509</v>
      </c>
    </row>
    <row r="5561" spans="17:26" x14ac:dyDescent="0.35">
      <c r="Q5561" t="s">
        <v>0</v>
      </c>
      <c r="R5561">
        <v>56</v>
      </c>
      <c r="S5561">
        <v>150</v>
      </c>
      <c r="T5561">
        <v>99.2</v>
      </c>
      <c r="U5561" t="s">
        <v>3664</v>
      </c>
      <c r="V5561">
        <v>0</v>
      </c>
      <c r="W5561">
        <v>0</v>
      </c>
      <c r="X5561" t="s">
        <v>3842</v>
      </c>
      <c r="Y5561" t="s">
        <v>9872</v>
      </c>
      <c r="Z5561" t="s">
        <v>3509</v>
      </c>
    </row>
    <row r="5562" spans="17:26" x14ac:dyDescent="0.35">
      <c r="Q5562" t="s">
        <v>0</v>
      </c>
      <c r="R5562">
        <v>56</v>
      </c>
      <c r="S5562">
        <v>150</v>
      </c>
      <c r="T5562">
        <v>99.2</v>
      </c>
      <c r="U5562" t="s">
        <v>3664</v>
      </c>
      <c r="V5562">
        <v>0</v>
      </c>
      <c r="W5562">
        <v>0</v>
      </c>
      <c r="X5562" t="s">
        <v>4121</v>
      </c>
      <c r="Y5562" t="s">
        <v>9873</v>
      </c>
      <c r="Z5562" t="s">
        <v>3509</v>
      </c>
    </row>
    <row r="5563" spans="17:26" x14ac:dyDescent="0.35">
      <c r="Q5563" t="s">
        <v>0</v>
      </c>
      <c r="R5563">
        <v>56</v>
      </c>
      <c r="S5563">
        <v>150</v>
      </c>
      <c r="T5563">
        <v>99.2</v>
      </c>
      <c r="U5563" t="s">
        <v>3664</v>
      </c>
      <c r="V5563">
        <v>0</v>
      </c>
      <c r="W5563">
        <v>0</v>
      </c>
      <c r="X5563" t="s">
        <v>3979</v>
      </c>
      <c r="Y5563" t="s">
        <v>9874</v>
      </c>
      <c r="Z5563" t="s">
        <v>3509</v>
      </c>
    </row>
    <row r="5564" spans="17:26" x14ac:dyDescent="0.35">
      <c r="Q5564" t="s">
        <v>0</v>
      </c>
      <c r="R5564">
        <v>56</v>
      </c>
      <c r="S5564">
        <v>150</v>
      </c>
      <c r="T5564">
        <v>99.2</v>
      </c>
      <c r="U5564" t="s">
        <v>3664</v>
      </c>
      <c r="V5564">
        <v>0</v>
      </c>
      <c r="W5564">
        <v>0</v>
      </c>
      <c r="X5564" t="s">
        <v>3726</v>
      </c>
      <c r="Y5564" t="s">
        <v>9875</v>
      </c>
      <c r="Z5564" t="s">
        <v>3509</v>
      </c>
    </row>
    <row r="5565" spans="17:26" x14ac:dyDescent="0.35">
      <c r="Q5565" t="s">
        <v>0</v>
      </c>
      <c r="R5565">
        <v>56</v>
      </c>
      <c r="S5565">
        <v>150</v>
      </c>
      <c r="T5565">
        <v>99.2</v>
      </c>
      <c r="U5565" t="s">
        <v>3664</v>
      </c>
      <c r="V5565">
        <v>0</v>
      </c>
      <c r="W5565">
        <v>0</v>
      </c>
      <c r="X5565" t="s">
        <v>3726</v>
      </c>
      <c r="Y5565" t="s">
        <v>9876</v>
      </c>
      <c r="Z5565" t="s">
        <v>3509</v>
      </c>
    </row>
    <row r="5566" spans="17:26" x14ac:dyDescent="0.35">
      <c r="Q5566" t="s">
        <v>0</v>
      </c>
      <c r="R5566">
        <v>56</v>
      </c>
      <c r="S5566">
        <v>150</v>
      </c>
      <c r="T5566">
        <v>99.2</v>
      </c>
      <c r="U5566" t="s">
        <v>3664</v>
      </c>
      <c r="V5566">
        <v>0</v>
      </c>
      <c r="W5566">
        <v>0</v>
      </c>
      <c r="X5566" t="s">
        <v>3728</v>
      </c>
      <c r="Y5566" t="s">
        <v>9877</v>
      </c>
      <c r="Z5566" t="s">
        <v>3509</v>
      </c>
    </row>
    <row r="5567" spans="17:26" x14ac:dyDescent="0.35">
      <c r="Q5567" t="s">
        <v>0</v>
      </c>
      <c r="R5567">
        <v>56</v>
      </c>
      <c r="S5567">
        <v>150</v>
      </c>
      <c r="T5567">
        <v>99.3</v>
      </c>
      <c r="U5567" t="s">
        <v>1</v>
      </c>
      <c r="V5567">
        <v>0</v>
      </c>
      <c r="W5567">
        <v>0</v>
      </c>
      <c r="X5567" t="s">
        <v>4649</v>
      </c>
      <c r="Y5567" t="s">
        <v>9878</v>
      </c>
      <c r="Z5567" t="s">
        <v>3509</v>
      </c>
    </row>
    <row r="5568" spans="17:26" x14ac:dyDescent="0.35">
      <c r="Q5568" t="s">
        <v>0</v>
      </c>
      <c r="R5568">
        <v>56</v>
      </c>
      <c r="S5568">
        <v>150</v>
      </c>
      <c r="T5568">
        <v>99.3</v>
      </c>
      <c r="U5568" t="s">
        <v>1</v>
      </c>
      <c r="V5568">
        <v>0</v>
      </c>
      <c r="W5568">
        <v>0</v>
      </c>
      <c r="X5568" t="s">
        <v>4132</v>
      </c>
      <c r="Y5568" t="s">
        <v>9879</v>
      </c>
      <c r="Z5568" t="s">
        <v>3509</v>
      </c>
    </row>
    <row r="5569" spans="17:26" x14ac:dyDescent="0.35">
      <c r="Q5569" t="s">
        <v>0</v>
      </c>
      <c r="R5569">
        <v>56</v>
      </c>
      <c r="S5569">
        <v>150</v>
      </c>
      <c r="T5569">
        <v>99.3</v>
      </c>
      <c r="U5569" t="s">
        <v>1</v>
      </c>
      <c r="V5569">
        <v>0</v>
      </c>
      <c r="W5569">
        <v>0</v>
      </c>
      <c r="X5569" t="s">
        <v>4132</v>
      </c>
      <c r="Y5569" t="s">
        <v>9880</v>
      </c>
      <c r="Z5569" t="s">
        <v>3509</v>
      </c>
    </row>
    <row r="5570" spans="17:26" x14ac:dyDescent="0.35">
      <c r="Q5570" t="s">
        <v>0</v>
      </c>
      <c r="R5570">
        <v>56</v>
      </c>
      <c r="S5570">
        <v>150</v>
      </c>
      <c r="T5570">
        <v>99.3</v>
      </c>
      <c r="U5570" t="s">
        <v>1</v>
      </c>
      <c r="V5570">
        <v>0</v>
      </c>
      <c r="W5570">
        <v>0</v>
      </c>
      <c r="X5570" t="s">
        <v>4132</v>
      </c>
      <c r="Y5570" t="s">
        <v>9881</v>
      </c>
      <c r="Z5570" t="s">
        <v>3509</v>
      </c>
    </row>
    <row r="5571" spans="17:26" x14ac:dyDescent="0.35">
      <c r="Q5571" t="s">
        <v>0</v>
      </c>
      <c r="R5571">
        <v>56</v>
      </c>
      <c r="S5571">
        <v>150</v>
      </c>
      <c r="T5571">
        <v>99.3</v>
      </c>
      <c r="U5571" t="s">
        <v>1</v>
      </c>
      <c r="V5571">
        <v>0</v>
      </c>
      <c r="W5571">
        <v>0</v>
      </c>
      <c r="X5571" t="s">
        <v>3790</v>
      </c>
      <c r="Y5571" t="s">
        <v>9882</v>
      </c>
      <c r="Z5571" t="s">
        <v>3509</v>
      </c>
    </row>
    <row r="5572" spans="17:26" x14ac:dyDescent="0.35">
      <c r="Q5572" t="s">
        <v>0</v>
      </c>
      <c r="R5572">
        <v>56</v>
      </c>
      <c r="S5572">
        <v>150</v>
      </c>
      <c r="T5572">
        <v>99.3</v>
      </c>
      <c r="U5572" t="s">
        <v>1</v>
      </c>
      <c r="V5572">
        <v>0</v>
      </c>
      <c r="W5572">
        <v>0</v>
      </c>
      <c r="X5572" t="s">
        <v>4019</v>
      </c>
      <c r="Y5572" t="s">
        <v>9883</v>
      </c>
      <c r="Z5572" t="s">
        <v>3509</v>
      </c>
    </row>
    <row r="5573" spans="17:26" x14ac:dyDescent="0.35">
      <c r="Q5573" t="s">
        <v>0</v>
      </c>
      <c r="R5573">
        <v>56</v>
      </c>
      <c r="S5573">
        <v>150</v>
      </c>
      <c r="T5573">
        <v>99.3</v>
      </c>
      <c r="U5573" t="s">
        <v>1</v>
      </c>
      <c r="V5573">
        <v>0</v>
      </c>
      <c r="W5573">
        <v>0</v>
      </c>
      <c r="X5573" t="s">
        <v>3893</v>
      </c>
      <c r="Y5573" t="s">
        <v>9884</v>
      </c>
      <c r="Z5573" t="s">
        <v>3509</v>
      </c>
    </row>
    <row r="5574" spans="17:26" x14ac:dyDescent="0.35">
      <c r="Q5574" t="s">
        <v>0</v>
      </c>
      <c r="R5574">
        <v>56</v>
      </c>
      <c r="S5574">
        <v>150</v>
      </c>
      <c r="T5574">
        <v>99.3</v>
      </c>
      <c r="U5574" t="s">
        <v>1</v>
      </c>
      <c r="V5574">
        <v>0</v>
      </c>
      <c r="W5574">
        <v>0</v>
      </c>
      <c r="X5574" t="s">
        <v>3758</v>
      </c>
      <c r="Y5574" t="s">
        <v>9885</v>
      </c>
      <c r="Z5574" t="s">
        <v>3509</v>
      </c>
    </row>
    <row r="5575" spans="17:26" x14ac:dyDescent="0.35">
      <c r="Q5575" t="s">
        <v>0</v>
      </c>
      <c r="R5575">
        <v>56</v>
      </c>
      <c r="S5575">
        <v>150</v>
      </c>
      <c r="T5575">
        <v>99.3</v>
      </c>
      <c r="U5575" t="s">
        <v>1</v>
      </c>
      <c r="V5575">
        <v>0</v>
      </c>
      <c r="W5575">
        <v>0</v>
      </c>
      <c r="X5575" t="s">
        <v>3758</v>
      </c>
      <c r="Y5575" t="s">
        <v>9886</v>
      </c>
      <c r="Z5575" t="s">
        <v>3509</v>
      </c>
    </row>
    <row r="5576" spans="17:26" x14ac:dyDescent="0.35">
      <c r="Q5576" t="s">
        <v>0</v>
      </c>
      <c r="R5576">
        <v>56</v>
      </c>
      <c r="S5576">
        <v>150</v>
      </c>
      <c r="T5576">
        <v>99.3</v>
      </c>
      <c r="U5576" t="s">
        <v>1</v>
      </c>
      <c r="V5576">
        <v>0</v>
      </c>
      <c r="W5576">
        <v>0</v>
      </c>
      <c r="X5576" t="s">
        <v>3899</v>
      </c>
      <c r="Y5576" t="s">
        <v>9887</v>
      </c>
      <c r="Z5576" t="s">
        <v>3509</v>
      </c>
    </row>
    <row r="5577" spans="17:26" x14ac:dyDescent="0.35">
      <c r="Q5577" t="s">
        <v>0</v>
      </c>
      <c r="R5577">
        <v>56</v>
      </c>
      <c r="S5577">
        <v>150</v>
      </c>
      <c r="T5577">
        <v>99.3</v>
      </c>
      <c r="U5577" t="s">
        <v>1</v>
      </c>
      <c r="V5577">
        <v>0</v>
      </c>
      <c r="W5577">
        <v>0</v>
      </c>
      <c r="X5577" t="s">
        <v>4281</v>
      </c>
      <c r="Y5577" t="s">
        <v>9888</v>
      </c>
      <c r="Z5577" t="s">
        <v>3509</v>
      </c>
    </row>
    <row r="5578" spans="17:26" x14ac:dyDescent="0.35">
      <c r="Q5578" t="s">
        <v>0</v>
      </c>
      <c r="R5578">
        <v>56</v>
      </c>
      <c r="S5578">
        <v>150</v>
      </c>
      <c r="T5578">
        <v>99.3</v>
      </c>
      <c r="U5578" t="s">
        <v>1</v>
      </c>
      <c r="V5578">
        <v>0</v>
      </c>
      <c r="W5578">
        <v>0</v>
      </c>
      <c r="X5578" t="s">
        <v>4431</v>
      </c>
      <c r="Y5578" t="s">
        <v>9889</v>
      </c>
      <c r="Z5578" t="s">
        <v>3509</v>
      </c>
    </row>
    <row r="5579" spans="17:26" x14ac:dyDescent="0.35">
      <c r="Q5579" t="s">
        <v>0</v>
      </c>
      <c r="R5579">
        <v>56</v>
      </c>
      <c r="S5579">
        <v>150</v>
      </c>
      <c r="T5579">
        <v>99.3</v>
      </c>
      <c r="U5579" t="s">
        <v>1</v>
      </c>
      <c r="V5579">
        <v>0</v>
      </c>
      <c r="W5579">
        <v>0</v>
      </c>
      <c r="X5579" t="s">
        <v>4135</v>
      </c>
      <c r="Y5579" t="s">
        <v>9890</v>
      </c>
      <c r="Z5579" t="s">
        <v>3509</v>
      </c>
    </row>
    <row r="5580" spans="17:26" x14ac:dyDescent="0.35">
      <c r="Q5580" t="s">
        <v>0</v>
      </c>
      <c r="R5580">
        <v>56</v>
      </c>
      <c r="S5580">
        <v>150</v>
      </c>
      <c r="T5580">
        <v>99.3</v>
      </c>
      <c r="U5580" t="s">
        <v>1</v>
      </c>
      <c r="V5580">
        <v>0</v>
      </c>
      <c r="W5580">
        <v>0</v>
      </c>
      <c r="X5580" t="s">
        <v>3742</v>
      </c>
      <c r="Y5580" t="s">
        <v>9891</v>
      </c>
      <c r="Z5580" t="s">
        <v>3509</v>
      </c>
    </row>
    <row r="5581" spans="17:26" x14ac:dyDescent="0.35">
      <c r="Q5581" t="s">
        <v>0</v>
      </c>
      <c r="R5581">
        <v>56</v>
      </c>
      <c r="S5581">
        <v>150</v>
      </c>
      <c r="T5581">
        <v>99.3</v>
      </c>
      <c r="U5581" t="s">
        <v>1</v>
      </c>
      <c r="V5581">
        <v>0</v>
      </c>
      <c r="W5581">
        <v>0</v>
      </c>
      <c r="X5581" t="s">
        <v>3742</v>
      </c>
      <c r="Y5581" t="s">
        <v>9892</v>
      </c>
      <c r="Z5581" t="s">
        <v>3509</v>
      </c>
    </row>
    <row r="5582" spans="17:26" x14ac:dyDescent="0.35">
      <c r="Q5582" t="s">
        <v>0</v>
      </c>
      <c r="R5582">
        <v>56</v>
      </c>
      <c r="S5582">
        <v>150</v>
      </c>
      <c r="T5582">
        <v>99.3</v>
      </c>
      <c r="U5582" t="s">
        <v>1</v>
      </c>
      <c r="V5582">
        <v>0</v>
      </c>
      <c r="W5582">
        <v>0</v>
      </c>
      <c r="X5582" t="s">
        <v>4770</v>
      </c>
      <c r="Y5582" t="s">
        <v>9893</v>
      </c>
      <c r="Z5582" t="s">
        <v>3509</v>
      </c>
    </row>
    <row r="5583" spans="17:26" x14ac:dyDescent="0.35">
      <c r="Q5583" t="s">
        <v>0</v>
      </c>
      <c r="R5583">
        <v>56</v>
      </c>
      <c r="S5583">
        <v>150</v>
      </c>
      <c r="T5583">
        <v>99.3</v>
      </c>
      <c r="U5583" t="s">
        <v>1</v>
      </c>
      <c r="V5583">
        <v>0</v>
      </c>
      <c r="W5583">
        <v>0</v>
      </c>
      <c r="X5583" t="s">
        <v>4770</v>
      </c>
      <c r="Y5583" t="s">
        <v>9894</v>
      </c>
      <c r="Z5583" t="s">
        <v>3509</v>
      </c>
    </row>
    <row r="5584" spans="17:26" x14ac:dyDescent="0.35">
      <c r="Q5584" t="s">
        <v>0</v>
      </c>
      <c r="R5584">
        <v>56</v>
      </c>
      <c r="S5584">
        <v>150</v>
      </c>
      <c r="T5584">
        <v>99.3</v>
      </c>
      <c r="U5584" t="s">
        <v>1</v>
      </c>
      <c r="V5584">
        <v>0</v>
      </c>
      <c r="W5584">
        <v>0</v>
      </c>
      <c r="X5584" t="s">
        <v>3764</v>
      </c>
      <c r="Y5584" t="s">
        <v>9895</v>
      </c>
      <c r="Z5584" t="s">
        <v>3509</v>
      </c>
    </row>
    <row r="5585" spans="17:26" x14ac:dyDescent="0.35">
      <c r="Q5585" t="s">
        <v>0</v>
      </c>
      <c r="R5585">
        <v>56</v>
      </c>
      <c r="S5585">
        <v>150</v>
      </c>
      <c r="T5585">
        <v>99.3</v>
      </c>
      <c r="U5585" t="s">
        <v>1</v>
      </c>
      <c r="V5585">
        <v>0</v>
      </c>
      <c r="W5585">
        <v>0</v>
      </c>
      <c r="X5585" t="s">
        <v>3867</v>
      </c>
      <c r="Y5585" t="s">
        <v>9896</v>
      </c>
      <c r="Z5585" t="s">
        <v>3509</v>
      </c>
    </row>
    <row r="5586" spans="17:26" x14ac:dyDescent="0.35">
      <c r="Q5586" t="s">
        <v>0</v>
      </c>
      <c r="R5586">
        <v>56</v>
      </c>
      <c r="S5586">
        <v>150</v>
      </c>
      <c r="T5586">
        <v>99.3</v>
      </c>
      <c r="U5586" t="s">
        <v>1</v>
      </c>
      <c r="V5586">
        <v>0</v>
      </c>
      <c r="W5586">
        <v>0</v>
      </c>
      <c r="X5586" t="s">
        <v>4024</v>
      </c>
      <c r="Y5586" t="s">
        <v>9897</v>
      </c>
      <c r="Z5586" t="s">
        <v>3509</v>
      </c>
    </row>
    <row r="5587" spans="17:26" x14ac:dyDescent="0.35">
      <c r="Q5587" t="s">
        <v>0</v>
      </c>
      <c r="R5587">
        <v>56</v>
      </c>
      <c r="S5587">
        <v>150</v>
      </c>
      <c r="T5587">
        <v>99.3</v>
      </c>
      <c r="U5587" t="s">
        <v>1</v>
      </c>
      <c r="V5587">
        <v>0</v>
      </c>
      <c r="W5587">
        <v>0</v>
      </c>
      <c r="X5587" t="s">
        <v>4140</v>
      </c>
      <c r="Y5587" t="s">
        <v>9898</v>
      </c>
      <c r="Z5587" t="s">
        <v>3509</v>
      </c>
    </row>
    <row r="5588" spans="17:26" x14ac:dyDescent="0.35">
      <c r="Q5588" t="s">
        <v>0</v>
      </c>
      <c r="R5588">
        <v>56</v>
      </c>
      <c r="S5588">
        <v>150</v>
      </c>
      <c r="T5588">
        <v>99.3</v>
      </c>
      <c r="U5588" t="s">
        <v>1</v>
      </c>
      <c r="V5588">
        <v>0</v>
      </c>
      <c r="W5588">
        <v>0</v>
      </c>
      <c r="X5588" t="s">
        <v>4531</v>
      </c>
      <c r="Y5588" t="s">
        <v>9899</v>
      </c>
      <c r="Z5588" t="s">
        <v>3509</v>
      </c>
    </row>
    <row r="5589" spans="17:26" x14ac:dyDescent="0.35">
      <c r="Q5589" t="s">
        <v>0</v>
      </c>
      <c r="R5589">
        <v>56</v>
      </c>
      <c r="S5589">
        <v>150</v>
      </c>
      <c r="T5589">
        <v>99.3</v>
      </c>
      <c r="U5589" t="s">
        <v>1</v>
      </c>
      <c r="V5589">
        <v>0</v>
      </c>
      <c r="W5589">
        <v>0</v>
      </c>
      <c r="X5589" t="s">
        <v>4026</v>
      </c>
      <c r="Y5589" t="s">
        <v>9900</v>
      </c>
      <c r="Z5589" t="s">
        <v>3509</v>
      </c>
    </row>
    <row r="5590" spans="17:26" x14ac:dyDescent="0.35">
      <c r="Q5590" t="s">
        <v>0</v>
      </c>
      <c r="R5590">
        <v>56</v>
      </c>
      <c r="S5590">
        <v>150</v>
      </c>
      <c r="T5590">
        <v>99.3</v>
      </c>
      <c r="U5590" t="s">
        <v>1</v>
      </c>
      <c r="V5590">
        <v>0</v>
      </c>
      <c r="W5590">
        <v>0</v>
      </c>
      <c r="X5590" t="s">
        <v>3766</v>
      </c>
      <c r="Y5590" t="s">
        <v>9901</v>
      </c>
      <c r="Z5590" t="s">
        <v>3509</v>
      </c>
    </row>
    <row r="5591" spans="17:26" x14ac:dyDescent="0.35">
      <c r="Q5591" t="s">
        <v>0</v>
      </c>
      <c r="R5591">
        <v>56</v>
      </c>
      <c r="S5591">
        <v>150</v>
      </c>
      <c r="T5591">
        <v>99.3</v>
      </c>
      <c r="U5591" t="s">
        <v>1</v>
      </c>
      <c r="V5591">
        <v>0</v>
      </c>
      <c r="W5591">
        <v>0</v>
      </c>
      <c r="X5591" t="s">
        <v>3766</v>
      </c>
      <c r="Y5591" t="s">
        <v>9902</v>
      </c>
      <c r="Z5591" t="s">
        <v>3509</v>
      </c>
    </row>
    <row r="5592" spans="17:26" x14ac:dyDescent="0.35">
      <c r="Q5592" t="s">
        <v>0</v>
      </c>
      <c r="R5592">
        <v>56</v>
      </c>
      <c r="S5592">
        <v>150</v>
      </c>
      <c r="T5592">
        <v>99.3</v>
      </c>
      <c r="U5592" t="s">
        <v>1</v>
      </c>
      <c r="V5592">
        <v>0</v>
      </c>
      <c r="W5592">
        <v>0</v>
      </c>
      <c r="X5592" t="s">
        <v>4056</v>
      </c>
      <c r="Y5592" t="s">
        <v>9903</v>
      </c>
      <c r="Z5592" t="s">
        <v>3509</v>
      </c>
    </row>
    <row r="5593" spans="17:26" x14ac:dyDescent="0.35">
      <c r="Q5593" t="s">
        <v>0</v>
      </c>
      <c r="R5593">
        <v>56</v>
      </c>
      <c r="S5593">
        <v>150</v>
      </c>
      <c r="T5593">
        <v>99.3</v>
      </c>
      <c r="U5593" t="s">
        <v>1</v>
      </c>
      <c r="V5593">
        <v>0</v>
      </c>
      <c r="W5593">
        <v>0</v>
      </c>
      <c r="X5593" t="s">
        <v>4363</v>
      </c>
      <c r="Y5593" t="s">
        <v>9904</v>
      </c>
      <c r="Z5593" t="s">
        <v>3509</v>
      </c>
    </row>
    <row r="5594" spans="17:26" x14ac:dyDescent="0.35">
      <c r="Q5594" t="s">
        <v>0</v>
      </c>
      <c r="R5594">
        <v>56</v>
      </c>
      <c r="S5594">
        <v>150</v>
      </c>
      <c r="T5594">
        <v>99.3</v>
      </c>
      <c r="U5594" t="s">
        <v>1</v>
      </c>
      <c r="V5594">
        <v>0</v>
      </c>
      <c r="W5594">
        <v>0</v>
      </c>
      <c r="X5594" t="s">
        <v>6123</v>
      </c>
      <c r="Y5594" t="s">
        <v>9905</v>
      </c>
      <c r="Z5594" t="s">
        <v>3509</v>
      </c>
    </row>
    <row r="5595" spans="17:26" x14ac:dyDescent="0.35">
      <c r="Q5595" t="s">
        <v>0</v>
      </c>
      <c r="R5595">
        <v>56</v>
      </c>
      <c r="S5595">
        <v>150</v>
      </c>
      <c r="T5595">
        <v>99.3</v>
      </c>
      <c r="U5595" t="s">
        <v>1</v>
      </c>
      <c r="V5595">
        <v>0</v>
      </c>
      <c r="W5595">
        <v>0</v>
      </c>
      <c r="X5595" t="s">
        <v>4060</v>
      </c>
      <c r="Y5595" t="s">
        <v>9906</v>
      </c>
      <c r="Z5595" t="s">
        <v>3509</v>
      </c>
    </row>
    <row r="5596" spans="17:26" x14ac:dyDescent="0.35">
      <c r="Q5596" t="s">
        <v>0</v>
      </c>
      <c r="R5596">
        <v>56</v>
      </c>
      <c r="S5596">
        <v>150</v>
      </c>
      <c r="T5596">
        <v>99.3</v>
      </c>
      <c r="U5596" t="s">
        <v>1</v>
      </c>
      <c r="V5596">
        <v>0</v>
      </c>
      <c r="W5596">
        <v>0</v>
      </c>
      <c r="X5596" t="s">
        <v>4060</v>
      </c>
      <c r="Y5596" t="s">
        <v>9907</v>
      </c>
      <c r="Z5596" t="s">
        <v>3509</v>
      </c>
    </row>
    <row r="5597" spans="17:26" x14ac:dyDescent="0.35">
      <c r="Q5597" t="s">
        <v>0</v>
      </c>
      <c r="R5597">
        <v>56</v>
      </c>
      <c r="S5597">
        <v>150</v>
      </c>
      <c r="T5597">
        <v>99.3</v>
      </c>
      <c r="U5597" t="s">
        <v>1</v>
      </c>
      <c r="V5597">
        <v>0</v>
      </c>
      <c r="W5597">
        <v>0</v>
      </c>
      <c r="X5597" t="s">
        <v>4213</v>
      </c>
      <c r="Y5597" t="s">
        <v>9908</v>
      </c>
      <c r="Z5597" t="s">
        <v>3509</v>
      </c>
    </row>
    <row r="5598" spans="17:26" x14ac:dyDescent="0.35">
      <c r="Q5598" t="s">
        <v>0</v>
      </c>
      <c r="R5598">
        <v>56</v>
      </c>
      <c r="S5598">
        <v>150</v>
      </c>
      <c r="T5598">
        <v>99.3</v>
      </c>
      <c r="U5598" t="s">
        <v>1</v>
      </c>
      <c r="V5598">
        <v>0</v>
      </c>
      <c r="W5598">
        <v>0</v>
      </c>
      <c r="X5598" t="s">
        <v>4062</v>
      </c>
      <c r="Y5598" t="s">
        <v>9909</v>
      </c>
      <c r="Z5598" t="s">
        <v>3509</v>
      </c>
    </row>
    <row r="5599" spans="17:26" x14ac:dyDescent="0.35">
      <c r="Q5599" t="s">
        <v>0</v>
      </c>
      <c r="R5599">
        <v>56</v>
      </c>
      <c r="S5599">
        <v>150</v>
      </c>
      <c r="T5599">
        <v>99.3</v>
      </c>
      <c r="U5599" t="s">
        <v>1</v>
      </c>
      <c r="V5599">
        <v>0</v>
      </c>
      <c r="W5599">
        <v>0</v>
      </c>
      <c r="X5599" t="s">
        <v>4062</v>
      </c>
      <c r="Y5599" t="s">
        <v>9910</v>
      </c>
      <c r="Z5599" t="s">
        <v>3509</v>
      </c>
    </row>
    <row r="5600" spans="17:26" x14ac:dyDescent="0.35">
      <c r="Q5600" t="s">
        <v>0</v>
      </c>
      <c r="R5600">
        <v>56</v>
      </c>
      <c r="S5600">
        <v>150</v>
      </c>
      <c r="T5600">
        <v>99.3</v>
      </c>
      <c r="U5600" t="s">
        <v>1</v>
      </c>
      <c r="V5600">
        <v>0</v>
      </c>
      <c r="W5600">
        <v>0</v>
      </c>
      <c r="X5600" t="s">
        <v>4250</v>
      </c>
      <c r="Y5600" t="s">
        <v>9911</v>
      </c>
      <c r="Z5600" t="s">
        <v>3509</v>
      </c>
    </row>
    <row r="5601" spans="17:26" x14ac:dyDescent="0.35">
      <c r="Q5601" t="s">
        <v>0</v>
      </c>
      <c r="R5601">
        <v>56</v>
      </c>
      <c r="S5601">
        <v>150</v>
      </c>
      <c r="T5601">
        <v>99.3</v>
      </c>
      <c r="U5601" t="s">
        <v>1</v>
      </c>
      <c r="V5601">
        <v>0</v>
      </c>
      <c r="W5601">
        <v>0</v>
      </c>
      <c r="X5601" t="s">
        <v>3944</v>
      </c>
      <c r="Y5601" t="s">
        <v>9912</v>
      </c>
      <c r="Z5601" t="s">
        <v>3509</v>
      </c>
    </row>
    <row r="5602" spans="17:26" x14ac:dyDescent="0.35">
      <c r="Q5602" t="s">
        <v>0</v>
      </c>
      <c r="R5602">
        <v>56</v>
      </c>
      <c r="S5602">
        <v>150</v>
      </c>
      <c r="T5602">
        <v>99.3</v>
      </c>
      <c r="U5602" t="s">
        <v>1</v>
      </c>
      <c r="V5602">
        <v>0</v>
      </c>
      <c r="W5602">
        <v>0</v>
      </c>
      <c r="X5602" t="s">
        <v>3912</v>
      </c>
      <c r="Y5602" t="s">
        <v>9913</v>
      </c>
      <c r="Z5602" t="s">
        <v>3509</v>
      </c>
    </row>
    <row r="5603" spans="17:26" x14ac:dyDescent="0.35">
      <c r="Q5603" t="s">
        <v>0</v>
      </c>
      <c r="R5603">
        <v>56</v>
      </c>
      <c r="S5603">
        <v>150</v>
      </c>
      <c r="T5603">
        <v>99.3</v>
      </c>
      <c r="U5603" t="s">
        <v>1</v>
      </c>
      <c r="V5603">
        <v>0</v>
      </c>
      <c r="W5603">
        <v>0</v>
      </c>
      <c r="X5603" t="s">
        <v>4294</v>
      </c>
      <c r="Y5603" t="s">
        <v>9914</v>
      </c>
      <c r="Z5603" t="s">
        <v>3509</v>
      </c>
    </row>
    <row r="5604" spans="17:26" x14ac:dyDescent="0.35">
      <c r="Q5604" t="s">
        <v>0</v>
      </c>
      <c r="R5604">
        <v>56</v>
      </c>
      <c r="S5604">
        <v>150</v>
      </c>
      <c r="T5604">
        <v>99.3</v>
      </c>
      <c r="U5604" t="s">
        <v>1</v>
      </c>
      <c r="V5604">
        <v>0</v>
      </c>
      <c r="W5604">
        <v>0</v>
      </c>
      <c r="X5604" t="s">
        <v>4294</v>
      </c>
      <c r="Y5604" t="s">
        <v>9915</v>
      </c>
      <c r="Z5604" t="s">
        <v>3509</v>
      </c>
    </row>
    <row r="5605" spans="17:26" x14ac:dyDescent="0.35">
      <c r="Q5605" t="s">
        <v>0</v>
      </c>
      <c r="R5605">
        <v>56</v>
      </c>
      <c r="S5605">
        <v>150</v>
      </c>
      <c r="T5605">
        <v>99.3</v>
      </c>
      <c r="U5605" t="s">
        <v>1</v>
      </c>
      <c r="V5605">
        <v>0</v>
      </c>
      <c r="W5605">
        <v>0</v>
      </c>
      <c r="X5605" t="s">
        <v>4377</v>
      </c>
      <c r="Y5605" t="s">
        <v>9916</v>
      </c>
      <c r="Z5605" t="s">
        <v>3509</v>
      </c>
    </row>
    <row r="5606" spans="17:26" x14ac:dyDescent="0.35">
      <c r="Q5606" t="s">
        <v>0</v>
      </c>
      <c r="R5606">
        <v>56</v>
      </c>
      <c r="S5606">
        <v>150</v>
      </c>
      <c r="T5606">
        <v>99.3</v>
      </c>
      <c r="U5606" t="s">
        <v>1</v>
      </c>
      <c r="V5606">
        <v>0</v>
      </c>
      <c r="W5606">
        <v>0</v>
      </c>
      <c r="X5606" t="s">
        <v>4379</v>
      </c>
      <c r="Y5606" t="s">
        <v>9917</v>
      </c>
      <c r="Z5606" t="s">
        <v>3509</v>
      </c>
    </row>
    <row r="5607" spans="17:26" x14ac:dyDescent="0.35">
      <c r="Q5607" t="s">
        <v>0</v>
      </c>
      <c r="R5607">
        <v>56</v>
      </c>
      <c r="S5607">
        <v>150</v>
      </c>
      <c r="T5607">
        <v>99.3</v>
      </c>
      <c r="U5607" t="s">
        <v>1</v>
      </c>
      <c r="V5607">
        <v>0</v>
      </c>
      <c r="W5607">
        <v>0</v>
      </c>
      <c r="X5607" t="s">
        <v>4544</v>
      </c>
      <c r="Y5607" t="s">
        <v>9918</v>
      </c>
      <c r="Z5607" t="s">
        <v>3509</v>
      </c>
    </row>
    <row r="5608" spans="17:26" x14ac:dyDescent="0.35">
      <c r="Q5608" t="s">
        <v>0</v>
      </c>
      <c r="R5608">
        <v>56</v>
      </c>
      <c r="S5608">
        <v>150</v>
      </c>
      <c r="T5608">
        <v>99.3</v>
      </c>
      <c r="U5608" t="s">
        <v>1</v>
      </c>
      <c r="V5608">
        <v>0</v>
      </c>
      <c r="W5608">
        <v>0</v>
      </c>
      <c r="X5608" t="s">
        <v>4677</v>
      </c>
      <c r="Y5608" t="s">
        <v>9919</v>
      </c>
      <c r="Z5608" t="s">
        <v>3509</v>
      </c>
    </row>
    <row r="5609" spans="17:26" x14ac:dyDescent="0.35">
      <c r="Q5609" t="s">
        <v>0</v>
      </c>
      <c r="R5609">
        <v>56</v>
      </c>
      <c r="S5609">
        <v>150</v>
      </c>
      <c r="T5609">
        <v>99.3</v>
      </c>
      <c r="U5609" t="s">
        <v>1</v>
      </c>
      <c r="V5609">
        <v>0</v>
      </c>
      <c r="W5609">
        <v>0</v>
      </c>
      <c r="X5609" t="s">
        <v>4381</v>
      </c>
      <c r="Y5609" t="s">
        <v>9920</v>
      </c>
      <c r="Z5609" t="s">
        <v>3509</v>
      </c>
    </row>
    <row r="5610" spans="17:26" x14ac:dyDescent="0.35">
      <c r="Q5610" t="s">
        <v>0</v>
      </c>
      <c r="R5610">
        <v>56</v>
      </c>
      <c r="S5610">
        <v>150</v>
      </c>
      <c r="T5610">
        <v>99.3</v>
      </c>
      <c r="U5610" t="s">
        <v>1</v>
      </c>
      <c r="V5610">
        <v>0</v>
      </c>
      <c r="W5610">
        <v>0</v>
      </c>
      <c r="X5610" t="s">
        <v>3730</v>
      </c>
      <c r="Y5610" t="s">
        <v>9921</v>
      </c>
      <c r="Z5610" t="s">
        <v>3509</v>
      </c>
    </row>
    <row r="5611" spans="17:26" x14ac:dyDescent="0.35">
      <c r="Q5611" t="s">
        <v>0</v>
      </c>
      <c r="R5611">
        <v>56</v>
      </c>
      <c r="S5611">
        <v>150</v>
      </c>
      <c r="T5611">
        <v>99.3</v>
      </c>
      <c r="U5611" t="s">
        <v>1</v>
      </c>
      <c r="V5611">
        <v>0</v>
      </c>
      <c r="W5611">
        <v>0</v>
      </c>
      <c r="X5611" t="s">
        <v>3730</v>
      </c>
      <c r="Y5611" t="s">
        <v>9922</v>
      </c>
      <c r="Z5611" t="s">
        <v>3509</v>
      </c>
    </row>
    <row r="5612" spans="17:26" x14ac:dyDescent="0.35">
      <c r="Q5612" t="s">
        <v>0</v>
      </c>
      <c r="R5612">
        <v>56</v>
      </c>
      <c r="S5612">
        <v>150</v>
      </c>
      <c r="T5612">
        <v>99.3</v>
      </c>
      <c r="U5612" t="s">
        <v>1</v>
      </c>
      <c r="V5612">
        <v>0</v>
      </c>
      <c r="W5612">
        <v>0</v>
      </c>
      <c r="X5612" t="s">
        <v>4066</v>
      </c>
      <c r="Y5612" t="s">
        <v>9923</v>
      </c>
      <c r="Z5612" t="s">
        <v>3509</v>
      </c>
    </row>
    <row r="5613" spans="17:26" x14ac:dyDescent="0.35">
      <c r="Q5613" t="s">
        <v>0</v>
      </c>
      <c r="R5613">
        <v>56</v>
      </c>
      <c r="S5613">
        <v>150</v>
      </c>
      <c r="T5613">
        <v>99.3</v>
      </c>
      <c r="U5613" t="s">
        <v>1</v>
      </c>
      <c r="V5613">
        <v>0</v>
      </c>
      <c r="W5613">
        <v>0</v>
      </c>
      <c r="X5613" t="s">
        <v>3662</v>
      </c>
      <c r="Y5613" t="s">
        <v>9924</v>
      </c>
      <c r="Z5613" t="s">
        <v>3509</v>
      </c>
    </row>
    <row r="5614" spans="17:26" x14ac:dyDescent="0.35">
      <c r="Q5614" t="s">
        <v>0</v>
      </c>
      <c r="R5614">
        <v>56</v>
      </c>
      <c r="S5614">
        <v>150</v>
      </c>
      <c r="T5614">
        <v>99.3</v>
      </c>
      <c r="U5614" t="s">
        <v>1</v>
      </c>
      <c r="V5614">
        <v>0</v>
      </c>
      <c r="W5614">
        <v>0</v>
      </c>
      <c r="X5614" t="s">
        <v>4171</v>
      </c>
      <c r="Y5614" t="s">
        <v>9925</v>
      </c>
      <c r="Z5614" t="s">
        <v>3509</v>
      </c>
    </row>
    <row r="5615" spans="17:26" x14ac:dyDescent="0.35">
      <c r="Q5615" t="s">
        <v>0</v>
      </c>
      <c r="R5615">
        <v>56</v>
      </c>
      <c r="S5615">
        <v>150</v>
      </c>
      <c r="T5615">
        <v>99.3</v>
      </c>
      <c r="U5615" t="s">
        <v>1</v>
      </c>
      <c r="V5615">
        <v>0</v>
      </c>
      <c r="W5615">
        <v>0</v>
      </c>
      <c r="X5615" t="s">
        <v>4071</v>
      </c>
      <c r="Y5615" t="s">
        <v>9926</v>
      </c>
      <c r="Z5615" t="s">
        <v>3509</v>
      </c>
    </row>
    <row r="5616" spans="17:26" x14ac:dyDescent="0.35">
      <c r="Q5616" t="s">
        <v>0</v>
      </c>
      <c r="R5616">
        <v>56</v>
      </c>
      <c r="S5616">
        <v>150</v>
      </c>
      <c r="T5616">
        <v>99.3</v>
      </c>
      <c r="U5616" t="s">
        <v>1</v>
      </c>
      <c r="V5616">
        <v>0</v>
      </c>
      <c r="W5616">
        <v>0</v>
      </c>
      <c r="X5616" t="s">
        <v>4073</v>
      </c>
      <c r="Y5616" t="s">
        <v>9927</v>
      </c>
      <c r="Z5616" t="s">
        <v>3509</v>
      </c>
    </row>
    <row r="5617" spans="17:26" x14ac:dyDescent="0.35">
      <c r="Q5617" t="s">
        <v>0</v>
      </c>
      <c r="R5617">
        <v>56</v>
      </c>
      <c r="S5617">
        <v>150</v>
      </c>
      <c r="T5617">
        <v>99.3</v>
      </c>
      <c r="U5617" t="s">
        <v>1</v>
      </c>
      <c r="V5617">
        <v>0</v>
      </c>
      <c r="W5617">
        <v>0</v>
      </c>
      <c r="X5617" t="s">
        <v>4491</v>
      </c>
      <c r="Y5617" t="s">
        <v>9928</v>
      </c>
      <c r="Z5617" t="s">
        <v>3509</v>
      </c>
    </row>
    <row r="5618" spans="17:26" x14ac:dyDescent="0.35">
      <c r="Q5618" t="s">
        <v>0</v>
      </c>
      <c r="R5618">
        <v>56</v>
      </c>
      <c r="S5618">
        <v>150</v>
      </c>
      <c r="T5618">
        <v>99.3</v>
      </c>
      <c r="U5618" t="s">
        <v>1</v>
      </c>
      <c r="V5618">
        <v>0</v>
      </c>
      <c r="W5618">
        <v>0</v>
      </c>
      <c r="X5618" t="s">
        <v>4494</v>
      </c>
      <c r="Y5618" t="s">
        <v>9929</v>
      </c>
      <c r="Z5618" t="s">
        <v>3509</v>
      </c>
    </row>
    <row r="5619" spans="17:26" x14ac:dyDescent="0.35">
      <c r="Q5619" t="s">
        <v>0</v>
      </c>
      <c r="R5619">
        <v>56</v>
      </c>
      <c r="S5619">
        <v>150</v>
      </c>
      <c r="T5619">
        <v>99.3</v>
      </c>
      <c r="U5619" t="s">
        <v>1</v>
      </c>
      <c r="V5619">
        <v>0</v>
      </c>
      <c r="W5619">
        <v>0</v>
      </c>
      <c r="X5619" t="s">
        <v>3949</v>
      </c>
      <c r="Y5619" t="s">
        <v>9930</v>
      </c>
      <c r="Z5619" t="s">
        <v>3509</v>
      </c>
    </row>
    <row r="5620" spans="17:26" x14ac:dyDescent="0.35">
      <c r="Q5620" t="s">
        <v>0</v>
      </c>
      <c r="R5620">
        <v>56</v>
      </c>
      <c r="S5620">
        <v>150</v>
      </c>
      <c r="T5620">
        <v>99.3</v>
      </c>
      <c r="U5620" t="s">
        <v>1</v>
      </c>
      <c r="V5620">
        <v>0</v>
      </c>
      <c r="W5620">
        <v>0</v>
      </c>
      <c r="X5620" t="s">
        <v>4339</v>
      </c>
      <c r="Y5620" t="s">
        <v>9931</v>
      </c>
      <c r="Z5620" t="s">
        <v>3509</v>
      </c>
    </row>
    <row r="5621" spans="17:26" x14ac:dyDescent="0.35">
      <c r="Q5621" t="s">
        <v>0</v>
      </c>
      <c r="R5621">
        <v>56</v>
      </c>
      <c r="S5621">
        <v>150</v>
      </c>
      <c r="T5621">
        <v>99.3</v>
      </c>
      <c r="U5621" t="s">
        <v>1</v>
      </c>
      <c r="V5621">
        <v>0</v>
      </c>
      <c r="W5621">
        <v>0</v>
      </c>
      <c r="X5621" t="s">
        <v>3915</v>
      </c>
      <c r="Y5621" t="s">
        <v>9932</v>
      </c>
      <c r="Z5621" t="s">
        <v>3509</v>
      </c>
    </row>
    <row r="5622" spans="17:26" x14ac:dyDescent="0.35">
      <c r="Q5622" t="s">
        <v>0</v>
      </c>
      <c r="R5622">
        <v>56</v>
      </c>
      <c r="S5622">
        <v>150</v>
      </c>
      <c r="T5622">
        <v>99.3</v>
      </c>
      <c r="U5622" t="s">
        <v>1</v>
      </c>
      <c r="V5622">
        <v>0</v>
      </c>
      <c r="W5622">
        <v>0</v>
      </c>
      <c r="X5622" t="s">
        <v>4499</v>
      </c>
      <c r="Y5622" t="s">
        <v>9933</v>
      </c>
      <c r="Z5622" t="s">
        <v>3509</v>
      </c>
    </row>
    <row r="5623" spans="17:26" x14ac:dyDescent="0.35">
      <c r="Q5623" t="s">
        <v>0</v>
      </c>
      <c r="R5623">
        <v>56</v>
      </c>
      <c r="S5623">
        <v>150</v>
      </c>
      <c r="T5623">
        <v>99.3</v>
      </c>
      <c r="U5623" t="s">
        <v>1</v>
      </c>
      <c r="V5623">
        <v>0</v>
      </c>
      <c r="W5623">
        <v>0</v>
      </c>
      <c r="X5623" t="s">
        <v>3782</v>
      </c>
      <c r="Y5623" t="s">
        <v>9934</v>
      </c>
      <c r="Z5623" t="s">
        <v>3509</v>
      </c>
    </row>
    <row r="5624" spans="17:26" x14ac:dyDescent="0.35">
      <c r="Q5624" t="s">
        <v>0</v>
      </c>
      <c r="R5624">
        <v>56</v>
      </c>
      <c r="S5624">
        <v>150</v>
      </c>
      <c r="T5624">
        <v>99.3</v>
      </c>
      <c r="U5624" t="s">
        <v>1</v>
      </c>
      <c r="V5624">
        <v>0</v>
      </c>
      <c r="W5624">
        <v>0</v>
      </c>
      <c r="X5624" t="s">
        <v>3956</v>
      </c>
      <c r="Y5624" t="s">
        <v>9935</v>
      </c>
      <c r="Z5624" t="s">
        <v>3509</v>
      </c>
    </row>
    <row r="5625" spans="17:26" x14ac:dyDescent="0.35">
      <c r="Q5625" t="s">
        <v>0</v>
      </c>
      <c r="R5625">
        <v>56</v>
      </c>
      <c r="S5625">
        <v>150</v>
      </c>
      <c r="T5625">
        <v>99.3</v>
      </c>
      <c r="U5625" t="s">
        <v>3664</v>
      </c>
      <c r="V5625">
        <v>0</v>
      </c>
      <c r="W5625">
        <v>0</v>
      </c>
      <c r="X5625" t="s">
        <v>3788</v>
      </c>
      <c r="Y5625" t="s">
        <v>9936</v>
      </c>
      <c r="Z5625" t="s">
        <v>3509</v>
      </c>
    </row>
    <row r="5626" spans="17:26" x14ac:dyDescent="0.35">
      <c r="Q5626" t="s">
        <v>0</v>
      </c>
      <c r="R5626">
        <v>56</v>
      </c>
      <c r="S5626">
        <v>150</v>
      </c>
      <c r="T5626">
        <v>99.3</v>
      </c>
      <c r="U5626" t="s">
        <v>3664</v>
      </c>
      <c r="V5626">
        <v>0</v>
      </c>
      <c r="W5626">
        <v>0</v>
      </c>
      <c r="X5626" t="s">
        <v>4177</v>
      </c>
      <c r="Y5626" t="s">
        <v>9937</v>
      </c>
      <c r="Z5626" t="s">
        <v>3509</v>
      </c>
    </row>
    <row r="5627" spans="17:26" x14ac:dyDescent="0.35">
      <c r="Q5627" t="s">
        <v>0</v>
      </c>
      <c r="R5627">
        <v>56</v>
      </c>
      <c r="S5627">
        <v>150</v>
      </c>
      <c r="T5627">
        <v>99.3</v>
      </c>
      <c r="U5627" t="s">
        <v>3664</v>
      </c>
      <c r="V5627">
        <v>0</v>
      </c>
      <c r="W5627">
        <v>0</v>
      </c>
      <c r="X5627" t="s">
        <v>4151</v>
      </c>
      <c r="Y5627" t="s">
        <v>9938</v>
      </c>
      <c r="Z5627" t="s">
        <v>3509</v>
      </c>
    </row>
    <row r="5628" spans="17:26" x14ac:dyDescent="0.35">
      <c r="Q5628" t="s">
        <v>0</v>
      </c>
      <c r="R5628">
        <v>56</v>
      </c>
      <c r="S5628">
        <v>150</v>
      </c>
      <c r="T5628">
        <v>99.3</v>
      </c>
      <c r="U5628" t="s">
        <v>3664</v>
      </c>
      <c r="V5628">
        <v>0</v>
      </c>
      <c r="W5628">
        <v>0</v>
      </c>
      <c r="X5628" t="s">
        <v>3753</v>
      </c>
      <c r="Y5628" t="s">
        <v>9939</v>
      </c>
      <c r="Z5628" t="s">
        <v>3509</v>
      </c>
    </row>
    <row r="5629" spans="17:26" x14ac:dyDescent="0.35">
      <c r="Q5629" t="s">
        <v>0</v>
      </c>
      <c r="R5629">
        <v>56</v>
      </c>
      <c r="S5629">
        <v>150</v>
      </c>
      <c r="T5629">
        <v>99.3</v>
      </c>
      <c r="U5629" t="s">
        <v>3664</v>
      </c>
      <c r="V5629">
        <v>0</v>
      </c>
      <c r="W5629">
        <v>0</v>
      </c>
      <c r="X5629" t="s">
        <v>4352</v>
      </c>
      <c r="Y5629" t="s">
        <v>9940</v>
      </c>
      <c r="Z5629" t="s">
        <v>3509</v>
      </c>
    </row>
    <row r="5630" spans="17:26" x14ac:dyDescent="0.35">
      <c r="Q5630" t="s">
        <v>0</v>
      </c>
      <c r="R5630">
        <v>56</v>
      </c>
      <c r="S5630">
        <v>150</v>
      </c>
      <c r="T5630">
        <v>99.3</v>
      </c>
      <c r="U5630" t="s">
        <v>3664</v>
      </c>
      <c r="V5630">
        <v>0</v>
      </c>
      <c r="W5630">
        <v>0</v>
      </c>
      <c r="X5630" t="s">
        <v>4153</v>
      </c>
      <c r="Y5630" t="s">
        <v>9941</v>
      </c>
      <c r="Z5630" t="s">
        <v>3509</v>
      </c>
    </row>
    <row r="5631" spans="17:26" x14ac:dyDescent="0.35">
      <c r="Q5631" t="s">
        <v>0</v>
      </c>
      <c r="R5631">
        <v>56</v>
      </c>
      <c r="S5631">
        <v>150</v>
      </c>
      <c r="T5631">
        <v>99.3</v>
      </c>
      <c r="U5631" t="s">
        <v>3664</v>
      </c>
      <c r="V5631">
        <v>0</v>
      </c>
      <c r="W5631">
        <v>0</v>
      </c>
      <c r="X5631" t="s">
        <v>4153</v>
      </c>
      <c r="Y5631" t="s">
        <v>9942</v>
      </c>
      <c r="Z5631" t="s">
        <v>3509</v>
      </c>
    </row>
    <row r="5632" spans="17:26" x14ac:dyDescent="0.35">
      <c r="Q5632" t="s">
        <v>0</v>
      </c>
      <c r="R5632">
        <v>56</v>
      </c>
      <c r="S5632">
        <v>150</v>
      </c>
      <c r="T5632">
        <v>99.3</v>
      </c>
      <c r="U5632" t="s">
        <v>3664</v>
      </c>
      <c r="V5632">
        <v>0</v>
      </c>
      <c r="W5632">
        <v>0</v>
      </c>
      <c r="X5632" t="s">
        <v>4153</v>
      </c>
      <c r="Y5632" t="s">
        <v>9943</v>
      </c>
      <c r="Z5632" t="s">
        <v>3509</v>
      </c>
    </row>
    <row r="5633" spans="17:26" x14ac:dyDescent="0.35">
      <c r="Q5633" t="s">
        <v>0</v>
      </c>
      <c r="R5633">
        <v>56</v>
      </c>
      <c r="S5633">
        <v>150</v>
      </c>
      <c r="T5633">
        <v>99.3</v>
      </c>
      <c r="U5633" t="s">
        <v>3664</v>
      </c>
      <c r="V5633">
        <v>0</v>
      </c>
      <c r="W5633">
        <v>0</v>
      </c>
      <c r="X5633" t="s">
        <v>4005</v>
      </c>
      <c r="Y5633" t="s">
        <v>9944</v>
      </c>
      <c r="Z5633" t="s">
        <v>3509</v>
      </c>
    </row>
    <row r="5634" spans="17:26" x14ac:dyDescent="0.35">
      <c r="Q5634" t="s">
        <v>0</v>
      </c>
      <c r="R5634">
        <v>56</v>
      </c>
      <c r="S5634">
        <v>150</v>
      </c>
      <c r="T5634">
        <v>99.3</v>
      </c>
      <c r="U5634" t="s">
        <v>3664</v>
      </c>
      <c r="V5634">
        <v>0</v>
      </c>
      <c r="W5634">
        <v>0</v>
      </c>
      <c r="X5634" t="s">
        <v>3895</v>
      </c>
      <c r="Y5634" t="s">
        <v>9945</v>
      </c>
      <c r="Z5634" t="s">
        <v>3509</v>
      </c>
    </row>
    <row r="5635" spans="17:26" x14ac:dyDescent="0.35">
      <c r="Q5635" t="s">
        <v>0</v>
      </c>
      <c r="R5635">
        <v>56</v>
      </c>
      <c r="S5635">
        <v>150</v>
      </c>
      <c r="T5635">
        <v>99.3</v>
      </c>
      <c r="U5635" t="s">
        <v>3664</v>
      </c>
      <c r="V5635">
        <v>0</v>
      </c>
      <c r="W5635">
        <v>0</v>
      </c>
      <c r="X5635" t="s">
        <v>3895</v>
      </c>
      <c r="Y5635" t="s">
        <v>9946</v>
      </c>
      <c r="Z5635" t="s">
        <v>3509</v>
      </c>
    </row>
    <row r="5636" spans="17:26" x14ac:dyDescent="0.35">
      <c r="Q5636" t="s">
        <v>0</v>
      </c>
      <c r="R5636">
        <v>56</v>
      </c>
      <c r="S5636">
        <v>150</v>
      </c>
      <c r="T5636">
        <v>99.3</v>
      </c>
      <c r="U5636" t="s">
        <v>3664</v>
      </c>
      <c r="V5636">
        <v>0</v>
      </c>
      <c r="W5636">
        <v>0</v>
      </c>
      <c r="X5636" t="s">
        <v>4618</v>
      </c>
      <c r="Y5636" t="s">
        <v>9947</v>
      </c>
      <c r="Z5636" t="s">
        <v>3509</v>
      </c>
    </row>
    <row r="5637" spans="17:26" x14ac:dyDescent="0.35">
      <c r="Q5637" t="s">
        <v>0</v>
      </c>
      <c r="R5637">
        <v>56</v>
      </c>
      <c r="S5637">
        <v>150</v>
      </c>
      <c r="T5637">
        <v>99.3</v>
      </c>
      <c r="U5637" t="s">
        <v>3664</v>
      </c>
      <c r="V5637">
        <v>0</v>
      </c>
      <c r="W5637">
        <v>0</v>
      </c>
      <c r="X5637" t="s">
        <v>4521</v>
      </c>
      <c r="Y5637" t="s">
        <v>9948</v>
      </c>
      <c r="Z5637" t="s">
        <v>3509</v>
      </c>
    </row>
    <row r="5638" spans="17:26" x14ac:dyDescent="0.35">
      <c r="Q5638" t="s">
        <v>0</v>
      </c>
      <c r="R5638">
        <v>56</v>
      </c>
      <c r="S5638">
        <v>150</v>
      </c>
      <c r="T5638">
        <v>99.3</v>
      </c>
      <c r="U5638" t="s">
        <v>3664</v>
      </c>
      <c r="V5638">
        <v>0</v>
      </c>
      <c r="W5638">
        <v>0</v>
      </c>
      <c r="X5638" t="s">
        <v>4354</v>
      </c>
      <c r="Y5638" t="s">
        <v>9949</v>
      </c>
      <c r="Z5638" t="s">
        <v>3509</v>
      </c>
    </row>
    <row r="5639" spans="17:26" x14ac:dyDescent="0.35">
      <c r="Q5639" t="s">
        <v>0</v>
      </c>
      <c r="R5639">
        <v>56</v>
      </c>
      <c r="S5639">
        <v>150</v>
      </c>
      <c r="T5639">
        <v>99.3</v>
      </c>
      <c r="U5639" t="s">
        <v>3664</v>
      </c>
      <c r="V5639">
        <v>0</v>
      </c>
      <c r="W5639">
        <v>0</v>
      </c>
      <c r="X5639" t="s">
        <v>3899</v>
      </c>
      <c r="Y5639" t="s">
        <v>9950</v>
      </c>
      <c r="Z5639" t="s">
        <v>3509</v>
      </c>
    </row>
    <row r="5640" spans="17:26" x14ac:dyDescent="0.35">
      <c r="Q5640" t="s">
        <v>0</v>
      </c>
      <c r="R5640">
        <v>56</v>
      </c>
      <c r="S5640">
        <v>150</v>
      </c>
      <c r="T5640">
        <v>99.3</v>
      </c>
      <c r="U5640" t="s">
        <v>3664</v>
      </c>
      <c r="V5640">
        <v>0</v>
      </c>
      <c r="W5640">
        <v>0</v>
      </c>
      <c r="X5640" t="s">
        <v>3899</v>
      </c>
      <c r="Y5640" t="s">
        <v>9951</v>
      </c>
      <c r="Z5640" t="s">
        <v>3509</v>
      </c>
    </row>
    <row r="5641" spans="17:26" x14ac:dyDescent="0.35">
      <c r="Q5641" t="s">
        <v>0</v>
      </c>
      <c r="R5641">
        <v>56</v>
      </c>
      <c r="S5641">
        <v>150</v>
      </c>
      <c r="T5641">
        <v>99.3</v>
      </c>
      <c r="U5641" t="s">
        <v>3664</v>
      </c>
      <c r="V5641">
        <v>0</v>
      </c>
      <c r="W5641">
        <v>0</v>
      </c>
      <c r="X5641" t="s">
        <v>4227</v>
      </c>
      <c r="Y5641" t="s">
        <v>9952</v>
      </c>
      <c r="Z5641" t="s">
        <v>3509</v>
      </c>
    </row>
    <row r="5642" spans="17:26" x14ac:dyDescent="0.35">
      <c r="Q5642" t="s">
        <v>0</v>
      </c>
      <c r="R5642">
        <v>56</v>
      </c>
      <c r="S5642">
        <v>150</v>
      </c>
      <c r="T5642">
        <v>99.3</v>
      </c>
      <c r="U5642" t="s">
        <v>3664</v>
      </c>
      <c r="V5642">
        <v>0</v>
      </c>
      <c r="W5642">
        <v>0</v>
      </c>
      <c r="X5642" t="s">
        <v>3690</v>
      </c>
      <c r="Y5642" t="s">
        <v>9953</v>
      </c>
      <c r="Z5642" t="s">
        <v>3509</v>
      </c>
    </row>
    <row r="5643" spans="17:26" x14ac:dyDescent="0.35">
      <c r="Q5643" t="s">
        <v>0</v>
      </c>
      <c r="R5643">
        <v>56</v>
      </c>
      <c r="S5643">
        <v>150</v>
      </c>
      <c r="T5643">
        <v>99.3</v>
      </c>
      <c r="U5643" t="s">
        <v>3664</v>
      </c>
      <c r="V5643">
        <v>0</v>
      </c>
      <c r="W5643">
        <v>0</v>
      </c>
      <c r="X5643" t="s">
        <v>4135</v>
      </c>
      <c r="Y5643" t="s">
        <v>9954</v>
      </c>
      <c r="Z5643" t="s">
        <v>3509</v>
      </c>
    </row>
    <row r="5644" spans="17:26" x14ac:dyDescent="0.35">
      <c r="Q5644" t="s">
        <v>0</v>
      </c>
      <c r="R5644">
        <v>56</v>
      </c>
      <c r="S5644">
        <v>150</v>
      </c>
      <c r="T5644">
        <v>99.3</v>
      </c>
      <c r="U5644" t="s">
        <v>3664</v>
      </c>
      <c r="V5644">
        <v>0</v>
      </c>
      <c r="W5644">
        <v>0</v>
      </c>
      <c r="X5644" t="s">
        <v>3999</v>
      </c>
      <c r="Y5644" t="s">
        <v>9955</v>
      </c>
      <c r="Z5644" t="s">
        <v>3509</v>
      </c>
    </row>
    <row r="5645" spans="17:26" x14ac:dyDescent="0.35">
      <c r="Q5645" t="s">
        <v>0</v>
      </c>
      <c r="R5645">
        <v>56</v>
      </c>
      <c r="S5645">
        <v>150</v>
      </c>
      <c r="T5645">
        <v>99.3</v>
      </c>
      <c r="U5645" t="s">
        <v>3664</v>
      </c>
      <c r="V5645">
        <v>0</v>
      </c>
      <c r="W5645">
        <v>0</v>
      </c>
      <c r="X5645" t="s">
        <v>3999</v>
      </c>
      <c r="Y5645" t="s">
        <v>9956</v>
      </c>
      <c r="Z5645" t="s">
        <v>3509</v>
      </c>
    </row>
    <row r="5646" spans="17:26" x14ac:dyDescent="0.35">
      <c r="Q5646" t="s">
        <v>0</v>
      </c>
      <c r="R5646">
        <v>56</v>
      </c>
      <c r="S5646">
        <v>150</v>
      </c>
      <c r="T5646">
        <v>99.3</v>
      </c>
      <c r="U5646" t="s">
        <v>3664</v>
      </c>
      <c r="V5646">
        <v>0</v>
      </c>
      <c r="W5646">
        <v>0</v>
      </c>
      <c r="X5646" t="s">
        <v>3744</v>
      </c>
      <c r="Y5646" t="s">
        <v>9957</v>
      </c>
      <c r="Z5646" t="s">
        <v>3509</v>
      </c>
    </row>
    <row r="5647" spans="17:26" x14ac:dyDescent="0.35">
      <c r="Q5647" t="s">
        <v>0</v>
      </c>
      <c r="R5647">
        <v>56</v>
      </c>
      <c r="S5647">
        <v>150</v>
      </c>
      <c r="T5647">
        <v>99.3</v>
      </c>
      <c r="U5647" t="s">
        <v>3664</v>
      </c>
      <c r="V5647">
        <v>0</v>
      </c>
      <c r="W5647">
        <v>0</v>
      </c>
      <c r="X5647" t="s">
        <v>3875</v>
      </c>
      <c r="Y5647" t="s">
        <v>9958</v>
      </c>
      <c r="Z5647" t="s">
        <v>3509</v>
      </c>
    </row>
    <row r="5648" spans="17:26" x14ac:dyDescent="0.35">
      <c r="Q5648" t="s">
        <v>0</v>
      </c>
      <c r="R5648">
        <v>56</v>
      </c>
      <c r="S5648">
        <v>150</v>
      </c>
      <c r="T5648">
        <v>99.3</v>
      </c>
      <c r="U5648" t="s">
        <v>3664</v>
      </c>
      <c r="V5648">
        <v>0</v>
      </c>
      <c r="W5648">
        <v>0</v>
      </c>
      <c r="X5648" t="s">
        <v>4053</v>
      </c>
      <c r="Y5648" t="s">
        <v>9959</v>
      </c>
      <c r="Z5648" t="s">
        <v>3509</v>
      </c>
    </row>
    <row r="5649" spans="17:26" x14ac:dyDescent="0.35">
      <c r="Q5649" t="s">
        <v>0</v>
      </c>
      <c r="R5649">
        <v>56</v>
      </c>
      <c r="S5649">
        <v>150</v>
      </c>
      <c r="T5649">
        <v>99.3</v>
      </c>
      <c r="U5649" t="s">
        <v>3664</v>
      </c>
      <c r="V5649">
        <v>0</v>
      </c>
      <c r="W5649">
        <v>0</v>
      </c>
      <c r="X5649" t="s">
        <v>3928</v>
      </c>
      <c r="Y5649" t="s">
        <v>9960</v>
      </c>
      <c r="Z5649" t="s">
        <v>3509</v>
      </c>
    </row>
    <row r="5650" spans="17:26" x14ac:dyDescent="0.35">
      <c r="Q5650" t="s">
        <v>0</v>
      </c>
      <c r="R5650">
        <v>56</v>
      </c>
      <c r="S5650">
        <v>150</v>
      </c>
      <c r="T5650">
        <v>99.3</v>
      </c>
      <c r="U5650" t="s">
        <v>3664</v>
      </c>
      <c r="V5650">
        <v>0</v>
      </c>
      <c r="W5650">
        <v>0</v>
      </c>
      <c r="X5650" t="s">
        <v>3804</v>
      </c>
      <c r="Y5650" t="s">
        <v>9961</v>
      </c>
      <c r="Z5650" t="s">
        <v>3509</v>
      </c>
    </row>
    <row r="5651" spans="17:26" x14ac:dyDescent="0.35">
      <c r="Q5651" t="s">
        <v>0</v>
      </c>
      <c r="R5651">
        <v>56</v>
      </c>
      <c r="S5651">
        <v>150</v>
      </c>
      <c r="T5651">
        <v>99.3</v>
      </c>
      <c r="U5651" t="s">
        <v>3664</v>
      </c>
      <c r="V5651">
        <v>0</v>
      </c>
      <c r="W5651">
        <v>0</v>
      </c>
      <c r="X5651" t="s">
        <v>3804</v>
      </c>
      <c r="Y5651" t="s">
        <v>9962</v>
      </c>
      <c r="Z5651" t="s">
        <v>3509</v>
      </c>
    </row>
    <row r="5652" spans="17:26" x14ac:dyDescent="0.35">
      <c r="Q5652" t="s">
        <v>0</v>
      </c>
      <c r="R5652">
        <v>56</v>
      </c>
      <c r="S5652">
        <v>150</v>
      </c>
      <c r="T5652">
        <v>99.3</v>
      </c>
      <c r="U5652" t="s">
        <v>3664</v>
      </c>
      <c r="V5652">
        <v>0</v>
      </c>
      <c r="W5652">
        <v>0</v>
      </c>
      <c r="X5652" t="s">
        <v>5464</v>
      </c>
      <c r="Y5652" t="s">
        <v>9963</v>
      </c>
      <c r="Z5652" t="s">
        <v>3509</v>
      </c>
    </row>
    <row r="5653" spans="17:26" x14ac:dyDescent="0.35">
      <c r="Q5653" t="s">
        <v>0</v>
      </c>
      <c r="R5653">
        <v>56</v>
      </c>
      <c r="S5653">
        <v>150</v>
      </c>
      <c r="T5653">
        <v>99.3</v>
      </c>
      <c r="U5653" t="s">
        <v>3664</v>
      </c>
      <c r="V5653">
        <v>0</v>
      </c>
      <c r="W5653">
        <v>0</v>
      </c>
      <c r="X5653" t="s">
        <v>4140</v>
      </c>
      <c r="Y5653" t="s">
        <v>9964</v>
      </c>
      <c r="Z5653" t="s">
        <v>3509</v>
      </c>
    </row>
    <row r="5654" spans="17:26" x14ac:dyDescent="0.35">
      <c r="Q5654" t="s">
        <v>0</v>
      </c>
      <c r="R5654">
        <v>56</v>
      </c>
      <c r="S5654">
        <v>150</v>
      </c>
      <c r="T5654">
        <v>99.3</v>
      </c>
      <c r="U5654" t="s">
        <v>3664</v>
      </c>
      <c r="V5654">
        <v>0</v>
      </c>
      <c r="W5654">
        <v>0</v>
      </c>
      <c r="X5654" t="s">
        <v>4533</v>
      </c>
      <c r="Y5654" t="s">
        <v>9965</v>
      </c>
      <c r="Z5654" t="s">
        <v>3509</v>
      </c>
    </row>
    <row r="5655" spans="17:26" x14ac:dyDescent="0.35">
      <c r="Q5655" t="s">
        <v>0</v>
      </c>
      <c r="R5655">
        <v>56</v>
      </c>
      <c r="S5655">
        <v>150</v>
      </c>
      <c r="T5655">
        <v>99.3</v>
      </c>
      <c r="U5655" t="s">
        <v>3664</v>
      </c>
      <c r="V5655">
        <v>0</v>
      </c>
      <c r="W5655">
        <v>0</v>
      </c>
      <c r="X5655" t="s">
        <v>4477</v>
      </c>
      <c r="Y5655" t="s">
        <v>9966</v>
      </c>
      <c r="Z5655" t="s">
        <v>3509</v>
      </c>
    </row>
    <row r="5656" spans="17:26" x14ac:dyDescent="0.35">
      <c r="Q5656" t="s">
        <v>0</v>
      </c>
      <c r="R5656">
        <v>56</v>
      </c>
      <c r="S5656">
        <v>150</v>
      </c>
      <c r="T5656">
        <v>99.3</v>
      </c>
      <c r="U5656" t="s">
        <v>3664</v>
      </c>
      <c r="V5656">
        <v>0</v>
      </c>
      <c r="W5656">
        <v>0</v>
      </c>
      <c r="X5656" t="s">
        <v>4477</v>
      </c>
      <c r="Y5656" t="s">
        <v>9967</v>
      </c>
      <c r="Z5656" t="s">
        <v>3509</v>
      </c>
    </row>
    <row r="5657" spans="17:26" x14ac:dyDescent="0.35">
      <c r="Q5657" t="s">
        <v>0</v>
      </c>
      <c r="R5657">
        <v>56</v>
      </c>
      <c r="S5657">
        <v>150</v>
      </c>
      <c r="T5657">
        <v>99.3</v>
      </c>
      <c r="U5657" t="s">
        <v>3664</v>
      </c>
      <c r="V5657">
        <v>0</v>
      </c>
      <c r="W5657">
        <v>0</v>
      </c>
      <c r="X5657" t="s">
        <v>4477</v>
      </c>
      <c r="Y5657" t="s">
        <v>9968</v>
      </c>
      <c r="Z5657" t="s">
        <v>3509</v>
      </c>
    </row>
    <row r="5658" spans="17:26" x14ac:dyDescent="0.35">
      <c r="Q5658" t="s">
        <v>0</v>
      </c>
      <c r="R5658">
        <v>56</v>
      </c>
      <c r="S5658">
        <v>150</v>
      </c>
      <c r="T5658">
        <v>99.3</v>
      </c>
      <c r="U5658" t="s">
        <v>3664</v>
      </c>
      <c r="V5658">
        <v>0</v>
      </c>
      <c r="W5658">
        <v>0</v>
      </c>
      <c r="X5658" t="s">
        <v>4060</v>
      </c>
      <c r="Y5658" t="s">
        <v>9969</v>
      </c>
      <c r="Z5658" t="s">
        <v>3509</v>
      </c>
    </row>
    <row r="5659" spans="17:26" x14ac:dyDescent="0.35">
      <c r="Q5659" t="s">
        <v>0</v>
      </c>
      <c r="R5659">
        <v>56</v>
      </c>
      <c r="S5659">
        <v>150</v>
      </c>
      <c r="T5659">
        <v>99.3</v>
      </c>
      <c r="U5659" t="s">
        <v>3664</v>
      </c>
      <c r="V5659">
        <v>0</v>
      </c>
      <c r="W5659">
        <v>0</v>
      </c>
      <c r="X5659" t="s">
        <v>4213</v>
      </c>
      <c r="Y5659" t="s">
        <v>9970</v>
      </c>
      <c r="Z5659" t="s">
        <v>3509</v>
      </c>
    </row>
    <row r="5660" spans="17:26" x14ac:dyDescent="0.35">
      <c r="Q5660" t="s">
        <v>0</v>
      </c>
      <c r="R5660">
        <v>56</v>
      </c>
      <c r="S5660">
        <v>150</v>
      </c>
      <c r="T5660">
        <v>99.3</v>
      </c>
      <c r="U5660" t="s">
        <v>3664</v>
      </c>
      <c r="V5660">
        <v>0</v>
      </c>
      <c r="W5660">
        <v>0</v>
      </c>
      <c r="X5660" t="s">
        <v>3708</v>
      </c>
      <c r="Y5660" t="s">
        <v>9971</v>
      </c>
      <c r="Z5660" t="s">
        <v>3509</v>
      </c>
    </row>
    <row r="5661" spans="17:26" x14ac:dyDescent="0.35">
      <c r="Q5661" t="s">
        <v>0</v>
      </c>
      <c r="R5661">
        <v>56</v>
      </c>
      <c r="S5661">
        <v>150</v>
      </c>
      <c r="T5661">
        <v>99.3</v>
      </c>
      <c r="U5661" t="s">
        <v>3664</v>
      </c>
      <c r="V5661">
        <v>0</v>
      </c>
      <c r="W5661">
        <v>0</v>
      </c>
      <c r="X5661" t="s">
        <v>3708</v>
      </c>
      <c r="Y5661" t="s">
        <v>9972</v>
      </c>
      <c r="Z5661" t="s">
        <v>3509</v>
      </c>
    </row>
    <row r="5662" spans="17:26" x14ac:dyDescent="0.35">
      <c r="Q5662" t="s">
        <v>0</v>
      </c>
      <c r="R5662">
        <v>56</v>
      </c>
      <c r="S5662">
        <v>150</v>
      </c>
      <c r="T5662">
        <v>99.3</v>
      </c>
      <c r="U5662" t="s">
        <v>3664</v>
      </c>
      <c r="V5662">
        <v>0</v>
      </c>
      <c r="W5662">
        <v>0</v>
      </c>
      <c r="X5662" t="s">
        <v>4321</v>
      </c>
      <c r="Y5662" t="s">
        <v>9973</v>
      </c>
      <c r="Z5662" t="s">
        <v>3509</v>
      </c>
    </row>
    <row r="5663" spans="17:26" x14ac:dyDescent="0.35">
      <c r="Q5663" t="s">
        <v>0</v>
      </c>
      <c r="R5663">
        <v>56</v>
      </c>
      <c r="S5663">
        <v>150</v>
      </c>
      <c r="T5663">
        <v>99.3</v>
      </c>
      <c r="U5663" t="s">
        <v>3664</v>
      </c>
      <c r="V5663">
        <v>0</v>
      </c>
      <c r="W5663">
        <v>0</v>
      </c>
      <c r="X5663" t="s">
        <v>4250</v>
      </c>
      <c r="Y5663" t="s">
        <v>9974</v>
      </c>
      <c r="Z5663" t="s">
        <v>3509</v>
      </c>
    </row>
    <row r="5664" spans="17:26" x14ac:dyDescent="0.35">
      <c r="Q5664" t="s">
        <v>0</v>
      </c>
      <c r="R5664">
        <v>56</v>
      </c>
      <c r="S5664">
        <v>150</v>
      </c>
      <c r="T5664">
        <v>99.3</v>
      </c>
      <c r="U5664" t="s">
        <v>3664</v>
      </c>
      <c r="V5664">
        <v>0</v>
      </c>
      <c r="W5664">
        <v>0</v>
      </c>
      <c r="X5664" t="s">
        <v>4215</v>
      </c>
      <c r="Y5664" t="s">
        <v>9975</v>
      </c>
      <c r="Z5664" t="s">
        <v>3509</v>
      </c>
    </row>
    <row r="5665" spans="17:26" x14ac:dyDescent="0.35">
      <c r="Q5665" t="s">
        <v>0</v>
      </c>
      <c r="R5665">
        <v>56</v>
      </c>
      <c r="S5665">
        <v>150</v>
      </c>
      <c r="T5665">
        <v>99.3</v>
      </c>
      <c r="U5665" t="s">
        <v>3664</v>
      </c>
      <c r="V5665">
        <v>0</v>
      </c>
      <c r="W5665">
        <v>0</v>
      </c>
      <c r="X5665" t="s">
        <v>4032</v>
      </c>
      <c r="Y5665" t="s">
        <v>9976</v>
      </c>
      <c r="Z5665" t="s">
        <v>3509</v>
      </c>
    </row>
    <row r="5666" spans="17:26" x14ac:dyDescent="0.35">
      <c r="Q5666" t="s">
        <v>0</v>
      </c>
      <c r="R5666">
        <v>56</v>
      </c>
      <c r="S5666">
        <v>150</v>
      </c>
      <c r="T5666">
        <v>99.3</v>
      </c>
      <c r="U5666" t="s">
        <v>3664</v>
      </c>
      <c r="V5666">
        <v>0</v>
      </c>
      <c r="W5666">
        <v>0</v>
      </c>
      <c r="X5666" t="s">
        <v>4374</v>
      </c>
      <c r="Y5666" t="s">
        <v>9977</v>
      </c>
      <c r="Z5666" t="s">
        <v>3509</v>
      </c>
    </row>
    <row r="5667" spans="17:26" x14ac:dyDescent="0.35">
      <c r="Q5667" t="s">
        <v>0</v>
      </c>
      <c r="R5667">
        <v>56</v>
      </c>
      <c r="S5667">
        <v>150</v>
      </c>
      <c r="T5667">
        <v>99.3</v>
      </c>
      <c r="U5667" t="s">
        <v>3664</v>
      </c>
      <c r="V5667">
        <v>0</v>
      </c>
      <c r="W5667">
        <v>0</v>
      </c>
      <c r="X5667" t="s">
        <v>4374</v>
      </c>
      <c r="Y5667" t="s">
        <v>9978</v>
      </c>
      <c r="Z5667" t="s">
        <v>3509</v>
      </c>
    </row>
    <row r="5668" spans="17:26" x14ac:dyDescent="0.35">
      <c r="Q5668" t="s">
        <v>0</v>
      </c>
      <c r="R5668">
        <v>56</v>
      </c>
      <c r="S5668">
        <v>150</v>
      </c>
      <c r="T5668">
        <v>99.3</v>
      </c>
      <c r="U5668" t="s">
        <v>3664</v>
      </c>
      <c r="V5668">
        <v>0</v>
      </c>
      <c r="W5668">
        <v>0</v>
      </c>
      <c r="X5668" t="s">
        <v>4377</v>
      </c>
      <c r="Y5668" t="s">
        <v>9979</v>
      </c>
      <c r="Z5668" t="s">
        <v>3509</v>
      </c>
    </row>
    <row r="5669" spans="17:26" x14ac:dyDescent="0.35">
      <c r="Q5669" t="s">
        <v>0</v>
      </c>
      <c r="R5669">
        <v>56</v>
      </c>
      <c r="S5669">
        <v>150</v>
      </c>
      <c r="T5669">
        <v>99.3</v>
      </c>
      <c r="U5669" t="s">
        <v>3664</v>
      </c>
      <c r="V5669">
        <v>0</v>
      </c>
      <c r="W5669">
        <v>0</v>
      </c>
      <c r="X5669" t="s">
        <v>4381</v>
      </c>
      <c r="Y5669" t="s">
        <v>9980</v>
      </c>
      <c r="Z5669" t="s">
        <v>3509</v>
      </c>
    </row>
    <row r="5670" spans="17:26" x14ac:dyDescent="0.35">
      <c r="Q5670" t="s">
        <v>0</v>
      </c>
      <c r="R5670">
        <v>56</v>
      </c>
      <c r="S5670">
        <v>150</v>
      </c>
      <c r="T5670">
        <v>99.3</v>
      </c>
      <c r="U5670" t="s">
        <v>3664</v>
      </c>
      <c r="V5670">
        <v>0</v>
      </c>
      <c r="W5670">
        <v>0</v>
      </c>
      <c r="X5670" t="s">
        <v>4383</v>
      </c>
      <c r="Y5670" t="s">
        <v>9981</v>
      </c>
      <c r="Z5670" t="s">
        <v>3509</v>
      </c>
    </row>
    <row r="5671" spans="17:26" x14ac:dyDescent="0.35">
      <c r="Q5671" t="s">
        <v>0</v>
      </c>
      <c r="R5671">
        <v>56</v>
      </c>
      <c r="S5671">
        <v>150</v>
      </c>
      <c r="T5671">
        <v>99.3</v>
      </c>
      <c r="U5671" t="s">
        <v>3664</v>
      </c>
      <c r="V5671">
        <v>0</v>
      </c>
      <c r="W5671">
        <v>0</v>
      </c>
      <c r="X5671" t="s">
        <v>4171</v>
      </c>
      <c r="Y5671" t="s">
        <v>9982</v>
      </c>
      <c r="Z5671" t="s">
        <v>3509</v>
      </c>
    </row>
    <row r="5672" spans="17:26" x14ac:dyDescent="0.35">
      <c r="Q5672" t="s">
        <v>0</v>
      </c>
      <c r="R5672">
        <v>56</v>
      </c>
      <c r="S5672">
        <v>150</v>
      </c>
      <c r="T5672">
        <v>99.3</v>
      </c>
      <c r="U5672" t="s">
        <v>3664</v>
      </c>
      <c r="V5672">
        <v>0</v>
      </c>
      <c r="W5672">
        <v>0</v>
      </c>
      <c r="X5672" t="s">
        <v>4073</v>
      </c>
      <c r="Y5672" t="s">
        <v>9983</v>
      </c>
      <c r="Z5672" t="s">
        <v>3509</v>
      </c>
    </row>
    <row r="5673" spans="17:26" x14ac:dyDescent="0.35">
      <c r="Q5673" t="s">
        <v>0</v>
      </c>
      <c r="R5673">
        <v>56</v>
      </c>
      <c r="S5673">
        <v>150</v>
      </c>
      <c r="T5673">
        <v>99.3</v>
      </c>
      <c r="U5673" t="s">
        <v>3664</v>
      </c>
      <c r="V5673">
        <v>0</v>
      </c>
      <c r="W5673">
        <v>0</v>
      </c>
      <c r="X5673" t="s">
        <v>4073</v>
      </c>
      <c r="Y5673" t="s">
        <v>9984</v>
      </c>
      <c r="Z5673" t="s">
        <v>3509</v>
      </c>
    </row>
    <row r="5674" spans="17:26" x14ac:dyDescent="0.35">
      <c r="Q5674" t="s">
        <v>0</v>
      </c>
      <c r="R5674">
        <v>56</v>
      </c>
      <c r="S5674">
        <v>150</v>
      </c>
      <c r="T5674">
        <v>99.3</v>
      </c>
      <c r="U5674" t="s">
        <v>3664</v>
      </c>
      <c r="V5674">
        <v>0</v>
      </c>
      <c r="W5674">
        <v>0</v>
      </c>
      <c r="X5674" t="s">
        <v>4685</v>
      </c>
      <c r="Y5674" t="s">
        <v>9985</v>
      </c>
      <c r="Z5674" t="s">
        <v>3509</v>
      </c>
    </row>
    <row r="5675" spans="17:26" x14ac:dyDescent="0.35">
      <c r="Q5675" t="s">
        <v>0</v>
      </c>
      <c r="R5675">
        <v>56</v>
      </c>
      <c r="S5675">
        <v>150</v>
      </c>
      <c r="T5675">
        <v>99.3</v>
      </c>
      <c r="U5675" t="s">
        <v>3664</v>
      </c>
      <c r="V5675">
        <v>0</v>
      </c>
      <c r="W5675">
        <v>0</v>
      </c>
      <c r="X5675" t="s">
        <v>3947</v>
      </c>
      <c r="Y5675" t="s">
        <v>9986</v>
      </c>
      <c r="Z5675" t="s">
        <v>3509</v>
      </c>
    </row>
    <row r="5676" spans="17:26" x14ac:dyDescent="0.35">
      <c r="Q5676" t="s">
        <v>0</v>
      </c>
      <c r="R5676">
        <v>56</v>
      </c>
      <c r="S5676">
        <v>150</v>
      </c>
      <c r="T5676">
        <v>99.3</v>
      </c>
      <c r="U5676" t="s">
        <v>3664</v>
      </c>
      <c r="V5676">
        <v>0</v>
      </c>
      <c r="W5676">
        <v>0</v>
      </c>
      <c r="X5676" t="s">
        <v>3677</v>
      </c>
      <c r="Y5676" t="s">
        <v>9987</v>
      </c>
      <c r="Z5676" t="s">
        <v>3509</v>
      </c>
    </row>
    <row r="5677" spans="17:26" x14ac:dyDescent="0.35">
      <c r="Q5677" t="s">
        <v>0</v>
      </c>
      <c r="R5677">
        <v>56</v>
      </c>
      <c r="S5677">
        <v>150</v>
      </c>
      <c r="T5677">
        <v>99.3</v>
      </c>
      <c r="U5677" t="s">
        <v>3664</v>
      </c>
      <c r="V5677">
        <v>0</v>
      </c>
      <c r="W5677">
        <v>0</v>
      </c>
      <c r="X5677" t="s">
        <v>3780</v>
      </c>
      <c r="Y5677" t="s">
        <v>9988</v>
      </c>
      <c r="Z5677" t="s">
        <v>3509</v>
      </c>
    </row>
    <row r="5678" spans="17:26" x14ac:dyDescent="0.35">
      <c r="Q5678" t="s">
        <v>0</v>
      </c>
      <c r="R5678">
        <v>56</v>
      </c>
      <c r="S5678">
        <v>150</v>
      </c>
      <c r="T5678">
        <v>99.3</v>
      </c>
      <c r="U5678" t="s">
        <v>3664</v>
      </c>
      <c r="V5678">
        <v>0</v>
      </c>
      <c r="W5678">
        <v>0</v>
      </c>
      <c r="X5678" t="s">
        <v>3679</v>
      </c>
      <c r="Y5678" t="s">
        <v>9989</v>
      </c>
      <c r="Z5678" t="s">
        <v>3509</v>
      </c>
    </row>
    <row r="5679" spans="17:26" x14ac:dyDescent="0.35">
      <c r="Q5679" t="s">
        <v>0</v>
      </c>
      <c r="R5679">
        <v>56</v>
      </c>
      <c r="S5679">
        <v>150</v>
      </c>
      <c r="T5679">
        <v>99.3</v>
      </c>
      <c r="U5679" t="s">
        <v>3664</v>
      </c>
      <c r="V5679">
        <v>0</v>
      </c>
      <c r="W5679">
        <v>0</v>
      </c>
      <c r="X5679" t="s">
        <v>4077</v>
      </c>
      <c r="Y5679" t="s">
        <v>9990</v>
      </c>
      <c r="Z5679" t="s">
        <v>3509</v>
      </c>
    </row>
    <row r="5680" spans="17:26" x14ac:dyDescent="0.35">
      <c r="Q5680" t="s">
        <v>0</v>
      </c>
      <c r="R5680">
        <v>56</v>
      </c>
      <c r="S5680">
        <v>150</v>
      </c>
      <c r="T5680">
        <v>99.3</v>
      </c>
      <c r="U5680" t="s">
        <v>3664</v>
      </c>
      <c r="V5680">
        <v>0</v>
      </c>
      <c r="W5680">
        <v>0</v>
      </c>
      <c r="X5680" t="s">
        <v>4560</v>
      </c>
      <c r="Y5680" t="s">
        <v>9991</v>
      </c>
      <c r="Z5680" t="s">
        <v>3509</v>
      </c>
    </row>
    <row r="5681" spans="17:26" x14ac:dyDescent="0.35">
      <c r="Q5681" t="s">
        <v>0</v>
      </c>
      <c r="R5681">
        <v>58</v>
      </c>
      <c r="S5681">
        <v>150</v>
      </c>
      <c r="T5681">
        <v>100</v>
      </c>
      <c r="U5681" t="s">
        <v>1</v>
      </c>
      <c r="V5681">
        <v>0</v>
      </c>
      <c r="W5681">
        <v>0</v>
      </c>
      <c r="X5681" t="s">
        <v>4446</v>
      </c>
      <c r="Y5681" t="s">
        <v>9992</v>
      </c>
      <c r="Z5681" t="s">
        <v>3511</v>
      </c>
    </row>
    <row r="5682" spans="17:26" x14ac:dyDescent="0.35">
      <c r="Q5682" t="s">
        <v>0</v>
      </c>
      <c r="R5682">
        <v>58</v>
      </c>
      <c r="S5682">
        <v>150</v>
      </c>
      <c r="T5682">
        <v>100</v>
      </c>
      <c r="U5682" t="s">
        <v>1</v>
      </c>
      <c r="V5682">
        <v>0</v>
      </c>
      <c r="W5682">
        <v>0</v>
      </c>
      <c r="X5682" t="s">
        <v>4431</v>
      </c>
      <c r="Y5682" t="s">
        <v>9993</v>
      </c>
      <c r="Z5682" t="s">
        <v>3511</v>
      </c>
    </row>
    <row r="5683" spans="17:26" x14ac:dyDescent="0.35">
      <c r="Q5683" t="s">
        <v>0</v>
      </c>
      <c r="R5683">
        <v>58</v>
      </c>
      <c r="S5683">
        <v>150</v>
      </c>
      <c r="T5683">
        <v>100</v>
      </c>
      <c r="U5683" t="s">
        <v>1</v>
      </c>
      <c r="V5683">
        <v>0</v>
      </c>
      <c r="W5683">
        <v>0</v>
      </c>
      <c r="X5683" t="s">
        <v>3901</v>
      </c>
      <c r="Y5683" t="s">
        <v>9994</v>
      </c>
      <c r="Z5683" t="s">
        <v>3511</v>
      </c>
    </row>
    <row r="5684" spans="17:26" x14ac:dyDescent="0.35">
      <c r="Q5684" t="s">
        <v>0</v>
      </c>
      <c r="R5684">
        <v>58</v>
      </c>
      <c r="S5684">
        <v>150</v>
      </c>
      <c r="T5684">
        <v>100</v>
      </c>
      <c r="U5684" t="s">
        <v>1</v>
      </c>
      <c r="V5684">
        <v>0</v>
      </c>
      <c r="W5684">
        <v>0</v>
      </c>
      <c r="X5684" t="s">
        <v>4181</v>
      </c>
      <c r="Y5684" t="s">
        <v>9995</v>
      </c>
      <c r="Z5684" t="s">
        <v>3511</v>
      </c>
    </row>
    <row r="5685" spans="17:26" x14ac:dyDescent="0.35">
      <c r="Q5685" t="s">
        <v>0</v>
      </c>
      <c r="R5685">
        <v>58</v>
      </c>
      <c r="S5685">
        <v>150</v>
      </c>
      <c r="T5685">
        <v>100</v>
      </c>
      <c r="U5685" t="s">
        <v>1</v>
      </c>
      <c r="V5685">
        <v>0</v>
      </c>
      <c r="W5685">
        <v>0</v>
      </c>
      <c r="X5685" t="s">
        <v>3797</v>
      </c>
      <c r="Y5685" t="s">
        <v>9996</v>
      </c>
      <c r="Z5685" t="s">
        <v>3511</v>
      </c>
    </row>
    <row r="5686" spans="17:26" x14ac:dyDescent="0.35">
      <c r="Q5686" t="s">
        <v>0</v>
      </c>
      <c r="R5686">
        <v>58</v>
      </c>
      <c r="S5686">
        <v>150</v>
      </c>
      <c r="T5686">
        <v>100</v>
      </c>
      <c r="U5686" t="s">
        <v>1</v>
      </c>
      <c r="V5686">
        <v>0</v>
      </c>
      <c r="W5686">
        <v>0</v>
      </c>
      <c r="X5686" t="s">
        <v>3960</v>
      </c>
      <c r="Y5686" t="s">
        <v>9997</v>
      </c>
      <c r="Z5686" t="s">
        <v>3511</v>
      </c>
    </row>
    <row r="5687" spans="17:26" x14ac:dyDescent="0.35">
      <c r="Q5687" t="s">
        <v>0</v>
      </c>
      <c r="R5687">
        <v>58</v>
      </c>
      <c r="S5687">
        <v>150</v>
      </c>
      <c r="T5687">
        <v>100</v>
      </c>
      <c r="U5687" t="s">
        <v>1</v>
      </c>
      <c r="V5687">
        <v>0</v>
      </c>
      <c r="W5687">
        <v>0</v>
      </c>
      <c r="X5687" t="s">
        <v>3883</v>
      </c>
      <c r="Y5687" t="s">
        <v>9998</v>
      </c>
      <c r="Z5687" t="s">
        <v>3511</v>
      </c>
    </row>
    <row r="5688" spans="17:26" x14ac:dyDescent="0.35">
      <c r="Q5688" t="s">
        <v>0</v>
      </c>
      <c r="R5688">
        <v>58</v>
      </c>
      <c r="S5688">
        <v>150</v>
      </c>
      <c r="T5688">
        <v>100</v>
      </c>
      <c r="U5688" t="s">
        <v>1</v>
      </c>
      <c r="V5688">
        <v>0</v>
      </c>
      <c r="W5688">
        <v>0</v>
      </c>
      <c r="X5688" t="s">
        <v>3681</v>
      </c>
      <c r="Y5688" t="s">
        <v>9999</v>
      </c>
      <c r="Z5688" t="s">
        <v>3511</v>
      </c>
    </row>
    <row r="5689" spans="17:26" x14ac:dyDescent="0.35">
      <c r="Q5689" t="s">
        <v>0</v>
      </c>
      <c r="R5689">
        <v>58</v>
      </c>
      <c r="S5689">
        <v>150</v>
      </c>
      <c r="T5689">
        <v>100</v>
      </c>
      <c r="U5689" t="s">
        <v>1</v>
      </c>
      <c r="V5689">
        <v>0</v>
      </c>
      <c r="W5689">
        <v>0</v>
      </c>
      <c r="X5689" t="s">
        <v>4238</v>
      </c>
      <c r="Y5689" t="s">
        <v>10000</v>
      </c>
      <c r="Z5689" t="s">
        <v>3511</v>
      </c>
    </row>
    <row r="5690" spans="17:26" x14ac:dyDescent="0.35">
      <c r="Q5690" t="s">
        <v>0</v>
      </c>
      <c r="R5690">
        <v>58</v>
      </c>
      <c r="S5690">
        <v>150</v>
      </c>
      <c r="T5690">
        <v>100</v>
      </c>
      <c r="U5690" t="s">
        <v>1</v>
      </c>
      <c r="V5690">
        <v>0</v>
      </c>
      <c r="W5690">
        <v>0</v>
      </c>
      <c r="X5690" t="s">
        <v>4238</v>
      </c>
      <c r="Y5690" t="s">
        <v>10001</v>
      </c>
      <c r="Z5690" t="s">
        <v>3511</v>
      </c>
    </row>
    <row r="5691" spans="17:26" x14ac:dyDescent="0.35">
      <c r="Q5691" t="s">
        <v>0</v>
      </c>
      <c r="R5691">
        <v>58</v>
      </c>
      <c r="S5691">
        <v>150</v>
      </c>
      <c r="T5691">
        <v>100</v>
      </c>
      <c r="U5691" t="s">
        <v>1</v>
      </c>
      <c r="V5691">
        <v>0</v>
      </c>
      <c r="W5691">
        <v>0</v>
      </c>
      <c r="X5691" t="s">
        <v>3820</v>
      </c>
      <c r="Y5691" t="s">
        <v>10002</v>
      </c>
      <c r="Z5691" t="s">
        <v>3511</v>
      </c>
    </row>
    <row r="5692" spans="17:26" x14ac:dyDescent="0.35">
      <c r="Q5692" t="s">
        <v>0</v>
      </c>
      <c r="R5692">
        <v>58</v>
      </c>
      <c r="S5692">
        <v>150</v>
      </c>
      <c r="T5692">
        <v>100</v>
      </c>
      <c r="U5692" t="s">
        <v>1</v>
      </c>
      <c r="V5692">
        <v>0</v>
      </c>
      <c r="W5692">
        <v>0</v>
      </c>
      <c r="X5692" t="s">
        <v>4240</v>
      </c>
      <c r="Y5692" t="s">
        <v>10003</v>
      </c>
      <c r="Z5692" t="s">
        <v>3511</v>
      </c>
    </row>
    <row r="5693" spans="17:26" x14ac:dyDescent="0.35">
      <c r="Q5693" t="s">
        <v>0</v>
      </c>
      <c r="R5693">
        <v>58</v>
      </c>
      <c r="S5693">
        <v>150</v>
      </c>
      <c r="T5693">
        <v>100</v>
      </c>
      <c r="U5693" t="s">
        <v>1</v>
      </c>
      <c r="V5693">
        <v>0</v>
      </c>
      <c r="W5693">
        <v>0</v>
      </c>
      <c r="X5693" t="s">
        <v>3801</v>
      </c>
      <c r="Y5693" t="s">
        <v>10004</v>
      </c>
      <c r="Z5693" t="s">
        <v>3511</v>
      </c>
    </row>
    <row r="5694" spans="17:26" x14ac:dyDescent="0.35">
      <c r="Q5694" t="s">
        <v>0</v>
      </c>
      <c r="R5694">
        <v>58</v>
      </c>
      <c r="S5694">
        <v>150</v>
      </c>
      <c r="T5694">
        <v>100</v>
      </c>
      <c r="U5694" t="s">
        <v>1</v>
      </c>
      <c r="V5694">
        <v>0</v>
      </c>
      <c r="W5694">
        <v>0</v>
      </c>
      <c r="X5694" t="s">
        <v>3728</v>
      </c>
      <c r="Y5694" t="s">
        <v>10005</v>
      </c>
      <c r="Z5694" t="s">
        <v>3511</v>
      </c>
    </row>
    <row r="5695" spans="17:26" x14ac:dyDescent="0.35">
      <c r="Q5695" t="s">
        <v>0</v>
      </c>
      <c r="R5695">
        <v>58</v>
      </c>
      <c r="S5695">
        <v>150</v>
      </c>
      <c r="T5695">
        <v>100</v>
      </c>
      <c r="U5695" t="s">
        <v>1</v>
      </c>
      <c r="V5695">
        <v>0</v>
      </c>
      <c r="W5695">
        <v>0</v>
      </c>
      <c r="X5695" t="s">
        <v>3910</v>
      </c>
      <c r="Y5695" t="s">
        <v>10006</v>
      </c>
      <c r="Z5695" t="s">
        <v>3511</v>
      </c>
    </row>
    <row r="5696" spans="17:26" x14ac:dyDescent="0.35">
      <c r="Q5696" t="s">
        <v>0</v>
      </c>
      <c r="R5696">
        <v>58</v>
      </c>
      <c r="S5696">
        <v>150</v>
      </c>
      <c r="T5696">
        <v>100</v>
      </c>
      <c r="U5696" t="s">
        <v>3664</v>
      </c>
      <c r="V5696">
        <v>0</v>
      </c>
      <c r="W5696">
        <v>0</v>
      </c>
      <c r="X5696" t="s">
        <v>3738</v>
      </c>
      <c r="Y5696" t="s">
        <v>10007</v>
      </c>
      <c r="Z5696" t="s">
        <v>3511</v>
      </c>
    </row>
    <row r="5697" spans="17:26" x14ac:dyDescent="0.35">
      <c r="Q5697" t="s">
        <v>0</v>
      </c>
      <c r="R5697">
        <v>58</v>
      </c>
      <c r="S5697">
        <v>150</v>
      </c>
      <c r="T5697">
        <v>100</v>
      </c>
      <c r="U5697" t="s">
        <v>3664</v>
      </c>
      <c r="V5697">
        <v>0</v>
      </c>
      <c r="W5697">
        <v>0</v>
      </c>
      <c r="X5697" t="s">
        <v>3696</v>
      </c>
      <c r="Y5697" t="s">
        <v>10008</v>
      </c>
      <c r="Z5697" t="s">
        <v>3511</v>
      </c>
    </row>
    <row r="5698" spans="17:26" x14ac:dyDescent="0.35">
      <c r="Q5698" t="s">
        <v>0</v>
      </c>
      <c r="R5698">
        <v>58</v>
      </c>
      <c r="S5698">
        <v>150</v>
      </c>
      <c r="T5698">
        <v>100</v>
      </c>
      <c r="U5698" t="s">
        <v>3664</v>
      </c>
      <c r="V5698">
        <v>0</v>
      </c>
      <c r="W5698">
        <v>0</v>
      </c>
      <c r="X5698" t="s">
        <v>3702</v>
      </c>
      <c r="Y5698" t="s">
        <v>10009</v>
      </c>
      <c r="Z5698" t="s">
        <v>3511</v>
      </c>
    </row>
    <row r="5699" spans="17:26" x14ac:dyDescent="0.35">
      <c r="Q5699" t="s">
        <v>0</v>
      </c>
      <c r="R5699">
        <v>58</v>
      </c>
      <c r="S5699">
        <v>150</v>
      </c>
      <c r="T5699">
        <v>100</v>
      </c>
      <c r="U5699" t="s">
        <v>3664</v>
      </c>
      <c r="V5699">
        <v>0</v>
      </c>
      <c r="W5699">
        <v>0</v>
      </c>
      <c r="X5699" t="s">
        <v>3981</v>
      </c>
      <c r="Y5699" t="s">
        <v>10010</v>
      </c>
      <c r="Z5699" t="s">
        <v>3511</v>
      </c>
    </row>
    <row r="5700" spans="17:26" x14ac:dyDescent="0.35">
      <c r="Q5700" t="s">
        <v>0</v>
      </c>
      <c r="R5700">
        <v>58</v>
      </c>
      <c r="S5700">
        <v>150</v>
      </c>
      <c r="T5700">
        <v>100</v>
      </c>
      <c r="U5700" t="s">
        <v>3664</v>
      </c>
      <c r="V5700">
        <v>0</v>
      </c>
      <c r="W5700">
        <v>0</v>
      </c>
      <c r="X5700" t="s">
        <v>4113</v>
      </c>
      <c r="Y5700" t="s">
        <v>10011</v>
      </c>
      <c r="Z5700" t="s">
        <v>3511</v>
      </c>
    </row>
    <row r="5701" spans="17:26" x14ac:dyDescent="0.35">
      <c r="Q5701" t="s">
        <v>0</v>
      </c>
      <c r="R5701">
        <v>58</v>
      </c>
      <c r="S5701">
        <v>150</v>
      </c>
      <c r="T5701">
        <v>100</v>
      </c>
      <c r="U5701" t="s">
        <v>3664</v>
      </c>
      <c r="V5701">
        <v>0</v>
      </c>
      <c r="W5701">
        <v>0</v>
      </c>
      <c r="X5701" t="s">
        <v>3810</v>
      </c>
      <c r="Y5701" t="s">
        <v>10012</v>
      </c>
      <c r="Z5701" t="s">
        <v>3511</v>
      </c>
    </row>
    <row r="5702" spans="17:26" x14ac:dyDescent="0.35">
      <c r="Q5702" t="s">
        <v>0</v>
      </c>
      <c r="R5702">
        <v>58</v>
      </c>
      <c r="S5702">
        <v>150</v>
      </c>
      <c r="T5702">
        <v>100</v>
      </c>
      <c r="U5702" t="s">
        <v>3664</v>
      </c>
      <c r="V5702">
        <v>0</v>
      </c>
      <c r="W5702">
        <v>0</v>
      </c>
      <c r="X5702" t="s">
        <v>4246</v>
      </c>
      <c r="Y5702" t="s">
        <v>10013</v>
      </c>
      <c r="Z5702" t="s">
        <v>3511</v>
      </c>
    </row>
    <row r="5703" spans="17:26" x14ac:dyDescent="0.35">
      <c r="Q5703" t="s">
        <v>0</v>
      </c>
      <c r="R5703">
        <v>58</v>
      </c>
      <c r="S5703">
        <v>150</v>
      </c>
      <c r="T5703">
        <v>100</v>
      </c>
      <c r="U5703" t="s">
        <v>3664</v>
      </c>
      <c r="V5703">
        <v>0</v>
      </c>
      <c r="W5703">
        <v>0</v>
      </c>
      <c r="X5703" t="s">
        <v>4217</v>
      </c>
      <c r="Y5703" t="s">
        <v>10014</v>
      </c>
      <c r="Z5703" t="s">
        <v>3511</v>
      </c>
    </row>
    <row r="5704" spans="17:26" x14ac:dyDescent="0.35">
      <c r="Q5704" t="s">
        <v>0</v>
      </c>
      <c r="R5704">
        <v>58</v>
      </c>
      <c r="S5704">
        <v>150</v>
      </c>
      <c r="T5704">
        <v>100</v>
      </c>
      <c r="U5704" t="s">
        <v>3664</v>
      </c>
      <c r="V5704">
        <v>0</v>
      </c>
      <c r="W5704">
        <v>0</v>
      </c>
      <c r="X5704" t="s">
        <v>4697</v>
      </c>
      <c r="Y5704" t="s">
        <v>10015</v>
      </c>
      <c r="Z5704" t="s">
        <v>3511</v>
      </c>
    </row>
    <row r="5705" spans="17:26" x14ac:dyDescent="0.35">
      <c r="Q5705" t="s">
        <v>0</v>
      </c>
      <c r="R5705">
        <v>58</v>
      </c>
      <c r="S5705">
        <v>150</v>
      </c>
      <c r="T5705">
        <v>100</v>
      </c>
      <c r="U5705" t="s">
        <v>3664</v>
      </c>
      <c r="V5705">
        <v>0</v>
      </c>
      <c r="W5705">
        <v>0</v>
      </c>
      <c r="X5705" t="s">
        <v>4699</v>
      </c>
      <c r="Y5705" t="s">
        <v>10016</v>
      </c>
      <c r="Z5705" t="s">
        <v>3511</v>
      </c>
    </row>
    <row r="5706" spans="17:26" x14ac:dyDescent="0.35">
      <c r="Q5706" t="s">
        <v>0</v>
      </c>
      <c r="R5706">
        <v>58</v>
      </c>
      <c r="S5706">
        <v>150</v>
      </c>
      <c r="T5706">
        <v>100</v>
      </c>
      <c r="U5706" t="s">
        <v>3664</v>
      </c>
      <c r="V5706">
        <v>0</v>
      </c>
      <c r="W5706">
        <v>0</v>
      </c>
      <c r="X5706" t="s">
        <v>4167</v>
      </c>
      <c r="Y5706" t="s">
        <v>10017</v>
      </c>
      <c r="Z5706" t="s">
        <v>3511</v>
      </c>
    </row>
    <row r="5707" spans="17:26" x14ac:dyDescent="0.35">
      <c r="Q5707" t="s">
        <v>0</v>
      </c>
      <c r="R5707">
        <v>58</v>
      </c>
      <c r="S5707">
        <v>150</v>
      </c>
      <c r="T5707">
        <v>100</v>
      </c>
      <c r="U5707" t="s">
        <v>3664</v>
      </c>
      <c r="V5707">
        <v>0</v>
      </c>
      <c r="W5707">
        <v>0</v>
      </c>
      <c r="X5707" t="s">
        <v>3822</v>
      </c>
      <c r="Y5707" t="s">
        <v>10018</v>
      </c>
      <c r="Z5707" t="s">
        <v>3511</v>
      </c>
    </row>
    <row r="5708" spans="17:26" x14ac:dyDescent="0.35">
      <c r="Q5708" t="s">
        <v>0</v>
      </c>
      <c r="R5708">
        <v>58</v>
      </c>
      <c r="S5708">
        <v>150</v>
      </c>
      <c r="T5708">
        <v>100</v>
      </c>
      <c r="U5708" t="s">
        <v>3664</v>
      </c>
      <c r="V5708">
        <v>0</v>
      </c>
      <c r="W5708">
        <v>0</v>
      </c>
      <c r="X5708" t="s">
        <v>3665</v>
      </c>
      <c r="Y5708" t="s">
        <v>10019</v>
      </c>
      <c r="Z5708" t="s">
        <v>3511</v>
      </c>
    </row>
    <row r="5709" spans="17:26" x14ac:dyDescent="0.35">
      <c r="Q5709" t="s">
        <v>0</v>
      </c>
      <c r="R5709">
        <v>58</v>
      </c>
      <c r="S5709">
        <v>150</v>
      </c>
      <c r="T5709">
        <v>97.1</v>
      </c>
      <c r="U5709" t="s">
        <v>1</v>
      </c>
      <c r="V5709">
        <v>0</v>
      </c>
      <c r="W5709">
        <v>0</v>
      </c>
      <c r="X5709" t="s">
        <v>4005</v>
      </c>
      <c r="Y5709" t="s">
        <v>10020</v>
      </c>
      <c r="Z5709" t="s">
        <v>3511</v>
      </c>
    </row>
    <row r="5710" spans="17:26" x14ac:dyDescent="0.35">
      <c r="Q5710" t="s">
        <v>0</v>
      </c>
      <c r="R5710">
        <v>58</v>
      </c>
      <c r="S5710">
        <v>150</v>
      </c>
      <c r="T5710">
        <v>97.2</v>
      </c>
      <c r="U5710" t="s">
        <v>1</v>
      </c>
      <c r="V5710">
        <v>0</v>
      </c>
      <c r="W5710">
        <v>0</v>
      </c>
      <c r="X5710" t="s">
        <v>3960</v>
      </c>
      <c r="Y5710" t="s">
        <v>10021</v>
      </c>
      <c r="Z5710" t="s">
        <v>3511</v>
      </c>
    </row>
    <row r="5711" spans="17:26" x14ac:dyDescent="0.35">
      <c r="Q5711" t="s">
        <v>0</v>
      </c>
      <c r="R5711">
        <v>58</v>
      </c>
      <c r="S5711">
        <v>150</v>
      </c>
      <c r="T5711">
        <v>97.2</v>
      </c>
      <c r="U5711" t="s">
        <v>3664</v>
      </c>
      <c r="V5711">
        <v>0</v>
      </c>
      <c r="W5711">
        <v>0</v>
      </c>
      <c r="X5711" t="s">
        <v>4294</v>
      </c>
      <c r="Y5711" t="s">
        <v>10022</v>
      </c>
      <c r="Z5711" t="s">
        <v>3511</v>
      </c>
    </row>
    <row r="5712" spans="17:26" x14ac:dyDescent="0.35">
      <c r="Q5712" t="s">
        <v>0</v>
      </c>
      <c r="R5712">
        <v>58</v>
      </c>
      <c r="S5712">
        <v>150</v>
      </c>
      <c r="T5712">
        <v>97.3</v>
      </c>
      <c r="U5712" t="s">
        <v>1</v>
      </c>
      <c r="V5712">
        <v>0</v>
      </c>
      <c r="W5712">
        <v>0</v>
      </c>
      <c r="X5712" t="s">
        <v>4759</v>
      </c>
      <c r="Y5712" t="s">
        <v>10023</v>
      </c>
      <c r="Z5712" t="s">
        <v>3511</v>
      </c>
    </row>
    <row r="5713" spans="17:26" x14ac:dyDescent="0.35">
      <c r="Q5713" t="s">
        <v>0</v>
      </c>
      <c r="R5713">
        <v>58</v>
      </c>
      <c r="S5713">
        <v>150</v>
      </c>
      <c r="T5713">
        <v>97.3</v>
      </c>
      <c r="U5713" t="s">
        <v>1</v>
      </c>
      <c r="V5713">
        <v>0</v>
      </c>
      <c r="W5713">
        <v>0</v>
      </c>
      <c r="X5713" t="s">
        <v>3686</v>
      </c>
      <c r="Y5713" t="s">
        <v>10024</v>
      </c>
      <c r="Z5713" t="s">
        <v>3511</v>
      </c>
    </row>
    <row r="5714" spans="17:26" x14ac:dyDescent="0.35">
      <c r="Q5714" t="s">
        <v>0</v>
      </c>
      <c r="R5714">
        <v>58</v>
      </c>
      <c r="S5714">
        <v>150</v>
      </c>
      <c r="T5714">
        <v>97.3</v>
      </c>
      <c r="U5714" t="s">
        <v>1</v>
      </c>
      <c r="V5714">
        <v>0</v>
      </c>
      <c r="W5714">
        <v>0</v>
      </c>
      <c r="X5714" t="s">
        <v>4304</v>
      </c>
      <c r="Y5714" t="s">
        <v>10025</v>
      </c>
      <c r="Z5714" t="s">
        <v>3511</v>
      </c>
    </row>
    <row r="5715" spans="17:26" x14ac:dyDescent="0.35">
      <c r="Q5715" t="s">
        <v>0</v>
      </c>
      <c r="R5715">
        <v>58</v>
      </c>
      <c r="S5715">
        <v>150</v>
      </c>
      <c r="T5715">
        <v>97.3</v>
      </c>
      <c r="U5715" t="s">
        <v>1</v>
      </c>
      <c r="V5715">
        <v>0</v>
      </c>
      <c r="W5715">
        <v>0</v>
      </c>
      <c r="X5715" t="s">
        <v>3895</v>
      </c>
      <c r="Y5715" t="s">
        <v>10026</v>
      </c>
      <c r="Z5715" t="s">
        <v>3511</v>
      </c>
    </row>
    <row r="5716" spans="17:26" x14ac:dyDescent="0.35">
      <c r="Q5716" t="s">
        <v>0</v>
      </c>
      <c r="R5716">
        <v>58</v>
      </c>
      <c r="S5716">
        <v>150</v>
      </c>
      <c r="T5716">
        <v>97.3</v>
      </c>
      <c r="U5716" t="s">
        <v>1</v>
      </c>
      <c r="V5716">
        <v>0</v>
      </c>
      <c r="W5716">
        <v>0</v>
      </c>
      <c r="X5716" t="s">
        <v>3895</v>
      </c>
      <c r="Y5716" t="s">
        <v>10027</v>
      </c>
      <c r="Z5716" t="s">
        <v>3511</v>
      </c>
    </row>
    <row r="5717" spans="17:26" x14ac:dyDescent="0.35">
      <c r="Q5717" t="s">
        <v>0</v>
      </c>
      <c r="R5717">
        <v>58</v>
      </c>
      <c r="S5717">
        <v>150</v>
      </c>
      <c r="T5717">
        <v>97.3</v>
      </c>
      <c r="U5717" t="s">
        <v>1</v>
      </c>
      <c r="V5717">
        <v>0</v>
      </c>
      <c r="W5717">
        <v>0</v>
      </c>
      <c r="X5717" t="s">
        <v>3801</v>
      </c>
      <c r="Y5717" t="s">
        <v>10028</v>
      </c>
      <c r="Z5717" t="s">
        <v>3511</v>
      </c>
    </row>
    <row r="5718" spans="17:26" x14ac:dyDescent="0.35">
      <c r="Q5718" t="s">
        <v>0</v>
      </c>
      <c r="R5718">
        <v>58</v>
      </c>
      <c r="S5718">
        <v>150</v>
      </c>
      <c r="T5718">
        <v>97.3</v>
      </c>
      <c r="U5718" t="s">
        <v>1</v>
      </c>
      <c r="V5718">
        <v>0</v>
      </c>
      <c r="W5718">
        <v>0</v>
      </c>
      <c r="X5718" t="s">
        <v>5089</v>
      </c>
      <c r="Y5718" t="s">
        <v>10029</v>
      </c>
      <c r="Z5718" t="s">
        <v>3511</v>
      </c>
    </row>
    <row r="5719" spans="17:26" x14ac:dyDescent="0.35">
      <c r="Q5719" t="s">
        <v>0</v>
      </c>
      <c r="R5719">
        <v>58</v>
      </c>
      <c r="S5719">
        <v>150</v>
      </c>
      <c r="T5719">
        <v>97.3</v>
      </c>
      <c r="U5719" t="s">
        <v>1</v>
      </c>
      <c r="V5719">
        <v>0</v>
      </c>
      <c r="W5719">
        <v>0</v>
      </c>
      <c r="X5719" t="s">
        <v>4113</v>
      </c>
      <c r="Y5719" t="s">
        <v>10030</v>
      </c>
      <c r="Z5719" t="s">
        <v>3511</v>
      </c>
    </row>
    <row r="5720" spans="17:26" x14ac:dyDescent="0.35">
      <c r="Q5720" t="s">
        <v>0</v>
      </c>
      <c r="R5720">
        <v>58</v>
      </c>
      <c r="S5720">
        <v>150</v>
      </c>
      <c r="T5720">
        <v>97.3</v>
      </c>
      <c r="U5720" t="s">
        <v>1</v>
      </c>
      <c r="V5720">
        <v>0</v>
      </c>
      <c r="W5720">
        <v>0</v>
      </c>
      <c r="X5720" t="s">
        <v>3770</v>
      </c>
      <c r="Y5720" t="s">
        <v>10031</v>
      </c>
      <c r="Z5720" t="s">
        <v>3511</v>
      </c>
    </row>
    <row r="5721" spans="17:26" x14ac:dyDescent="0.35">
      <c r="Q5721" t="s">
        <v>0</v>
      </c>
      <c r="R5721">
        <v>58</v>
      </c>
      <c r="S5721">
        <v>150</v>
      </c>
      <c r="T5721">
        <v>97.3</v>
      </c>
      <c r="U5721" t="s">
        <v>1</v>
      </c>
      <c r="V5721">
        <v>0</v>
      </c>
      <c r="W5721">
        <v>0</v>
      </c>
      <c r="X5721" t="s">
        <v>4108</v>
      </c>
      <c r="Y5721" t="s">
        <v>10032</v>
      </c>
      <c r="Z5721" t="s">
        <v>3511</v>
      </c>
    </row>
    <row r="5722" spans="17:26" x14ac:dyDescent="0.35">
      <c r="Q5722" t="s">
        <v>0</v>
      </c>
      <c r="R5722">
        <v>58</v>
      </c>
      <c r="S5722">
        <v>150</v>
      </c>
      <c r="T5722">
        <v>97.3</v>
      </c>
      <c r="U5722" t="s">
        <v>1</v>
      </c>
      <c r="V5722">
        <v>0</v>
      </c>
      <c r="W5722">
        <v>0</v>
      </c>
      <c r="X5722" t="s">
        <v>3910</v>
      </c>
      <c r="Y5722" t="s">
        <v>10033</v>
      </c>
      <c r="Z5722" t="s">
        <v>3511</v>
      </c>
    </row>
    <row r="5723" spans="17:26" x14ac:dyDescent="0.35">
      <c r="Q5723" t="s">
        <v>0</v>
      </c>
      <c r="R5723">
        <v>58</v>
      </c>
      <c r="S5723">
        <v>150</v>
      </c>
      <c r="T5723">
        <v>97.3</v>
      </c>
      <c r="U5723" t="s">
        <v>1</v>
      </c>
      <c r="V5723">
        <v>0</v>
      </c>
      <c r="W5723">
        <v>0</v>
      </c>
      <c r="X5723" t="s">
        <v>4381</v>
      </c>
      <c r="Y5723" t="s">
        <v>10034</v>
      </c>
      <c r="Z5723" t="s">
        <v>3511</v>
      </c>
    </row>
    <row r="5724" spans="17:26" x14ac:dyDescent="0.35">
      <c r="Q5724" t="s">
        <v>0</v>
      </c>
      <c r="R5724">
        <v>58</v>
      </c>
      <c r="S5724">
        <v>150</v>
      </c>
      <c r="T5724">
        <v>97.3</v>
      </c>
      <c r="U5724" t="s">
        <v>1</v>
      </c>
      <c r="V5724">
        <v>0</v>
      </c>
      <c r="W5724">
        <v>0</v>
      </c>
      <c r="X5724" t="s">
        <v>4381</v>
      </c>
      <c r="Y5724" t="s">
        <v>10035</v>
      </c>
      <c r="Z5724" t="s">
        <v>3511</v>
      </c>
    </row>
    <row r="5725" spans="17:26" x14ac:dyDescent="0.35">
      <c r="Q5725" t="s">
        <v>0</v>
      </c>
      <c r="R5725">
        <v>58</v>
      </c>
      <c r="S5725">
        <v>150</v>
      </c>
      <c r="T5725">
        <v>97.3</v>
      </c>
      <c r="U5725" t="s">
        <v>1</v>
      </c>
      <c r="V5725">
        <v>0</v>
      </c>
      <c r="W5725">
        <v>0</v>
      </c>
      <c r="X5725" t="s">
        <v>4330</v>
      </c>
      <c r="Y5725" t="s">
        <v>10036</v>
      </c>
      <c r="Z5725" t="s">
        <v>3511</v>
      </c>
    </row>
    <row r="5726" spans="17:26" x14ac:dyDescent="0.35">
      <c r="Q5726" t="s">
        <v>0</v>
      </c>
      <c r="R5726">
        <v>58</v>
      </c>
      <c r="S5726">
        <v>150</v>
      </c>
      <c r="T5726">
        <v>97.3</v>
      </c>
      <c r="U5726" t="s">
        <v>1</v>
      </c>
      <c r="V5726">
        <v>0</v>
      </c>
      <c r="W5726">
        <v>0</v>
      </c>
      <c r="X5726" t="s">
        <v>4066</v>
      </c>
      <c r="Y5726" t="s">
        <v>10037</v>
      </c>
      <c r="Z5726" t="s">
        <v>3511</v>
      </c>
    </row>
    <row r="5727" spans="17:26" x14ac:dyDescent="0.35">
      <c r="Q5727" t="s">
        <v>0</v>
      </c>
      <c r="R5727">
        <v>58</v>
      </c>
      <c r="S5727">
        <v>150</v>
      </c>
      <c r="T5727">
        <v>97.3</v>
      </c>
      <c r="U5727" t="s">
        <v>1</v>
      </c>
      <c r="V5727">
        <v>0</v>
      </c>
      <c r="W5727">
        <v>0</v>
      </c>
      <c r="X5727" t="s">
        <v>3665</v>
      </c>
      <c r="Y5727" t="s">
        <v>10038</v>
      </c>
      <c r="Z5727" t="s">
        <v>3511</v>
      </c>
    </row>
    <row r="5728" spans="17:26" x14ac:dyDescent="0.35">
      <c r="Q5728" t="s">
        <v>0</v>
      </c>
      <c r="R5728">
        <v>58</v>
      </c>
      <c r="S5728">
        <v>150</v>
      </c>
      <c r="T5728">
        <v>97.3</v>
      </c>
      <c r="U5728" t="s">
        <v>3664</v>
      </c>
      <c r="V5728">
        <v>0</v>
      </c>
      <c r="W5728">
        <v>0</v>
      </c>
      <c r="X5728" t="s">
        <v>4759</v>
      </c>
      <c r="Y5728" t="s">
        <v>10039</v>
      </c>
      <c r="Z5728" t="s">
        <v>3511</v>
      </c>
    </row>
    <row r="5729" spans="17:26" x14ac:dyDescent="0.35">
      <c r="Q5729" t="s">
        <v>0</v>
      </c>
      <c r="R5729">
        <v>58</v>
      </c>
      <c r="S5729">
        <v>150</v>
      </c>
      <c r="T5729">
        <v>97.3</v>
      </c>
      <c r="U5729" t="s">
        <v>3664</v>
      </c>
      <c r="V5729">
        <v>0</v>
      </c>
      <c r="W5729">
        <v>0</v>
      </c>
      <c r="X5729" t="s">
        <v>4300</v>
      </c>
      <c r="Y5729" t="s">
        <v>10040</v>
      </c>
      <c r="Z5729" t="s">
        <v>3511</v>
      </c>
    </row>
    <row r="5730" spans="17:26" x14ac:dyDescent="0.35">
      <c r="Q5730" t="s">
        <v>0</v>
      </c>
      <c r="R5730">
        <v>58</v>
      </c>
      <c r="S5730">
        <v>150</v>
      </c>
      <c r="T5730">
        <v>97.3</v>
      </c>
      <c r="U5730" t="s">
        <v>3664</v>
      </c>
      <c r="V5730">
        <v>0</v>
      </c>
      <c r="W5730">
        <v>0</v>
      </c>
      <c r="X5730" t="s">
        <v>4871</v>
      </c>
      <c r="Y5730" t="s">
        <v>10041</v>
      </c>
      <c r="Z5730" t="s">
        <v>3511</v>
      </c>
    </row>
    <row r="5731" spans="17:26" x14ac:dyDescent="0.35">
      <c r="Q5731" t="s">
        <v>0</v>
      </c>
      <c r="R5731">
        <v>58</v>
      </c>
      <c r="S5731">
        <v>150</v>
      </c>
      <c r="T5731">
        <v>97.3</v>
      </c>
      <c r="U5731" t="s">
        <v>3664</v>
      </c>
      <c r="V5731">
        <v>0</v>
      </c>
      <c r="W5731">
        <v>0</v>
      </c>
      <c r="X5731" t="s">
        <v>3753</v>
      </c>
      <c r="Y5731" t="s">
        <v>10042</v>
      </c>
      <c r="Z5731" t="s">
        <v>3511</v>
      </c>
    </row>
    <row r="5732" spans="17:26" x14ac:dyDescent="0.35">
      <c r="Q5732" t="s">
        <v>0</v>
      </c>
      <c r="R5732">
        <v>58</v>
      </c>
      <c r="S5732">
        <v>150</v>
      </c>
      <c r="T5732">
        <v>97.3</v>
      </c>
      <c r="U5732" t="s">
        <v>3664</v>
      </c>
      <c r="V5732">
        <v>0</v>
      </c>
      <c r="W5732">
        <v>0</v>
      </c>
      <c r="X5732" t="s">
        <v>4350</v>
      </c>
      <c r="Y5732" t="s">
        <v>10043</v>
      </c>
      <c r="Z5732" t="s">
        <v>3511</v>
      </c>
    </row>
    <row r="5733" spans="17:26" x14ac:dyDescent="0.35">
      <c r="Q5733" t="s">
        <v>0</v>
      </c>
      <c r="R5733">
        <v>58</v>
      </c>
      <c r="S5733">
        <v>150</v>
      </c>
      <c r="T5733">
        <v>97.3</v>
      </c>
      <c r="U5733" t="s">
        <v>3664</v>
      </c>
      <c r="V5733">
        <v>0</v>
      </c>
      <c r="W5733">
        <v>0</v>
      </c>
      <c r="X5733" t="s">
        <v>4019</v>
      </c>
      <c r="Y5733" t="s">
        <v>10044</v>
      </c>
      <c r="Z5733" t="s">
        <v>3511</v>
      </c>
    </row>
    <row r="5734" spans="17:26" x14ac:dyDescent="0.35">
      <c r="Q5734" t="s">
        <v>0</v>
      </c>
      <c r="R5734">
        <v>58</v>
      </c>
      <c r="S5734">
        <v>150</v>
      </c>
      <c r="T5734">
        <v>97.3</v>
      </c>
      <c r="U5734" t="s">
        <v>3664</v>
      </c>
      <c r="V5734">
        <v>0</v>
      </c>
      <c r="W5734">
        <v>0</v>
      </c>
      <c r="X5734" t="s">
        <v>4354</v>
      </c>
      <c r="Y5734" t="s">
        <v>10045</v>
      </c>
      <c r="Z5734" t="s">
        <v>3511</v>
      </c>
    </row>
    <row r="5735" spans="17:26" x14ac:dyDescent="0.35">
      <c r="Q5735" t="s">
        <v>0</v>
      </c>
      <c r="R5735">
        <v>58</v>
      </c>
      <c r="S5735">
        <v>150</v>
      </c>
      <c r="T5735">
        <v>97.3</v>
      </c>
      <c r="U5735" t="s">
        <v>3664</v>
      </c>
      <c r="V5735">
        <v>0</v>
      </c>
      <c r="W5735">
        <v>0</v>
      </c>
      <c r="X5735" t="s">
        <v>3764</v>
      </c>
      <c r="Y5735" t="s">
        <v>10046</v>
      </c>
      <c r="Z5735" t="s">
        <v>3511</v>
      </c>
    </row>
    <row r="5736" spans="17:26" x14ac:dyDescent="0.35">
      <c r="Q5736" t="s">
        <v>0</v>
      </c>
      <c r="R5736">
        <v>58</v>
      </c>
      <c r="S5736">
        <v>150</v>
      </c>
      <c r="T5736">
        <v>97.3</v>
      </c>
      <c r="U5736" t="s">
        <v>3664</v>
      </c>
      <c r="V5736">
        <v>0</v>
      </c>
      <c r="W5736">
        <v>0</v>
      </c>
      <c r="X5736" t="s">
        <v>4474</v>
      </c>
      <c r="Y5736" t="s">
        <v>10047</v>
      </c>
      <c r="Z5736" t="s">
        <v>3511</v>
      </c>
    </row>
    <row r="5737" spans="17:26" x14ac:dyDescent="0.35">
      <c r="Q5737" t="s">
        <v>0</v>
      </c>
      <c r="R5737">
        <v>58</v>
      </c>
      <c r="S5737">
        <v>150</v>
      </c>
      <c r="T5737">
        <v>97.3</v>
      </c>
      <c r="U5737" t="s">
        <v>3664</v>
      </c>
      <c r="V5737">
        <v>0</v>
      </c>
      <c r="W5737">
        <v>0</v>
      </c>
      <c r="X5737" t="s">
        <v>4108</v>
      </c>
      <c r="Y5737" t="s">
        <v>10048</v>
      </c>
      <c r="Z5737" t="s">
        <v>3511</v>
      </c>
    </row>
    <row r="5738" spans="17:26" x14ac:dyDescent="0.35">
      <c r="Q5738" t="s">
        <v>0</v>
      </c>
      <c r="R5738">
        <v>58</v>
      </c>
      <c r="S5738">
        <v>150</v>
      </c>
      <c r="T5738">
        <v>97.3</v>
      </c>
      <c r="U5738" t="s">
        <v>3664</v>
      </c>
      <c r="V5738">
        <v>0</v>
      </c>
      <c r="W5738">
        <v>0</v>
      </c>
      <c r="X5738" t="s">
        <v>4252</v>
      </c>
      <c r="Y5738" t="s">
        <v>10049</v>
      </c>
      <c r="Z5738" t="s">
        <v>3511</v>
      </c>
    </row>
    <row r="5739" spans="17:26" x14ac:dyDescent="0.35">
      <c r="Q5739" t="s">
        <v>0</v>
      </c>
      <c r="R5739">
        <v>58</v>
      </c>
      <c r="S5739">
        <v>150</v>
      </c>
      <c r="T5739">
        <v>97.3</v>
      </c>
      <c r="U5739" t="s">
        <v>3664</v>
      </c>
      <c r="V5739">
        <v>0</v>
      </c>
      <c r="W5739">
        <v>0</v>
      </c>
      <c r="X5739" t="s">
        <v>4544</v>
      </c>
      <c r="Y5739" t="s">
        <v>10050</v>
      </c>
      <c r="Z5739" t="s">
        <v>3511</v>
      </c>
    </row>
    <row r="5740" spans="17:26" x14ac:dyDescent="0.35">
      <c r="Q5740" t="s">
        <v>0</v>
      </c>
      <c r="R5740">
        <v>58</v>
      </c>
      <c r="S5740">
        <v>150</v>
      </c>
      <c r="T5740">
        <v>97.3</v>
      </c>
      <c r="U5740" t="s">
        <v>3664</v>
      </c>
      <c r="V5740">
        <v>0</v>
      </c>
      <c r="W5740">
        <v>0</v>
      </c>
      <c r="X5740" t="s">
        <v>4169</v>
      </c>
      <c r="Y5740" t="s">
        <v>10051</v>
      </c>
      <c r="Z5740" t="s">
        <v>3511</v>
      </c>
    </row>
    <row r="5741" spans="17:26" x14ac:dyDescent="0.35">
      <c r="Q5741" t="s">
        <v>0</v>
      </c>
      <c r="R5741">
        <v>58</v>
      </c>
      <c r="S5741">
        <v>150</v>
      </c>
      <c r="T5741">
        <v>97.3</v>
      </c>
      <c r="U5741" t="s">
        <v>3664</v>
      </c>
      <c r="V5741">
        <v>0</v>
      </c>
      <c r="W5741">
        <v>0</v>
      </c>
      <c r="X5741" t="s">
        <v>4497</v>
      </c>
      <c r="Y5741" t="s">
        <v>10052</v>
      </c>
      <c r="Z5741" t="s">
        <v>3511</v>
      </c>
    </row>
    <row r="5742" spans="17:26" x14ac:dyDescent="0.35">
      <c r="Q5742" t="s">
        <v>0</v>
      </c>
      <c r="R5742">
        <v>58</v>
      </c>
      <c r="S5742">
        <v>150</v>
      </c>
      <c r="T5742">
        <v>97.3</v>
      </c>
      <c r="U5742" t="s">
        <v>3664</v>
      </c>
      <c r="V5742">
        <v>0</v>
      </c>
      <c r="W5742">
        <v>0</v>
      </c>
      <c r="X5742" t="s">
        <v>4499</v>
      </c>
      <c r="Y5742" t="s">
        <v>10053</v>
      </c>
      <c r="Z5742" t="s">
        <v>3511</v>
      </c>
    </row>
    <row r="5743" spans="17:26" x14ac:dyDescent="0.35">
      <c r="Q5743" t="s">
        <v>0</v>
      </c>
      <c r="R5743">
        <v>58</v>
      </c>
      <c r="S5743">
        <v>150</v>
      </c>
      <c r="T5743">
        <v>97.3</v>
      </c>
      <c r="U5743" t="s">
        <v>3664</v>
      </c>
      <c r="V5743">
        <v>0</v>
      </c>
      <c r="W5743">
        <v>0</v>
      </c>
      <c r="X5743" t="s">
        <v>4077</v>
      </c>
      <c r="Y5743" t="s">
        <v>10054</v>
      </c>
      <c r="Z5743" t="s">
        <v>3511</v>
      </c>
    </row>
    <row r="5744" spans="17:26" x14ac:dyDescent="0.35">
      <c r="Q5744" t="s">
        <v>0</v>
      </c>
      <c r="R5744">
        <v>58</v>
      </c>
      <c r="S5744">
        <v>150</v>
      </c>
      <c r="T5744">
        <v>97.4</v>
      </c>
      <c r="U5744" t="s">
        <v>1</v>
      </c>
      <c r="V5744">
        <v>0</v>
      </c>
      <c r="W5744">
        <v>0</v>
      </c>
      <c r="X5744" t="s">
        <v>3977</v>
      </c>
      <c r="Y5744" t="s">
        <v>10055</v>
      </c>
      <c r="Z5744" t="s">
        <v>3511</v>
      </c>
    </row>
    <row r="5745" spans="17:26" x14ac:dyDescent="0.35">
      <c r="Q5745" t="s">
        <v>0</v>
      </c>
      <c r="R5745">
        <v>58</v>
      </c>
      <c r="S5745">
        <v>150</v>
      </c>
      <c r="T5745">
        <v>97.4</v>
      </c>
      <c r="U5745" t="s">
        <v>3664</v>
      </c>
      <c r="V5745">
        <v>0</v>
      </c>
      <c r="W5745">
        <v>0</v>
      </c>
      <c r="X5745" t="s">
        <v>4110</v>
      </c>
      <c r="Y5745" t="s">
        <v>10056</v>
      </c>
      <c r="Z5745" t="s">
        <v>3511</v>
      </c>
    </row>
    <row r="5746" spans="17:26" x14ac:dyDescent="0.35">
      <c r="Q5746" t="s">
        <v>0</v>
      </c>
      <c r="R5746">
        <v>58</v>
      </c>
      <c r="S5746">
        <v>150</v>
      </c>
      <c r="T5746">
        <v>97.4</v>
      </c>
      <c r="U5746" t="s">
        <v>3664</v>
      </c>
      <c r="V5746">
        <v>0</v>
      </c>
      <c r="W5746">
        <v>0</v>
      </c>
      <c r="X5746" t="s">
        <v>4240</v>
      </c>
      <c r="Y5746" t="s">
        <v>10057</v>
      </c>
      <c r="Z5746" t="s">
        <v>3511</v>
      </c>
    </row>
    <row r="5747" spans="17:26" x14ac:dyDescent="0.35">
      <c r="Q5747" t="s">
        <v>0</v>
      </c>
      <c r="R5747">
        <v>58</v>
      </c>
      <c r="S5747">
        <v>150</v>
      </c>
      <c r="T5747">
        <v>97.5</v>
      </c>
      <c r="U5747" t="s">
        <v>1</v>
      </c>
      <c r="V5747">
        <v>0</v>
      </c>
      <c r="W5747">
        <v>0</v>
      </c>
      <c r="X5747" t="s">
        <v>4203</v>
      </c>
      <c r="Y5747" t="s">
        <v>10058</v>
      </c>
      <c r="Z5747" t="s">
        <v>3511</v>
      </c>
    </row>
    <row r="5748" spans="17:26" x14ac:dyDescent="0.35">
      <c r="Q5748" t="s">
        <v>0</v>
      </c>
      <c r="R5748">
        <v>58</v>
      </c>
      <c r="S5748">
        <v>150</v>
      </c>
      <c r="T5748">
        <v>97.5</v>
      </c>
      <c r="U5748" t="s">
        <v>1</v>
      </c>
      <c r="V5748">
        <v>0</v>
      </c>
      <c r="W5748">
        <v>0</v>
      </c>
      <c r="X5748" t="s">
        <v>3728</v>
      </c>
      <c r="Y5748" t="s">
        <v>10059</v>
      </c>
      <c r="Z5748" t="s">
        <v>3511</v>
      </c>
    </row>
    <row r="5749" spans="17:26" x14ac:dyDescent="0.35">
      <c r="Q5749" t="s">
        <v>0</v>
      </c>
      <c r="R5749">
        <v>58</v>
      </c>
      <c r="S5749">
        <v>150</v>
      </c>
      <c r="T5749">
        <v>97.6</v>
      </c>
      <c r="U5749" t="s">
        <v>1</v>
      </c>
      <c r="V5749">
        <v>0</v>
      </c>
      <c r="W5749">
        <v>0</v>
      </c>
      <c r="X5749" t="s">
        <v>4181</v>
      </c>
      <c r="Y5749" t="s">
        <v>10060</v>
      </c>
      <c r="Z5749" t="s">
        <v>3511</v>
      </c>
    </row>
    <row r="5750" spans="17:26" x14ac:dyDescent="0.35">
      <c r="Q5750" t="s">
        <v>0</v>
      </c>
      <c r="R5750">
        <v>58</v>
      </c>
      <c r="S5750">
        <v>150</v>
      </c>
      <c r="T5750">
        <v>97.6</v>
      </c>
      <c r="U5750" t="s">
        <v>1</v>
      </c>
      <c r="V5750">
        <v>0</v>
      </c>
      <c r="W5750">
        <v>0</v>
      </c>
      <c r="X5750" t="s">
        <v>4200</v>
      </c>
      <c r="Y5750" t="s">
        <v>10061</v>
      </c>
      <c r="Z5750" t="s">
        <v>3511</v>
      </c>
    </row>
    <row r="5751" spans="17:26" x14ac:dyDescent="0.35">
      <c r="Q5751" t="s">
        <v>0</v>
      </c>
      <c r="R5751">
        <v>58</v>
      </c>
      <c r="S5751">
        <v>150</v>
      </c>
      <c r="T5751">
        <v>97.6</v>
      </c>
      <c r="U5751" t="s">
        <v>1</v>
      </c>
      <c r="V5751">
        <v>0</v>
      </c>
      <c r="W5751">
        <v>0</v>
      </c>
      <c r="X5751" t="s">
        <v>4699</v>
      </c>
      <c r="Y5751" t="s">
        <v>10062</v>
      </c>
      <c r="Z5751" t="s">
        <v>3511</v>
      </c>
    </row>
    <row r="5752" spans="17:26" x14ac:dyDescent="0.35">
      <c r="Q5752" t="s">
        <v>0</v>
      </c>
      <c r="R5752">
        <v>58</v>
      </c>
      <c r="S5752">
        <v>150</v>
      </c>
      <c r="T5752">
        <v>97.6</v>
      </c>
      <c r="U5752" t="s">
        <v>3664</v>
      </c>
      <c r="V5752">
        <v>0</v>
      </c>
      <c r="W5752">
        <v>0</v>
      </c>
      <c r="X5752" t="s">
        <v>4179</v>
      </c>
      <c r="Y5752" t="s">
        <v>10063</v>
      </c>
      <c r="Z5752" t="s">
        <v>3511</v>
      </c>
    </row>
    <row r="5753" spans="17:26" x14ac:dyDescent="0.35">
      <c r="Q5753" t="s">
        <v>0</v>
      </c>
      <c r="R5753">
        <v>58</v>
      </c>
      <c r="S5753">
        <v>150</v>
      </c>
      <c r="T5753">
        <v>97.6</v>
      </c>
      <c r="U5753" t="s">
        <v>3664</v>
      </c>
      <c r="V5753">
        <v>0</v>
      </c>
      <c r="W5753">
        <v>0</v>
      </c>
      <c r="X5753" t="s">
        <v>3842</v>
      </c>
      <c r="Y5753" t="s">
        <v>10064</v>
      </c>
      <c r="Z5753" t="s">
        <v>3511</v>
      </c>
    </row>
    <row r="5754" spans="17:26" x14ac:dyDescent="0.35">
      <c r="Q5754" t="s">
        <v>0</v>
      </c>
      <c r="R5754">
        <v>58</v>
      </c>
      <c r="S5754">
        <v>150</v>
      </c>
      <c r="T5754">
        <v>97.7</v>
      </c>
      <c r="U5754" t="s">
        <v>1</v>
      </c>
      <c r="V5754">
        <v>0</v>
      </c>
      <c r="W5754">
        <v>0</v>
      </c>
      <c r="X5754" t="s">
        <v>3988</v>
      </c>
      <c r="Y5754" t="s">
        <v>10065</v>
      </c>
      <c r="Z5754" t="s">
        <v>3511</v>
      </c>
    </row>
    <row r="5755" spans="17:26" x14ac:dyDescent="0.35">
      <c r="Q5755" t="s">
        <v>0</v>
      </c>
      <c r="R5755">
        <v>58</v>
      </c>
      <c r="S5755">
        <v>150</v>
      </c>
      <c r="T5755">
        <v>97.7</v>
      </c>
      <c r="U5755" t="s">
        <v>3664</v>
      </c>
      <c r="V5755">
        <v>0</v>
      </c>
      <c r="W5755">
        <v>0</v>
      </c>
      <c r="X5755" t="s">
        <v>3714</v>
      </c>
      <c r="Y5755" t="s">
        <v>10066</v>
      </c>
      <c r="Z5755" t="s">
        <v>3511</v>
      </c>
    </row>
    <row r="5756" spans="17:26" x14ac:dyDescent="0.35">
      <c r="Q5756" t="s">
        <v>0</v>
      </c>
      <c r="R5756">
        <v>58</v>
      </c>
      <c r="S5756">
        <v>150</v>
      </c>
      <c r="T5756">
        <v>97.8</v>
      </c>
      <c r="U5756" t="s">
        <v>1</v>
      </c>
      <c r="V5756">
        <v>0</v>
      </c>
      <c r="W5756">
        <v>0</v>
      </c>
      <c r="X5756" t="s">
        <v>3869</v>
      </c>
      <c r="Y5756" t="s">
        <v>10067</v>
      </c>
      <c r="Z5756" t="s">
        <v>3511</v>
      </c>
    </row>
    <row r="5757" spans="17:26" x14ac:dyDescent="0.35">
      <c r="Q5757" t="s">
        <v>0</v>
      </c>
      <c r="R5757">
        <v>58</v>
      </c>
      <c r="S5757">
        <v>150</v>
      </c>
      <c r="T5757">
        <v>97.8</v>
      </c>
      <c r="U5757" t="s">
        <v>1</v>
      </c>
      <c r="V5757">
        <v>0</v>
      </c>
      <c r="W5757">
        <v>0</v>
      </c>
      <c r="X5757" t="s">
        <v>3873</v>
      </c>
      <c r="Y5757" t="s">
        <v>10068</v>
      </c>
      <c r="Z5757" t="s">
        <v>3511</v>
      </c>
    </row>
    <row r="5758" spans="17:26" x14ac:dyDescent="0.35">
      <c r="Q5758" t="s">
        <v>0</v>
      </c>
      <c r="R5758">
        <v>58</v>
      </c>
      <c r="S5758">
        <v>150</v>
      </c>
      <c r="T5758">
        <v>97.8</v>
      </c>
      <c r="U5758" t="s">
        <v>3664</v>
      </c>
      <c r="V5758">
        <v>0</v>
      </c>
      <c r="W5758">
        <v>0</v>
      </c>
      <c r="X5758" t="s">
        <v>3744</v>
      </c>
      <c r="Y5758" t="s">
        <v>10069</v>
      </c>
      <c r="Z5758" t="s">
        <v>3511</v>
      </c>
    </row>
    <row r="5759" spans="17:26" x14ac:dyDescent="0.35">
      <c r="Q5759" t="s">
        <v>0</v>
      </c>
      <c r="R5759">
        <v>58</v>
      </c>
      <c r="S5759">
        <v>150</v>
      </c>
      <c r="T5759">
        <v>97.8</v>
      </c>
      <c r="U5759" t="s">
        <v>3664</v>
      </c>
      <c r="V5759">
        <v>0</v>
      </c>
      <c r="W5759">
        <v>0</v>
      </c>
      <c r="X5759" t="s">
        <v>4770</v>
      </c>
      <c r="Y5759" t="s">
        <v>10070</v>
      </c>
      <c r="Z5759" t="s">
        <v>3511</v>
      </c>
    </row>
    <row r="5760" spans="17:26" x14ac:dyDescent="0.35">
      <c r="Q5760" t="s">
        <v>0</v>
      </c>
      <c r="R5760">
        <v>58</v>
      </c>
      <c r="S5760">
        <v>150</v>
      </c>
      <c r="T5760">
        <v>97.8</v>
      </c>
      <c r="U5760" t="s">
        <v>3664</v>
      </c>
      <c r="V5760">
        <v>0</v>
      </c>
      <c r="W5760">
        <v>0</v>
      </c>
      <c r="X5760" t="s">
        <v>5011</v>
      </c>
      <c r="Y5760" t="s">
        <v>10071</v>
      </c>
      <c r="Z5760" t="s">
        <v>3511</v>
      </c>
    </row>
    <row r="5761" spans="17:26" x14ac:dyDescent="0.35">
      <c r="Q5761" t="s">
        <v>0</v>
      </c>
      <c r="R5761">
        <v>58</v>
      </c>
      <c r="S5761">
        <v>150</v>
      </c>
      <c r="T5761">
        <v>97.9</v>
      </c>
      <c r="U5761" t="s">
        <v>1</v>
      </c>
      <c r="V5761">
        <v>0</v>
      </c>
      <c r="W5761">
        <v>0</v>
      </c>
      <c r="X5761" t="s">
        <v>4009</v>
      </c>
      <c r="Y5761" t="s">
        <v>10072</v>
      </c>
      <c r="Z5761" t="s">
        <v>3511</v>
      </c>
    </row>
    <row r="5762" spans="17:26" x14ac:dyDescent="0.35">
      <c r="Q5762" t="s">
        <v>0</v>
      </c>
      <c r="R5762">
        <v>58</v>
      </c>
      <c r="S5762">
        <v>150</v>
      </c>
      <c r="T5762">
        <v>97.9</v>
      </c>
      <c r="U5762" t="s">
        <v>1</v>
      </c>
      <c r="V5762">
        <v>0</v>
      </c>
      <c r="W5762">
        <v>0</v>
      </c>
      <c r="X5762" t="s">
        <v>3999</v>
      </c>
      <c r="Y5762" t="s">
        <v>10073</v>
      </c>
      <c r="Z5762" t="s">
        <v>3511</v>
      </c>
    </row>
    <row r="5763" spans="17:26" x14ac:dyDescent="0.35">
      <c r="Q5763" t="s">
        <v>0</v>
      </c>
      <c r="R5763">
        <v>58</v>
      </c>
      <c r="S5763">
        <v>150</v>
      </c>
      <c r="T5763">
        <v>97.9</v>
      </c>
      <c r="U5763" t="s">
        <v>1</v>
      </c>
      <c r="V5763">
        <v>0</v>
      </c>
      <c r="W5763">
        <v>0</v>
      </c>
      <c r="X5763" t="s">
        <v>4294</v>
      </c>
      <c r="Y5763" t="s">
        <v>10074</v>
      </c>
      <c r="Z5763" t="s">
        <v>3511</v>
      </c>
    </row>
    <row r="5764" spans="17:26" x14ac:dyDescent="0.35">
      <c r="Q5764" t="s">
        <v>0</v>
      </c>
      <c r="R5764">
        <v>58</v>
      </c>
      <c r="S5764">
        <v>150</v>
      </c>
      <c r="T5764">
        <v>97.9</v>
      </c>
      <c r="U5764" t="s">
        <v>3664</v>
      </c>
      <c r="V5764">
        <v>0</v>
      </c>
      <c r="W5764">
        <v>0</v>
      </c>
      <c r="X5764" t="s">
        <v>3720</v>
      </c>
      <c r="Y5764" t="s">
        <v>10075</v>
      </c>
      <c r="Z5764" t="s">
        <v>3511</v>
      </c>
    </row>
    <row r="5765" spans="17:26" x14ac:dyDescent="0.35">
      <c r="Q5765" t="s">
        <v>0</v>
      </c>
      <c r="R5765">
        <v>58</v>
      </c>
      <c r="S5765">
        <v>150</v>
      </c>
      <c r="T5765">
        <v>97.9</v>
      </c>
      <c r="U5765" t="s">
        <v>3664</v>
      </c>
      <c r="V5765">
        <v>0</v>
      </c>
      <c r="W5765">
        <v>0</v>
      </c>
      <c r="X5765" t="s">
        <v>4003</v>
      </c>
      <c r="Y5765" t="s">
        <v>10076</v>
      </c>
      <c r="Z5765" t="s">
        <v>3511</v>
      </c>
    </row>
    <row r="5766" spans="17:26" x14ac:dyDescent="0.35">
      <c r="Q5766" t="s">
        <v>0</v>
      </c>
      <c r="R5766">
        <v>58</v>
      </c>
      <c r="S5766">
        <v>150</v>
      </c>
      <c r="T5766">
        <v>98</v>
      </c>
      <c r="U5766" t="s">
        <v>1</v>
      </c>
      <c r="V5766">
        <v>0</v>
      </c>
      <c r="W5766">
        <v>0</v>
      </c>
      <c r="X5766" t="s">
        <v>4759</v>
      </c>
      <c r="Y5766" t="s">
        <v>10077</v>
      </c>
      <c r="Z5766" t="s">
        <v>3511</v>
      </c>
    </row>
    <row r="5767" spans="17:26" x14ac:dyDescent="0.35">
      <c r="Q5767" t="s">
        <v>0</v>
      </c>
      <c r="R5767">
        <v>58</v>
      </c>
      <c r="S5767">
        <v>150</v>
      </c>
      <c r="T5767">
        <v>98</v>
      </c>
      <c r="U5767" t="s">
        <v>1</v>
      </c>
      <c r="V5767">
        <v>0</v>
      </c>
      <c r="W5767">
        <v>0</v>
      </c>
      <c r="X5767" t="s">
        <v>4013</v>
      </c>
      <c r="Y5767" t="s">
        <v>10078</v>
      </c>
      <c r="Z5767" t="s">
        <v>3511</v>
      </c>
    </row>
    <row r="5768" spans="17:26" x14ac:dyDescent="0.35">
      <c r="Q5768" t="s">
        <v>0</v>
      </c>
      <c r="R5768">
        <v>58</v>
      </c>
      <c r="S5768">
        <v>150</v>
      </c>
      <c r="T5768">
        <v>98</v>
      </c>
      <c r="U5768" t="s">
        <v>1</v>
      </c>
      <c r="V5768">
        <v>0</v>
      </c>
      <c r="W5768">
        <v>0</v>
      </c>
      <c r="X5768" t="s">
        <v>4352</v>
      </c>
      <c r="Y5768" t="s">
        <v>10079</v>
      </c>
      <c r="Z5768" t="s">
        <v>3511</v>
      </c>
    </row>
    <row r="5769" spans="17:26" x14ac:dyDescent="0.35">
      <c r="Q5769" t="s">
        <v>0</v>
      </c>
      <c r="R5769">
        <v>58</v>
      </c>
      <c r="S5769">
        <v>150</v>
      </c>
      <c r="T5769">
        <v>98</v>
      </c>
      <c r="U5769" t="s">
        <v>1</v>
      </c>
      <c r="V5769">
        <v>0</v>
      </c>
      <c r="W5769">
        <v>0</v>
      </c>
      <c r="X5769" t="s">
        <v>4618</v>
      </c>
      <c r="Y5769" t="s">
        <v>10080</v>
      </c>
      <c r="Z5769" t="s">
        <v>3511</v>
      </c>
    </row>
    <row r="5770" spans="17:26" x14ac:dyDescent="0.35">
      <c r="Q5770" t="s">
        <v>0</v>
      </c>
      <c r="R5770">
        <v>58</v>
      </c>
      <c r="S5770">
        <v>150</v>
      </c>
      <c r="T5770">
        <v>98</v>
      </c>
      <c r="U5770" t="s">
        <v>1</v>
      </c>
      <c r="V5770">
        <v>0</v>
      </c>
      <c r="W5770">
        <v>0</v>
      </c>
      <c r="X5770" t="s">
        <v>3901</v>
      </c>
      <c r="Y5770" t="s">
        <v>10081</v>
      </c>
      <c r="Z5770" t="s">
        <v>3511</v>
      </c>
    </row>
    <row r="5771" spans="17:26" x14ac:dyDescent="0.35">
      <c r="Q5771" t="s">
        <v>0</v>
      </c>
      <c r="R5771">
        <v>58</v>
      </c>
      <c r="S5771">
        <v>150</v>
      </c>
      <c r="T5771">
        <v>98</v>
      </c>
      <c r="U5771" t="s">
        <v>1</v>
      </c>
      <c r="V5771">
        <v>0</v>
      </c>
      <c r="W5771">
        <v>0</v>
      </c>
      <c r="X5771" t="s">
        <v>4474</v>
      </c>
      <c r="Y5771" t="s">
        <v>10082</v>
      </c>
      <c r="Z5771" t="s">
        <v>3511</v>
      </c>
    </row>
    <row r="5772" spans="17:26" x14ac:dyDescent="0.35">
      <c r="Q5772" t="s">
        <v>0</v>
      </c>
      <c r="R5772">
        <v>58</v>
      </c>
      <c r="S5772">
        <v>150</v>
      </c>
      <c r="T5772">
        <v>98</v>
      </c>
      <c r="U5772" t="s">
        <v>1</v>
      </c>
      <c r="V5772">
        <v>0</v>
      </c>
      <c r="W5772">
        <v>0</v>
      </c>
      <c r="X5772" t="s">
        <v>4531</v>
      </c>
      <c r="Y5772" t="s">
        <v>10083</v>
      </c>
      <c r="Z5772" t="s">
        <v>3511</v>
      </c>
    </row>
    <row r="5773" spans="17:26" x14ac:dyDescent="0.35">
      <c r="Q5773" t="s">
        <v>0</v>
      </c>
      <c r="R5773">
        <v>58</v>
      </c>
      <c r="S5773">
        <v>150</v>
      </c>
      <c r="T5773">
        <v>98</v>
      </c>
      <c r="U5773" t="s">
        <v>1</v>
      </c>
      <c r="V5773">
        <v>0</v>
      </c>
      <c r="W5773">
        <v>0</v>
      </c>
      <c r="X5773" t="s">
        <v>4544</v>
      </c>
      <c r="Y5773" t="s">
        <v>10084</v>
      </c>
      <c r="Z5773" t="s">
        <v>3511</v>
      </c>
    </row>
    <row r="5774" spans="17:26" x14ac:dyDescent="0.35">
      <c r="Q5774" t="s">
        <v>0</v>
      </c>
      <c r="R5774">
        <v>58</v>
      </c>
      <c r="S5774">
        <v>150</v>
      </c>
      <c r="T5774">
        <v>98</v>
      </c>
      <c r="U5774" t="s">
        <v>1</v>
      </c>
      <c r="V5774">
        <v>0</v>
      </c>
      <c r="W5774">
        <v>0</v>
      </c>
      <c r="X5774" t="s">
        <v>3915</v>
      </c>
      <c r="Y5774" t="s">
        <v>10085</v>
      </c>
      <c r="Z5774" t="s">
        <v>3511</v>
      </c>
    </row>
    <row r="5775" spans="17:26" x14ac:dyDescent="0.35">
      <c r="Q5775" t="s">
        <v>0</v>
      </c>
      <c r="R5775">
        <v>58</v>
      </c>
      <c r="S5775">
        <v>150</v>
      </c>
      <c r="T5775">
        <v>98</v>
      </c>
      <c r="U5775" t="s">
        <v>3664</v>
      </c>
      <c r="V5775">
        <v>0</v>
      </c>
      <c r="W5775">
        <v>0</v>
      </c>
      <c r="X5775" t="s">
        <v>4649</v>
      </c>
      <c r="Y5775" t="s">
        <v>10086</v>
      </c>
      <c r="Z5775" t="s">
        <v>3511</v>
      </c>
    </row>
    <row r="5776" spans="17:26" x14ac:dyDescent="0.35">
      <c r="Q5776" t="s">
        <v>0</v>
      </c>
      <c r="R5776">
        <v>58</v>
      </c>
      <c r="S5776">
        <v>150</v>
      </c>
      <c r="T5776">
        <v>98</v>
      </c>
      <c r="U5776" t="s">
        <v>3664</v>
      </c>
      <c r="V5776">
        <v>0</v>
      </c>
      <c r="W5776">
        <v>0</v>
      </c>
      <c r="X5776" t="s">
        <v>4177</v>
      </c>
      <c r="Y5776" t="s">
        <v>10087</v>
      </c>
      <c r="Z5776" t="s">
        <v>3511</v>
      </c>
    </row>
    <row r="5777" spans="17:26" x14ac:dyDescent="0.35">
      <c r="Q5777" t="s">
        <v>0</v>
      </c>
      <c r="R5777">
        <v>58</v>
      </c>
      <c r="S5777">
        <v>150</v>
      </c>
      <c r="T5777">
        <v>98</v>
      </c>
      <c r="U5777" t="s">
        <v>3664</v>
      </c>
      <c r="V5777">
        <v>0</v>
      </c>
      <c r="W5777">
        <v>0</v>
      </c>
      <c r="X5777" t="s">
        <v>4026</v>
      </c>
      <c r="Y5777" t="s">
        <v>10088</v>
      </c>
      <c r="Z5777" t="s">
        <v>3511</v>
      </c>
    </row>
    <row r="5778" spans="17:26" x14ac:dyDescent="0.35">
      <c r="Q5778" t="s">
        <v>0</v>
      </c>
      <c r="R5778">
        <v>58</v>
      </c>
      <c r="S5778">
        <v>150</v>
      </c>
      <c r="T5778">
        <v>98</v>
      </c>
      <c r="U5778" t="s">
        <v>3664</v>
      </c>
      <c r="V5778">
        <v>0</v>
      </c>
      <c r="W5778">
        <v>0</v>
      </c>
      <c r="X5778" t="s">
        <v>6079</v>
      </c>
      <c r="Y5778" t="s">
        <v>10089</v>
      </c>
      <c r="Z5778" t="s">
        <v>3511</v>
      </c>
    </row>
    <row r="5779" spans="17:26" x14ac:dyDescent="0.35">
      <c r="Q5779" t="s">
        <v>0</v>
      </c>
      <c r="R5779">
        <v>58</v>
      </c>
      <c r="S5779">
        <v>150</v>
      </c>
      <c r="T5779">
        <v>98</v>
      </c>
      <c r="U5779" t="s">
        <v>3664</v>
      </c>
      <c r="V5779">
        <v>0</v>
      </c>
      <c r="W5779">
        <v>0</v>
      </c>
      <c r="X5779" t="s">
        <v>4332</v>
      </c>
      <c r="Y5779" t="s">
        <v>10090</v>
      </c>
      <c r="Z5779" t="s">
        <v>3511</v>
      </c>
    </row>
    <row r="5780" spans="17:26" x14ac:dyDescent="0.35">
      <c r="Q5780" t="s">
        <v>0</v>
      </c>
      <c r="R5780">
        <v>58</v>
      </c>
      <c r="S5780">
        <v>150</v>
      </c>
      <c r="T5780">
        <v>98</v>
      </c>
      <c r="U5780" t="s">
        <v>3664</v>
      </c>
      <c r="V5780">
        <v>0</v>
      </c>
      <c r="W5780">
        <v>0</v>
      </c>
      <c r="X5780" t="s">
        <v>4071</v>
      </c>
      <c r="Y5780" t="s">
        <v>10091</v>
      </c>
      <c r="Z5780" t="s">
        <v>3511</v>
      </c>
    </row>
    <row r="5781" spans="17:26" x14ac:dyDescent="0.35">
      <c r="Q5781" t="s">
        <v>0</v>
      </c>
      <c r="R5781">
        <v>58</v>
      </c>
      <c r="S5781">
        <v>150</v>
      </c>
      <c r="T5781">
        <v>98</v>
      </c>
      <c r="U5781" t="s">
        <v>3664</v>
      </c>
      <c r="V5781">
        <v>0</v>
      </c>
      <c r="W5781">
        <v>0</v>
      </c>
      <c r="X5781" t="s">
        <v>4491</v>
      </c>
      <c r="Y5781" t="s">
        <v>10092</v>
      </c>
      <c r="Z5781" t="s">
        <v>3511</v>
      </c>
    </row>
    <row r="5782" spans="17:26" x14ac:dyDescent="0.35">
      <c r="Q5782" t="s">
        <v>0</v>
      </c>
      <c r="R5782">
        <v>58</v>
      </c>
      <c r="S5782">
        <v>150</v>
      </c>
      <c r="T5782">
        <v>98</v>
      </c>
      <c r="U5782" t="s">
        <v>3664</v>
      </c>
      <c r="V5782">
        <v>0</v>
      </c>
      <c r="W5782">
        <v>0</v>
      </c>
      <c r="X5782" t="s">
        <v>3949</v>
      </c>
      <c r="Y5782" t="s">
        <v>10093</v>
      </c>
      <c r="Z5782" t="s">
        <v>3511</v>
      </c>
    </row>
    <row r="5783" spans="17:26" x14ac:dyDescent="0.35">
      <c r="Q5783" t="s">
        <v>0</v>
      </c>
      <c r="R5783">
        <v>58</v>
      </c>
      <c r="S5783">
        <v>150</v>
      </c>
      <c r="T5783">
        <v>98.1</v>
      </c>
      <c r="U5783" t="s">
        <v>3664</v>
      </c>
      <c r="V5783">
        <v>0</v>
      </c>
      <c r="W5783">
        <v>0</v>
      </c>
      <c r="X5783" t="s">
        <v>4736</v>
      </c>
      <c r="Y5783" t="s">
        <v>10094</v>
      </c>
      <c r="Z5783" t="s">
        <v>3511</v>
      </c>
    </row>
    <row r="5784" spans="17:26" x14ac:dyDescent="0.35">
      <c r="Q5784" t="s">
        <v>0</v>
      </c>
      <c r="R5784">
        <v>58</v>
      </c>
      <c r="S5784">
        <v>150</v>
      </c>
      <c r="T5784">
        <v>98.1</v>
      </c>
      <c r="U5784" t="s">
        <v>3664</v>
      </c>
      <c r="V5784">
        <v>0</v>
      </c>
      <c r="W5784">
        <v>0</v>
      </c>
      <c r="X5784" t="s">
        <v>4736</v>
      </c>
      <c r="Y5784" t="s">
        <v>10095</v>
      </c>
      <c r="Z5784" t="s">
        <v>3511</v>
      </c>
    </row>
    <row r="5785" spans="17:26" x14ac:dyDescent="0.35">
      <c r="Q5785" t="s">
        <v>0</v>
      </c>
      <c r="R5785">
        <v>58</v>
      </c>
      <c r="S5785">
        <v>150</v>
      </c>
      <c r="T5785">
        <v>98.1</v>
      </c>
      <c r="U5785" t="s">
        <v>3664</v>
      </c>
      <c r="V5785">
        <v>0</v>
      </c>
      <c r="W5785">
        <v>0</v>
      </c>
      <c r="X5785" t="s">
        <v>3958</v>
      </c>
      <c r="Y5785" t="s">
        <v>10096</v>
      </c>
      <c r="Z5785" t="s">
        <v>3511</v>
      </c>
    </row>
    <row r="5786" spans="17:26" x14ac:dyDescent="0.35">
      <c r="Q5786" t="s">
        <v>0</v>
      </c>
      <c r="R5786">
        <v>58</v>
      </c>
      <c r="S5786">
        <v>150</v>
      </c>
      <c r="T5786">
        <v>98.1</v>
      </c>
      <c r="U5786" t="s">
        <v>3664</v>
      </c>
      <c r="V5786">
        <v>0</v>
      </c>
      <c r="W5786">
        <v>0</v>
      </c>
      <c r="X5786" t="s">
        <v>4747</v>
      </c>
      <c r="Y5786" t="s">
        <v>10097</v>
      </c>
      <c r="Z5786" t="s">
        <v>3511</v>
      </c>
    </row>
    <row r="5787" spans="17:26" x14ac:dyDescent="0.35">
      <c r="Q5787" t="s">
        <v>0</v>
      </c>
      <c r="R5787">
        <v>58</v>
      </c>
      <c r="S5787">
        <v>150</v>
      </c>
      <c r="T5787">
        <v>98.2</v>
      </c>
      <c r="U5787" t="s">
        <v>1</v>
      </c>
      <c r="V5787">
        <v>0</v>
      </c>
      <c r="W5787">
        <v>0</v>
      </c>
      <c r="X5787" t="s">
        <v>3698</v>
      </c>
      <c r="Y5787" t="s">
        <v>10098</v>
      </c>
      <c r="Z5787" t="s">
        <v>3511</v>
      </c>
    </row>
    <row r="5788" spans="17:26" x14ac:dyDescent="0.35">
      <c r="Q5788" t="s">
        <v>0</v>
      </c>
      <c r="R5788">
        <v>58</v>
      </c>
      <c r="S5788">
        <v>150</v>
      </c>
      <c r="T5788">
        <v>98.2</v>
      </c>
      <c r="U5788" t="s">
        <v>1</v>
      </c>
      <c r="V5788">
        <v>0</v>
      </c>
      <c r="W5788">
        <v>0</v>
      </c>
      <c r="X5788" t="s">
        <v>3698</v>
      </c>
      <c r="Y5788" t="s">
        <v>10099</v>
      </c>
      <c r="Z5788" t="s">
        <v>3511</v>
      </c>
    </row>
    <row r="5789" spans="17:26" x14ac:dyDescent="0.35">
      <c r="Q5789" t="s">
        <v>0</v>
      </c>
      <c r="R5789">
        <v>58</v>
      </c>
      <c r="S5789">
        <v>150</v>
      </c>
      <c r="T5789">
        <v>98.3</v>
      </c>
      <c r="U5789" t="s">
        <v>1</v>
      </c>
      <c r="V5789">
        <v>0</v>
      </c>
      <c r="W5789">
        <v>0</v>
      </c>
      <c r="X5789" t="s">
        <v>3830</v>
      </c>
      <c r="Y5789" t="s">
        <v>10100</v>
      </c>
      <c r="Z5789" t="s">
        <v>3511</v>
      </c>
    </row>
    <row r="5790" spans="17:26" x14ac:dyDescent="0.35">
      <c r="Q5790" t="s">
        <v>0</v>
      </c>
      <c r="R5790">
        <v>58</v>
      </c>
      <c r="S5790">
        <v>150</v>
      </c>
      <c r="T5790">
        <v>98.4</v>
      </c>
      <c r="U5790" t="s">
        <v>1</v>
      </c>
      <c r="V5790">
        <v>0</v>
      </c>
      <c r="W5790">
        <v>0</v>
      </c>
      <c r="X5790" t="s">
        <v>3716</v>
      </c>
      <c r="Y5790" t="s">
        <v>10101</v>
      </c>
      <c r="Z5790" t="s">
        <v>3511</v>
      </c>
    </row>
    <row r="5791" spans="17:26" x14ac:dyDescent="0.35">
      <c r="Q5791" t="s">
        <v>0</v>
      </c>
      <c r="R5791">
        <v>58</v>
      </c>
      <c r="S5791">
        <v>150</v>
      </c>
      <c r="T5791">
        <v>98.4</v>
      </c>
      <c r="U5791" t="s">
        <v>1</v>
      </c>
      <c r="V5791">
        <v>0</v>
      </c>
      <c r="W5791">
        <v>0</v>
      </c>
      <c r="X5791" t="s">
        <v>5635</v>
      </c>
      <c r="Y5791" t="s">
        <v>10102</v>
      </c>
      <c r="Z5791" t="s">
        <v>3511</v>
      </c>
    </row>
    <row r="5792" spans="17:26" x14ac:dyDescent="0.35">
      <c r="Q5792" t="s">
        <v>0</v>
      </c>
      <c r="R5792">
        <v>58</v>
      </c>
      <c r="S5792">
        <v>150</v>
      </c>
      <c r="T5792">
        <v>98.4</v>
      </c>
      <c r="U5792" t="s">
        <v>1</v>
      </c>
      <c r="V5792">
        <v>0</v>
      </c>
      <c r="W5792">
        <v>0</v>
      </c>
      <c r="X5792" t="s">
        <v>4128</v>
      </c>
      <c r="Y5792" t="s">
        <v>10103</v>
      </c>
      <c r="Z5792" t="s">
        <v>3511</v>
      </c>
    </row>
    <row r="5793" spans="17:26" x14ac:dyDescent="0.35">
      <c r="Q5793" t="s">
        <v>0</v>
      </c>
      <c r="R5793">
        <v>58</v>
      </c>
      <c r="S5793">
        <v>150</v>
      </c>
      <c r="T5793">
        <v>98.5</v>
      </c>
      <c r="U5793" t="s">
        <v>1</v>
      </c>
      <c r="V5793">
        <v>0</v>
      </c>
      <c r="W5793">
        <v>0</v>
      </c>
      <c r="X5793" t="s">
        <v>4770</v>
      </c>
      <c r="Y5793" t="s">
        <v>10104</v>
      </c>
      <c r="Z5793" t="s">
        <v>3511</v>
      </c>
    </row>
    <row r="5794" spans="17:26" x14ac:dyDescent="0.35">
      <c r="Q5794" t="s">
        <v>0</v>
      </c>
      <c r="R5794">
        <v>58</v>
      </c>
      <c r="S5794">
        <v>150</v>
      </c>
      <c r="T5794">
        <v>98.5</v>
      </c>
      <c r="U5794" t="s">
        <v>3664</v>
      </c>
      <c r="V5794">
        <v>0</v>
      </c>
      <c r="W5794">
        <v>0</v>
      </c>
      <c r="X5794" t="s">
        <v>4161</v>
      </c>
      <c r="Y5794" t="s">
        <v>10105</v>
      </c>
      <c r="Z5794" t="s">
        <v>3511</v>
      </c>
    </row>
    <row r="5795" spans="17:26" x14ac:dyDescent="0.35">
      <c r="Q5795" t="s">
        <v>0</v>
      </c>
      <c r="R5795">
        <v>58</v>
      </c>
      <c r="S5795">
        <v>150</v>
      </c>
      <c r="T5795">
        <v>98.5</v>
      </c>
      <c r="U5795" t="s">
        <v>3664</v>
      </c>
      <c r="V5795">
        <v>0</v>
      </c>
      <c r="W5795">
        <v>0</v>
      </c>
      <c r="X5795" t="s">
        <v>3997</v>
      </c>
      <c r="Y5795" t="s">
        <v>10106</v>
      </c>
      <c r="Z5795" t="s">
        <v>3511</v>
      </c>
    </row>
    <row r="5796" spans="17:26" x14ac:dyDescent="0.35">
      <c r="Q5796" t="s">
        <v>0</v>
      </c>
      <c r="R5796">
        <v>58</v>
      </c>
      <c r="S5796">
        <v>150</v>
      </c>
      <c r="T5796">
        <v>98.6</v>
      </c>
      <c r="U5796" t="s">
        <v>1</v>
      </c>
      <c r="V5796">
        <v>0</v>
      </c>
      <c r="W5796">
        <v>0</v>
      </c>
      <c r="X5796" t="s">
        <v>4135</v>
      </c>
      <c r="Y5796" t="s">
        <v>10107</v>
      </c>
      <c r="Z5796" t="s">
        <v>3511</v>
      </c>
    </row>
    <row r="5797" spans="17:26" x14ac:dyDescent="0.35">
      <c r="Q5797" t="s">
        <v>0</v>
      </c>
      <c r="R5797">
        <v>58</v>
      </c>
      <c r="S5797">
        <v>150</v>
      </c>
      <c r="T5797">
        <v>98.6</v>
      </c>
      <c r="U5797" t="s">
        <v>3664</v>
      </c>
      <c r="V5797">
        <v>0</v>
      </c>
      <c r="W5797">
        <v>0</v>
      </c>
      <c r="X5797" t="s">
        <v>3886</v>
      </c>
      <c r="Y5797" t="s">
        <v>10108</v>
      </c>
      <c r="Z5797" t="s">
        <v>3511</v>
      </c>
    </row>
    <row r="5798" spans="17:26" x14ac:dyDescent="0.35">
      <c r="Q5798" t="s">
        <v>0</v>
      </c>
      <c r="R5798">
        <v>58</v>
      </c>
      <c r="S5798">
        <v>150</v>
      </c>
      <c r="T5798">
        <v>98.7</v>
      </c>
      <c r="U5798" t="s">
        <v>1</v>
      </c>
      <c r="V5798">
        <v>0</v>
      </c>
      <c r="W5798">
        <v>0</v>
      </c>
      <c r="X5798" t="s">
        <v>4345</v>
      </c>
      <c r="Y5798" t="s">
        <v>10109</v>
      </c>
      <c r="Z5798" t="s">
        <v>3511</v>
      </c>
    </row>
    <row r="5799" spans="17:26" x14ac:dyDescent="0.35">
      <c r="Q5799" t="s">
        <v>0</v>
      </c>
      <c r="R5799">
        <v>58</v>
      </c>
      <c r="S5799">
        <v>150</v>
      </c>
      <c r="T5799">
        <v>98.7</v>
      </c>
      <c r="U5799" t="s">
        <v>1</v>
      </c>
      <c r="V5799">
        <v>0</v>
      </c>
      <c r="W5799">
        <v>0</v>
      </c>
      <c r="X5799" t="s">
        <v>4300</v>
      </c>
      <c r="Y5799" t="s">
        <v>10110</v>
      </c>
      <c r="Z5799" t="s">
        <v>3511</v>
      </c>
    </row>
    <row r="5800" spans="17:26" x14ac:dyDescent="0.35">
      <c r="Q5800" t="s">
        <v>0</v>
      </c>
      <c r="R5800">
        <v>58</v>
      </c>
      <c r="S5800">
        <v>150</v>
      </c>
      <c r="T5800">
        <v>98.7</v>
      </c>
      <c r="U5800" t="s">
        <v>1</v>
      </c>
      <c r="V5800">
        <v>0</v>
      </c>
      <c r="W5800">
        <v>0</v>
      </c>
      <c r="X5800" t="s">
        <v>3918</v>
      </c>
      <c r="Y5800" t="s">
        <v>10111</v>
      </c>
      <c r="Z5800" t="s">
        <v>3511</v>
      </c>
    </row>
    <row r="5801" spans="17:26" x14ac:dyDescent="0.35">
      <c r="Q5801" t="s">
        <v>0</v>
      </c>
      <c r="R5801">
        <v>58</v>
      </c>
      <c r="S5801">
        <v>150</v>
      </c>
      <c r="T5801">
        <v>98.7</v>
      </c>
      <c r="U5801" t="s">
        <v>1</v>
      </c>
      <c r="V5801">
        <v>0</v>
      </c>
      <c r="W5801">
        <v>0</v>
      </c>
      <c r="X5801" t="s">
        <v>3801</v>
      </c>
      <c r="Y5801" t="s">
        <v>10112</v>
      </c>
      <c r="Z5801" t="s">
        <v>3511</v>
      </c>
    </row>
    <row r="5802" spans="17:26" x14ac:dyDescent="0.35">
      <c r="Q5802" t="s">
        <v>0</v>
      </c>
      <c r="R5802">
        <v>58</v>
      </c>
      <c r="S5802">
        <v>150</v>
      </c>
      <c r="T5802">
        <v>98.7</v>
      </c>
      <c r="U5802" t="s">
        <v>1</v>
      </c>
      <c r="V5802">
        <v>0</v>
      </c>
      <c r="W5802">
        <v>0</v>
      </c>
      <c r="X5802" t="s">
        <v>3801</v>
      </c>
      <c r="Y5802" t="s">
        <v>10113</v>
      </c>
      <c r="Z5802" t="s">
        <v>3511</v>
      </c>
    </row>
    <row r="5803" spans="17:26" x14ac:dyDescent="0.35">
      <c r="Q5803" t="s">
        <v>0</v>
      </c>
      <c r="R5803">
        <v>58</v>
      </c>
      <c r="S5803">
        <v>150</v>
      </c>
      <c r="T5803">
        <v>98.7</v>
      </c>
      <c r="U5803" t="s">
        <v>1</v>
      </c>
      <c r="V5803">
        <v>0</v>
      </c>
      <c r="W5803">
        <v>0</v>
      </c>
      <c r="X5803" t="s">
        <v>5464</v>
      </c>
      <c r="Y5803" t="s">
        <v>10114</v>
      </c>
      <c r="Z5803" t="s">
        <v>3511</v>
      </c>
    </row>
    <row r="5804" spans="17:26" x14ac:dyDescent="0.35">
      <c r="Q5804" t="s">
        <v>0</v>
      </c>
      <c r="R5804">
        <v>58</v>
      </c>
      <c r="S5804">
        <v>150</v>
      </c>
      <c r="T5804">
        <v>98.7</v>
      </c>
      <c r="U5804" t="s">
        <v>1</v>
      </c>
      <c r="V5804">
        <v>0</v>
      </c>
      <c r="W5804">
        <v>0</v>
      </c>
      <c r="X5804" t="s">
        <v>6123</v>
      </c>
      <c r="Y5804" t="s">
        <v>10115</v>
      </c>
      <c r="Z5804" t="s">
        <v>3511</v>
      </c>
    </row>
    <row r="5805" spans="17:26" x14ac:dyDescent="0.35">
      <c r="Q5805" t="s">
        <v>0</v>
      </c>
      <c r="R5805">
        <v>58</v>
      </c>
      <c r="S5805">
        <v>150</v>
      </c>
      <c r="T5805">
        <v>98.7</v>
      </c>
      <c r="U5805" t="s">
        <v>1</v>
      </c>
      <c r="V5805">
        <v>0</v>
      </c>
      <c r="W5805">
        <v>0</v>
      </c>
      <c r="X5805" t="s">
        <v>3772</v>
      </c>
      <c r="Y5805" t="s">
        <v>10116</v>
      </c>
      <c r="Z5805" t="s">
        <v>3511</v>
      </c>
    </row>
    <row r="5806" spans="17:26" x14ac:dyDescent="0.35">
      <c r="Q5806" t="s">
        <v>0</v>
      </c>
      <c r="R5806">
        <v>58</v>
      </c>
      <c r="S5806">
        <v>150</v>
      </c>
      <c r="T5806">
        <v>98.7</v>
      </c>
      <c r="U5806" t="s">
        <v>1</v>
      </c>
      <c r="V5806">
        <v>0</v>
      </c>
      <c r="W5806">
        <v>0</v>
      </c>
      <c r="X5806" t="s">
        <v>3906</v>
      </c>
      <c r="Y5806" t="s">
        <v>10117</v>
      </c>
      <c r="Z5806" t="s">
        <v>3511</v>
      </c>
    </row>
    <row r="5807" spans="17:26" x14ac:dyDescent="0.35">
      <c r="Q5807" t="s">
        <v>0</v>
      </c>
      <c r="R5807">
        <v>58</v>
      </c>
      <c r="S5807">
        <v>150</v>
      </c>
      <c r="T5807">
        <v>98.7</v>
      </c>
      <c r="U5807" t="s">
        <v>1</v>
      </c>
      <c r="V5807">
        <v>0</v>
      </c>
      <c r="W5807">
        <v>0</v>
      </c>
      <c r="X5807" t="s">
        <v>4374</v>
      </c>
      <c r="Y5807" t="s">
        <v>10118</v>
      </c>
      <c r="Z5807" t="s">
        <v>3511</v>
      </c>
    </row>
    <row r="5808" spans="17:26" x14ac:dyDescent="0.35">
      <c r="Q5808" t="s">
        <v>0</v>
      </c>
      <c r="R5808">
        <v>58</v>
      </c>
      <c r="S5808">
        <v>150</v>
      </c>
      <c r="T5808">
        <v>98.7</v>
      </c>
      <c r="U5808" t="s">
        <v>1</v>
      </c>
      <c r="V5808">
        <v>0</v>
      </c>
      <c r="W5808">
        <v>0</v>
      </c>
      <c r="X5808" t="s">
        <v>4374</v>
      </c>
      <c r="Y5808" t="s">
        <v>10119</v>
      </c>
      <c r="Z5808" t="s">
        <v>3511</v>
      </c>
    </row>
    <row r="5809" spans="17:26" x14ac:dyDescent="0.35">
      <c r="Q5809" t="s">
        <v>0</v>
      </c>
      <c r="R5809">
        <v>58</v>
      </c>
      <c r="S5809">
        <v>150</v>
      </c>
      <c r="T5809">
        <v>98.7</v>
      </c>
      <c r="U5809" t="s">
        <v>1</v>
      </c>
      <c r="V5809">
        <v>0</v>
      </c>
      <c r="W5809">
        <v>0</v>
      </c>
      <c r="X5809" t="s">
        <v>3814</v>
      </c>
      <c r="Y5809" t="s">
        <v>10120</v>
      </c>
      <c r="Z5809" t="s">
        <v>3511</v>
      </c>
    </row>
    <row r="5810" spans="17:26" x14ac:dyDescent="0.35">
      <c r="Q5810" t="s">
        <v>0</v>
      </c>
      <c r="R5810">
        <v>58</v>
      </c>
      <c r="S5810">
        <v>150</v>
      </c>
      <c r="T5810">
        <v>98.7</v>
      </c>
      <c r="U5810" t="s">
        <v>1</v>
      </c>
      <c r="V5810">
        <v>0</v>
      </c>
      <c r="W5810">
        <v>0</v>
      </c>
      <c r="X5810" t="s">
        <v>4332</v>
      </c>
      <c r="Y5810" t="s">
        <v>10121</v>
      </c>
      <c r="Z5810" t="s">
        <v>3511</v>
      </c>
    </row>
    <row r="5811" spans="17:26" x14ac:dyDescent="0.35">
      <c r="Q5811" t="s">
        <v>0</v>
      </c>
      <c r="R5811">
        <v>58</v>
      </c>
      <c r="S5811">
        <v>150</v>
      </c>
      <c r="T5811">
        <v>98.7</v>
      </c>
      <c r="U5811" t="s">
        <v>1</v>
      </c>
      <c r="V5811">
        <v>0</v>
      </c>
      <c r="W5811">
        <v>0</v>
      </c>
      <c r="X5811" t="s">
        <v>4550</v>
      </c>
      <c r="Y5811" t="s">
        <v>10122</v>
      </c>
      <c r="Z5811" t="s">
        <v>3511</v>
      </c>
    </row>
    <row r="5812" spans="17:26" x14ac:dyDescent="0.35">
      <c r="Q5812" t="s">
        <v>0</v>
      </c>
      <c r="R5812">
        <v>58</v>
      </c>
      <c r="S5812">
        <v>150</v>
      </c>
      <c r="T5812">
        <v>98.7</v>
      </c>
      <c r="U5812" t="s">
        <v>1</v>
      </c>
      <c r="V5812">
        <v>0</v>
      </c>
      <c r="W5812">
        <v>0</v>
      </c>
      <c r="X5812" t="s">
        <v>4038</v>
      </c>
      <c r="Y5812" t="s">
        <v>10123</v>
      </c>
      <c r="Z5812" t="s">
        <v>3511</v>
      </c>
    </row>
    <row r="5813" spans="17:26" x14ac:dyDescent="0.35">
      <c r="Q5813" t="s">
        <v>0</v>
      </c>
      <c r="R5813">
        <v>58</v>
      </c>
      <c r="S5813">
        <v>150</v>
      </c>
      <c r="T5813">
        <v>98.7</v>
      </c>
      <c r="U5813" t="s">
        <v>1</v>
      </c>
      <c r="V5813">
        <v>0</v>
      </c>
      <c r="W5813">
        <v>0</v>
      </c>
      <c r="X5813" t="s">
        <v>4499</v>
      </c>
      <c r="Y5813" t="s">
        <v>10124</v>
      </c>
      <c r="Z5813" t="s">
        <v>3511</v>
      </c>
    </row>
    <row r="5814" spans="17:26" x14ac:dyDescent="0.35">
      <c r="Q5814" t="s">
        <v>0</v>
      </c>
      <c r="R5814">
        <v>58</v>
      </c>
      <c r="S5814">
        <v>150</v>
      </c>
      <c r="T5814">
        <v>98.7</v>
      </c>
      <c r="U5814" t="s">
        <v>3664</v>
      </c>
      <c r="V5814">
        <v>0</v>
      </c>
      <c r="W5814">
        <v>0</v>
      </c>
      <c r="X5814" t="s">
        <v>3712</v>
      </c>
      <c r="Y5814" t="s">
        <v>10125</v>
      </c>
      <c r="Z5814" t="s">
        <v>3511</v>
      </c>
    </row>
    <row r="5815" spans="17:26" x14ac:dyDescent="0.35">
      <c r="Q5815" t="s">
        <v>0</v>
      </c>
      <c r="R5815">
        <v>58</v>
      </c>
      <c r="S5815">
        <v>150</v>
      </c>
      <c r="T5815">
        <v>98.7</v>
      </c>
      <c r="U5815" t="s">
        <v>3664</v>
      </c>
      <c r="V5815">
        <v>0</v>
      </c>
      <c r="W5815">
        <v>0</v>
      </c>
      <c r="X5815" t="s">
        <v>4024</v>
      </c>
      <c r="Y5815" t="s">
        <v>10126</v>
      </c>
      <c r="Z5815" t="s">
        <v>3511</v>
      </c>
    </row>
    <row r="5816" spans="17:26" x14ac:dyDescent="0.35">
      <c r="Q5816" t="s">
        <v>0</v>
      </c>
      <c r="R5816">
        <v>58</v>
      </c>
      <c r="S5816">
        <v>150</v>
      </c>
      <c r="T5816">
        <v>98.7</v>
      </c>
      <c r="U5816" t="s">
        <v>3664</v>
      </c>
      <c r="V5816">
        <v>0</v>
      </c>
      <c r="W5816">
        <v>0</v>
      </c>
      <c r="X5816" t="s">
        <v>4140</v>
      </c>
      <c r="Y5816" t="s">
        <v>10127</v>
      </c>
      <c r="Z5816" t="s">
        <v>3511</v>
      </c>
    </row>
    <row r="5817" spans="17:26" x14ac:dyDescent="0.35">
      <c r="Q5817" t="s">
        <v>0</v>
      </c>
      <c r="R5817">
        <v>58</v>
      </c>
      <c r="S5817">
        <v>150</v>
      </c>
      <c r="T5817">
        <v>98.7</v>
      </c>
      <c r="U5817" t="s">
        <v>3664</v>
      </c>
      <c r="V5817">
        <v>0</v>
      </c>
      <c r="W5817">
        <v>0</v>
      </c>
      <c r="X5817" t="s">
        <v>4365</v>
      </c>
      <c r="Y5817" t="s">
        <v>10128</v>
      </c>
      <c r="Z5817" t="s">
        <v>3511</v>
      </c>
    </row>
    <row r="5818" spans="17:26" x14ac:dyDescent="0.35">
      <c r="Q5818" t="s">
        <v>0</v>
      </c>
      <c r="R5818">
        <v>58</v>
      </c>
      <c r="S5818">
        <v>150</v>
      </c>
      <c r="T5818">
        <v>98.7</v>
      </c>
      <c r="U5818" t="s">
        <v>3664</v>
      </c>
      <c r="V5818">
        <v>0</v>
      </c>
      <c r="W5818">
        <v>0</v>
      </c>
      <c r="X5818" t="s">
        <v>3768</v>
      </c>
      <c r="Y5818" t="s">
        <v>10129</v>
      </c>
      <c r="Z5818" t="s">
        <v>3511</v>
      </c>
    </row>
    <row r="5819" spans="17:26" x14ac:dyDescent="0.35">
      <c r="Q5819" t="s">
        <v>0</v>
      </c>
      <c r="R5819">
        <v>58</v>
      </c>
      <c r="S5819">
        <v>150</v>
      </c>
      <c r="T5819">
        <v>98.7</v>
      </c>
      <c r="U5819" t="s">
        <v>3664</v>
      </c>
      <c r="V5819">
        <v>0</v>
      </c>
      <c r="W5819">
        <v>0</v>
      </c>
      <c r="X5819" t="s">
        <v>3908</v>
      </c>
      <c r="Y5819" t="s">
        <v>10130</v>
      </c>
      <c r="Z5819" t="s">
        <v>3511</v>
      </c>
    </row>
    <row r="5820" spans="17:26" x14ac:dyDescent="0.35">
      <c r="Q5820" t="s">
        <v>0</v>
      </c>
      <c r="R5820">
        <v>58</v>
      </c>
      <c r="S5820">
        <v>150</v>
      </c>
      <c r="T5820">
        <v>98.7</v>
      </c>
      <c r="U5820" t="s">
        <v>3664</v>
      </c>
      <c r="V5820">
        <v>0</v>
      </c>
      <c r="W5820">
        <v>0</v>
      </c>
      <c r="X5820" t="s">
        <v>3822</v>
      </c>
      <c r="Y5820" t="s">
        <v>10131</v>
      </c>
      <c r="Z5820" t="s">
        <v>3511</v>
      </c>
    </row>
    <row r="5821" spans="17:26" x14ac:dyDescent="0.35">
      <c r="Q5821" t="s">
        <v>0</v>
      </c>
      <c r="R5821">
        <v>58</v>
      </c>
      <c r="S5821">
        <v>150</v>
      </c>
      <c r="T5821">
        <v>98.7</v>
      </c>
      <c r="U5821" t="s">
        <v>3664</v>
      </c>
      <c r="V5821">
        <v>0</v>
      </c>
      <c r="W5821">
        <v>0</v>
      </c>
      <c r="X5821" t="s">
        <v>3822</v>
      </c>
      <c r="Y5821" t="s">
        <v>10132</v>
      </c>
      <c r="Z5821" t="s">
        <v>3511</v>
      </c>
    </row>
    <row r="5822" spans="17:26" x14ac:dyDescent="0.35">
      <c r="Q5822" t="s">
        <v>0</v>
      </c>
      <c r="R5822">
        <v>58</v>
      </c>
      <c r="S5822">
        <v>150</v>
      </c>
      <c r="T5822">
        <v>98.7</v>
      </c>
      <c r="U5822" t="s">
        <v>3664</v>
      </c>
      <c r="V5822">
        <v>0</v>
      </c>
      <c r="W5822">
        <v>0</v>
      </c>
      <c r="X5822" t="s">
        <v>3734</v>
      </c>
      <c r="Y5822" t="s">
        <v>10133</v>
      </c>
      <c r="Z5822" t="s">
        <v>3511</v>
      </c>
    </row>
    <row r="5823" spans="17:26" x14ac:dyDescent="0.35">
      <c r="Q5823" t="s">
        <v>0</v>
      </c>
      <c r="R5823">
        <v>58</v>
      </c>
      <c r="S5823">
        <v>150</v>
      </c>
      <c r="T5823">
        <v>98.7</v>
      </c>
      <c r="U5823" t="s">
        <v>3664</v>
      </c>
      <c r="V5823">
        <v>0</v>
      </c>
      <c r="W5823">
        <v>0</v>
      </c>
      <c r="X5823" t="s">
        <v>3679</v>
      </c>
      <c r="Y5823" t="s">
        <v>10134</v>
      </c>
      <c r="Z5823" t="s">
        <v>3511</v>
      </c>
    </row>
    <row r="5824" spans="17:26" x14ac:dyDescent="0.35">
      <c r="Q5824" t="s">
        <v>0</v>
      </c>
      <c r="R5824">
        <v>58</v>
      </c>
      <c r="S5824">
        <v>150</v>
      </c>
      <c r="T5824">
        <v>98.8</v>
      </c>
      <c r="U5824" t="s">
        <v>1</v>
      </c>
      <c r="V5824">
        <v>0</v>
      </c>
      <c r="W5824">
        <v>0</v>
      </c>
      <c r="X5824" t="s">
        <v>4203</v>
      </c>
      <c r="Y5824" t="s">
        <v>10135</v>
      </c>
      <c r="Z5824" t="s">
        <v>3511</v>
      </c>
    </row>
    <row r="5825" spans="17:26" x14ac:dyDescent="0.35">
      <c r="Q5825" t="s">
        <v>0</v>
      </c>
      <c r="R5825">
        <v>58</v>
      </c>
      <c r="S5825">
        <v>150</v>
      </c>
      <c r="T5825">
        <v>98.8</v>
      </c>
      <c r="U5825" t="s">
        <v>1</v>
      </c>
      <c r="V5825">
        <v>0</v>
      </c>
      <c r="W5825">
        <v>0</v>
      </c>
      <c r="X5825" t="s">
        <v>4081</v>
      </c>
      <c r="Y5825" t="s">
        <v>10136</v>
      </c>
      <c r="Z5825" t="s">
        <v>3511</v>
      </c>
    </row>
    <row r="5826" spans="17:26" x14ac:dyDescent="0.35">
      <c r="Q5826" t="s">
        <v>0</v>
      </c>
      <c r="R5826">
        <v>58</v>
      </c>
      <c r="S5826">
        <v>150</v>
      </c>
      <c r="T5826">
        <v>98.8</v>
      </c>
      <c r="U5826" t="s">
        <v>3664</v>
      </c>
      <c r="V5826">
        <v>0</v>
      </c>
      <c r="W5826">
        <v>0</v>
      </c>
      <c r="X5826" t="s">
        <v>4081</v>
      </c>
      <c r="Y5826" t="s">
        <v>10137</v>
      </c>
      <c r="Z5826" t="s">
        <v>3511</v>
      </c>
    </row>
    <row r="5827" spans="17:26" x14ac:dyDescent="0.35">
      <c r="Q5827" t="s">
        <v>0</v>
      </c>
      <c r="R5827">
        <v>58</v>
      </c>
      <c r="S5827">
        <v>150</v>
      </c>
      <c r="T5827">
        <v>98.9</v>
      </c>
      <c r="U5827" t="s">
        <v>3664</v>
      </c>
      <c r="V5827">
        <v>0</v>
      </c>
      <c r="W5827">
        <v>0</v>
      </c>
      <c r="X5827" t="s">
        <v>3877</v>
      </c>
      <c r="Y5827" t="s">
        <v>10138</v>
      </c>
      <c r="Z5827" t="s">
        <v>3511</v>
      </c>
    </row>
    <row r="5828" spans="17:26" x14ac:dyDescent="0.35">
      <c r="Q5828" t="s">
        <v>0</v>
      </c>
      <c r="R5828">
        <v>58</v>
      </c>
      <c r="S5828">
        <v>150</v>
      </c>
      <c r="T5828">
        <v>98.9</v>
      </c>
      <c r="U5828" t="s">
        <v>3664</v>
      </c>
      <c r="V5828">
        <v>0</v>
      </c>
      <c r="W5828">
        <v>0</v>
      </c>
      <c r="X5828" t="s">
        <v>3855</v>
      </c>
      <c r="Y5828" t="s">
        <v>10139</v>
      </c>
      <c r="Z5828" t="s">
        <v>3511</v>
      </c>
    </row>
    <row r="5829" spans="17:26" x14ac:dyDescent="0.35">
      <c r="Q5829" t="s">
        <v>0</v>
      </c>
      <c r="R5829">
        <v>58</v>
      </c>
      <c r="S5829">
        <v>150</v>
      </c>
      <c r="T5829">
        <v>99</v>
      </c>
      <c r="U5829" t="s">
        <v>1</v>
      </c>
      <c r="V5829">
        <v>0</v>
      </c>
      <c r="W5829">
        <v>0</v>
      </c>
      <c r="X5829" t="s">
        <v>3958</v>
      </c>
      <c r="Y5829" t="s">
        <v>10140</v>
      </c>
      <c r="Z5829" t="s">
        <v>3511</v>
      </c>
    </row>
    <row r="5830" spans="17:26" x14ac:dyDescent="0.35">
      <c r="Q5830" t="s">
        <v>0</v>
      </c>
      <c r="R5830">
        <v>58</v>
      </c>
      <c r="S5830">
        <v>150</v>
      </c>
      <c r="T5830">
        <v>99</v>
      </c>
      <c r="U5830" t="s">
        <v>3664</v>
      </c>
      <c r="V5830">
        <v>0</v>
      </c>
      <c r="W5830">
        <v>0</v>
      </c>
      <c r="X5830" t="s">
        <v>3736</v>
      </c>
      <c r="Y5830" t="s">
        <v>10141</v>
      </c>
      <c r="Z5830" t="s">
        <v>3511</v>
      </c>
    </row>
    <row r="5831" spans="17:26" x14ac:dyDescent="0.35">
      <c r="Q5831" t="s">
        <v>0</v>
      </c>
      <c r="R5831">
        <v>58</v>
      </c>
      <c r="S5831">
        <v>150</v>
      </c>
      <c r="T5831">
        <v>99</v>
      </c>
      <c r="U5831" t="s">
        <v>3664</v>
      </c>
      <c r="V5831">
        <v>0</v>
      </c>
      <c r="W5831">
        <v>0</v>
      </c>
      <c r="X5831" t="s">
        <v>3881</v>
      </c>
      <c r="Y5831" t="s">
        <v>10142</v>
      </c>
      <c r="Z5831" t="s">
        <v>3511</v>
      </c>
    </row>
    <row r="5832" spans="17:26" x14ac:dyDescent="0.35">
      <c r="Q5832" t="s">
        <v>0</v>
      </c>
      <c r="R5832">
        <v>58</v>
      </c>
      <c r="S5832">
        <v>150</v>
      </c>
      <c r="T5832">
        <v>99</v>
      </c>
      <c r="U5832" t="s">
        <v>3664</v>
      </c>
      <c r="V5832">
        <v>0</v>
      </c>
      <c r="W5832">
        <v>0</v>
      </c>
      <c r="X5832" t="s">
        <v>4565</v>
      </c>
      <c r="Y5832" t="s">
        <v>10143</v>
      </c>
      <c r="Z5832" t="s">
        <v>3511</v>
      </c>
    </row>
    <row r="5833" spans="17:26" x14ac:dyDescent="0.35">
      <c r="Q5833" t="s">
        <v>0</v>
      </c>
      <c r="R5833">
        <v>58</v>
      </c>
      <c r="S5833">
        <v>150</v>
      </c>
      <c r="T5833">
        <v>99</v>
      </c>
      <c r="U5833" t="s">
        <v>3664</v>
      </c>
      <c r="V5833">
        <v>0</v>
      </c>
      <c r="W5833">
        <v>0</v>
      </c>
      <c r="X5833" t="s">
        <v>4567</v>
      </c>
      <c r="Y5833" t="s">
        <v>10144</v>
      </c>
      <c r="Z5833" t="s">
        <v>3511</v>
      </c>
    </row>
    <row r="5834" spans="17:26" x14ac:dyDescent="0.35">
      <c r="Q5834" t="s">
        <v>0</v>
      </c>
      <c r="R5834">
        <v>58</v>
      </c>
      <c r="S5834">
        <v>150</v>
      </c>
      <c r="T5834">
        <v>99.1</v>
      </c>
      <c r="U5834" t="s">
        <v>1</v>
      </c>
      <c r="V5834">
        <v>0</v>
      </c>
      <c r="W5834">
        <v>0</v>
      </c>
      <c r="X5834" t="s">
        <v>3667</v>
      </c>
      <c r="Y5834" t="s">
        <v>10145</v>
      </c>
      <c r="Z5834" t="s">
        <v>3511</v>
      </c>
    </row>
    <row r="5835" spans="17:26" x14ac:dyDescent="0.35">
      <c r="Q5835" t="s">
        <v>0</v>
      </c>
      <c r="R5835">
        <v>58</v>
      </c>
      <c r="S5835">
        <v>150</v>
      </c>
      <c r="T5835">
        <v>99.1</v>
      </c>
      <c r="U5835" t="s">
        <v>1</v>
      </c>
      <c r="V5835">
        <v>0</v>
      </c>
      <c r="W5835">
        <v>0</v>
      </c>
      <c r="X5835" t="s">
        <v>3797</v>
      </c>
      <c r="Y5835" t="s">
        <v>10146</v>
      </c>
      <c r="Z5835" t="s">
        <v>3511</v>
      </c>
    </row>
    <row r="5836" spans="17:26" x14ac:dyDescent="0.35">
      <c r="Q5836" t="s">
        <v>0</v>
      </c>
      <c r="R5836">
        <v>58</v>
      </c>
      <c r="S5836">
        <v>150</v>
      </c>
      <c r="T5836">
        <v>99.1</v>
      </c>
      <c r="U5836" t="s">
        <v>1</v>
      </c>
      <c r="V5836">
        <v>0</v>
      </c>
      <c r="W5836">
        <v>0</v>
      </c>
      <c r="X5836" t="s">
        <v>3797</v>
      </c>
      <c r="Y5836" t="s">
        <v>10147</v>
      </c>
      <c r="Z5836" t="s">
        <v>3511</v>
      </c>
    </row>
    <row r="5837" spans="17:26" x14ac:dyDescent="0.35">
      <c r="Q5837" t="s">
        <v>0</v>
      </c>
      <c r="R5837">
        <v>58</v>
      </c>
      <c r="S5837">
        <v>150</v>
      </c>
      <c r="T5837">
        <v>99.1</v>
      </c>
      <c r="U5837" t="s">
        <v>1</v>
      </c>
      <c r="V5837">
        <v>0</v>
      </c>
      <c r="W5837">
        <v>0</v>
      </c>
      <c r="X5837" t="s">
        <v>4106</v>
      </c>
      <c r="Y5837" t="s">
        <v>10148</v>
      </c>
      <c r="Z5837" t="s">
        <v>3511</v>
      </c>
    </row>
    <row r="5838" spans="17:26" x14ac:dyDescent="0.35">
      <c r="Q5838" t="s">
        <v>0</v>
      </c>
      <c r="R5838">
        <v>58</v>
      </c>
      <c r="S5838">
        <v>150</v>
      </c>
      <c r="T5838">
        <v>99.1</v>
      </c>
      <c r="U5838" t="s">
        <v>1</v>
      </c>
      <c r="V5838">
        <v>0</v>
      </c>
      <c r="W5838">
        <v>0</v>
      </c>
      <c r="X5838" t="s">
        <v>3675</v>
      </c>
      <c r="Y5838" t="s">
        <v>10149</v>
      </c>
      <c r="Z5838" t="s">
        <v>3511</v>
      </c>
    </row>
    <row r="5839" spans="17:26" x14ac:dyDescent="0.35">
      <c r="Q5839" t="s">
        <v>0</v>
      </c>
      <c r="R5839">
        <v>58</v>
      </c>
      <c r="S5839">
        <v>150</v>
      </c>
      <c r="T5839">
        <v>99.1</v>
      </c>
      <c r="U5839" t="s">
        <v>3664</v>
      </c>
      <c r="V5839">
        <v>0</v>
      </c>
      <c r="W5839">
        <v>0</v>
      </c>
      <c r="X5839" t="s">
        <v>4742</v>
      </c>
      <c r="Y5839" t="s">
        <v>10150</v>
      </c>
      <c r="Z5839" t="s">
        <v>3511</v>
      </c>
    </row>
    <row r="5840" spans="17:26" x14ac:dyDescent="0.35">
      <c r="Q5840" t="s">
        <v>0</v>
      </c>
      <c r="R5840">
        <v>58</v>
      </c>
      <c r="S5840">
        <v>150</v>
      </c>
      <c r="T5840">
        <v>99.1</v>
      </c>
      <c r="U5840" t="s">
        <v>3664</v>
      </c>
      <c r="V5840">
        <v>0</v>
      </c>
      <c r="W5840">
        <v>0</v>
      </c>
      <c r="X5840" t="s">
        <v>4861</v>
      </c>
      <c r="Y5840" t="s">
        <v>10151</v>
      </c>
      <c r="Z5840" t="s">
        <v>3511</v>
      </c>
    </row>
    <row r="5841" spans="17:26" x14ac:dyDescent="0.35">
      <c r="Q5841" t="s">
        <v>0</v>
      </c>
      <c r="R5841">
        <v>58</v>
      </c>
      <c r="S5841">
        <v>150</v>
      </c>
      <c r="T5841">
        <v>99.1</v>
      </c>
      <c r="U5841" t="s">
        <v>3664</v>
      </c>
      <c r="V5841">
        <v>0</v>
      </c>
      <c r="W5841">
        <v>0</v>
      </c>
      <c r="X5841" t="s">
        <v>4113</v>
      </c>
      <c r="Y5841" t="s">
        <v>10152</v>
      </c>
      <c r="Z5841" t="s">
        <v>3511</v>
      </c>
    </row>
    <row r="5842" spans="17:26" x14ac:dyDescent="0.35">
      <c r="Q5842" t="s">
        <v>0</v>
      </c>
      <c r="R5842">
        <v>58</v>
      </c>
      <c r="S5842">
        <v>150</v>
      </c>
      <c r="T5842">
        <v>99.2</v>
      </c>
      <c r="U5842" t="s">
        <v>1</v>
      </c>
      <c r="V5842">
        <v>0</v>
      </c>
      <c r="W5842">
        <v>0</v>
      </c>
      <c r="X5842" t="s">
        <v>3694</v>
      </c>
      <c r="Y5842" t="s">
        <v>10153</v>
      </c>
      <c r="Z5842" t="s">
        <v>3511</v>
      </c>
    </row>
    <row r="5843" spans="17:26" x14ac:dyDescent="0.35">
      <c r="Q5843" t="s">
        <v>0</v>
      </c>
      <c r="R5843">
        <v>58</v>
      </c>
      <c r="S5843">
        <v>150</v>
      </c>
      <c r="T5843">
        <v>99.2</v>
      </c>
      <c r="U5843" t="s">
        <v>1</v>
      </c>
      <c r="V5843">
        <v>0</v>
      </c>
      <c r="W5843">
        <v>0</v>
      </c>
      <c r="X5843" t="s">
        <v>3849</v>
      </c>
      <c r="Y5843" t="s">
        <v>10154</v>
      </c>
      <c r="Z5843" t="s">
        <v>3511</v>
      </c>
    </row>
    <row r="5844" spans="17:26" x14ac:dyDescent="0.35">
      <c r="Q5844" t="s">
        <v>0</v>
      </c>
      <c r="R5844">
        <v>58</v>
      </c>
      <c r="S5844">
        <v>150</v>
      </c>
      <c r="T5844">
        <v>99.2</v>
      </c>
      <c r="U5844" t="s">
        <v>1</v>
      </c>
      <c r="V5844">
        <v>0</v>
      </c>
      <c r="W5844">
        <v>0</v>
      </c>
      <c r="X5844" t="s">
        <v>4128</v>
      </c>
      <c r="Y5844" t="s">
        <v>10155</v>
      </c>
      <c r="Z5844" t="s">
        <v>3511</v>
      </c>
    </row>
    <row r="5845" spans="17:26" x14ac:dyDescent="0.35">
      <c r="Q5845" t="s">
        <v>0</v>
      </c>
      <c r="R5845">
        <v>58</v>
      </c>
      <c r="S5845">
        <v>150</v>
      </c>
      <c r="T5845">
        <v>99.2</v>
      </c>
      <c r="U5845" t="s">
        <v>3664</v>
      </c>
      <c r="V5845">
        <v>0</v>
      </c>
      <c r="W5845">
        <v>0</v>
      </c>
      <c r="X5845" t="s">
        <v>3979</v>
      </c>
      <c r="Y5845" t="s">
        <v>10156</v>
      </c>
      <c r="Z5845" t="s">
        <v>3511</v>
      </c>
    </row>
    <row r="5846" spans="17:26" x14ac:dyDescent="0.35">
      <c r="Q5846" t="s">
        <v>0</v>
      </c>
      <c r="R5846">
        <v>58</v>
      </c>
      <c r="S5846">
        <v>150</v>
      </c>
      <c r="T5846">
        <v>99.3</v>
      </c>
      <c r="U5846" t="s">
        <v>1</v>
      </c>
      <c r="V5846">
        <v>0</v>
      </c>
      <c r="W5846">
        <v>0</v>
      </c>
      <c r="X5846" t="s">
        <v>4871</v>
      </c>
      <c r="Y5846" t="s">
        <v>10157</v>
      </c>
      <c r="Z5846" t="s">
        <v>3511</v>
      </c>
    </row>
    <row r="5847" spans="17:26" x14ac:dyDescent="0.35">
      <c r="Q5847" t="s">
        <v>0</v>
      </c>
      <c r="R5847">
        <v>58</v>
      </c>
      <c r="S5847">
        <v>150</v>
      </c>
      <c r="T5847">
        <v>99.3</v>
      </c>
      <c r="U5847" t="s">
        <v>1</v>
      </c>
      <c r="V5847">
        <v>0</v>
      </c>
      <c r="W5847">
        <v>0</v>
      </c>
      <c r="X5847" t="s">
        <v>4153</v>
      </c>
      <c r="Y5847" t="s">
        <v>10158</v>
      </c>
      <c r="Z5847" t="s">
        <v>3511</v>
      </c>
    </row>
    <row r="5848" spans="17:26" x14ac:dyDescent="0.35">
      <c r="Q5848" t="s">
        <v>0</v>
      </c>
      <c r="R5848">
        <v>58</v>
      </c>
      <c r="S5848">
        <v>150</v>
      </c>
      <c r="T5848">
        <v>99.3</v>
      </c>
      <c r="U5848" t="s">
        <v>1</v>
      </c>
      <c r="V5848">
        <v>0</v>
      </c>
      <c r="W5848">
        <v>0</v>
      </c>
      <c r="X5848" t="s">
        <v>4140</v>
      </c>
      <c r="Y5848" t="s">
        <v>10159</v>
      </c>
      <c r="Z5848" t="s">
        <v>3511</v>
      </c>
    </row>
    <row r="5849" spans="17:26" x14ac:dyDescent="0.35">
      <c r="Q5849" t="s">
        <v>0</v>
      </c>
      <c r="R5849">
        <v>58</v>
      </c>
      <c r="S5849">
        <v>150</v>
      </c>
      <c r="T5849">
        <v>99.3</v>
      </c>
      <c r="U5849" t="s">
        <v>1</v>
      </c>
      <c r="V5849">
        <v>0</v>
      </c>
      <c r="W5849">
        <v>0</v>
      </c>
      <c r="X5849" t="s">
        <v>4374</v>
      </c>
      <c r="Y5849" t="s">
        <v>10160</v>
      </c>
      <c r="Z5849" t="s">
        <v>3511</v>
      </c>
    </row>
    <row r="5850" spans="17:26" x14ac:dyDescent="0.35">
      <c r="Q5850" t="s">
        <v>0</v>
      </c>
      <c r="R5850">
        <v>58</v>
      </c>
      <c r="S5850">
        <v>150</v>
      </c>
      <c r="T5850">
        <v>99.3</v>
      </c>
      <c r="U5850" t="s">
        <v>1</v>
      </c>
      <c r="V5850">
        <v>0</v>
      </c>
      <c r="W5850">
        <v>0</v>
      </c>
      <c r="X5850" t="s">
        <v>4073</v>
      </c>
      <c r="Y5850" t="s">
        <v>10161</v>
      </c>
      <c r="Z5850" t="s">
        <v>3511</v>
      </c>
    </row>
    <row r="5851" spans="17:26" x14ac:dyDescent="0.35">
      <c r="Q5851" t="s">
        <v>0</v>
      </c>
      <c r="R5851">
        <v>58</v>
      </c>
      <c r="S5851">
        <v>150</v>
      </c>
      <c r="T5851">
        <v>99.3</v>
      </c>
      <c r="U5851" t="s">
        <v>1</v>
      </c>
      <c r="V5851">
        <v>0</v>
      </c>
      <c r="W5851">
        <v>0</v>
      </c>
      <c r="X5851" t="s">
        <v>3784</v>
      </c>
      <c r="Y5851" t="s">
        <v>10162</v>
      </c>
      <c r="Z5851" t="s">
        <v>3511</v>
      </c>
    </row>
    <row r="5852" spans="17:26" x14ac:dyDescent="0.35">
      <c r="Q5852" t="s">
        <v>0</v>
      </c>
      <c r="R5852">
        <v>58</v>
      </c>
      <c r="S5852">
        <v>150</v>
      </c>
      <c r="T5852">
        <v>99.3</v>
      </c>
      <c r="U5852" t="s">
        <v>1</v>
      </c>
      <c r="V5852">
        <v>0</v>
      </c>
      <c r="W5852">
        <v>0</v>
      </c>
      <c r="X5852" t="s">
        <v>3956</v>
      </c>
      <c r="Y5852" t="s">
        <v>10163</v>
      </c>
      <c r="Z5852" t="s">
        <v>3511</v>
      </c>
    </row>
    <row r="5853" spans="17:26" x14ac:dyDescent="0.35">
      <c r="Q5853" t="s">
        <v>0</v>
      </c>
      <c r="R5853">
        <v>58</v>
      </c>
      <c r="S5853">
        <v>150</v>
      </c>
      <c r="T5853">
        <v>99.3</v>
      </c>
      <c r="U5853" t="s">
        <v>3664</v>
      </c>
      <c r="V5853">
        <v>0</v>
      </c>
      <c r="W5853">
        <v>0</v>
      </c>
      <c r="X5853" t="s">
        <v>4153</v>
      </c>
      <c r="Y5853" t="s">
        <v>10164</v>
      </c>
      <c r="Z5853" t="s">
        <v>3511</v>
      </c>
    </row>
    <row r="5854" spans="17:26" x14ac:dyDescent="0.35">
      <c r="Q5854" t="s">
        <v>0</v>
      </c>
      <c r="R5854">
        <v>58</v>
      </c>
      <c r="S5854">
        <v>150</v>
      </c>
      <c r="T5854">
        <v>99.3</v>
      </c>
      <c r="U5854" t="s">
        <v>3664</v>
      </c>
      <c r="V5854">
        <v>0</v>
      </c>
      <c r="W5854">
        <v>0</v>
      </c>
      <c r="X5854" t="s">
        <v>4005</v>
      </c>
      <c r="Y5854" t="s">
        <v>10165</v>
      </c>
      <c r="Z5854" t="s">
        <v>3511</v>
      </c>
    </row>
    <row r="5855" spans="17:26" x14ac:dyDescent="0.35">
      <c r="Q5855" t="s">
        <v>0</v>
      </c>
      <c r="R5855">
        <v>58</v>
      </c>
      <c r="S5855">
        <v>150</v>
      </c>
      <c r="T5855">
        <v>99.3</v>
      </c>
      <c r="U5855" t="s">
        <v>3664</v>
      </c>
      <c r="V5855">
        <v>0</v>
      </c>
      <c r="W5855">
        <v>0</v>
      </c>
      <c r="X5855" t="s">
        <v>4005</v>
      </c>
      <c r="Y5855" t="s">
        <v>10166</v>
      </c>
      <c r="Z5855" t="s">
        <v>3511</v>
      </c>
    </row>
    <row r="5856" spans="17:26" x14ac:dyDescent="0.35">
      <c r="Q5856" t="s">
        <v>0</v>
      </c>
      <c r="R5856">
        <v>58</v>
      </c>
      <c r="S5856">
        <v>150</v>
      </c>
      <c r="T5856">
        <v>99.3</v>
      </c>
      <c r="U5856" t="s">
        <v>3664</v>
      </c>
      <c r="V5856">
        <v>0</v>
      </c>
      <c r="W5856">
        <v>0</v>
      </c>
      <c r="X5856" t="s">
        <v>4005</v>
      </c>
      <c r="Y5856" t="s">
        <v>10167</v>
      </c>
      <c r="Z5856" t="s">
        <v>3511</v>
      </c>
    </row>
    <row r="5857" spans="17:26" x14ac:dyDescent="0.35">
      <c r="Q5857" t="s">
        <v>0</v>
      </c>
      <c r="R5857">
        <v>58</v>
      </c>
      <c r="S5857">
        <v>150</v>
      </c>
      <c r="T5857">
        <v>99.3</v>
      </c>
      <c r="U5857" t="s">
        <v>3664</v>
      </c>
      <c r="V5857">
        <v>0</v>
      </c>
      <c r="W5857">
        <v>0</v>
      </c>
      <c r="X5857" t="s">
        <v>3875</v>
      </c>
      <c r="Y5857" t="s">
        <v>10168</v>
      </c>
      <c r="Z5857" t="s">
        <v>3511</v>
      </c>
    </row>
    <row r="5858" spans="17:26" x14ac:dyDescent="0.35">
      <c r="Q5858" t="s">
        <v>0</v>
      </c>
      <c r="R5858">
        <v>58</v>
      </c>
      <c r="S5858">
        <v>150</v>
      </c>
      <c r="T5858">
        <v>99.3</v>
      </c>
      <c r="U5858" t="s">
        <v>3664</v>
      </c>
      <c r="V5858">
        <v>0</v>
      </c>
      <c r="W5858">
        <v>0</v>
      </c>
      <c r="X5858" t="s">
        <v>3928</v>
      </c>
      <c r="Y5858" t="s">
        <v>10169</v>
      </c>
      <c r="Z5858" t="s">
        <v>3511</v>
      </c>
    </row>
    <row r="5859" spans="17:26" x14ac:dyDescent="0.35">
      <c r="Q5859" t="s">
        <v>0</v>
      </c>
      <c r="R5859">
        <v>58</v>
      </c>
      <c r="S5859">
        <v>150</v>
      </c>
      <c r="T5859">
        <v>99.3</v>
      </c>
      <c r="U5859" t="s">
        <v>3664</v>
      </c>
      <c r="V5859">
        <v>0</v>
      </c>
      <c r="W5859">
        <v>0</v>
      </c>
      <c r="X5859" t="s">
        <v>3806</v>
      </c>
      <c r="Y5859" t="s">
        <v>10170</v>
      </c>
      <c r="Z5859" t="s">
        <v>3511</v>
      </c>
    </row>
    <row r="5860" spans="17:26" x14ac:dyDescent="0.35">
      <c r="Q5860" t="s">
        <v>0</v>
      </c>
      <c r="R5860">
        <v>58</v>
      </c>
      <c r="S5860">
        <v>150</v>
      </c>
      <c r="T5860">
        <v>99.3</v>
      </c>
      <c r="U5860" t="s">
        <v>3664</v>
      </c>
      <c r="V5860">
        <v>0</v>
      </c>
      <c r="W5860">
        <v>0</v>
      </c>
      <c r="X5860" t="s">
        <v>4531</v>
      </c>
      <c r="Y5860" t="s">
        <v>10171</v>
      </c>
      <c r="Z5860" t="s">
        <v>3511</v>
      </c>
    </row>
    <row r="5861" spans="17:26" x14ac:dyDescent="0.35">
      <c r="Q5861" t="s">
        <v>0</v>
      </c>
      <c r="R5861">
        <v>58</v>
      </c>
      <c r="S5861">
        <v>150</v>
      </c>
      <c r="T5861">
        <v>99.3</v>
      </c>
      <c r="U5861" t="s">
        <v>3664</v>
      </c>
      <c r="V5861">
        <v>0</v>
      </c>
      <c r="W5861">
        <v>0</v>
      </c>
      <c r="X5861" t="s">
        <v>3770</v>
      </c>
      <c r="Y5861" t="s">
        <v>10172</v>
      </c>
      <c r="Z5861" t="s">
        <v>3511</v>
      </c>
    </row>
    <row r="5862" spans="17:26" x14ac:dyDescent="0.35">
      <c r="Q5862" t="s">
        <v>0</v>
      </c>
      <c r="R5862">
        <v>58</v>
      </c>
      <c r="S5862">
        <v>150</v>
      </c>
      <c r="T5862">
        <v>99.3</v>
      </c>
      <c r="U5862" t="s">
        <v>3664</v>
      </c>
      <c r="V5862">
        <v>0</v>
      </c>
      <c r="W5862">
        <v>0</v>
      </c>
      <c r="X5862" t="s">
        <v>4062</v>
      </c>
      <c r="Y5862" t="s">
        <v>10173</v>
      </c>
      <c r="Z5862" t="s">
        <v>3511</v>
      </c>
    </row>
    <row r="5863" spans="17:26" x14ac:dyDescent="0.35">
      <c r="Q5863" t="s">
        <v>0</v>
      </c>
      <c r="R5863">
        <v>58</v>
      </c>
      <c r="S5863">
        <v>150</v>
      </c>
      <c r="T5863">
        <v>99.3</v>
      </c>
      <c r="U5863" t="s">
        <v>3664</v>
      </c>
      <c r="V5863">
        <v>0</v>
      </c>
      <c r="W5863">
        <v>0</v>
      </c>
      <c r="X5863" t="s">
        <v>4453</v>
      </c>
      <c r="Y5863" t="s">
        <v>10174</v>
      </c>
      <c r="Z5863" t="s">
        <v>3511</v>
      </c>
    </row>
    <row r="5864" spans="17:26" x14ac:dyDescent="0.35">
      <c r="Q5864" t="s">
        <v>0</v>
      </c>
      <c r="R5864">
        <v>58</v>
      </c>
      <c r="S5864">
        <v>150</v>
      </c>
      <c r="T5864">
        <v>99.3</v>
      </c>
      <c r="U5864" t="s">
        <v>3664</v>
      </c>
      <c r="V5864">
        <v>0</v>
      </c>
      <c r="W5864">
        <v>0</v>
      </c>
      <c r="X5864" t="s">
        <v>3956</v>
      </c>
      <c r="Y5864" t="s">
        <v>10175</v>
      </c>
      <c r="Z5864" t="s">
        <v>3511</v>
      </c>
    </row>
    <row r="5865" spans="17:26" x14ac:dyDescent="0.35">
      <c r="Q5865" t="s">
        <v>0</v>
      </c>
      <c r="R5865">
        <v>62</v>
      </c>
      <c r="S5865">
        <v>150</v>
      </c>
      <c r="T5865">
        <v>100</v>
      </c>
      <c r="U5865" t="s">
        <v>1</v>
      </c>
      <c r="V5865">
        <v>0</v>
      </c>
      <c r="W5865">
        <v>0</v>
      </c>
      <c r="X5865" t="s">
        <v>4354</v>
      </c>
      <c r="Y5865" t="s">
        <v>10176</v>
      </c>
      <c r="Z5865" t="s">
        <v>3515</v>
      </c>
    </row>
    <row r="5866" spans="17:26" x14ac:dyDescent="0.35">
      <c r="Q5866" t="s">
        <v>0</v>
      </c>
      <c r="R5866">
        <v>62</v>
      </c>
      <c r="S5866">
        <v>150</v>
      </c>
      <c r="T5866">
        <v>100</v>
      </c>
      <c r="U5866" t="s">
        <v>1</v>
      </c>
      <c r="V5866">
        <v>0</v>
      </c>
      <c r="W5866">
        <v>0</v>
      </c>
      <c r="X5866" t="s">
        <v>3883</v>
      </c>
      <c r="Y5866" t="s">
        <v>10177</v>
      </c>
      <c r="Z5866" t="s">
        <v>3515</v>
      </c>
    </row>
    <row r="5867" spans="17:26" x14ac:dyDescent="0.35">
      <c r="Q5867" t="s">
        <v>0</v>
      </c>
      <c r="R5867">
        <v>62</v>
      </c>
      <c r="S5867">
        <v>150</v>
      </c>
      <c r="T5867">
        <v>100</v>
      </c>
      <c r="U5867" t="s">
        <v>3664</v>
      </c>
      <c r="V5867">
        <v>0</v>
      </c>
      <c r="W5867">
        <v>0</v>
      </c>
      <c r="X5867" t="s">
        <v>3684</v>
      </c>
      <c r="Y5867" t="s">
        <v>10178</v>
      </c>
      <c r="Z5867" t="s">
        <v>3515</v>
      </c>
    </row>
    <row r="5868" spans="17:26" x14ac:dyDescent="0.35">
      <c r="Q5868" t="s">
        <v>0</v>
      </c>
      <c r="R5868">
        <v>62</v>
      </c>
      <c r="S5868">
        <v>150</v>
      </c>
      <c r="T5868">
        <v>100</v>
      </c>
      <c r="U5868" t="s">
        <v>3664</v>
      </c>
      <c r="V5868">
        <v>0</v>
      </c>
      <c r="W5868">
        <v>0</v>
      </c>
      <c r="X5868" t="s">
        <v>5011</v>
      </c>
      <c r="Y5868" t="s">
        <v>10179</v>
      </c>
      <c r="Z5868" t="s">
        <v>3515</v>
      </c>
    </row>
    <row r="5869" spans="17:26" x14ac:dyDescent="0.35">
      <c r="Q5869" t="s">
        <v>0</v>
      </c>
      <c r="R5869">
        <v>62</v>
      </c>
      <c r="S5869">
        <v>150</v>
      </c>
      <c r="T5869">
        <v>100</v>
      </c>
      <c r="U5869" t="s">
        <v>3664</v>
      </c>
      <c r="V5869">
        <v>0</v>
      </c>
      <c r="W5869">
        <v>0</v>
      </c>
      <c r="X5869" t="s">
        <v>3853</v>
      </c>
      <c r="Y5869" t="s">
        <v>10180</v>
      </c>
      <c r="Z5869" t="s">
        <v>3515</v>
      </c>
    </row>
    <row r="5870" spans="17:26" x14ac:dyDescent="0.35">
      <c r="Q5870" t="s">
        <v>0</v>
      </c>
      <c r="R5870">
        <v>62</v>
      </c>
      <c r="S5870">
        <v>150</v>
      </c>
      <c r="T5870">
        <v>97.3</v>
      </c>
      <c r="U5870" t="s">
        <v>1</v>
      </c>
      <c r="V5870">
        <v>0</v>
      </c>
      <c r="W5870">
        <v>0</v>
      </c>
      <c r="X5870" t="s">
        <v>3956</v>
      </c>
      <c r="Y5870" t="s">
        <v>10181</v>
      </c>
      <c r="Z5870" t="s">
        <v>3515</v>
      </c>
    </row>
    <row r="5871" spans="17:26" x14ac:dyDescent="0.35">
      <c r="Q5871" t="s">
        <v>0</v>
      </c>
      <c r="R5871">
        <v>62</v>
      </c>
      <c r="S5871">
        <v>150</v>
      </c>
      <c r="T5871">
        <v>97.3</v>
      </c>
      <c r="U5871" t="s">
        <v>3664</v>
      </c>
      <c r="V5871">
        <v>0</v>
      </c>
      <c r="W5871">
        <v>0</v>
      </c>
      <c r="X5871" t="s">
        <v>3932</v>
      </c>
      <c r="Y5871" t="s">
        <v>10182</v>
      </c>
      <c r="Z5871" t="s">
        <v>3515</v>
      </c>
    </row>
    <row r="5872" spans="17:26" x14ac:dyDescent="0.35">
      <c r="Q5872" t="s">
        <v>0</v>
      </c>
      <c r="R5872">
        <v>62</v>
      </c>
      <c r="S5872">
        <v>150</v>
      </c>
      <c r="T5872">
        <v>97.8</v>
      </c>
      <c r="U5872" t="s">
        <v>1</v>
      </c>
      <c r="V5872">
        <v>0</v>
      </c>
      <c r="W5872">
        <v>0</v>
      </c>
      <c r="X5872" t="s">
        <v>3869</v>
      </c>
      <c r="Y5872" t="s">
        <v>10183</v>
      </c>
      <c r="Z5872" t="s">
        <v>3515</v>
      </c>
    </row>
    <row r="5873" spans="17:26" x14ac:dyDescent="0.35">
      <c r="Q5873" t="s">
        <v>0</v>
      </c>
      <c r="R5873">
        <v>62</v>
      </c>
      <c r="S5873">
        <v>150</v>
      </c>
      <c r="T5873">
        <v>97.8</v>
      </c>
      <c r="U5873" t="s">
        <v>1</v>
      </c>
      <c r="V5873">
        <v>0</v>
      </c>
      <c r="W5873">
        <v>0</v>
      </c>
      <c r="X5873" t="s">
        <v>3877</v>
      </c>
      <c r="Y5873" t="s">
        <v>10184</v>
      </c>
      <c r="Z5873" t="s">
        <v>3515</v>
      </c>
    </row>
    <row r="5874" spans="17:26" x14ac:dyDescent="0.35">
      <c r="Q5874" t="s">
        <v>0</v>
      </c>
      <c r="R5874">
        <v>62</v>
      </c>
      <c r="S5874">
        <v>150</v>
      </c>
      <c r="T5874">
        <v>97.9</v>
      </c>
      <c r="U5874" t="s">
        <v>1</v>
      </c>
      <c r="V5874">
        <v>0</v>
      </c>
      <c r="W5874">
        <v>0</v>
      </c>
      <c r="X5874" t="s">
        <v>3671</v>
      </c>
      <c r="Y5874" t="s">
        <v>10185</v>
      </c>
      <c r="Z5874" t="s">
        <v>3515</v>
      </c>
    </row>
    <row r="5875" spans="17:26" x14ac:dyDescent="0.35">
      <c r="Q5875" t="s">
        <v>0</v>
      </c>
      <c r="R5875">
        <v>62</v>
      </c>
      <c r="S5875">
        <v>150</v>
      </c>
      <c r="T5875">
        <v>97.9</v>
      </c>
      <c r="U5875" t="s">
        <v>1</v>
      </c>
      <c r="V5875">
        <v>0</v>
      </c>
      <c r="W5875">
        <v>0</v>
      </c>
      <c r="X5875" t="s">
        <v>3684</v>
      </c>
      <c r="Y5875" t="s">
        <v>10186</v>
      </c>
      <c r="Z5875" t="s">
        <v>3515</v>
      </c>
    </row>
    <row r="5876" spans="17:26" x14ac:dyDescent="0.35">
      <c r="Q5876" t="s">
        <v>0</v>
      </c>
      <c r="R5876">
        <v>62</v>
      </c>
      <c r="S5876">
        <v>150</v>
      </c>
      <c r="T5876">
        <v>97.9</v>
      </c>
      <c r="U5876" t="s">
        <v>3664</v>
      </c>
      <c r="V5876">
        <v>0</v>
      </c>
      <c r="W5876">
        <v>0</v>
      </c>
      <c r="X5876" t="s">
        <v>3883</v>
      </c>
      <c r="Y5876" t="s">
        <v>10187</v>
      </c>
      <c r="Z5876" t="s">
        <v>3515</v>
      </c>
    </row>
    <row r="5877" spans="17:26" x14ac:dyDescent="0.35">
      <c r="Q5877" t="s">
        <v>0</v>
      </c>
      <c r="R5877">
        <v>62</v>
      </c>
      <c r="S5877">
        <v>150</v>
      </c>
      <c r="T5877">
        <v>97.9</v>
      </c>
      <c r="U5877" t="s">
        <v>3664</v>
      </c>
      <c r="V5877">
        <v>0</v>
      </c>
      <c r="W5877">
        <v>0</v>
      </c>
      <c r="X5877" t="s">
        <v>3886</v>
      </c>
      <c r="Y5877" t="s">
        <v>10188</v>
      </c>
      <c r="Z5877" t="s">
        <v>3515</v>
      </c>
    </row>
    <row r="5878" spans="17:26" x14ac:dyDescent="0.35">
      <c r="Q5878" t="s">
        <v>0</v>
      </c>
      <c r="R5878">
        <v>62</v>
      </c>
      <c r="S5878">
        <v>150</v>
      </c>
      <c r="T5878">
        <v>98</v>
      </c>
      <c r="U5878" t="s">
        <v>1</v>
      </c>
      <c r="V5878">
        <v>0</v>
      </c>
      <c r="W5878">
        <v>0</v>
      </c>
      <c r="X5878" t="s">
        <v>4174</v>
      </c>
      <c r="Y5878" t="s">
        <v>10189</v>
      </c>
      <c r="Z5878" t="s">
        <v>3515</v>
      </c>
    </row>
    <row r="5879" spans="17:26" x14ac:dyDescent="0.35">
      <c r="Q5879" t="s">
        <v>0</v>
      </c>
      <c r="R5879">
        <v>62</v>
      </c>
      <c r="S5879">
        <v>150</v>
      </c>
      <c r="T5879">
        <v>98</v>
      </c>
      <c r="U5879" t="s">
        <v>3664</v>
      </c>
      <c r="V5879">
        <v>0</v>
      </c>
      <c r="W5879">
        <v>0</v>
      </c>
      <c r="X5879" t="s">
        <v>4461</v>
      </c>
      <c r="Y5879" t="s">
        <v>10190</v>
      </c>
      <c r="Z5879" t="s">
        <v>3515</v>
      </c>
    </row>
    <row r="5880" spans="17:26" x14ac:dyDescent="0.35">
      <c r="Q5880" t="s">
        <v>0</v>
      </c>
      <c r="R5880">
        <v>62</v>
      </c>
      <c r="S5880">
        <v>150</v>
      </c>
      <c r="T5880">
        <v>98</v>
      </c>
      <c r="U5880" t="s">
        <v>3664</v>
      </c>
      <c r="V5880">
        <v>0</v>
      </c>
      <c r="W5880">
        <v>0</v>
      </c>
      <c r="X5880" t="s">
        <v>4463</v>
      </c>
      <c r="Y5880" t="s">
        <v>10191</v>
      </c>
      <c r="Z5880" t="s">
        <v>3515</v>
      </c>
    </row>
    <row r="5881" spans="17:26" x14ac:dyDescent="0.35">
      <c r="Q5881" t="s">
        <v>0</v>
      </c>
      <c r="R5881">
        <v>62</v>
      </c>
      <c r="S5881">
        <v>150</v>
      </c>
      <c r="T5881">
        <v>98</v>
      </c>
      <c r="U5881" t="s">
        <v>3664</v>
      </c>
      <c r="V5881">
        <v>0</v>
      </c>
      <c r="W5881">
        <v>0</v>
      </c>
      <c r="X5881" t="s">
        <v>4077</v>
      </c>
      <c r="Y5881" t="s">
        <v>10192</v>
      </c>
      <c r="Z5881" t="s">
        <v>3515</v>
      </c>
    </row>
    <row r="5882" spans="17:26" x14ac:dyDescent="0.35">
      <c r="Q5882" t="s">
        <v>0</v>
      </c>
      <c r="R5882">
        <v>62</v>
      </c>
      <c r="S5882">
        <v>150</v>
      </c>
      <c r="T5882">
        <v>98.6</v>
      </c>
      <c r="U5882" t="s">
        <v>3664</v>
      </c>
      <c r="V5882">
        <v>0</v>
      </c>
      <c r="W5882">
        <v>0</v>
      </c>
      <c r="X5882" t="s">
        <v>3766</v>
      </c>
      <c r="Y5882" t="s">
        <v>10193</v>
      </c>
      <c r="Z5882" t="s">
        <v>3515</v>
      </c>
    </row>
    <row r="5883" spans="17:26" x14ac:dyDescent="0.35">
      <c r="Q5883" t="s">
        <v>0</v>
      </c>
      <c r="R5883">
        <v>62</v>
      </c>
      <c r="S5883">
        <v>150</v>
      </c>
      <c r="T5883">
        <v>98.7</v>
      </c>
      <c r="U5883" t="s">
        <v>1</v>
      </c>
      <c r="V5883">
        <v>0</v>
      </c>
      <c r="W5883">
        <v>0</v>
      </c>
      <c r="X5883" t="s">
        <v>3777</v>
      </c>
      <c r="Y5883" t="s">
        <v>10194</v>
      </c>
      <c r="Z5883" t="s">
        <v>3515</v>
      </c>
    </row>
    <row r="5884" spans="17:26" x14ac:dyDescent="0.35">
      <c r="Q5884" t="s">
        <v>0</v>
      </c>
      <c r="R5884">
        <v>62</v>
      </c>
      <c r="S5884">
        <v>150</v>
      </c>
      <c r="T5884">
        <v>98.9</v>
      </c>
      <c r="U5884" t="s">
        <v>1</v>
      </c>
      <c r="V5884">
        <v>0</v>
      </c>
      <c r="W5884">
        <v>0</v>
      </c>
      <c r="X5884" t="s">
        <v>3720</v>
      </c>
      <c r="Y5884" t="s">
        <v>10195</v>
      </c>
      <c r="Z5884" t="s">
        <v>3515</v>
      </c>
    </row>
    <row r="5885" spans="17:26" x14ac:dyDescent="0.35">
      <c r="Q5885" t="s">
        <v>0</v>
      </c>
      <c r="R5885">
        <v>62</v>
      </c>
      <c r="S5885">
        <v>150</v>
      </c>
      <c r="T5885">
        <v>98.9</v>
      </c>
      <c r="U5885" t="s">
        <v>1</v>
      </c>
      <c r="V5885">
        <v>0</v>
      </c>
      <c r="W5885">
        <v>0</v>
      </c>
      <c r="X5885" t="s">
        <v>4721</v>
      </c>
      <c r="Y5885" t="s">
        <v>10196</v>
      </c>
      <c r="Z5885" t="s">
        <v>3515</v>
      </c>
    </row>
    <row r="5886" spans="17:26" x14ac:dyDescent="0.35">
      <c r="Q5886" t="s">
        <v>0</v>
      </c>
      <c r="R5886">
        <v>62</v>
      </c>
      <c r="S5886">
        <v>150</v>
      </c>
      <c r="T5886">
        <v>98.9</v>
      </c>
      <c r="U5886" t="s">
        <v>3664</v>
      </c>
      <c r="V5886">
        <v>0</v>
      </c>
      <c r="W5886">
        <v>0</v>
      </c>
      <c r="X5886" t="s">
        <v>5434</v>
      </c>
      <c r="Y5886" t="s">
        <v>10197</v>
      </c>
      <c r="Z5886" t="s">
        <v>3515</v>
      </c>
    </row>
    <row r="5887" spans="17:26" x14ac:dyDescent="0.35">
      <c r="Q5887" t="s">
        <v>0</v>
      </c>
      <c r="R5887">
        <v>62</v>
      </c>
      <c r="S5887">
        <v>150</v>
      </c>
      <c r="T5887">
        <v>99</v>
      </c>
      <c r="U5887" t="s">
        <v>1</v>
      </c>
      <c r="V5887">
        <v>0</v>
      </c>
      <c r="W5887">
        <v>0</v>
      </c>
      <c r="X5887" t="s">
        <v>4565</v>
      </c>
      <c r="Y5887" t="s">
        <v>10198</v>
      </c>
      <c r="Z5887" t="s">
        <v>3515</v>
      </c>
    </row>
    <row r="5888" spans="17:26" x14ac:dyDescent="0.35">
      <c r="Q5888" t="s">
        <v>0</v>
      </c>
      <c r="R5888">
        <v>62</v>
      </c>
      <c r="S5888">
        <v>150</v>
      </c>
      <c r="T5888">
        <v>99</v>
      </c>
      <c r="U5888" t="s">
        <v>3664</v>
      </c>
      <c r="V5888">
        <v>0</v>
      </c>
      <c r="W5888">
        <v>0</v>
      </c>
      <c r="X5888" t="s">
        <v>3671</v>
      </c>
      <c r="Y5888" t="s">
        <v>10199</v>
      </c>
      <c r="Z5888" t="s">
        <v>3515</v>
      </c>
    </row>
    <row r="5889" spans="17:26" x14ac:dyDescent="0.35">
      <c r="Q5889" t="s">
        <v>0</v>
      </c>
      <c r="R5889">
        <v>62</v>
      </c>
      <c r="S5889">
        <v>150</v>
      </c>
      <c r="T5889">
        <v>99.1</v>
      </c>
      <c r="U5889" t="s">
        <v>1</v>
      </c>
      <c r="V5889">
        <v>0</v>
      </c>
      <c r="W5889">
        <v>0</v>
      </c>
      <c r="X5889" t="s">
        <v>4736</v>
      </c>
      <c r="Y5889" t="s">
        <v>10200</v>
      </c>
      <c r="Z5889" t="s">
        <v>3515</v>
      </c>
    </row>
    <row r="5890" spans="17:26" x14ac:dyDescent="0.35">
      <c r="Q5890" t="s">
        <v>0</v>
      </c>
      <c r="R5890">
        <v>62</v>
      </c>
      <c r="S5890">
        <v>150</v>
      </c>
      <c r="T5890">
        <v>99.2</v>
      </c>
      <c r="U5890" t="s">
        <v>3664</v>
      </c>
      <c r="V5890">
        <v>0</v>
      </c>
      <c r="W5890">
        <v>0</v>
      </c>
      <c r="X5890" t="s">
        <v>3842</v>
      </c>
      <c r="Y5890" t="s">
        <v>10201</v>
      </c>
      <c r="Z5890" t="s">
        <v>3515</v>
      </c>
    </row>
    <row r="5891" spans="17:26" x14ac:dyDescent="0.35">
      <c r="Q5891" t="s">
        <v>0</v>
      </c>
      <c r="R5891">
        <v>62</v>
      </c>
      <c r="S5891">
        <v>150</v>
      </c>
      <c r="T5891">
        <v>99.3</v>
      </c>
      <c r="U5891" t="s">
        <v>3664</v>
      </c>
      <c r="V5891">
        <v>0</v>
      </c>
      <c r="W5891">
        <v>0</v>
      </c>
      <c r="X5891" t="s">
        <v>5464</v>
      </c>
      <c r="Y5891" t="s">
        <v>10202</v>
      </c>
      <c r="Z5891" t="s">
        <v>3515</v>
      </c>
    </row>
    <row r="5892" spans="17:26" x14ac:dyDescent="0.35">
      <c r="Q5892" t="s">
        <v>0</v>
      </c>
      <c r="R5892">
        <v>62</v>
      </c>
      <c r="S5892">
        <v>150</v>
      </c>
      <c r="T5892">
        <v>99.3</v>
      </c>
      <c r="U5892" t="s">
        <v>3664</v>
      </c>
      <c r="V5892">
        <v>0</v>
      </c>
      <c r="W5892">
        <v>0</v>
      </c>
      <c r="X5892" t="s">
        <v>4140</v>
      </c>
      <c r="Y5892" t="s">
        <v>10203</v>
      </c>
      <c r="Z5892" t="s">
        <v>3515</v>
      </c>
    </row>
    <row r="5893" spans="17:26" x14ac:dyDescent="0.35">
      <c r="Q5893" t="s">
        <v>0</v>
      </c>
      <c r="R5893">
        <v>63</v>
      </c>
      <c r="S5893">
        <v>150</v>
      </c>
      <c r="T5893">
        <v>100</v>
      </c>
      <c r="U5893" t="s">
        <v>1</v>
      </c>
      <c r="V5893">
        <v>0</v>
      </c>
      <c r="W5893">
        <v>0</v>
      </c>
      <c r="X5893" t="s">
        <v>3855</v>
      </c>
      <c r="Y5893" t="s">
        <v>10204</v>
      </c>
      <c r="Z5893" t="s">
        <v>3516</v>
      </c>
    </row>
    <row r="5894" spans="17:26" x14ac:dyDescent="0.35">
      <c r="Q5894" t="s">
        <v>0</v>
      </c>
      <c r="R5894">
        <v>63</v>
      </c>
      <c r="S5894">
        <v>150</v>
      </c>
      <c r="T5894">
        <v>97.3</v>
      </c>
      <c r="U5894" t="s">
        <v>3664</v>
      </c>
      <c r="V5894">
        <v>0</v>
      </c>
      <c r="W5894">
        <v>0</v>
      </c>
      <c r="X5894" t="s">
        <v>3766</v>
      </c>
      <c r="Y5894" t="s">
        <v>10205</v>
      </c>
      <c r="Z5894" t="s">
        <v>3516</v>
      </c>
    </row>
    <row r="5895" spans="17:26" x14ac:dyDescent="0.35">
      <c r="Q5895" t="s">
        <v>0</v>
      </c>
      <c r="R5895">
        <v>63</v>
      </c>
      <c r="S5895">
        <v>150</v>
      </c>
      <c r="T5895">
        <v>97.3</v>
      </c>
      <c r="U5895" t="s">
        <v>3664</v>
      </c>
      <c r="V5895">
        <v>0</v>
      </c>
      <c r="W5895">
        <v>0</v>
      </c>
      <c r="X5895" t="s">
        <v>4477</v>
      </c>
      <c r="Y5895" t="s">
        <v>10206</v>
      </c>
      <c r="Z5895" t="s">
        <v>3516</v>
      </c>
    </row>
    <row r="5896" spans="17:26" x14ac:dyDescent="0.35">
      <c r="Q5896" t="s">
        <v>0</v>
      </c>
      <c r="R5896">
        <v>63</v>
      </c>
      <c r="S5896">
        <v>150</v>
      </c>
      <c r="T5896">
        <v>98</v>
      </c>
      <c r="U5896" t="s">
        <v>1</v>
      </c>
      <c r="V5896">
        <v>0</v>
      </c>
      <c r="W5896">
        <v>0</v>
      </c>
      <c r="X5896" t="s">
        <v>4213</v>
      </c>
      <c r="Y5896" t="s">
        <v>10207</v>
      </c>
      <c r="Z5896" t="s">
        <v>3516</v>
      </c>
    </row>
    <row r="5897" spans="17:26" x14ac:dyDescent="0.35">
      <c r="Q5897" t="s">
        <v>0</v>
      </c>
      <c r="R5897">
        <v>63</v>
      </c>
      <c r="S5897">
        <v>150</v>
      </c>
      <c r="T5897">
        <v>98</v>
      </c>
      <c r="U5897" t="s">
        <v>1</v>
      </c>
      <c r="V5897">
        <v>0</v>
      </c>
      <c r="W5897">
        <v>0</v>
      </c>
      <c r="X5897" t="s">
        <v>4544</v>
      </c>
      <c r="Y5897" t="s">
        <v>10208</v>
      </c>
      <c r="Z5897" t="s">
        <v>3516</v>
      </c>
    </row>
    <row r="5898" spans="17:26" x14ac:dyDescent="0.35">
      <c r="Q5898" t="s">
        <v>0</v>
      </c>
      <c r="R5898">
        <v>63</v>
      </c>
      <c r="S5898">
        <v>150</v>
      </c>
      <c r="T5898">
        <v>98</v>
      </c>
      <c r="U5898" t="s">
        <v>3664</v>
      </c>
      <c r="V5898">
        <v>0</v>
      </c>
      <c r="W5898">
        <v>0</v>
      </c>
      <c r="X5898" t="s">
        <v>4046</v>
      </c>
      <c r="Y5898" t="s">
        <v>10209</v>
      </c>
      <c r="Z5898" t="s">
        <v>3516</v>
      </c>
    </row>
    <row r="5899" spans="17:26" x14ac:dyDescent="0.35">
      <c r="Q5899" t="s">
        <v>0</v>
      </c>
      <c r="R5899">
        <v>63</v>
      </c>
      <c r="S5899">
        <v>150</v>
      </c>
      <c r="T5899">
        <v>98</v>
      </c>
      <c r="U5899" t="s">
        <v>3664</v>
      </c>
      <c r="V5899">
        <v>0</v>
      </c>
      <c r="W5899">
        <v>0</v>
      </c>
      <c r="X5899" t="s">
        <v>3768</v>
      </c>
      <c r="Y5899" t="s">
        <v>10210</v>
      </c>
      <c r="Z5899" t="s">
        <v>3516</v>
      </c>
    </row>
    <row r="5900" spans="17:26" x14ac:dyDescent="0.35">
      <c r="Q5900" t="s">
        <v>0</v>
      </c>
      <c r="R5900">
        <v>63</v>
      </c>
      <c r="S5900">
        <v>150</v>
      </c>
      <c r="T5900">
        <v>98.1</v>
      </c>
      <c r="U5900" t="s">
        <v>3664</v>
      </c>
      <c r="V5900">
        <v>0</v>
      </c>
      <c r="W5900">
        <v>0</v>
      </c>
      <c r="X5900" t="s">
        <v>4736</v>
      </c>
      <c r="Y5900" t="s">
        <v>10211</v>
      </c>
      <c r="Z5900" t="s">
        <v>3516</v>
      </c>
    </row>
    <row r="5901" spans="17:26" x14ac:dyDescent="0.35">
      <c r="Q5901" t="s">
        <v>0</v>
      </c>
      <c r="R5901">
        <v>63</v>
      </c>
      <c r="S5901">
        <v>150</v>
      </c>
      <c r="T5901">
        <v>98.5</v>
      </c>
      <c r="U5901" t="s">
        <v>3664</v>
      </c>
      <c r="V5901">
        <v>0</v>
      </c>
      <c r="W5901">
        <v>0</v>
      </c>
      <c r="X5901" t="s">
        <v>3692</v>
      </c>
      <c r="Y5901" t="s">
        <v>10212</v>
      </c>
      <c r="Z5901" t="s">
        <v>3516</v>
      </c>
    </row>
    <row r="5902" spans="17:26" x14ac:dyDescent="0.35">
      <c r="Q5902" t="s">
        <v>0</v>
      </c>
      <c r="R5902">
        <v>63</v>
      </c>
      <c r="S5902">
        <v>150</v>
      </c>
      <c r="T5902">
        <v>98.7</v>
      </c>
      <c r="U5902" t="s">
        <v>3664</v>
      </c>
      <c r="V5902">
        <v>0</v>
      </c>
      <c r="W5902">
        <v>0</v>
      </c>
      <c r="X5902" t="s">
        <v>3915</v>
      </c>
      <c r="Y5902" t="s">
        <v>10213</v>
      </c>
      <c r="Z5902" t="s">
        <v>3516</v>
      </c>
    </row>
    <row r="5903" spans="17:26" x14ac:dyDescent="0.35">
      <c r="Q5903" t="s">
        <v>0</v>
      </c>
      <c r="R5903">
        <v>63</v>
      </c>
      <c r="S5903">
        <v>150</v>
      </c>
      <c r="T5903">
        <v>98.8</v>
      </c>
      <c r="U5903" t="s">
        <v>3664</v>
      </c>
      <c r="V5903">
        <v>0</v>
      </c>
      <c r="W5903">
        <v>0</v>
      </c>
      <c r="X5903" t="s">
        <v>4081</v>
      </c>
      <c r="Y5903" t="s">
        <v>10214</v>
      </c>
      <c r="Z5903" t="s">
        <v>3516</v>
      </c>
    </row>
    <row r="5904" spans="17:26" x14ac:dyDescent="0.35">
      <c r="Q5904" t="s">
        <v>0</v>
      </c>
      <c r="R5904">
        <v>63</v>
      </c>
      <c r="S5904">
        <v>150</v>
      </c>
      <c r="T5904">
        <v>98.8</v>
      </c>
      <c r="U5904" t="s">
        <v>3664</v>
      </c>
      <c r="V5904">
        <v>0</v>
      </c>
      <c r="W5904">
        <v>0</v>
      </c>
      <c r="X5904" t="s">
        <v>4260</v>
      </c>
      <c r="Y5904" t="s">
        <v>10215</v>
      </c>
      <c r="Z5904" t="s">
        <v>3516</v>
      </c>
    </row>
    <row r="5905" spans="17:26" x14ac:dyDescent="0.35">
      <c r="Q5905" t="s">
        <v>0</v>
      </c>
      <c r="R5905">
        <v>63</v>
      </c>
      <c r="S5905">
        <v>150</v>
      </c>
      <c r="T5905">
        <v>98.9</v>
      </c>
      <c r="U5905" t="s">
        <v>3664</v>
      </c>
      <c r="V5905">
        <v>0</v>
      </c>
      <c r="W5905">
        <v>0</v>
      </c>
      <c r="X5905" t="s">
        <v>4721</v>
      </c>
      <c r="Y5905" t="s">
        <v>10216</v>
      </c>
      <c r="Z5905" t="s">
        <v>3516</v>
      </c>
    </row>
    <row r="5906" spans="17:26" x14ac:dyDescent="0.35">
      <c r="Q5906" t="s">
        <v>0</v>
      </c>
      <c r="R5906">
        <v>63</v>
      </c>
      <c r="S5906">
        <v>150</v>
      </c>
      <c r="T5906">
        <v>99</v>
      </c>
      <c r="U5906" t="s">
        <v>1</v>
      </c>
      <c r="V5906">
        <v>0</v>
      </c>
      <c r="W5906">
        <v>0</v>
      </c>
      <c r="X5906" t="s">
        <v>4094</v>
      </c>
      <c r="Y5906" t="s">
        <v>10217</v>
      </c>
      <c r="Z5906" t="s">
        <v>3516</v>
      </c>
    </row>
    <row r="5907" spans="17:26" x14ac:dyDescent="0.35">
      <c r="Q5907" t="s">
        <v>0</v>
      </c>
      <c r="R5907">
        <v>63</v>
      </c>
      <c r="S5907">
        <v>150</v>
      </c>
      <c r="T5907">
        <v>99.3</v>
      </c>
      <c r="U5907" t="s">
        <v>3664</v>
      </c>
      <c r="V5907">
        <v>0</v>
      </c>
      <c r="W5907">
        <v>0</v>
      </c>
      <c r="X5907" t="s">
        <v>4062</v>
      </c>
      <c r="Y5907" t="s">
        <v>10218</v>
      </c>
      <c r="Z5907" t="s">
        <v>3516</v>
      </c>
    </row>
    <row r="5908" spans="17:26" x14ac:dyDescent="0.35">
      <c r="Q5908" t="s">
        <v>0</v>
      </c>
      <c r="R5908">
        <v>64</v>
      </c>
      <c r="S5908">
        <v>150</v>
      </c>
      <c r="T5908">
        <v>97.5</v>
      </c>
      <c r="U5908" t="s">
        <v>1</v>
      </c>
      <c r="V5908">
        <v>0</v>
      </c>
      <c r="W5908">
        <v>0</v>
      </c>
      <c r="X5908" t="s">
        <v>4402</v>
      </c>
      <c r="Y5908" t="s">
        <v>10219</v>
      </c>
      <c r="Z5908" t="s">
        <v>3518</v>
      </c>
    </row>
    <row r="5909" spans="17:26" x14ac:dyDescent="0.35">
      <c r="Q5909" t="s">
        <v>0</v>
      </c>
      <c r="R5909">
        <v>64</v>
      </c>
      <c r="S5909">
        <v>150</v>
      </c>
      <c r="T5909">
        <v>98</v>
      </c>
      <c r="U5909" t="s">
        <v>1</v>
      </c>
      <c r="V5909">
        <v>0</v>
      </c>
      <c r="W5909">
        <v>0</v>
      </c>
      <c r="X5909" t="s">
        <v>4213</v>
      </c>
      <c r="Y5909" t="s">
        <v>10220</v>
      </c>
      <c r="Z5909" t="s">
        <v>3518</v>
      </c>
    </row>
    <row r="5910" spans="17:26" x14ac:dyDescent="0.35">
      <c r="Q5910" t="s">
        <v>0</v>
      </c>
      <c r="R5910">
        <v>64</v>
      </c>
      <c r="S5910">
        <v>150</v>
      </c>
      <c r="T5910">
        <v>98.1</v>
      </c>
      <c r="U5910" t="s">
        <v>1</v>
      </c>
      <c r="V5910">
        <v>0</v>
      </c>
      <c r="W5910">
        <v>0</v>
      </c>
      <c r="X5910" t="s">
        <v>4565</v>
      </c>
      <c r="Y5910" t="s">
        <v>10221</v>
      </c>
      <c r="Z5910" t="s">
        <v>3518</v>
      </c>
    </row>
    <row r="5911" spans="17:26" x14ac:dyDescent="0.35">
      <c r="Q5911" t="s">
        <v>0</v>
      </c>
      <c r="R5911">
        <v>64</v>
      </c>
      <c r="S5911">
        <v>150</v>
      </c>
      <c r="T5911">
        <v>98.7</v>
      </c>
      <c r="U5911" t="s">
        <v>3664</v>
      </c>
      <c r="V5911">
        <v>0</v>
      </c>
      <c r="W5911">
        <v>0</v>
      </c>
      <c r="X5911" t="s">
        <v>4265</v>
      </c>
      <c r="Y5911" t="s">
        <v>10222</v>
      </c>
      <c r="Z5911" t="s">
        <v>3518</v>
      </c>
    </row>
    <row r="5912" spans="17:26" x14ac:dyDescent="0.35">
      <c r="Q5912" t="s">
        <v>0</v>
      </c>
      <c r="R5912">
        <v>65</v>
      </c>
      <c r="S5912">
        <v>150</v>
      </c>
      <c r="T5912">
        <v>100</v>
      </c>
      <c r="U5912" t="s">
        <v>1</v>
      </c>
      <c r="V5912">
        <v>0</v>
      </c>
      <c r="W5912">
        <v>0</v>
      </c>
      <c r="X5912" t="s">
        <v>5635</v>
      </c>
      <c r="Y5912" t="s">
        <v>10223</v>
      </c>
      <c r="Z5912" t="s">
        <v>3517</v>
      </c>
    </row>
    <row r="5913" spans="17:26" x14ac:dyDescent="0.35">
      <c r="Q5913" t="s">
        <v>0</v>
      </c>
      <c r="R5913">
        <v>65</v>
      </c>
      <c r="S5913">
        <v>150</v>
      </c>
      <c r="T5913">
        <v>100</v>
      </c>
      <c r="U5913" t="s">
        <v>1</v>
      </c>
      <c r="V5913">
        <v>0</v>
      </c>
      <c r="W5913">
        <v>0</v>
      </c>
      <c r="X5913" t="s">
        <v>4426</v>
      </c>
      <c r="Y5913" t="s">
        <v>10224</v>
      </c>
      <c r="Z5913" t="s">
        <v>3517</v>
      </c>
    </row>
    <row r="5914" spans="17:26" x14ac:dyDescent="0.35">
      <c r="Q5914" t="s">
        <v>0</v>
      </c>
      <c r="R5914">
        <v>65</v>
      </c>
      <c r="S5914">
        <v>150</v>
      </c>
      <c r="T5914">
        <v>100</v>
      </c>
      <c r="U5914" t="s">
        <v>1</v>
      </c>
      <c r="V5914">
        <v>0</v>
      </c>
      <c r="W5914">
        <v>0</v>
      </c>
      <c r="X5914" t="s">
        <v>4079</v>
      </c>
      <c r="Y5914" t="s">
        <v>10225</v>
      </c>
      <c r="Z5914" t="s">
        <v>3517</v>
      </c>
    </row>
    <row r="5915" spans="17:26" x14ac:dyDescent="0.35">
      <c r="Q5915" t="s">
        <v>0</v>
      </c>
      <c r="R5915">
        <v>65</v>
      </c>
      <c r="S5915">
        <v>150</v>
      </c>
      <c r="T5915">
        <v>100</v>
      </c>
      <c r="U5915" t="s">
        <v>3664</v>
      </c>
      <c r="V5915">
        <v>0</v>
      </c>
      <c r="W5915">
        <v>0</v>
      </c>
      <c r="X5915" t="s">
        <v>3736</v>
      </c>
      <c r="Y5915" t="s">
        <v>10226</v>
      </c>
      <c r="Z5915" t="s">
        <v>3517</v>
      </c>
    </row>
    <row r="5916" spans="17:26" x14ac:dyDescent="0.35">
      <c r="Q5916" t="s">
        <v>0</v>
      </c>
      <c r="R5916">
        <v>65</v>
      </c>
      <c r="S5916">
        <v>150</v>
      </c>
      <c r="T5916">
        <v>100</v>
      </c>
      <c r="U5916" t="s">
        <v>3664</v>
      </c>
      <c r="V5916">
        <v>0</v>
      </c>
      <c r="W5916">
        <v>0</v>
      </c>
      <c r="X5916" t="s">
        <v>4238</v>
      </c>
      <c r="Y5916" t="s">
        <v>10227</v>
      </c>
      <c r="Z5916" t="s">
        <v>3517</v>
      </c>
    </row>
    <row r="5917" spans="17:26" x14ac:dyDescent="0.35">
      <c r="Q5917" t="s">
        <v>0</v>
      </c>
      <c r="R5917">
        <v>65</v>
      </c>
      <c r="S5917">
        <v>150</v>
      </c>
      <c r="T5917">
        <v>97</v>
      </c>
      <c r="U5917" t="s">
        <v>1</v>
      </c>
      <c r="V5917">
        <v>0</v>
      </c>
      <c r="W5917">
        <v>0</v>
      </c>
      <c r="X5917" t="s">
        <v>3660</v>
      </c>
      <c r="Y5917" t="s">
        <v>10228</v>
      </c>
      <c r="Z5917" t="s">
        <v>3517</v>
      </c>
    </row>
    <row r="5918" spans="17:26" x14ac:dyDescent="0.35">
      <c r="Q5918" t="s">
        <v>0</v>
      </c>
      <c r="R5918">
        <v>65</v>
      </c>
      <c r="S5918">
        <v>150</v>
      </c>
      <c r="T5918">
        <v>97</v>
      </c>
      <c r="U5918" t="s">
        <v>3664</v>
      </c>
      <c r="V5918">
        <v>0</v>
      </c>
      <c r="W5918">
        <v>0</v>
      </c>
      <c r="X5918" t="s">
        <v>3660</v>
      </c>
      <c r="Y5918" t="s">
        <v>10229</v>
      </c>
      <c r="Z5918" t="s">
        <v>3517</v>
      </c>
    </row>
    <row r="5919" spans="17:26" x14ac:dyDescent="0.35">
      <c r="Q5919" t="s">
        <v>0</v>
      </c>
      <c r="R5919">
        <v>65</v>
      </c>
      <c r="S5919">
        <v>150</v>
      </c>
      <c r="T5919">
        <v>97.1</v>
      </c>
      <c r="U5919" t="s">
        <v>1</v>
      </c>
      <c r="V5919">
        <v>0</v>
      </c>
      <c r="W5919">
        <v>0</v>
      </c>
      <c r="X5919" t="s">
        <v>4161</v>
      </c>
      <c r="Y5919" t="s">
        <v>10230</v>
      </c>
      <c r="Z5919" t="s">
        <v>3517</v>
      </c>
    </row>
    <row r="5920" spans="17:26" x14ac:dyDescent="0.35">
      <c r="Q5920" t="s">
        <v>0</v>
      </c>
      <c r="R5920">
        <v>65</v>
      </c>
      <c r="S5920">
        <v>150</v>
      </c>
      <c r="T5920">
        <v>97.1</v>
      </c>
      <c r="U5920" t="s">
        <v>3664</v>
      </c>
      <c r="V5920">
        <v>0</v>
      </c>
      <c r="W5920">
        <v>0</v>
      </c>
      <c r="X5920" t="s">
        <v>4091</v>
      </c>
      <c r="Y5920" t="s">
        <v>10231</v>
      </c>
      <c r="Z5920" t="s">
        <v>3517</v>
      </c>
    </row>
    <row r="5921" spans="17:26" x14ac:dyDescent="0.35">
      <c r="Q5921" t="s">
        <v>0</v>
      </c>
      <c r="R5921">
        <v>65</v>
      </c>
      <c r="S5921">
        <v>150</v>
      </c>
      <c r="T5921">
        <v>97.1</v>
      </c>
      <c r="U5921" t="s">
        <v>3664</v>
      </c>
      <c r="V5921">
        <v>0</v>
      </c>
      <c r="W5921">
        <v>0</v>
      </c>
      <c r="X5921" t="s">
        <v>4193</v>
      </c>
      <c r="Y5921" t="s">
        <v>10232</v>
      </c>
      <c r="Z5921" t="s">
        <v>3517</v>
      </c>
    </row>
    <row r="5922" spans="17:26" x14ac:dyDescent="0.35">
      <c r="Q5922" t="s">
        <v>0</v>
      </c>
      <c r="R5922">
        <v>65</v>
      </c>
      <c r="S5922">
        <v>150</v>
      </c>
      <c r="T5922">
        <v>97.2</v>
      </c>
      <c r="U5922" t="s">
        <v>1</v>
      </c>
      <c r="V5922">
        <v>0</v>
      </c>
      <c r="W5922">
        <v>0</v>
      </c>
      <c r="X5922" t="s">
        <v>4286</v>
      </c>
      <c r="Y5922" t="s">
        <v>10233</v>
      </c>
      <c r="Z5922" t="s">
        <v>3517</v>
      </c>
    </row>
    <row r="5923" spans="17:26" x14ac:dyDescent="0.35">
      <c r="Q5923" t="s">
        <v>0</v>
      </c>
      <c r="R5923">
        <v>65</v>
      </c>
      <c r="S5923">
        <v>150</v>
      </c>
      <c r="T5923">
        <v>97.2</v>
      </c>
      <c r="U5923" t="s">
        <v>1</v>
      </c>
      <c r="V5923">
        <v>0</v>
      </c>
      <c r="W5923">
        <v>0</v>
      </c>
      <c r="X5923" t="s">
        <v>4736</v>
      </c>
      <c r="Y5923" t="s">
        <v>10234</v>
      </c>
      <c r="Z5923" t="s">
        <v>3517</v>
      </c>
    </row>
    <row r="5924" spans="17:26" x14ac:dyDescent="0.35">
      <c r="Q5924" t="s">
        <v>0</v>
      </c>
      <c r="R5924">
        <v>65</v>
      </c>
      <c r="S5924">
        <v>150</v>
      </c>
      <c r="T5924">
        <v>97.2</v>
      </c>
      <c r="U5924" t="s">
        <v>3664</v>
      </c>
      <c r="V5924">
        <v>0</v>
      </c>
      <c r="W5924">
        <v>0</v>
      </c>
      <c r="X5924" t="s">
        <v>3749</v>
      </c>
      <c r="Y5924" t="s">
        <v>10235</v>
      </c>
      <c r="Z5924" t="s">
        <v>3517</v>
      </c>
    </row>
    <row r="5925" spans="17:26" x14ac:dyDescent="0.35">
      <c r="Q5925" t="s">
        <v>0</v>
      </c>
      <c r="R5925">
        <v>65</v>
      </c>
      <c r="S5925">
        <v>150</v>
      </c>
      <c r="T5925">
        <v>97.3</v>
      </c>
      <c r="U5925" t="s">
        <v>1</v>
      </c>
      <c r="V5925">
        <v>0</v>
      </c>
      <c r="W5925">
        <v>0</v>
      </c>
      <c r="X5925" t="s">
        <v>3751</v>
      </c>
      <c r="Y5925" t="s">
        <v>10236</v>
      </c>
      <c r="Z5925" t="s">
        <v>3517</v>
      </c>
    </row>
    <row r="5926" spans="17:26" x14ac:dyDescent="0.35">
      <c r="Q5926" t="s">
        <v>0</v>
      </c>
      <c r="R5926">
        <v>65</v>
      </c>
      <c r="S5926">
        <v>150</v>
      </c>
      <c r="T5926">
        <v>97.3</v>
      </c>
      <c r="U5926" t="s">
        <v>1</v>
      </c>
      <c r="V5926">
        <v>0</v>
      </c>
      <c r="W5926">
        <v>0</v>
      </c>
      <c r="X5926" t="s">
        <v>4019</v>
      </c>
      <c r="Y5926" t="s">
        <v>10237</v>
      </c>
      <c r="Z5926" t="s">
        <v>3517</v>
      </c>
    </row>
    <row r="5927" spans="17:26" x14ac:dyDescent="0.35">
      <c r="Q5927" t="s">
        <v>0</v>
      </c>
      <c r="R5927">
        <v>65</v>
      </c>
      <c r="S5927">
        <v>150</v>
      </c>
      <c r="T5927">
        <v>97.3</v>
      </c>
      <c r="U5927" t="s">
        <v>1</v>
      </c>
      <c r="V5927">
        <v>0</v>
      </c>
      <c r="W5927">
        <v>0</v>
      </c>
      <c r="X5927" t="s">
        <v>4491</v>
      </c>
      <c r="Y5927" t="s">
        <v>10238</v>
      </c>
      <c r="Z5927" t="s">
        <v>3517</v>
      </c>
    </row>
    <row r="5928" spans="17:26" x14ac:dyDescent="0.35">
      <c r="Q5928" t="s">
        <v>0</v>
      </c>
      <c r="R5928">
        <v>65</v>
      </c>
      <c r="S5928">
        <v>150</v>
      </c>
      <c r="T5928">
        <v>97.3</v>
      </c>
      <c r="U5928" t="s">
        <v>1</v>
      </c>
      <c r="V5928">
        <v>0</v>
      </c>
      <c r="W5928">
        <v>0</v>
      </c>
      <c r="X5928" t="s">
        <v>4782</v>
      </c>
      <c r="Y5928" t="s">
        <v>10239</v>
      </c>
      <c r="Z5928" t="s">
        <v>3517</v>
      </c>
    </row>
    <row r="5929" spans="17:26" x14ac:dyDescent="0.35">
      <c r="Q5929" t="s">
        <v>0</v>
      </c>
      <c r="R5929">
        <v>65</v>
      </c>
      <c r="S5929">
        <v>150</v>
      </c>
      <c r="T5929">
        <v>97.3</v>
      </c>
      <c r="U5929" t="s">
        <v>3664</v>
      </c>
      <c r="V5929">
        <v>0</v>
      </c>
      <c r="W5929">
        <v>0</v>
      </c>
      <c r="X5929" t="s">
        <v>4046</v>
      </c>
      <c r="Y5929" t="s">
        <v>10240</v>
      </c>
      <c r="Z5929" t="s">
        <v>3517</v>
      </c>
    </row>
    <row r="5930" spans="17:26" x14ac:dyDescent="0.35">
      <c r="Q5930" t="s">
        <v>0</v>
      </c>
      <c r="R5930">
        <v>65</v>
      </c>
      <c r="S5930">
        <v>150</v>
      </c>
      <c r="T5930">
        <v>97.3</v>
      </c>
      <c r="U5930" t="s">
        <v>3664</v>
      </c>
      <c r="V5930">
        <v>0</v>
      </c>
      <c r="W5930">
        <v>0</v>
      </c>
      <c r="X5930" t="s">
        <v>4013</v>
      </c>
      <c r="Y5930" t="s">
        <v>10241</v>
      </c>
      <c r="Z5930" t="s">
        <v>3517</v>
      </c>
    </row>
    <row r="5931" spans="17:26" x14ac:dyDescent="0.35">
      <c r="Q5931" t="s">
        <v>0</v>
      </c>
      <c r="R5931">
        <v>65</v>
      </c>
      <c r="S5931">
        <v>150</v>
      </c>
      <c r="T5931">
        <v>97.3</v>
      </c>
      <c r="U5931" t="s">
        <v>3664</v>
      </c>
      <c r="V5931">
        <v>0</v>
      </c>
      <c r="W5931">
        <v>0</v>
      </c>
      <c r="X5931" t="s">
        <v>4015</v>
      </c>
      <c r="Y5931" t="s">
        <v>10242</v>
      </c>
      <c r="Z5931" t="s">
        <v>3517</v>
      </c>
    </row>
    <row r="5932" spans="17:26" x14ac:dyDescent="0.35">
      <c r="Q5932" t="s">
        <v>0</v>
      </c>
      <c r="R5932">
        <v>65</v>
      </c>
      <c r="S5932">
        <v>150</v>
      </c>
      <c r="T5932">
        <v>97.3</v>
      </c>
      <c r="U5932" t="s">
        <v>3664</v>
      </c>
      <c r="V5932">
        <v>0</v>
      </c>
      <c r="W5932">
        <v>0</v>
      </c>
      <c r="X5932" t="s">
        <v>3920</v>
      </c>
      <c r="Y5932" t="s">
        <v>10243</v>
      </c>
      <c r="Z5932" t="s">
        <v>3517</v>
      </c>
    </row>
    <row r="5933" spans="17:26" x14ac:dyDescent="0.35">
      <c r="Q5933" t="s">
        <v>0</v>
      </c>
      <c r="R5933">
        <v>65</v>
      </c>
      <c r="S5933">
        <v>150</v>
      </c>
      <c r="T5933">
        <v>97.3</v>
      </c>
      <c r="U5933" t="s">
        <v>3664</v>
      </c>
      <c r="V5933">
        <v>0</v>
      </c>
      <c r="W5933">
        <v>0</v>
      </c>
      <c r="X5933" t="s">
        <v>3760</v>
      </c>
      <c r="Y5933" t="s">
        <v>10244</v>
      </c>
      <c r="Z5933" t="s">
        <v>3517</v>
      </c>
    </row>
    <row r="5934" spans="17:26" x14ac:dyDescent="0.35">
      <c r="Q5934" t="s">
        <v>0</v>
      </c>
      <c r="R5934">
        <v>65</v>
      </c>
      <c r="S5934">
        <v>150</v>
      </c>
      <c r="T5934">
        <v>97.3</v>
      </c>
      <c r="U5934" t="s">
        <v>3664</v>
      </c>
      <c r="V5934">
        <v>0</v>
      </c>
      <c r="W5934">
        <v>0</v>
      </c>
      <c r="X5934" t="s">
        <v>4469</v>
      </c>
      <c r="Y5934" t="s">
        <v>10245</v>
      </c>
      <c r="Z5934" t="s">
        <v>3517</v>
      </c>
    </row>
    <row r="5935" spans="17:26" x14ac:dyDescent="0.35">
      <c r="Q5935" t="s">
        <v>0</v>
      </c>
      <c r="R5935">
        <v>65</v>
      </c>
      <c r="S5935">
        <v>150</v>
      </c>
      <c r="T5935">
        <v>97.3</v>
      </c>
      <c r="U5935" t="s">
        <v>3664</v>
      </c>
      <c r="V5935">
        <v>0</v>
      </c>
      <c r="W5935">
        <v>0</v>
      </c>
      <c r="X5935" t="s">
        <v>3801</v>
      </c>
      <c r="Y5935" t="s">
        <v>10246</v>
      </c>
      <c r="Z5935" t="s">
        <v>3517</v>
      </c>
    </row>
    <row r="5936" spans="17:26" x14ac:dyDescent="0.35">
      <c r="Q5936" t="s">
        <v>0</v>
      </c>
      <c r="R5936">
        <v>65</v>
      </c>
      <c r="S5936">
        <v>150</v>
      </c>
      <c r="T5936">
        <v>97.4</v>
      </c>
      <c r="U5936" t="s">
        <v>1</v>
      </c>
      <c r="V5936">
        <v>0</v>
      </c>
      <c r="W5936">
        <v>0</v>
      </c>
      <c r="X5936" t="s">
        <v>4240</v>
      </c>
      <c r="Y5936" t="s">
        <v>10247</v>
      </c>
      <c r="Z5936" t="s">
        <v>3517</v>
      </c>
    </row>
    <row r="5937" spans="17:26" x14ac:dyDescent="0.35">
      <c r="Q5937" t="s">
        <v>0</v>
      </c>
      <c r="R5937">
        <v>65</v>
      </c>
      <c r="S5937">
        <v>150</v>
      </c>
      <c r="T5937">
        <v>97.7</v>
      </c>
      <c r="U5937" t="s">
        <v>1</v>
      </c>
      <c r="V5937">
        <v>0</v>
      </c>
      <c r="W5937">
        <v>0</v>
      </c>
      <c r="X5937" t="s">
        <v>4426</v>
      </c>
      <c r="Y5937" t="s">
        <v>10248</v>
      </c>
      <c r="Z5937" t="s">
        <v>3517</v>
      </c>
    </row>
    <row r="5938" spans="17:26" x14ac:dyDescent="0.35">
      <c r="Q5938" t="s">
        <v>0</v>
      </c>
      <c r="R5938">
        <v>65</v>
      </c>
      <c r="S5938">
        <v>150</v>
      </c>
      <c r="T5938">
        <v>97.7</v>
      </c>
      <c r="U5938" t="s">
        <v>3664</v>
      </c>
      <c r="V5938">
        <v>0</v>
      </c>
      <c r="W5938">
        <v>0</v>
      </c>
      <c r="X5938" t="s">
        <v>4125</v>
      </c>
      <c r="Y5938" t="s">
        <v>10249</v>
      </c>
      <c r="Z5938" t="s">
        <v>3517</v>
      </c>
    </row>
    <row r="5939" spans="17:26" x14ac:dyDescent="0.35">
      <c r="Q5939" t="s">
        <v>0</v>
      </c>
      <c r="R5939">
        <v>65</v>
      </c>
      <c r="S5939">
        <v>150</v>
      </c>
      <c r="T5939">
        <v>97.8</v>
      </c>
      <c r="U5939" t="s">
        <v>1</v>
      </c>
      <c r="V5939">
        <v>0</v>
      </c>
      <c r="W5939">
        <v>0</v>
      </c>
      <c r="X5939" t="s">
        <v>4161</v>
      </c>
      <c r="Y5939" t="s">
        <v>10250</v>
      </c>
      <c r="Z5939" t="s">
        <v>3517</v>
      </c>
    </row>
    <row r="5940" spans="17:26" x14ac:dyDescent="0.35">
      <c r="Q5940" t="s">
        <v>0</v>
      </c>
      <c r="R5940">
        <v>65</v>
      </c>
      <c r="S5940">
        <v>150</v>
      </c>
      <c r="T5940">
        <v>97.8</v>
      </c>
      <c r="U5940" t="s">
        <v>3664</v>
      </c>
      <c r="V5940">
        <v>0</v>
      </c>
      <c r="W5940">
        <v>0</v>
      </c>
      <c r="X5940" t="s">
        <v>3744</v>
      </c>
      <c r="Y5940" t="s">
        <v>10251</v>
      </c>
      <c r="Z5940" t="s">
        <v>3517</v>
      </c>
    </row>
    <row r="5941" spans="17:26" x14ac:dyDescent="0.35">
      <c r="Q5941" t="s">
        <v>0</v>
      </c>
      <c r="R5941">
        <v>65</v>
      </c>
      <c r="S5941">
        <v>150</v>
      </c>
      <c r="T5941">
        <v>97.8</v>
      </c>
      <c r="U5941" t="s">
        <v>3664</v>
      </c>
      <c r="V5941">
        <v>0</v>
      </c>
      <c r="W5941">
        <v>0</v>
      </c>
      <c r="X5941" t="s">
        <v>4770</v>
      </c>
      <c r="Y5941" t="s">
        <v>10252</v>
      </c>
      <c r="Z5941" t="s">
        <v>3517</v>
      </c>
    </row>
    <row r="5942" spans="17:26" x14ac:dyDescent="0.35">
      <c r="Q5942" t="s">
        <v>0</v>
      </c>
      <c r="R5942">
        <v>65</v>
      </c>
      <c r="S5942">
        <v>150</v>
      </c>
      <c r="T5942">
        <v>97.9</v>
      </c>
      <c r="U5942" t="s">
        <v>3664</v>
      </c>
      <c r="V5942">
        <v>0</v>
      </c>
      <c r="W5942">
        <v>0</v>
      </c>
      <c r="X5942" t="s">
        <v>4135</v>
      </c>
      <c r="Y5942" t="s">
        <v>10253</v>
      </c>
      <c r="Z5942" t="s">
        <v>3517</v>
      </c>
    </row>
    <row r="5943" spans="17:26" x14ac:dyDescent="0.35">
      <c r="Q5943" t="s">
        <v>0</v>
      </c>
      <c r="R5943">
        <v>65</v>
      </c>
      <c r="S5943">
        <v>150</v>
      </c>
      <c r="T5943">
        <v>98</v>
      </c>
      <c r="U5943" t="s">
        <v>1</v>
      </c>
      <c r="V5943">
        <v>0</v>
      </c>
      <c r="W5943">
        <v>0</v>
      </c>
      <c r="X5943" t="s">
        <v>3786</v>
      </c>
      <c r="Y5943" t="s">
        <v>10254</v>
      </c>
      <c r="Z5943" t="s">
        <v>3517</v>
      </c>
    </row>
    <row r="5944" spans="17:26" x14ac:dyDescent="0.35">
      <c r="Q5944" t="s">
        <v>0</v>
      </c>
      <c r="R5944">
        <v>65</v>
      </c>
      <c r="S5944">
        <v>150</v>
      </c>
      <c r="T5944">
        <v>98</v>
      </c>
      <c r="U5944" t="s">
        <v>1</v>
      </c>
      <c r="V5944">
        <v>0</v>
      </c>
      <c r="W5944">
        <v>0</v>
      </c>
      <c r="X5944" t="s">
        <v>4759</v>
      </c>
      <c r="Y5944" t="s">
        <v>10255</v>
      </c>
      <c r="Z5944" t="s">
        <v>3517</v>
      </c>
    </row>
    <row r="5945" spans="17:26" x14ac:dyDescent="0.35">
      <c r="Q5945" t="s">
        <v>0</v>
      </c>
      <c r="R5945">
        <v>65</v>
      </c>
      <c r="S5945">
        <v>150</v>
      </c>
      <c r="T5945">
        <v>98</v>
      </c>
      <c r="U5945" t="s">
        <v>1</v>
      </c>
      <c r="V5945">
        <v>0</v>
      </c>
      <c r="W5945">
        <v>0</v>
      </c>
      <c r="X5945" t="s">
        <v>3918</v>
      </c>
      <c r="Y5945" t="s">
        <v>10256</v>
      </c>
      <c r="Z5945" t="s">
        <v>3517</v>
      </c>
    </row>
    <row r="5946" spans="17:26" x14ac:dyDescent="0.35">
      <c r="Q5946" t="s">
        <v>0</v>
      </c>
      <c r="R5946">
        <v>65</v>
      </c>
      <c r="S5946">
        <v>150</v>
      </c>
      <c r="T5946">
        <v>98</v>
      </c>
      <c r="U5946" t="s">
        <v>1</v>
      </c>
      <c r="V5946">
        <v>0</v>
      </c>
      <c r="W5946">
        <v>0</v>
      </c>
      <c r="X5946" t="s">
        <v>3762</v>
      </c>
      <c r="Y5946" t="s">
        <v>10257</v>
      </c>
      <c r="Z5946" t="s">
        <v>3517</v>
      </c>
    </row>
    <row r="5947" spans="17:26" x14ac:dyDescent="0.35">
      <c r="Q5947" t="s">
        <v>0</v>
      </c>
      <c r="R5947">
        <v>65</v>
      </c>
      <c r="S5947">
        <v>150</v>
      </c>
      <c r="T5947">
        <v>98</v>
      </c>
      <c r="U5947" t="s">
        <v>1</v>
      </c>
      <c r="V5947">
        <v>0</v>
      </c>
      <c r="W5947">
        <v>0</v>
      </c>
      <c r="X5947" t="s">
        <v>4094</v>
      </c>
      <c r="Y5947" t="s">
        <v>10258</v>
      </c>
      <c r="Z5947" t="s">
        <v>3517</v>
      </c>
    </row>
    <row r="5948" spans="17:26" x14ac:dyDescent="0.35">
      <c r="Q5948" t="s">
        <v>0</v>
      </c>
      <c r="R5948">
        <v>65</v>
      </c>
      <c r="S5948">
        <v>150</v>
      </c>
      <c r="T5948">
        <v>98</v>
      </c>
      <c r="U5948" t="s">
        <v>1</v>
      </c>
      <c r="V5948">
        <v>0</v>
      </c>
      <c r="W5948">
        <v>0</v>
      </c>
      <c r="X5948" t="s">
        <v>4096</v>
      </c>
      <c r="Y5948" t="s">
        <v>10259</v>
      </c>
      <c r="Z5948" t="s">
        <v>3517</v>
      </c>
    </row>
    <row r="5949" spans="17:26" x14ac:dyDescent="0.35">
      <c r="Q5949" t="s">
        <v>0</v>
      </c>
      <c r="R5949">
        <v>65</v>
      </c>
      <c r="S5949">
        <v>150</v>
      </c>
      <c r="T5949">
        <v>98</v>
      </c>
      <c r="U5949" t="s">
        <v>1</v>
      </c>
      <c r="V5949">
        <v>0</v>
      </c>
      <c r="W5949">
        <v>0</v>
      </c>
      <c r="X5949" t="s">
        <v>3947</v>
      </c>
      <c r="Y5949" t="s">
        <v>10260</v>
      </c>
      <c r="Z5949" t="s">
        <v>3517</v>
      </c>
    </row>
    <row r="5950" spans="17:26" x14ac:dyDescent="0.35">
      <c r="Q5950" t="s">
        <v>0</v>
      </c>
      <c r="R5950">
        <v>65</v>
      </c>
      <c r="S5950">
        <v>150</v>
      </c>
      <c r="T5950">
        <v>98</v>
      </c>
      <c r="U5950" t="s">
        <v>1</v>
      </c>
      <c r="V5950">
        <v>0</v>
      </c>
      <c r="W5950">
        <v>0</v>
      </c>
      <c r="X5950" t="s">
        <v>4040</v>
      </c>
      <c r="Y5950" t="s">
        <v>10261</v>
      </c>
      <c r="Z5950" t="s">
        <v>3517</v>
      </c>
    </row>
    <row r="5951" spans="17:26" x14ac:dyDescent="0.35">
      <c r="Q5951" t="s">
        <v>0</v>
      </c>
      <c r="R5951">
        <v>65</v>
      </c>
      <c r="S5951">
        <v>150</v>
      </c>
      <c r="T5951">
        <v>98</v>
      </c>
      <c r="U5951" t="s">
        <v>1</v>
      </c>
      <c r="V5951">
        <v>0</v>
      </c>
      <c r="W5951">
        <v>0</v>
      </c>
      <c r="X5951" t="s">
        <v>3915</v>
      </c>
      <c r="Y5951" t="s">
        <v>10262</v>
      </c>
      <c r="Z5951" t="s">
        <v>3517</v>
      </c>
    </row>
    <row r="5952" spans="17:26" x14ac:dyDescent="0.35">
      <c r="Q5952" t="s">
        <v>0</v>
      </c>
      <c r="R5952">
        <v>65</v>
      </c>
      <c r="S5952">
        <v>150</v>
      </c>
      <c r="T5952">
        <v>98</v>
      </c>
      <c r="U5952" t="s">
        <v>1</v>
      </c>
      <c r="V5952">
        <v>0</v>
      </c>
      <c r="W5952">
        <v>0</v>
      </c>
      <c r="X5952" t="s">
        <v>4503</v>
      </c>
      <c r="Y5952" t="s">
        <v>10263</v>
      </c>
      <c r="Z5952" t="s">
        <v>3517</v>
      </c>
    </row>
    <row r="5953" spans="17:26" x14ac:dyDescent="0.35">
      <c r="Q5953" t="s">
        <v>0</v>
      </c>
      <c r="R5953">
        <v>65</v>
      </c>
      <c r="S5953">
        <v>150</v>
      </c>
      <c r="T5953">
        <v>98</v>
      </c>
      <c r="U5953" t="s">
        <v>3664</v>
      </c>
      <c r="V5953">
        <v>0</v>
      </c>
      <c r="W5953">
        <v>0</v>
      </c>
      <c r="X5953" t="s">
        <v>4759</v>
      </c>
      <c r="Y5953" t="s">
        <v>10264</v>
      </c>
      <c r="Z5953" t="s">
        <v>3517</v>
      </c>
    </row>
    <row r="5954" spans="17:26" x14ac:dyDescent="0.35">
      <c r="Q5954" t="s">
        <v>0</v>
      </c>
      <c r="R5954">
        <v>65</v>
      </c>
      <c r="S5954">
        <v>150</v>
      </c>
      <c r="T5954">
        <v>98</v>
      </c>
      <c r="U5954" t="s">
        <v>3664</v>
      </c>
      <c r="V5954">
        <v>0</v>
      </c>
      <c r="W5954">
        <v>0</v>
      </c>
      <c r="X5954" t="s">
        <v>3688</v>
      </c>
      <c r="Y5954" t="s">
        <v>10265</v>
      </c>
      <c r="Z5954" t="s">
        <v>3517</v>
      </c>
    </row>
    <row r="5955" spans="17:26" x14ac:dyDescent="0.35">
      <c r="Q5955" t="s">
        <v>0</v>
      </c>
      <c r="R5955">
        <v>65</v>
      </c>
      <c r="S5955">
        <v>150</v>
      </c>
      <c r="T5955">
        <v>98</v>
      </c>
      <c r="U5955" t="s">
        <v>3664</v>
      </c>
      <c r="V5955">
        <v>0</v>
      </c>
      <c r="W5955">
        <v>0</v>
      </c>
      <c r="X5955" t="s">
        <v>4521</v>
      </c>
      <c r="Y5955" t="s">
        <v>10266</v>
      </c>
      <c r="Z5955" t="s">
        <v>3517</v>
      </c>
    </row>
    <row r="5956" spans="17:26" x14ac:dyDescent="0.35">
      <c r="Q5956" t="s">
        <v>0</v>
      </c>
      <c r="R5956">
        <v>65</v>
      </c>
      <c r="S5956">
        <v>150</v>
      </c>
      <c r="T5956">
        <v>98</v>
      </c>
      <c r="U5956" t="s">
        <v>3664</v>
      </c>
      <c r="V5956">
        <v>0</v>
      </c>
      <c r="W5956">
        <v>0</v>
      </c>
      <c r="X5956" t="s">
        <v>4469</v>
      </c>
      <c r="Y5956" t="s">
        <v>10267</v>
      </c>
      <c r="Z5956" t="s">
        <v>3517</v>
      </c>
    </row>
    <row r="5957" spans="17:26" x14ac:dyDescent="0.35">
      <c r="Q5957" t="s">
        <v>0</v>
      </c>
      <c r="R5957">
        <v>65</v>
      </c>
      <c r="S5957">
        <v>150</v>
      </c>
      <c r="T5957">
        <v>98.2</v>
      </c>
      <c r="U5957" t="s">
        <v>3664</v>
      </c>
      <c r="V5957">
        <v>0</v>
      </c>
      <c r="W5957">
        <v>0</v>
      </c>
      <c r="X5957" t="s">
        <v>3696</v>
      </c>
      <c r="Y5957" t="s">
        <v>10268</v>
      </c>
      <c r="Z5957" t="s">
        <v>3517</v>
      </c>
    </row>
    <row r="5958" spans="17:26" x14ac:dyDescent="0.35">
      <c r="Q5958" t="s">
        <v>0</v>
      </c>
      <c r="R5958">
        <v>65</v>
      </c>
      <c r="S5958">
        <v>150</v>
      </c>
      <c r="T5958">
        <v>98.3</v>
      </c>
      <c r="U5958" t="s">
        <v>1</v>
      </c>
      <c r="V5958">
        <v>0</v>
      </c>
      <c r="W5958">
        <v>0</v>
      </c>
      <c r="X5958" t="s">
        <v>3973</v>
      </c>
      <c r="Y5958" t="s">
        <v>10269</v>
      </c>
      <c r="Z5958" t="s">
        <v>3517</v>
      </c>
    </row>
    <row r="5959" spans="17:26" x14ac:dyDescent="0.35">
      <c r="Q5959" t="s">
        <v>0</v>
      </c>
      <c r="R5959">
        <v>65</v>
      </c>
      <c r="S5959">
        <v>150</v>
      </c>
      <c r="T5959">
        <v>98.4</v>
      </c>
      <c r="U5959" t="s">
        <v>1</v>
      </c>
      <c r="V5959">
        <v>0</v>
      </c>
      <c r="W5959">
        <v>0</v>
      </c>
      <c r="X5959" t="s">
        <v>4179</v>
      </c>
      <c r="Y5959" t="s">
        <v>10270</v>
      </c>
      <c r="Z5959" t="s">
        <v>3517</v>
      </c>
    </row>
    <row r="5960" spans="17:26" x14ac:dyDescent="0.35">
      <c r="Q5960" t="s">
        <v>0</v>
      </c>
      <c r="R5960">
        <v>65</v>
      </c>
      <c r="S5960">
        <v>150</v>
      </c>
      <c r="T5960">
        <v>98.4</v>
      </c>
      <c r="U5960" t="s">
        <v>3664</v>
      </c>
      <c r="V5960">
        <v>0</v>
      </c>
      <c r="W5960">
        <v>0</v>
      </c>
      <c r="X5960" t="s">
        <v>3714</v>
      </c>
      <c r="Y5960" t="s">
        <v>10271</v>
      </c>
      <c r="Z5960" t="s">
        <v>3517</v>
      </c>
    </row>
    <row r="5961" spans="17:26" x14ac:dyDescent="0.35">
      <c r="Q5961" t="s">
        <v>0</v>
      </c>
      <c r="R5961">
        <v>65</v>
      </c>
      <c r="S5961">
        <v>150</v>
      </c>
      <c r="T5961">
        <v>98.5</v>
      </c>
      <c r="U5961" t="s">
        <v>1</v>
      </c>
      <c r="V5961">
        <v>0</v>
      </c>
      <c r="W5961">
        <v>0</v>
      </c>
      <c r="X5961" t="s">
        <v>4125</v>
      </c>
      <c r="Y5961" t="s">
        <v>10272</v>
      </c>
      <c r="Z5961" t="s">
        <v>3517</v>
      </c>
    </row>
    <row r="5962" spans="17:26" x14ac:dyDescent="0.35">
      <c r="Q5962" t="s">
        <v>0</v>
      </c>
      <c r="R5962">
        <v>65</v>
      </c>
      <c r="S5962">
        <v>150</v>
      </c>
      <c r="T5962">
        <v>98.5</v>
      </c>
      <c r="U5962" t="s">
        <v>3664</v>
      </c>
      <c r="V5962">
        <v>0</v>
      </c>
      <c r="W5962">
        <v>0</v>
      </c>
      <c r="X5962" t="s">
        <v>3692</v>
      </c>
      <c r="Y5962" t="s">
        <v>10273</v>
      </c>
      <c r="Z5962" t="s">
        <v>3517</v>
      </c>
    </row>
    <row r="5963" spans="17:26" x14ac:dyDescent="0.35">
      <c r="Q5963" t="s">
        <v>0</v>
      </c>
      <c r="R5963">
        <v>65</v>
      </c>
      <c r="S5963">
        <v>150</v>
      </c>
      <c r="T5963">
        <v>98.5</v>
      </c>
      <c r="U5963" t="s">
        <v>3664</v>
      </c>
      <c r="V5963">
        <v>0</v>
      </c>
      <c r="W5963">
        <v>0</v>
      </c>
      <c r="X5963" t="s">
        <v>3997</v>
      </c>
      <c r="Y5963" t="s">
        <v>10274</v>
      </c>
      <c r="Z5963" t="s">
        <v>3517</v>
      </c>
    </row>
    <row r="5964" spans="17:26" x14ac:dyDescent="0.35">
      <c r="Q5964" t="s">
        <v>0</v>
      </c>
      <c r="R5964">
        <v>65</v>
      </c>
      <c r="S5964">
        <v>150</v>
      </c>
      <c r="T5964">
        <v>98.5</v>
      </c>
      <c r="U5964" t="s">
        <v>3664</v>
      </c>
      <c r="V5964">
        <v>0</v>
      </c>
      <c r="W5964">
        <v>0</v>
      </c>
      <c r="X5964" t="s">
        <v>4419</v>
      </c>
      <c r="Y5964" t="s">
        <v>10275</v>
      </c>
      <c r="Z5964" t="s">
        <v>3517</v>
      </c>
    </row>
    <row r="5965" spans="17:26" x14ac:dyDescent="0.35">
      <c r="Q5965" t="s">
        <v>0</v>
      </c>
      <c r="R5965">
        <v>65</v>
      </c>
      <c r="S5965">
        <v>150</v>
      </c>
      <c r="T5965">
        <v>98.6</v>
      </c>
      <c r="U5965" t="s">
        <v>3664</v>
      </c>
      <c r="V5965">
        <v>0</v>
      </c>
      <c r="W5965">
        <v>0</v>
      </c>
      <c r="X5965" t="s">
        <v>3744</v>
      </c>
      <c r="Y5965" t="s">
        <v>10276</v>
      </c>
      <c r="Z5965" t="s">
        <v>3517</v>
      </c>
    </row>
    <row r="5966" spans="17:26" x14ac:dyDescent="0.35">
      <c r="Q5966" t="s">
        <v>0</v>
      </c>
      <c r="R5966">
        <v>65</v>
      </c>
      <c r="S5966">
        <v>150</v>
      </c>
      <c r="T5966">
        <v>98.7</v>
      </c>
      <c r="U5966" t="s">
        <v>1</v>
      </c>
      <c r="V5966">
        <v>0</v>
      </c>
      <c r="W5966">
        <v>0</v>
      </c>
      <c r="X5966" t="s">
        <v>3786</v>
      </c>
      <c r="Y5966" t="s">
        <v>10277</v>
      </c>
      <c r="Z5966" t="s">
        <v>3517</v>
      </c>
    </row>
    <row r="5967" spans="17:26" x14ac:dyDescent="0.35">
      <c r="Q5967" t="s">
        <v>0</v>
      </c>
      <c r="R5967">
        <v>65</v>
      </c>
      <c r="S5967">
        <v>150</v>
      </c>
      <c r="T5967">
        <v>98.7</v>
      </c>
      <c r="U5967" t="s">
        <v>1</v>
      </c>
      <c r="V5967">
        <v>0</v>
      </c>
      <c r="W5967">
        <v>0</v>
      </c>
      <c r="X5967" t="s">
        <v>3891</v>
      </c>
      <c r="Y5967" t="s">
        <v>10278</v>
      </c>
      <c r="Z5967" t="s">
        <v>3517</v>
      </c>
    </row>
    <row r="5968" spans="17:26" x14ac:dyDescent="0.35">
      <c r="Q5968" t="s">
        <v>0</v>
      </c>
      <c r="R5968">
        <v>65</v>
      </c>
      <c r="S5968">
        <v>150</v>
      </c>
      <c r="T5968">
        <v>98.7</v>
      </c>
      <c r="U5968" t="s">
        <v>1</v>
      </c>
      <c r="V5968">
        <v>0</v>
      </c>
      <c r="W5968">
        <v>0</v>
      </c>
      <c r="X5968" t="s">
        <v>3925</v>
      </c>
      <c r="Y5968" t="s">
        <v>10279</v>
      </c>
      <c r="Z5968" t="s">
        <v>3517</v>
      </c>
    </row>
    <row r="5969" spans="17:26" x14ac:dyDescent="0.35">
      <c r="Q5969" t="s">
        <v>0</v>
      </c>
      <c r="R5969">
        <v>65</v>
      </c>
      <c r="S5969">
        <v>150</v>
      </c>
      <c r="T5969">
        <v>98.7</v>
      </c>
      <c r="U5969" t="s">
        <v>1</v>
      </c>
      <c r="V5969">
        <v>0</v>
      </c>
      <c r="W5969">
        <v>0</v>
      </c>
      <c r="X5969" t="s">
        <v>4521</v>
      </c>
      <c r="Y5969" t="s">
        <v>10280</v>
      </c>
      <c r="Z5969" t="s">
        <v>3517</v>
      </c>
    </row>
    <row r="5970" spans="17:26" x14ac:dyDescent="0.35">
      <c r="Q5970" t="s">
        <v>0</v>
      </c>
      <c r="R5970">
        <v>65</v>
      </c>
      <c r="S5970">
        <v>150</v>
      </c>
      <c r="T5970">
        <v>98.7</v>
      </c>
      <c r="U5970" t="s">
        <v>1</v>
      </c>
      <c r="V5970">
        <v>0</v>
      </c>
      <c r="W5970">
        <v>0</v>
      </c>
      <c r="X5970" t="s">
        <v>3760</v>
      </c>
      <c r="Y5970" t="s">
        <v>10281</v>
      </c>
      <c r="Z5970" t="s">
        <v>3517</v>
      </c>
    </row>
    <row r="5971" spans="17:26" x14ac:dyDescent="0.35">
      <c r="Q5971" t="s">
        <v>0</v>
      </c>
      <c r="R5971">
        <v>65</v>
      </c>
      <c r="S5971">
        <v>150</v>
      </c>
      <c r="T5971">
        <v>98.7</v>
      </c>
      <c r="U5971" t="s">
        <v>1</v>
      </c>
      <c r="V5971">
        <v>0</v>
      </c>
      <c r="W5971">
        <v>0</v>
      </c>
      <c r="X5971" t="s">
        <v>3704</v>
      </c>
      <c r="Y5971" t="s">
        <v>10282</v>
      </c>
      <c r="Z5971" t="s">
        <v>3517</v>
      </c>
    </row>
    <row r="5972" spans="17:26" x14ac:dyDescent="0.35">
      <c r="Q5972" t="s">
        <v>0</v>
      </c>
      <c r="R5972">
        <v>65</v>
      </c>
      <c r="S5972">
        <v>150</v>
      </c>
      <c r="T5972">
        <v>98.7</v>
      </c>
      <c r="U5972" t="s">
        <v>1</v>
      </c>
      <c r="V5972">
        <v>0</v>
      </c>
      <c r="W5972">
        <v>0</v>
      </c>
      <c r="X5972" t="s">
        <v>4240</v>
      </c>
      <c r="Y5972" t="s">
        <v>10283</v>
      </c>
      <c r="Z5972" t="s">
        <v>3517</v>
      </c>
    </row>
    <row r="5973" spans="17:26" x14ac:dyDescent="0.35">
      <c r="Q5973" t="s">
        <v>0</v>
      </c>
      <c r="R5973">
        <v>65</v>
      </c>
      <c r="S5973">
        <v>150</v>
      </c>
      <c r="T5973">
        <v>98.7</v>
      </c>
      <c r="U5973" t="s">
        <v>1</v>
      </c>
      <c r="V5973">
        <v>0</v>
      </c>
      <c r="W5973">
        <v>0</v>
      </c>
      <c r="X5973" t="s">
        <v>4685</v>
      </c>
      <c r="Y5973" t="s">
        <v>10284</v>
      </c>
      <c r="Z5973" t="s">
        <v>3517</v>
      </c>
    </row>
    <row r="5974" spans="17:26" x14ac:dyDescent="0.35">
      <c r="Q5974" t="s">
        <v>0</v>
      </c>
      <c r="R5974">
        <v>65</v>
      </c>
      <c r="S5974">
        <v>150</v>
      </c>
      <c r="T5974">
        <v>98.7</v>
      </c>
      <c r="U5974" t="s">
        <v>1</v>
      </c>
      <c r="V5974">
        <v>0</v>
      </c>
      <c r="W5974">
        <v>0</v>
      </c>
      <c r="X5974" t="s">
        <v>3915</v>
      </c>
      <c r="Y5974" t="s">
        <v>10285</v>
      </c>
      <c r="Z5974" t="s">
        <v>3517</v>
      </c>
    </row>
    <row r="5975" spans="17:26" x14ac:dyDescent="0.35">
      <c r="Q5975" t="s">
        <v>0</v>
      </c>
      <c r="R5975">
        <v>65</v>
      </c>
      <c r="S5975">
        <v>150</v>
      </c>
      <c r="T5975">
        <v>98.7</v>
      </c>
      <c r="U5975" t="s">
        <v>3664</v>
      </c>
      <c r="V5975">
        <v>0</v>
      </c>
      <c r="W5975">
        <v>0</v>
      </c>
      <c r="X5975" t="s">
        <v>3688</v>
      </c>
      <c r="Y5975" t="s">
        <v>10286</v>
      </c>
      <c r="Z5975" t="s">
        <v>3517</v>
      </c>
    </row>
    <row r="5976" spans="17:26" x14ac:dyDescent="0.35">
      <c r="Q5976" t="s">
        <v>0</v>
      </c>
      <c r="R5976">
        <v>65</v>
      </c>
      <c r="S5976">
        <v>150</v>
      </c>
      <c r="T5976">
        <v>98.7</v>
      </c>
      <c r="U5976" t="s">
        <v>3664</v>
      </c>
      <c r="V5976">
        <v>0</v>
      </c>
      <c r="W5976">
        <v>0</v>
      </c>
      <c r="X5976" t="s">
        <v>3899</v>
      </c>
      <c r="Y5976" t="s">
        <v>10287</v>
      </c>
      <c r="Z5976" t="s">
        <v>3517</v>
      </c>
    </row>
    <row r="5977" spans="17:26" x14ac:dyDescent="0.35">
      <c r="Q5977" t="s">
        <v>0</v>
      </c>
      <c r="R5977">
        <v>65</v>
      </c>
      <c r="S5977">
        <v>150</v>
      </c>
      <c r="T5977">
        <v>98.7</v>
      </c>
      <c r="U5977" t="s">
        <v>3664</v>
      </c>
      <c r="V5977">
        <v>0</v>
      </c>
      <c r="W5977">
        <v>0</v>
      </c>
      <c r="X5977" t="s">
        <v>3932</v>
      </c>
      <c r="Y5977" t="s">
        <v>10288</v>
      </c>
      <c r="Z5977" t="s">
        <v>3517</v>
      </c>
    </row>
    <row r="5978" spans="17:26" x14ac:dyDescent="0.35">
      <c r="Q5978" t="s">
        <v>0</v>
      </c>
      <c r="R5978">
        <v>65</v>
      </c>
      <c r="S5978">
        <v>150</v>
      </c>
      <c r="T5978">
        <v>98.7</v>
      </c>
      <c r="U5978" t="s">
        <v>3664</v>
      </c>
      <c r="V5978">
        <v>0</v>
      </c>
      <c r="W5978">
        <v>0</v>
      </c>
      <c r="X5978" t="s">
        <v>4265</v>
      </c>
      <c r="Y5978" t="s">
        <v>10289</v>
      </c>
      <c r="Z5978" t="s">
        <v>3517</v>
      </c>
    </row>
    <row r="5979" spans="17:26" x14ac:dyDescent="0.35">
      <c r="Q5979" t="s">
        <v>0</v>
      </c>
      <c r="R5979">
        <v>65</v>
      </c>
      <c r="S5979">
        <v>150</v>
      </c>
      <c r="T5979">
        <v>98.7</v>
      </c>
      <c r="U5979" t="s">
        <v>3664</v>
      </c>
      <c r="V5979">
        <v>0</v>
      </c>
      <c r="W5979">
        <v>0</v>
      </c>
      <c r="X5979" t="s">
        <v>4038</v>
      </c>
      <c r="Y5979" t="s">
        <v>10290</v>
      </c>
      <c r="Z5979" t="s">
        <v>3517</v>
      </c>
    </row>
    <row r="5980" spans="17:26" x14ac:dyDescent="0.35">
      <c r="Q5980" t="s">
        <v>0</v>
      </c>
      <c r="R5980">
        <v>65</v>
      </c>
      <c r="S5980">
        <v>150</v>
      </c>
      <c r="T5980">
        <v>98.7</v>
      </c>
      <c r="U5980" t="s">
        <v>3664</v>
      </c>
      <c r="V5980">
        <v>0</v>
      </c>
      <c r="W5980">
        <v>0</v>
      </c>
      <c r="X5980" t="s">
        <v>4040</v>
      </c>
      <c r="Y5980" t="s">
        <v>10291</v>
      </c>
      <c r="Z5980" t="s">
        <v>3517</v>
      </c>
    </row>
    <row r="5981" spans="17:26" x14ac:dyDescent="0.35">
      <c r="Q5981" t="s">
        <v>0</v>
      </c>
      <c r="R5981">
        <v>65</v>
      </c>
      <c r="S5981">
        <v>150</v>
      </c>
      <c r="T5981">
        <v>98.7</v>
      </c>
      <c r="U5981" t="s">
        <v>3664</v>
      </c>
      <c r="V5981">
        <v>0</v>
      </c>
      <c r="W5981">
        <v>0</v>
      </c>
      <c r="X5981" t="s">
        <v>4503</v>
      </c>
      <c r="Y5981" t="s">
        <v>10292</v>
      </c>
      <c r="Z5981" t="s">
        <v>3517</v>
      </c>
    </row>
    <row r="5982" spans="17:26" x14ac:dyDescent="0.35">
      <c r="Q5982" t="s">
        <v>0</v>
      </c>
      <c r="R5982">
        <v>65</v>
      </c>
      <c r="S5982">
        <v>150</v>
      </c>
      <c r="T5982">
        <v>98.7</v>
      </c>
      <c r="U5982" t="s">
        <v>3664</v>
      </c>
      <c r="V5982">
        <v>0</v>
      </c>
      <c r="W5982">
        <v>0</v>
      </c>
      <c r="X5982" t="s">
        <v>4077</v>
      </c>
      <c r="Y5982" t="s">
        <v>10293</v>
      </c>
      <c r="Z5982" t="s">
        <v>3517</v>
      </c>
    </row>
    <row r="5983" spans="17:26" x14ac:dyDescent="0.35">
      <c r="Q5983" t="s">
        <v>0</v>
      </c>
      <c r="R5983">
        <v>65</v>
      </c>
      <c r="S5983">
        <v>150</v>
      </c>
      <c r="T5983">
        <v>98.8</v>
      </c>
      <c r="U5983" t="s">
        <v>1</v>
      </c>
      <c r="V5983">
        <v>0</v>
      </c>
      <c r="W5983">
        <v>0</v>
      </c>
      <c r="X5983" t="s">
        <v>4079</v>
      </c>
      <c r="Y5983" t="s">
        <v>10294</v>
      </c>
      <c r="Z5983" t="s">
        <v>3517</v>
      </c>
    </row>
    <row r="5984" spans="17:26" x14ac:dyDescent="0.35">
      <c r="Q5984" t="s">
        <v>0</v>
      </c>
      <c r="R5984">
        <v>65</v>
      </c>
      <c r="S5984">
        <v>150</v>
      </c>
      <c r="T5984">
        <v>98.8</v>
      </c>
      <c r="U5984" t="s">
        <v>1</v>
      </c>
      <c r="V5984">
        <v>0</v>
      </c>
      <c r="W5984">
        <v>0</v>
      </c>
      <c r="X5984" t="s">
        <v>3669</v>
      </c>
      <c r="Y5984" t="s">
        <v>10295</v>
      </c>
      <c r="Z5984" t="s">
        <v>3517</v>
      </c>
    </row>
    <row r="5985" spans="17:26" x14ac:dyDescent="0.35">
      <c r="Q5985" t="s">
        <v>0</v>
      </c>
      <c r="R5985">
        <v>65</v>
      </c>
      <c r="S5985">
        <v>150</v>
      </c>
      <c r="T5985">
        <v>98.8</v>
      </c>
      <c r="U5985" t="s">
        <v>3664</v>
      </c>
      <c r="V5985">
        <v>0</v>
      </c>
      <c r="W5985">
        <v>0</v>
      </c>
      <c r="X5985" t="s">
        <v>4200</v>
      </c>
      <c r="Y5985" t="s">
        <v>10296</v>
      </c>
      <c r="Z5985" t="s">
        <v>3517</v>
      </c>
    </row>
    <row r="5986" spans="17:26" x14ac:dyDescent="0.35">
      <c r="Q5986" t="s">
        <v>0</v>
      </c>
      <c r="R5986">
        <v>65</v>
      </c>
      <c r="S5986">
        <v>150</v>
      </c>
      <c r="T5986">
        <v>98.8</v>
      </c>
      <c r="U5986" t="s">
        <v>3664</v>
      </c>
      <c r="V5986">
        <v>0</v>
      </c>
      <c r="W5986">
        <v>0</v>
      </c>
      <c r="X5986" t="s">
        <v>4203</v>
      </c>
      <c r="Y5986" t="s">
        <v>10297</v>
      </c>
      <c r="Z5986" t="s">
        <v>3517</v>
      </c>
    </row>
    <row r="5987" spans="17:26" x14ac:dyDescent="0.35">
      <c r="Q5987" t="s">
        <v>0</v>
      </c>
      <c r="R5987">
        <v>65</v>
      </c>
      <c r="S5987">
        <v>150</v>
      </c>
      <c r="T5987">
        <v>98.9</v>
      </c>
      <c r="U5987" t="s">
        <v>1</v>
      </c>
      <c r="V5987">
        <v>0</v>
      </c>
      <c r="W5987">
        <v>0</v>
      </c>
      <c r="X5987" t="s">
        <v>3871</v>
      </c>
      <c r="Y5987" t="s">
        <v>10298</v>
      </c>
      <c r="Z5987" t="s">
        <v>3517</v>
      </c>
    </row>
    <row r="5988" spans="17:26" x14ac:dyDescent="0.35">
      <c r="Q5988" t="s">
        <v>0</v>
      </c>
      <c r="R5988">
        <v>65</v>
      </c>
      <c r="S5988">
        <v>150</v>
      </c>
      <c r="T5988">
        <v>98.9</v>
      </c>
      <c r="U5988" t="s">
        <v>3664</v>
      </c>
      <c r="V5988">
        <v>0</v>
      </c>
      <c r="W5988">
        <v>0</v>
      </c>
      <c r="X5988" t="s">
        <v>4426</v>
      </c>
      <c r="Y5988" t="s">
        <v>10299</v>
      </c>
      <c r="Z5988" t="s">
        <v>3517</v>
      </c>
    </row>
    <row r="5989" spans="17:26" x14ac:dyDescent="0.35">
      <c r="Q5989" t="s">
        <v>0</v>
      </c>
      <c r="R5989">
        <v>65</v>
      </c>
      <c r="S5989">
        <v>150</v>
      </c>
      <c r="T5989">
        <v>99</v>
      </c>
      <c r="U5989" t="s">
        <v>1</v>
      </c>
      <c r="V5989">
        <v>0</v>
      </c>
      <c r="W5989">
        <v>0</v>
      </c>
      <c r="X5989" t="s">
        <v>4096</v>
      </c>
      <c r="Y5989" t="s">
        <v>10300</v>
      </c>
      <c r="Z5989" t="s">
        <v>3517</v>
      </c>
    </row>
    <row r="5990" spans="17:26" x14ac:dyDescent="0.35">
      <c r="Q5990" t="s">
        <v>0</v>
      </c>
      <c r="R5990">
        <v>65</v>
      </c>
      <c r="S5990">
        <v>150</v>
      </c>
      <c r="T5990">
        <v>99.2</v>
      </c>
      <c r="U5990" t="s">
        <v>1</v>
      </c>
      <c r="V5990">
        <v>0</v>
      </c>
      <c r="W5990">
        <v>0</v>
      </c>
      <c r="X5990" t="s">
        <v>4125</v>
      </c>
      <c r="Y5990" t="s">
        <v>10301</v>
      </c>
      <c r="Z5990" t="s">
        <v>3517</v>
      </c>
    </row>
    <row r="5991" spans="17:26" x14ac:dyDescent="0.35">
      <c r="Q5991" t="s">
        <v>0</v>
      </c>
      <c r="R5991">
        <v>65</v>
      </c>
      <c r="S5991">
        <v>150</v>
      </c>
      <c r="T5991">
        <v>99.2</v>
      </c>
      <c r="U5991" t="s">
        <v>3664</v>
      </c>
      <c r="V5991">
        <v>0</v>
      </c>
      <c r="W5991">
        <v>0</v>
      </c>
      <c r="X5991" t="s">
        <v>3694</v>
      </c>
      <c r="Y5991" t="s">
        <v>10302</v>
      </c>
      <c r="Z5991" t="s">
        <v>3517</v>
      </c>
    </row>
    <row r="5992" spans="17:26" x14ac:dyDescent="0.35">
      <c r="Q5992" t="s">
        <v>0</v>
      </c>
      <c r="R5992">
        <v>65</v>
      </c>
      <c r="S5992">
        <v>150</v>
      </c>
      <c r="T5992">
        <v>99.2</v>
      </c>
      <c r="U5992" t="s">
        <v>3664</v>
      </c>
      <c r="V5992">
        <v>0</v>
      </c>
      <c r="W5992">
        <v>0</v>
      </c>
      <c r="X5992" t="s">
        <v>3830</v>
      </c>
      <c r="Y5992" t="s">
        <v>10303</v>
      </c>
      <c r="Z5992" t="s">
        <v>3517</v>
      </c>
    </row>
    <row r="5993" spans="17:26" x14ac:dyDescent="0.35">
      <c r="Q5993" t="s">
        <v>0</v>
      </c>
      <c r="R5993">
        <v>65</v>
      </c>
      <c r="S5993">
        <v>150</v>
      </c>
      <c r="T5993">
        <v>99.2</v>
      </c>
      <c r="U5993" t="s">
        <v>3664</v>
      </c>
      <c r="V5993">
        <v>0</v>
      </c>
      <c r="W5993">
        <v>0</v>
      </c>
      <c r="X5993" t="s">
        <v>3859</v>
      </c>
      <c r="Y5993" t="s">
        <v>10304</v>
      </c>
      <c r="Z5993" t="s">
        <v>3517</v>
      </c>
    </row>
    <row r="5994" spans="17:26" x14ac:dyDescent="0.35">
      <c r="Q5994" t="s">
        <v>0</v>
      </c>
      <c r="R5994">
        <v>65</v>
      </c>
      <c r="S5994">
        <v>150</v>
      </c>
      <c r="T5994">
        <v>99.3</v>
      </c>
      <c r="U5994" t="s">
        <v>1</v>
      </c>
      <c r="V5994">
        <v>0</v>
      </c>
      <c r="W5994">
        <v>0</v>
      </c>
      <c r="X5994" t="s">
        <v>4352</v>
      </c>
      <c r="Y5994" t="s">
        <v>10305</v>
      </c>
      <c r="Z5994" t="s">
        <v>3517</v>
      </c>
    </row>
    <row r="5995" spans="17:26" x14ac:dyDescent="0.35">
      <c r="Q5995" t="s">
        <v>0</v>
      </c>
      <c r="R5995">
        <v>65</v>
      </c>
      <c r="S5995">
        <v>150</v>
      </c>
      <c r="T5995">
        <v>99.3</v>
      </c>
      <c r="U5995" t="s">
        <v>1</v>
      </c>
      <c r="V5995">
        <v>0</v>
      </c>
      <c r="W5995">
        <v>0</v>
      </c>
      <c r="X5995" t="s">
        <v>3999</v>
      </c>
      <c r="Y5995" t="s">
        <v>10306</v>
      </c>
      <c r="Z5995" t="s">
        <v>3517</v>
      </c>
    </row>
    <row r="5996" spans="17:26" x14ac:dyDescent="0.35">
      <c r="Q5996" t="s">
        <v>0</v>
      </c>
      <c r="R5996">
        <v>65</v>
      </c>
      <c r="S5996">
        <v>150</v>
      </c>
      <c r="T5996">
        <v>99.3</v>
      </c>
      <c r="U5996" t="s">
        <v>1</v>
      </c>
      <c r="V5996">
        <v>0</v>
      </c>
      <c r="W5996">
        <v>0</v>
      </c>
      <c r="X5996" t="s">
        <v>3740</v>
      </c>
      <c r="Y5996" t="s">
        <v>10307</v>
      </c>
      <c r="Z5996" t="s">
        <v>3517</v>
      </c>
    </row>
    <row r="5997" spans="17:26" x14ac:dyDescent="0.35">
      <c r="Q5997" t="s">
        <v>0</v>
      </c>
      <c r="R5997">
        <v>65</v>
      </c>
      <c r="S5997">
        <v>150</v>
      </c>
      <c r="T5997">
        <v>99.3</v>
      </c>
      <c r="U5997" t="s">
        <v>3664</v>
      </c>
      <c r="V5997">
        <v>0</v>
      </c>
      <c r="W5997">
        <v>0</v>
      </c>
      <c r="X5997" t="s">
        <v>4463</v>
      </c>
      <c r="Y5997" t="s">
        <v>10308</v>
      </c>
      <c r="Z5997" t="s">
        <v>3517</v>
      </c>
    </row>
    <row r="5998" spans="17:26" x14ac:dyDescent="0.35">
      <c r="Q5998" t="s">
        <v>0</v>
      </c>
      <c r="R5998">
        <v>65</v>
      </c>
      <c r="S5998">
        <v>150</v>
      </c>
      <c r="T5998">
        <v>99.3</v>
      </c>
      <c r="U5998" t="s">
        <v>3664</v>
      </c>
      <c r="V5998">
        <v>0</v>
      </c>
      <c r="W5998">
        <v>0</v>
      </c>
      <c r="X5998" t="s">
        <v>4463</v>
      </c>
      <c r="Y5998" t="s">
        <v>10309</v>
      </c>
      <c r="Z5998" t="s">
        <v>3517</v>
      </c>
    </row>
    <row r="5999" spans="17:26" x14ac:dyDescent="0.35">
      <c r="Q5999" t="s">
        <v>0</v>
      </c>
      <c r="R5999">
        <v>65</v>
      </c>
      <c r="S5999">
        <v>150</v>
      </c>
      <c r="T5999">
        <v>99.3</v>
      </c>
      <c r="U5999" t="s">
        <v>3664</v>
      </c>
      <c r="V5999">
        <v>0</v>
      </c>
      <c r="W5999">
        <v>0</v>
      </c>
      <c r="X5999" t="s">
        <v>3895</v>
      </c>
      <c r="Y5999" t="s">
        <v>10310</v>
      </c>
      <c r="Z5999" t="s">
        <v>3517</v>
      </c>
    </row>
    <row r="6000" spans="17:26" x14ac:dyDescent="0.35">
      <c r="Q6000" t="s">
        <v>0</v>
      </c>
      <c r="R6000">
        <v>65</v>
      </c>
      <c r="S6000">
        <v>150</v>
      </c>
      <c r="T6000">
        <v>99.3</v>
      </c>
      <c r="U6000" t="s">
        <v>3664</v>
      </c>
      <c r="V6000">
        <v>0</v>
      </c>
      <c r="W6000">
        <v>0</v>
      </c>
      <c r="X6000" t="s">
        <v>3742</v>
      </c>
      <c r="Y6000" t="s">
        <v>10311</v>
      </c>
      <c r="Z6000" t="s">
        <v>3517</v>
      </c>
    </row>
    <row r="6001" spans="17:26" x14ac:dyDescent="0.35">
      <c r="Q6001" t="s">
        <v>0</v>
      </c>
      <c r="R6001">
        <v>65</v>
      </c>
      <c r="S6001">
        <v>150</v>
      </c>
      <c r="T6001">
        <v>99.3</v>
      </c>
      <c r="U6001" t="s">
        <v>3664</v>
      </c>
      <c r="V6001">
        <v>0</v>
      </c>
      <c r="W6001">
        <v>0</v>
      </c>
      <c r="X6001" t="s">
        <v>4503</v>
      </c>
      <c r="Y6001" t="s">
        <v>10312</v>
      </c>
      <c r="Z6001" t="s">
        <v>3517</v>
      </c>
    </row>
    <row r="6002" spans="17:26" x14ac:dyDescent="0.35">
      <c r="Q6002" t="s">
        <v>0</v>
      </c>
      <c r="R6002">
        <v>66</v>
      </c>
      <c r="S6002">
        <v>150</v>
      </c>
      <c r="T6002">
        <v>100</v>
      </c>
      <c r="U6002" t="s">
        <v>3664</v>
      </c>
      <c r="V6002">
        <v>0</v>
      </c>
      <c r="W6002">
        <v>0</v>
      </c>
      <c r="X6002" t="s">
        <v>3940</v>
      </c>
      <c r="Y6002" t="s">
        <v>10313</v>
      </c>
      <c r="Z6002" t="s">
        <v>3520</v>
      </c>
    </row>
    <row r="6003" spans="17:26" x14ac:dyDescent="0.35">
      <c r="Q6003" t="s">
        <v>0</v>
      </c>
      <c r="R6003">
        <v>66</v>
      </c>
      <c r="S6003">
        <v>150</v>
      </c>
      <c r="T6003">
        <v>100</v>
      </c>
      <c r="U6003" t="s">
        <v>3664</v>
      </c>
      <c r="V6003">
        <v>0</v>
      </c>
      <c r="W6003">
        <v>0</v>
      </c>
      <c r="X6003" t="s">
        <v>3855</v>
      </c>
      <c r="Y6003" t="s">
        <v>10314</v>
      </c>
      <c r="Z6003" t="s">
        <v>3520</v>
      </c>
    </row>
    <row r="6004" spans="17:26" x14ac:dyDescent="0.35">
      <c r="Q6004" t="s">
        <v>0</v>
      </c>
      <c r="R6004">
        <v>66</v>
      </c>
      <c r="S6004">
        <v>150</v>
      </c>
      <c r="T6004">
        <v>100</v>
      </c>
      <c r="U6004" t="s">
        <v>3664</v>
      </c>
      <c r="V6004">
        <v>0</v>
      </c>
      <c r="W6004">
        <v>0</v>
      </c>
      <c r="X6004" t="s">
        <v>4260</v>
      </c>
      <c r="Y6004" t="s">
        <v>10315</v>
      </c>
      <c r="Z6004" t="s">
        <v>3520</v>
      </c>
    </row>
    <row r="6005" spans="17:26" x14ac:dyDescent="0.35">
      <c r="Q6005" t="s">
        <v>0</v>
      </c>
      <c r="R6005">
        <v>66</v>
      </c>
      <c r="S6005">
        <v>150</v>
      </c>
      <c r="T6005">
        <v>97.5</v>
      </c>
      <c r="U6005" t="s">
        <v>1</v>
      </c>
      <c r="V6005">
        <v>0</v>
      </c>
      <c r="W6005">
        <v>0</v>
      </c>
      <c r="X6005" t="s">
        <v>3837</v>
      </c>
      <c r="Y6005" t="s">
        <v>10316</v>
      </c>
      <c r="Z6005" t="s">
        <v>3520</v>
      </c>
    </row>
    <row r="6006" spans="17:26" x14ac:dyDescent="0.35">
      <c r="Q6006" t="s">
        <v>0</v>
      </c>
      <c r="R6006">
        <v>66</v>
      </c>
      <c r="S6006">
        <v>150</v>
      </c>
      <c r="T6006">
        <v>97.5</v>
      </c>
      <c r="U6006" t="s">
        <v>1</v>
      </c>
      <c r="V6006">
        <v>0</v>
      </c>
      <c r="W6006">
        <v>0</v>
      </c>
      <c r="X6006" t="s">
        <v>4402</v>
      </c>
      <c r="Y6006" t="s">
        <v>10317</v>
      </c>
      <c r="Z6006" t="s">
        <v>3520</v>
      </c>
    </row>
    <row r="6007" spans="17:26" x14ac:dyDescent="0.35">
      <c r="Q6007" t="s">
        <v>0</v>
      </c>
      <c r="R6007">
        <v>66</v>
      </c>
      <c r="S6007">
        <v>150</v>
      </c>
      <c r="T6007">
        <v>98</v>
      </c>
      <c r="U6007" t="s">
        <v>3664</v>
      </c>
      <c r="V6007">
        <v>0</v>
      </c>
      <c r="W6007">
        <v>0</v>
      </c>
      <c r="X6007" t="s">
        <v>3940</v>
      </c>
      <c r="Y6007" t="s">
        <v>10318</v>
      </c>
      <c r="Z6007" t="s">
        <v>3520</v>
      </c>
    </row>
    <row r="6008" spans="17:26" x14ac:dyDescent="0.35">
      <c r="Q6008" t="s">
        <v>0</v>
      </c>
      <c r="R6008">
        <v>66</v>
      </c>
      <c r="S6008">
        <v>150</v>
      </c>
      <c r="T6008">
        <v>98.2</v>
      </c>
      <c r="U6008" t="s">
        <v>3664</v>
      </c>
      <c r="V6008">
        <v>0</v>
      </c>
      <c r="W6008">
        <v>0</v>
      </c>
      <c r="X6008" t="s">
        <v>3698</v>
      </c>
      <c r="Y6008" t="s">
        <v>10319</v>
      </c>
      <c r="Z6008" t="s">
        <v>3520</v>
      </c>
    </row>
    <row r="6009" spans="17:26" x14ac:dyDescent="0.35">
      <c r="Q6009" t="s">
        <v>0</v>
      </c>
      <c r="R6009">
        <v>67</v>
      </c>
      <c r="S6009">
        <v>150</v>
      </c>
      <c r="T6009">
        <v>100</v>
      </c>
      <c r="U6009" t="s">
        <v>1</v>
      </c>
      <c r="V6009">
        <v>0</v>
      </c>
      <c r="W6009">
        <v>0</v>
      </c>
      <c r="X6009" t="s">
        <v>3758</v>
      </c>
      <c r="Y6009" t="s">
        <v>10320</v>
      </c>
      <c r="Z6009" t="s">
        <v>3522</v>
      </c>
    </row>
    <row r="6010" spans="17:26" x14ac:dyDescent="0.35">
      <c r="Q6010" t="s">
        <v>0</v>
      </c>
      <c r="R6010">
        <v>67</v>
      </c>
      <c r="S6010">
        <v>150</v>
      </c>
      <c r="T6010">
        <v>100</v>
      </c>
      <c r="U6010" t="s">
        <v>1</v>
      </c>
      <c r="V6010">
        <v>0</v>
      </c>
      <c r="W6010">
        <v>0</v>
      </c>
      <c r="X6010" t="s">
        <v>3999</v>
      </c>
      <c r="Y6010" t="s">
        <v>10321</v>
      </c>
      <c r="Z6010" t="s">
        <v>3522</v>
      </c>
    </row>
    <row r="6011" spans="17:26" x14ac:dyDescent="0.35">
      <c r="Q6011" t="s">
        <v>0</v>
      </c>
      <c r="R6011">
        <v>67</v>
      </c>
      <c r="S6011">
        <v>150</v>
      </c>
      <c r="T6011">
        <v>100</v>
      </c>
      <c r="U6011" t="s">
        <v>1</v>
      </c>
      <c r="V6011">
        <v>0</v>
      </c>
      <c r="W6011">
        <v>0</v>
      </c>
      <c r="X6011" t="s">
        <v>4286</v>
      </c>
      <c r="Y6011" t="s">
        <v>10322</v>
      </c>
      <c r="Z6011" t="s">
        <v>3522</v>
      </c>
    </row>
    <row r="6012" spans="17:26" x14ac:dyDescent="0.35">
      <c r="Q6012" t="s">
        <v>0</v>
      </c>
      <c r="R6012">
        <v>67</v>
      </c>
      <c r="S6012">
        <v>150</v>
      </c>
      <c r="T6012">
        <v>100</v>
      </c>
      <c r="U6012" t="s">
        <v>1</v>
      </c>
      <c r="V6012">
        <v>0</v>
      </c>
      <c r="W6012">
        <v>0</v>
      </c>
      <c r="X6012" t="s">
        <v>4426</v>
      </c>
      <c r="Y6012" t="s">
        <v>10323</v>
      </c>
      <c r="Z6012" t="s">
        <v>3522</v>
      </c>
    </row>
    <row r="6013" spans="17:26" x14ac:dyDescent="0.35">
      <c r="Q6013" t="s">
        <v>0</v>
      </c>
      <c r="R6013">
        <v>67</v>
      </c>
      <c r="S6013">
        <v>150</v>
      </c>
      <c r="T6013">
        <v>100</v>
      </c>
      <c r="U6013" t="s">
        <v>1</v>
      </c>
      <c r="V6013">
        <v>0</v>
      </c>
      <c r="W6013">
        <v>0</v>
      </c>
      <c r="X6013" t="s">
        <v>3820</v>
      </c>
      <c r="Y6013" t="s">
        <v>10324</v>
      </c>
      <c r="Z6013" t="s">
        <v>3522</v>
      </c>
    </row>
    <row r="6014" spans="17:26" x14ac:dyDescent="0.35">
      <c r="Q6014" t="s">
        <v>0</v>
      </c>
      <c r="R6014">
        <v>67</v>
      </c>
      <c r="S6014">
        <v>150</v>
      </c>
      <c r="T6014">
        <v>100</v>
      </c>
      <c r="U6014" t="s">
        <v>1</v>
      </c>
      <c r="V6014">
        <v>0</v>
      </c>
      <c r="W6014">
        <v>0</v>
      </c>
      <c r="X6014" t="s">
        <v>3820</v>
      </c>
      <c r="Y6014" t="s">
        <v>10325</v>
      </c>
      <c r="Z6014" t="s">
        <v>3522</v>
      </c>
    </row>
    <row r="6015" spans="17:26" x14ac:dyDescent="0.35">
      <c r="Q6015" t="s">
        <v>0</v>
      </c>
      <c r="R6015">
        <v>67</v>
      </c>
      <c r="S6015">
        <v>150</v>
      </c>
      <c r="T6015">
        <v>100</v>
      </c>
      <c r="U6015" t="s">
        <v>1</v>
      </c>
      <c r="V6015">
        <v>0</v>
      </c>
      <c r="W6015">
        <v>0</v>
      </c>
      <c r="X6015" t="s">
        <v>3932</v>
      </c>
      <c r="Y6015" t="s">
        <v>10326</v>
      </c>
      <c r="Z6015" t="s">
        <v>3522</v>
      </c>
    </row>
    <row r="6016" spans="17:26" x14ac:dyDescent="0.35">
      <c r="Q6016" t="s">
        <v>0</v>
      </c>
      <c r="R6016">
        <v>67</v>
      </c>
      <c r="S6016">
        <v>150</v>
      </c>
      <c r="T6016">
        <v>100</v>
      </c>
      <c r="U6016" t="s">
        <v>1</v>
      </c>
      <c r="V6016">
        <v>0</v>
      </c>
      <c r="W6016">
        <v>0</v>
      </c>
      <c r="X6016" t="s">
        <v>4294</v>
      </c>
      <c r="Y6016" t="s">
        <v>10327</v>
      </c>
      <c r="Z6016" t="s">
        <v>3522</v>
      </c>
    </row>
    <row r="6017" spans="17:26" x14ac:dyDescent="0.35">
      <c r="Q6017" t="s">
        <v>0</v>
      </c>
      <c r="R6017">
        <v>67</v>
      </c>
      <c r="S6017">
        <v>150</v>
      </c>
      <c r="T6017">
        <v>100</v>
      </c>
      <c r="U6017" t="s">
        <v>3664</v>
      </c>
      <c r="V6017">
        <v>0</v>
      </c>
      <c r="W6017">
        <v>0</v>
      </c>
      <c r="X6017" t="s">
        <v>3753</v>
      </c>
      <c r="Y6017" t="s">
        <v>10328</v>
      </c>
      <c r="Z6017" t="s">
        <v>3522</v>
      </c>
    </row>
    <row r="6018" spans="17:26" x14ac:dyDescent="0.35">
      <c r="Q6018" t="s">
        <v>0</v>
      </c>
      <c r="R6018">
        <v>67</v>
      </c>
      <c r="S6018">
        <v>150</v>
      </c>
      <c r="T6018">
        <v>100</v>
      </c>
      <c r="U6018" t="s">
        <v>3664</v>
      </c>
      <c r="V6018">
        <v>0</v>
      </c>
      <c r="W6018">
        <v>0</v>
      </c>
      <c r="X6018" t="s">
        <v>3738</v>
      </c>
      <c r="Y6018" t="s">
        <v>10329</v>
      </c>
      <c r="Z6018" t="s">
        <v>3522</v>
      </c>
    </row>
    <row r="6019" spans="17:26" x14ac:dyDescent="0.35">
      <c r="Q6019" t="s">
        <v>0</v>
      </c>
      <c r="R6019">
        <v>67</v>
      </c>
      <c r="S6019">
        <v>150</v>
      </c>
      <c r="T6019">
        <v>100</v>
      </c>
      <c r="U6019" t="s">
        <v>3664</v>
      </c>
      <c r="V6019">
        <v>0</v>
      </c>
      <c r="W6019">
        <v>0</v>
      </c>
      <c r="X6019" t="s">
        <v>3895</v>
      </c>
      <c r="Y6019" t="s">
        <v>10330</v>
      </c>
      <c r="Z6019" t="s">
        <v>3522</v>
      </c>
    </row>
    <row r="6020" spans="17:26" x14ac:dyDescent="0.35">
      <c r="Q6020" t="s">
        <v>0</v>
      </c>
      <c r="R6020">
        <v>67</v>
      </c>
      <c r="S6020">
        <v>150</v>
      </c>
      <c r="T6020">
        <v>100</v>
      </c>
      <c r="U6020" t="s">
        <v>3664</v>
      </c>
      <c r="V6020">
        <v>0</v>
      </c>
      <c r="W6020">
        <v>0</v>
      </c>
      <c r="X6020" t="s">
        <v>4618</v>
      </c>
      <c r="Y6020" t="s">
        <v>10331</v>
      </c>
      <c r="Z6020" t="s">
        <v>3522</v>
      </c>
    </row>
    <row r="6021" spans="17:26" x14ac:dyDescent="0.35">
      <c r="Q6021" t="s">
        <v>0</v>
      </c>
      <c r="R6021">
        <v>67</v>
      </c>
      <c r="S6021">
        <v>150</v>
      </c>
      <c r="T6021">
        <v>100</v>
      </c>
      <c r="U6021" t="s">
        <v>3664</v>
      </c>
      <c r="V6021">
        <v>0</v>
      </c>
      <c r="W6021">
        <v>0</v>
      </c>
      <c r="X6021" t="s">
        <v>4426</v>
      </c>
      <c r="Y6021" t="s">
        <v>10332</v>
      </c>
      <c r="Z6021" t="s">
        <v>3522</v>
      </c>
    </row>
    <row r="6022" spans="17:26" x14ac:dyDescent="0.35">
      <c r="Q6022" t="s">
        <v>0</v>
      </c>
      <c r="R6022">
        <v>67</v>
      </c>
      <c r="S6022">
        <v>150</v>
      </c>
      <c r="T6022">
        <v>100</v>
      </c>
      <c r="U6022" t="s">
        <v>3664</v>
      </c>
      <c r="V6022">
        <v>0</v>
      </c>
      <c r="W6022">
        <v>0</v>
      </c>
      <c r="X6022" t="s">
        <v>3877</v>
      </c>
      <c r="Y6022" t="s">
        <v>10333</v>
      </c>
      <c r="Z6022" t="s">
        <v>3522</v>
      </c>
    </row>
    <row r="6023" spans="17:26" x14ac:dyDescent="0.35">
      <c r="Q6023" t="s">
        <v>0</v>
      </c>
      <c r="R6023">
        <v>67</v>
      </c>
      <c r="S6023">
        <v>150</v>
      </c>
      <c r="T6023">
        <v>100</v>
      </c>
      <c r="U6023" t="s">
        <v>3664</v>
      </c>
      <c r="V6023">
        <v>0</v>
      </c>
      <c r="W6023">
        <v>0</v>
      </c>
      <c r="X6023" t="s">
        <v>3777</v>
      </c>
      <c r="Y6023" t="s">
        <v>10334</v>
      </c>
      <c r="Z6023" t="s">
        <v>3522</v>
      </c>
    </row>
    <row r="6024" spans="17:26" x14ac:dyDescent="0.35">
      <c r="Q6024" t="s">
        <v>0</v>
      </c>
      <c r="R6024">
        <v>67</v>
      </c>
      <c r="S6024">
        <v>150</v>
      </c>
      <c r="T6024">
        <v>97.1</v>
      </c>
      <c r="U6024" t="s">
        <v>1</v>
      </c>
      <c r="V6024">
        <v>0</v>
      </c>
      <c r="W6024">
        <v>0</v>
      </c>
      <c r="X6024" t="s">
        <v>4567</v>
      </c>
      <c r="Y6024" t="s">
        <v>10335</v>
      </c>
      <c r="Z6024" t="s">
        <v>3522</v>
      </c>
    </row>
    <row r="6025" spans="17:26" x14ac:dyDescent="0.35">
      <c r="Q6025" t="s">
        <v>0</v>
      </c>
      <c r="R6025">
        <v>67</v>
      </c>
      <c r="S6025">
        <v>150</v>
      </c>
      <c r="T6025">
        <v>97.1</v>
      </c>
      <c r="U6025" t="s">
        <v>3664</v>
      </c>
      <c r="V6025">
        <v>0</v>
      </c>
      <c r="W6025">
        <v>0</v>
      </c>
      <c r="X6025" t="s">
        <v>4156</v>
      </c>
      <c r="Y6025" t="s">
        <v>10336</v>
      </c>
      <c r="Z6025" t="s">
        <v>3522</v>
      </c>
    </row>
    <row r="6026" spans="17:26" x14ac:dyDescent="0.35">
      <c r="Q6026" t="s">
        <v>0</v>
      </c>
      <c r="R6026">
        <v>67</v>
      </c>
      <c r="S6026">
        <v>150</v>
      </c>
      <c r="T6026">
        <v>97.1</v>
      </c>
      <c r="U6026" t="s">
        <v>3664</v>
      </c>
      <c r="V6026">
        <v>0</v>
      </c>
      <c r="W6026">
        <v>0</v>
      </c>
      <c r="X6026" t="s">
        <v>3962</v>
      </c>
      <c r="Y6026" t="s">
        <v>10337</v>
      </c>
      <c r="Z6026" t="s">
        <v>3522</v>
      </c>
    </row>
    <row r="6027" spans="17:26" x14ac:dyDescent="0.35">
      <c r="Q6027" t="s">
        <v>0</v>
      </c>
      <c r="R6027">
        <v>67</v>
      </c>
      <c r="S6027">
        <v>150</v>
      </c>
      <c r="T6027">
        <v>97.1</v>
      </c>
      <c r="U6027" t="s">
        <v>3664</v>
      </c>
      <c r="V6027">
        <v>0</v>
      </c>
      <c r="W6027">
        <v>0</v>
      </c>
      <c r="X6027" t="s">
        <v>4565</v>
      </c>
      <c r="Y6027" t="s">
        <v>10338</v>
      </c>
      <c r="Z6027" t="s">
        <v>3522</v>
      </c>
    </row>
    <row r="6028" spans="17:26" x14ac:dyDescent="0.35">
      <c r="Q6028" t="s">
        <v>0</v>
      </c>
      <c r="R6028">
        <v>67</v>
      </c>
      <c r="S6028">
        <v>150</v>
      </c>
      <c r="T6028">
        <v>97.2</v>
      </c>
      <c r="U6028" t="s">
        <v>1</v>
      </c>
      <c r="V6028">
        <v>0</v>
      </c>
      <c r="W6028">
        <v>0</v>
      </c>
      <c r="X6028" t="s">
        <v>4446</v>
      </c>
      <c r="Y6028" t="s">
        <v>10339</v>
      </c>
      <c r="Z6028" t="s">
        <v>3522</v>
      </c>
    </row>
    <row r="6029" spans="17:26" x14ac:dyDescent="0.35">
      <c r="Q6029" t="s">
        <v>0</v>
      </c>
      <c r="R6029">
        <v>67</v>
      </c>
      <c r="S6029">
        <v>150</v>
      </c>
      <c r="T6029">
        <v>97.2</v>
      </c>
      <c r="U6029" t="s">
        <v>1</v>
      </c>
      <c r="V6029">
        <v>0</v>
      </c>
      <c r="W6029">
        <v>0</v>
      </c>
      <c r="X6029" t="s">
        <v>4453</v>
      </c>
      <c r="Y6029" t="s">
        <v>10340</v>
      </c>
      <c r="Z6029" t="s">
        <v>3522</v>
      </c>
    </row>
    <row r="6030" spans="17:26" x14ac:dyDescent="0.35">
      <c r="Q6030" t="s">
        <v>0</v>
      </c>
      <c r="R6030">
        <v>67</v>
      </c>
      <c r="S6030">
        <v>150</v>
      </c>
      <c r="T6030">
        <v>97.2</v>
      </c>
      <c r="U6030" t="s">
        <v>3664</v>
      </c>
      <c r="V6030">
        <v>0</v>
      </c>
      <c r="W6030">
        <v>0</v>
      </c>
      <c r="X6030" t="s">
        <v>4747</v>
      </c>
      <c r="Y6030" t="s">
        <v>10341</v>
      </c>
      <c r="Z6030" t="s">
        <v>3522</v>
      </c>
    </row>
    <row r="6031" spans="17:26" x14ac:dyDescent="0.35">
      <c r="Q6031" t="s">
        <v>0</v>
      </c>
      <c r="R6031">
        <v>67</v>
      </c>
      <c r="S6031">
        <v>150</v>
      </c>
      <c r="T6031">
        <v>97.3</v>
      </c>
      <c r="U6031" t="s">
        <v>1</v>
      </c>
      <c r="V6031">
        <v>0</v>
      </c>
      <c r="W6031">
        <v>0</v>
      </c>
      <c r="X6031" t="s">
        <v>4354</v>
      </c>
      <c r="Y6031" t="s">
        <v>10342</v>
      </c>
      <c r="Z6031" t="s">
        <v>3522</v>
      </c>
    </row>
    <row r="6032" spans="17:26" x14ac:dyDescent="0.35">
      <c r="Q6032" t="s">
        <v>0</v>
      </c>
      <c r="R6032">
        <v>67</v>
      </c>
      <c r="S6032">
        <v>150</v>
      </c>
      <c r="T6032">
        <v>97.3</v>
      </c>
      <c r="U6032" t="s">
        <v>1</v>
      </c>
      <c r="V6032">
        <v>0</v>
      </c>
      <c r="W6032">
        <v>0</v>
      </c>
      <c r="X6032" t="s">
        <v>4533</v>
      </c>
      <c r="Y6032" t="s">
        <v>10343</v>
      </c>
      <c r="Z6032" t="s">
        <v>3522</v>
      </c>
    </row>
    <row r="6033" spans="17:26" x14ac:dyDescent="0.35">
      <c r="Q6033" t="s">
        <v>0</v>
      </c>
      <c r="R6033">
        <v>67</v>
      </c>
      <c r="S6033">
        <v>150</v>
      </c>
      <c r="T6033">
        <v>97.3</v>
      </c>
      <c r="U6033" t="s">
        <v>1</v>
      </c>
      <c r="V6033">
        <v>0</v>
      </c>
      <c r="W6033">
        <v>0</v>
      </c>
      <c r="X6033" t="s">
        <v>4506</v>
      </c>
      <c r="Y6033" t="s">
        <v>10344</v>
      </c>
      <c r="Z6033" t="s">
        <v>3522</v>
      </c>
    </row>
    <row r="6034" spans="17:26" x14ac:dyDescent="0.35">
      <c r="Q6034" t="s">
        <v>0</v>
      </c>
      <c r="R6034">
        <v>67</v>
      </c>
      <c r="S6034">
        <v>150</v>
      </c>
      <c r="T6034">
        <v>97.3</v>
      </c>
      <c r="U6034" t="s">
        <v>3664</v>
      </c>
      <c r="V6034">
        <v>0</v>
      </c>
      <c r="W6034">
        <v>0</v>
      </c>
      <c r="X6034" t="s">
        <v>4300</v>
      </c>
      <c r="Y6034" t="s">
        <v>10345</v>
      </c>
      <c r="Z6034" t="s">
        <v>3522</v>
      </c>
    </row>
    <row r="6035" spans="17:26" x14ac:dyDescent="0.35">
      <c r="Q6035" t="s">
        <v>0</v>
      </c>
      <c r="R6035">
        <v>67</v>
      </c>
      <c r="S6035">
        <v>150</v>
      </c>
      <c r="T6035">
        <v>97.3</v>
      </c>
      <c r="U6035" t="s">
        <v>3664</v>
      </c>
      <c r="V6035">
        <v>0</v>
      </c>
      <c r="W6035">
        <v>0</v>
      </c>
      <c r="X6035" t="s">
        <v>4300</v>
      </c>
      <c r="Y6035" t="s">
        <v>10346</v>
      </c>
      <c r="Z6035" t="s">
        <v>3522</v>
      </c>
    </row>
    <row r="6036" spans="17:26" x14ac:dyDescent="0.35">
      <c r="Q6036" t="s">
        <v>0</v>
      </c>
      <c r="R6036">
        <v>67</v>
      </c>
      <c r="S6036">
        <v>150</v>
      </c>
      <c r="T6036">
        <v>97.3</v>
      </c>
      <c r="U6036" t="s">
        <v>3664</v>
      </c>
      <c r="V6036">
        <v>0</v>
      </c>
      <c r="W6036">
        <v>0</v>
      </c>
      <c r="X6036" t="s">
        <v>4013</v>
      </c>
      <c r="Y6036" t="s">
        <v>10347</v>
      </c>
      <c r="Z6036" t="s">
        <v>3522</v>
      </c>
    </row>
    <row r="6037" spans="17:26" x14ac:dyDescent="0.35">
      <c r="Q6037" t="s">
        <v>0</v>
      </c>
      <c r="R6037">
        <v>67</v>
      </c>
      <c r="S6037">
        <v>150</v>
      </c>
      <c r="T6037">
        <v>97.3</v>
      </c>
      <c r="U6037" t="s">
        <v>3664</v>
      </c>
      <c r="V6037">
        <v>0</v>
      </c>
      <c r="W6037">
        <v>0</v>
      </c>
      <c r="X6037" t="s">
        <v>4469</v>
      </c>
      <c r="Y6037" t="s">
        <v>10348</v>
      </c>
      <c r="Z6037" t="s">
        <v>3522</v>
      </c>
    </row>
    <row r="6038" spans="17:26" x14ac:dyDescent="0.35">
      <c r="Q6038" t="s">
        <v>0</v>
      </c>
      <c r="R6038">
        <v>67</v>
      </c>
      <c r="S6038">
        <v>150</v>
      </c>
      <c r="T6038">
        <v>97.3</v>
      </c>
      <c r="U6038" t="s">
        <v>3664</v>
      </c>
      <c r="V6038">
        <v>0</v>
      </c>
      <c r="W6038">
        <v>0</v>
      </c>
      <c r="X6038" t="s">
        <v>3799</v>
      </c>
      <c r="Y6038" t="s">
        <v>10349</v>
      </c>
      <c r="Z6038" t="s">
        <v>3522</v>
      </c>
    </row>
    <row r="6039" spans="17:26" x14ac:dyDescent="0.35">
      <c r="Q6039" t="s">
        <v>0</v>
      </c>
      <c r="R6039">
        <v>67</v>
      </c>
      <c r="S6039">
        <v>150</v>
      </c>
      <c r="T6039">
        <v>97.3</v>
      </c>
      <c r="U6039" t="s">
        <v>3664</v>
      </c>
      <c r="V6039">
        <v>0</v>
      </c>
      <c r="W6039">
        <v>0</v>
      </c>
      <c r="X6039" t="s">
        <v>3808</v>
      </c>
      <c r="Y6039" t="s">
        <v>10350</v>
      </c>
      <c r="Z6039" t="s">
        <v>3522</v>
      </c>
    </row>
    <row r="6040" spans="17:26" x14ac:dyDescent="0.35">
      <c r="Q6040" t="s">
        <v>0</v>
      </c>
      <c r="R6040">
        <v>67</v>
      </c>
      <c r="S6040">
        <v>150</v>
      </c>
      <c r="T6040">
        <v>97.3</v>
      </c>
      <c r="U6040" t="s">
        <v>3664</v>
      </c>
      <c r="V6040">
        <v>0</v>
      </c>
      <c r="W6040">
        <v>0</v>
      </c>
      <c r="X6040" t="s">
        <v>4250</v>
      </c>
      <c r="Y6040" t="s">
        <v>10351</v>
      </c>
      <c r="Z6040" t="s">
        <v>3522</v>
      </c>
    </row>
    <row r="6041" spans="17:26" x14ac:dyDescent="0.35">
      <c r="Q6041" t="s">
        <v>0</v>
      </c>
      <c r="R6041">
        <v>67</v>
      </c>
      <c r="S6041">
        <v>150</v>
      </c>
      <c r="T6041">
        <v>97.3</v>
      </c>
      <c r="U6041" t="s">
        <v>3664</v>
      </c>
      <c r="V6041">
        <v>0</v>
      </c>
      <c r="W6041">
        <v>0</v>
      </c>
      <c r="X6041" t="s">
        <v>3908</v>
      </c>
      <c r="Y6041" t="s">
        <v>10352</v>
      </c>
      <c r="Z6041" t="s">
        <v>3522</v>
      </c>
    </row>
    <row r="6042" spans="17:26" x14ac:dyDescent="0.35">
      <c r="Q6042" t="s">
        <v>0</v>
      </c>
      <c r="R6042">
        <v>67</v>
      </c>
      <c r="S6042">
        <v>150</v>
      </c>
      <c r="T6042">
        <v>97.3</v>
      </c>
      <c r="U6042" t="s">
        <v>3664</v>
      </c>
      <c r="V6042">
        <v>0</v>
      </c>
      <c r="W6042">
        <v>0</v>
      </c>
      <c r="X6042" t="s">
        <v>4544</v>
      </c>
      <c r="Y6042" t="s">
        <v>10353</v>
      </c>
      <c r="Z6042" t="s">
        <v>3522</v>
      </c>
    </row>
    <row r="6043" spans="17:26" x14ac:dyDescent="0.35">
      <c r="Q6043" t="s">
        <v>0</v>
      </c>
      <c r="R6043">
        <v>67</v>
      </c>
      <c r="S6043">
        <v>150</v>
      </c>
      <c r="T6043">
        <v>97.3</v>
      </c>
      <c r="U6043" t="s">
        <v>3664</v>
      </c>
      <c r="V6043">
        <v>0</v>
      </c>
      <c r="W6043">
        <v>0</v>
      </c>
      <c r="X6043" t="s">
        <v>3814</v>
      </c>
      <c r="Y6043" t="s">
        <v>10354</v>
      </c>
      <c r="Z6043" t="s">
        <v>3522</v>
      </c>
    </row>
    <row r="6044" spans="17:26" x14ac:dyDescent="0.35">
      <c r="Q6044" t="s">
        <v>0</v>
      </c>
      <c r="R6044">
        <v>67</v>
      </c>
      <c r="S6044">
        <v>150</v>
      </c>
      <c r="T6044">
        <v>97.3</v>
      </c>
      <c r="U6044" t="s">
        <v>3664</v>
      </c>
      <c r="V6044">
        <v>0</v>
      </c>
      <c r="W6044">
        <v>0</v>
      </c>
      <c r="X6044" t="s">
        <v>4330</v>
      </c>
      <c r="Y6044" t="s">
        <v>10355</v>
      </c>
      <c r="Z6044" t="s">
        <v>3522</v>
      </c>
    </row>
    <row r="6045" spans="17:26" x14ac:dyDescent="0.35">
      <c r="Q6045" t="s">
        <v>0</v>
      </c>
      <c r="R6045">
        <v>67</v>
      </c>
      <c r="S6045">
        <v>150</v>
      </c>
      <c r="T6045">
        <v>97.3</v>
      </c>
      <c r="U6045" t="s">
        <v>3664</v>
      </c>
      <c r="V6045">
        <v>0</v>
      </c>
      <c r="W6045">
        <v>0</v>
      </c>
      <c r="X6045" t="s">
        <v>3949</v>
      </c>
      <c r="Y6045" t="s">
        <v>10356</v>
      </c>
      <c r="Z6045" t="s">
        <v>3522</v>
      </c>
    </row>
    <row r="6046" spans="17:26" x14ac:dyDescent="0.35">
      <c r="Q6046" t="s">
        <v>0</v>
      </c>
      <c r="R6046">
        <v>67</v>
      </c>
      <c r="S6046">
        <v>150</v>
      </c>
      <c r="T6046">
        <v>97.5</v>
      </c>
      <c r="U6046" t="s">
        <v>1</v>
      </c>
      <c r="V6046">
        <v>0</v>
      </c>
      <c r="W6046">
        <v>0</v>
      </c>
      <c r="X6046" t="s">
        <v>3732</v>
      </c>
      <c r="Y6046" t="s">
        <v>10357</v>
      </c>
      <c r="Z6046" t="s">
        <v>3522</v>
      </c>
    </row>
    <row r="6047" spans="17:26" x14ac:dyDescent="0.35">
      <c r="Q6047" t="s">
        <v>0</v>
      </c>
      <c r="R6047">
        <v>67</v>
      </c>
      <c r="S6047">
        <v>150</v>
      </c>
      <c r="T6047">
        <v>97.6</v>
      </c>
      <c r="U6047" t="s">
        <v>1</v>
      </c>
      <c r="V6047">
        <v>0</v>
      </c>
      <c r="W6047">
        <v>0</v>
      </c>
      <c r="X6047" t="s">
        <v>4260</v>
      </c>
      <c r="Y6047" t="s">
        <v>10358</v>
      </c>
      <c r="Z6047" t="s">
        <v>3522</v>
      </c>
    </row>
    <row r="6048" spans="17:26" x14ac:dyDescent="0.35">
      <c r="Q6048" t="s">
        <v>0</v>
      </c>
      <c r="R6048">
        <v>67</v>
      </c>
      <c r="S6048">
        <v>150</v>
      </c>
      <c r="T6048">
        <v>97.6</v>
      </c>
      <c r="U6048" t="s">
        <v>1</v>
      </c>
      <c r="V6048">
        <v>0</v>
      </c>
      <c r="W6048">
        <v>0</v>
      </c>
      <c r="X6048" t="s">
        <v>4699</v>
      </c>
      <c r="Y6048" t="s">
        <v>10359</v>
      </c>
      <c r="Z6048" t="s">
        <v>3522</v>
      </c>
    </row>
    <row r="6049" spans="17:26" x14ac:dyDescent="0.35">
      <c r="Q6049" t="s">
        <v>0</v>
      </c>
      <c r="R6049">
        <v>67</v>
      </c>
      <c r="S6049">
        <v>150</v>
      </c>
      <c r="T6049">
        <v>97.6</v>
      </c>
      <c r="U6049" t="s">
        <v>3664</v>
      </c>
      <c r="V6049">
        <v>0</v>
      </c>
      <c r="W6049">
        <v>0</v>
      </c>
      <c r="X6049" t="s">
        <v>3839</v>
      </c>
      <c r="Y6049" t="s">
        <v>10360</v>
      </c>
      <c r="Z6049" t="s">
        <v>3522</v>
      </c>
    </row>
    <row r="6050" spans="17:26" x14ac:dyDescent="0.35">
      <c r="Q6050" t="s">
        <v>0</v>
      </c>
      <c r="R6050">
        <v>67</v>
      </c>
      <c r="S6050">
        <v>150</v>
      </c>
      <c r="T6050">
        <v>97.6</v>
      </c>
      <c r="U6050" t="s">
        <v>3664</v>
      </c>
      <c r="V6050">
        <v>0</v>
      </c>
      <c r="W6050">
        <v>0</v>
      </c>
      <c r="X6050" t="s">
        <v>4079</v>
      </c>
      <c r="Y6050" t="s">
        <v>10361</v>
      </c>
      <c r="Z6050" t="s">
        <v>3522</v>
      </c>
    </row>
    <row r="6051" spans="17:26" x14ac:dyDescent="0.35">
      <c r="Q6051" t="s">
        <v>0</v>
      </c>
      <c r="R6051">
        <v>67</v>
      </c>
      <c r="S6051">
        <v>150</v>
      </c>
      <c r="T6051">
        <v>97.6</v>
      </c>
      <c r="U6051" t="s">
        <v>3664</v>
      </c>
      <c r="V6051">
        <v>0</v>
      </c>
      <c r="W6051">
        <v>0</v>
      </c>
      <c r="X6051" t="s">
        <v>4697</v>
      </c>
      <c r="Y6051" t="s">
        <v>10362</v>
      </c>
      <c r="Z6051" t="s">
        <v>3522</v>
      </c>
    </row>
    <row r="6052" spans="17:26" x14ac:dyDescent="0.35">
      <c r="Q6052" t="s">
        <v>0</v>
      </c>
      <c r="R6052">
        <v>67</v>
      </c>
      <c r="S6052">
        <v>150</v>
      </c>
      <c r="T6052">
        <v>97.6</v>
      </c>
      <c r="U6052" t="s">
        <v>3664</v>
      </c>
      <c r="V6052">
        <v>0</v>
      </c>
      <c r="W6052">
        <v>0</v>
      </c>
      <c r="X6052" t="s">
        <v>4260</v>
      </c>
      <c r="Y6052" t="s">
        <v>10363</v>
      </c>
      <c r="Z6052" t="s">
        <v>3522</v>
      </c>
    </row>
    <row r="6053" spans="17:26" x14ac:dyDescent="0.35">
      <c r="Q6053" t="s">
        <v>0</v>
      </c>
      <c r="R6053">
        <v>67</v>
      </c>
      <c r="S6053">
        <v>150</v>
      </c>
      <c r="T6053">
        <v>97.6</v>
      </c>
      <c r="U6053" t="s">
        <v>3664</v>
      </c>
      <c r="V6053">
        <v>0</v>
      </c>
      <c r="W6053">
        <v>0</v>
      </c>
      <c r="X6053" t="s">
        <v>4699</v>
      </c>
      <c r="Y6053" t="s">
        <v>10364</v>
      </c>
      <c r="Z6053" t="s">
        <v>3522</v>
      </c>
    </row>
    <row r="6054" spans="17:26" x14ac:dyDescent="0.35">
      <c r="Q6054" t="s">
        <v>0</v>
      </c>
      <c r="R6054">
        <v>67</v>
      </c>
      <c r="S6054">
        <v>150</v>
      </c>
      <c r="T6054">
        <v>97.7</v>
      </c>
      <c r="U6054" t="s">
        <v>1</v>
      </c>
      <c r="V6054">
        <v>0</v>
      </c>
      <c r="W6054">
        <v>0</v>
      </c>
      <c r="X6054" t="s">
        <v>3857</v>
      </c>
      <c r="Y6054" t="s">
        <v>10365</v>
      </c>
      <c r="Z6054" t="s">
        <v>3522</v>
      </c>
    </row>
    <row r="6055" spans="17:26" x14ac:dyDescent="0.35">
      <c r="Q6055" t="s">
        <v>0</v>
      </c>
      <c r="R6055">
        <v>67</v>
      </c>
      <c r="S6055">
        <v>150</v>
      </c>
      <c r="T6055">
        <v>97.7</v>
      </c>
      <c r="U6055" t="s">
        <v>3664</v>
      </c>
      <c r="V6055">
        <v>0</v>
      </c>
      <c r="W6055">
        <v>0</v>
      </c>
      <c r="X6055" t="s">
        <v>3857</v>
      </c>
      <c r="Y6055" t="s">
        <v>10366</v>
      </c>
      <c r="Z6055" t="s">
        <v>3522</v>
      </c>
    </row>
    <row r="6056" spans="17:26" x14ac:dyDescent="0.35">
      <c r="Q6056" t="s">
        <v>0</v>
      </c>
      <c r="R6056">
        <v>67</v>
      </c>
      <c r="S6056">
        <v>150</v>
      </c>
      <c r="T6056">
        <v>97.7</v>
      </c>
      <c r="U6056" t="s">
        <v>3664</v>
      </c>
      <c r="V6056">
        <v>0</v>
      </c>
      <c r="W6056">
        <v>0</v>
      </c>
      <c r="X6056" t="s">
        <v>3861</v>
      </c>
      <c r="Y6056" t="s">
        <v>10367</v>
      </c>
      <c r="Z6056" t="s">
        <v>3522</v>
      </c>
    </row>
    <row r="6057" spans="17:26" x14ac:dyDescent="0.35">
      <c r="Q6057" t="s">
        <v>0</v>
      </c>
      <c r="R6057">
        <v>67</v>
      </c>
      <c r="S6057">
        <v>150</v>
      </c>
      <c r="T6057">
        <v>97.8</v>
      </c>
      <c r="U6057" t="s">
        <v>1</v>
      </c>
      <c r="V6057">
        <v>0</v>
      </c>
      <c r="W6057">
        <v>0</v>
      </c>
      <c r="X6057" t="s">
        <v>3744</v>
      </c>
      <c r="Y6057" t="s">
        <v>10368</v>
      </c>
      <c r="Z6057" t="s">
        <v>3522</v>
      </c>
    </row>
    <row r="6058" spans="17:26" x14ac:dyDescent="0.35">
      <c r="Q6058" t="s">
        <v>0</v>
      </c>
      <c r="R6058">
        <v>67</v>
      </c>
      <c r="S6058">
        <v>150</v>
      </c>
      <c r="T6058">
        <v>97.8</v>
      </c>
      <c r="U6058" t="s">
        <v>1</v>
      </c>
      <c r="V6058">
        <v>0</v>
      </c>
      <c r="W6058">
        <v>0</v>
      </c>
      <c r="X6058" t="s">
        <v>3877</v>
      </c>
      <c r="Y6058" t="s">
        <v>10369</v>
      </c>
      <c r="Z6058" t="s">
        <v>3522</v>
      </c>
    </row>
    <row r="6059" spans="17:26" x14ac:dyDescent="0.35">
      <c r="Q6059" t="s">
        <v>0</v>
      </c>
      <c r="R6059">
        <v>67</v>
      </c>
      <c r="S6059">
        <v>150</v>
      </c>
      <c r="T6059">
        <v>97.9</v>
      </c>
      <c r="U6059" t="s">
        <v>1</v>
      </c>
      <c r="V6059">
        <v>0</v>
      </c>
      <c r="W6059">
        <v>0</v>
      </c>
      <c r="X6059" t="s">
        <v>4281</v>
      </c>
      <c r="Y6059" t="s">
        <v>10370</v>
      </c>
      <c r="Z6059" t="s">
        <v>3522</v>
      </c>
    </row>
    <row r="6060" spans="17:26" x14ac:dyDescent="0.35">
      <c r="Q6060" t="s">
        <v>0</v>
      </c>
      <c r="R6060">
        <v>67</v>
      </c>
      <c r="S6060">
        <v>150</v>
      </c>
      <c r="T6060">
        <v>97.9</v>
      </c>
      <c r="U6060" t="s">
        <v>1</v>
      </c>
      <c r="V6060">
        <v>0</v>
      </c>
      <c r="W6060">
        <v>0</v>
      </c>
      <c r="X6060" t="s">
        <v>4446</v>
      </c>
      <c r="Y6060" t="s">
        <v>10371</v>
      </c>
      <c r="Z6060" t="s">
        <v>3522</v>
      </c>
    </row>
    <row r="6061" spans="17:26" x14ac:dyDescent="0.35">
      <c r="Q6061" t="s">
        <v>0</v>
      </c>
      <c r="R6061">
        <v>67</v>
      </c>
      <c r="S6061">
        <v>150</v>
      </c>
      <c r="T6061">
        <v>97.9</v>
      </c>
      <c r="U6061" t="s">
        <v>1</v>
      </c>
      <c r="V6061">
        <v>0</v>
      </c>
      <c r="W6061">
        <v>0</v>
      </c>
      <c r="X6061" t="s">
        <v>4453</v>
      </c>
      <c r="Y6061" t="s">
        <v>10372</v>
      </c>
      <c r="Z6061" t="s">
        <v>3522</v>
      </c>
    </row>
    <row r="6062" spans="17:26" x14ac:dyDescent="0.35">
      <c r="Q6062" t="s">
        <v>0</v>
      </c>
      <c r="R6062">
        <v>67</v>
      </c>
      <c r="S6062">
        <v>150</v>
      </c>
      <c r="T6062">
        <v>97.9</v>
      </c>
      <c r="U6062" t="s">
        <v>3664</v>
      </c>
      <c r="V6062">
        <v>0</v>
      </c>
      <c r="W6062">
        <v>0</v>
      </c>
      <c r="X6062" t="s">
        <v>4446</v>
      </c>
      <c r="Y6062" t="s">
        <v>10373</v>
      </c>
      <c r="Z6062" t="s">
        <v>3522</v>
      </c>
    </row>
    <row r="6063" spans="17:26" x14ac:dyDescent="0.35">
      <c r="Q6063" t="s">
        <v>0</v>
      </c>
      <c r="R6063">
        <v>67</v>
      </c>
      <c r="S6063">
        <v>150</v>
      </c>
      <c r="T6063">
        <v>98</v>
      </c>
      <c r="U6063" t="s">
        <v>1</v>
      </c>
      <c r="V6063">
        <v>0</v>
      </c>
      <c r="W6063">
        <v>0</v>
      </c>
      <c r="X6063" t="s">
        <v>3788</v>
      </c>
      <c r="Y6063" t="s">
        <v>10374</v>
      </c>
      <c r="Z6063" t="s">
        <v>3522</v>
      </c>
    </row>
    <row r="6064" spans="17:26" x14ac:dyDescent="0.35">
      <c r="Q6064" t="s">
        <v>0</v>
      </c>
      <c r="R6064">
        <v>67</v>
      </c>
      <c r="S6064">
        <v>150</v>
      </c>
      <c r="T6064">
        <v>98</v>
      </c>
      <c r="U6064" t="s">
        <v>1</v>
      </c>
      <c r="V6064">
        <v>0</v>
      </c>
      <c r="W6064">
        <v>0</v>
      </c>
      <c r="X6064" t="s">
        <v>3794</v>
      </c>
      <c r="Y6064" t="s">
        <v>10375</v>
      </c>
      <c r="Z6064" t="s">
        <v>3522</v>
      </c>
    </row>
    <row r="6065" spans="17:26" x14ac:dyDescent="0.35">
      <c r="Q6065" t="s">
        <v>0</v>
      </c>
      <c r="R6065">
        <v>67</v>
      </c>
      <c r="S6065">
        <v>150</v>
      </c>
      <c r="T6065">
        <v>98</v>
      </c>
      <c r="U6065" t="s">
        <v>1</v>
      </c>
      <c r="V6065">
        <v>0</v>
      </c>
      <c r="W6065">
        <v>0</v>
      </c>
      <c r="X6065" t="s">
        <v>3808</v>
      </c>
      <c r="Y6065" t="s">
        <v>10376</v>
      </c>
      <c r="Z6065" t="s">
        <v>3522</v>
      </c>
    </row>
    <row r="6066" spans="17:26" x14ac:dyDescent="0.35">
      <c r="Q6066" t="s">
        <v>0</v>
      </c>
      <c r="R6066">
        <v>67</v>
      </c>
      <c r="S6066">
        <v>150</v>
      </c>
      <c r="T6066">
        <v>98</v>
      </c>
      <c r="U6066" t="s">
        <v>1</v>
      </c>
      <c r="V6066">
        <v>0</v>
      </c>
      <c r="W6066">
        <v>0</v>
      </c>
      <c r="X6066" t="s">
        <v>3708</v>
      </c>
      <c r="Y6066" t="s">
        <v>10377</v>
      </c>
      <c r="Z6066" t="s">
        <v>3522</v>
      </c>
    </row>
    <row r="6067" spans="17:26" x14ac:dyDescent="0.35">
      <c r="Q6067" t="s">
        <v>0</v>
      </c>
      <c r="R6067">
        <v>67</v>
      </c>
      <c r="S6067">
        <v>150</v>
      </c>
      <c r="T6067">
        <v>98</v>
      </c>
      <c r="U6067" t="s">
        <v>1</v>
      </c>
      <c r="V6067">
        <v>0</v>
      </c>
      <c r="W6067">
        <v>0</v>
      </c>
      <c r="X6067" t="s">
        <v>4217</v>
      </c>
      <c r="Y6067" t="s">
        <v>10378</v>
      </c>
      <c r="Z6067" t="s">
        <v>3522</v>
      </c>
    </row>
    <row r="6068" spans="17:26" x14ac:dyDescent="0.35">
      <c r="Q6068" t="s">
        <v>0</v>
      </c>
      <c r="R6068">
        <v>67</v>
      </c>
      <c r="S6068">
        <v>150</v>
      </c>
      <c r="T6068">
        <v>98</v>
      </c>
      <c r="U6068" t="s">
        <v>1</v>
      </c>
      <c r="V6068">
        <v>0</v>
      </c>
      <c r="W6068">
        <v>0</v>
      </c>
      <c r="X6068" t="s">
        <v>3910</v>
      </c>
      <c r="Y6068" t="s">
        <v>10379</v>
      </c>
      <c r="Z6068" t="s">
        <v>3522</v>
      </c>
    </row>
    <row r="6069" spans="17:26" x14ac:dyDescent="0.35">
      <c r="Q6069" t="s">
        <v>0</v>
      </c>
      <c r="R6069">
        <v>67</v>
      </c>
      <c r="S6069">
        <v>150</v>
      </c>
      <c r="T6069">
        <v>98</v>
      </c>
      <c r="U6069" t="s">
        <v>1</v>
      </c>
      <c r="V6069">
        <v>0</v>
      </c>
      <c r="W6069">
        <v>0</v>
      </c>
      <c r="X6069" t="s">
        <v>4171</v>
      </c>
      <c r="Y6069" t="s">
        <v>10380</v>
      </c>
      <c r="Z6069" t="s">
        <v>3522</v>
      </c>
    </row>
    <row r="6070" spans="17:26" x14ac:dyDescent="0.35">
      <c r="Q6070" t="s">
        <v>0</v>
      </c>
      <c r="R6070">
        <v>67</v>
      </c>
      <c r="S6070">
        <v>150</v>
      </c>
      <c r="T6070">
        <v>98</v>
      </c>
      <c r="U6070" t="s">
        <v>1</v>
      </c>
      <c r="V6070">
        <v>0</v>
      </c>
      <c r="W6070">
        <v>0</v>
      </c>
      <c r="X6070" t="s">
        <v>3956</v>
      </c>
      <c r="Y6070" t="s">
        <v>10381</v>
      </c>
      <c r="Z6070" t="s">
        <v>3522</v>
      </c>
    </row>
    <row r="6071" spans="17:26" x14ac:dyDescent="0.35">
      <c r="Q6071" t="s">
        <v>0</v>
      </c>
      <c r="R6071">
        <v>67</v>
      </c>
      <c r="S6071">
        <v>150</v>
      </c>
      <c r="T6071">
        <v>98</v>
      </c>
      <c r="U6071" t="s">
        <v>3664</v>
      </c>
      <c r="V6071">
        <v>0</v>
      </c>
      <c r="W6071">
        <v>0</v>
      </c>
      <c r="X6071" t="s">
        <v>3786</v>
      </c>
      <c r="Y6071" t="s">
        <v>10382</v>
      </c>
      <c r="Z6071" t="s">
        <v>3522</v>
      </c>
    </row>
    <row r="6072" spans="17:26" x14ac:dyDescent="0.35">
      <c r="Q6072" t="s">
        <v>0</v>
      </c>
      <c r="R6072">
        <v>67</v>
      </c>
      <c r="S6072">
        <v>150</v>
      </c>
      <c r="T6072">
        <v>98</v>
      </c>
      <c r="U6072" t="s">
        <v>3664</v>
      </c>
      <c r="V6072">
        <v>0</v>
      </c>
      <c r="W6072">
        <v>0</v>
      </c>
      <c r="X6072" t="s">
        <v>4177</v>
      </c>
      <c r="Y6072" t="s">
        <v>10383</v>
      </c>
      <c r="Z6072" t="s">
        <v>3522</v>
      </c>
    </row>
    <row r="6073" spans="17:26" x14ac:dyDescent="0.35">
      <c r="Q6073" t="s">
        <v>0</v>
      </c>
      <c r="R6073">
        <v>67</v>
      </c>
      <c r="S6073">
        <v>150</v>
      </c>
      <c r="T6073">
        <v>98</v>
      </c>
      <c r="U6073" t="s">
        <v>3664</v>
      </c>
      <c r="V6073">
        <v>0</v>
      </c>
      <c r="W6073">
        <v>0</v>
      </c>
      <c r="X6073" t="s">
        <v>3920</v>
      </c>
      <c r="Y6073" t="s">
        <v>10384</v>
      </c>
      <c r="Z6073" t="s">
        <v>3522</v>
      </c>
    </row>
    <row r="6074" spans="17:26" x14ac:dyDescent="0.35">
      <c r="Q6074" t="s">
        <v>0</v>
      </c>
      <c r="R6074">
        <v>67</v>
      </c>
      <c r="S6074">
        <v>150</v>
      </c>
      <c r="T6074">
        <v>98</v>
      </c>
      <c r="U6074" t="s">
        <v>3664</v>
      </c>
      <c r="V6074">
        <v>0</v>
      </c>
      <c r="W6074">
        <v>0</v>
      </c>
      <c r="X6074" t="s">
        <v>3895</v>
      </c>
      <c r="Y6074" t="s">
        <v>10385</v>
      </c>
      <c r="Z6074" t="s">
        <v>3522</v>
      </c>
    </row>
    <row r="6075" spans="17:26" x14ac:dyDescent="0.35">
      <c r="Q6075" t="s">
        <v>0</v>
      </c>
      <c r="R6075">
        <v>67</v>
      </c>
      <c r="S6075">
        <v>150</v>
      </c>
      <c r="T6075">
        <v>98</v>
      </c>
      <c r="U6075" t="s">
        <v>3664</v>
      </c>
      <c r="V6075">
        <v>0</v>
      </c>
      <c r="W6075">
        <v>0</v>
      </c>
      <c r="X6075" t="s">
        <v>4193</v>
      </c>
      <c r="Y6075" t="s">
        <v>10386</v>
      </c>
      <c r="Z6075" t="s">
        <v>3522</v>
      </c>
    </row>
    <row r="6076" spans="17:26" x14ac:dyDescent="0.35">
      <c r="Q6076" t="s">
        <v>0</v>
      </c>
      <c r="R6076">
        <v>67</v>
      </c>
      <c r="S6076">
        <v>150</v>
      </c>
      <c r="T6076">
        <v>98</v>
      </c>
      <c r="U6076" t="s">
        <v>3664</v>
      </c>
      <c r="V6076">
        <v>0</v>
      </c>
      <c r="W6076">
        <v>0</v>
      </c>
      <c r="X6076" t="s">
        <v>3768</v>
      </c>
      <c r="Y6076" t="s">
        <v>10387</v>
      </c>
      <c r="Z6076" t="s">
        <v>3522</v>
      </c>
    </row>
    <row r="6077" spans="17:26" x14ac:dyDescent="0.35">
      <c r="Q6077" t="s">
        <v>0</v>
      </c>
      <c r="R6077">
        <v>67</v>
      </c>
      <c r="S6077">
        <v>150</v>
      </c>
      <c r="T6077">
        <v>98</v>
      </c>
      <c r="U6077" t="s">
        <v>3664</v>
      </c>
      <c r="V6077">
        <v>0</v>
      </c>
      <c r="W6077">
        <v>0</v>
      </c>
      <c r="X6077" t="s">
        <v>4062</v>
      </c>
      <c r="Y6077" t="s">
        <v>10388</v>
      </c>
      <c r="Z6077" t="s">
        <v>3522</v>
      </c>
    </row>
    <row r="6078" spans="17:26" x14ac:dyDescent="0.35">
      <c r="Q6078" t="s">
        <v>0</v>
      </c>
      <c r="R6078">
        <v>67</v>
      </c>
      <c r="S6078">
        <v>150</v>
      </c>
      <c r="T6078">
        <v>98</v>
      </c>
      <c r="U6078" t="s">
        <v>3664</v>
      </c>
      <c r="V6078">
        <v>0</v>
      </c>
      <c r="W6078">
        <v>0</v>
      </c>
      <c r="X6078" t="s">
        <v>4332</v>
      </c>
      <c r="Y6078" t="s">
        <v>10389</v>
      </c>
      <c r="Z6078" t="s">
        <v>3522</v>
      </c>
    </row>
    <row r="6079" spans="17:26" x14ac:dyDescent="0.35">
      <c r="Q6079" t="s">
        <v>0</v>
      </c>
      <c r="R6079">
        <v>67</v>
      </c>
      <c r="S6079">
        <v>150</v>
      </c>
      <c r="T6079">
        <v>98</v>
      </c>
      <c r="U6079" t="s">
        <v>3664</v>
      </c>
      <c r="V6079">
        <v>0</v>
      </c>
      <c r="W6079">
        <v>0</v>
      </c>
      <c r="X6079" t="s">
        <v>4066</v>
      </c>
      <c r="Y6079" t="s">
        <v>10390</v>
      </c>
      <c r="Z6079" t="s">
        <v>3522</v>
      </c>
    </row>
    <row r="6080" spans="17:26" x14ac:dyDescent="0.35">
      <c r="Q6080" t="s">
        <v>0</v>
      </c>
      <c r="R6080">
        <v>67</v>
      </c>
      <c r="S6080">
        <v>150</v>
      </c>
      <c r="T6080">
        <v>98.3</v>
      </c>
      <c r="U6080" t="s">
        <v>3664</v>
      </c>
      <c r="V6080">
        <v>0</v>
      </c>
      <c r="W6080">
        <v>0</v>
      </c>
      <c r="X6080" t="s">
        <v>4110</v>
      </c>
      <c r="Y6080" t="s">
        <v>10391</v>
      </c>
      <c r="Z6080" t="s">
        <v>3522</v>
      </c>
    </row>
    <row r="6081" spans="17:26" x14ac:dyDescent="0.35">
      <c r="Q6081" t="s">
        <v>0</v>
      </c>
      <c r="R6081">
        <v>67</v>
      </c>
      <c r="S6081">
        <v>150</v>
      </c>
      <c r="T6081">
        <v>98.4</v>
      </c>
      <c r="U6081" t="s">
        <v>3664</v>
      </c>
      <c r="V6081">
        <v>0</v>
      </c>
      <c r="W6081">
        <v>0</v>
      </c>
      <c r="X6081" t="s">
        <v>3694</v>
      </c>
      <c r="Y6081" t="s">
        <v>10392</v>
      </c>
      <c r="Z6081" t="s">
        <v>3522</v>
      </c>
    </row>
    <row r="6082" spans="17:26" x14ac:dyDescent="0.35">
      <c r="Q6082" t="s">
        <v>0</v>
      </c>
      <c r="R6082">
        <v>67</v>
      </c>
      <c r="S6082">
        <v>150</v>
      </c>
      <c r="T6082">
        <v>98.5</v>
      </c>
      <c r="U6082" t="s">
        <v>1</v>
      </c>
      <c r="V6082">
        <v>0</v>
      </c>
      <c r="W6082">
        <v>0</v>
      </c>
      <c r="X6082" t="s">
        <v>4770</v>
      </c>
      <c r="Y6082" t="s">
        <v>10393</v>
      </c>
      <c r="Z6082" t="s">
        <v>3522</v>
      </c>
    </row>
    <row r="6083" spans="17:26" x14ac:dyDescent="0.35">
      <c r="Q6083" t="s">
        <v>0</v>
      </c>
      <c r="R6083">
        <v>67</v>
      </c>
      <c r="S6083">
        <v>150</v>
      </c>
      <c r="T6083">
        <v>98.5</v>
      </c>
      <c r="U6083" t="s">
        <v>3664</v>
      </c>
      <c r="V6083">
        <v>0</v>
      </c>
      <c r="W6083">
        <v>0</v>
      </c>
      <c r="X6083" t="s">
        <v>4156</v>
      </c>
      <c r="Y6083" t="s">
        <v>10394</v>
      </c>
      <c r="Z6083" t="s">
        <v>3522</v>
      </c>
    </row>
    <row r="6084" spans="17:26" x14ac:dyDescent="0.35">
      <c r="Q6084" t="s">
        <v>0</v>
      </c>
      <c r="R6084">
        <v>67</v>
      </c>
      <c r="S6084">
        <v>150</v>
      </c>
      <c r="T6084">
        <v>98.5</v>
      </c>
      <c r="U6084" t="s">
        <v>3664</v>
      </c>
      <c r="V6084">
        <v>0</v>
      </c>
      <c r="W6084">
        <v>0</v>
      </c>
      <c r="X6084" t="s">
        <v>4770</v>
      </c>
      <c r="Y6084" t="s">
        <v>10395</v>
      </c>
      <c r="Z6084" t="s">
        <v>3522</v>
      </c>
    </row>
    <row r="6085" spans="17:26" x14ac:dyDescent="0.35">
      <c r="Q6085" t="s">
        <v>0</v>
      </c>
      <c r="R6085">
        <v>67</v>
      </c>
      <c r="S6085">
        <v>150</v>
      </c>
      <c r="T6085">
        <v>98.5</v>
      </c>
      <c r="U6085" t="s">
        <v>3664</v>
      </c>
      <c r="V6085">
        <v>0</v>
      </c>
      <c r="W6085">
        <v>0</v>
      </c>
      <c r="X6085" t="s">
        <v>3692</v>
      </c>
      <c r="Y6085" t="s">
        <v>10396</v>
      </c>
      <c r="Z6085" t="s">
        <v>3522</v>
      </c>
    </row>
    <row r="6086" spans="17:26" x14ac:dyDescent="0.35">
      <c r="Q6086" t="s">
        <v>0</v>
      </c>
      <c r="R6086">
        <v>67</v>
      </c>
      <c r="S6086">
        <v>150</v>
      </c>
      <c r="T6086">
        <v>98.6</v>
      </c>
      <c r="U6086" t="s">
        <v>1</v>
      </c>
      <c r="V6086">
        <v>0</v>
      </c>
      <c r="W6086">
        <v>0</v>
      </c>
      <c r="X6086" t="s">
        <v>4151</v>
      </c>
      <c r="Y6086" t="s">
        <v>10397</v>
      </c>
      <c r="Z6086" t="s">
        <v>3522</v>
      </c>
    </row>
    <row r="6087" spans="17:26" x14ac:dyDescent="0.35">
      <c r="Q6087" t="s">
        <v>0</v>
      </c>
      <c r="R6087">
        <v>67</v>
      </c>
      <c r="S6087">
        <v>150</v>
      </c>
      <c r="T6087">
        <v>98.6</v>
      </c>
      <c r="U6087" t="s">
        <v>1</v>
      </c>
      <c r="V6087">
        <v>0</v>
      </c>
      <c r="W6087">
        <v>0</v>
      </c>
      <c r="X6087" t="s">
        <v>4525</v>
      </c>
      <c r="Y6087" t="s">
        <v>10398</v>
      </c>
      <c r="Z6087" t="s">
        <v>3522</v>
      </c>
    </row>
    <row r="6088" spans="17:26" x14ac:dyDescent="0.35">
      <c r="Q6088" t="s">
        <v>0</v>
      </c>
      <c r="R6088">
        <v>67</v>
      </c>
      <c r="S6088">
        <v>150</v>
      </c>
      <c r="T6088">
        <v>98.6</v>
      </c>
      <c r="U6088" t="s">
        <v>1</v>
      </c>
      <c r="V6088">
        <v>0</v>
      </c>
      <c r="W6088">
        <v>0</v>
      </c>
      <c r="X6088" t="s">
        <v>4003</v>
      </c>
      <c r="Y6088" t="s">
        <v>10399</v>
      </c>
      <c r="Z6088" t="s">
        <v>3522</v>
      </c>
    </row>
    <row r="6089" spans="17:26" x14ac:dyDescent="0.35">
      <c r="Q6089" t="s">
        <v>0</v>
      </c>
      <c r="R6089">
        <v>67</v>
      </c>
      <c r="S6089">
        <v>150</v>
      </c>
      <c r="T6089">
        <v>98.7</v>
      </c>
      <c r="U6089" t="s">
        <v>1</v>
      </c>
      <c r="V6089">
        <v>0</v>
      </c>
      <c r="W6089">
        <v>0</v>
      </c>
      <c r="X6089" t="s">
        <v>4352</v>
      </c>
      <c r="Y6089" t="s">
        <v>10400</v>
      </c>
      <c r="Z6089" t="s">
        <v>3522</v>
      </c>
    </row>
    <row r="6090" spans="17:26" x14ac:dyDescent="0.35">
      <c r="Q6090" t="s">
        <v>0</v>
      </c>
      <c r="R6090">
        <v>67</v>
      </c>
      <c r="S6090">
        <v>150</v>
      </c>
      <c r="T6090">
        <v>98.7</v>
      </c>
      <c r="U6090" t="s">
        <v>1</v>
      </c>
      <c r="V6090">
        <v>0</v>
      </c>
      <c r="W6090">
        <v>0</v>
      </c>
      <c r="X6090" t="s">
        <v>3928</v>
      </c>
      <c r="Y6090" t="s">
        <v>10401</v>
      </c>
      <c r="Z6090" t="s">
        <v>3522</v>
      </c>
    </row>
    <row r="6091" spans="17:26" x14ac:dyDescent="0.35">
      <c r="Q6091" t="s">
        <v>0</v>
      </c>
      <c r="R6091">
        <v>67</v>
      </c>
      <c r="S6091">
        <v>150</v>
      </c>
      <c r="T6091">
        <v>98.7</v>
      </c>
      <c r="U6091" t="s">
        <v>1</v>
      </c>
      <c r="V6091">
        <v>0</v>
      </c>
      <c r="W6091">
        <v>0</v>
      </c>
      <c r="X6091" t="s">
        <v>5464</v>
      </c>
      <c r="Y6091" t="s">
        <v>10402</v>
      </c>
      <c r="Z6091" t="s">
        <v>3522</v>
      </c>
    </row>
    <row r="6092" spans="17:26" x14ac:dyDescent="0.35">
      <c r="Q6092" t="s">
        <v>0</v>
      </c>
      <c r="R6092">
        <v>67</v>
      </c>
      <c r="S6092">
        <v>150</v>
      </c>
      <c r="T6092">
        <v>98.7</v>
      </c>
      <c r="U6092" t="s">
        <v>1</v>
      </c>
      <c r="V6092">
        <v>0</v>
      </c>
      <c r="W6092">
        <v>0</v>
      </c>
      <c r="X6092" t="s">
        <v>4062</v>
      </c>
      <c r="Y6092" t="s">
        <v>10403</v>
      </c>
      <c r="Z6092" t="s">
        <v>3522</v>
      </c>
    </row>
    <row r="6093" spans="17:26" x14ac:dyDescent="0.35">
      <c r="Q6093" t="s">
        <v>0</v>
      </c>
      <c r="R6093">
        <v>67</v>
      </c>
      <c r="S6093">
        <v>150</v>
      </c>
      <c r="T6093">
        <v>98.7</v>
      </c>
      <c r="U6093" t="s">
        <v>1</v>
      </c>
      <c r="V6093">
        <v>0</v>
      </c>
      <c r="W6093">
        <v>0</v>
      </c>
      <c r="X6093" t="s">
        <v>3942</v>
      </c>
      <c r="Y6093" t="s">
        <v>10404</v>
      </c>
      <c r="Z6093" t="s">
        <v>3522</v>
      </c>
    </row>
    <row r="6094" spans="17:26" x14ac:dyDescent="0.35">
      <c r="Q6094" t="s">
        <v>0</v>
      </c>
      <c r="R6094">
        <v>67</v>
      </c>
      <c r="S6094">
        <v>150</v>
      </c>
      <c r="T6094">
        <v>98.7</v>
      </c>
      <c r="U6094" t="s">
        <v>1</v>
      </c>
      <c r="V6094">
        <v>0</v>
      </c>
      <c r="W6094">
        <v>0</v>
      </c>
      <c r="X6094" t="s">
        <v>3662</v>
      </c>
      <c r="Y6094" t="s">
        <v>10405</v>
      </c>
      <c r="Z6094" t="s">
        <v>3522</v>
      </c>
    </row>
    <row r="6095" spans="17:26" x14ac:dyDescent="0.35">
      <c r="Q6095" t="s">
        <v>0</v>
      </c>
      <c r="R6095">
        <v>67</v>
      </c>
      <c r="S6095">
        <v>150</v>
      </c>
      <c r="T6095">
        <v>98.7</v>
      </c>
      <c r="U6095" t="s">
        <v>1</v>
      </c>
      <c r="V6095">
        <v>0</v>
      </c>
      <c r="W6095">
        <v>0</v>
      </c>
      <c r="X6095" t="s">
        <v>4174</v>
      </c>
      <c r="Y6095" t="s">
        <v>10406</v>
      </c>
      <c r="Z6095" t="s">
        <v>3522</v>
      </c>
    </row>
    <row r="6096" spans="17:26" x14ac:dyDescent="0.35">
      <c r="Q6096" t="s">
        <v>0</v>
      </c>
      <c r="R6096">
        <v>67</v>
      </c>
      <c r="S6096">
        <v>150</v>
      </c>
      <c r="T6096">
        <v>98.7</v>
      </c>
      <c r="U6096" t="s">
        <v>3664</v>
      </c>
      <c r="V6096">
        <v>0</v>
      </c>
      <c r="W6096">
        <v>0</v>
      </c>
      <c r="X6096" t="s">
        <v>3786</v>
      </c>
      <c r="Y6096" t="s">
        <v>10407</v>
      </c>
      <c r="Z6096" t="s">
        <v>3522</v>
      </c>
    </row>
    <row r="6097" spans="17:26" x14ac:dyDescent="0.35">
      <c r="Q6097" t="s">
        <v>0</v>
      </c>
      <c r="R6097">
        <v>67</v>
      </c>
      <c r="S6097">
        <v>150</v>
      </c>
      <c r="T6097">
        <v>98.7</v>
      </c>
      <c r="U6097" t="s">
        <v>3664</v>
      </c>
      <c r="V6097">
        <v>0</v>
      </c>
      <c r="W6097">
        <v>0</v>
      </c>
      <c r="X6097" t="s">
        <v>3922</v>
      </c>
      <c r="Y6097" t="s">
        <v>10408</v>
      </c>
      <c r="Z6097" t="s">
        <v>3522</v>
      </c>
    </row>
    <row r="6098" spans="17:26" x14ac:dyDescent="0.35">
      <c r="Q6098" t="s">
        <v>0</v>
      </c>
      <c r="R6098">
        <v>67</v>
      </c>
      <c r="S6098">
        <v>150</v>
      </c>
      <c r="T6098">
        <v>98.7</v>
      </c>
      <c r="U6098" t="s">
        <v>3664</v>
      </c>
      <c r="V6098">
        <v>0</v>
      </c>
      <c r="W6098">
        <v>0</v>
      </c>
      <c r="X6098" t="s">
        <v>4304</v>
      </c>
      <c r="Y6098" t="s">
        <v>10409</v>
      </c>
      <c r="Z6098" t="s">
        <v>3522</v>
      </c>
    </row>
    <row r="6099" spans="17:26" x14ac:dyDescent="0.35">
      <c r="Q6099" t="s">
        <v>0</v>
      </c>
      <c r="R6099">
        <v>67</v>
      </c>
      <c r="S6099">
        <v>150</v>
      </c>
      <c r="T6099">
        <v>98.7</v>
      </c>
      <c r="U6099" t="s">
        <v>3664</v>
      </c>
      <c r="V6099">
        <v>0</v>
      </c>
      <c r="W6099">
        <v>0</v>
      </c>
      <c r="X6099" t="s">
        <v>3760</v>
      </c>
      <c r="Y6099" t="s">
        <v>10410</v>
      </c>
      <c r="Z6099" t="s">
        <v>3522</v>
      </c>
    </row>
    <row r="6100" spans="17:26" x14ac:dyDescent="0.35">
      <c r="Q6100" t="s">
        <v>0</v>
      </c>
      <c r="R6100">
        <v>67</v>
      </c>
      <c r="S6100">
        <v>150</v>
      </c>
      <c r="T6100">
        <v>98.7</v>
      </c>
      <c r="U6100" t="s">
        <v>3664</v>
      </c>
      <c r="V6100">
        <v>0</v>
      </c>
      <c r="W6100">
        <v>0</v>
      </c>
      <c r="X6100" t="s">
        <v>3772</v>
      </c>
      <c r="Y6100" t="s">
        <v>10411</v>
      </c>
      <c r="Z6100" t="s">
        <v>3522</v>
      </c>
    </row>
    <row r="6101" spans="17:26" x14ac:dyDescent="0.35">
      <c r="Q6101" t="s">
        <v>0</v>
      </c>
      <c r="R6101">
        <v>67</v>
      </c>
      <c r="S6101">
        <v>150</v>
      </c>
      <c r="T6101">
        <v>98.7</v>
      </c>
      <c r="U6101" t="s">
        <v>3664</v>
      </c>
      <c r="V6101">
        <v>0</v>
      </c>
      <c r="W6101">
        <v>0</v>
      </c>
      <c r="X6101" t="s">
        <v>4030</v>
      </c>
      <c r="Y6101" t="s">
        <v>10412</v>
      </c>
      <c r="Z6101" t="s">
        <v>3522</v>
      </c>
    </row>
    <row r="6102" spans="17:26" x14ac:dyDescent="0.35">
      <c r="Q6102" t="s">
        <v>0</v>
      </c>
      <c r="R6102">
        <v>67</v>
      </c>
      <c r="S6102">
        <v>150</v>
      </c>
      <c r="T6102">
        <v>98.7</v>
      </c>
      <c r="U6102" t="s">
        <v>3664</v>
      </c>
      <c r="V6102">
        <v>0</v>
      </c>
      <c r="W6102">
        <v>0</v>
      </c>
      <c r="X6102" t="s">
        <v>4321</v>
      </c>
      <c r="Y6102" t="s">
        <v>10413</v>
      </c>
      <c r="Z6102" t="s">
        <v>3522</v>
      </c>
    </row>
    <row r="6103" spans="17:26" x14ac:dyDescent="0.35">
      <c r="Q6103" t="s">
        <v>0</v>
      </c>
      <c r="R6103">
        <v>67</v>
      </c>
      <c r="S6103">
        <v>150</v>
      </c>
      <c r="T6103">
        <v>98.7</v>
      </c>
      <c r="U6103" t="s">
        <v>3664</v>
      </c>
      <c r="V6103">
        <v>0</v>
      </c>
      <c r="W6103">
        <v>0</v>
      </c>
      <c r="X6103" t="s">
        <v>4677</v>
      </c>
      <c r="Y6103" t="s">
        <v>10414</v>
      </c>
      <c r="Z6103" t="s">
        <v>3522</v>
      </c>
    </row>
    <row r="6104" spans="17:26" x14ac:dyDescent="0.35">
      <c r="Q6104" t="s">
        <v>0</v>
      </c>
      <c r="R6104">
        <v>67</v>
      </c>
      <c r="S6104">
        <v>150</v>
      </c>
      <c r="T6104">
        <v>98.7</v>
      </c>
      <c r="U6104" t="s">
        <v>3664</v>
      </c>
      <c r="V6104">
        <v>0</v>
      </c>
      <c r="W6104">
        <v>0</v>
      </c>
      <c r="X6104" t="s">
        <v>3730</v>
      </c>
      <c r="Y6104" t="s">
        <v>10415</v>
      </c>
      <c r="Z6104" t="s">
        <v>3522</v>
      </c>
    </row>
    <row r="6105" spans="17:26" x14ac:dyDescent="0.35">
      <c r="Q6105" t="s">
        <v>0</v>
      </c>
      <c r="R6105">
        <v>67</v>
      </c>
      <c r="S6105">
        <v>150</v>
      </c>
      <c r="T6105">
        <v>98.7</v>
      </c>
      <c r="U6105" t="s">
        <v>3664</v>
      </c>
      <c r="V6105">
        <v>0</v>
      </c>
      <c r="W6105">
        <v>0</v>
      </c>
      <c r="X6105" t="s">
        <v>4265</v>
      </c>
      <c r="Y6105" t="s">
        <v>10416</v>
      </c>
      <c r="Z6105" t="s">
        <v>3522</v>
      </c>
    </row>
    <row r="6106" spans="17:26" x14ac:dyDescent="0.35">
      <c r="Q6106" t="s">
        <v>0</v>
      </c>
      <c r="R6106">
        <v>67</v>
      </c>
      <c r="S6106">
        <v>150</v>
      </c>
      <c r="T6106">
        <v>98.7</v>
      </c>
      <c r="U6106" t="s">
        <v>3664</v>
      </c>
      <c r="V6106">
        <v>0</v>
      </c>
      <c r="W6106">
        <v>0</v>
      </c>
      <c r="X6106" t="s">
        <v>4071</v>
      </c>
      <c r="Y6106" t="s">
        <v>10417</v>
      </c>
      <c r="Z6106" t="s">
        <v>3522</v>
      </c>
    </row>
    <row r="6107" spans="17:26" x14ac:dyDescent="0.35">
      <c r="Q6107" t="s">
        <v>0</v>
      </c>
      <c r="R6107">
        <v>67</v>
      </c>
      <c r="S6107">
        <v>150</v>
      </c>
      <c r="T6107">
        <v>98.7</v>
      </c>
      <c r="U6107" t="s">
        <v>3664</v>
      </c>
      <c r="V6107">
        <v>0</v>
      </c>
      <c r="W6107">
        <v>0</v>
      </c>
      <c r="X6107" t="s">
        <v>3947</v>
      </c>
      <c r="Y6107" t="s">
        <v>10418</v>
      </c>
      <c r="Z6107" t="s">
        <v>3522</v>
      </c>
    </row>
    <row r="6108" spans="17:26" x14ac:dyDescent="0.35">
      <c r="Q6108" t="s">
        <v>0</v>
      </c>
      <c r="R6108">
        <v>67</v>
      </c>
      <c r="S6108">
        <v>150</v>
      </c>
      <c r="T6108">
        <v>98.7</v>
      </c>
      <c r="U6108" t="s">
        <v>3664</v>
      </c>
      <c r="V6108">
        <v>0</v>
      </c>
      <c r="W6108">
        <v>0</v>
      </c>
      <c r="X6108" t="s">
        <v>4339</v>
      </c>
      <c r="Y6108" t="s">
        <v>10419</v>
      </c>
      <c r="Z6108" t="s">
        <v>3522</v>
      </c>
    </row>
    <row r="6109" spans="17:26" x14ac:dyDescent="0.35">
      <c r="Q6109" t="s">
        <v>0</v>
      </c>
      <c r="R6109">
        <v>67</v>
      </c>
      <c r="S6109">
        <v>150</v>
      </c>
      <c r="T6109">
        <v>98.7</v>
      </c>
      <c r="U6109" t="s">
        <v>3664</v>
      </c>
      <c r="V6109">
        <v>0</v>
      </c>
      <c r="W6109">
        <v>0</v>
      </c>
      <c r="X6109" t="s">
        <v>4506</v>
      </c>
      <c r="Y6109" t="s">
        <v>10420</v>
      </c>
      <c r="Z6109" t="s">
        <v>3522</v>
      </c>
    </row>
    <row r="6110" spans="17:26" x14ac:dyDescent="0.35">
      <c r="Q6110" t="s">
        <v>0</v>
      </c>
      <c r="R6110">
        <v>67</v>
      </c>
      <c r="S6110">
        <v>150</v>
      </c>
      <c r="T6110">
        <v>98.8</v>
      </c>
      <c r="U6110" t="s">
        <v>1</v>
      </c>
      <c r="V6110">
        <v>0</v>
      </c>
      <c r="W6110">
        <v>0</v>
      </c>
      <c r="X6110" t="s">
        <v>3702</v>
      </c>
      <c r="Y6110" t="s">
        <v>10421</v>
      </c>
      <c r="Z6110" t="s">
        <v>3522</v>
      </c>
    </row>
    <row r="6111" spans="17:26" x14ac:dyDescent="0.35">
      <c r="Q6111" t="s">
        <v>0</v>
      </c>
      <c r="R6111">
        <v>67</v>
      </c>
      <c r="S6111">
        <v>150</v>
      </c>
      <c r="T6111">
        <v>98.8</v>
      </c>
      <c r="U6111" t="s">
        <v>1</v>
      </c>
      <c r="V6111">
        <v>0</v>
      </c>
      <c r="W6111">
        <v>0</v>
      </c>
      <c r="X6111" t="s">
        <v>4203</v>
      </c>
      <c r="Y6111" t="s">
        <v>10422</v>
      </c>
      <c r="Z6111" t="s">
        <v>3522</v>
      </c>
    </row>
    <row r="6112" spans="17:26" x14ac:dyDescent="0.35">
      <c r="Q6112" t="s">
        <v>0</v>
      </c>
      <c r="R6112">
        <v>67</v>
      </c>
      <c r="S6112">
        <v>150</v>
      </c>
      <c r="T6112">
        <v>98.8</v>
      </c>
      <c r="U6112" t="s">
        <v>1</v>
      </c>
      <c r="V6112">
        <v>0</v>
      </c>
      <c r="W6112">
        <v>0</v>
      </c>
      <c r="X6112" t="s">
        <v>3861</v>
      </c>
      <c r="Y6112" t="s">
        <v>10423</v>
      </c>
      <c r="Z6112" t="s">
        <v>3522</v>
      </c>
    </row>
    <row r="6113" spans="17:26" x14ac:dyDescent="0.35">
      <c r="Q6113" t="s">
        <v>0</v>
      </c>
      <c r="R6113">
        <v>67</v>
      </c>
      <c r="S6113">
        <v>150</v>
      </c>
      <c r="T6113">
        <v>98.8</v>
      </c>
      <c r="U6113" t="s">
        <v>1</v>
      </c>
      <c r="V6113">
        <v>0</v>
      </c>
      <c r="W6113">
        <v>0</v>
      </c>
      <c r="X6113" t="s">
        <v>4697</v>
      </c>
      <c r="Y6113" t="s">
        <v>10424</v>
      </c>
      <c r="Z6113" t="s">
        <v>3522</v>
      </c>
    </row>
    <row r="6114" spans="17:26" x14ac:dyDescent="0.35">
      <c r="Q6114" t="s">
        <v>0</v>
      </c>
      <c r="R6114">
        <v>67</v>
      </c>
      <c r="S6114">
        <v>150</v>
      </c>
      <c r="T6114">
        <v>98.8</v>
      </c>
      <c r="U6114" t="s">
        <v>3664</v>
      </c>
      <c r="V6114">
        <v>0</v>
      </c>
      <c r="W6114">
        <v>0</v>
      </c>
      <c r="X6114" t="s">
        <v>3851</v>
      </c>
      <c r="Y6114" t="s">
        <v>10425</v>
      </c>
      <c r="Z6114" t="s">
        <v>3522</v>
      </c>
    </row>
    <row r="6115" spans="17:26" x14ac:dyDescent="0.35">
      <c r="Q6115" t="s">
        <v>0</v>
      </c>
      <c r="R6115">
        <v>67</v>
      </c>
      <c r="S6115">
        <v>150</v>
      </c>
      <c r="T6115">
        <v>98.9</v>
      </c>
      <c r="U6115" t="s">
        <v>1</v>
      </c>
      <c r="V6115">
        <v>0</v>
      </c>
      <c r="W6115">
        <v>0</v>
      </c>
      <c r="X6115" t="s">
        <v>4721</v>
      </c>
      <c r="Y6115" t="s">
        <v>10426</v>
      </c>
      <c r="Z6115" t="s">
        <v>3522</v>
      </c>
    </row>
    <row r="6116" spans="17:26" x14ac:dyDescent="0.35">
      <c r="Q6116" t="s">
        <v>0</v>
      </c>
      <c r="R6116">
        <v>67</v>
      </c>
      <c r="S6116">
        <v>150</v>
      </c>
      <c r="T6116">
        <v>98.9</v>
      </c>
      <c r="U6116" t="s">
        <v>3664</v>
      </c>
      <c r="V6116">
        <v>0</v>
      </c>
      <c r="W6116">
        <v>0</v>
      </c>
      <c r="X6116" t="s">
        <v>3855</v>
      </c>
      <c r="Y6116" t="s">
        <v>10427</v>
      </c>
      <c r="Z6116" t="s">
        <v>3522</v>
      </c>
    </row>
    <row r="6117" spans="17:26" x14ac:dyDescent="0.35">
      <c r="Q6117" t="s">
        <v>0</v>
      </c>
      <c r="R6117">
        <v>67</v>
      </c>
      <c r="S6117">
        <v>150</v>
      </c>
      <c r="T6117">
        <v>99</v>
      </c>
      <c r="U6117" t="s">
        <v>1</v>
      </c>
      <c r="V6117">
        <v>0</v>
      </c>
      <c r="W6117">
        <v>0</v>
      </c>
      <c r="X6117" t="s">
        <v>3958</v>
      </c>
      <c r="Y6117" t="s">
        <v>10428</v>
      </c>
      <c r="Z6117" t="s">
        <v>3522</v>
      </c>
    </row>
    <row r="6118" spans="17:26" x14ac:dyDescent="0.35">
      <c r="Q6118" t="s">
        <v>0</v>
      </c>
      <c r="R6118">
        <v>67</v>
      </c>
      <c r="S6118">
        <v>150</v>
      </c>
      <c r="T6118">
        <v>99</v>
      </c>
      <c r="U6118" t="s">
        <v>1</v>
      </c>
      <c r="V6118">
        <v>0</v>
      </c>
      <c r="W6118">
        <v>0</v>
      </c>
      <c r="X6118" t="s">
        <v>3936</v>
      </c>
      <c r="Y6118" t="s">
        <v>10429</v>
      </c>
      <c r="Z6118" t="s">
        <v>3522</v>
      </c>
    </row>
    <row r="6119" spans="17:26" x14ac:dyDescent="0.35">
      <c r="Q6119" t="s">
        <v>0</v>
      </c>
      <c r="R6119">
        <v>67</v>
      </c>
      <c r="S6119">
        <v>150</v>
      </c>
      <c r="T6119">
        <v>99</v>
      </c>
      <c r="U6119" t="s">
        <v>3664</v>
      </c>
      <c r="V6119">
        <v>0</v>
      </c>
      <c r="W6119">
        <v>0</v>
      </c>
      <c r="X6119" t="s">
        <v>4567</v>
      </c>
      <c r="Y6119" t="s">
        <v>10430</v>
      </c>
      <c r="Z6119" t="s">
        <v>3522</v>
      </c>
    </row>
    <row r="6120" spans="17:26" x14ac:dyDescent="0.35">
      <c r="Q6120" t="s">
        <v>0</v>
      </c>
      <c r="R6120">
        <v>67</v>
      </c>
      <c r="S6120">
        <v>150</v>
      </c>
      <c r="T6120">
        <v>99</v>
      </c>
      <c r="U6120" t="s">
        <v>3664</v>
      </c>
      <c r="V6120">
        <v>0</v>
      </c>
      <c r="W6120">
        <v>0</v>
      </c>
      <c r="X6120" t="s">
        <v>3940</v>
      </c>
      <c r="Y6120" t="s">
        <v>10431</v>
      </c>
      <c r="Z6120" t="s">
        <v>3522</v>
      </c>
    </row>
    <row r="6121" spans="17:26" x14ac:dyDescent="0.35">
      <c r="Q6121" t="s">
        <v>0</v>
      </c>
      <c r="R6121">
        <v>67</v>
      </c>
      <c r="S6121">
        <v>150</v>
      </c>
      <c r="T6121">
        <v>99.1</v>
      </c>
      <c r="U6121" t="s">
        <v>1</v>
      </c>
      <c r="V6121">
        <v>0</v>
      </c>
      <c r="W6121">
        <v>0</v>
      </c>
      <c r="X6121" t="s">
        <v>3696</v>
      </c>
      <c r="Y6121" t="s">
        <v>10432</v>
      </c>
      <c r="Z6121" t="s">
        <v>3522</v>
      </c>
    </row>
    <row r="6122" spans="17:26" x14ac:dyDescent="0.35">
      <c r="Q6122" t="s">
        <v>0</v>
      </c>
      <c r="R6122">
        <v>67</v>
      </c>
      <c r="S6122">
        <v>150</v>
      </c>
      <c r="T6122">
        <v>99.1</v>
      </c>
      <c r="U6122" t="s">
        <v>1</v>
      </c>
      <c r="V6122">
        <v>0</v>
      </c>
      <c r="W6122">
        <v>0</v>
      </c>
      <c r="X6122" t="s">
        <v>3810</v>
      </c>
      <c r="Y6122" t="s">
        <v>10433</v>
      </c>
      <c r="Z6122" t="s">
        <v>3522</v>
      </c>
    </row>
    <row r="6123" spans="17:26" x14ac:dyDescent="0.35">
      <c r="Q6123" t="s">
        <v>0</v>
      </c>
      <c r="R6123">
        <v>67</v>
      </c>
      <c r="S6123">
        <v>150</v>
      </c>
      <c r="T6123">
        <v>99.1</v>
      </c>
      <c r="U6123" t="s">
        <v>3664</v>
      </c>
      <c r="V6123">
        <v>0</v>
      </c>
      <c r="W6123">
        <v>0</v>
      </c>
      <c r="X6123" t="s">
        <v>3977</v>
      </c>
      <c r="Y6123" t="s">
        <v>10434</v>
      </c>
      <c r="Z6123" t="s">
        <v>3522</v>
      </c>
    </row>
    <row r="6124" spans="17:26" x14ac:dyDescent="0.35">
      <c r="Q6124" t="s">
        <v>0</v>
      </c>
      <c r="R6124">
        <v>67</v>
      </c>
      <c r="S6124">
        <v>150</v>
      </c>
      <c r="T6124">
        <v>99.1</v>
      </c>
      <c r="U6124" t="s">
        <v>3664</v>
      </c>
      <c r="V6124">
        <v>0</v>
      </c>
      <c r="W6124">
        <v>0</v>
      </c>
      <c r="X6124" t="s">
        <v>3981</v>
      </c>
      <c r="Y6124" t="s">
        <v>10435</v>
      </c>
      <c r="Z6124" t="s">
        <v>3522</v>
      </c>
    </row>
    <row r="6125" spans="17:26" x14ac:dyDescent="0.35">
      <c r="Q6125" t="s">
        <v>0</v>
      </c>
      <c r="R6125">
        <v>67</v>
      </c>
      <c r="S6125">
        <v>150</v>
      </c>
      <c r="T6125">
        <v>99.1</v>
      </c>
      <c r="U6125" t="s">
        <v>3664</v>
      </c>
      <c r="V6125">
        <v>0</v>
      </c>
      <c r="W6125">
        <v>0</v>
      </c>
      <c r="X6125" t="s">
        <v>3967</v>
      </c>
      <c r="Y6125" t="s">
        <v>10436</v>
      </c>
      <c r="Z6125" t="s">
        <v>3522</v>
      </c>
    </row>
    <row r="6126" spans="17:26" x14ac:dyDescent="0.35">
      <c r="Q6126" t="s">
        <v>0</v>
      </c>
      <c r="R6126">
        <v>67</v>
      </c>
      <c r="S6126">
        <v>150</v>
      </c>
      <c r="T6126">
        <v>99.2</v>
      </c>
      <c r="U6126" t="s">
        <v>3664</v>
      </c>
      <c r="V6126">
        <v>0</v>
      </c>
      <c r="W6126">
        <v>0</v>
      </c>
      <c r="X6126" t="s">
        <v>3828</v>
      </c>
      <c r="Y6126" t="s">
        <v>10437</v>
      </c>
      <c r="Z6126" t="s">
        <v>3522</v>
      </c>
    </row>
    <row r="6127" spans="17:26" x14ac:dyDescent="0.35">
      <c r="Q6127" t="s">
        <v>0</v>
      </c>
      <c r="R6127">
        <v>67</v>
      </c>
      <c r="S6127">
        <v>150</v>
      </c>
      <c r="T6127">
        <v>99.3</v>
      </c>
      <c r="U6127" t="s">
        <v>1</v>
      </c>
      <c r="V6127">
        <v>0</v>
      </c>
      <c r="W6127">
        <v>0</v>
      </c>
      <c r="X6127" t="s">
        <v>4345</v>
      </c>
      <c r="Y6127" t="s">
        <v>10438</v>
      </c>
      <c r="Z6127" t="s">
        <v>3522</v>
      </c>
    </row>
    <row r="6128" spans="17:26" x14ac:dyDescent="0.35">
      <c r="Q6128" t="s">
        <v>0</v>
      </c>
      <c r="R6128">
        <v>67</v>
      </c>
      <c r="S6128">
        <v>150</v>
      </c>
      <c r="T6128">
        <v>99.3</v>
      </c>
      <c r="U6128" t="s">
        <v>1</v>
      </c>
      <c r="V6128">
        <v>0</v>
      </c>
      <c r="W6128">
        <v>0</v>
      </c>
      <c r="X6128" t="s">
        <v>3751</v>
      </c>
      <c r="Y6128" t="s">
        <v>10439</v>
      </c>
      <c r="Z6128" t="s">
        <v>3522</v>
      </c>
    </row>
    <row r="6129" spans="17:26" x14ac:dyDescent="0.35">
      <c r="Q6129" t="s">
        <v>0</v>
      </c>
      <c r="R6129">
        <v>67</v>
      </c>
      <c r="S6129">
        <v>150</v>
      </c>
      <c r="T6129">
        <v>99.3</v>
      </c>
      <c r="U6129" t="s">
        <v>1</v>
      </c>
      <c r="V6129">
        <v>0</v>
      </c>
      <c r="W6129">
        <v>0</v>
      </c>
      <c r="X6129" t="s">
        <v>3879</v>
      </c>
      <c r="Y6129" t="s">
        <v>10440</v>
      </c>
      <c r="Z6129" t="s">
        <v>3522</v>
      </c>
    </row>
    <row r="6130" spans="17:26" x14ac:dyDescent="0.35">
      <c r="Q6130" t="s">
        <v>0</v>
      </c>
      <c r="R6130">
        <v>67</v>
      </c>
      <c r="S6130">
        <v>150</v>
      </c>
      <c r="T6130">
        <v>99.3</v>
      </c>
      <c r="U6130" t="s">
        <v>1</v>
      </c>
      <c r="V6130">
        <v>0</v>
      </c>
      <c r="W6130">
        <v>0</v>
      </c>
      <c r="X6130" t="s">
        <v>4294</v>
      </c>
      <c r="Y6130" t="s">
        <v>10441</v>
      </c>
      <c r="Z6130" t="s">
        <v>3522</v>
      </c>
    </row>
    <row r="6131" spans="17:26" x14ac:dyDescent="0.35">
      <c r="Q6131" t="s">
        <v>0</v>
      </c>
      <c r="R6131">
        <v>67</v>
      </c>
      <c r="S6131">
        <v>150</v>
      </c>
      <c r="T6131">
        <v>99.3</v>
      </c>
      <c r="U6131" t="s">
        <v>1</v>
      </c>
      <c r="V6131">
        <v>0</v>
      </c>
      <c r="W6131">
        <v>0</v>
      </c>
      <c r="X6131" t="s">
        <v>3915</v>
      </c>
      <c r="Y6131" t="s">
        <v>10442</v>
      </c>
      <c r="Z6131" t="s">
        <v>3522</v>
      </c>
    </row>
    <row r="6132" spans="17:26" x14ac:dyDescent="0.35">
      <c r="Q6132" t="s">
        <v>0</v>
      </c>
      <c r="R6132">
        <v>67</v>
      </c>
      <c r="S6132">
        <v>150</v>
      </c>
      <c r="T6132">
        <v>99.3</v>
      </c>
      <c r="U6132" t="s">
        <v>1</v>
      </c>
      <c r="V6132">
        <v>0</v>
      </c>
      <c r="W6132">
        <v>0</v>
      </c>
      <c r="X6132" t="s">
        <v>4782</v>
      </c>
      <c r="Y6132" t="s">
        <v>10443</v>
      </c>
      <c r="Z6132" t="s">
        <v>3522</v>
      </c>
    </row>
    <row r="6133" spans="17:26" x14ac:dyDescent="0.35">
      <c r="Q6133" t="s">
        <v>0</v>
      </c>
      <c r="R6133">
        <v>67</v>
      </c>
      <c r="S6133">
        <v>150</v>
      </c>
      <c r="T6133">
        <v>99.3</v>
      </c>
      <c r="U6133" t="s">
        <v>3664</v>
      </c>
      <c r="V6133">
        <v>0</v>
      </c>
      <c r="W6133">
        <v>0</v>
      </c>
      <c r="X6133" t="s">
        <v>4313</v>
      </c>
      <c r="Y6133" t="s">
        <v>10444</v>
      </c>
      <c r="Z6133" t="s">
        <v>3522</v>
      </c>
    </row>
    <row r="6134" spans="17:26" x14ac:dyDescent="0.35">
      <c r="Q6134" t="s">
        <v>0</v>
      </c>
      <c r="R6134">
        <v>67</v>
      </c>
      <c r="S6134">
        <v>150</v>
      </c>
      <c r="T6134">
        <v>99.3</v>
      </c>
      <c r="U6134" t="s">
        <v>3664</v>
      </c>
      <c r="V6134">
        <v>0</v>
      </c>
      <c r="W6134">
        <v>0</v>
      </c>
      <c r="X6134" t="s">
        <v>3910</v>
      </c>
      <c r="Y6134" t="s">
        <v>10445</v>
      </c>
      <c r="Z6134" t="s">
        <v>3522</v>
      </c>
    </row>
    <row r="6135" spans="17:26" x14ac:dyDescent="0.35">
      <c r="Q6135" t="s">
        <v>0</v>
      </c>
      <c r="R6135">
        <v>67</v>
      </c>
      <c r="S6135">
        <v>150</v>
      </c>
      <c r="T6135">
        <v>99.3</v>
      </c>
      <c r="U6135" t="s">
        <v>3664</v>
      </c>
      <c r="V6135">
        <v>0</v>
      </c>
      <c r="W6135">
        <v>0</v>
      </c>
      <c r="X6135" t="s">
        <v>4453</v>
      </c>
      <c r="Y6135" t="s">
        <v>10446</v>
      </c>
      <c r="Z6135" t="s">
        <v>3522</v>
      </c>
    </row>
    <row r="6136" spans="17:26" x14ac:dyDescent="0.35">
      <c r="Q6136" t="s">
        <v>0</v>
      </c>
      <c r="R6136">
        <v>68</v>
      </c>
      <c r="S6136">
        <v>150</v>
      </c>
      <c r="T6136">
        <v>100</v>
      </c>
      <c r="U6136" t="s">
        <v>1</v>
      </c>
      <c r="V6136">
        <v>0</v>
      </c>
      <c r="W6136">
        <v>0</v>
      </c>
      <c r="X6136" t="s">
        <v>4300</v>
      </c>
      <c r="Y6136" t="s">
        <v>10447</v>
      </c>
      <c r="Z6136" t="s">
        <v>3524</v>
      </c>
    </row>
    <row r="6137" spans="17:26" x14ac:dyDescent="0.35">
      <c r="Q6137" t="s">
        <v>0</v>
      </c>
      <c r="R6137">
        <v>68</v>
      </c>
      <c r="S6137">
        <v>150</v>
      </c>
      <c r="T6137">
        <v>100</v>
      </c>
      <c r="U6137" t="s">
        <v>1</v>
      </c>
      <c r="V6137">
        <v>0</v>
      </c>
      <c r="W6137">
        <v>0</v>
      </c>
      <c r="X6137" t="s">
        <v>3967</v>
      </c>
      <c r="Y6137" t="s">
        <v>10448</v>
      </c>
      <c r="Z6137" t="s">
        <v>3524</v>
      </c>
    </row>
    <row r="6138" spans="17:26" x14ac:dyDescent="0.35">
      <c r="Q6138" t="s">
        <v>0</v>
      </c>
      <c r="R6138">
        <v>68</v>
      </c>
      <c r="S6138">
        <v>150</v>
      </c>
      <c r="T6138">
        <v>100</v>
      </c>
      <c r="U6138" t="s">
        <v>1</v>
      </c>
      <c r="V6138">
        <v>0</v>
      </c>
      <c r="W6138">
        <v>0</v>
      </c>
      <c r="X6138" t="s">
        <v>4567</v>
      </c>
      <c r="Y6138" t="s">
        <v>10449</v>
      </c>
      <c r="Z6138" t="s">
        <v>3524</v>
      </c>
    </row>
    <row r="6139" spans="17:26" x14ac:dyDescent="0.35">
      <c r="Q6139" t="s">
        <v>0</v>
      </c>
      <c r="R6139">
        <v>68</v>
      </c>
      <c r="S6139">
        <v>150</v>
      </c>
      <c r="T6139">
        <v>100</v>
      </c>
      <c r="U6139" t="s">
        <v>1</v>
      </c>
      <c r="V6139">
        <v>0</v>
      </c>
      <c r="W6139">
        <v>0</v>
      </c>
      <c r="X6139" t="s">
        <v>4294</v>
      </c>
      <c r="Y6139" t="s">
        <v>10450</v>
      </c>
      <c r="Z6139" t="s">
        <v>3524</v>
      </c>
    </row>
    <row r="6140" spans="17:26" x14ac:dyDescent="0.35">
      <c r="Q6140" t="s">
        <v>0</v>
      </c>
      <c r="R6140">
        <v>68</v>
      </c>
      <c r="S6140">
        <v>150</v>
      </c>
      <c r="T6140">
        <v>100</v>
      </c>
      <c r="U6140" t="s">
        <v>3664</v>
      </c>
      <c r="V6140">
        <v>0</v>
      </c>
      <c r="W6140">
        <v>0</v>
      </c>
      <c r="X6140" t="s">
        <v>4596</v>
      </c>
      <c r="Y6140" t="s">
        <v>10451</v>
      </c>
      <c r="Z6140" t="s">
        <v>3524</v>
      </c>
    </row>
    <row r="6141" spans="17:26" x14ac:dyDescent="0.35">
      <c r="Q6141" t="s">
        <v>0</v>
      </c>
      <c r="R6141">
        <v>68</v>
      </c>
      <c r="S6141">
        <v>150</v>
      </c>
      <c r="T6141">
        <v>100</v>
      </c>
      <c r="U6141" t="s">
        <v>3664</v>
      </c>
      <c r="V6141">
        <v>0</v>
      </c>
      <c r="W6141">
        <v>0</v>
      </c>
      <c r="X6141" t="s">
        <v>3662</v>
      </c>
      <c r="Y6141" t="s">
        <v>10452</v>
      </c>
      <c r="Z6141" t="s">
        <v>3524</v>
      </c>
    </row>
    <row r="6142" spans="17:26" x14ac:dyDescent="0.35">
      <c r="Q6142" t="s">
        <v>0</v>
      </c>
      <c r="R6142">
        <v>68</v>
      </c>
      <c r="S6142">
        <v>150</v>
      </c>
      <c r="T6142">
        <v>100</v>
      </c>
      <c r="U6142" t="s">
        <v>3664</v>
      </c>
      <c r="V6142">
        <v>0</v>
      </c>
      <c r="W6142">
        <v>0</v>
      </c>
      <c r="X6142" t="s">
        <v>4494</v>
      </c>
      <c r="Y6142" t="s">
        <v>10453</v>
      </c>
      <c r="Z6142" t="s">
        <v>3524</v>
      </c>
    </row>
    <row r="6143" spans="17:26" x14ac:dyDescent="0.35">
      <c r="Q6143" t="s">
        <v>0</v>
      </c>
      <c r="R6143">
        <v>68</v>
      </c>
      <c r="S6143">
        <v>150</v>
      </c>
      <c r="T6143">
        <v>100</v>
      </c>
      <c r="U6143" t="s">
        <v>3664</v>
      </c>
      <c r="V6143">
        <v>0</v>
      </c>
      <c r="W6143">
        <v>0</v>
      </c>
      <c r="X6143" t="s">
        <v>4148</v>
      </c>
      <c r="Y6143" t="s">
        <v>10454</v>
      </c>
      <c r="Z6143" t="s">
        <v>3524</v>
      </c>
    </row>
    <row r="6144" spans="17:26" x14ac:dyDescent="0.35">
      <c r="Q6144" t="s">
        <v>0</v>
      </c>
      <c r="R6144">
        <v>68</v>
      </c>
      <c r="S6144">
        <v>150</v>
      </c>
      <c r="T6144">
        <v>97.1</v>
      </c>
      <c r="U6144" t="s">
        <v>3664</v>
      </c>
      <c r="V6144">
        <v>0</v>
      </c>
      <c r="W6144">
        <v>0</v>
      </c>
      <c r="X6144" t="s">
        <v>4151</v>
      </c>
      <c r="Y6144" t="s">
        <v>10455</v>
      </c>
      <c r="Z6144" t="s">
        <v>3524</v>
      </c>
    </row>
    <row r="6145" spans="17:26" x14ac:dyDescent="0.35">
      <c r="Q6145" t="s">
        <v>0</v>
      </c>
      <c r="R6145">
        <v>68</v>
      </c>
      <c r="S6145">
        <v>150</v>
      </c>
      <c r="T6145">
        <v>97.1</v>
      </c>
      <c r="U6145" t="s">
        <v>3664</v>
      </c>
      <c r="V6145">
        <v>0</v>
      </c>
      <c r="W6145">
        <v>0</v>
      </c>
      <c r="X6145" t="s">
        <v>4156</v>
      </c>
      <c r="Y6145" t="s">
        <v>10456</v>
      </c>
      <c r="Z6145" t="s">
        <v>3524</v>
      </c>
    </row>
    <row r="6146" spans="17:26" x14ac:dyDescent="0.35">
      <c r="Q6146" t="s">
        <v>0</v>
      </c>
      <c r="R6146">
        <v>68</v>
      </c>
      <c r="S6146">
        <v>150</v>
      </c>
      <c r="T6146">
        <v>97.1</v>
      </c>
      <c r="U6146" t="s">
        <v>3664</v>
      </c>
      <c r="V6146">
        <v>0</v>
      </c>
      <c r="W6146">
        <v>0</v>
      </c>
      <c r="X6146" t="s">
        <v>4246</v>
      </c>
      <c r="Y6146" t="s">
        <v>10457</v>
      </c>
      <c r="Z6146" t="s">
        <v>3524</v>
      </c>
    </row>
    <row r="6147" spans="17:26" x14ac:dyDescent="0.35">
      <c r="Q6147" t="s">
        <v>0</v>
      </c>
      <c r="R6147">
        <v>68</v>
      </c>
      <c r="S6147">
        <v>150</v>
      </c>
      <c r="T6147">
        <v>97.2</v>
      </c>
      <c r="U6147" t="s">
        <v>1</v>
      </c>
      <c r="V6147">
        <v>0</v>
      </c>
      <c r="W6147">
        <v>0</v>
      </c>
      <c r="X6147" t="s">
        <v>4294</v>
      </c>
      <c r="Y6147" t="s">
        <v>10458</v>
      </c>
      <c r="Z6147" t="s">
        <v>3524</v>
      </c>
    </row>
    <row r="6148" spans="17:26" x14ac:dyDescent="0.35">
      <c r="Q6148" t="s">
        <v>0</v>
      </c>
      <c r="R6148">
        <v>68</v>
      </c>
      <c r="S6148">
        <v>150</v>
      </c>
      <c r="T6148">
        <v>97.2</v>
      </c>
      <c r="U6148" t="s">
        <v>1</v>
      </c>
      <c r="V6148">
        <v>0</v>
      </c>
      <c r="W6148">
        <v>0</v>
      </c>
      <c r="X6148" t="s">
        <v>4167</v>
      </c>
      <c r="Y6148" t="s">
        <v>10459</v>
      </c>
      <c r="Z6148" t="s">
        <v>3524</v>
      </c>
    </row>
    <row r="6149" spans="17:26" x14ac:dyDescent="0.35">
      <c r="Q6149" t="s">
        <v>0</v>
      </c>
      <c r="R6149">
        <v>68</v>
      </c>
      <c r="S6149">
        <v>150</v>
      </c>
      <c r="T6149">
        <v>97.3</v>
      </c>
      <c r="U6149" t="s">
        <v>1</v>
      </c>
      <c r="V6149">
        <v>0</v>
      </c>
      <c r="W6149">
        <v>0</v>
      </c>
      <c r="X6149" t="s">
        <v>4177</v>
      </c>
      <c r="Y6149" t="s">
        <v>10460</v>
      </c>
      <c r="Z6149" t="s">
        <v>3524</v>
      </c>
    </row>
    <row r="6150" spans="17:26" x14ac:dyDescent="0.35">
      <c r="Q6150" t="s">
        <v>0</v>
      </c>
      <c r="R6150">
        <v>68</v>
      </c>
      <c r="S6150">
        <v>150</v>
      </c>
      <c r="T6150">
        <v>97.3</v>
      </c>
      <c r="U6150" t="s">
        <v>1</v>
      </c>
      <c r="V6150">
        <v>0</v>
      </c>
      <c r="W6150">
        <v>0</v>
      </c>
      <c r="X6150" t="s">
        <v>3922</v>
      </c>
      <c r="Y6150" t="s">
        <v>10461</v>
      </c>
      <c r="Z6150" t="s">
        <v>3524</v>
      </c>
    </row>
    <row r="6151" spans="17:26" x14ac:dyDescent="0.35">
      <c r="Q6151" t="s">
        <v>0</v>
      </c>
      <c r="R6151">
        <v>68</v>
      </c>
      <c r="S6151">
        <v>150</v>
      </c>
      <c r="T6151">
        <v>97.3</v>
      </c>
      <c r="U6151" t="s">
        <v>1</v>
      </c>
      <c r="V6151">
        <v>0</v>
      </c>
      <c r="W6151">
        <v>0</v>
      </c>
      <c r="X6151" t="s">
        <v>4313</v>
      </c>
      <c r="Y6151" t="s">
        <v>10462</v>
      </c>
      <c r="Z6151" t="s">
        <v>3524</v>
      </c>
    </row>
    <row r="6152" spans="17:26" x14ac:dyDescent="0.35">
      <c r="Q6152" t="s">
        <v>0</v>
      </c>
      <c r="R6152">
        <v>68</v>
      </c>
      <c r="S6152">
        <v>150</v>
      </c>
      <c r="T6152">
        <v>97.3</v>
      </c>
      <c r="U6152" t="s">
        <v>1</v>
      </c>
      <c r="V6152">
        <v>0</v>
      </c>
      <c r="W6152">
        <v>0</v>
      </c>
      <c r="X6152" t="s">
        <v>4140</v>
      </c>
      <c r="Y6152" t="s">
        <v>10463</v>
      </c>
      <c r="Z6152" t="s">
        <v>3524</v>
      </c>
    </row>
    <row r="6153" spans="17:26" x14ac:dyDescent="0.35">
      <c r="Q6153" t="s">
        <v>0</v>
      </c>
      <c r="R6153">
        <v>68</v>
      </c>
      <c r="S6153">
        <v>150</v>
      </c>
      <c r="T6153">
        <v>97.3</v>
      </c>
      <c r="U6153" t="s">
        <v>1</v>
      </c>
      <c r="V6153">
        <v>0</v>
      </c>
      <c r="W6153">
        <v>0</v>
      </c>
      <c r="X6153" t="s">
        <v>4106</v>
      </c>
      <c r="Y6153" t="s">
        <v>10464</v>
      </c>
      <c r="Z6153" t="s">
        <v>3524</v>
      </c>
    </row>
    <row r="6154" spans="17:26" x14ac:dyDescent="0.35">
      <c r="Q6154" t="s">
        <v>0</v>
      </c>
      <c r="R6154">
        <v>68</v>
      </c>
      <c r="S6154">
        <v>150</v>
      </c>
      <c r="T6154">
        <v>97.3</v>
      </c>
      <c r="U6154" t="s">
        <v>1</v>
      </c>
      <c r="V6154">
        <v>0</v>
      </c>
      <c r="W6154">
        <v>0</v>
      </c>
      <c r="X6154" t="s">
        <v>4062</v>
      </c>
      <c r="Y6154" t="s">
        <v>10465</v>
      </c>
      <c r="Z6154" t="s">
        <v>3524</v>
      </c>
    </row>
    <row r="6155" spans="17:26" x14ac:dyDescent="0.35">
      <c r="Q6155" t="s">
        <v>0</v>
      </c>
      <c r="R6155">
        <v>68</v>
      </c>
      <c r="S6155">
        <v>150</v>
      </c>
      <c r="T6155">
        <v>97.3</v>
      </c>
      <c r="U6155" t="s">
        <v>1</v>
      </c>
      <c r="V6155">
        <v>0</v>
      </c>
      <c r="W6155">
        <v>0</v>
      </c>
      <c r="X6155" t="s">
        <v>4030</v>
      </c>
      <c r="Y6155" t="s">
        <v>10466</v>
      </c>
      <c r="Z6155" t="s">
        <v>3524</v>
      </c>
    </row>
    <row r="6156" spans="17:26" x14ac:dyDescent="0.35">
      <c r="Q6156" t="s">
        <v>0</v>
      </c>
      <c r="R6156">
        <v>68</v>
      </c>
      <c r="S6156">
        <v>150</v>
      </c>
      <c r="T6156">
        <v>97.3</v>
      </c>
      <c r="U6156" t="s">
        <v>1</v>
      </c>
      <c r="V6156">
        <v>0</v>
      </c>
      <c r="W6156">
        <v>0</v>
      </c>
      <c r="X6156" t="s">
        <v>4377</v>
      </c>
      <c r="Y6156" t="s">
        <v>10467</v>
      </c>
      <c r="Z6156" t="s">
        <v>3524</v>
      </c>
    </row>
    <row r="6157" spans="17:26" x14ac:dyDescent="0.35">
      <c r="Q6157" t="s">
        <v>0</v>
      </c>
      <c r="R6157">
        <v>68</v>
      </c>
      <c r="S6157">
        <v>150</v>
      </c>
      <c r="T6157">
        <v>97.3</v>
      </c>
      <c r="U6157" t="s">
        <v>1</v>
      </c>
      <c r="V6157">
        <v>0</v>
      </c>
      <c r="W6157">
        <v>0</v>
      </c>
      <c r="X6157" t="s">
        <v>3915</v>
      </c>
      <c r="Y6157" t="s">
        <v>10468</v>
      </c>
      <c r="Z6157" t="s">
        <v>3524</v>
      </c>
    </row>
    <row r="6158" spans="17:26" x14ac:dyDescent="0.35">
      <c r="Q6158" t="s">
        <v>0</v>
      </c>
      <c r="R6158">
        <v>68</v>
      </c>
      <c r="S6158">
        <v>150</v>
      </c>
      <c r="T6158">
        <v>97.3</v>
      </c>
      <c r="U6158" t="s">
        <v>1</v>
      </c>
      <c r="V6158">
        <v>0</v>
      </c>
      <c r="W6158">
        <v>0</v>
      </c>
      <c r="X6158" t="s">
        <v>4503</v>
      </c>
      <c r="Y6158" t="s">
        <v>10469</v>
      </c>
      <c r="Z6158" t="s">
        <v>3524</v>
      </c>
    </row>
    <row r="6159" spans="17:26" x14ac:dyDescent="0.35">
      <c r="Q6159" t="s">
        <v>0</v>
      </c>
      <c r="R6159">
        <v>68</v>
      </c>
      <c r="S6159">
        <v>150</v>
      </c>
      <c r="T6159">
        <v>97.3</v>
      </c>
      <c r="U6159" t="s">
        <v>1</v>
      </c>
      <c r="V6159">
        <v>0</v>
      </c>
      <c r="W6159">
        <v>0</v>
      </c>
      <c r="X6159" t="s">
        <v>4506</v>
      </c>
      <c r="Y6159" t="s">
        <v>10470</v>
      </c>
      <c r="Z6159" t="s">
        <v>3524</v>
      </c>
    </row>
    <row r="6160" spans="17:26" x14ac:dyDescent="0.35">
      <c r="Q6160" t="s">
        <v>0</v>
      </c>
      <c r="R6160">
        <v>68</v>
      </c>
      <c r="S6160">
        <v>150</v>
      </c>
      <c r="T6160">
        <v>97.3</v>
      </c>
      <c r="U6160" t="s">
        <v>1</v>
      </c>
      <c r="V6160">
        <v>0</v>
      </c>
      <c r="W6160">
        <v>0</v>
      </c>
      <c r="X6160" t="s">
        <v>3956</v>
      </c>
      <c r="Y6160" t="s">
        <v>10471</v>
      </c>
      <c r="Z6160" t="s">
        <v>3524</v>
      </c>
    </row>
    <row r="6161" spans="17:26" x14ac:dyDescent="0.35">
      <c r="Q6161" t="s">
        <v>0</v>
      </c>
      <c r="R6161">
        <v>68</v>
      </c>
      <c r="S6161">
        <v>150</v>
      </c>
      <c r="T6161">
        <v>97.3</v>
      </c>
      <c r="U6161" t="s">
        <v>3664</v>
      </c>
      <c r="V6161">
        <v>0</v>
      </c>
      <c r="W6161">
        <v>0</v>
      </c>
      <c r="X6161" t="s">
        <v>3786</v>
      </c>
      <c r="Y6161" t="s">
        <v>10472</v>
      </c>
      <c r="Z6161" t="s">
        <v>3524</v>
      </c>
    </row>
    <row r="6162" spans="17:26" x14ac:dyDescent="0.35">
      <c r="Q6162" t="s">
        <v>0</v>
      </c>
      <c r="R6162">
        <v>68</v>
      </c>
      <c r="S6162">
        <v>150</v>
      </c>
      <c r="T6162">
        <v>97.3</v>
      </c>
      <c r="U6162" t="s">
        <v>3664</v>
      </c>
      <c r="V6162">
        <v>0</v>
      </c>
      <c r="W6162">
        <v>0</v>
      </c>
      <c r="X6162" t="s">
        <v>4046</v>
      </c>
      <c r="Y6162" t="s">
        <v>10473</v>
      </c>
      <c r="Z6162" t="s">
        <v>3524</v>
      </c>
    </row>
    <row r="6163" spans="17:26" x14ac:dyDescent="0.35">
      <c r="Q6163" t="s">
        <v>0</v>
      </c>
      <c r="R6163">
        <v>68</v>
      </c>
      <c r="S6163">
        <v>150</v>
      </c>
      <c r="T6163">
        <v>97.3</v>
      </c>
      <c r="U6163" t="s">
        <v>3664</v>
      </c>
      <c r="V6163">
        <v>0</v>
      </c>
      <c r="W6163">
        <v>0</v>
      </c>
      <c r="X6163" t="s">
        <v>3688</v>
      </c>
      <c r="Y6163" t="s">
        <v>10474</v>
      </c>
      <c r="Z6163" t="s">
        <v>3524</v>
      </c>
    </row>
    <row r="6164" spans="17:26" x14ac:dyDescent="0.35">
      <c r="Q6164" t="s">
        <v>0</v>
      </c>
      <c r="R6164">
        <v>68</v>
      </c>
      <c r="S6164">
        <v>150</v>
      </c>
      <c r="T6164">
        <v>97.3</v>
      </c>
      <c r="U6164" t="s">
        <v>3664</v>
      </c>
      <c r="V6164">
        <v>0</v>
      </c>
      <c r="W6164">
        <v>0</v>
      </c>
      <c r="X6164" t="s">
        <v>4132</v>
      </c>
      <c r="Y6164" t="s">
        <v>10475</v>
      </c>
      <c r="Z6164" t="s">
        <v>3524</v>
      </c>
    </row>
    <row r="6165" spans="17:26" x14ac:dyDescent="0.35">
      <c r="Q6165" t="s">
        <v>0</v>
      </c>
      <c r="R6165">
        <v>68</v>
      </c>
      <c r="S6165">
        <v>150</v>
      </c>
      <c r="T6165">
        <v>97.3</v>
      </c>
      <c r="U6165" t="s">
        <v>3664</v>
      </c>
      <c r="V6165">
        <v>0</v>
      </c>
      <c r="W6165">
        <v>0</v>
      </c>
      <c r="X6165" t="s">
        <v>4053</v>
      </c>
      <c r="Y6165" t="s">
        <v>10476</v>
      </c>
      <c r="Z6165" t="s">
        <v>3524</v>
      </c>
    </row>
    <row r="6166" spans="17:26" x14ac:dyDescent="0.35">
      <c r="Q6166" t="s">
        <v>0</v>
      </c>
      <c r="R6166">
        <v>68</v>
      </c>
      <c r="S6166">
        <v>150</v>
      </c>
      <c r="T6166">
        <v>97.3</v>
      </c>
      <c r="U6166" t="s">
        <v>3664</v>
      </c>
      <c r="V6166">
        <v>0</v>
      </c>
      <c r="W6166">
        <v>0</v>
      </c>
      <c r="X6166" t="s">
        <v>4313</v>
      </c>
      <c r="Y6166" t="s">
        <v>10477</v>
      </c>
      <c r="Z6166" t="s">
        <v>3524</v>
      </c>
    </row>
    <row r="6167" spans="17:26" x14ac:dyDescent="0.35">
      <c r="Q6167" t="s">
        <v>0</v>
      </c>
      <c r="R6167">
        <v>68</v>
      </c>
      <c r="S6167">
        <v>150</v>
      </c>
      <c r="T6167">
        <v>97.3</v>
      </c>
      <c r="U6167" t="s">
        <v>3664</v>
      </c>
      <c r="V6167">
        <v>0</v>
      </c>
      <c r="W6167">
        <v>0</v>
      </c>
      <c r="X6167" t="s">
        <v>3806</v>
      </c>
      <c r="Y6167" t="s">
        <v>10478</v>
      </c>
      <c r="Z6167" t="s">
        <v>3524</v>
      </c>
    </row>
    <row r="6168" spans="17:26" x14ac:dyDescent="0.35">
      <c r="Q6168" t="s">
        <v>0</v>
      </c>
      <c r="R6168">
        <v>68</v>
      </c>
      <c r="S6168">
        <v>150</v>
      </c>
      <c r="T6168">
        <v>97.3</v>
      </c>
      <c r="U6168" t="s">
        <v>3664</v>
      </c>
      <c r="V6168">
        <v>0</v>
      </c>
      <c r="W6168">
        <v>0</v>
      </c>
      <c r="X6168" t="s">
        <v>3808</v>
      </c>
      <c r="Y6168" t="s">
        <v>10479</v>
      </c>
      <c r="Z6168" t="s">
        <v>3524</v>
      </c>
    </row>
    <row r="6169" spans="17:26" x14ac:dyDescent="0.35">
      <c r="Q6169" t="s">
        <v>0</v>
      </c>
      <c r="R6169">
        <v>68</v>
      </c>
      <c r="S6169">
        <v>150</v>
      </c>
      <c r="T6169">
        <v>97.3</v>
      </c>
      <c r="U6169" t="s">
        <v>3664</v>
      </c>
      <c r="V6169">
        <v>0</v>
      </c>
      <c r="W6169">
        <v>0</v>
      </c>
      <c r="X6169" t="s">
        <v>3673</v>
      </c>
      <c r="Y6169" t="s">
        <v>10480</v>
      </c>
      <c r="Z6169" t="s">
        <v>3524</v>
      </c>
    </row>
    <row r="6170" spans="17:26" x14ac:dyDescent="0.35">
      <c r="Q6170" t="s">
        <v>0</v>
      </c>
      <c r="R6170">
        <v>68</v>
      </c>
      <c r="S6170">
        <v>150</v>
      </c>
      <c r="T6170">
        <v>97.3</v>
      </c>
      <c r="U6170" t="s">
        <v>3664</v>
      </c>
      <c r="V6170">
        <v>0</v>
      </c>
      <c r="W6170">
        <v>0</v>
      </c>
      <c r="X6170" t="s">
        <v>6079</v>
      </c>
      <c r="Y6170" t="s">
        <v>10481</v>
      </c>
      <c r="Z6170" t="s">
        <v>3524</v>
      </c>
    </row>
    <row r="6171" spans="17:26" x14ac:dyDescent="0.35">
      <c r="Q6171" t="s">
        <v>0</v>
      </c>
      <c r="R6171">
        <v>68</v>
      </c>
      <c r="S6171">
        <v>150</v>
      </c>
      <c r="T6171">
        <v>97.3</v>
      </c>
      <c r="U6171" t="s">
        <v>3664</v>
      </c>
      <c r="V6171">
        <v>0</v>
      </c>
      <c r="W6171">
        <v>0</v>
      </c>
      <c r="X6171" t="s">
        <v>3768</v>
      </c>
      <c r="Y6171" t="s">
        <v>10482</v>
      </c>
      <c r="Z6171" t="s">
        <v>3524</v>
      </c>
    </row>
    <row r="6172" spans="17:26" x14ac:dyDescent="0.35">
      <c r="Q6172" t="s">
        <v>0</v>
      </c>
      <c r="R6172">
        <v>68</v>
      </c>
      <c r="S6172">
        <v>150</v>
      </c>
      <c r="T6172">
        <v>97.3</v>
      </c>
      <c r="U6172" t="s">
        <v>3664</v>
      </c>
      <c r="V6172">
        <v>0</v>
      </c>
      <c r="W6172">
        <v>0</v>
      </c>
      <c r="X6172" t="s">
        <v>3942</v>
      </c>
      <c r="Y6172" t="s">
        <v>10483</v>
      </c>
      <c r="Z6172" t="s">
        <v>3524</v>
      </c>
    </row>
    <row r="6173" spans="17:26" x14ac:dyDescent="0.35">
      <c r="Q6173" t="s">
        <v>0</v>
      </c>
      <c r="R6173">
        <v>68</v>
      </c>
      <c r="S6173">
        <v>150</v>
      </c>
      <c r="T6173">
        <v>97.4</v>
      </c>
      <c r="U6173" t="s">
        <v>1</v>
      </c>
      <c r="V6173">
        <v>0</v>
      </c>
      <c r="W6173">
        <v>0</v>
      </c>
      <c r="X6173" t="s">
        <v>3967</v>
      </c>
      <c r="Y6173" t="s">
        <v>10484</v>
      </c>
      <c r="Z6173" t="s">
        <v>3524</v>
      </c>
    </row>
    <row r="6174" spans="17:26" x14ac:dyDescent="0.35">
      <c r="Q6174" t="s">
        <v>0</v>
      </c>
      <c r="R6174">
        <v>68</v>
      </c>
      <c r="S6174">
        <v>150</v>
      </c>
      <c r="T6174">
        <v>97.4</v>
      </c>
      <c r="U6174" t="s">
        <v>3664</v>
      </c>
      <c r="V6174">
        <v>0</v>
      </c>
      <c r="W6174">
        <v>0</v>
      </c>
      <c r="X6174" t="s">
        <v>4861</v>
      </c>
      <c r="Y6174" t="s">
        <v>10485</v>
      </c>
      <c r="Z6174" t="s">
        <v>3524</v>
      </c>
    </row>
    <row r="6175" spans="17:26" x14ac:dyDescent="0.35">
      <c r="Q6175" t="s">
        <v>0</v>
      </c>
      <c r="R6175">
        <v>68</v>
      </c>
      <c r="S6175">
        <v>150</v>
      </c>
      <c r="T6175">
        <v>97.5</v>
      </c>
      <c r="U6175" t="s">
        <v>3664</v>
      </c>
      <c r="V6175">
        <v>0</v>
      </c>
      <c r="W6175">
        <v>0</v>
      </c>
      <c r="X6175" t="s">
        <v>3726</v>
      </c>
      <c r="Y6175" t="s">
        <v>10486</v>
      </c>
      <c r="Z6175" t="s">
        <v>3524</v>
      </c>
    </row>
    <row r="6176" spans="17:26" x14ac:dyDescent="0.35">
      <c r="Q6176" t="s">
        <v>0</v>
      </c>
      <c r="R6176">
        <v>68</v>
      </c>
      <c r="S6176">
        <v>150</v>
      </c>
      <c r="T6176">
        <v>97.7</v>
      </c>
      <c r="U6176" t="s">
        <v>1</v>
      </c>
      <c r="V6176">
        <v>0</v>
      </c>
      <c r="W6176">
        <v>0</v>
      </c>
      <c r="X6176" t="s">
        <v>3857</v>
      </c>
      <c r="Y6176" t="s">
        <v>10487</v>
      </c>
      <c r="Z6176" t="s">
        <v>3524</v>
      </c>
    </row>
    <row r="6177" spans="17:26" x14ac:dyDescent="0.35">
      <c r="Q6177" t="s">
        <v>0</v>
      </c>
      <c r="R6177">
        <v>68</v>
      </c>
      <c r="S6177">
        <v>150</v>
      </c>
      <c r="T6177">
        <v>97.9</v>
      </c>
      <c r="U6177" t="s">
        <v>1</v>
      </c>
      <c r="V6177">
        <v>0</v>
      </c>
      <c r="W6177">
        <v>0</v>
      </c>
      <c r="X6177" t="s">
        <v>4453</v>
      </c>
      <c r="Y6177" t="s">
        <v>10488</v>
      </c>
      <c r="Z6177" t="s">
        <v>3524</v>
      </c>
    </row>
    <row r="6178" spans="17:26" x14ac:dyDescent="0.35">
      <c r="Q6178" t="s">
        <v>0</v>
      </c>
      <c r="R6178">
        <v>68</v>
      </c>
      <c r="S6178">
        <v>150</v>
      </c>
      <c r="T6178">
        <v>97.9</v>
      </c>
      <c r="U6178" t="s">
        <v>3664</v>
      </c>
      <c r="V6178">
        <v>0</v>
      </c>
      <c r="W6178">
        <v>0</v>
      </c>
      <c r="X6178" t="s">
        <v>4102</v>
      </c>
      <c r="Y6178" t="s">
        <v>10489</v>
      </c>
      <c r="Z6178" t="s">
        <v>3524</v>
      </c>
    </row>
    <row r="6179" spans="17:26" x14ac:dyDescent="0.35">
      <c r="Q6179" t="s">
        <v>0</v>
      </c>
      <c r="R6179">
        <v>68</v>
      </c>
      <c r="S6179">
        <v>150</v>
      </c>
      <c r="T6179">
        <v>97.9</v>
      </c>
      <c r="U6179" t="s">
        <v>3664</v>
      </c>
      <c r="V6179">
        <v>0</v>
      </c>
      <c r="W6179">
        <v>0</v>
      </c>
      <c r="X6179" t="s">
        <v>4167</v>
      </c>
      <c r="Y6179" t="s">
        <v>10490</v>
      </c>
      <c r="Z6179" t="s">
        <v>3524</v>
      </c>
    </row>
    <row r="6180" spans="17:26" x14ac:dyDescent="0.35">
      <c r="Q6180" t="s">
        <v>0</v>
      </c>
      <c r="R6180">
        <v>68</v>
      </c>
      <c r="S6180">
        <v>150</v>
      </c>
      <c r="T6180">
        <v>98</v>
      </c>
      <c r="U6180" t="s">
        <v>1</v>
      </c>
      <c r="V6180">
        <v>0</v>
      </c>
      <c r="W6180">
        <v>0</v>
      </c>
      <c r="X6180" t="s">
        <v>4649</v>
      </c>
      <c r="Y6180" t="s">
        <v>10491</v>
      </c>
      <c r="Z6180" t="s">
        <v>3524</v>
      </c>
    </row>
    <row r="6181" spans="17:26" x14ac:dyDescent="0.35">
      <c r="Q6181" t="s">
        <v>0</v>
      </c>
      <c r="R6181">
        <v>68</v>
      </c>
      <c r="S6181">
        <v>150</v>
      </c>
      <c r="T6181">
        <v>98</v>
      </c>
      <c r="U6181" t="s">
        <v>1</v>
      </c>
      <c r="V6181">
        <v>0</v>
      </c>
      <c r="W6181">
        <v>0</v>
      </c>
      <c r="X6181" t="s">
        <v>4013</v>
      </c>
      <c r="Y6181" t="s">
        <v>10492</v>
      </c>
      <c r="Z6181" t="s">
        <v>3524</v>
      </c>
    </row>
    <row r="6182" spans="17:26" x14ac:dyDescent="0.35">
      <c r="Q6182" t="s">
        <v>0</v>
      </c>
      <c r="R6182">
        <v>68</v>
      </c>
      <c r="S6182">
        <v>150</v>
      </c>
      <c r="T6182">
        <v>98</v>
      </c>
      <c r="U6182" t="s">
        <v>1</v>
      </c>
      <c r="V6182">
        <v>0</v>
      </c>
      <c r="W6182">
        <v>0</v>
      </c>
      <c r="X6182" t="s">
        <v>3688</v>
      </c>
      <c r="Y6182" t="s">
        <v>10493</v>
      </c>
      <c r="Z6182" t="s">
        <v>3524</v>
      </c>
    </row>
    <row r="6183" spans="17:26" x14ac:dyDescent="0.35">
      <c r="Q6183" t="s">
        <v>0</v>
      </c>
      <c r="R6183">
        <v>68</v>
      </c>
      <c r="S6183">
        <v>150</v>
      </c>
      <c r="T6183">
        <v>98</v>
      </c>
      <c r="U6183" t="s">
        <v>1</v>
      </c>
      <c r="V6183">
        <v>0</v>
      </c>
      <c r="W6183">
        <v>0</v>
      </c>
      <c r="X6183" t="s">
        <v>3688</v>
      </c>
      <c r="Y6183" t="s">
        <v>10494</v>
      </c>
      <c r="Z6183" t="s">
        <v>3524</v>
      </c>
    </row>
    <row r="6184" spans="17:26" x14ac:dyDescent="0.35">
      <c r="Q6184" t="s">
        <v>0</v>
      </c>
      <c r="R6184">
        <v>68</v>
      </c>
      <c r="S6184">
        <v>150</v>
      </c>
      <c r="T6184">
        <v>98</v>
      </c>
      <c r="U6184" t="s">
        <v>1</v>
      </c>
      <c r="V6184">
        <v>0</v>
      </c>
      <c r="W6184">
        <v>0</v>
      </c>
      <c r="X6184" t="s">
        <v>4352</v>
      </c>
      <c r="Y6184" t="s">
        <v>10495</v>
      </c>
      <c r="Z6184" t="s">
        <v>3524</v>
      </c>
    </row>
    <row r="6185" spans="17:26" x14ac:dyDescent="0.35">
      <c r="Q6185" t="s">
        <v>0</v>
      </c>
      <c r="R6185">
        <v>68</v>
      </c>
      <c r="S6185">
        <v>150</v>
      </c>
      <c r="T6185">
        <v>98</v>
      </c>
      <c r="U6185" t="s">
        <v>1</v>
      </c>
      <c r="V6185">
        <v>0</v>
      </c>
      <c r="W6185">
        <v>0</v>
      </c>
      <c r="X6185" t="s">
        <v>4024</v>
      </c>
      <c r="Y6185" t="s">
        <v>10496</v>
      </c>
      <c r="Z6185" t="s">
        <v>3524</v>
      </c>
    </row>
    <row r="6186" spans="17:26" x14ac:dyDescent="0.35">
      <c r="Q6186" t="s">
        <v>0</v>
      </c>
      <c r="R6186">
        <v>68</v>
      </c>
      <c r="S6186">
        <v>150</v>
      </c>
      <c r="T6186">
        <v>98</v>
      </c>
      <c r="U6186" t="s">
        <v>1</v>
      </c>
      <c r="V6186">
        <v>0</v>
      </c>
      <c r="W6186">
        <v>0</v>
      </c>
      <c r="X6186" t="s">
        <v>4140</v>
      </c>
      <c r="Y6186" t="s">
        <v>10497</v>
      </c>
      <c r="Z6186" t="s">
        <v>3524</v>
      </c>
    </row>
    <row r="6187" spans="17:26" x14ac:dyDescent="0.35">
      <c r="Q6187" t="s">
        <v>0</v>
      </c>
      <c r="R6187">
        <v>68</v>
      </c>
      <c r="S6187">
        <v>150</v>
      </c>
      <c r="T6187">
        <v>98</v>
      </c>
      <c r="U6187" t="s">
        <v>1</v>
      </c>
      <c r="V6187">
        <v>0</v>
      </c>
      <c r="W6187">
        <v>0</v>
      </c>
      <c r="X6187" t="s">
        <v>4140</v>
      </c>
      <c r="Y6187" t="s">
        <v>10498</v>
      </c>
      <c r="Z6187" t="s">
        <v>3524</v>
      </c>
    </row>
    <row r="6188" spans="17:26" x14ac:dyDescent="0.35">
      <c r="Q6188" t="s">
        <v>0</v>
      </c>
      <c r="R6188">
        <v>68</v>
      </c>
      <c r="S6188">
        <v>150</v>
      </c>
      <c r="T6188">
        <v>98</v>
      </c>
      <c r="U6188" t="s">
        <v>1</v>
      </c>
      <c r="V6188">
        <v>0</v>
      </c>
      <c r="W6188">
        <v>0</v>
      </c>
      <c r="X6188" t="s">
        <v>3932</v>
      </c>
      <c r="Y6188" t="s">
        <v>10499</v>
      </c>
      <c r="Z6188" t="s">
        <v>3524</v>
      </c>
    </row>
    <row r="6189" spans="17:26" x14ac:dyDescent="0.35">
      <c r="Q6189" t="s">
        <v>0</v>
      </c>
      <c r="R6189">
        <v>68</v>
      </c>
      <c r="S6189">
        <v>150</v>
      </c>
      <c r="T6189">
        <v>98</v>
      </c>
      <c r="U6189" t="s">
        <v>1</v>
      </c>
      <c r="V6189">
        <v>0</v>
      </c>
      <c r="W6189">
        <v>0</v>
      </c>
      <c r="X6189" t="s">
        <v>3934</v>
      </c>
      <c r="Y6189" t="s">
        <v>10500</v>
      </c>
      <c r="Z6189" t="s">
        <v>3524</v>
      </c>
    </row>
    <row r="6190" spans="17:26" x14ac:dyDescent="0.35">
      <c r="Q6190" t="s">
        <v>0</v>
      </c>
      <c r="R6190">
        <v>68</v>
      </c>
      <c r="S6190">
        <v>150</v>
      </c>
      <c r="T6190">
        <v>98</v>
      </c>
      <c r="U6190" t="s">
        <v>1</v>
      </c>
      <c r="V6190">
        <v>0</v>
      </c>
      <c r="W6190">
        <v>0</v>
      </c>
      <c r="X6190" t="s">
        <v>4477</v>
      </c>
      <c r="Y6190" t="s">
        <v>10501</v>
      </c>
      <c r="Z6190" t="s">
        <v>3524</v>
      </c>
    </row>
    <row r="6191" spans="17:26" x14ac:dyDescent="0.35">
      <c r="Q6191" t="s">
        <v>0</v>
      </c>
      <c r="R6191">
        <v>68</v>
      </c>
      <c r="S6191">
        <v>150</v>
      </c>
      <c r="T6191">
        <v>98</v>
      </c>
      <c r="U6191" t="s">
        <v>1</v>
      </c>
      <c r="V6191">
        <v>0</v>
      </c>
      <c r="W6191">
        <v>0</v>
      </c>
      <c r="X6191" t="s">
        <v>4374</v>
      </c>
      <c r="Y6191" t="s">
        <v>10502</v>
      </c>
      <c r="Z6191" t="s">
        <v>3524</v>
      </c>
    </row>
    <row r="6192" spans="17:26" x14ac:dyDescent="0.35">
      <c r="Q6192" t="s">
        <v>0</v>
      </c>
      <c r="R6192">
        <v>68</v>
      </c>
      <c r="S6192">
        <v>150</v>
      </c>
      <c r="T6192">
        <v>98</v>
      </c>
      <c r="U6192" t="s">
        <v>1</v>
      </c>
      <c r="V6192">
        <v>0</v>
      </c>
      <c r="W6192">
        <v>0</v>
      </c>
      <c r="X6192" t="s">
        <v>4381</v>
      </c>
      <c r="Y6192" t="s">
        <v>10503</v>
      </c>
      <c r="Z6192" t="s">
        <v>3524</v>
      </c>
    </row>
    <row r="6193" spans="17:26" x14ac:dyDescent="0.35">
      <c r="Q6193" t="s">
        <v>0</v>
      </c>
      <c r="R6193">
        <v>68</v>
      </c>
      <c r="S6193">
        <v>150</v>
      </c>
      <c r="T6193">
        <v>98</v>
      </c>
      <c r="U6193" t="s">
        <v>1</v>
      </c>
      <c r="V6193">
        <v>0</v>
      </c>
      <c r="W6193">
        <v>0</v>
      </c>
      <c r="X6193" t="s">
        <v>4330</v>
      </c>
      <c r="Y6193" t="s">
        <v>10504</v>
      </c>
      <c r="Z6193" t="s">
        <v>3524</v>
      </c>
    </row>
    <row r="6194" spans="17:26" x14ac:dyDescent="0.35">
      <c r="Q6194" t="s">
        <v>0</v>
      </c>
      <c r="R6194">
        <v>68</v>
      </c>
      <c r="S6194">
        <v>150</v>
      </c>
      <c r="T6194">
        <v>98</v>
      </c>
      <c r="U6194" t="s">
        <v>1</v>
      </c>
      <c r="V6194">
        <v>0</v>
      </c>
      <c r="W6194">
        <v>0</v>
      </c>
      <c r="X6194" t="s">
        <v>4685</v>
      </c>
      <c r="Y6194" t="s">
        <v>10505</v>
      </c>
      <c r="Z6194" t="s">
        <v>3524</v>
      </c>
    </row>
    <row r="6195" spans="17:26" x14ac:dyDescent="0.35">
      <c r="Q6195" t="s">
        <v>0</v>
      </c>
      <c r="R6195">
        <v>68</v>
      </c>
      <c r="S6195">
        <v>150</v>
      </c>
      <c r="T6195">
        <v>98</v>
      </c>
      <c r="U6195" t="s">
        <v>1</v>
      </c>
      <c r="V6195">
        <v>0</v>
      </c>
      <c r="W6195">
        <v>0</v>
      </c>
      <c r="X6195" t="s">
        <v>3677</v>
      </c>
      <c r="Y6195" t="s">
        <v>10506</v>
      </c>
      <c r="Z6195" t="s">
        <v>3524</v>
      </c>
    </row>
    <row r="6196" spans="17:26" x14ac:dyDescent="0.35">
      <c r="Q6196" t="s">
        <v>0</v>
      </c>
      <c r="R6196">
        <v>68</v>
      </c>
      <c r="S6196">
        <v>150</v>
      </c>
      <c r="T6196">
        <v>98</v>
      </c>
      <c r="U6196" t="s">
        <v>3664</v>
      </c>
      <c r="V6196">
        <v>0</v>
      </c>
      <c r="W6196">
        <v>0</v>
      </c>
      <c r="X6196" t="s">
        <v>3788</v>
      </c>
      <c r="Y6196" t="s">
        <v>10507</v>
      </c>
      <c r="Z6196" t="s">
        <v>3524</v>
      </c>
    </row>
    <row r="6197" spans="17:26" x14ac:dyDescent="0.35">
      <c r="Q6197" t="s">
        <v>0</v>
      </c>
      <c r="R6197">
        <v>68</v>
      </c>
      <c r="S6197">
        <v>150</v>
      </c>
      <c r="T6197">
        <v>98</v>
      </c>
      <c r="U6197" t="s">
        <v>3664</v>
      </c>
      <c r="V6197">
        <v>0</v>
      </c>
      <c r="W6197">
        <v>0</v>
      </c>
      <c r="X6197" t="s">
        <v>3753</v>
      </c>
      <c r="Y6197" t="s">
        <v>10508</v>
      </c>
      <c r="Z6197" t="s">
        <v>3524</v>
      </c>
    </row>
    <row r="6198" spans="17:26" x14ac:dyDescent="0.35">
      <c r="Q6198" t="s">
        <v>0</v>
      </c>
      <c r="R6198">
        <v>68</v>
      </c>
      <c r="S6198">
        <v>150</v>
      </c>
      <c r="T6198">
        <v>98</v>
      </c>
      <c r="U6198" t="s">
        <v>3664</v>
      </c>
      <c r="V6198">
        <v>0</v>
      </c>
      <c r="W6198">
        <v>0</v>
      </c>
      <c r="X6198" t="s">
        <v>4015</v>
      </c>
      <c r="Y6198" t="s">
        <v>10509</v>
      </c>
      <c r="Z6198" t="s">
        <v>3524</v>
      </c>
    </row>
    <row r="6199" spans="17:26" x14ac:dyDescent="0.35">
      <c r="Q6199" t="s">
        <v>0</v>
      </c>
      <c r="R6199">
        <v>68</v>
      </c>
      <c r="S6199">
        <v>150</v>
      </c>
      <c r="T6199">
        <v>98</v>
      </c>
      <c r="U6199" t="s">
        <v>3664</v>
      </c>
      <c r="V6199">
        <v>0</v>
      </c>
      <c r="W6199">
        <v>0</v>
      </c>
      <c r="X6199" t="s">
        <v>3922</v>
      </c>
      <c r="Y6199" t="s">
        <v>10510</v>
      </c>
      <c r="Z6199" t="s">
        <v>3524</v>
      </c>
    </row>
    <row r="6200" spans="17:26" x14ac:dyDescent="0.35">
      <c r="Q6200" t="s">
        <v>0</v>
      </c>
      <c r="R6200">
        <v>68</v>
      </c>
      <c r="S6200">
        <v>150</v>
      </c>
      <c r="T6200">
        <v>98</v>
      </c>
      <c r="U6200" t="s">
        <v>3664</v>
      </c>
      <c r="V6200">
        <v>0</v>
      </c>
      <c r="W6200">
        <v>0</v>
      </c>
      <c r="X6200" t="s">
        <v>4304</v>
      </c>
      <c r="Y6200" t="s">
        <v>10511</v>
      </c>
      <c r="Z6200" t="s">
        <v>3524</v>
      </c>
    </row>
    <row r="6201" spans="17:26" x14ac:dyDescent="0.35">
      <c r="Q6201" t="s">
        <v>0</v>
      </c>
      <c r="R6201">
        <v>68</v>
      </c>
      <c r="S6201">
        <v>150</v>
      </c>
      <c r="T6201">
        <v>98</v>
      </c>
      <c r="U6201" t="s">
        <v>3664</v>
      </c>
      <c r="V6201">
        <v>0</v>
      </c>
      <c r="W6201">
        <v>0</v>
      </c>
      <c r="X6201" t="s">
        <v>3758</v>
      </c>
      <c r="Y6201" t="s">
        <v>10512</v>
      </c>
      <c r="Z6201" t="s">
        <v>3524</v>
      </c>
    </row>
    <row r="6202" spans="17:26" x14ac:dyDescent="0.35">
      <c r="Q6202" t="s">
        <v>0</v>
      </c>
      <c r="R6202">
        <v>68</v>
      </c>
      <c r="S6202">
        <v>150</v>
      </c>
      <c r="T6202">
        <v>98</v>
      </c>
      <c r="U6202" t="s">
        <v>3664</v>
      </c>
      <c r="V6202">
        <v>0</v>
      </c>
      <c r="W6202">
        <v>0</v>
      </c>
      <c r="X6202" t="s">
        <v>3901</v>
      </c>
      <c r="Y6202" t="s">
        <v>10513</v>
      </c>
      <c r="Z6202" t="s">
        <v>3524</v>
      </c>
    </row>
    <row r="6203" spans="17:26" x14ac:dyDescent="0.35">
      <c r="Q6203" t="s">
        <v>0</v>
      </c>
      <c r="R6203">
        <v>68</v>
      </c>
      <c r="S6203">
        <v>150</v>
      </c>
      <c r="T6203">
        <v>98</v>
      </c>
      <c r="U6203" t="s">
        <v>3664</v>
      </c>
      <c r="V6203">
        <v>0</v>
      </c>
      <c r="W6203">
        <v>0</v>
      </c>
      <c r="X6203" t="s">
        <v>4363</v>
      </c>
      <c r="Y6203" t="s">
        <v>10514</v>
      </c>
      <c r="Z6203" t="s">
        <v>3524</v>
      </c>
    </row>
    <row r="6204" spans="17:26" x14ac:dyDescent="0.35">
      <c r="Q6204" t="s">
        <v>0</v>
      </c>
      <c r="R6204">
        <v>68</v>
      </c>
      <c r="S6204">
        <v>150</v>
      </c>
      <c r="T6204">
        <v>98</v>
      </c>
      <c r="U6204" t="s">
        <v>3664</v>
      </c>
      <c r="V6204">
        <v>0</v>
      </c>
      <c r="W6204">
        <v>0</v>
      </c>
      <c r="X6204" t="s">
        <v>3775</v>
      </c>
      <c r="Y6204" t="s">
        <v>10515</v>
      </c>
      <c r="Z6204" t="s">
        <v>3524</v>
      </c>
    </row>
    <row r="6205" spans="17:26" x14ac:dyDescent="0.35">
      <c r="Q6205" t="s">
        <v>0</v>
      </c>
      <c r="R6205">
        <v>68</v>
      </c>
      <c r="S6205">
        <v>150</v>
      </c>
      <c r="T6205">
        <v>98</v>
      </c>
      <c r="U6205" t="s">
        <v>3664</v>
      </c>
      <c r="V6205">
        <v>0</v>
      </c>
      <c r="W6205">
        <v>0</v>
      </c>
      <c r="X6205" t="s">
        <v>3944</v>
      </c>
      <c r="Y6205" t="s">
        <v>10516</v>
      </c>
      <c r="Z6205" t="s">
        <v>3524</v>
      </c>
    </row>
    <row r="6206" spans="17:26" x14ac:dyDescent="0.35">
      <c r="Q6206" t="s">
        <v>0</v>
      </c>
      <c r="R6206">
        <v>68</v>
      </c>
      <c r="S6206">
        <v>150</v>
      </c>
      <c r="T6206">
        <v>98</v>
      </c>
      <c r="U6206" t="s">
        <v>3664</v>
      </c>
      <c r="V6206">
        <v>0</v>
      </c>
      <c r="W6206">
        <v>0</v>
      </c>
      <c r="X6206" t="s">
        <v>4381</v>
      </c>
      <c r="Y6206" t="s">
        <v>10517</v>
      </c>
      <c r="Z6206" t="s">
        <v>3524</v>
      </c>
    </row>
    <row r="6207" spans="17:26" x14ac:dyDescent="0.35">
      <c r="Q6207" t="s">
        <v>0</v>
      </c>
      <c r="R6207">
        <v>68</v>
      </c>
      <c r="S6207">
        <v>150</v>
      </c>
      <c r="T6207">
        <v>98</v>
      </c>
      <c r="U6207" t="s">
        <v>3664</v>
      </c>
      <c r="V6207">
        <v>0</v>
      </c>
      <c r="W6207">
        <v>0</v>
      </c>
      <c r="X6207" t="s">
        <v>4491</v>
      </c>
      <c r="Y6207" t="s">
        <v>10518</v>
      </c>
      <c r="Z6207" t="s">
        <v>3524</v>
      </c>
    </row>
    <row r="6208" spans="17:26" x14ac:dyDescent="0.35">
      <c r="Q6208" t="s">
        <v>0</v>
      </c>
      <c r="R6208">
        <v>68</v>
      </c>
      <c r="S6208">
        <v>150</v>
      </c>
      <c r="T6208">
        <v>98</v>
      </c>
      <c r="U6208" t="s">
        <v>3664</v>
      </c>
      <c r="V6208">
        <v>0</v>
      </c>
      <c r="W6208">
        <v>0</v>
      </c>
      <c r="X6208" t="s">
        <v>3782</v>
      </c>
      <c r="Y6208" t="s">
        <v>10519</v>
      </c>
      <c r="Z6208" t="s">
        <v>3524</v>
      </c>
    </row>
    <row r="6209" spans="17:26" x14ac:dyDescent="0.35">
      <c r="Q6209" t="s">
        <v>0</v>
      </c>
      <c r="R6209">
        <v>68</v>
      </c>
      <c r="S6209">
        <v>150</v>
      </c>
      <c r="T6209">
        <v>98</v>
      </c>
      <c r="U6209" t="s">
        <v>3664</v>
      </c>
      <c r="V6209">
        <v>0</v>
      </c>
      <c r="W6209">
        <v>0</v>
      </c>
      <c r="X6209" t="s">
        <v>4077</v>
      </c>
      <c r="Y6209" t="s">
        <v>10520</v>
      </c>
      <c r="Z6209" t="s">
        <v>3524</v>
      </c>
    </row>
    <row r="6210" spans="17:26" x14ac:dyDescent="0.35">
      <c r="Q6210" t="s">
        <v>0</v>
      </c>
      <c r="R6210">
        <v>68</v>
      </c>
      <c r="S6210">
        <v>150</v>
      </c>
      <c r="T6210">
        <v>98</v>
      </c>
      <c r="U6210" t="s">
        <v>3664</v>
      </c>
      <c r="V6210">
        <v>0</v>
      </c>
      <c r="W6210">
        <v>0</v>
      </c>
      <c r="X6210" t="s">
        <v>4560</v>
      </c>
      <c r="Y6210" t="s">
        <v>10521</v>
      </c>
      <c r="Z6210" t="s">
        <v>3524</v>
      </c>
    </row>
    <row r="6211" spans="17:26" x14ac:dyDescent="0.35">
      <c r="Q6211" t="s">
        <v>0</v>
      </c>
      <c r="R6211">
        <v>68</v>
      </c>
      <c r="S6211">
        <v>150</v>
      </c>
      <c r="T6211">
        <v>98.2</v>
      </c>
      <c r="U6211" t="s">
        <v>3664</v>
      </c>
      <c r="V6211">
        <v>0</v>
      </c>
      <c r="W6211">
        <v>0</v>
      </c>
      <c r="X6211" t="s">
        <v>3810</v>
      </c>
      <c r="Y6211" t="s">
        <v>10522</v>
      </c>
      <c r="Z6211" t="s">
        <v>3524</v>
      </c>
    </row>
    <row r="6212" spans="17:26" x14ac:dyDescent="0.35">
      <c r="Q6212" t="s">
        <v>0</v>
      </c>
      <c r="R6212">
        <v>68</v>
      </c>
      <c r="S6212">
        <v>150</v>
      </c>
      <c r="T6212">
        <v>98.3</v>
      </c>
      <c r="U6212" t="s">
        <v>1</v>
      </c>
      <c r="V6212">
        <v>0</v>
      </c>
      <c r="W6212">
        <v>0</v>
      </c>
      <c r="X6212" t="s">
        <v>3728</v>
      </c>
      <c r="Y6212" t="s">
        <v>10523</v>
      </c>
      <c r="Z6212" t="s">
        <v>3524</v>
      </c>
    </row>
    <row r="6213" spans="17:26" x14ac:dyDescent="0.35">
      <c r="Q6213" t="s">
        <v>0</v>
      </c>
      <c r="R6213">
        <v>68</v>
      </c>
      <c r="S6213">
        <v>150</v>
      </c>
      <c r="T6213">
        <v>98.3</v>
      </c>
      <c r="U6213" t="s">
        <v>1</v>
      </c>
      <c r="V6213">
        <v>0</v>
      </c>
      <c r="W6213">
        <v>0</v>
      </c>
      <c r="X6213" t="s">
        <v>3825</v>
      </c>
      <c r="Y6213" t="s">
        <v>10524</v>
      </c>
      <c r="Z6213" t="s">
        <v>3524</v>
      </c>
    </row>
    <row r="6214" spans="17:26" x14ac:dyDescent="0.35">
      <c r="Q6214" t="s">
        <v>0</v>
      </c>
      <c r="R6214">
        <v>68</v>
      </c>
      <c r="S6214">
        <v>150</v>
      </c>
      <c r="T6214">
        <v>98.4</v>
      </c>
      <c r="U6214" t="s">
        <v>1</v>
      </c>
      <c r="V6214">
        <v>0</v>
      </c>
      <c r="W6214">
        <v>0</v>
      </c>
      <c r="X6214" t="s">
        <v>3842</v>
      </c>
      <c r="Y6214" t="s">
        <v>10525</v>
      </c>
      <c r="Z6214" t="s">
        <v>3524</v>
      </c>
    </row>
    <row r="6215" spans="17:26" x14ac:dyDescent="0.35">
      <c r="Q6215" t="s">
        <v>0</v>
      </c>
      <c r="R6215">
        <v>68</v>
      </c>
      <c r="S6215">
        <v>150</v>
      </c>
      <c r="T6215">
        <v>98.4</v>
      </c>
      <c r="U6215" t="s">
        <v>1</v>
      </c>
      <c r="V6215">
        <v>0</v>
      </c>
      <c r="W6215">
        <v>0</v>
      </c>
      <c r="X6215" t="s">
        <v>3842</v>
      </c>
      <c r="Y6215" t="s">
        <v>10526</v>
      </c>
      <c r="Z6215" t="s">
        <v>3524</v>
      </c>
    </row>
    <row r="6216" spans="17:26" x14ac:dyDescent="0.35">
      <c r="Q6216" t="s">
        <v>0</v>
      </c>
      <c r="R6216">
        <v>68</v>
      </c>
      <c r="S6216">
        <v>150</v>
      </c>
      <c r="T6216">
        <v>98.4</v>
      </c>
      <c r="U6216" t="s">
        <v>3664</v>
      </c>
      <c r="V6216">
        <v>0</v>
      </c>
      <c r="W6216">
        <v>0</v>
      </c>
      <c r="X6216" t="s">
        <v>3994</v>
      </c>
      <c r="Y6216" t="s">
        <v>10527</v>
      </c>
      <c r="Z6216" t="s">
        <v>3524</v>
      </c>
    </row>
    <row r="6217" spans="17:26" x14ac:dyDescent="0.35">
      <c r="Q6217" t="s">
        <v>0</v>
      </c>
      <c r="R6217">
        <v>68</v>
      </c>
      <c r="S6217">
        <v>150</v>
      </c>
      <c r="T6217">
        <v>98.4</v>
      </c>
      <c r="U6217" t="s">
        <v>3664</v>
      </c>
      <c r="V6217">
        <v>0</v>
      </c>
      <c r="W6217">
        <v>0</v>
      </c>
      <c r="X6217" t="s">
        <v>3846</v>
      </c>
      <c r="Y6217" t="s">
        <v>10528</v>
      </c>
      <c r="Z6217" t="s">
        <v>3524</v>
      </c>
    </row>
    <row r="6218" spans="17:26" x14ac:dyDescent="0.35">
      <c r="Q6218" t="s">
        <v>0</v>
      </c>
      <c r="R6218">
        <v>68</v>
      </c>
      <c r="S6218">
        <v>150</v>
      </c>
      <c r="T6218">
        <v>98.5</v>
      </c>
      <c r="U6218" t="s">
        <v>3664</v>
      </c>
      <c r="V6218">
        <v>0</v>
      </c>
      <c r="W6218">
        <v>0</v>
      </c>
      <c r="X6218" t="s">
        <v>4156</v>
      </c>
      <c r="Y6218" t="s">
        <v>10529</v>
      </c>
      <c r="Z6218" t="s">
        <v>3524</v>
      </c>
    </row>
    <row r="6219" spans="17:26" x14ac:dyDescent="0.35">
      <c r="Q6219" t="s">
        <v>0</v>
      </c>
      <c r="R6219">
        <v>68</v>
      </c>
      <c r="S6219">
        <v>150</v>
      </c>
      <c r="T6219">
        <v>98.5</v>
      </c>
      <c r="U6219" t="s">
        <v>3664</v>
      </c>
      <c r="V6219">
        <v>0</v>
      </c>
      <c r="W6219">
        <v>0</v>
      </c>
      <c r="X6219" t="s">
        <v>4431</v>
      </c>
      <c r="Y6219" t="s">
        <v>10530</v>
      </c>
      <c r="Z6219" t="s">
        <v>3524</v>
      </c>
    </row>
    <row r="6220" spans="17:26" x14ac:dyDescent="0.35">
      <c r="Q6220" t="s">
        <v>0</v>
      </c>
      <c r="R6220">
        <v>68</v>
      </c>
      <c r="S6220">
        <v>150</v>
      </c>
      <c r="T6220">
        <v>98.5</v>
      </c>
      <c r="U6220" t="s">
        <v>3664</v>
      </c>
      <c r="V6220">
        <v>0</v>
      </c>
      <c r="W6220">
        <v>0</v>
      </c>
      <c r="X6220" t="s">
        <v>3857</v>
      </c>
      <c r="Y6220" t="s">
        <v>10531</v>
      </c>
      <c r="Z6220" t="s">
        <v>3524</v>
      </c>
    </row>
    <row r="6221" spans="17:26" x14ac:dyDescent="0.35">
      <c r="Q6221" t="s">
        <v>0</v>
      </c>
      <c r="R6221">
        <v>68</v>
      </c>
      <c r="S6221">
        <v>150</v>
      </c>
      <c r="T6221">
        <v>98.6</v>
      </c>
      <c r="U6221" t="s">
        <v>1</v>
      </c>
      <c r="V6221">
        <v>0</v>
      </c>
      <c r="W6221">
        <v>0</v>
      </c>
      <c r="X6221" t="s">
        <v>3886</v>
      </c>
      <c r="Y6221" t="s">
        <v>10532</v>
      </c>
      <c r="Z6221" t="s">
        <v>3524</v>
      </c>
    </row>
    <row r="6222" spans="17:26" x14ac:dyDescent="0.35">
      <c r="Q6222" t="s">
        <v>0</v>
      </c>
      <c r="R6222">
        <v>68</v>
      </c>
      <c r="S6222">
        <v>150</v>
      </c>
      <c r="T6222">
        <v>98.6</v>
      </c>
      <c r="U6222" t="s">
        <v>3664</v>
      </c>
      <c r="V6222">
        <v>0</v>
      </c>
      <c r="W6222">
        <v>0</v>
      </c>
      <c r="X6222" t="s">
        <v>3738</v>
      </c>
      <c r="Y6222" t="s">
        <v>10533</v>
      </c>
      <c r="Z6222" t="s">
        <v>3524</v>
      </c>
    </row>
    <row r="6223" spans="17:26" x14ac:dyDescent="0.35">
      <c r="Q6223" t="s">
        <v>0</v>
      </c>
      <c r="R6223">
        <v>68</v>
      </c>
      <c r="S6223">
        <v>150</v>
      </c>
      <c r="T6223">
        <v>98.6</v>
      </c>
      <c r="U6223" t="s">
        <v>3664</v>
      </c>
      <c r="V6223">
        <v>0</v>
      </c>
      <c r="W6223">
        <v>0</v>
      </c>
      <c r="X6223" t="s">
        <v>4005</v>
      </c>
      <c r="Y6223" t="s">
        <v>10534</v>
      </c>
      <c r="Z6223" t="s">
        <v>3524</v>
      </c>
    </row>
    <row r="6224" spans="17:26" x14ac:dyDescent="0.35">
      <c r="Q6224" t="s">
        <v>0</v>
      </c>
      <c r="R6224">
        <v>68</v>
      </c>
      <c r="S6224">
        <v>150</v>
      </c>
      <c r="T6224">
        <v>98.6</v>
      </c>
      <c r="U6224" t="s">
        <v>3664</v>
      </c>
      <c r="V6224">
        <v>0</v>
      </c>
      <c r="W6224">
        <v>0</v>
      </c>
      <c r="X6224" t="s">
        <v>4250</v>
      </c>
      <c r="Y6224" t="s">
        <v>10535</v>
      </c>
      <c r="Z6224" t="s">
        <v>3524</v>
      </c>
    </row>
    <row r="6225" spans="17:26" x14ac:dyDescent="0.35">
      <c r="Q6225" t="s">
        <v>0</v>
      </c>
      <c r="R6225">
        <v>68</v>
      </c>
      <c r="S6225">
        <v>150</v>
      </c>
      <c r="T6225">
        <v>98.6</v>
      </c>
      <c r="U6225" t="s">
        <v>3664</v>
      </c>
      <c r="V6225">
        <v>0</v>
      </c>
      <c r="W6225">
        <v>0</v>
      </c>
      <c r="X6225" t="s">
        <v>3886</v>
      </c>
      <c r="Y6225" t="s">
        <v>10536</v>
      </c>
      <c r="Z6225" t="s">
        <v>3524</v>
      </c>
    </row>
    <row r="6226" spans="17:26" x14ac:dyDescent="0.35">
      <c r="Q6226" t="s">
        <v>0</v>
      </c>
      <c r="R6226">
        <v>68</v>
      </c>
      <c r="S6226">
        <v>150</v>
      </c>
      <c r="T6226">
        <v>98.7</v>
      </c>
      <c r="U6226" t="s">
        <v>1</v>
      </c>
      <c r="V6226">
        <v>0</v>
      </c>
      <c r="W6226">
        <v>0</v>
      </c>
      <c r="X6226" t="s">
        <v>4345</v>
      </c>
      <c r="Y6226" t="s">
        <v>10537</v>
      </c>
      <c r="Z6226" t="s">
        <v>3524</v>
      </c>
    </row>
    <row r="6227" spans="17:26" x14ac:dyDescent="0.35">
      <c r="Q6227" t="s">
        <v>0</v>
      </c>
      <c r="R6227">
        <v>68</v>
      </c>
      <c r="S6227">
        <v>150</v>
      </c>
      <c r="T6227">
        <v>98.7</v>
      </c>
      <c r="U6227" t="s">
        <v>1</v>
      </c>
      <c r="V6227">
        <v>0</v>
      </c>
      <c r="W6227">
        <v>0</v>
      </c>
      <c r="X6227" t="s">
        <v>4013</v>
      </c>
      <c r="Y6227" t="s">
        <v>10538</v>
      </c>
      <c r="Z6227" t="s">
        <v>3524</v>
      </c>
    </row>
    <row r="6228" spans="17:26" x14ac:dyDescent="0.35">
      <c r="Q6228" t="s">
        <v>0</v>
      </c>
      <c r="R6228">
        <v>68</v>
      </c>
      <c r="S6228">
        <v>150</v>
      </c>
      <c r="T6228">
        <v>98.7</v>
      </c>
      <c r="U6228" t="s">
        <v>1</v>
      </c>
      <c r="V6228">
        <v>0</v>
      </c>
      <c r="W6228">
        <v>0</v>
      </c>
      <c r="X6228" t="s">
        <v>4053</v>
      </c>
      <c r="Y6228" t="s">
        <v>10539</v>
      </c>
      <c r="Z6228" t="s">
        <v>3524</v>
      </c>
    </row>
    <row r="6229" spans="17:26" x14ac:dyDescent="0.35">
      <c r="Q6229" t="s">
        <v>0</v>
      </c>
      <c r="R6229">
        <v>68</v>
      </c>
      <c r="S6229">
        <v>150</v>
      </c>
      <c r="T6229">
        <v>98.7</v>
      </c>
      <c r="U6229" t="s">
        <v>1</v>
      </c>
      <c r="V6229">
        <v>0</v>
      </c>
      <c r="W6229">
        <v>0</v>
      </c>
      <c r="X6229" t="s">
        <v>4140</v>
      </c>
      <c r="Y6229" t="s">
        <v>10540</v>
      </c>
      <c r="Z6229" t="s">
        <v>3524</v>
      </c>
    </row>
    <row r="6230" spans="17:26" x14ac:dyDescent="0.35">
      <c r="Q6230" t="s">
        <v>0</v>
      </c>
      <c r="R6230">
        <v>68</v>
      </c>
      <c r="S6230">
        <v>150</v>
      </c>
      <c r="T6230">
        <v>98.7</v>
      </c>
      <c r="U6230" t="s">
        <v>1</v>
      </c>
      <c r="V6230">
        <v>0</v>
      </c>
      <c r="W6230">
        <v>0</v>
      </c>
      <c r="X6230" t="s">
        <v>3932</v>
      </c>
      <c r="Y6230" t="s">
        <v>10541</v>
      </c>
      <c r="Z6230" t="s">
        <v>3524</v>
      </c>
    </row>
    <row r="6231" spans="17:26" x14ac:dyDescent="0.35">
      <c r="Q6231" t="s">
        <v>0</v>
      </c>
      <c r="R6231">
        <v>68</v>
      </c>
      <c r="S6231">
        <v>150</v>
      </c>
      <c r="T6231">
        <v>98.7</v>
      </c>
      <c r="U6231" t="s">
        <v>1</v>
      </c>
      <c r="V6231">
        <v>0</v>
      </c>
      <c r="W6231">
        <v>0</v>
      </c>
      <c r="X6231" t="s">
        <v>4030</v>
      </c>
      <c r="Y6231" t="s">
        <v>10542</v>
      </c>
      <c r="Z6231" t="s">
        <v>3524</v>
      </c>
    </row>
    <row r="6232" spans="17:26" x14ac:dyDescent="0.35">
      <c r="Q6232" t="s">
        <v>0</v>
      </c>
      <c r="R6232">
        <v>68</v>
      </c>
      <c r="S6232">
        <v>150</v>
      </c>
      <c r="T6232">
        <v>98.7</v>
      </c>
      <c r="U6232" t="s">
        <v>1</v>
      </c>
      <c r="V6232">
        <v>0</v>
      </c>
      <c r="W6232">
        <v>0</v>
      </c>
      <c r="X6232" t="s">
        <v>4252</v>
      </c>
      <c r="Y6232" t="s">
        <v>10543</v>
      </c>
      <c r="Z6232" t="s">
        <v>3524</v>
      </c>
    </row>
    <row r="6233" spans="17:26" x14ac:dyDescent="0.35">
      <c r="Q6233" t="s">
        <v>0</v>
      </c>
      <c r="R6233">
        <v>68</v>
      </c>
      <c r="S6233">
        <v>150</v>
      </c>
      <c r="T6233">
        <v>98.7</v>
      </c>
      <c r="U6233" t="s">
        <v>1</v>
      </c>
      <c r="V6233">
        <v>0</v>
      </c>
      <c r="W6233">
        <v>0</v>
      </c>
      <c r="X6233" t="s">
        <v>3812</v>
      </c>
      <c r="Y6233" t="s">
        <v>10544</v>
      </c>
      <c r="Z6233" t="s">
        <v>3524</v>
      </c>
    </row>
    <row r="6234" spans="17:26" x14ac:dyDescent="0.35">
      <c r="Q6234" t="s">
        <v>0</v>
      </c>
      <c r="R6234">
        <v>68</v>
      </c>
      <c r="S6234">
        <v>150</v>
      </c>
      <c r="T6234">
        <v>98.7</v>
      </c>
      <c r="U6234" t="s">
        <v>1</v>
      </c>
      <c r="V6234">
        <v>0</v>
      </c>
      <c r="W6234">
        <v>0</v>
      </c>
      <c r="X6234" t="s">
        <v>3944</v>
      </c>
      <c r="Y6234" t="s">
        <v>10545</v>
      </c>
      <c r="Z6234" t="s">
        <v>3524</v>
      </c>
    </row>
    <row r="6235" spans="17:26" x14ac:dyDescent="0.35">
      <c r="Q6235" t="s">
        <v>0</v>
      </c>
      <c r="R6235">
        <v>68</v>
      </c>
      <c r="S6235">
        <v>150</v>
      </c>
      <c r="T6235">
        <v>98.7</v>
      </c>
      <c r="U6235" t="s">
        <v>1</v>
      </c>
      <c r="V6235">
        <v>0</v>
      </c>
      <c r="W6235">
        <v>0</v>
      </c>
      <c r="X6235" t="s">
        <v>3662</v>
      </c>
      <c r="Y6235" t="s">
        <v>10546</v>
      </c>
      <c r="Z6235" t="s">
        <v>3524</v>
      </c>
    </row>
    <row r="6236" spans="17:26" x14ac:dyDescent="0.35">
      <c r="Q6236" t="s">
        <v>0</v>
      </c>
      <c r="R6236">
        <v>68</v>
      </c>
      <c r="S6236">
        <v>150</v>
      </c>
      <c r="T6236">
        <v>98.7</v>
      </c>
      <c r="U6236" t="s">
        <v>1</v>
      </c>
      <c r="V6236">
        <v>0</v>
      </c>
      <c r="W6236">
        <v>0</v>
      </c>
      <c r="X6236" t="s">
        <v>3915</v>
      </c>
      <c r="Y6236" t="s">
        <v>10547</v>
      </c>
      <c r="Z6236" t="s">
        <v>3524</v>
      </c>
    </row>
    <row r="6237" spans="17:26" x14ac:dyDescent="0.35">
      <c r="Q6237" t="s">
        <v>0</v>
      </c>
      <c r="R6237">
        <v>68</v>
      </c>
      <c r="S6237">
        <v>150</v>
      </c>
      <c r="T6237">
        <v>98.7</v>
      </c>
      <c r="U6237" t="s">
        <v>1</v>
      </c>
      <c r="V6237">
        <v>0</v>
      </c>
      <c r="W6237">
        <v>0</v>
      </c>
      <c r="X6237" t="s">
        <v>3679</v>
      </c>
      <c r="Y6237" t="s">
        <v>10548</v>
      </c>
      <c r="Z6237" t="s">
        <v>3524</v>
      </c>
    </row>
    <row r="6238" spans="17:26" x14ac:dyDescent="0.35">
      <c r="Q6238" t="s">
        <v>0</v>
      </c>
      <c r="R6238">
        <v>68</v>
      </c>
      <c r="S6238">
        <v>150</v>
      </c>
      <c r="T6238">
        <v>98.7</v>
      </c>
      <c r="U6238" t="s">
        <v>1</v>
      </c>
      <c r="V6238">
        <v>0</v>
      </c>
      <c r="W6238">
        <v>0</v>
      </c>
      <c r="X6238" t="s">
        <v>3784</v>
      </c>
      <c r="Y6238" t="s">
        <v>10549</v>
      </c>
      <c r="Z6238" t="s">
        <v>3524</v>
      </c>
    </row>
    <row r="6239" spans="17:26" x14ac:dyDescent="0.35">
      <c r="Q6239" t="s">
        <v>0</v>
      </c>
      <c r="R6239">
        <v>68</v>
      </c>
      <c r="S6239">
        <v>150</v>
      </c>
      <c r="T6239">
        <v>98.7</v>
      </c>
      <c r="U6239" t="s">
        <v>3664</v>
      </c>
      <c r="V6239">
        <v>0</v>
      </c>
      <c r="W6239">
        <v>0</v>
      </c>
      <c r="X6239" t="s">
        <v>4509</v>
      </c>
      <c r="Y6239" t="s">
        <v>10550</v>
      </c>
      <c r="Z6239" t="s">
        <v>3524</v>
      </c>
    </row>
    <row r="6240" spans="17:26" x14ac:dyDescent="0.35">
      <c r="Q6240" t="s">
        <v>0</v>
      </c>
      <c r="R6240">
        <v>68</v>
      </c>
      <c r="S6240">
        <v>150</v>
      </c>
      <c r="T6240">
        <v>98.7</v>
      </c>
      <c r="U6240" t="s">
        <v>3664</v>
      </c>
      <c r="V6240">
        <v>0</v>
      </c>
      <c r="W6240">
        <v>0</v>
      </c>
      <c r="X6240" t="s">
        <v>4177</v>
      </c>
      <c r="Y6240" t="s">
        <v>10551</v>
      </c>
      <c r="Z6240" t="s">
        <v>3524</v>
      </c>
    </row>
    <row r="6241" spans="17:26" x14ac:dyDescent="0.35">
      <c r="Q6241" t="s">
        <v>0</v>
      </c>
      <c r="R6241">
        <v>68</v>
      </c>
      <c r="S6241">
        <v>150</v>
      </c>
      <c r="T6241">
        <v>98.7</v>
      </c>
      <c r="U6241" t="s">
        <v>3664</v>
      </c>
      <c r="V6241">
        <v>0</v>
      </c>
      <c r="W6241">
        <v>0</v>
      </c>
      <c r="X6241" t="s">
        <v>4053</v>
      </c>
      <c r="Y6241" t="s">
        <v>10552</v>
      </c>
      <c r="Z6241" t="s">
        <v>3524</v>
      </c>
    </row>
    <row r="6242" spans="17:26" x14ac:dyDescent="0.35">
      <c r="Q6242" t="s">
        <v>0</v>
      </c>
      <c r="R6242">
        <v>68</v>
      </c>
      <c r="S6242">
        <v>150</v>
      </c>
      <c r="T6242">
        <v>98.7</v>
      </c>
      <c r="U6242" t="s">
        <v>3664</v>
      </c>
      <c r="V6242">
        <v>0</v>
      </c>
      <c r="W6242">
        <v>0</v>
      </c>
      <c r="X6242" t="s">
        <v>4313</v>
      </c>
      <c r="Y6242" t="s">
        <v>10553</v>
      </c>
      <c r="Z6242" t="s">
        <v>3524</v>
      </c>
    </row>
    <row r="6243" spans="17:26" x14ac:dyDescent="0.35">
      <c r="Q6243" t="s">
        <v>0</v>
      </c>
      <c r="R6243">
        <v>68</v>
      </c>
      <c r="S6243">
        <v>150</v>
      </c>
      <c r="T6243">
        <v>98.7</v>
      </c>
      <c r="U6243" t="s">
        <v>3664</v>
      </c>
      <c r="V6243">
        <v>0</v>
      </c>
      <c r="W6243">
        <v>0</v>
      </c>
      <c r="X6243" t="s">
        <v>4140</v>
      </c>
      <c r="Y6243" t="s">
        <v>10554</v>
      </c>
      <c r="Z6243" t="s">
        <v>3524</v>
      </c>
    </row>
    <row r="6244" spans="17:26" x14ac:dyDescent="0.35">
      <c r="Q6244" t="s">
        <v>0</v>
      </c>
      <c r="R6244">
        <v>68</v>
      </c>
      <c r="S6244">
        <v>150</v>
      </c>
      <c r="T6244">
        <v>98.7</v>
      </c>
      <c r="U6244" t="s">
        <v>3664</v>
      </c>
      <c r="V6244">
        <v>0</v>
      </c>
      <c r="W6244">
        <v>0</v>
      </c>
      <c r="X6244" t="s">
        <v>4140</v>
      </c>
      <c r="Y6244" t="s">
        <v>10555</v>
      </c>
      <c r="Z6244" t="s">
        <v>3524</v>
      </c>
    </row>
    <row r="6245" spans="17:26" x14ac:dyDescent="0.35">
      <c r="Q6245" t="s">
        <v>0</v>
      </c>
      <c r="R6245">
        <v>68</v>
      </c>
      <c r="S6245">
        <v>150</v>
      </c>
      <c r="T6245">
        <v>98.7</v>
      </c>
      <c r="U6245" t="s">
        <v>3664</v>
      </c>
      <c r="V6245">
        <v>0</v>
      </c>
      <c r="W6245">
        <v>0</v>
      </c>
      <c r="X6245" t="s">
        <v>3673</v>
      </c>
      <c r="Y6245" t="s">
        <v>10556</v>
      </c>
      <c r="Z6245" t="s">
        <v>3524</v>
      </c>
    </row>
    <row r="6246" spans="17:26" x14ac:dyDescent="0.35">
      <c r="Q6246" t="s">
        <v>0</v>
      </c>
      <c r="R6246">
        <v>68</v>
      </c>
      <c r="S6246">
        <v>150</v>
      </c>
      <c r="T6246">
        <v>98.7</v>
      </c>
      <c r="U6246" t="s">
        <v>3664</v>
      </c>
      <c r="V6246">
        <v>0</v>
      </c>
      <c r="W6246">
        <v>0</v>
      </c>
      <c r="X6246" t="s">
        <v>4319</v>
      </c>
      <c r="Y6246" t="s">
        <v>10557</v>
      </c>
      <c r="Z6246" t="s">
        <v>3524</v>
      </c>
    </row>
    <row r="6247" spans="17:26" x14ac:dyDescent="0.35">
      <c r="Q6247" t="s">
        <v>0</v>
      </c>
      <c r="R6247">
        <v>68</v>
      </c>
      <c r="S6247">
        <v>150</v>
      </c>
      <c r="T6247">
        <v>98.7</v>
      </c>
      <c r="U6247" t="s">
        <v>3664</v>
      </c>
      <c r="V6247">
        <v>0</v>
      </c>
      <c r="W6247">
        <v>0</v>
      </c>
      <c r="X6247" t="s">
        <v>4030</v>
      </c>
      <c r="Y6247" t="s">
        <v>10558</v>
      </c>
      <c r="Z6247" t="s">
        <v>3524</v>
      </c>
    </row>
    <row r="6248" spans="17:26" x14ac:dyDescent="0.35">
      <c r="Q6248" t="s">
        <v>0</v>
      </c>
      <c r="R6248">
        <v>68</v>
      </c>
      <c r="S6248">
        <v>150</v>
      </c>
      <c r="T6248">
        <v>98.7</v>
      </c>
      <c r="U6248" t="s">
        <v>3664</v>
      </c>
      <c r="V6248">
        <v>0</v>
      </c>
      <c r="W6248">
        <v>0</v>
      </c>
      <c r="X6248" t="s">
        <v>3912</v>
      </c>
      <c r="Y6248" t="s">
        <v>10559</v>
      </c>
      <c r="Z6248" t="s">
        <v>3524</v>
      </c>
    </row>
    <row r="6249" spans="17:26" x14ac:dyDescent="0.35">
      <c r="Q6249" t="s">
        <v>0</v>
      </c>
      <c r="R6249">
        <v>68</v>
      </c>
      <c r="S6249">
        <v>150</v>
      </c>
      <c r="T6249">
        <v>98.7</v>
      </c>
      <c r="U6249" t="s">
        <v>3664</v>
      </c>
      <c r="V6249">
        <v>0</v>
      </c>
      <c r="W6249">
        <v>0</v>
      </c>
      <c r="X6249" t="s">
        <v>3777</v>
      </c>
      <c r="Y6249" t="s">
        <v>10560</v>
      </c>
      <c r="Z6249" t="s">
        <v>3524</v>
      </c>
    </row>
    <row r="6250" spans="17:26" x14ac:dyDescent="0.35">
      <c r="Q6250" t="s">
        <v>0</v>
      </c>
      <c r="R6250">
        <v>68</v>
      </c>
      <c r="S6250">
        <v>150</v>
      </c>
      <c r="T6250">
        <v>98.7</v>
      </c>
      <c r="U6250" t="s">
        <v>3664</v>
      </c>
      <c r="V6250">
        <v>0</v>
      </c>
      <c r="W6250">
        <v>0</v>
      </c>
      <c r="X6250" t="s">
        <v>4040</v>
      </c>
      <c r="Y6250" t="s">
        <v>10561</v>
      </c>
      <c r="Z6250" t="s">
        <v>3524</v>
      </c>
    </row>
    <row r="6251" spans="17:26" x14ac:dyDescent="0.35">
      <c r="Q6251" t="s">
        <v>0</v>
      </c>
      <c r="R6251">
        <v>68</v>
      </c>
      <c r="S6251">
        <v>150</v>
      </c>
      <c r="T6251">
        <v>98.7</v>
      </c>
      <c r="U6251" t="s">
        <v>3664</v>
      </c>
      <c r="V6251">
        <v>0</v>
      </c>
      <c r="W6251">
        <v>0</v>
      </c>
      <c r="X6251" t="s">
        <v>4506</v>
      </c>
      <c r="Y6251" t="s">
        <v>10562</v>
      </c>
      <c r="Z6251" t="s">
        <v>3524</v>
      </c>
    </row>
    <row r="6252" spans="17:26" x14ac:dyDescent="0.35">
      <c r="Q6252" t="s">
        <v>0</v>
      </c>
      <c r="R6252">
        <v>68</v>
      </c>
      <c r="S6252">
        <v>150</v>
      </c>
      <c r="T6252">
        <v>99</v>
      </c>
      <c r="U6252" t="s">
        <v>1</v>
      </c>
      <c r="V6252">
        <v>0</v>
      </c>
      <c r="W6252">
        <v>0</v>
      </c>
      <c r="X6252" t="s">
        <v>4272</v>
      </c>
      <c r="Y6252" t="s">
        <v>10563</v>
      </c>
      <c r="Z6252" t="s">
        <v>3524</v>
      </c>
    </row>
    <row r="6253" spans="17:26" x14ac:dyDescent="0.35">
      <c r="Q6253" t="s">
        <v>0</v>
      </c>
      <c r="R6253">
        <v>68</v>
      </c>
      <c r="S6253">
        <v>150</v>
      </c>
      <c r="T6253">
        <v>99</v>
      </c>
      <c r="U6253" t="s">
        <v>3664</v>
      </c>
      <c r="V6253">
        <v>0</v>
      </c>
      <c r="W6253">
        <v>0</v>
      </c>
      <c r="X6253" t="s">
        <v>3938</v>
      </c>
      <c r="Y6253" t="s">
        <v>10564</v>
      </c>
      <c r="Z6253" t="s">
        <v>3524</v>
      </c>
    </row>
    <row r="6254" spans="17:26" x14ac:dyDescent="0.35">
      <c r="Q6254" t="s">
        <v>0</v>
      </c>
      <c r="R6254">
        <v>68</v>
      </c>
      <c r="S6254">
        <v>150</v>
      </c>
      <c r="T6254">
        <v>99</v>
      </c>
      <c r="U6254" t="s">
        <v>3664</v>
      </c>
      <c r="V6254">
        <v>0</v>
      </c>
      <c r="W6254">
        <v>0</v>
      </c>
      <c r="X6254" t="s">
        <v>4217</v>
      </c>
      <c r="Y6254" t="s">
        <v>10565</v>
      </c>
      <c r="Z6254" t="s">
        <v>3524</v>
      </c>
    </row>
    <row r="6255" spans="17:26" x14ac:dyDescent="0.35">
      <c r="Q6255" t="s">
        <v>0</v>
      </c>
      <c r="R6255">
        <v>68</v>
      </c>
      <c r="S6255">
        <v>150</v>
      </c>
      <c r="T6255">
        <v>99</v>
      </c>
      <c r="U6255" t="s">
        <v>3664</v>
      </c>
      <c r="V6255">
        <v>0</v>
      </c>
      <c r="W6255">
        <v>0</v>
      </c>
      <c r="X6255" t="s">
        <v>4217</v>
      </c>
      <c r="Y6255" t="s">
        <v>10566</v>
      </c>
      <c r="Z6255" t="s">
        <v>3524</v>
      </c>
    </row>
    <row r="6256" spans="17:26" x14ac:dyDescent="0.35">
      <c r="Q6256" t="s">
        <v>0</v>
      </c>
      <c r="R6256">
        <v>68</v>
      </c>
      <c r="S6256">
        <v>150</v>
      </c>
      <c r="T6256">
        <v>99.1</v>
      </c>
      <c r="U6256" t="s">
        <v>3664</v>
      </c>
      <c r="V6256">
        <v>0</v>
      </c>
      <c r="W6256">
        <v>0</v>
      </c>
      <c r="X6256" t="s">
        <v>3981</v>
      </c>
      <c r="Y6256" t="s">
        <v>10567</v>
      </c>
      <c r="Z6256" t="s">
        <v>3524</v>
      </c>
    </row>
    <row r="6257" spans="17:26" x14ac:dyDescent="0.35">
      <c r="Q6257" t="s">
        <v>0</v>
      </c>
      <c r="R6257">
        <v>68</v>
      </c>
      <c r="S6257">
        <v>150</v>
      </c>
      <c r="T6257">
        <v>99.1</v>
      </c>
      <c r="U6257" t="s">
        <v>3664</v>
      </c>
      <c r="V6257">
        <v>0</v>
      </c>
      <c r="W6257">
        <v>0</v>
      </c>
      <c r="X6257" t="s">
        <v>3967</v>
      </c>
      <c r="Y6257" t="s">
        <v>10568</v>
      </c>
      <c r="Z6257" t="s">
        <v>3524</v>
      </c>
    </row>
    <row r="6258" spans="17:26" x14ac:dyDescent="0.35">
      <c r="Q6258" t="s">
        <v>0</v>
      </c>
      <c r="R6258">
        <v>68</v>
      </c>
      <c r="S6258">
        <v>150</v>
      </c>
      <c r="T6258">
        <v>99.1</v>
      </c>
      <c r="U6258" t="s">
        <v>3664</v>
      </c>
      <c r="V6258">
        <v>0</v>
      </c>
      <c r="W6258">
        <v>0</v>
      </c>
      <c r="X6258" t="s">
        <v>3675</v>
      </c>
      <c r="Y6258" t="s">
        <v>10569</v>
      </c>
      <c r="Z6258" t="s">
        <v>3524</v>
      </c>
    </row>
    <row r="6259" spans="17:26" x14ac:dyDescent="0.35">
      <c r="Q6259" t="s">
        <v>0</v>
      </c>
      <c r="R6259">
        <v>68</v>
      </c>
      <c r="S6259">
        <v>150</v>
      </c>
      <c r="T6259">
        <v>99.1</v>
      </c>
      <c r="U6259" t="s">
        <v>3664</v>
      </c>
      <c r="V6259">
        <v>0</v>
      </c>
      <c r="W6259">
        <v>0</v>
      </c>
      <c r="X6259" t="s">
        <v>3964</v>
      </c>
      <c r="Y6259" t="s">
        <v>10570</v>
      </c>
      <c r="Z6259" t="s">
        <v>3524</v>
      </c>
    </row>
    <row r="6260" spans="17:26" x14ac:dyDescent="0.35">
      <c r="Q6260" t="s">
        <v>0</v>
      </c>
      <c r="R6260">
        <v>68</v>
      </c>
      <c r="S6260">
        <v>150</v>
      </c>
      <c r="T6260">
        <v>99.1</v>
      </c>
      <c r="U6260" t="s">
        <v>3664</v>
      </c>
      <c r="V6260">
        <v>0</v>
      </c>
      <c r="W6260">
        <v>0</v>
      </c>
      <c r="X6260" t="s">
        <v>4747</v>
      </c>
      <c r="Y6260" t="s">
        <v>10571</v>
      </c>
      <c r="Z6260" t="s">
        <v>3524</v>
      </c>
    </row>
    <row r="6261" spans="17:26" x14ac:dyDescent="0.35">
      <c r="Q6261" t="s">
        <v>0</v>
      </c>
      <c r="R6261">
        <v>68</v>
      </c>
      <c r="S6261">
        <v>150</v>
      </c>
      <c r="T6261">
        <v>99.1</v>
      </c>
      <c r="U6261" t="s">
        <v>3664</v>
      </c>
      <c r="V6261">
        <v>0</v>
      </c>
      <c r="W6261">
        <v>0</v>
      </c>
      <c r="X6261" t="s">
        <v>3747</v>
      </c>
      <c r="Y6261" t="s">
        <v>10572</v>
      </c>
      <c r="Z6261" t="s">
        <v>3524</v>
      </c>
    </row>
    <row r="6262" spans="17:26" x14ac:dyDescent="0.35">
      <c r="Q6262" t="s">
        <v>0</v>
      </c>
      <c r="R6262">
        <v>68</v>
      </c>
      <c r="S6262">
        <v>150</v>
      </c>
      <c r="T6262">
        <v>99.2</v>
      </c>
      <c r="U6262" t="s">
        <v>1</v>
      </c>
      <c r="V6262">
        <v>0</v>
      </c>
      <c r="W6262">
        <v>0</v>
      </c>
      <c r="X6262" t="s">
        <v>3846</v>
      </c>
      <c r="Y6262" t="s">
        <v>10573</v>
      </c>
      <c r="Z6262" t="s">
        <v>3524</v>
      </c>
    </row>
    <row r="6263" spans="17:26" x14ac:dyDescent="0.35">
      <c r="Q6263" t="s">
        <v>0</v>
      </c>
      <c r="R6263">
        <v>68</v>
      </c>
      <c r="S6263">
        <v>150</v>
      </c>
      <c r="T6263">
        <v>99.3</v>
      </c>
      <c r="U6263" t="s">
        <v>1</v>
      </c>
      <c r="V6263">
        <v>0</v>
      </c>
      <c r="W6263">
        <v>0</v>
      </c>
      <c r="X6263" t="s">
        <v>3753</v>
      </c>
      <c r="Y6263" t="s">
        <v>10574</v>
      </c>
      <c r="Z6263" t="s">
        <v>3524</v>
      </c>
    </row>
    <row r="6264" spans="17:26" x14ac:dyDescent="0.35">
      <c r="Q6264" t="s">
        <v>0</v>
      </c>
      <c r="R6264">
        <v>68</v>
      </c>
      <c r="S6264">
        <v>150</v>
      </c>
      <c r="T6264">
        <v>99.3</v>
      </c>
      <c r="U6264" t="s">
        <v>1</v>
      </c>
      <c r="V6264">
        <v>0</v>
      </c>
      <c r="W6264">
        <v>0</v>
      </c>
      <c r="X6264" t="s">
        <v>4531</v>
      </c>
      <c r="Y6264" t="s">
        <v>10575</v>
      </c>
      <c r="Z6264" t="s">
        <v>3524</v>
      </c>
    </row>
    <row r="6265" spans="17:26" x14ac:dyDescent="0.35">
      <c r="Q6265" t="s">
        <v>0</v>
      </c>
      <c r="R6265">
        <v>68</v>
      </c>
      <c r="S6265">
        <v>150</v>
      </c>
      <c r="T6265">
        <v>99.3</v>
      </c>
      <c r="U6265" t="s">
        <v>1</v>
      </c>
      <c r="V6265">
        <v>0</v>
      </c>
      <c r="W6265">
        <v>0</v>
      </c>
      <c r="X6265" t="s">
        <v>3673</v>
      </c>
      <c r="Y6265" t="s">
        <v>10576</v>
      </c>
      <c r="Z6265" t="s">
        <v>3524</v>
      </c>
    </row>
    <row r="6266" spans="17:26" x14ac:dyDescent="0.35">
      <c r="Q6266" t="s">
        <v>0</v>
      </c>
      <c r="R6266">
        <v>68</v>
      </c>
      <c r="S6266">
        <v>150</v>
      </c>
      <c r="T6266">
        <v>99.3</v>
      </c>
      <c r="U6266" t="s">
        <v>1</v>
      </c>
      <c r="V6266">
        <v>0</v>
      </c>
      <c r="W6266">
        <v>0</v>
      </c>
      <c r="X6266" t="s">
        <v>3665</v>
      </c>
      <c r="Y6266" t="s">
        <v>10577</v>
      </c>
      <c r="Z6266" t="s">
        <v>3524</v>
      </c>
    </row>
    <row r="6267" spans="17:26" x14ac:dyDescent="0.35">
      <c r="Q6267" t="s">
        <v>0</v>
      </c>
      <c r="R6267">
        <v>68</v>
      </c>
      <c r="S6267">
        <v>150</v>
      </c>
      <c r="T6267">
        <v>99.3</v>
      </c>
      <c r="U6267" t="s">
        <v>1</v>
      </c>
      <c r="V6267">
        <v>0</v>
      </c>
      <c r="W6267">
        <v>0</v>
      </c>
      <c r="X6267" t="s">
        <v>4685</v>
      </c>
      <c r="Y6267" t="s">
        <v>10578</v>
      </c>
      <c r="Z6267" t="s">
        <v>3524</v>
      </c>
    </row>
    <row r="6268" spans="17:26" x14ac:dyDescent="0.35">
      <c r="Q6268" t="s">
        <v>0</v>
      </c>
      <c r="R6268">
        <v>68</v>
      </c>
      <c r="S6268">
        <v>150</v>
      </c>
      <c r="T6268">
        <v>99.3</v>
      </c>
      <c r="U6268" t="s">
        <v>1</v>
      </c>
      <c r="V6268">
        <v>0</v>
      </c>
      <c r="W6268">
        <v>0</v>
      </c>
      <c r="X6268" t="s">
        <v>3949</v>
      </c>
      <c r="Y6268" t="s">
        <v>10579</v>
      </c>
      <c r="Z6268" t="s">
        <v>3524</v>
      </c>
    </row>
    <row r="6269" spans="17:26" x14ac:dyDescent="0.35">
      <c r="Q6269" t="s">
        <v>0</v>
      </c>
      <c r="R6269">
        <v>68</v>
      </c>
      <c r="S6269">
        <v>150</v>
      </c>
      <c r="T6269">
        <v>99.3</v>
      </c>
      <c r="U6269" t="s">
        <v>1</v>
      </c>
      <c r="V6269">
        <v>0</v>
      </c>
      <c r="W6269">
        <v>0</v>
      </c>
      <c r="X6269" t="s">
        <v>3782</v>
      </c>
      <c r="Y6269" t="s">
        <v>10580</v>
      </c>
      <c r="Z6269" t="s">
        <v>3524</v>
      </c>
    </row>
    <row r="6270" spans="17:26" x14ac:dyDescent="0.35">
      <c r="Q6270" t="s">
        <v>0</v>
      </c>
      <c r="R6270">
        <v>68</v>
      </c>
      <c r="S6270">
        <v>150</v>
      </c>
      <c r="T6270">
        <v>99.3</v>
      </c>
      <c r="U6270" t="s">
        <v>1</v>
      </c>
      <c r="V6270">
        <v>0</v>
      </c>
      <c r="W6270">
        <v>0</v>
      </c>
      <c r="X6270" t="s">
        <v>3782</v>
      </c>
      <c r="Y6270" t="s">
        <v>10581</v>
      </c>
      <c r="Z6270" t="s">
        <v>3524</v>
      </c>
    </row>
    <row r="6271" spans="17:26" x14ac:dyDescent="0.35">
      <c r="Q6271" t="s">
        <v>0</v>
      </c>
      <c r="R6271">
        <v>68</v>
      </c>
      <c r="S6271">
        <v>150</v>
      </c>
      <c r="T6271">
        <v>99.3</v>
      </c>
      <c r="U6271" t="s">
        <v>3664</v>
      </c>
      <c r="V6271">
        <v>0</v>
      </c>
      <c r="W6271">
        <v>0</v>
      </c>
      <c r="X6271" t="s">
        <v>3922</v>
      </c>
      <c r="Y6271" t="s">
        <v>10582</v>
      </c>
      <c r="Z6271" t="s">
        <v>3524</v>
      </c>
    </row>
    <row r="6272" spans="17:26" x14ac:dyDescent="0.35">
      <c r="Q6272" t="s">
        <v>0</v>
      </c>
      <c r="R6272">
        <v>68</v>
      </c>
      <c r="S6272">
        <v>150</v>
      </c>
      <c r="T6272">
        <v>99.3</v>
      </c>
      <c r="U6272" t="s">
        <v>3664</v>
      </c>
      <c r="V6272">
        <v>0</v>
      </c>
      <c r="W6272">
        <v>0</v>
      </c>
      <c r="X6272" t="s">
        <v>4431</v>
      </c>
      <c r="Y6272" t="s">
        <v>10583</v>
      </c>
      <c r="Z6272" t="s">
        <v>3524</v>
      </c>
    </row>
    <row r="6273" spans="17:26" x14ac:dyDescent="0.35">
      <c r="Q6273" t="s">
        <v>0</v>
      </c>
      <c r="R6273">
        <v>68</v>
      </c>
      <c r="S6273">
        <v>150</v>
      </c>
      <c r="T6273">
        <v>99.3</v>
      </c>
      <c r="U6273" t="s">
        <v>3664</v>
      </c>
      <c r="V6273">
        <v>0</v>
      </c>
      <c r="W6273">
        <v>0</v>
      </c>
      <c r="X6273" t="s">
        <v>3901</v>
      </c>
      <c r="Y6273" t="s">
        <v>10584</v>
      </c>
      <c r="Z6273" t="s">
        <v>3524</v>
      </c>
    </row>
    <row r="6274" spans="17:26" x14ac:dyDescent="0.35">
      <c r="Q6274" t="s">
        <v>0</v>
      </c>
      <c r="R6274">
        <v>68</v>
      </c>
      <c r="S6274">
        <v>150</v>
      </c>
      <c r="T6274">
        <v>99.3</v>
      </c>
      <c r="U6274" t="s">
        <v>3664</v>
      </c>
      <c r="V6274">
        <v>0</v>
      </c>
      <c r="W6274">
        <v>0</v>
      </c>
      <c r="X6274" t="s">
        <v>3775</v>
      </c>
      <c r="Y6274" t="s">
        <v>10585</v>
      </c>
      <c r="Z6274" t="s">
        <v>3524</v>
      </c>
    </row>
    <row r="6275" spans="17:26" x14ac:dyDescent="0.35">
      <c r="Q6275" t="s">
        <v>0</v>
      </c>
      <c r="R6275">
        <v>68</v>
      </c>
      <c r="S6275">
        <v>150</v>
      </c>
      <c r="T6275">
        <v>99.3</v>
      </c>
      <c r="U6275" t="s">
        <v>3664</v>
      </c>
      <c r="V6275">
        <v>0</v>
      </c>
      <c r="W6275">
        <v>0</v>
      </c>
      <c r="X6275" t="s">
        <v>4215</v>
      </c>
      <c r="Y6275" t="s">
        <v>10586</v>
      </c>
      <c r="Z6275" t="s">
        <v>3524</v>
      </c>
    </row>
    <row r="6276" spans="17:26" x14ac:dyDescent="0.35">
      <c r="Q6276" t="s">
        <v>0</v>
      </c>
      <c r="R6276">
        <v>68</v>
      </c>
      <c r="S6276">
        <v>150</v>
      </c>
      <c r="T6276">
        <v>99.3</v>
      </c>
      <c r="U6276" t="s">
        <v>3664</v>
      </c>
      <c r="V6276">
        <v>0</v>
      </c>
      <c r="W6276">
        <v>0</v>
      </c>
      <c r="X6276" t="s">
        <v>4171</v>
      </c>
      <c r="Y6276" t="s">
        <v>10587</v>
      </c>
      <c r="Z6276" t="s">
        <v>3524</v>
      </c>
    </row>
    <row r="6277" spans="17:26" x14ac:dyDescent="0.35">
      <c r="Q6277" t="s">
        <v>0</v>
      </c>
      <c r="R6277">
        <v>68</v>
      </c>
      <c r="S6277">
        <v>150</v>
      </c>
      <c r="T6277">
        <v>99.3</v>
      </c>
      <c r="U6277" t="s">
        <v>3664</v>
      </c>
      <c r="V6277">
        <v>0</v>
      </c>
      <c r="W6277">
        <v>0</v>
      </c>
      <c r="X6277" t="s">
        <v>3816</v>
      </c>
      <c r="Y6277" t="s">
        <v>10588</v>
      </c>
      <c r="Z6277" t="s">
        <v>3524</v>
      </c>
    </row>
    <row r="6278" spans="17:26" x14ac:dyDescent="0.35">
      <c r="Q6278" t="s">
        <v>0</v>
      </c>
      <c r="R6278">
        <v>68</v>
      </c>
      <c r="S6278">
        <v>150</v>
      </c>
      <c r="T6278">
        <v>99.3</v>
      </c>
      <c r="U6278" t="s">
        <v>3664</v>
      </c>
      <c r="V6278">
        <v>0</v>
      </c>
      <c r="W6278">
        <v>0</v>
      </c>
      <c r="X6278" t="s">
        <v>4077</v>
      </c>
      <c r="Y6278" t="s">
        <v>10589</v>
      </c>
      <c r="Z6278" t="s">
        <v>3524</v>
      </c>
    </row>
    <row r="6279" spans="17:26" x14ac:dyDescent="0.35">
      <c r="Q6279" t="s">
        <v>0</v>
      </c>
      <c r="R6279">
        <v>69</v>
      </c>
      <c r="S6279">
        <v>150</v>
      </c>
      <c r="T6279">
        <v>100</v>
      </c>
      <c r="U6279" t="s">
        <v>1</v>
      </c>
      <c r="V6279">
        <v>0</v>
      </c>
      <c r="W6279">
        <v>0</v>
      </c>
      <c r="X6279" t="s">
        <v>3726</v>
      </c>
      <c r="Y6279" t="s">
        <v>10590</v>
      </c>
      <c r="Z6279" t="s">
        <v>3526</v>
      </c>
    </row>
    <row r="6280" spans="17:26" x14ac:dyDescent="0.35">
      <c r="Q6280" t="s">
        <v>0</v>
      </c>
      <c r="R6280">
        <v>69</v>
      </c>
      <c r="S6280">
        <v>150</v>
      </c>
      <c r="T6280">
        <v>100</v>
      </c>
      <c r="U6280" t="s">
        <v>1</v>
      </c>
      <c r="V6280">
        <v>0</v>
      </c>
      <c r="W6280">
        <v>0</v>
      </c>
      <c r="X6280" t="s">
        <v>4215</v>
      </c>
      <c r="Y6280" t="s">
        <v>10591</v>
      </c>
      <c r="Z6280" t="s">
        <v>3526</v>
      </c>
    </row>
    <row r="6281" spans="17:26" x14ac:dyDescent="0.35">
      <c r="Q6281" t="s">
        <v>0</v>
      </c>
      <c r="R6281">
        <v>69</v>
      </c>
      <c r="S6281">
        <v>150</v>
      </c>
      <c r="T6281">
        <v>100</v>
      </c>
      <c r="U6281" t="s">
        <v>1</v>
      </c>
      <c r="V6281">
        <v>0</v>
      </c>
      <c r="W6281">
        <v>0</v>
      </c>
      <c r="X6281" t="s">
        <v>4494</v>
      </c>
      <c r="Y6281" t="s">
        <v>10592</v>
      </c>
      <c r="Z6281" t="s">
        <v>3526</v>
      </c>
    </row>
    <row r="6282" spans="17:26" x14ac:dyDescent="0.35">
      <c r="Q6282" t="s">
        <v>0</v>
      </c>
      <c r="R6282">
        <v>69</v>
      </c>
      <c r="S6282">
        <v>150</v>
      </c>
      <c r="T6282">
        <v>100</v>
      </c>
      <c r="U6282" t="s">
        <v>3664</v>
      </c>
      <c r="V6282">
        <v>0</v>
      </c>
      <c r="W6282">
        <v>0</v>
      </c>
      <c r="X6282" t="s">
        <v>3728</v>
      </c>
      <c r="Y6282" t="s">
        <v>10593</v>
      </c>
      <c r="Z6282" t="s">
        <v>3526</v>
      </c>
    </row>
    <row r="6283" spans="17:26" x14ac:dyDescent="0.35">
      <c r="Q6283" t="s">
        <v>0</v>
      </c>
      <c r="R6283">
        <v>69</v>
      </c>
      <c r="S6283">
        <v>150</v>
      </c>
      <c r="T6283">
        <v>100</v>
      </c>
      <c r="U6283" t="s">
        <v>3664</v>
      </c>
      <c r="V6283">
        <v>0</v>
      </c>
      <c r="W6283">
        <v>0</v>
      </c>
      <c r="X6283" t="s">
        <v>4102</v>
      </c>
      <c r="Y6283" t="s">
        <v>10594</v>
      </c>
      <c r="Z6283" t="s">
        <v>3526</v>
      </c>
    </row>
    <row r="6284" spans="17:26" x14ac:dyDescent="0.35">
      <c r="Q6284" t="s">
        <v>0</v>
      </c>
      <c r="R6284">
        <v>69</v>
      </c>
      <c r="S6284">
        <v>150</v>
      </c>
      <c r="T6284">
        <v>100</v>
      </c>
      <c r="U6284" t="s">
        <v>3664</v>
      </c>
      <c r="V6284">
        <v>0</v>
      </c>
      <c r="W6284">
        <v>0</v>
      </c>
      <c r="X6284" t="s">
        <v>3853</v>
      </c>
      <c r="Y6284" t="s">
        <v>10595</v>
      </c>
      <c r="Z6284" t="s">
        <v>3526</v>
      </c>
    </row>
    <row r="6285" spans="17:26" x14ac:dyDescent="0.35">
      <c r="Q6285" t="s">
        <v>0</v>
      </c>
      <c r="R6285">
        <v>69</v>
      </c>
      <c r="S6285">
        <v>150</v>
      </c>
      <c r="T6285">
        <v>100</v>
      </c>
      <c r="U6285" t="s">
        <v>3664</v>
      </c>
      <c r="V6285">
        <v>0</v>
      </c>
      <c r="W6285">
        <v>0</v>
      </c>
      <c r="X6285" t="s">
        <v>4171</v>
      </c>
      <c r="Y6285" t="s">
        <v>10596</v>
      </c>
      <c r="Z6285" t="s">
        <v>3526</v>
      </c>
    </row>
    <row r="6286" spans="17:26" x14ac:dyDescent="0.35">
      <c r="Q6286" t="s">
        <v>0</v>
      </c>
      <c r="R6286">
        <v>69</v>
      </c>
      <c r="S6286">
        <v>150</v>
      </c>
      <c r="T6286">
        <v>97.1</v>
      </c>
      <c r="U6286" t="s">
        <v>1</v>
      </c>
      <c r="V6286">
        <v>0</v>
      </c>
      <c r="W6286">
        <v>0</v>
      </c>
      <c r="X6286" t="s">
        <v>4565</v>
      </c>
      <c r="Y6286" t="s">
        <v>10597</v>
      </c>
      <c r="Z6286" t="s">
        <v>3526</v>
      </c>
    </row>
    <row r="6287" spans="17:26" x14ac:dyDescent="0.35">
      <c r="Q6287" t="s">
        <v>0</v>
      </c>
      <c r="R6287">
        <v>69</v>
      </c>
      <c r="S6287">
        <v>150</v>
      </c>
      <c r="T6287">
        <v>97.1</v>
      </c>
      <c r="U6287" t="s">
        <v>3664</v>
      </c>
      <c r="V6287">
        <v>0</v>
      </c>
      <c r="W6287">
        <v>0</v>
      </c>
      <c r="X6287" t="s">
        <v>3738</v>
      </c>
      <c r="Y6287" t="s">
        <v>10598</v>
      </c>
      <c r="Z6287" t="s">
        <v>3526</v>
      </c>
    </row>
    <row r="6288" spans="17:26" x14ac:dyDescent="0.35">
      <c r="Q6288" t="s">
        <v>0</v>
      </c>
      <c r="R6288">
        <v>69</v>
      </c>
      <c r="S6288">
        <v>150</v>
      </c>
      <c r="T6288">
        <v>97.2</v>
      </c>
      <c r="U6288" t="s">
        <v>1</v>
      </c>
      <c r="V6288">
        <v>0</v>
      </c>
      <c r="W6288">
        <v>0</v>
      </c>
      <c r="X6288" t="s">
        <v>4003</v>
      </c>
      <c r="Y6288" t="s">
        <v>10599</v>
      </c>
      <c r="Z6288" t="s">
        <v>3526</v>
      </c>
    </row>
    <row r="6289" spans="17:26" x14ac:dyDescent="0.35">
      <c r="Q6289" t="s">
        <v>0</v>
      </c>
      <c r="R6289">
        <v>69</v>
      </c>
      <c r="S6289">
        <v>150</v>
      </c>
      <c r="T6289">
        <v>97.2</v>
      </c>
      <c r="U6289" t="s">
        <v>1</v>
      </c>
      <c r="V6289">
        <v>0</v>
      </c>
      <c r="W6289">
        <v>0</v>
      </c>
      <c r="X6289" t="s">
        <v>4003</v>
      </c>
      <c r="Y6289" t="s">
        <v>10600</v>
      </c>
      <c r="Z6289" t="s">
        <v>3526</v>
      </c>
    </row>
    <row r="6290" spans="17:26" x14ac:dyDescent="0.35">
      <c r="Q6290" t="s">
        <v>0</v>
      </c>
      <c r="R6290">
        <v>69</v>
      </c>
      <c r="S6290">
        <v>150</v>
      </c>
      <c r="T6290">
        <v>97.3</v>
      </c>
      <c r="U6290" t="s">
        <v>1</v>
      </c>
      <c r="V6290">
        <v>0</v>
      </c>
      <c r="W6290">
        <v>0</v>
      </c>
      <c r="X6290" t="s">
        <v>4461</v>
      </c>
      <c r="Y6290" t="s">
        <v>10601</v>
      </c>
      <c r="Z6290" t="s">
        <v>3526</v>
      </c>
    </row>
    <row r="6291" spans="17:26" x14ac:dyDescent="0.35">
      <c r="Q6291" t="s">
        <v>0</v>
      </c>
      <c r="R6291">
        <v>69</v>
      </c>
      <c r="S6291">
        <v>150</v>
      </c>
      <c r="T6291">
        <v>97.3</v>
      </c>
      <c r="U6291" t="s">
        <v>1</v>
      </c>
      <c r="V6291">
        <v>0</v>
      </c>
      <c r="W6291">
        <v>0</v>
      </c>
      <c r="X6291" t="s">
        <v>4474</v>
      </c>
      <c r="Y6291" t="s">
        <v>10602</v>
      </c>
      <c r="Z6291" t="s">
        <v>3526</v>
      </c>
    </row>
    <row r="6292" spans="17:26" x14ac:dyDescent="0.35">
      <c r="Q6292" t="s">
        <v>0</v>
      </c>
      <c r="R6292">
        <v>69</v>
      </c>
      <c r="S6292">
        <v>150</v>
      </c>
      <c r="T6292">
        <v>97.3</v>
      </c>
      <c r="U6292" t="s">
        <v>1</v>
      </c>
      <c r="V6292">
        <v>0</v>
      </c>
      <c r="W6292">
        <v>0</v>
      </c>
      <c r="X6292" t="s">
        <v>4374</v>
      </c>
      <c r="Y6292" t="s">
        <v>10603</v>
      </c>
      <c r="Z6292" t="s">
        <v>3526</v>
      </c>
    </row>
    <row r="6293" spans="17:26" x14ac:dyDescent="0.35">
      <c r="Q6293" t="s">
        <v>0</v>
      </c>
      <c r="R6293">
        <v>69</v>
      </c>
      <c r="S6293">
        <v>150</v>
      </c>
      <c r="T6293">
        <v>97.3</v>
      </c>
      <c r="U6293" t="s">
        <v>1</v>
      </c>
      <c r="V6293">
        <v>0</v>
      </c>
      <c r="W6293">
        <v>0</v>
      </c>
      <c r="X6293" t="s">
        <v>4374</v>
      </c>
      <c r="Y6293" t="s">
        <v>10604</v>
      </c>
      <c r="Z6293" t="s">
        <v>3526</v>
      </c>
    </row>
    <row r="6294" spans="17:26" x14ac:dyDescent="0.35">
      <c r="Q6294" t="s">
        <v>0</v>
      </c>
      <c r="R6294">
        <v>69</v>
      </c>
      <c r="S6294">
        <v>150</v>
      </c>
      <c r="T6294">
        <v>97.3</v>
      </c>
      <c r="U6294" t="s">
        <v>1</v>
      </c>
      <c r="V6294">
        <v>0</v>
      </c>
      <c r="W6294">
        <v>0</v>
      </c>
      <c r="X6294" t="s">
        <v>4071</v>
      </c>
      <c r="Y6294" t="s">
        <v>10605</v>
      </c>
      <c r="Z6294" t="s">
        <v>3526</v>
      </c>
    </row>
    <row r="6295" spans="17:26" x14ac:dyDescent="0.35">
      <c r="Q6295" t="s">
        <v>0</v>
      </c>
      <c r="R6295">
        <v>69</v>
      </c>
      <c r="S6295">
        <v>150</v>
      </c>
      <c r="T6295">
        <v>97.3</v>
      </c>
      <c r="U6295" t="s">
        <v>1</v>
      </c>
      <c r="V6295">
        <v>0</v>
      </c>
      <c r="W6295">
        <v>0</v>
      </c>
      <c r="X6295" t="s">
        <v>4685</v>
      </c>
      <c r="Y6295" t="s">
        <v>10606</v>
      </c>
      <c r="Z6295" t="s">
        <v>3526</v>
      </c>
    </row>
    <row r="6296" spans="17:26" x14ac:dyDescent="0.35">
      <c r="Q6296" t="s">
        <v>0</v>
      </c>
      <c r="R6296">
        <v>69</v>
      </c>
      <c r="S6296">
        <v>150</v>
      </c>
      <c r="T6296">
        <v>97.3</v>
      </c>
      <c r="U6296" t="s">
        <v>1</v>
      </c>
      <c r="V6296">
        <v>0</v>
      </c>
      <c r="W6296">
        <v>0</v>
      </c>
      <c r="X6296" t="s">
        <v>3915</v>
      </c>
      <c r="Y6296" t="s">
        <v>10607</v>
      </c>
      <c r="Z6296" t="s">
        <v>3526</v>
      </c>
    </row>
    <row r="6297" spans="17:26" x14ac:dyDescent="0.35">
      <c r="Q6297" t="s">
        <v>0</v>
      </c>
      <c r="R6297">
        <v>69</v>
      </c>
      <c r="S6297">
        <v>150</v>
      </c>
      <c r="T6297">
        <v>97.3</v>
      </c>
      <c r="U6297" t="s">
        <v>3664</v>
      </c>
      <c r="V6297">
        <v>0</v>
      </c>
      <c r="W6297">
        <v>0</v>
      </c>
      <c r="X6297" t="s">
        <v>4017</v>
      </c>
      <c r="Y6297" t="s">
        <v>10608</v>
      </c>
      <c r="Z6297" t="s">
        <v>3526</v>
      </c>
    </row>
    <row r="6298" spans="17:26" x14ac:dyDescent="0.35">
      <c r="Q6298" t="s">
        <v>0</v>
      </c>
      <c r="R6298">
        <v>69</v>
      </c>
      <c r="S6298">
        <v>150</v>
      </c>
      <c r="T6298">
        <v>97.3</v>
      </c>
      <c r="U6298" t="s">
        <v>3664</v>
      </c>
      <c r="V6298">
        <v>0</v>
      </c>
      <c r="W6298">
        <v>0</v>
      </c>
      <c r="X6298" t="s">
        <v>4544</v>
      </c>
      <c r="Y6298" t="s">
        <v>10609</v>
      </c>
      <c r="Z6298" t="s">
        <v>3526</v>
      </c>
    </row>
    <row r="6299" spans="17:26" x14ac:dyDescent="0.35">
      <c r="Q6299" t="s">
        <v>0</v>
      </c>
      <c r="R6299">
        <v>69</v>
      </c>
      <c r="S6299">
        <v>150</v>
      </c>
      <c r="T6299">
        <v>97.3</v>
      </c>
      <c r="U6299" t="s">
        <v>3664</v>
      </c>
      <c r="V6299">
        <v>0</v>
      </c>
      <c r="W6299">
        <v>0</v>
      </c>
      <c r="X6299" t="s">
        <v>4071</v>
      </c>
      <c r="Y6299" t="s">
        <v>10610</v>
      </c>
      <c r="Z6299" t="s">
        <v>3526</v>
      </c>
    </row>
    <row r="6300" spans="17:26" x14ac:dyDescent="0.35">
      <c r="Q6300" t="s">
        <v>0</v>
      </c>
      <c r="R6300">
        <v>69</v>
      </c>
      <c r="S6300">
        <v>150</v>
      </c>
      <c r="T6300">
        <v>97.3</v>
      </c>
      <c r="U6300" t="s">
        <v>3664</v>
      </c>
      <c r="V6300">
        <v>0</v>
      </c>
      <c r="W6300">
        <v>0</v>
      </c>
      <c r="X6300" t="s">
        <v>4073</v>
      </c>
      <c r="Y6300" t="s">
        <v>10611</v>
      </c>
      <c r="Z6300" t="s">
        <v>3526</v>
      </c>
    </row>
    <row r="6301" spans="17:26" x14ac:dyDescent="0.35">
      <c r="Q6301" t="s">
        <v>0</v>
      </c>
      <c r="R6301">
        <v>69</v>
      </c>
      <c r="S6301">
        <v>150</v>
      </c>
      <c r="T6301">
        <v>97.3</v>
      </c>
      <c r="U6301" t="s">
        <v>3664</v>
      </c>
      <c r="V6301">
        <v>0</v>
      </c>
      <c r="W6301">
        <v>0</v>
      </c>
      <c r="X6301" t="s">
        <v>4506</v>
      </c>
      <c r="Y6301" t="s">
        <v>10612</v>
      </c>
      <c r="Z6301" t="s">
        <v>3526</v>
      </c>
    </row>
    <row r="6302" spans="17:26" x14ac:dyDescent="0.35">
      <c r="Q6302" t="s">
        <v>0</v>
      </c>
      <c r="R6302">
        <v>69</v>
      </c>
      <c r="S6302">
        <v>150</v>
      </c>
      <c r="T6302">
        <v>97.4</v>
      </c>
      <c r="U6302" t="s">
        <v>1</v>
      </c>
      <c r="V6302">
        <v>0</v>
      </c>
      <c r="W6302">
        <v>0</v>
      </c>
      <c r="X6302" t="s">
        <v>3981</v>
      </c>
      <c r="Y6302" t="s">
        <v>10613</v>
      </c>
      <c r="Z6302" t="s">
        <v>3526</v>
      </c>
    </row>
    <row r="6303" spans="17:26" x14ac:dyDescent="0.35">
      <c r="Q6303" t="s">
        <v>0</v>
      </c>
      <c r="R6303">
        <v>69</v>
      </c>
      <c r="S6303">
        <v>150</v>
      </c>
      <c r="T6303">
        <v>97.5</v>
      </c>
      <c r="U6303" t="s">
        <v>1</v>
      </c>
      <c r="V6303">
        <v>0</v>
      </c>
      <c r="W6303">
        <v>0</v>
      </c>
      <c r="X6303" t="s">
        <v>3837</v>
      </c>
      <c r="Y6303" t="s">
        <v>10614</v>
      </c>
      <c r="Z6303" t="s">
        <v>3526</v>
      </c>
    </row>
    <row r="6304" spans="17:26" x14ac:dyDescent="0.35">
      <c r="Q6304" t="s">
        <v>0</v>
      </c>
      <c r="R6304">
        <v>69</v>
      </c>
      <c r="S6304">
        <v>150</v>
      </c>
      <c r="T6304">
        <v>97.6</v>
      </c>
      <c r="U6304" t="s">
        <v>1</v>
      </c>
      <c r="V6304">
        <v>0</v>
      </c>
      <c r="W6304">
        <v>0</v>
      </c>
      <c r="X6304" t="s">
        <v>4260</v>
      </c>
      <c r="Y6304" t="s">
        <v>10615</v>
      </c>
      <c r="Z6304" t="s">
        <v>3526</v>
      </c>
    </row>
    <row r="6305" spans="17:26" x14ac:dyDescent="0.35">
      <c r="Q6305" t="s">
        <v>0</v>
      </c>
      <c r="R6305">
        <v>69</v>
      </c>
      <c r="S6305">
        <v>150</v>
      </c>
      <c r="T6305">
        <v>97.7</v>
      </c>
      <c r="U6305" t="s">
        <v>3664</v>
      </c>
      <c r="V6305">
        <v>0</v>
      </c>
      <c r="W6305">
        <v>0</v>
      </c>
      <c r="X6305" t="s">
        <v>3849</v>
      </c>
      <c r="Y6305" t="s">
        <v>10616</v>
      </c>
      <c r="Z6305" t="s">
        <v>3526</v>
      </c>
    </row>
    <row r="6306" spans="17:26" x14ac:dyDescent="0.35">
      <c r="Q6306" t="s">
        <v>0</v>
      </c>
      <c r="R6306">
        <v>69</v>
      </c>
      <c r="S6306">
        <v>150</v>
      </c>
      <c r="T6306">
        <v>97.9</v>
      </c>
      <c r="U6306" t="s">
        <v>1</v>
      </c>
      <c r="V6306">
        <v>0</v>
      </c>
      <c r="W6306">
        <v>0</v>
      </c>
      <c r="X6306" t="s">
        <v>4250</v>
      </c>
      <c r="Y6306" t="s">
        <v>10617</v>
      </c>
      <c r="Z6306" t="s">
        <v>3526</v>
      </c>
    </row>
    <row r="6307" spans="17:26" x14ac:dyDescent="0.35">
      <c r="Q6307" t="s">
        <v>0</v>
      </c>
      <c r="R6307">
        <v>69</v>
      </c>
      <c r="S6307">
        <v>150</v>
      </c>
      <c r="T6307">
        <v>97.9</v>
      </c>
      <c r="U6307" t="s">
        <v>1</v>
      </c>
      <c r="V6307">
        <v>0</v>
      </c>
      <c r="W6307">
        <v>0</v>
      </c>
      <c r="X6307" t="s">
        <v>4102</v>
      </c>
      <c r="Y6307" t="s">
        <v>10618</v>
      </c>
      <c r="Z6307" t="s">
        <v>3526</v>
      </c>
    </row>
    <row r="6308" spans="17:26" x14ac:dyDescent="0.35">
      <c r="Q6308" t="s">
        <v>0</v>
      </c>
      <c r="R6308">
        <v>69</v>
      </c>
      <c r="S6308">
        <v>150</v>
      </c>
      <c r="T6308">
        <v>97.9</v>
      </c>
      <c r="U6308" t="s">
        <v>1</v>
      </c>
      <c r="V6308">
        <v>0</v>
      </c>
      <c r="W6308">
        <v>0</v>
      </c>
      <c r="X6308" t="s">
        <v>3684</v>
      </c>
      <c r="Y6308" t="s">
        <v>10619</v>
      </c>
      <c r="Z6308" t="s">
        <v>3526</v>
      </c>
    </row>
    <row r="6309" spans="17:26" x14ac:dyDescent="0.35">
      <c r="Q6309" t="s">
        <v>0</v>
      </c>
      <c r="R6309">
        <v>69</v>
      </c>
      <c r="S6309">
        <v>150</v>
      </c>
      <c r="T6309">
        <v>97.9</v>
      </c>
      <c r="U6309" t="s">
        <v>3664</v>
      </c>
      <c r="V6309">
        <v>0</v>
      </c>
      <c r="W6309">
        <v>0</v>
      </c>
      <c r="X6309" t="s">
        <v>4294</v>
      </c>
      <c r="Y6309" t="s">
        <v>10620</v>
      </c>
      <c r="Z6309" t="s">
        <v>3526</v>
      </c>
    </row>
    <row r="6310" spans="17:26" x14ac:dyDescent="0.35">
      <c r="Q6310" t="s">
        <v>0</v>
      </c>
      <c r="R6310">
        <v>69</v>
      </c>
      <c r="S6310">
        <v>150</v>
      </c>
      <c r="T6310">
        <v>98</v>
      </c>
      <c r="U6310" t="s">
        <v>1</v>
      </c>
      <c r="V6310">
        <v>0</v>
      </c>
      <c r="W6310">
        <v>0</v>
      </c>
      <c r="X6310" t="s">
        <v>4015</v>
      </c>
      <c r="Y6310" t="s">
        <v>10621</v>
      </c>
      <c r="Z6310" t="s">
        <v>3526</v>
      </c>
    </row>
    <row r="6311" spans="17:26" x14ac:dyDescent="0.35">
      <c r="Q6311" t="s">
        <v>0</v>
      </c>
      <c r="R6311">
        <v>69</v>
      </c>
      <c r="S6311">
        <v>150</v>
      </c>
      <c r="T6311">
        <v>98</v>
      </c>
      <c r="U6311" t="s">
        <v>1</v>
      </c>
      <c r="V6311">
        <v>0</v>
      </c>
      <c r="W6311">
        <v>0</v>
      </c>
      <c r="X6311" t="s">
        <v>3889</v>
      </c>
      <c r="Y6311" t="s">
        <v>10622</v>
      </c>
      <c r="Z6311" t="s">
        <v>3526</v>
      </c>
    </row>
    <row r="6312" spans="17:26" x14ac:dyDescent="0.35">
      <c r="Q6312" t="s">
        <v>0</v>
      </c>
      <c r="R6312">
        <v>69</v>
      </c>
      <c r="S6312">
        <v>150</v>
      </c>
      <c r="T6312">
        <v>98</v>
      </c>
      <c r="U6312" t="s">
        <v>1</v>
      </c>
      <c r="V6312">
        <v>0</v>
      </c>
      <c r="W6312">
        <v>0</v>
      </c>
      <c r="X6312" t="s">
        <v>3662</v>
      </c>
      <c r="Y6312" t="s">
        <v>10623</v>
      </c>
      <c r="Z6312" t="s">
        <v>3526</v>
      </c>
    </row>
    <row r="6313" spans="17:26" x14ac:dyDescent="0.35">
      <c r="Q6313" t="s">
        <v>0</v>
      </c>
      <c r="R6313">
        <v>69</v>
      </c>
      <c r="S6313">
        <v>150</v>
      </c>
      <c r="T6313">
        <v>98</v>
      </c>
      <c r="U6313" t="s">
        <v>1</v>
      </c>
      <c r="V6313">
        <v>0</v>
      </c>
      <c r="W6313">
        <v>0</v>
      </c>
      <c r="X6313" t="s">
        <v>4174</v>
      </c>
      <c r="Y6313" t="s">
        <v>10624</v>
      </c>
      <c r="Z6313" t="s">
        <v>3526</v>
      </c>
    </row>
    <row r="6314" spans="17:26" x14ac:dyDescent="0.35">
      <c r="Q6314" t="s">
        <v>0</v>
      </c>
      <c r="R6314">
        <v>69</v>
      </c>
      <c r="S6314">
        <v>150</v>
      </c>
      <c r="T6314">
        <v>98</v>
      </c>
      <c r="U6314" t="s">
        <v>1</v>
      </c>
      <c r="V6314">
        <v>0</v>
      </c>
      <c r="W6314">
        <v>0</v>
      </c>
      <c r="X6314" t="s">
        <v>3780</v>
      </c>
      <c r="Y6314" t="s">
        <v>10625</v>
      </c>
      <c r="Z6314" t="s">
        <v>3526</v>
      </c>
    </row>
    <row r="6315" spans="17:26" x14ac:dyDescent="0.35">
      <c r="Q6315" t="s">
        <v>0</v>
      </c>
      <c r="R6315">
        <v>69</v>
      </c>
      <c r="S6315">
        <v>150</v>
      </c>
      <c r="T6315">
        <v>98</v>
      </c>
      <c r="U6315" t="s">
        <v>3664</v>
      </c>
      <c r="V6315">
        <v>0</v>
      </c>
      <c r="W6315">
        <v>0</v>
      </c>
      <c r="X6315" t="s">
        <v>3786</v>
      </c>
      <c r="Y6315" t="s">
        <v>10626</v>
      </c>
      <c r="Z6315" t="s">
        <v>3526</v>
      </c>
    </row>
    <row r="6316" spans="17:26" x14ac:dyDescent="0.35">
      <c r="Q6316" t="s">
        <v>0</v>
      </c>
      <c r="R6316">
        <v>69</v>
      </c>
      <c r="S6316">
        <v>150</v>
      </c>
      <c r="T6316">
        <v>98</v>
      </c>
      <c r="U6316" t="s">
        <v>3664</v>
      </c>
      <c r="V6316">
        <v>0</v>
      </c>
      <c r="W6316">
        <v>0</v>
      </c>
      <c r="X6316" t="s">
        <v>4046</v>
      </c>
      <c r="Y6316" t="s">
        <v>10627</v>
      </c>
      <c r="Z6316" t="s">
        <v>3526</v>
      </c>
    </row>
    <row r="6317" spans="17:26" x14ac:dyDescent="0.35">
      <c r="Q6317" t="s">
        <v>0</v>
      </c>
      <c r="R6317">
        <v>69</v>
      </c>
      <c r="S6317">
        <v>150</v>
      </c>
      <c r="T6317">
        <v>98</v>
      </c>
      <c r="U6317" t="s">
        <v>3664</v>
      </c>
      <c r="V6317">
        <v>0</v>
      </c>
      <c r="W6317">
        <v>0</v>
      </c>
      <c r="X6317" t="s">
        <v>3928</v>
      </c>
      <c r="Y6317" t="s">
        <v>10628</v>
      </c>
      <c r="Z6317" t="s">
        <v>3526</v>
      </c>
    </row>
    <row r="6318" spans="17:26" x14ac:dyDescent="0.35">
      <c r="Q6318" t="s">
        <v>0</v>
      </c>
      <c r="R6318">
        <v>69</v>
      </c>
      <c r="S6318">
        <v>150</v>
      </c>
      <c r="T6318">
        <v>98</v>
      </c>
      <c r="U6318" t="s">
        <v>3664</v>
      </c>
      <c r="V6318">
        <v>0</v>
      </c>
      <c r="W6318">
        <v>0</v>
      </c>
      <c r="X6318" t="s">
        <v>3673</v>
      </c>
      <c r="Y6318" t="s">
        <v>10629</v>
      </c>
      <c r="Z6318" t="s">
        <v>3526</v>
      </c>
    </row>
    <row r="6319" spans="17:26" x14ac:dyDescent="0.35">
      <c r="Q6319" t="s">
        <v>0</v>
      </c>
      <c r="R6319">
        <v>69</v>
      </c>
      <c r="S6319">
        <v>150</v>
      </c>
      <c r="T6319">
        <v>98</v>
      </c>
      <c r="U6319" t="s">
        <v>3664</v>
      </c>
      <c r="V6319">
        <v>0</v>
      </c>
      <c r="W6319">
        <v>0</v>
      </c>
      <c r="X6319" t="s">
        <v>3912</v>
      </c>
      <c r="Y6319" t="s">
        <v>10630</v>
      </c>
      <c r="Z6319" t="s">
        <v>3526</v>
      </c>
    </row>
    <row r="6320" spans="17:26" x14ac:dyDescent="0.35">
      <c r="Q6320" t="s">
        <v>0</v>
      </c>
      <c r="R6320">
        <v>69</v>
      </c>
      <c r="S6320">
        <v>150</v>
      </c>
      <c r="T6320">
        <v>98</v>
      </c>
      <c r="U6320" t="s">
        <v>3664</v>
      </c>
      <c r="V6320">
        <v>0</v>
      </c>
      <c r="W6320">
        <v>0</v>
      </c>
      <c r="X6320" t="s">
        <v>4332</v>
      </c>
      <c r="Y6320" t="s">
        <v>10631</v>
      </c>
      <c r="Z6320" t="s">
        <v>3526</v>
      </c>
    </row>
    <row r="6321" spans="17:26" x14ac:dyDescent="0.35">
      <c r="Q6321" t="s">
        <v>0</v>
      </c>
      <c r="R6321">
        <v>69</v>
      </c>
      <c r="S6321">
        <v>150</v>
      </c>
      <c r="T6321">
        <v>98</v>
      </c>
      <c r="U6321" t="s">
        <v>3664</v>
      </c>
      <c r="V6321">
        <v>0</v>
      </c>
      <c r="W6321">
        <v>0</v>
      </c>
      <c r="X6321" t="s">
        <v>3662</v>
      </c>
      <c r="Y6321" t="s">
        <v>10632</v>
      </c>
      <c r="Z6321" t="s">
        <v>3526</v>
      </c>
    </row>
    <row r="6322" spans="17:26" x14ac:dyDescent="0.35">
      <c r="Q6322" t="s">
        <v>0</v>
      </c>
      <c r="R6322">
        <v>69</v>
      </c>
      <c r="S6322">
        <v>150</v>
      </c>
      <c r="T6322">
        <v>98</v>
      </c>
      <c r="U6322" t="s">
        <v>3664</v>
      </c>
      <c r="V6322">
        <v>0</v>
      </c>
      <c r="W6322">
        <v>0</v>
      </c>
      <c r="X6322" t="s">
        <v>4902</v>
      </c>
      <c r="Y6322" t="s">
        <v>10633</v>
      </c>
      <c r="Z6322" t="s">
        <v>3526</v>
      </c>
    </row>
    <row r="6323" spans="17:26" x14ac:dyDescent="0.35">
      <c r="Q6323" t="s">
        <v>0</v>
      </c>
      <c r="R6323">
        <v>69</v>
      </c>
      <c r="S6323">
        <v>150</v>
      </c>
      <c r="T6323">
        <v>98.2</v>
      </c>
      <c r="U6323" t="s">
        <v>1</v>
      </c>
      <c r="V6323">
        <v>0</v>
      </c>
      <c r="W6323">
        <v>0</v>
      </c>
      <c r="X6323" t="s">
        <v>4108</v>
      </c>
      <c r="Y6323" t="s">
        <v>10634</v>
      </c>
      <c r="Z6323" t="s">
        <v>3526</v>
      </c>
    </row>
    <row r="6324" spans="17:26" x14ac:dyDescent="0.35">
      <c r="Q6324" t="s">
        <v>0</v>
      </c>
      <c r="R6324">
        <v>69</v>
      </c>
      <c r="S6324">
        <v>150</v>
      </c>
      <c r="T6324">
        <v>98.3</v>
      </c>
      <c r="U6324" t="s">
        <v>1</v>
      </c>
      <c r="V6324">
        <v>0</v>
      </c>
      <c r="W6324">
        <v>0</v>
      </c>
      <c r="X6324" t="s">
        <v>3728</v>
      </c>
      <c r="Y6324" t="s">
        <v>10635</v>
      </c>
      <c r="Z6324" t="s">
        <v>3526</v>
      </c>
    </row>
    <row r="6325" spans="17:26" x14ac:dyDescent="0.35">
      <c r="Q6325" t="s">
        <v>0</v>
      </c>
      <c r="R6325">
        <v>69</v>
      </c>
      <c r="S6325">
        <v>150</v>
      </c>
      <c r="T6325">
        <v>98.4</v>
      </c>
      <c r="U6325" t="s">
        <v>1</v>
      </c>
      <c r="V6325">
        <v>0</v>
      </c>
      <c r="W6325">
        <v>0</v>
      </c>
      <c r="X6325" t="s">
        <v>3706</v>
      </c>
      <c r="Y6325" t="s">
        <v>10636</v>
      </c>
      <c r="Z6325" t="s">
        <v>3526</v>
      </c>
    </row>
    <row r="6326" spans="17:26" x14ac:dyDescent="0.35">
      <c r="Q6326" t="s">
        <v>0</v>
      </c>
      <c r="R6326">
        <v>69</v>
      </c>
      <c r="S6326">
        <v>150</v>
      </c>
      <c r="T6326">
        <v>98.4</v>
      </c>
      <c r="U6326" t="s">
        <v>3664</v>
      </c>
      <c r="V6326">
        <v>0</v>
      </c>
      <c r="W6326">
        <v>0</v>
      </c>
      <c r="X6326" t="s">
        <v>3992</v>
      </c>
      <c r="Y6326" t="s">
        <v>10637</v>
      </c>
      <c r="Z6326" t="s">
        <v>3526</v>
      </c>
    </row>
    <row r="6327" spans="17:26" x14ac:dyDescent="0.35">
      <c r="Q6327" t="s">
        <v>0</v>
      </c>
      <c r="R6327">
        <v>69</v>
      </c>
      <c r="S6327">
        <v>150</v>
      </c>
      <c r="T6327">
        <v>98.6</v>
      </c>
      <c r="U6327" t="s">
        <v>3664</v>
      </c>
      <c r="V6327">
        <v>0</v>
      </c>
      <c r="W6327">
        <v>0</v>
      </c>
      <c r="X6327" t="s">
        <v>4294</v>
      </c>
      <c r="Y6327" t="s">
        <v>10638</v>
      </c>
      <c r="Z6327" t="s">
        <v>3526</v>
      </c>
    </row>
    <row r="6328" spans="17:26" x14ac:dyDescent="0.35">
      <c r="Q6328" t="s">
        <v>0</v>
      </c>
      <c r="R6328">
        <v>69</v>
      </c>
      <c r="S6328">
        <v>150</v>
      </c>
      <c r="T6328">
        <v>98.7</v>
      </c>
      <c r="U6328" t="s">
        <v>1</v>
      </c>
      <c r="V6328">
        <v>0</v>
      </c>
      <c r="W6328">
        <v>0</v>
      </c>
      <c r="X6328" t="s">
        <v>4463</v>
      </c>
      <c r="Y6328" t="s">
        <v>10639</v>
      </c>
      <c r="Z6328" t="s">
        <v>3526</v>
      </c>
    </row>
    <row r="6329" spans="17:26" x14ac:dyDescent="0.35">
      <c r="Q6329" t="s">
        <v>0</v>
      </c>
      <c r="R6329">
        <v>69</v>
      </c>
      <c r="S6329">
        <v>150</v>
      </c>
      <c r="T6329">
        <v>98.7</v>
      </c>
      <c r="U6329" t="s">
        <v>1</v>
      </c>
      <c r="V6329">
        <v>0</v>
      </c>
      <c r="W6329">
        <v>0</v>
      </c>
      <c r="X6329" t="s">
        <v>4313</v>
      </c>
      <c r="Y6329" t="s">
        <v>10640</v>
      </c>
      <c r="Z6329" t="s">
        <v>3526</v>
      </c>
    </row>
    <row r="6330" spans="17:26" x14ac:dyDescent="0.35">
      <c r="Q6330" t="s">
        <v>0</v>
      </c>
      <c r="R6330">
        <v>69</v>
      </c>
      <c r="S6330">
        <v>150</v>
      </c>
      <c r="T6330">
        <v>98.7</v>
      </c>
      <c r="U6330" t="s">
        <v>1</v>
      </c>
      <c r="V6330">
        <v>0</v>
      </c>
      <c r="W6330">
        <v>0</v>
      </c>
      <c r="X6330" t="s">
        <v>4321</v>
      </c>
      <c r="Y6330" t="s">
        <v>10641</v>
      </c>
      <c r="Z6330" t="s">
        <v>3526</v>
      </c>
    </row>
    <row r="6331" spans="17:26" x14ac:dyDescent="0.35">
      <c r="Q6331" t="s">
        <v>0</v>
      </c>
      <c r="R6331">
        <v>69</v>
      </c>
      <c r="S6331">
        <v>150</v>
      </c>
      <c r="T6331">
        <v>98.7</v>
      </c>
      <c r="U6331" t="s">
        <v>1</v>
      </c>
      <c r="V6331">
        <v>0</v>
      </c>
      <c r="W6331">
        <v>0</v>
      </c>
      <c r="X6331" t="s">
        <v>3942</v>
      </c>
      <c r="Y6331" t="s">
        <v>10642</v>
      </c>
      <c r="Z6331" t="s">
        <v>3526</v>
      </c>
    </row>
    <row r="6332" spans="17:26" x14ac:dyDescent="0.35">
      <c r="Q6332" t="s">
        <v>0</v>
      </c>
      <c r="R6332">
        <v>69</v>
      </c>
      <c r="S6332">
        <v>150</v>
      </c>
      <c r="T6332">
        <v>98.7</v>
      </c>
      <c r="U6332" t="s">
        <v>1</v>
      </c>
      <c r="V6332">
        <v>0</v>
      </c>
      <c r="W6332">
        <v>0</v>
      </c>
      <c r="X6332" t="s">
        <v>4035</v>
      </c>
      <c r="Y6332" t="s">
        <v>10643</v>
      </c>
      <c r="Z6332" t="s">
        <v>3526</v>
      </c>
    </row>
    <row r="6333" spans="17:26" x14ac:dyDescent="0.35">
      <c r="Q6333" t="s">
        <v>0</v>
      </c>
      <c r="R6333">
        <v>69</v>
      </c>
      <c r="S6333">
        <v>150</v>
      </c>
      <c r="T6333">
        <v>98.7</v>
      </c>
      <c r="U6333" t="s">
        <v>1</v>
      </c>
      <c r="V6333">
        <v>0</v>
      </c>
      <c r="W6333">
        <v>0</v>
      </c>
      <c r="X6333" t="s">
        <v>4544</v>
      </c>
      <c r="Y6333" t="s">
        <v>10644</v>
      </c>
      <c r="Z6333" t="s">
        <v>3526</v>
      </c>
    </row>
    <row r="6334" spans="17:26" x14ac:dyDescent="0.35">
      <c r="Q6334" t="s">
        <v>0</v>
      </c>
      <c r="R6334">
        <v>69</v>
      </c>
      <c r="S6334">
        <v>150</v>
      </c>
      <c r="T6334">
        <v>98.7</v>
      </c>
      <c r="U6334" t="s">
        <v>1</v>
      </c>
      <c r="V6334">
        <v>0</v>
      </c>
      <c r="W6334">
        <v>0</v>
      </c>
      <c r="X6334" t="s">
        <v>4073</v>
      </c>
      <c r="Y6334" t="s">
        <v>10645</v>
      </c>
      <c r="Z6334" t="s">
        <v>3526</v>
      </c>
    </row>
    <row r="6335" spans="17:26" x14ac:dyDescent="0.35">
      <c r="Q6335" t="s">
        <v>0</v>
      </c>
      <c r="R6335">
        <v>69</v>
      </c>
      <c r="S6335">
        <v>150</v>
      </c>
      <c r="T6335">
        <v>98.7</v>
      </c>
      <c r="U6335" t="s">
        <v>1</v>
      </c>
      <c r="V6335">
        <v>0</v>
      </c>
      <c r="W6335">
        <v>0</v>
      </c>
      <c r="X6335" t="s">
        <v>4077</v>
      </c>
      <c r="Y6335" t="s">
        <v>10646</v>
      </c>
      <c r="Z6335" t="s">
        <v>3526</v>
      </c>
    </row>
    <row r="6336" spans="17:26" x14ac:dyDescent="0.35">
      <c r="Q6336" t="s">
        <v>0</v>
      </c>
      <c r="R6336">
        <v>69</v>
      </c>
      <c r="S6336">
        <v>150</v>
      </c>
      <c r="T6336">
        <v>98.7</v>
      </c>
      <c r="U6336" t="s">
        <v>3664</v>
      </c>
      <c r="V6336">
        <v>0</v>
      </c>
      <c r="W6336">
        <v>0</v>
      </c>
      <c r="X6336" t="s">
        <v>6123</v>
      </c>
      <c r="Y6336" t="s">
        <v>10647</v>
      </c>
      <c r="Z6336" t="s">
        <v>3526</v>
      </c>
    </row>
    <row r="6337" spans="17:26" x14ac:dyDescent="0.35">
      <c r="Q6337" t="s">
        <v>0</v>
      </c>
      <c r="R6337">
        <v>69</v>
      </c>
      <c r="S6337">
        <v>150</v>
      </c>
      <c r="T6337">
        <v>98.7</v>
      </c>
      <c r="U6337" t="s">
        <v>3664</v>
      </c>
      <c r="V6337">
        <v>0</v>
      </c>
      <c r="W6337">
        <v>0</v>
      </c>
      <c r="X6337" t="s">
        <v>4252</v>
      </c>
      <c r="Y6337" t="s">
        <v>10648</v>
      </c>
      <c r="Z6337" t="s">
        <v>3526</v>
      </c>
    </row>
    <row r="6338" spans="17:26" x14ac:dyDescent="0.35">
      <c r="Q6338" t="s">
        <v>0</v>
      </c>
      <c r="R6338">
        <v>69</v>
      </c>
      <c r="S6338">
        <v>150</v>
      </c>
      <c r="T6338">
        <v>98.7</v>
      </c>
      <c r="U6338" t="s">
        <v>3664</v>
      </c>
      <c r="V6338">
        <v>0</v>
      </c>
      <c r="W6338">
        <v>0</v>
      </c>
      <c r="X6338" t="s">
        <v>4374</v>
      </c>
      <c r="Y6338" t="s">
        <v>10649</v>
      </c>
      <c r="Z6338" t="s">
        <v>3526</v>
      </c>
    </row>
    <row r="6339" spans="17:26" x14ac:dyDescent="0.35">
      <c r="Q6339" t="s">
        <v>0</v>
      </c>
      <c r="R6339">
        <v>69</v>
      </c>
      <c r="S6339">
        <v>150</v>
      </c>
      <c r="T6339">
        <v>98.7</v>
      </c>
      <c r="U6339" t="s">
        <v>3664</v>
      </c>
      <c r="V6339">
        <v>0</v>
      </c>
      <c r="W6339">
        <v>0</v>
      </c>
      <c r="X6339" t="s">
        <v>4677</v>
      </c>
      <c r="Y6339" t="s">
        <v>10650</v>
      </c>
      <c r="Z6339" t="s">
        <v>3526</v>
      </c>
    </row>
    <row r="6340" spans="17:26" x14ac:dyDescent="0.35">
      <c r="Q6340" t="s">
        <v>0</v>
      </c>
      <c r="R6340">
        <v>69</v>
      </c>
      <c r="S6340">
        <v>150</v>
      </c>
      <c r="T6340">
        <v>98.7</v>
      </c>
      <c r="U6340" t="s">
        <v>3664</v>
      </c>
      <c r="V6340">
        <v>0</v>
      </c>
      <c r="W6340">
        <v>0</v>
      </c>
      <c r="X6340" t="s">
        <v>3777</v>
      </c>
      <c r="Y6340" t="s">
        <v>10651</v>
      </c>
      <c r="Z6340" t="s">
        <v>3526</v>
      </c>
    </row>
    <row r="6341" spans="17:26" x14ac:dyDescent="0.35">
      <c r="Q6341" t="s">
        <v>0</v>
      </c>
      <c r="R6341">
        <v>69</v>
      </c>
      <c r="S6341">
        <v>150</v>
      </c>
      <c r="T6341">
        <v>98.7</v>
      </c>
      <c r="U6341" t="s">
        <v>3664</v>
      </c>
      <c r="V6341">
        <v>0</v>
      </c>
      <c r="W6341">
        <v>0</v>
      </c>
      <c r="X6341" t="s">
        <v>3662</v>
      </c>
      <c r="Y6341" t="s">
        <v>10652</v>
      </c>
      <c r="Z6341" t="s">
        <v>3526</v>
      </c>
    </row>
    <row r="6342" spans="17:26" x14ac:dyDescent="0.35">
      <c r="Q6342" t="s">
        <v>0</v>
      </c>
      <c r="R6342">
        <v>69</v>
      </c>
      <c r="S6342">
        <v>150</v>
      </c>
      <c r="T6342">
        <v>98.7</v>
      </c>
      <c r="U6342" t="s">
        <v>3664</v>
      </c>
      <c r="V6342">
        <v>0</v>
      </c>
      <c r="W6342">
        <v>0</v>
      </c>
      <c r="X6342" t="s">
        <v>4169</v>
      </c>
      <c r="Y6342" t="s">
        <v>10653</v>
      </c>
      <c r="Z6342" t="s">
        <v>3526</v>
      </c>
    </row>
    <row r="6343" spans="17:26" x14ac:dyDescent="0.35">
      <c r="Q6343" t="s">
        <v>0</v>
      </c>
      <c r="R6343">
        <v>69</v>
      </c>
      <c r="S6343">
        <v>150</v>
      </c>
      <c r="T6343">
        <v>98.7</v>
      </c>
      <c r="U6343" t="s">
        <v>3664</v>
      </c>
      <c r="V6343">
        <v>0</v>
      </c>
      <c r="W6343">
        <v>0</v>
      </c>
      <c r="X6343" t="s">
        <v>4902</v>
      </c>
      <c r="Y6343" t="s">
        <v>10654</v>
      </c>
      <c r="Z6343" t="s">
        <v>3526</v>
      </c>
    </row>
    <row r="6344" spans="17:26" x14ac:dyDescent="0.35">
      <c r="Q6344" t="s">
        <v>0</v>
      </c>
      <c r="R6344">
        <v>69</v>
      </c>
      <c r="S6344">
        <v>150</v>
      </c>
      <c r="T6344">
        <v>98.8</v>
      </c>
      <c r="U6344" t="s">
        <v>3664</v>
      </c>
      <c r="V6344">
        <v>0</v>
      </c>
      <c r="W6344">
        <v>0</v>
      </c>
      <c r="X6344" t="s">
        <v>4081</v>
      </c>
      <c r="Y6344" t="s">
        <v>10655</v>
      </c>
      <c r="Z6344" t="s">
        <v>3526</v>
      </c>
    </row>
    <row r="6345" spans="17:26" x14ac:dyDescent="0.35">
      <c r="Q6345" t="s">
        <v>0</v>
      </c>
      <c r="R6345">
        <v>69</v>
      </c>
      <c r="S6345">
        <v>150</v>
      </c>
      <c r="T6345">
        <v>98.9</v>
      </c>
      <c r="U6345" t="s">
        <v>3664</v>
      </c>
      <c r="V6345">
        <v>0</v>
      </c>
      <c r="W6345">
        <v>0</v>
      </c>
      <c r="X6345" t="s">
        <v>3873</v>
      </c>
      <c r="Y6345" t="s">
        <v>10656</v>
      </c>
      <c r="Z6345" t="s">
        <v>3526</v>
      </c>
    </row>
    <row r="6346" spans="17:26" x14ac:dyDescent="0.35">
      <c r="Q6346" t="s">
        <v>0</v>
      </c>
      <c r="R6346">
        <v>69</v>
      </c>
      <c r="S6346">
        <v>150</v>
      </c>
      <c r="T6346">
        <v>99.1</v>
      </c>
      <c r="U6346" t="s">
        <v>1</v>
      </c>
      <c r="V6346">
        <v>0</v>
      </c>
      <c r="W6346">
        <v>0</v>
      </c>
      <c r="X6346" t="s">
        <v>3747</v>
      </c>
      <c r="Y6346" t="s">
        <v>10657</v>
      </c>
      <c r="Z6346" t="s">
        <v>3526</v>
      </c>
    </row>
    <row r="6347" spans="17:26" x14ac:dyDescent="0.35">
      <c r="Q6347" t="s">
        <v>0</v>
      </c>
      <c r="R6347">
        <v>69</v>
      </c>
      <c r="S6347">
        <v>150</v>
      </c>
      <c r="T6347">
        <v>99.1</v>
      </c>
      <c r="U6347" t="s">
        <v>3664</v>
      </c>
      <c r="V6347">
        <v>0</v>
      </c>
      <c r="W6347">
        <v>0</v>
      </c>
      <c r="X6347" t="s">
        <v>4861</v>
      </c>
      <c r="Y6347" t="s">
        <v>10658</v>
      </c>
      <c r="Z6347" t="s">
        <v>3526</v>
      </c>
    </row>
    <row r="6348" spans="17:26" x14ac:dyDescent="0.35">
      <c r="Q6348" t="s">
        <v>0</v>
      </c>
      <c r="R6348">
        <v>69</v>
      </c>
      <c r="S6348">
        <v>150</v>
      </c>
      <c r="T6348">
        <v>99.1</v>
      </c>
      <c r="U6348" t="s">
        <v>3664</v>
      </c>
      <c r="V6348">
        <v>0</v>
      </c>
      <c r="W6348">
        <v>0</v>
      </c>
      <c r="X6348" t="s">
        <v>4861</v>
      </c>
      <c r="Y6348" t="s">
        <v>10659</v>
      </c>
      <c r="Z6348" t="s">
        <v>3526</v>
      </c>
    </row>
    <row r="6349" spans="17:26" x14ac:dyDescent="0.35">
      <c r="Q6349" t="s">
        <v>0</v>
      </c>
      <c r="R6349">
        <v>69</v>
      </c>
      <c r="S6349">
        <v>150</v>
      </c>
      <c r="T6349">
        <v>99.1</v>
      </c>
      <c r="U6349" t="s">
        <v>3664</v>
      </c>
      <c r="V6349">
        <v>0</v>
      </c>
      <c r="W6349">
        <v>0</v>
      </c>
      <c r="X6349" t="s">
        <v>3675</v>
      </c>
      <c r="Y6349" t="s">
        <v>10660</v>
      </c>
      <c r="Z6349" t="s">
        <v>3526</v>
      </c>
    </row>
    <row r="6350" spans="17:26" x14ac:dyDescent="0.35">
      <c r="Q6350" t="s">
        <v>0</v>
      </c>
      <c r="R6350">
        <v>69</v>
      </c>
      <c r="S6350">
        <v>150</v>
      </c>
      <c r="T6350">
        <v>99.2</v>
      </c>
      <c r="U6350" t="s">
        <v>1</v>
      </c>
      <c r="V6350">
        <v>0</v>
      </c>
      <c r="W6350">
        <v>0</v>
      </c>
      <c r="X6350" t="s">
        <v>3706</v>
      </c>
      <c r="Y6350" t="s">
        <v>10661</v>
      </c>
      <c r="Z6350" t="s">
        <v>3526</v>
      </c>
    </row>
    <row r="6351" spans="17:26" x14ac:dyDescent="0.35">
      <c r="Q6351" t="s">
        <v>0</v>
      </c>
      <c r="R6351">
        <v>69</v>
      </c>
      <c r="S6351">
        <v>150</v>
      </c>
      <c r="T6351">
        <v>99.2</v>
      </c>
      <c r="U6351" t="s">
        <v>3664</v>
      </c>
      <c r="V6351">
        <v>0</v>
      </c>
      <c r="W6351">
        <v>0</v>
      </c>
      <c r="X6351" t="s">
        <v>3728</v>
      </c>
      <c r="Y6351" t="s">
        <v>10662</v>
      </c>
      <c r="Z6351" t="s">
        <v>3526</v>
      </c>
    </row>
    <row r="6352" spans="17:26" x14ac:dyDescent="0.35">
      <c r="Q6352" t="s">
        <v>0</v>
      </c>
      <c r="R6352">
        <v>69</v>
      </c>
      <c r="S6352">
        <v>150</v>
      </c>
      <c r="T6352">
        <v>99.3</v>
      </c>
      <c r="U6352" t="s">
        <v>1</v>
      </c>
      <c r="V6352">
        <v>0</v>
      </c>
      <c r="W6352">
        <v>0</v>
      </c>
      <c r="X6352" t="s">
        <v>3788</v>
      </c>
      <c r="Y6352" t="s">
        <v>10663</v>
      </c>
      <c r="Z6352" t="s">
        <v>3526</v>
      </c>
    </row>
    <row r="6353" spans="17:26" x14ac:dyDescent="0.35">
      <c r="Q6353" t="s">
        <v>0</v>
      </c>
      <c r="R6353">
        <v>69</v>
      </c>
      <c r="S6353">
        <v>150</v>
      </c>
      <c r="T6353">
        <v>99.3</v>
      </c>
      <c r="U6353" t="s">
        <v>1</v>
      </c>
      <c r="V6353">
        <v>0</v>
      </c>
      <c r="W6353">
        <v>0</v>
      </c>
      <c r="X6353" t="s">
        <v>4304</v>
      </c>
      <c r="Y6353" t="s">
        <v>10664</v>
      </c>
      <c r="Z6353" t="s">
        <v>3526</v>
      </c>
    </row>
    <row r="6354" spans="17:26" x14ac:dyDescent="0.35">
      <c r="Q6354" t="s">
        <v>0</v>
      </c>
      <c r="R6354">
        <v>69</v>
      </c>
      <c r="S6354">
        <v>150</v>
      </c>
      <c r="T6354">
        <v>99.3</v>
      </c>
      <c r="U6354" t="s">
        <v>1</v>
      </c>
      <c r="V6354">
        <v>0</v>
      </c>
      <c r="W6354">
        <v>0</v>
      </c>
      <c r="X6354" t="s">
        <v>3875</v>
      </c>
      <c r="Y6354" t="s">
        <v>10665</v>
      </c>
      <c r="Z6354" t="s">
        <v>3526</v>
      </c>
    </row>
    <row r="6355" spans="17:26" x14ac:dyDescent="0.35">
      <c r="Q6355" t="s">
        <v>0</v>
      </c>
      <c r="R6355">
        <v>69</v>
      </c>
      <c r="S6355">
        <v>150</v>
      </c>
      <c r="T6355">
        <v>99.3</v>
      </c>
      <c r="U6355" t="s">
        <v>1</v>
      </c>
      <c r="V6355">
        <v>0</v>
      </c>
      <c r="W6355">
        <v>0</v>
      </c>
      <c r="X6355" t="s">
        <v>4140</v>
      </c>
      <c r="Y6355" t="s">
        <v>10666</v>
      </c>
      <c r="Z6355" t="s">
        <v>3526</v>
      </c>
    </row>
    <row r="6356" spans="17:26" x14ac:dyDescent="0.35">
      <c r="Q6356" t="s">
        <v>0</v>
      </c>
      <c r="R6356">
        <v>69</v>
      </c>
      <c r="S6356">
        <v>150</v>
      </c>
      <c r="T6356">
        <v>99.3</v>
      </c>
      <c r="U6356" t="s">
        <v>1</v>
      </c>
      <c r="V6356">
        <v>0</v>
      </c>
      <c r="W6356">
        <v>0</v>
      </c>
      <c r="X6356" t="s">
        <v>4140</v>
      </c>
      <c r="Y6356" t="s">
        <v>10667</v>
      </c>
      <c r="Z6356" t="s">
        <v>3526</v>
      </c>
    </row>
    <row r="6357" spans="17:26" x14ac:dyDescent="0.35">
      <c r="Q6357" t="s">
        <v>0</v>
      </c>
      <c r="R6357">
        <v>69</v>
      </c>
      <c r="S6357">
        <v>150</v>
      </c>
      <c r="T6357">
        <v>99.3</v>
      </c>
      <c r="U6357" t="s">
        <v>1</v>
      </c>
      <c r="V6357">
        <v>0</v>
      </c>
      <c r="W6357">
        <v>0</v>
      </c>
      <c r="X6357" t="s">
        <v>4213</v>
      </c>
      <c r="Y6357" t="s">
        <v>10668</v>
      </c>
      <c r="Z6357" t="s">
        <v>3526</v>
      </c>
    </row>
    <row r="6358" spans="17:26" x14ac:dyDescent="0.35">
      <c r="Q6358" t="s">
        <v>0</v>
      </c>
      <c r="R6358">
        <v>69</v>
      </c>
      <c r="S6358">
        <v>150</v>
      </c>
      <c r="T6358">
        <v>99.3</v>
      </c>
      <c r="U6358" t="s">
        <v>1</v>
      </c>
      <c r="V6358">
        <v>0</v>
      </c>
      <c r="W6358">
        <v>0</v>
      </c>
      <c r="X6358" t="s">
        <v>4494</v>
      </c>
      <c r="Y6358" t="s">
        <v>10669</v>
      </c>
      <c r="Z6358" t="s">
        <v>3526</v>
      </c>
    </row>
    <row r="6359" spans="17:26" x14ac:dyDescent="0.35">
      <c r="Q6359" t="s">
        <v>0</v>
      </c>
      <c r="R6359">
        <v>69</v>
      </c>
      <c r="S6359">
        <v>150</v>
      </c>
      <c r="T6359">
        <v>99.3</v>
      </c>
      <c r="U6359" t="s">
        <v>1</v>
      </c>
      <c r="V6359">
        <v>0</v>
      </c>
      <c r="W6359">
        <v>0</v>
      </c>
      <c r="X6359" t="s">
        <v>4003</v>
      </c>
      <c r="Y6359" t="s">
        <v>10670</v>
      </c>
      <c r="Z6359" t="s">
        <v>3526</v>
      </c>
    </row>
    <row r="6360" spans="17:26" x14ac:dyDescent="0.35">
      <c r="Q6360" t="s">
        <v>0</v>
      </c>
      <c r="R6360">
        <v>69</v>
      </c>
      <c r="S6360">
        <v>150</v>
      </c>
      <c r="T6360">
        <v>99.3</v>
      </c>
      <c r="U6360" t="s">
        <v>3664</v>
      </c>
      <c r="V6360">
        <v>0</v>
      </c>
      <c r="W6360">
        <v>0</v>
      </c>
      <c r="X6360" t="s">
        <v>4153</v>
      </c>
      <c r="Y6360" t="s">
        <v>10671</v>
      </c>
      <c r="Z6360" t="s">
        <v>3526</v>
      </c>
    </row>
    <row r="6361" spans="17:26" x14ac:dyDescent="0.35">
      <c r="Q6361" t="s">
        <v>0</v>
      </c>
      <c r="R6361">
        <v>69</v>
      </c>
      <c r="S6361">
        <v>150</v>
      </c>
      <c r="T6361">
        <v>99.3</v>
      </c>
      <c r="U6361" t="s">
        <v>3664</v>
      </c>
      <c r="V6361">
        <v>0</v>
      </c>
      <c r="W6361">
        <v>0</v>
      </c>
      <c r="X6361" t="s">
        <v>4053</v>
      </c>
      <c r="Y6361" t="s">
        <v>10672</v>
      </c>
      <c r="Z6361" t="s">
        <v>3526</v>
      </c>
    </row>
    <row r="6362" spans="17:26" x14ac:dyDescent="0.35">
      <c r="Q6362" t="s">
        <v>0</v>
      </c>
      <c r="R6362">
        <v>69</v>
      </c>
      <c r="S6362">
        <v>150</v>
      </c>
      <c r="T6362">
        <v>99.3</v>
      </c>
      <c r="U6362" t="s">
        <v>3664</v>
      </c>
      <c r="V6362">
        <v>0</v>
      </c>
      <c r="W6362">
        <v>0</v>
      </c>
      <c r="X6362" t="s">
        <v>5089</v>
      </c>
      <c r="Y6362" t="s">
        <v>10673</v>
      </c>
      <c r="Z6362" t="s">
        <v>3526</v>
      </c>
    </row>
    <row r="6363" spans="17:26" x14ac:dyDescent="0.35">
      <c r="Q6363" t="s">
        <v>0</v>
      </c>
      <c r="R6363">
        <v>69</v>
      </c>
      <c r="S6363">
        <v>150</v>
      </c>
      <c r="T6363">
        <v>99.3</v>
      </c>
      <c r="U6363" t="s">
        <v>3664</v>
      </c>
      <c r="V6363">
        <v>0</v>
      </c>
      <c r="W6363">
        <v>0</v>
      </c>
      <c r="X6363" t="s">
        <v>6079</v>
      </c>
      <c r="Y6363" t="s">
        <v>10674</v>
      </c>
      <c r="Z6363" t="s">
        <v>3526</v>
      </c>
    </row>
    <row r="6364" spans="17:26" x14ac:dyDescent="0.35">
      <c r="Q6364" t="s">
        <v>0</v>
      </c>
      <c r="R6364">
        <v>69</v>
      </c>
      <c r="S6364">
        <v>150</v>
      </c>
      <c r="T6364">
        <v>99.3</v>
      </c>
      <c r="U6364" t="s">
        <v>3664</v>
      </c>
      <c r="V6364">
        <v>0</v>
      </c>
      <c r="W6364">
        <v>0</v>
      </c>
      <c r="X6364" t="s">
        <v>4321</v>
      </c>
      <c r="Y6364" t="s">
        <v>10675</v>
      </c>
      <c r="Z6364" t="s">
        <v>3526</v>
      </c>
    </row>
    <row r="6365" spans="17:26" x14ac:dyDescent="0.35">
      <c r="Q6365" t="s">
        <v>0</v>
      </c>
      <c r="R6365">
        <v>69</v>
      </c>
      <c r="S6365">
        <v>150</v>
      </c>
      <c r="T6365">
        <v>99.3</v>
      </c>
      <c r="U6365" t="s">
        <v>3664</v>
      </c>
      <c r="V6365">
        <v>0</v>
      </c>
      <c r="W6365">
        <v>0</v>
      </c>
      <c r="X6365" t="s">
        <v>3777</v>
      </c>
      <c r="Y6365" t="s">
        <v>10676</v>
      </c>
      <c r="Z6365" t="s">
        <v>3526</v>
      </c>
    </row>
    <row r="6366" spans="17:26" x14ac:dyDescent="0.35">
      <c r="Q6366" t="s">
        <v>0</v>
      </c>
      <c r="R6366">
        <v>69</v>
      </c>
      <c r="S6366">
        <v>150</v>
      </c>
      <c r="T6366">
        <v>99.3</v>
      </c>
      <c r="U6366" t="s">
        <v>3664</v>
      </c>
      <c r="V6366">
        <v>0</v>
      </c>
      <c r="W6366">
        <v>0</v>
      </c>
      <c r="X6366" t="s">
        <v>4550</v>
      </c>
      <c r="Y6366" t="s">
        <v>10677</v>
      </c>
      <c r="Z6366" t="s">
        <v>3526</v>
      </c>
    </row>
    <row r="6367" spans="17:26" x14ac:dyDescent="0.35">
      <c r="Q6367" t="s">
        <v>0</v>
      </c>
      <c r="R6367">
        <v>69</v>
      </c>
      <c r="S6367">
        <v>150</v>
      </c>
      <c r="T6367">
        <v>99.3</v>
      </c>
      <c r="U6367" t="s">
        <v>3664</v>
      </c>
      <c r="V6367">
        <v>0</v>
      </c>
      <c r="W6367">
        <v>0</v>
      </c>
      <c r="X6367" t="s">
        <v>4073</v>
      </c>
      <c r="Y6367" t="s">
        <v>10678</v>
      </c>
      <c r="Z6367" t="s">
        <v>3526</v>
      </c>
    </row>
    <row r="6368" spans="17:26" x14ac:dyDescent="0.35">
      <c r="Q6368" t="s">
        <v>0</v>
      </c>
      <c r="R6368">
        <v>69</v>
      </c>
      <c r="S6368">
        <v>150</v>
      </c>
      <c r="T6368">
        <v>99.3</v>
      </c>
      <c r="U6368" t="s">
        <v>3664</v>
      </c>
      <c r="V6368">
        <v>0</v>
      </c>
      <c r="W6368">
        <v>0</v>
      </c>
      <c r="X6368" t="s">
        <v>4685</v>
      </c>
      <c r="Y6368" t="s">
        <v>10679</v>
      </c>
      <c r="Z6368" t="s">
        <v>3526</v>
      </c>
    </row>
    <row r="6369" spans="17:26" x14ac:dyDescent="0.35">
      <c r="Q6369" t="s">
        <v>0</v>
      </c>
      <c r="R6369">
        <v>69</v>
      </c>
      <c r="S6369">
        <v>150</v>
      </c>
      <c r="T6369">
        <v>99.3</v>
      </c>
      <c r="U6369" t="s">
        <v>3664</v>
      </c>
      <c r="V6369">
        <v>0</v>
      </c>
      <c r="W6369">
        <v>0</v>
      </c>
      <c r="X6369" t="s">
        <v>3915</v>
      </c>
      <c r="Y6369" t="s">
        <v>10680</v>
      </c>
      <c r="Z6369" t="s">
        <v>3526</v>
      </c>
    </row>
    <row r="6370" spans="17:26" x14ac:dyDescent="0.35">
      <c r="Q6370" t="s">
        <v>0</v>
      </c>
      <c r="R6370">
        <v>69</v>
      </c>
      <c r="S6370">
        <v>150</v>
      </c>
      <c r="T6370">
        <v>99.3</v>
      </c>
      <c r="U6370" t="s">
        <v>3664</v>
      </c>
      <c r="V6370">
        <v>0</v>
      </c>
      <c r="W6370">
        <v>0</v>
      </c>
      <c r="X6370" t="s">
        <v>4782</v>
      </c>
      <c r="Y6370" t="s">
        <v>10681</v>
      </c>
      <c r="Z6370" t="s">
        <v>3526</v>
      </c>
    </row>
    <row r="6371" spans="17:26" x14ac:dyDescent="0.35">
      <c r="Q6371" t="s">
        <v>0</v>
      </c>
      <c r="R6371">
        <v>7</v>
      </c>
      <c r="S6371">
        <v>150</v>
      </c>
      <c r="T6371">
        <v>100</v>
      </c>
      <c r="U6371" t="s">
        <v>1</v>
      </c>
      <c r="V6371">
        <v>0</v>
      </c>
      <c r="W6371">
        <v>0</v>
      </c>
      <c r="X6371" t="s">
        <v>4469</v>
      </c>
      <c r="Y6371" t="s">
        <v>10682</v>
      </c>
      <c r="Z6371" t="s">
        <v>3459</v>
      </c>
    </row>
    <row r="6372" spans="17:26" x14ac:dyDescent="0.35">
      <c r="Q6372" t="s">
        <v>0</v>
      </c>
      <c r="R6372">
        <v>7</v>
      </c>
      <c r="S6372">
        <v>150</v>
      </c>
      <c r="T6372">
        <v>100</v>
      </c>
      <c r="U6372" t="s">
        <v>1</v>
      </c>
      <c r="V6372">
        <v>0</v>
      </c>
      <c r="W6372">
        <v>0</v>
      </c>
      <c r="X6372" t="s">
        <v>3797</v>
      </c>
      <c r="Y6372" t="s">
        <v>10683</v>
      </c>
      <c r="Z6372" t="s">
        <v>3459</v>
      </c>
    </row>
    <row r="6373" spans="17:26" x14ac:dyDescent="0.35">
      <c r="Q6373" t="s">
        <v>0</v>
      </c>
      <c r="R6373">
        <v>7</v>
      </c>
      <c r="S6373">
        <v>150</v>
      </c>
      <c r="T6373">
        <v>100</v>
      </c>
      <c r="U6373" t="s">
        <v>1</v>
      </c>
      <c r="V6373">
        <v>0</v>
      </c>
      <c r="W6373">
        <v>0</v>
      </c>
      <c r="X6373" t="s">
        <v>3799</v>
      </c>
      <c r="Y6373" t="s">
        <v>10684</v>
      </c>
      <c r="Z6373" t="s">
        <v>3459</v>
      </c>
    </row>
    <row r="6374" spans="17:26" x14ac:dyDescent="0.35">
      <c r="Q6374" t="s">
        <v>0</v>
      </c>
      <c r="R6374">
        <v>7</v>
      </c>
      <c r="S6374">
        <v>150</v>
      </c>
      <c r="T6374">
        <v>100</v>
      </c>
      <c r="U6374" t="s">
        <v>1</v>
      </c>
      <c r="V6374">
        <v>0</v>
      </c>
      <c r="W6374">
        <v>0</v>
      </c>
      <c r="X6374" t="s">
        <v>3720</v>
      </c>
      <c r="Y6374" t="s">
        <v>10685</v>
      </c>
      <c r="Z6374" t="s">
        <v>3459</v>
      </c>
    </row>
    <row r="6375" spans="17:26" x14ac:dyDescent="0.35">
      <c r="Q6375" t="s">
        <v>0</v>
      </c>
      <c r="R6375">
        <v>7</v>
      </c>
      <c r="S6375">
        <v>150</v>
      </c>
      <c r="T6375">
        <v>100</v>
      </c>
      <c r="U6375" t="s">
        <v>1</v>
      </c>
      <c r="V6375">
        <v>0</v>
      </c>
      <c r="W6375">
        <v>0</v>
      </c>
      <c r="X6375" t="s">
        <v>3681</v>
      </c>
      <c r="Y6375" t="s">
        <v>10686</v>
      </c>
      <c r="Z6375" t="s">
        <v>3459</v>
      </c>
    </row>
    <row r="6376" spans="17:26" x14ac:dyDescent="0.35">
      <c r="Q6376" t="s">
        <v>0</v>
      </c>
      <c r="R6376">
        <v>7</v>
      </c>
      <c r="S6376">
        <v>150</v>
      </c>
      <c r="T6376">
        <v>100</v>
      </c>
      <c r="U6376" t="s">
        <v>1</v>
      </c>
      <c r="V6376">
        <v>0</v>
      </c>
      <c r="W6376">
        <v>0</v>
      </c>
      <c r="X6376" t="s">
        <v>4409</v>
      </c>
      <c r="Y6376" t="s">
        <v>10687</v>
      </c>
      <c r="Z6376" t="s">
        <v>3459</v>
      </c>
    </row>
    <row r="6377" spans="17:26" x14ac:dyDescent="0.35">
      <c r="Q6377" t="s">
        <v>0</v>
      </c>
      <c r="R6377">
        <v>7</v>
      </c>
      <c r="S6377">
        <v>150</v>
      </c>
      <c r="T6377">
        <v>100</v>
      </c>
      <c r="U6377" t="s">
        <v>1</v>
      </c>
      <c r="V6377">
        <v>0</v>
      </c>
      <c r="W6377">
        <v>0</v>
      </c>
      <c r="X6377" t="s">
        <v>5089</v>
      </c>
      <c r="Y6377" t="s">
        <v>10688</v>
      </c>
      <c r="Z6377" t="s">
        <v>3459</v>
      </c>
    </row>
    <row r="6378" spans="17:26" x14ac:dyDescent="0.35">
      <c r="Q6378" t="s">
        <v>0</v>
      </c>
      <c r="R6378">
        <v>7</v>
      </c>
      <c r="S6378">
        <v>150</v>
      </c>
      <c r="T6378">
        <v>100</v>
      </c>
      <c r="U6378" t="s">
        <v>1</v>
      </c>
      <c r="V6378">
        <v>0</v>
      </c>
      <c r="W6378">
        <v>0</v>
      </c>
      <c r="X6378" t="s">
        <v>3934</v>
      </c>
      <c r="Y6378" t="s">
        <v>10689</v>
      </c>
      <c r="Z6378" t="s">
        <v>3459</v>
      </c>
    </row>
    <row r="6379" spans="17:26" x14ac:dyDescent="0.35">
      <c r="Q6379" t="s">
        <v>0</v>
      </c>
      <c r="R6379">
        <v>7</v>
      </c>
      <c r="S6379">
        <v>150</v>
      </c>
      <c r="T6379">
        <v>100</v>
      </c>
      <c r="U6379" t="s">
        <v>1</v>
      </c>
      <c r="V6379">
        <v>0</v>
      </c>
      <c r="W6379">
        <v>0</v>
      </c>
      <c r="X6379" t="s">
        <v>4081</v>
      </c>
      <c r="Y6379" t="s">
        <v>10690</v>
      </c>
      <c r="Z6379" t="s">
        <v>3459</v>
      </c>
    </row>
    <row r="6380" spans="17:26" x14ac:dyDescent="0.35">
      <c r="Q6380" t="s">
        <v>0</v>
      </c>
      <c r="R6380">
        <v>7</v>
      </c>
      <c r="S6380">
        <v>150</v>
      </c>
      <c r="T6380">
        <v>100</v>
      </c>
      <c r="U6380" t="s">
        <v>3664</v>
      </c>
      <c r="V6380">
        <v>0</v>
      </c>
      <c r="W6380">
        <v>0</v>
      </c>
      <c r="X6380" t="s">
        <v>3958</v>
      </c>
      <c r="Y6380" t="s">
        <v>10691</v>
      </c>
      <c r="Z6380" t="s">
        <v>3459</v>
      </c>
    </row>
    <row r="6381" spans="17:26" x14ac:dyDescent="0.35">
      <c r="Q6381" t="s">
        <v>0</v>
      </c>
      <c r="R6381">
        <v>7</v>
      </c>
      <c r="S6381">
        <v>150</v>
      </c>
      <c r="T6381">
        <v>100</v>
      </c>
      <c r="U6381" t="s">
        <v>3664</v>
      </c>
      <c r="V6381">
        <v>0</v>
      </c>
      <c r="W6381">
        <v>0</v>
      </c>
      <c r="X6381" t="s">
        <v>3851</v>
      </c>
      <c r="Y6381" t="s">
        <v>10692</v>
      </c>
      <c r="Z6381" t="s">
        <v>3459</v>
      </c>
    </row>
    <row r="6382" spans="17:26" x14ac:dyDescent="0.35">
      <c r="Q6382" t="s">
        <v>0</v>
      </c>
      <c r="R6382">
        <v>7</v>
      </c>
      <c r="S6382">
        <v>150</v>
      </c>
      <c r="T6382">
        <v>100</v>
      </c>
      <c r="U6382" t="s">
        <v>3664</v>
      </c>
      <c r="V6382">
        <v>0</v>
      </c>
      <c r="W6382">
        <v>0</v>
      </c>
      <c r="X6382" t="s">
        <v>3684</v>
      </c>
      <c r="Y6382" t="s">
        <v>10693</v>
      </c>
      <c r="Z6382" t="s">
        <v>3459</v>
      </c>
    </row>
    <row r="6383" spans="17:26" x14ac:dyDescent="0.35">
      <c r="Q6383" t="s">
        <v>0</v>
      </c>
      <c r="R6383">
        <v>7</v>
      </c>
      <c r="S6383">
        <v>150</v>
      </c>
      <c r="T6383">
        <v>100</v>
      </c>
      <c r="U6383" t="s">
        <v>3664</v>
      </c>
      <c r="V6383">
        <v>0</v>
      </c>
      <c r="W6383">
        <v>0</v>
      </c>
      <c r="X6383" t="s">
        <v>4699</v>
      </c>
      <c r="Y6383" t="s">
        <v>10694</v>
      </c>
      <c r="Z6383" t="s">
        <v>3459</v>
      </c>
    </row>
    <row r="6384" spans="17:26" x14ac:dyDescent="0.35">
      <c r="Q6384" t="s">
        <v>0</v>
      </c>
      <c r="R6384">
        <v>7</v>
      </c>
      <c r="S6384">
        <v>150</v>
      </c>
      <c r="T6384">
        <v>100</v>
      </c>
      <c r="U6384" t="s">
        <v>3664</v>
      </c>
      <c r="V6384">
        <v>0</v>
      </c>
      <c r="W6384">
        <v>0</v>
      </c>
      <c r="X6384" t="s">
        <v>3679</v>
      </c>
      <c r="Y6384" t="s">
        <v>10695</v>
      </c>
      <c r="Z6384" t="s">
        <v>3459</v>
      </c>
    </row>
    <row r="6385" spans="17:26" x14ac:dyDescent="0.35">
      <c r="Q6385" t="s">
        <v>0</v>
      </c>
      <c r="R6385">
        <v>7</v>
      </c>
      <c r="S6385">
        <v>150</v>
      </c>
      <c r="T6385">
        <v>97</v>
      </c>
      <c r="U6385" t="s">
        <v>1</v>
      </c>
      <c r="V6385">
        <v>0</v>
      </c>
      <c r="W6385">
        <v>0</v>
      </c>
      <c r="X6385" t="s">
        <v>3903</v>
      </c>
      <c r="Y6385" t="s">
        <v>10696</v>
      </c>
      <c r="Z6385" t="s">
        <v>3459</v>
      </c>
    </row>
    <row r="6386" spans="17:26" x14ac:dyDescent="0.35">
      <c r="Q6386" t="s">
        <v>0</v>
      </c>
      <c r="R6386">
        <v>7</v>
      </c>
      <c r="S6386">
        <v>150</v>
      </c>
      <c r="T6386">
        <v>97.1</v>
      </c>
      <c r="U6386" t="s">
        <v>1</v>
      </c>
      <c r="V6386">
        <v>0</v>
      </c>
      <c r="W6386">
        <v>0</v>
      </c>
      <c r="X6386" t="s">
        <v>3742</v>
      </c>
      <c r="Y6386" t="s">
        <v>10697</v>
      </c>
      <c r="Z6386" t="s">
        <v>3459</v>
      </c>
    </row>
    <row r="6387" spans="17:26" x14ac:dyDescent="0.35">
      <c r="Q6387" t="s">
        <v>0</v>
      </c>
      <c r="R6387">
        <v>7</v>
      </c>
      <c r="S6387">
        <v>150</v>
      </c>
      <c r="T6387">
        <v>97.1</v>
      </c>
      <c r="U6387" t="s">
        <v>1</v>
      </c>
      <c r="V6387">
        <v>0</v>
      </c>
      <c r="W6387">
        <v>0</v>
      </c>
      <c r="X6387" t="s">
        <v>3742</v>
      </c>
      <c r="Y6387" t="s">
        <v>10698</v>
      </c>
      <c r="Z6387" t="s">
        <v>3459</v>
      </c>
    </row>
    <row r="6388" spans="17:26" x14ac:dyDescent="0.35">
      <c r="Q6388" t="s">
        <v>0</v>
      </c>
      <c r="R6388">
        <v>7</v>
      </c>
      <c r="S6388">
        <v>150</v>
      </c>
      <c r="T6388">
        <v>97.1</v>
      </c>
      <c r="U6388" t="s">
        <v>3664</v>
      </c>
      <c r="V6388">
        <v>0</v>
      </c>
      <c r="W6388">
        <v>0</v>
      </c>
      <c r="X6388" t="s">
        <v>3936</v>
      </c>
      <c r="Y6388" t="s">
        <v>10699</v>
      </c>
      <c r="Z6388" t="s">
        <v>3459</v>
      </c>
    </row>
    <row r="6389" spans="17:26" x14ac:dyDescent="0.35">
      <c r="Q6389" t="s">
        <v>0</v>
      </c>
      <c r="R6389">
        <v>7</v>
      </c>
      <c r="S6389">
        <v>150</v>
      </c>
      <c r="T6389">
        <v>97.2</v>
      </c>
      <c r="U6389" t="s">
        <v>3664</v>
      </c>
      <c r="V6389">
        <v>0</v>
      </c>
      <c r="W6389">
        <v>0</v>
      </c>
      <c r="X6389" t="s">
        <v>4286</v>
      </c>
      <c r="Y6389" t="s">
        <v>10700</v>
      </c>
      <c r="Z6389" t="s">
        <v>3459</v>
      </c>
    </row>
    <row r="6390" spans="17:26" x14ac:dyDescent="0.35">
      <c r="Q6390" t="s">
        <v>0</v>
      </c>
      <c r="R6390">
        <v>7</v>
      </c>
      <c r="S6390">
        <v>150</v>
      </c>
      <c r="T6390">
        <v>97.3</v>
      </c>
      <c r="U6390" t="s">
        <v>1</v>
      </c>
      <c r="V6390">
        <v>0</v>
      </c>
      <c r="W6390">
        <v>0</v>
      </c>
      <c r="X6390" t="s">
        <v>4013</v>
      </c>
      <c r="Y6390" t="s">
        <v>10701</v>
      </c>
      <c r="Z6390" t="s">
        <v>3459</v>
      </c>
    </row>
    <row r="6391" spans="17:26" x14ac:dyDescent="0.35">
      <c r="Q6391" t="s">
        <v>0</v>
      </c>
      <c r="R6391">
        <v>7</v>
      </c>
      <c r="S6391">
        <v>150</v>
      </c>
      <c r="T6391">
        <v>97.3</v>
      </c>
      <c r="U6391" t="s">
        <v>1</v>
      </c>
      <c r="V6391">
        <v>0</v>
      </c>
      <c r="W6391">
        <v>0</v>
      </c>
      <c r="X6391" t="s">
        <v>3708</v>
      </c>
      <c r="Y6391" t="s">
        <v>10702</v>
      </c>
      <c r="Z6391" t="s">
        <v>3459</v>
      </c>
    </row>
    <row r="6392" spans="17:26" x14ac:dyDescent="0.35">
      <c r="Q6392" t="s">
        <v>0</v>
      </c>
      <c r="R6392">
        <v>7</v>
      </c>
      <c r="S6392">
        <v>150</v>
      </c>
      <c r="T6392">
        <v>97.3</v>
      </c>
      <c r="U6392" t="s">
        <v>1</v>
      </c>
      <c r="V6392">
        <v>0</v>
      </c>
      <c r="W6392">
        <v>0</v>
      </c>
      <c r="X6392" t="s">
        <v>4215</v>
      </c>
      <c r="Y6392" t="s">
        <v>10703</v>
      </c>
      <c r="Z6392" t="s">
        <v>3459</v>
      </c>
    </row>
    <row r="6393" spans="17:26" x14ac:dyDescent="0.35">
      <c r="Q6393" t="s">
        <v>0</v>
      </c>
      <c r="R6393">
        <v>7</v>
      </c>
      <c r="S6393">
        <v>150</v>
      </c>
      <c r="T6393">
        <v>97.3</v>
      </c>
      <c r="U6393" t="s">
        <v>3664</v>
      </c>
      <c r="V6393">
        <v>0</v>
      </c>
      <c r="W6393">
        <v>0</v>
      </c>
      <c r="X6393" t="s">
        <v>4227</v>
      </c>
      <c r="Y6393" t="s">
        <v>10704</v>
      </c>
      <c r="Z6393" t="s">
        <v>3459</v>
      </c>
    </row>
    <row r="6394" spans="17:26" x14ac:dyDescent="0.35">
      <c r="Q6394" t="s">
        <v>0</v>
      </c>
      <c r="R6394">
        <v>7</v>
      </c>
      <c r="S6394">
        <v>150</v>
      </c>
      <c r="T6394">
        <v>97.3</v>
      </c>
      <c r="U6394" t="s">
        <v>3664</v>
      </c>
      <c r="V6394">
        <v>0</v>
      </c>
      <c r="W6394">
        <v>0</v>
      </c>
      <c r="X6394" t="s">
        <v>4313</v>
      </c>
      <c r="Y6394" t="s">
        <v>10705</v>
      </c>
      <c r="Z6394" t="s">
        <v>3459</v>
      </c>
    </row>
    <row r="6395" spans="17:26" x14ac:dyDescent="0.35">
      <c r="Q6395" t="s">
        <v>0</v>
      </c>
      <c r="R6395">
        <v>7</v>
      </c>
      <c r="S6395">
        <v>150</v>
      </c>
      <c r="T6395">
        <v>97.3</v>
      </c>
      <c r="U6395" t="s">
        <v>3664</v>
      </c>
      <c r="V6395">
        <v>0</v>
      </c>
      <c r="W6395">
        <v>0</v>
      </c>
      <c r="X6395" t="s">
        <v>4952</v>
      </c>
      <c r="Y6395" t="s">
        <v>10706</v>
      </c>
      <c r="Z6395" t="s">
        <v>3459</v>
      </c>
    </row>
    <row r="6396" spans="17:26" x14ac:dyDescent="0.35">
      <c r="Q6396" t="s">
        <v>0</v>
      </c>
      <c r="R6396">
        <v>7</v>
      </c>
      <c r="S6396">
        <v>150</v>
      </c>
      <c r="T6396">
        <v>97.3</v>
      </c>
      <c r="U6396" t="s">
        <v>3664</v>
      </c>
      <c r="V6396">
        <v>0</v>
      </c>
      <c r="W6396">
        <v>0</v>
      </c>
      <c r="X6396" t="s">
        <v>3932</v>
      </c>
      <c r="Y6396" t="s">
        <v>10707</v>
      </c>
      <c r="Z6396" t="s">
        <v>3459</v>
      </c>
    </row>
    <row r="6397" spans="17:26" x14ac:dyDescent="0.35">
      <c r="Q6397" t="s">
        <v>0</v>
      </c>
      <c r="R6397">
        <v>7</v>
      </c>
      <c r="S6397">
        <v>150</v>
      </c>
      <c r="T6397">
        <v>97.3</v>
      </c>
      <c r="U6397" t="s">
        <v>3664</v>
      </c>
      <c r="V6397">
        <v>0</v>
      </c>
      <c r="W6397">
        <v>0</v>
      </c>
      <c r="X6397" t="s">
        <v>4060</v>
      </c>
      <c r="Y6397" t="s">
        <v>10708</v>
      </c>
      <c r="Z6397" t="s">
        <v>3459</v>
      </c>
    </row>
    <row r="6398" spans="17:26" x14ac:dyDescent="0.35">
      <c r="Q6398" t="s">
        <v>0</v>
      </c>
      <c r="R6398">
        <v>7</v>
      </c>
      <c r="S6398">
        <v>150</v>
      </c>
      <c r="T6398">
        <v>97.3</v>
      </c>
      <c r="U6398" t="s">
        <v>3664</v>
      </c>
      <c r="V6398">
        <v>0</v>
      </c>
      <c r="W6398">
        <v>0</v>
      </c>
      <c r="X6398" t="s">
        <v>4374</v>
      </c>
      <c r="Y6398" t="s">
        <v>10709</v>
      </c>
      <c r="Z6398" t="s">
        <v>3459</v>
      </c>
    </row>
    <row r="6399" spans="17:26" x14ac:dyDescent="0.35">
      <c r="Q6399" t="s">
        <v>0</v>
      </c>
      <c r="R6399">
        <v>7</v>
      </c>
      <c r="S6399">
        <v>150</v>
      </c>
      <c r="T6399">
        <v>97.3</v>
      </c>
      <c r="U6399" t="s">
        <v>3664</v>
      </c>
      <c r="V6399">
        <v>0</v>
      </c>
      <c r="W6399">
        <v>0</v>
      </c>
      <c r="X6399" t="s">
        <v>4544</v>
      </c>
      <c r="Y6399" t="s">
        <v>10710</v>
      </c>
      <c r="Z6399" t="s">
        <v>3459</v>
      </c>
    </row>
    <row r="6400" spans="17:26" x14ac:dyDescent="0.35">
      <c r="Q6400" t="s">
        <v>0</v>
      </c>
      <c r="R6400">
        <v>7</v>
      </c>
      <c r="S6400">
        <v>150</v>
      </c>
      <c r="T6400">
        <v>97.4</v>
      </c>
      <c r="U6400" t="s">
        <v>1</v>
      </c>
      <c r="V6400">
        <v>0</v>
      </c>
      <c r="W6400">
        <v>0</v>
      </c>
      <c r="X6400" t="s">
        <v>4240</v>
      </c>
      <c r="Y6400" t="s">
        <v>10711</v>
      </c>
      <c r="Z6400" t="s">
        <v>3459</v>
      </c>
    </row>
    <row r="6401" spans="17:26" x14ac:dyDescent="0.35">
      <c r="Q6401" t="s">
        <v>0</v>
      </c>
      <c r="R6401">
        <v>7</v>
      </c>
      <c r="S6401">
        <v>150</v>
      </c>
      <c r="T6401">
        <v>97.5</v>
      </c>
      <c r="U6401" t="s">
        <v>1</v>
      </c>
      <c r="V6401">
        <v>0</v>
      </c>
      <c r="W6401">
        <v>0</v>
      </c>
      <c r="X6401" t="s">
        <v>3837</v>
      </c>
      <c r="Y6401" t="s">
        <v>10712</v>
      </c>
      <c r="Z6401" t="s">
        <v>3459</v>
      </c>
    </row>
    <row r="6402" spans="17:26" x14ac:dyDescent="0.35">
      <c r="Q6402" t="s">
        <v>0</v>
      </c>
      <c r="R6402">
        <v>7</v>
      </c>
      <c r="S6402">
        <v>150</v>
      </c>
      <c r="T6402">
        <v>97.6</v>
      </c>
      <c r="U6402" t="s">
        <v>1</v>
      </c>
      <c r="V6402">
        <v>0</v>
      </c>
      <c r="W6402">
        <v>0</v>
      </c>
      <c r="X6402" t="s">
        <v>4179</v>
      </c>
      <c r="Y6402" t="s">
        <v>10713</v>
      </c>
      <c r="Z6402" t="s">
        <v>3459</v>
      </c>
    </row>
    <row r="6403" spans="17:26" x14ac:dyDescent="0.35">
      <c r="Q6403" t="s">
        <v>0</v>
      </c>
      <c r="R6403">
        <v>7</v>
      </c>
      <c r="S6403">
        <v>150</v>
      </c>
      <c r="T6403">
        <v>97.6</v>
      </c>
      <c r="U6403" t="s">
        <v>1</v>
      </c>
      <c r="V6403">
        <v>0</v>
      </c>
      <c r="W6403">
        <v>0</v>
      </c>
      <c r="X6403" t="s">
        <v>4699</v>
      </c>
      <c r="Y6403" t="s">
        <v>10714</v>
      </c>
      <c r="Z6403" t="s">
        <v>3459</v>
      </c>
    </row>
    <row r="6404" spans="17:26" x14ac:dyDescent="0.35">
      <c r="Q6404" t="s">
        <v>0</v>
      </c>
      <c r="R6404">
        <v>7</v>
      </c>
      <c r="S6404">
        <v>150</v>
      </c>
      <c r="T6404">
        <v>97.7</v>
      </c>
      <c r="U6404" t="s">
        <v>1</v>
      </c>
      <c r="V6404">
        <v>0</v>
      </c>
      <c r="W6404">
        <v>0</v>
      </c>
      <c r="X6404" t="s">
        <v>3714</v>
      </c>
      <c r="Y6404" t="s">
        <v>10715</v>
      </c>
      <c r="Z6404" t="s">
        <v>3459</v>
      </c>
    </row>
    <row r="6405" spans="17:26" x14ac:dyDescent="0.35">
      <c r="Q6405" t="s">
        <v>0</v>
      </c>
      <c r="R6405">
        <v>7</v>
      </c>
      <c r="S6405">
        <v>150</v>
      </c>
      <c r="T6405">
        <v>97.7</v>
      </c>
      <c r="U6405" t="s">
        <v>1</v>
      </c>
      <c r="V6405">
        <v>0</v>
      </c>
      <c r="W6405">
        <v>0</v>
      </c>
      <c r="X6405" t="s">
        <v>3861</v>
      </c>
      <c r="Y6405" t="s">
        <v>10716</v>
      </c>
      <c r="Z6405" t="s">
        <v>3459</v>
      </c>
    </row>
    <row r="6406" spans="17:26" x14ac:dyDescent="0.35">
      <c r="Q6406" t="s">
        <v>0</v>
      </c>
      <c r="R6406">
        <v>7</v>
      </c>
      <c r="S6406">
        <v>150</v>
      </c>
      <c r="T6406">
        <v>97.7</v>
      </c>
      <c r="U6406" t="s">
        <v>3664</v>
      </c>
      <c r="V6406">
        <v>0</v>
      </c>
      <c r="W6406">
        <v>0</v>
      </c>
      <c r="X6406" t="s">
        <v>3851</v>
      </c>
      <c r="Y6406" t="s">
        <v>10717</v>
      </c>
      <c r="Z6406" t="s">
        <v>3459</v>
      </c>
    </row>
    <row r="6407" spans="17:26" x14ac:dyDescent="0.35">
      <c r="Q6407" t="s">
        <v>0</v>
      </c>
      <c r="R6407">
        <v>7</v>
      </c>
      <c r="S6407">
        <v>150</v>
      </c>
      <c r="T6407">
        <v>97.7</v>
      </c>
      <c r="U6407" t="s">
        <v>3664</v>
      </c>
      <c r="V6407">
        <v>0</v>
      </c>
      <c r="W6407">
        <v>0</v>
      </c>
      <c r="X6407" t="s">
        <v>3985</v>
      </c>
      <c r="Y6407" t="s">
        <v>10718</v>
      </c>
      <c r="Z6407" t="s">
        <v>3459</v>
      </c>
    </row>
    <row r="6408" spans="17:26" x14ac:dyDescent="0.35">
      <c r="Q6408" t="s">
        <v>0</v>
      </c>
      <c r="R6408">
        <v>7</v>
      </c>
      <c r="S6408">
        <v>150</v>
      </c>
      <c r="T6408">
        <v>97.8</v>
      </c>
      <c r="U6408" t="s">
        <v>1</v>
      </c>
      <c r="V6408">
        <v>0</v>
      </c>
      <c r="W6408">
        <v>0</v>
      </c>
      <c r="X6408" t="s">
        <v>3744</v>
      </c>
      <c r="Y6408" t="s">
        <v>10719</v>
      </c>
      <c r="Z6408" t="s">
        <v>3459</v>
      </c>
    </row>
    <row r="6409" spans="17:26" x14ac:dyDescent="0.35">
      <c r="Q6409" t="s">
        <v>0</v>
      </c>
      <c r="R6409">
        <v>7</v>
      </c>
      <c r="S6409">
        <v>150</v>
      </c>
      <c r="T6409">
        <v>97.8</v>
      </c>
      <c r="U6409" t="s">
        <v>3664</v>
      </c>
      <c r="V6409">
        <v>0</v>
      </c>
      <c r="W6409">
        <v>0</v>
      </c>
      <c r="X6409" t="s">
        <v>3742</v>
      </c>
      <c r="Y6409" t="s">
        <v>10720</v>
      </c>
      <c r="Z6409" t="s">
        <v>3459</v>
      </c>
    </row>
    <row r="6410" spans="17:26" x14ac:dyDescent="0.35">
      <c r="Q6410" t="s">
        <v>0</v>
      </c>
      <c r="R6410">
        <v>7</v>
      </c>
      <c r="S6410">
        <v>150</v>
      </c>
      <c r="T6410">
        <v>97.8</v>
      </c>
      <c r="U6410" t="s">
        <v>3664</v>
      </c>
      <c r="V6410">
        <v>0</v>
      </c>
      <c r="W6410">
        <v>0</v>
      </c>
      <c r="X6410" t="s">
        <v>3700</v>
      </c>
      <c r="Y6410" t="s">
        <v>10721</v>
      </c>
      <c r="Z6410" t="s">
        <v>3459</v>
      </c>
    </row>
    <row r="6411" spans="17:26" x14ac:dyDescent="0.35">
      <c r="Q6411" t="s">
        <v>0</v>
      </c>
      <c r="R6411">
        <v>7</v>
      </c>
      <c r="S6411">
        <v>150</v>
      </c>
      <c r="T6411">
        <v>97.9</v>
      </c>
      <c r="U6411" t="s">
        <v>1</v>
      </c>
      <c r="V6411">
        <v>0</v>
      </c>
      <c r="W6411">
        <v>0</v>
      </c>
      <c r="X6411" t="s">
        <v>4167</v>
      </c>
      <c r="Y6411" t="s">
        <v>10722</v>
      </c>
      <c r="Z6411" t="s">
        <v>3459</v>
      </c>
    </row>
    <row r="6412" spans="17:26" x14ac:dyDescent="0.35">
      <c r="Q6412" t="s">
        <v>0</v>
      </c>
      <c r="R6412">
        <v>7</v>
      </c>
      <c r="S6412">
        <v>150</v>
      </c>
      <c r="T6412">
        <v>97.9</v>
      </c>
      <c r="U6412" t="s">
        <v>3664</v>
      </c>
      <c r="V6412">
        <v>0</v>
      </c>
      <c r="W6412">
        <v>0</v>
      </c>
      <c r="X6412" t="s">
        <v>4281</v>
      </c>
      <c r="Y6412" t="s">
        <v>10723</v>
      </c>
      <c r="Z6412" t="s">
        <v>3459</v>
      </c>
    </row>
    <row r="6413" spans="17:26" x14ac:dyDescent="0.35">
      <c r="Q6413" t="s">
        <v>0</v>
      </c>
      <c r="R6413">
        <v>7</v>
      </c>
      <c r="S6413">
        <v>150</v>
      </c>
      <c r="T6413">
        <v>97.9</v>
      </c>
      <c r="U6413" t="s">
        <v>3664</v>
      </c>
      <c r="V6413">
        <v>0</v>
      </c>
      <c r="W6413">
        <v>0</v>
      </c>
      <c r="X6413" t="s">
        <v>4009</v>
      </c>
      <c r="Y6413" t="s">
        <v>10724</v>
      </c>
      <c r="Z6413" t="s">
        <v>3459</v>
      </c>
    </row>
    <row r="6414" spans="17:26" x14ac:dyDescent="0.35">
      <c r="Q6414" t="s">
        <v>0</v>
      </c>
      <c r="R6414">
        <v>7</v>
      </c>
      <c r="S6414">
        <v>150</v>
      </c>
      <c r="T6414">
        <v>98</v>
      </c>
      <c r="U6414" t="s">
        <v>1</v>
      </c>
      <c r="V6414">
        <v>0</v>
      </c>
      <c r="W6414">
        <v>0</v>
      </c>
      <c r="X6414" t="s">
        <v>3673</v>
      </c>
      <c r="Y6414" t="s">
        <v>10725</v>
      </c>
      <c r="Z6414" t="s">
        <v>3459</v>
      </c>
    </row>
    <row r="6415" spans="17:26" x14ac:dyDescent="0.35">
      <c r="Q6415" t="s">
        <v>0</v>
      </c>
      <c r="R6415">
        <v>7</v>
      </c>
      <c r="S6415">
        <v>150</v>
      </c>
      <c r="T6415">
        <v>98</v>
      </c>
      <c r="U6415" t="s">
        <v>1</v>
      </c>
      <c r="V6415">
        <v>0</v>
      </c>
      <c r="W6415">
        <v>0</v>
      </c>
      <c r="X6415" t="s">
        <v>4213</v>
      </c>
      <c r="Y6415" t="s">
        <v>10726</v>
      </c>
      <c r="Z6415" t="s">
        <v>3459</v>
      </c>
    </row>
    <row r="6416" spans="17:26" x14ac:dyDescent="0.35">
      <c r="Q6416" t="s">
        <v>0</v>
      </c>
      <c r="R6416">
        <v>7</v>
      </c>
      <c r="S6416">
        <v>150</v>
      </c>
      <c r="T6416">
        <v>98</v>
      </c>
      <c r="U6416" t="s">
        <v>1</v>
      </c>
      <c r="V6416">
        <v>0</v>
      </c>
      <c r="W6416">
        <v>0</v>
      </c>
      <c r="X6416" t="s">
        <v>3936</v>
      </c>
      <c r="Y6416" t="s">
        <v>10727</v>
      </c>
      <c r="Z6416" t="s">
        <v>3459</v>
      </c>
    </row>
    <row r="6417" spans="17:26" x14ac:dyDescent="0.35">
      <c r="Q6417" t="s">
        <v>0</v>
      </c>
      <c r="R6417">
        <v>7</v>
      </c>
      <c r="S6417">
        <v>150</v>
      </c>
      <c r="T6417">
        <v>98</v>
      </c>
      <c r="U6417" t="s">
        <v>1</v>
      </c>
      <c r="V6417">
        <v>0</v>
      </c>
      <c r="W6417">
        <v>0</v>
      </c>
      <c r="X6417" t="s">
        <v>3906</v>
      </c>
      <c r="Y6417" t="s">
        <v>10728</v>
      </c>
      <c r="Z6417" t="s">
        <v>3459</v>
      </c>
    </row>
    <row r="6418" spans="17:26" x14ac:dyDescent="0.35">
      <c r="Q6418" t="s">
        <v>0</v>
      </c>
      <c r="R6418">
        <v>7</v>
      </c>
      <c r="S6418">
        <v>150</v>
      </c>
      <c r="T6418">
        <v>98</v>
      </c>
      <c r="U6418" t="s">
        <v>1</v>
      </c>
      <c r="V6418">
        <v>0</v>
      </c>
      <c r="W6418">
        <v>0</v>
      </c>
      <c r="X6418" t="s">
        <v>4066</v>
      </c>
      <c r="Y6418" t="s">
        <v>10729</v>
      </c>
      <c r="Z6418" t="s">
        <v>3459</v>
      </c>
    </row>
    <row r="6419" spans="17:26" x14ac:dyDescent="0.35">
      <c r="Q6419" t="s">
        <v>0</v>
      </c>
      <c r="R6419">
        <v>7</v>
      </c>
      <c r="S6419">
        <v>150</v>
      </c>
      <c r="T6419">
        <v>98</v>
      </c>
      <c r="U6419" t="s">
        <v>1</v>
      </c>
      <c r="V6419">
        <v>0</v>
      </c>
      <c r="W6419">
        <v>0</v>
      </c>
      <c r="X6419" t="s">
        <v>3952</v>
      </c>
      <c r="Y6419" t="s">
        <v>10730</v>
      </c>
      <c r="Z6419" t="s">
        <v>3459</v>
      </c>
    </row>
    <row r="6420" spans="17:26" x14ac:dyDescent="0.35">
      <c r="Q6420" t="s">
        <v>0</v>
      </c>
      <c r="R6420">
        <v>7</v>
      </c>
      <c r="S6420">
        <v>150</v>
      </c>
      <c r="T6420">
        <v>98</v>
      </c>
      <c r="U6420" t="s">
        <v>1</v>
      </c>
      <c r="V6420">
        <v>0</v>
      </c>
      <c r="W6420">
        <v>0</v>
      </c>
      <c r="X6420" t="s">
        <v>4499</v>
      </c>
      <c r="Y6420" t="s">
        <v>10731</v>
      </c>
      <c r="Z6420" t="s">
        <v>3459</v>
      </c>
    </row>
    <row r="6421" spans="17:26" x14ac:dyDescent="0.35">
      <c r="Q6421" t="s">
        <v>0</v>
      </c>
      <c r="R6421">
        <v>7</v>
      </c>
      <c r="S6421">
        <v>150</v>
      </c>
      <c r="T6421">
        <v>98</v>
      </c>
      <c r="U6421" t="s">
        <v>3664</v>
      </c>
      <c r="V6421">
        <v>0</v>
      </c>
      <c r="W6421">
        <v>0</v>
      </c>
      <c r="X6421" t="s">
        <v>3897</v>
      </c>
      <c r="Y6421" t="s">
        <v>10732</v>
      </c>
      <c r="Z6421" t="s">
        <v>3459</v>
      </c>
    </row>
    <row r="6422" spans="17:26" x14ac:dyDescent="0.35">
      <c r="Q6422" t="s">
        <v>0</v>
      </c>
      <c r="R6422">
        <v>7</v>
      </c>
      <c r="S6422">
        <v>150</v>
      </c>
      <c r="T6422">
        <v>98</v>
      </c>
      <c r="U6422" t="s">
        <v>3664</v>
      </c>
      <c r="V6422">
        <v>0</v>
      </c>
      <c r="W6422">
        <v>0</v>
      </c>
      <c r="X6422" t="s">
        <v>3768</v>
      </c>
      <c r="Y6422" t="s">
        <v>10733</v>
      </c>
      <c r="Z6422" t="s">
        <v>3459</v>
      </c>
    </row>
    <row r="6423" spans="17:26" x14ac:dyDescent="0.35">
      <c r="Q6423" t="s">
        <v>0</v>
      </c>
      <c r="R6423">
        <v>7</v>
      </c>
      <c r="S6423">
        <v>150</v>
      </c>
      <c r="T6423">
        <v>98</v>
      </c>
      <c r="U6423" t="s">
        <v>3664</v>
      </c>
      <c r="V6423">
        <v>0</v>
      </c>
      <c r="W6423">
        <v>0</v>
      </c>
      <c r="X6423" t="s">
        <v>4497</v>
      </c>
      <c r="Y6423" t="s">
        <v>10734</v>
      </c>
      <c r="Z6423" t="s">
        <v>3459</v>
      </c>
    </row>
    <row r="6424" spans="17:26" x14ac:dyDescent="0.35">
      <c r="Q6424" t="s">
        <v>0</v>
      </c>
      <c r="R6424">
        <v>7</v>
      </c>
      <c r="S6424">
        <v>150</v>
      </c>
      <c r="T6424">
        <v>98</v>
      </c>
      <c r="U6424" t="s">
        <v>3664</v>
      </c>
      <c r="V6424">
        <v>0</v>
      </c>
      <c r="W6424">
        <v>0</v>
      </c>
      <c r="X6424" t="s">
        <v>4077</v>
      </c>
      <c r="Y6424" t="s">
        <v>10735</v>
      </c>
      <c r="Z6424" t="s">
        <v>3459</v>
      </c>
    </row>
    <row r="6425" spans="17:26" x14ac:dyDescent="0.35">
      <c r="Q6425" t="s">
        <v>0</v>
      </c>
      <c r="R6425">
        <v>7</v>
      </c>
      <c r="S6425">
        <v>150</v>
      </c>
      <c r="T6425">
        <v>98.1</v>
      </c>
      <c r="U6425" t="s">
        <v>1</v>
      </c>
      <c r="V6425">
        <v>0</v>
      </c>
      <c r="W6425">
        <v>0</v>
      </c>
      <c r="X6425" t="s">
        <v>3962</v>
      </c>
      <c r="Y6425" t="s">
        <v>10736</v>
      </c>
      <c r="Z6425" t="s">
        <v>3459</v>
      </c>
    </row>
    <row r="6426" spans="17:26" x14ac:dyDescent="0.35">
      <c r="Q6426" t="s">
        <v>0</v>
      </c>
      <c r="R6426">
        <v>7</v>
      </c>
      <c r="S6426">
        <v>150</v>
      </c>
      <c r="T6426">
        <v>98.1</v>
      </c>
      <c r="U6426" t="s">
        <v>1</v>
      </c>
      <c r="V6426">
        <v>0</v>
      </c>
      <c r="W6426">
        <v>0</v>
      </c>
      <c r="X6426" t="s">
        <v>3958</v>
      </c>
      <c r="Y6426" t="s">
        <v>10737</v>
      </c>
      <c r="Z6426" t="s">
        <v>3459</v>
      </c>
    </row>
    <row r="6427" spans="17:26" x14ac:dyDescent="0.35">
      <c r="Q6427" t="s">
        <v>0</v>
      </c>
      <c r="R6427">
        <v>7</v>
      </c>
      <c r="S6427">
        <v>150</v>
      </c>
      <c r="T6427">
        <v>98.1</v>
      </c>
      <c r="U6427" t="s">
        <v>3664</v>
      </c>
      <c r="V6427">
        <v>0</v>
      </c>
      <c r="W6427">
        <v>0</v>
      </c>
      <c r="X6427" t="s">
        <v>4736</v>
      </c>
      <c r="Y6427" t="s">
        <v>10738</v>
      </c>
      <c r="Z6427" t="s">
        <v>3459</v>
      </c>
    </row>
    <row r="6428" spans="17:26" x14ac:dyDescent="0.35">
      <c r="Q6428" t="s">
        <v>0</v>
      </c>
      <c r="R6428">
        <v>7</v>
      </c>
      <c r="S6428">
        <v>150</v>
      </c>
      <c r="T6428">
        <v>98.1</v>
      </c>
      <c r="U6428" t="s">
        <v>3664</v>
      </c>
      <c r="V6428">
        <v>0</v>
      </c>
      <c r="W6428">
        <v>0</v>
      </c>
      <c r="X6428" t="s">
        <v>4091</v>
      </c>
      <c r="Y6428" t="s">
        <v>10739</v>
      </c>
      <c r="Z6428" t="s">
        <v>3459</v>
      </c>
    </row>
    <row r="6429" spans="17:26" x14ac:dyDescent="0.35">
      <c r="Q6429" t="s">
        <v>0</v>
      </c>
      <c r="R6429">
        <v>7</v>
      </c>
      <c r="S6429">
        <v>150</v>
      </c>
      <c r="T6429">
        <v>98.1</v>
      </c>
      <c r="U6429" t="s">
        <v>3664</v>
      </c>
      <c r="V6429">
        <v>0</v>
      </c>
      <c r="W6429">
        <v>0</v>
      </c>
      <c r="X6429" t="s">
        <v>4747</v>
      </c>
      <c r="Y6429" t="s">
        <v>10740</v>
      </c>
      <c r="Z6429" t="s">
        <v>3459</v>
      </c>
    </row>
    <row r="6430" spans="17:26" x14ac:dyDescent="0.35">
      <c r="Q6430" t="s">
        <v>0</v>
      </c>
      <c r="R6430">
        <v>7</v>
      </c>
      <c r="S6430">
        <v>150</v>
      </c>
      <c r="T6430">
        <v>98.2</v>
      </c>
      <c r="U6430" t="s">
        <v>1</v>
      </c>
      <c r="V6430">
        <v>0</v>
      </c>
      <c r="W6430">
        <v>0</v>
      </c>
      <c r="X6430" t="s">
        <v>3810</v>
      </c>
      <c r="Y6430" t="s">
        <v>10741</v>
      </c>
      <c r="Z6430" t="s">
        <v>3459</v>
      </c>
    </row>
    <row r="6431" spans="17:26" x14ac:dyDescent="0.35">
      <c r="Q6431" t="s">
        <v>0</v>
      </c>
      <c r="R6431">
        <v>7</v>
      </c>
      <c r="S6431">
        <v>150</v>
      </c>
      <c r="T6431">
        <v>98.2</v>
      </c>
      <c r="U6431" t="s">
        <v>3664</v>
      </c>
      <c r="V6431">
        <v>0</v>
      </c>
      <c r="W6431">
        <v>0</v>
      </c>
      <c r="X6431" t="s">
        <v>3749</v>
      </c>
      <c r="Y6431" t="s">
        <v>10742</v>
      </c>
      <c r="Z6431" t="s">
        <v>3459</v>
      </c>
    </row>
    <row r="6432" spans="17:26" x14ac:dyDescent="0.35">
      <c r="Q6432" t="s">
        <v>0</v>
      </c>
      <c r="R6432">
        <v>7</v>
      </c>
      <c r="S6432">
        <v>150</v>
      </c>
      <c r="T6432">
        <v>98.3</v>
      </c>
      <c r="U6432" t="s">
        <v>1</v>
      </c>
      <c r="V6432">
        <v>0</v>
      </c>
      <c r="W6432">
        <v>0</v>
      </c>
      <c r="X6432" t="s">
        <v>3828</v>
      </c>
      <c r="Y6432" t="s">
        <v>10743</v>
      </c>
      <c r="Z6432" t="s">
        <v>3459</v>
      </c>
    </row>
    <row r="6433" spans="17:26" x14ac:dyDescent="0.35">
      <c r="Q6433" t="s">
        <v>0</v>
      </c>
      <c r="R6433">
        <v>7</v>
      </c>
      <c r="S6433">
        <v>150</v>
      </c>
      <c r="T6433">
        <v>98.3</v>
      </c>
      <c r="U6433" t="s">
        <v>1</v>
      </c>
      <c r="V6433">
        <v>0</v>
      </c>
      <c r="W6433">
        <v>0</v>
      </c>
      <c r="X6433" t="s">
        <v>3977</v>
      </c>
      <c r="Y6433" t="s">
        <v>10744</v>
      </c>
      <c r="Z6433" t="s">
        <v>3459</v>
      </c>
    </row>
    <row r="6434" spans="17:26" x14ac:dyDescent="0.35">
      <c r="Q6434" t="s">
        <v>0</v>
      </c>
      <c r="R6434">
        <v>7</v>
      </c>
      <c r="S6434">
        <v>150</v>
      </c>
      <c r="T6434">
        <v>98.3</v>
      </c>
      <c r="U6434" t="s">
        <v>1</v>
      </c>
      <c r="V6434">
        <v>0</v>
      </c>
      <c r="W6434">
        <v>0</v>
      </c>
      <c r="X6434" t="s">
        <v>4861</v>
      </c>
      <c r="Y6434" t="s">
        <v>10745</v>
      </c>
      <c r="Z6434" t="s">
        <v>3459</v>
      </c>
    </row>
    <row r="6435" spans="17:26" x14ac:dyDescent="0.35">
      <c r="Q6435" t="s">
        <v>0</v>
      </c>
      <c r="R6435">
        <v>7</v>
      </c>
      <c r="S6435">
        <v>150</v>
      </c>
      <c r="T6435">
        <v>98.4</v>
      </c>
      <c r="U6435" t="s">
        <v>1</v>
      </c>
      <c r="V6435">
        <v>0</v>
      </c>
      <c r="W6435">
        <v>0</v>
      </c>
      <c r="X6435" t="s">
        <v>3716</v>
      </c>
      <c r="Y6435" t="s">
        <v>10746</v>
      </c>
      <c r="Z6435" t="s">
        <v>3459</v>
      </c>
    </row>
    <row r="6436" spans="17:26" x14ac:dyDescent="0.35">
      <c r="Q6436" t="s">
        <v>0</v>
      </c>
      <c r="R6436">
        <v>7</v>
      </c>
      <c r="S6436">
        <v>150</v>
      </c>
      <c r="T6436">
        <v>98.4</v>
      </c>
      <c r="U6436" t="s">
        <v>1</v>
      </c>
      <c r="V6436">
        <v>0</v>
      </c>
      <c r="W6436">
        <v>0</v>
      </c>
      <c r="X6436" t="s">
        <v>4179</v>
      </c>
      <c r="Y6436" t="s">
        <v>10747</v>
      </c>
      <c r="Z6436" t="s">
        <v>3459</v>
      </c>
    </row>
    <row r="6437" spans="17:26" x14ac:dyDescent="0.35">
      <c r="Q6437" t="s">
        <v>0</v>
      </c>
      <c r="R6437">
        <v>7</v>
      </c>
      <c r="S6437">
        <v>150</v>
      </c>
      <c r="T6437">
        <v>98.5</v>
      </c>
      <c r="U6437" t="s">
        <v>1</v>
      </c>
      <c r="V6437">
        <v>0</v>
      </c>
      <c r="W6437">
        <v>0</v>
      </c>
      <c r="X6437" t="s">
        <v>4419</v>
      </c>
      <c r="Y6437" t="s">
        <v>10748</v>
      </c>
      <c r="Z6437" t="s">
        <v>3459</v>
      </c>
    </row>
    <row r="6438" spans="17:26" x14ac:dyDescent="0.35">
      <c r="Q6438" t="s">
        <v>0</v>
      </c>
      <c r="R6438">
        <v>7</v>
      </c>
      <c r="S6438">
        <v>150</v>
      </c>
      <c r="T6438">
        <v>98.5</v>
      </c>
      <c r="U6438" t="s">
        <v>1</v>
      </c>
      <c r="V6438">
        <v>0</v>
      </c>
      <c r="W6438">
        <v>0</v>
      </c>
      <c r="X6438" t="s">
        <v>3867</v>
      </c>
      <c r="Y6438" t="s">
        <v>10749</v>
      </c>
      <c r="Z6438" t="s">
        <v>3459</v>
      </c>
    </row>
    <row r="6439" spans="17:26" x14ac:dyDescent="0.35">
      <c r="Q6439" t="s">
        <v>0</v>
      </c>
      <c r="R6439">
        <v>7</v>
      </c>
      <c r="S6439">
        <v>150</v>
      </c>
      <c r="T6439">
        <v>98.5</v>
      </c>
      <c r="U6439" t="s">
        <v>3664</v>
      </c>
      <c r="V6439">
        <v>0</v>
      </c>
      <c r="W6439">
        <v>0</v>
      </c>
      <c r="X6439" t="s">
        <v>3997</v>
      </c>
      <c r="Y6439" t="s">
        <v>10750</v>
      </c>
      <c r="Z6439" t="s">
        <v>3459</v>
      </c>
    </row>
    <row r="6440" spans="17:26" x14ac:dyDescent="0.35">
      <c r="Q6440" t="s">
        <v>0</v>
      </c>
      <c r="R6440">
        <v>7</v>
      </c>
      <c r="S6440">
        <v>150</v>
      </c>
      <c r="T6440">
        <v>98.6</v>
      </c>
      <c r="U6440" t="s">
        <v>1</v>
      </c>
      <c r="V6440">
        <v>0</v>
      </c>
      <c r="W6440">
        <v>0</v>
      </c>
      <c r="X6440" t="s">
        <v>3690</v>
      </c>
      <c r="Y6440" t="s">
        <v>10751</v>
      </c>
      <c r="Z6440" t="s">
        <v>3459</v>
      </c>
    </row>
    <row r="6441" spans="17:26" x14ac:dyDescent="0.35">
      <c r="Q6441" t="s">
        <v>0</v>
      </c>
      <c r="R6441">
        <v>7</v>
      </c>
      <c r="S6441">
        <v>150</v>
      </c>
      <c r="T6441">
        <v>98.6</v>
      </c>
      <c r="U6441" t="s">
        <v>3664</v>
      </c>
      <c r="V6441">
        <v>0</v>
      </c>
      <c r="W6441">
        <v>0</v>
      </c>
      <c r="X6441" t="s">
        <v>4446</v>
      </c>
      <c r="Y6441" t="s">
        <v>10752</v>
      </c>
      <c r="Z6441" t="s">
        <v>3459</v>
      </c>
    </row>
    <row r="6442" spans="17:26" x14ac:dyDescent="0.35">
      <c r="Q6442" t="s">
        <v>0</v>
      </c>
      <c r="R6442">
        <v>7</v>
      </c>
      <c r="S6442">
        <v>150</v>
      </c>
      <c r="T6442">
        <v>98.6</v>
      </c>
      <c r="U6442" t="s">
        <v>3664</v>
      </c>
      <c r="V6442">
        <v>0</v>
      </c>
      <c r="W6442">
        <v>0</v>
      </c>
      <c r="X6442" t="s">
        <v>4135</v>
      </c>
      <c r="Y6442" t="s">
        <v>10753</v>
      </c>
      <c r="Z6442" t="s">
        <v>3459</v>
      </c>
    </row>
    <row r="6443" spans="17:26" x14ac:dyDescent="0.35">
      <c r="Q6443" t="s">
        <v>0</v>
      </c>
      <c r="R6443">
        <v>7</v>
      </c>
      <c r="S6443">
        <v>150</v>
      </c>
      <c r="T6443">
        <v>98.6</v>
      </c>
      <c r="U6443" t="s">
        <v>3664</v>
      </c>
      <c r="V6443">
        <v>0</v>
      </c>
      <c r="W6443">
        <v>0</v>
      </c>
      <c r="X6443" t="s">
        <v>3740</v>
      </c>
      <c r="Y6443" t="s">
        <v>10754</v>
      </c>
      <c r="Z6443" t="s">
        <v>3459</v>
      </c>
    </row>
    <row r="6444" spans="17:26" x14ac:dyDescent="0.35">
      <c r="Q6444" t="s">
        <v>0</v>
      </c>
      <c r="R6444">
        <v>7</v>
      </c>
      <c r="S6444">
        <v>150</v>
      </c>
      <c r="T6444">
        <v>98.7</v>
      </c>
      <c r="U6444" t="s">
        <v>1</v>
      </c>
      <c r="V6444">
        <v>0</v>
      </c>
      <c r="W6444">
        <v>0</v>
      </c>
      <c r="X6444" t="s">
        <v>3786</v>
      </c>
      <c r="Y6444" t="s">
        <v>10755</v>
      </c>
      <c r="Z6444" t="s">
        <v>3459</v>
      </c>
    </row>
    <row r="6445" spans="17:26" x14ac:dyDescent="0.35">
      <c r="Q6445" t="s">
        <v>0</v>
      </c>
      <c r="R6445">
        <v>7</v>
      </c>
      <c r="S6445">
        <v>150</v>
      </c>
      <c r="T6445">
        <v>98.7</v>
      </c>
      <c r="U6445" t="s">
        <v>1</v>
      </c>
      <c r="V6445">
        <v>0</v>
      </c>
      <c r="W6445">
        <v>0</v>
      </c>
      <c r="X6445" t="s">
        <v>4177</v>
      </c>
      <c r="Y6445" t="s">
        <v>10756</v>
      </c>
      <c r="Z6445" t="s">
        <v>3459</v>
      </c>
    </row>
    <row r="6446" spans="17:26" x14ac:dyDescent="0.35">
      <c r="Q6446" t="s">
        <v>0</v>
      </c>
      <c r="R6446">
        <v>7</v>
      </c>
      <c r="S6446">
        <v>150</v>
      </c>
      <c r="T6446">
        <v>98.7</v>
      </c>
      <c r="U6446" t="s">
        <v>1</v>
      </c>
      <c r="V6446">
        <v>0</v>
      </c>
      <c r="W6446">
        <v>0</v>
      </c>
      <c r="X6446" t="s">
        <v>4352</v>
      </c>
      <c r="Y6446" t="s">
        <v>10757</v>
      </c>
      <c r="Z6446" t="s">
        <v>3459</v>
      </c>
    </row>
    <row r="6447" spans="17:26" x14ac:dyDescent="0.35">
      <c r="Q6447" t="s">
        <v>0</v>
      </c>
      <c r="R6447">
        <v>7</v>
      </c>
      <c r="S6447">
        <v>150</v>
      </c>
      <c r="T6447">
        <v>98.7</v>
      </c>
      <c r="U6447" t="s">
        <v>1</v>
      </c>
      <c r="V6447">
        <v>0</v>
      </c>
      <c r="W6447">
        <v>0</v>
      </c>
      <c r="X6447" t="s">
        <v>3801</v>
      </c>
      <c r="Y6447" t="s">
        <v>10758</v>
      </c>
      <c r="Z6447" t="s">
        <v>3459</v>
      </c>
    </row>
    <row r="6448" spans="17:26" x14ac:dyDescent="0.35">
      <c r="Q6448" t="s">
        <v>0</v>
      </c>
      <c r="R6448">
        <v>7</v>
      </c>
      <c r="S6448">
        <v>150</v>
      </c>
      <c r="T6448">
        <v>98.7</v>
      </c>
      <c r="U6448" t="s">
        <v>1</v>
      </c>
      <c r="V6448">
        <v>0</v>
      </c>
      <c r="W6448">
        <v>0</v>
      </c>
      <c r="X6448" t="s">
        <v>4332</v>
      </c>
      <c r="Y6448" t="s">
        <v>10759</v>
      </c>
      <c r="Z6448" t="s">
        <v>3459</v>
      </c>
    </row>
    <row r="6449" spans="17:26" x14ac:dyDescent="0.35">
      <c r="Q6449" t="s">
        <v>0</v>
      </c>
      <c r="R6449">
        <v>7</v>
      </c>
      <c r="S6449">
        <v>150</v>
      </c>
      <c r="T6449">
        <v>98.7</v>
      </c>
      <c r="U6449" t="s">
        <v>3664</v>
      </c>
      <c r="V6449">
        <v>0</v>
      </c>
      <c r="W6449">
        <v>0</v>
      </c>
      <c r="X6449" t="s">
        <v>3891</v>
      </c>
      <c r="Y6449" t="s">
        <v>10760</v>
      </c>
      <c r="Z6449" t="s">
        <v>3459</v>
      </c>
    </row>
    <row r="6450" spans="17:26" x14ac:dyDescent="0.35">
      <c r="Q6450" t="s">
        <v>0</v>
      </c>
      <c r="R6450">
        <v>7</v>
      </c>
      <c r="S6450">
        <v>150</v>
      </c>
      <c r="T6450">
        <v>98.7</v>
      </c>
      <c r="U6450" t="s">
        <v>3664</v>
      </c>
      <c r="V6450">
        <v>0</v>
      </c>
      <c r="W6450">
        <v>0</v>
      </c>
      <c r="X6450" t="s">
        <v>4469</v>
      </c>
      <c r="Y6450" t="s">
        <v>10761</v>
      </c>
      <c r="Z6450" t="s">
        <v>3459</v>
      </c>
    </row>
    <row r="6451" spans="17:26" x14ac:dyDescent="0.35">
      <c r="Q6451" t="s">
        <v>0</v>
      </c>
      <c r="R6451">
        <v>7</v>
      </c>
      <c r="S6451">
        <v>150</v>
      </c>
      <c r="T6451">
        <v>98.7</v>
      </c>
      <c r="U6451" t="s">
        <v>3664</v>
      </c>
      <c r="V6451">
        <v>0</v>
      </c>
      <c r="W6451">
        <v>0</v>
      </c>
      <c r="X6451" t="s">
        <v>3764</v>
      </c>
      <c r="Y6451" t="s">
        <v>10762</v>
      </c>
      <c r="Z6451" t="s">
        <v>3459</v>
      </c>
    </row>
    <row r="6452" spans="17:26" x14ac:dyDescent="0.35">
      <c r="Q6452" t="s">
        <v>0</v>
      </c>
      <c r="R6452">
        <v>7</v>
      </c>
      <c r="S6452">
        <v>150</v>
      </c>
      <c r="T6452">
        <v>98.7</v>
      </c>
      <c r="U6452" t="s">
        <v>3664</v>
      </c>
      <c r="V6452">
        <v>0</v>
      </c>
      <c r="W6452">
        <v>0</v>
      </c>
      <c r="X6452" t="s">
        <v>3928</v>
      </c>
      <c r="Y6452" t="s">
        <v>10763</v>
      </c>
      <c r="Z6452" t="s">
        <v>3459</v>
      </c>
    </row>
    <row r="6453" spans="17:26" x14ac:dyDescent="0.35">
      <c r="Q6453" t="s">
        <v>0</v>
      </c>
      <c r="R6453">
        <v>7</v>
      </c>
      <c r="S6453">
        <v>150</v>
      </c>
      <c r="T6453">
        <v>98.7</v>
      </c>
      <c r="U6453" t="s">
        <v>3664</v>
      </c>
      <c r="V6453">
        <v>0</v>
      </c>
      <c r="W6453">
        <v>0</v>
      </c>
      <c r="X6453" t="s">
        <v>4062</v>
      </c>
      <c r="Y6453" t="s">
        <v>10764</v>
      </c>
      <c r="Z6453" t="s">
        <v>3459</v>
      </c>
    </row>
    <row r="6454" spans="17:26" x14ac:dyDescent="0.35">
      <c r="Q6454" t="s">
        <v>0</v>
      </c>
      <c r="R6454">
        <v>7</v>
      </c>
      <c r="S6454">
        <v>150</v>
      </c>
      <c r="T6454">
        <v>98.7</v>
      </c>
      <c r="U6454" t="s">
        <v>3664</v>
      </c>
      <c r="V6454">
        <v>0</v>
      </c>
      <c r="W6454">
        <v>0</v>
      </c>
      <c r="X6454" t="s">
        <v>3732</v>
      </c>
      <c r="Y6454" t="s">
        <v>10765</v>
      </c>
      <c r="Z6454" t="s">
        <v>3459</v>
      </c>
    </row>
    <row r="6455" spans="17:26" x14ac:dyDescent="0.35">
      <c r="Q6455" t="s">
        <v>0</v>
      </c>
      <c r="R6455">
        <v>7</v>
      </c>
      <c r="S6455">
        <v>150</v>
      </c>
      <c r="T6455">
        <v>98.7</v>
      </c>
      <c r="U6455" t="s">
        <v>3664</v>
      </c>
      <c r="V6455">
        <v>0</v>
      </c>
      <c r="W6455">
        <v>0</v>
      </c>
      <c r="X6455" t="s">
        <v>4503</v>
      </c>
      <c r="Y6455" t="s">
        <v>10766</v>
      </c>
      <c r="Z6455" t="s">
        <v>3459</v>
      </c>
    </row>
    <row r="6456" spans="17:26" x14ac:dyDescent="0.35">
      <c r="Q6456" t="s">
        <v>0</v>
      </c>
      <c r="R6456">
        <v>7</v>
      </c>
      <c r="S6456">
        <v>150</v>
      </c>
      <c r="T6456">
        <v>98.8</v>
      </c>
      <c r="U6456" t="s">
        <v>1</v>
      </c>
      <c r="V6456">
        <v>0</v>
      </c>
      <c r="W6456">
        <v>0</v>
      </c>
      <c r="X6456" t="s">
        <v>4402</v>
      </c>
      <c r="Y6456" t="s">
        <v>10767</v>
      </c>
      <c r="Z6456" t="s">
        <v>3459</v>
      </c>
    </row>
    <row r="6457" spans="17:26" x14ac:dyDescent="0.35">
      <c r="Q6457" t="s">
        <v>0</v>
      </c>
      <c r="R6457">
        <v>7</v>
      </c>
      <c r="S6457">
        <v>150</v>
      </c>
      <c r="T6457">
        <v>98.8</v>
      </c>
      <c r="U6457" t="s">
        <v>3664</v>
      </c>
      <c r="V6457">
        <v>0</v>
      </c>
      <c r="W6457">
        <v>0</v>
      </c>
      <c r="X6457" t="s">
        <v>4697</v>
      </c>
      <c r="Y6457" t="s">
        <v>10768</v>
      </c>
      <c r="Z6457" t="s">
        <v>3459</v>
      </c>
    </row>
    <row r="6458" spans="17:26" x14ac:dyDescent="0.35">
      <c r="Q6458" t="s">
        <v>0</v>
      </c>
      <c r="R6458">
        <v>7</v>
      </c>
      <c r="S6458">
        <v>150</v>
      </c>
      <c r="T6458">
        <v>98.8</v>
      </c>
      <c r="U6458" t="s">
        <v>3664</v>
      </c>
      <c r="V6458">
        <v>0</v>
      </c>
      <c r="W6458">
        <v>0</v>
      </c>
      <c r="X6458" t="s">
        <v>4699</v>
      </c>
      <c r="Y6458" t="s">
        <v>10769</v>
      </c>
      <c r="Z6458" t="s">
        <v>3459</v>
      </c>
    </row>
    <row r="6459" spans="17:26" x14ac:dyDescent="0.35">
      <c r="Q6459" t="s">
        <v>0</v>
      </c>
      <c r="R6459">
        <v>7</v>
      </c>
      <c r="S6459">
        <v>150</v>
      </c>
      <c r="T6459">
        <v>98.8</v>
      </c>
      <c r="U6459" t="s">
        <v>3664</v>
      </c>
      <c r="V6459">
        <v>0</v>
      </c>
      <c r="W6459">
        <v>0</v>
      </c>
      <c r="X6459" t="s">
        <v>3837</v>
      </c>
      <c r="Y6459" t="s">
        <v>10770</v>
      </c>
      <c r="Z6459" t="s">
        <v>3459</v>
      </c>
    </row>
    <row r="6460" spans="17:26" x14ac:dyDescent="0.35">
      <c r="Q6460" t="s">
        <v>0</v>
      </c>
      <c r="R6460">
        <v>7</v>
      </c>
      <c r="S6460">
        <v>150</v>
      </c>
      <c r="T6460">
        <v>98.9</v>
      </c>
      <c r="U6460" t="s">
        <v>1</v>
      </c>
      <c r="V6460">
        <v>0</v>
      </c>
      <c r="W6460">
        <v>0</v>
      </c>
      <c r="X6460" t="s">
        <v>3853</v>
      </c>
      <c r="Y6460" t="s">
        <v>10771</v>
      </c>
      <c r="Z6460" t="s">
        <v>3459</v>
      </c>
    </row>
    <row r="6461" spans="17:26" x14ac:dyDescent="0.35">
      <c r="Q6461" t="s">
        <v>0</v>
      </c>
      <c r="R6461">
        <v>7</v>
      </c>
      <c r="S6461">
        <v>150</v>
      </c>
      <c r="T6461">
        <v>99</v>
      </c>
      <c r="U6461" t="s">
        <v>1</v>
      </c>
      <c r="V6461">
        <v>0</v>
      </c>
      <c r="W6461">
        <v>0</v>
      </c>
      <c r="X6461" t="s">
        <v>4096</v>
      </c>
      <c r="Y6461" t="s">
        <v>10772</v>
      </c>
      <c r="Z6461" t="s">
        <v>3459</v>
      </c>
    </row>
    <row r="6462" spans="17:26" x14ac:dyDescent="0.35">
      <c r="Q6462" t="s">
        <v>0</v>
      </c>
      <c r="R6462">
        <v>7</v>
      </c>
      <c r="S6462">
        <v>150</v>
      </c>
      <c r="T6462">
        <v>99.1</v>
      </c>
      <c r="U6462" t="s">
        <v>1</v>
      </c>
      <c r="V6462">
        <v>0</v>
      </c>
      <c r="W6462">
        <v>0</v>
      </c>
      <c r="X6462" t="s">
        <v>3797</v>
      </c>
      <c r="Y6462" t="s">
        <v>10773</v>
      </c>
      <c r="Z6462" t="s">
        <v>3459</v>
      </c>
    </row>
    <row r="6463" spans="17:26" x14ac:dyDescent="0.35">
      <c r="Q6463" t="s">
        <v>0</v>
      </c>
      <c r="R6463">
        <v>7</v>
      </c>
      <c r="S6463">
        <v>150</v>
      </c>
      <c r="T6463">
        <v>99.1</v>
      </c>
      <c r="U6463" t="s">
        <v>1</v>
      </c>
      <c r="V6463">
        <v>0</v>
      </c>
      <c r="W6463">
        <v>0</v>
      </c>
      <c r="X6463" t="s">
        <v>3698</v>
      </c>
      <c r="Y6463" t="s">
        <v>10774</v>
      </c>
      <c r="Z6463" t="s">
        <v>3459</v>
      </c>
    </row>
    <row r="6464" spans="17:26" x14ac:dyDescent="0.35">
      <c r="Q6464" t="s">
        <v>0</v>
      </c>
      <c r="R6464">
        <v>7</v>
      </c>
      <c r="S6464">
        <v>150</v>
      </c>
      <c r="T6464">
        <v>99.2</v>
      </c>
      <c r="U6464" t="s">
        <v>1</v>
      </c>
      <c r="V6464">
        <v>0</v>
      </c>
      <c r="W6464">
        <v>0</v>
      </c>
      <c r="X6464" t="s">
        <v>3692</v>
      </c>
      <c r="Y6464" t="s">
        <v>10775</v>
      </c>
      <c r="Z6464" t="s">
        <v>3459</v>
      </c>
    </row>
    <row r="6465" spans="17:26" x14ac:dyDescent="0.35">
      <c r="Q6465" t="s">
        <v>0</v>
      </c>
      <c r="R6465">
        <v>7</v>
      </c>
      <c r="S6465">
        <v>150</v>
      </c>
      <c r="T6465">
        <v>99.2</v>
      </c>
      <c r="U6465" t="s">
        <v>3664</v>
      </c>
      <c r="V6465">
        <v>0</v>
      </c>
      <c r="W6465">
        <v>0</v>
      </c>
      <c r="X6465" t="s">
        <v>3833</v>
      </c>
      <c r="Y6465" t="s">
        <v>10776</v>
      </c>
      <c r="Z6465" t="s">
        <v>3459</v>
      </c>
    </row>
    <row r="6466" spans="17:26" x14ac:dyDescent="0.35">
      <c r="Q6466" t="s">
        <v>0</v>
      </c>
      <c r="R6466">
        <v>7</v>
      </c>
      <c r="S6466">
        <v>150</v>
      </c>
      <c r="T6466">
        <v>99.2</v>
      </c>
      <c r="U6466" t="s">
        <v>3664</v>
      </c>
      <c r="V6466">
        <v>0</v>
      </c>
      <c r="W6466">
        <v>0</v>
      </c>
      <c r="X6466" t="s">
        <v>3994</v>
      </c>
      <c r="Y6466" t="s">
        <v>10777</v>
      </c>
      <c r="Z6466" t="s">
        <v>3459</v>
      </c>
    </row>
    <row r="6467" spans="17:26" x14ac:dyDescent="0.35">
      <c r="Q6467" t="s">
        <v>0</v>
      </c>
      <c r="R6467">
        <v>7</v>
      </c>
      <c r="S6467">
        <v>150</v>
      </c>
      <c r="T6467">
        <v>99.3</v>
      </c>
      <c r="U6467" t="s">
        <v>1</v>
      </c>
      <c r="V6467">
        <v>0</v>
      </c>
      <c r="W6467">
        <v>0</v>
      </c>
      <c r="X6467" t="s">
        <v>4785</v>
      </c>
      <c r="Y6467" t="s">
        <v>10778</v>
      </c>
      <c r="Z6467" t="s">
        <v>3459</v>
      </c>
    </row>
    <row r="6468" spans="17:26" x14ac:dyDescent="0.35">
      <c r="Q6468" t="s">
        <v>0</v>
      </c>
      <c r="R6468">
        <v>7</v>
      </c>
      <c r="S6468">
        <v>150</v>
      </c>
      <c r="T6468">
        <v>99.3</v>
      </c>
      <c r="U6468" t="s">
        <v>1</v>
      </c>
      <c r="V6468">
        <v>0</v>
      </c>
      <c r="W6468">
        <v>0</v>
      </c>
      <c r="X6468" t="s">
        <v>4377</v>
      </c>
      <c r="Y6468" t="s">
        <v>10779</v>
      </c>
      <c r="Z6468" t="s">
        <v>3459</v>
      </c>
    </row>
    <row r="6469" spans="17:26" x14ac:dyDescent="0.35">
      <c r="Q6469" t="s">
        <v>0</v>
      </c>
      <c r="R6469">
        <v>7</v>
      </c>
      <c r="S6469">
        <v>150</v>
      </c>
      <c r="T6469">
        <v>99.3</v>
      </c>
      <c r="U6469" t="s">
        <v>1</v>
      </c>
      <c r="V6469">
        <v>0</v>
      </c>
      <c r="W6469">
        <v>0</v>
      </c>
      <c r="X6469" t="s">
        <v>3780</v>
      </c>
      <c r="Y6469" t="s">
        <v>10780</v>
      </c>
      <c r="Z6469" t="s">
        <v>3459</v>
      </c>
    </row>
    <row r="6470" spans="17:26" x14ac:dyDescent="0.35">
      <c r="Q6470" t="s">
        <v>0</v>
      </c>
      <c r="R6470">
        <v>7</v>
      </c>
      <c r="S6470">
        <v>150</v>
      </c>
      <c r="T6470">
        <v>99.3</v>
      </c>
      <c r="U6470" t="s">
        <v>1</v>
      </c>
      <c r="V6470">
        <v>0</v>
      </c>
      <c r="W6470">
        <v>0</v>
      </c>
      <c r="X6470" t="s">
        <v>4503</v>
      </c>
      <c r="Y6470" t="s">
        <v>10781</v>
      </c>
      <c r="Z6470" t="s">
        <v>3459</v>
      </c>
    </row>
    <row r="6471" spans="17:26" x14ac:dyDescent="0.35">
      <c r="Q6471" t="s">
        <v>0</v>
      </c>
      <c r="R6471">
        <v>7</v>
      </c>
      <c r="S6471">
        <v>150</v>
      </c>
      <c r="T6471">
        <v>99.3</v>
      </c>
      <c r="U6471" t="s">
        <v>3664</v>
      </c>
      <c r="V6471">
        <v>0</v>
      </c>
      <c r="W6471">
        <v>0</v>
      </c>
      <c r="X6471" t="s">
        <v>4132</v>
      </c>
      <c r="Y6471" t="s">
        <v>10782</v>
      </c>
      <c r="Z6471" t="s">
        <v>3459</v>
      </c>
    </row>
    <row r="6472" spans="17:26" x14ac:dyDescent="0.35">
      <c r="Q6472" t="s">
        <v>0</v>
      </c>
      <c r="R6472">
        <v>7</v>
      </c>
      <c r="S6472">
        <v>150</v>
      </c>
      <c r="T6472">
        <v>99.3</v>
      </c>
      <c r="U6472" t="s">
        <v>3664</v>
      </c>
      <c r="V6472">
        <v>0</v>
      </c>
      <c r="W6472">
        <v>0</v>
      </c>
      <c r="X6472" t="s">
        <v>3762</v>
      </c>
      <c r="Y6472" t="s">
        <v>10783</v>
      </c>
      <c r="Z6472" t="s">
        <v>3459</v>
      </c>
    </row>
    <row r="6473" spans="17:26" x14ac:dyDescent="0.35">
      <c r="Q6473" t="s">
        <v>0</v>
      </c>
      <c r="R6473">
        <v>7</v>
      </c>
      <c r="S6473">
        <v>150</v>
      </c>
      <c r="T6473">
        <v>99.3</v>
      </c>
      <c r="U6473" t="s">
        <v>3664</v>
      </c>
      <c r="V6473">
        <v>0</v>
      </c>
      <c r="W6473">
        <v>0</v>
      </c>
      <c r="X6473" t="s">
        <v>3794</v>
      </c>
      <c r="Y6473" t="s">
        <v>10784</v>
      </c>
      <c r="Z6473" t="s">
        <v>3459</v>
      </c>
    </row>
    <row r="6474" spans="17:26" x14ac:dyDescent="0.35">
      <c r="Q6474" t="s">
        <v>0</v>
      </c>
      <c r="R6474">
        <v>7</v>
      </c>
      <c r="S6474">
        <v>150</v>
      </c>
      <c r="T6474">
        <v>99.3</v>
      </c>
      <c r="U6474" t="s">
        <v>3664</v>
      </c>
      <c r="V6474">
        <v>0</v>
      </c>
      <c r="W6474">
        <v>0</v>
      </c>
      <c r="X6474" t="s">
        <v>3915</v>
      </c>
      <c r="Y6474" t="s">
        <v>10785</v>
      </c>
      <c r="Z6474" t="s">
        <v>3459</v>
      </c>
    </row>
    <row r="6475" spans="17:26" x14ac:dyDescent="0.35">
      <c r="Q6475" t="s">
        <v>0</v>
      </c>
      <c r="R6475">
        <v>72</v>
      </c>
      <c r="S6475">
        <v>150</v>
      </c>
      <c r="T6475">
        <v>100</v>
      </c>
      <c r="U6475" t="s">
        <v>3664</v>
      </c>
      <c r="V6475">
        <v>0</v>
      </c>
      <c r="W6475">
        <v>0</v>
      </c>
      <c r="X6475" t="s">
        <v>4431</v>
      </c>
      <c r="Y6475" t="s">
        <v>10786</v>
      </c>
      <c r="Z6475" t="s">
        <v>3529</v>
      </c>
    </row>
    <row r="6476" spans="17:26" x14ac:dyDescent="0.35">
      <c r="Q6476" t="s">
        <v>0</v>
      </c>
      <c r="R6476">
        <v>72</v>
      </c>
      <c r="S6476">
        <v>150</v>
      </c>
      <c r="T6476">
        <v>100</v>
      </c>
      <c r="U6476" t="s">
        <v>3664</v>
      </c>
      <c r="V6476">
        <v>0</v>
      </c>
      <c r="W6476">
        <v>0</v>
      </c>
      <c r="X6476" t="s">
        <v>4026</v>
      </c>
      <c r="Y6476" t="s">
        <v>10787</v>
      </c>
      <c r="Z6476" t="s">
        <v>3529</v>
      </c>
    </row>
    <row r="6477" spans="17:26" x14ac:dyDescent="0.35">
      <c r="Q6477" t="s">
        <v>0</v>
      </c>
      <c r="R6477">
        <v>72</v>
      </c>
      <c r="S6477">
        <v>150</v>
      </c>
      <c r="T6477">
        <v>100</v>
      </c>
      <c r="U6477" t="s">
        <v>3664</v>
      </c>
      <c r="V6477">
        <v>0</v>
      </c>
      <c r="W6477">
        <v>0</v>
      </c>
      <c r="X6477" t="s">
        <v>4252</v>
      </c>
      <c r="Y6477" t="s">
        <v>10788</v>
      </c>
      <c r="Z6477" t="s">
        <v>3529</v>
      </c>
    </row>
    <row r="6478" spans="17:26" x14ac:dyDescent="0.35">
      <c r="Q6478" t="s">
        <v>0</v>
      </c>
      <c r="R6478">
        <v>72</v>
      </c>
      <c r="S6478">
        <v>150</v>
      </c>
      <c r="T6478">
        <v>97.3</v>
      </c>
      <c r="U6478" t="s">
        <v>1</v>
      </c>
      <c r="V6478">
        <v>0</v>
      </c>
      <c r="W6478">
        <v>0</v>
      </c>
      <c r="X6478" t="s">
        <v>4132</v>
      </c>
      <c r="Y6478" t="s">
        <v>10789</v>
      </c>
      <c r="Z6478" t="s">
        <v>3529</v>
      </c>
    </row>
    <row r="6479" spans="17:26" x14ac:dyDescent="0.35">
      <c r="Q6479" t="s">
        <v>0</v>
      </c>
      <c r="R6479">
        <v>72</v>
      </c>
      <c r="S6479">
        <v>150</v>
      </c>
      <c r="T6479">
        <v>97.3</v>
      </c>
      <c r="U6479" t="s">
        <v>1</v>
      </c>
      <c r="V6479">
        <v>0</v>
      </c>
      <c r="W6479">
        <v>0</v>
      </c>
      <c r="X6479" t="s">
        <v>3806</v>
      </c>
      <c r="Y6479" t="s">
        <v>10790</v>
      </c>
      <c r="Z6479" t="s">
        <v>3529</v>
      </c>
    </row>
    <row r="6480" spans="17:26" x14ac:dyDescent="0.35">
      <c r="Q6480" t="s">
        <v>0</v>
      </c>
      <c r="R6480">
        <v>72</v>
      </c>
      <c r="S6480">
        <v>150</v>
      </c>
      <c r="T6480">
        <v>97.3</v>
      </c>
      <c r="U6480" t="s">
        <v>3664</v>
      </c>
      <c r="V6480">
        <v>0</v>
      </c>
      <c r="W6480">
        <v>0</v>
      </c>
      <c r="X6480" t="s">
        <v>3708</v>
      </c>
      <c r="Y6480" t="s">
        <v>10791</v>
      </c>
      <c r="Z6480" t="s">
        <v>3529</v>
      </c>
    </row>
    <row r="6481" spans="17:26" x14ac:dyDescent="0.35">
      <c r="Q6481" t="s">
        <v>0</v>
      </c>
      <c r="R6481">
        <v>72</v>
      </c>
      <c r="S6481">
        <v>150</v>
      </c>
      <c r="T6481">
        <v>97.4</v>
      </c>
      <c r="U6481" t="s">
        <v>1</v>
      </c>
      <c r="V6481">
        <v>0</v>
      </c>
      <c r="W6481">
        <v>0</v>
      </c>
      <c r="X6481" t="s">
        <v>3967</v>
      </c>
      <c r="Y6481" t="s">
        <v>10792</v>
      </c>
      <c r="Z6481" t="s">
        <v>3529</v>
      </c>
    </row>
    <row r="6482" spans="17:26" x14ac:dyDescent="0.35">
      <c r="Q6482" t="s">
        <v>0</v>
      </c>
      <c r="R6482">
        <v>72</v>
      </c>
      <c r="S6482">
        <v>150</v>
      </c>
      <c r="T6482">
        <v>97.8</v>
      </c>
      <c r="U6482" t="s">
        <v>1</v>
      </c>
      <c r="V6482">
        <v>0</v>
      </c>
      <c r="W6482">
        <v>0</v>
      </c>
      <c r="X6482" t="s">
        <v>3877</v>
      </c>
      <c r="Y6482" t="s">
        <v>10793</v>
      </c>
      <c r="Z6482" t="s">
        <v>3529</v>
      </c>
    </row>
    <row r="6483" spans="17:26" x14ac:dyDescent="0.35">
      <c r="Q6483" t="s">
        <v>0</v>
      </c>
      <c r="R6483">
        <v>72</v>
      </c>
      <c r="S6483">
        <v>150</v>
      </c>
      <c r="T6483">
        <v>97.8</v>
      </c>
      <c r="U6483" t="s">
        <v>3664</v>
      </c>
      <c r="V6483">
        <v>0</v>
      </c>
      <c r="W6483">
        <v>0</v>
      </c>
      <c r="X6483" t="s">
        <v>4431</v>
      </c>
      <c r="Y6483" t="s">
        <v>10794</v>
      </c>
      <c r="Z6483" t="s">
        <v>3529</v>
      </c>
    </row>
    <row r="6484" spans="17:26" x14ac:dyDescent="0.35">
      <c r="Q6484" t="s">
        <v>0</v>
      </c>
      <c r="R6484">
        <v>72</v>
      </c>
      <c r="S6484">
        <v>150</v>
      </c>
      <c r="T6484">
        <v>98</v>
      </c>
      <c r="U6484" t="s">
        <v>1</v>
      </c>
      <c r="V6484">
        <v>0</v>
      </c>
      <c r="W6484">
        <v>0</v>
      </c>
      <c r="X6484" t="s">
        <v>3936</v>
      </c>
      <c r="Y6484" t="s">
        <v>10795</v>
      </c>
      <c r="Z6484" t="s">
        <v>3529</v>
      </c>
    </row>
    <row r="6485" spans="17:26" x14ac:dyDescent="0.35">
      <c r="Q6485" t="s">
        <v>0</v>
      </c>
      <c r="R6485">
        <v>72</v>
      </c>
      <c r="S6485">
        <v>150</v>
      </c>
      <c r="T6485">
        <v>98</v>
      </c>
      <c r="U6485" t="s">
        <v>3664</v>
      </c>
      <c r="V6485">
        <v>0</v>
      </c>
      <c r="W6485">
        <v>0</v>
      </c>
      <c r="X6485" t="s">
        <v>4035</v>
      </c>
      <c r="Y6485" t="s">
        <v>10796</v>
      </c>
      <c r="Z6485" t="s">
        <v>3529</v>
      </c>
    </row>
    <row r="6486" spans="17:26" x14ac:dyDescent="0.35">
      <c r="Q6486" t="s">
        <v>0</v>
      </c>
      <c r="R6486">
        <v>72</v>
      </c>
      <c r="S6486">
        <v>150</v>
      </c>
      <c r="T6486">
        <v>98</v>
      </c>
      <c r="U6486" t="s">
        <v>3664</v>
      </c>
      <c r="V6486">
        <v>0</v>
      </c>
      <c r="W6486">
        <v>0</v>
      </c>
      <c r="X6486" t="s">
        <v>4550</v>
      </c>
      <c r="Y6486" t="s">
        <v>10797</v>
      </c>
      <c r="Z6486" t="s">
        <v>3529</v>
      </c>
    </row>
    <row r="6487" spans="17:26" x14ac:dyDescent="0.35">
      <c r="Q6487" t="s">
        <v>0</v>
      </c>
      <c r="R6487">
        <v>72</v>
      </c>
      <c r="S6487">
        <v>150</v>
      </c>
      <c r="T6487">
        <v>98.2</v>
      </c>
      <c r="U6487" t="s">
        <v>1</v>
      </c>
      <c r="V6487">
        <v>0</v>
      </c>
      <c r="W6487">
        <v>0</v>
      </c>
      <c r="X6487" t="s">
        <v>4108</v>
      </c>
      <c r="Y6487" t="s">
        <v>10798</v>
      </c>
      <c r="Z6487" t="s">
        <v>3529</v>
      </c>
    </row>
    <row r="6488" spans="17:26" x14ac:dyDescent="0.35">
      <c r="Q6488" t="s">
        <v>0</v>
      </c>
      <c r="R6488">
        <v>72</v>
      </c>
      <c r="S6488">
        <v>150</v>
      </c>
      <c r="T6488">
        <v>99.3</v>
      </c>
      <c r="U6488" t="s">
        <v>1</v>
      </c>
      <c r="V6488">
        <v>0</v>
      </c>
      <c r="W6488">
        <v>0</v>
      </c>
      <c r="X6488" t="s">
        <v>4040</v>
      </c>
      <c r="Y6488" t="s">
        <v>10799</v>
      </c>
      <c r="Z6488" t="s">
        <v>3529</v>
      </c>
    </row>
    <row r="6489" spans="17:26" x14ac:dyDescent="0.35">
      <c r="Q6489" t="s">
        <v>0</v>
      </c>
      <c r="R6489">
        <v>72</v>
      </c>
      <c r="S6489">
        <v>150</v>
      </c>
      <c r="T6489">
        <v>99.3</v>
      </c>
      <c r="U6489" t="s">
        <v>3664</v>
      </c>
      <c r="V6489">
        <v>0</v>
      </c>
      <c r="W6489">
        <v>0</v>
      </c>
      <c r="X6489" t="s">
        <v>3712</v>
      </c>
      <c r="Y6489" t="s">
        <v>10800</v>
      </c>
      <c r="Z6489" t="s">
        <v>3529</v>
      </c>
    </row>
    <row r="6490" spans="17:26" x14ac:dyDescent="0.35">
      <c r="Q6490" t="s">
        <v>0</v>
      </c>
      <c r="R6490">
        <v>72</v>
      </c>
      <c r="S6490">
        <v>150</v>
      </c>
      <c r="T6490">
        <v>99.3</v>
      </c>
      <c r="U6490" t="s">
        <v>3664</v>
      </c>
      <c r="V6490">
        <v>0</v>
      </c>
      <c r="W6490">
        <v>0</v>
      </c>
      <c r="X6490" t="s">
        <v>5089</v>
      </c>
      <c r="Y6490" t="s">
        <v>10801</v>
      </c>
      <c r="Z6490" t="s">
        <v>3529</v>
      </c>
    </row>
    <row r="6491" spans="17:26" x14ac:dyDescent="0.35">
      <c r="Q6491" t="s">
        <v>0</v>
      </c>
      <c r="R6491">
        <v>72</v>
      </c>
      <c r="S6491">
        <v>150</v>
      </c>
      <c r="T6491">
        <v>99.3</v>
      </c>
      <c r="U6491" t="s">
        <v>3664</v>
      </c>
      <c r="V6491">
        <v>0</v>
      </c>
      <c r="W6491">
        <v>0</v>
      </c>
      <c r="X6491" t="s">
        <v>4319</v>
      </c>
      <c r="Y6491" t="s">
        <v>10802</v>
      </c>
      <c r="Z6491" t="s">
        <v>3529</v>
      </c>
    </row>
    <row r="6492" spans="17:26" x14ac:dyDescent="0.35">
      <c r="Q6492" t="s">
        <v>0</v>
      </c>
      <c r="R6492">
        <v>74</v>
      </c>
      <c r="S6492">
        <v>150</v>
      </c>
      <c r="T6492">
        <v>100</v>
      </c>
      <c r="U6492" t="s">
        <v>1</v>
      </c>
      <c r="V6492">
        <v>0</v>
      </c>
      <c r="W6492">
        <v>0</v>
      </c>
      <c r="X6492" t="s">
        <v>4446</v>
      </c>
      <c r="Y6492" t="s">
        <v>10803</v>
      </c>
      <c r="Z6492" t="s">
        <v>3531</v>
      </c>
    </row>
    <row r="6493" spans="17:26" x14ac:dyDescent="0.35">
      <c r="Q6493" t="s">
        <v>0</v>
      </c>
      <c r="R6493">
        <v>74</v>
      </c>
      <c r="S6493">
        <v>150</v>
      </c>
      <c r="T6493">
        <v>100</v>
      </c>
      <c r="U6493" t="s">
        <v>1</v>
      </c>
      <c r="V6493">
        <v>0</v>
      </c>
      <c r="W6493">
        <v>0</v>
      </c>
      <c r="X6493" t="s">
        <v>3828</v>
      </c>
      <c r="Y6493" t="s">
        <v>10804</v>
      </c>
      <c r="Z6493" t="s">
        <v>3531</v>
      </c>
    </row>
    <row r="6494" spans="17:26" x14ac:dyDescent="0.35">
      <c r="Q6494" t="s">
        <v>0</v>
      </c>
      <c r="R6494">
        <v>74</v>
      </c>
      <c r="S6494">
        <v>150</v>
      </c>
      <c r="T6494">
        <v>100</v>
      </c>
      <c r="U6494" t="s">
        <v>1</v>
      </c>
      <c r="V6494">
        <v>0</v>
      </c>
      <c r="W6494">
        <v>0</v>
      </c>
      <c r="X6494" t="s">
        <v>3849</v>
      </c>
      <c r="Y6494" t="s">
        <v>10805</v>
      </c>
      <c r="Z6494" t="s">
        <v>3531</v>
      </c>
    </row>
    <row r="6495" spans="17:26" x14ac:dyDescent="0.35">
      <c r="Q6495" t="s">
        <v>0</v>
      </c>
      <c r="R6495">
        <v>74</v>
      </c>
      <c r="S6495">
        <v>150</v>
      </c>
      <c r="T6495">
        <v>100</v>
      </c>
      <c r="U6495" t="s">
        <v>1</v>
      </c>
      <c r="V6495">
        <v>0</v>
      </c>
      <c r="W6495">
        <v>0</v>
      </c>
      <c r="X6495" t="s">
        <v>3825</v>
      </c>
      <c r="Y6495" t="s">
        <v>10806</v>
      </c>
      <c r="Z6495" t="s">
        <v>3531</v>
      </c>
    </row>
    <row r="6496" spans="17:26" x14ac:dyDescent="0.35">
      <c r="Q6496" t="s">
        <v>0</v>
      </c>
      <c r="R6496">
        <v>74</v>
      </c>
      <c r="S6496">
        <v>150</v>
      </c>
      <c r="T6496">
        <v>100</v>
      </c>
      <c r="U6496" t="s">
        <v>1</v>
      </c>
      <c r="V6496">
        <v>0</v>
      </c>
      <c r="W6496">
        <v>0</v>
      </c>
      <c r="X6496" t="s">
        <v>4246</v>
      </c>
      <c r="Y6496" t="s">
        <v>10807</v>
      </c>
      <c r="Z6496" t="s">
        <v>3531</v>
      </c>
    </row>
    <row r="6497" spans="17:26" x14ac:dyDescent="0.35">
      <c r="Q6497" t="s">
        <v>0</v>
      </c>
      <c r="R6497">
        <v>74</v>
      </c>
      <c r="S6497">
        <v>150</v>
      </c>
      <c r="T6497">
        <v>100</v>
      </c>
      <c r="U6497" t="s">
        <v>1</v>
      </c>
      <c r="V6497">
        <v>0</v>
      </c>
      <c r="W6497">
        <v>0</v>
      </c>
      <c r="X6497" t="s">
        <v>3671</v>
      </c>
      <c r="Y6497" t="s">
        <v>10808</v>
      </c>
      <c r="Z6497" t="s">
        <v>3531</v>
      </c>
    </row>
    <row r="6498" spans="17:26" x14ac:dyDescent="0.35">
      <c r="Q6498" t="s">
        <v>0</v>
      </c>
      <c r="R6498">
        <v>74</v>
      </c>
      <c r="S6498">
        <v>150</v>
      </c>
      <c r="T6498">
        <v>100</v>
      </c>
      <c r="U6498" t="s">
        <v>1</v>
      </c>
      <c r="V6498">
        <v>0</v>
      </c>
      <c r="W6498">
        <v>0</v>
      </c>
      <c r="X6498" t="s">
        <v>4330</v>
      </c>
      <c r="Y6498" t="s">
        <v>10809</v>
      </c>
      <c r="Z6498" t="s">
        <v>3531</v>
      </c>
    </row>
    <row r="6499" spans="17:26" x14ac:dyDescent="0.35">
      <c r="Q6499" t="s">
        <v>0</v>
      </c>
      <c r="R6499">
        <v>74</v>
      </c>
      <c r="S6499">
        <v>150</v>
      </c>
      <c r="T6499">
        <v>100</v>
      </c>
      <c r="U6499" t="s">
        <v>1</v>
      </c>
      <c r="V6499">
        <v>0</v>
      </c>
      <c r="W6499">
        <v>0</v>
      </c>
      <c r="X6499" t="s">
        <v>4782</v>
      </c>
      <c r="Y6499" t="s">
        <v>10810</v>
      </c>
      <c r="Z6499" t="s">
        <v>3531</v>
      </c>
    </row>
    <row r="6500" spans="17:26" x14ac:dyDescent="0.35">
      <c r="Q6500" t="s">
        <v>0</v>
      </c>
      <c r="R6500">
        <v>74</v>
      </c>
      <c r="S6500">
        <v>150</v>
      </c>
      <c r="T6500">
        <v>100</v>
      </c>
      <c r="U6500" t="s">
        <v>3664</v>
      </c>
      <c r="V6500">
        <v>0</v>
      </c>
      <c r="W6500">
        <v>0</v>
      </c>
      <c r="X6500" t="s">
        <v>4193</v>
      </c>
      <c r="Y6500" t="s">
        <v>10811</v>
      </c>
      <c r="Z6500" t="s">
        <v>3531</v>
      </c>
    </row>
    <row r="6501" spans="17:26" x14ac:dyDescent="0.35">
      <c r="Q6501" t="s">
        <v>0</v>
      </c>
      <c r="R6501">
        <v>74</v>
      </c>
      <c r="S6501">
        <v>150</v>
      </c>
      <c r="T6501">
        <v>100</v>
      </c>
      <c r="U6501" t="s">
        <v>3664</v>
      </c>
      <c r="V6501">
        <v>0</v>
      </c>
      <c r="W6501">
        <v>0</v>
      </c>
      <c r="X6501" t="s">
        <v>4106</v>
      </c>
      <c r="Y6501" t="s">
        <v>10812</v>
      </c>
      <c r="Z6501" t="s">
        <v>3531</v>
      </c>
    </row>
    <row r="6502" spans="17:26" x14ac:dyDescent="0.35">
      <c r="Q6502" t="s">
        <v>0</v>
      </c>
      <c r="R6502">
        <v>74</v>
      </c>
      <c r="S6502">
        <v>150</v>
      </c>
      <c r="T6502">
        <v>100</v>
      </c>
      <c r="U6502" t="s">
        <v>3664</v>
      </c>
      <c r="V6502">
        <v>0</v>
      </c>
      <c r="W6502">
        <v>0</v>
      </c>
      <c r="X6502" t="s">
        <v>4246</v>
      </c>
      <c r="Y6502" t="s">
        <v>10813</v>
      </c>
      <c r="Z6502" t="s">
        <v>3531</v>
      </c>
    </row>
    <row r="6503" spans="17:26" x14ac:dyDescent="0.35">
      <c r="Q6503" t="s">
        <v>0</v>
      </c>
      <c r="R6503">
        <v>74</v>
      </c>
      <c r="S6503">
        <v>150</v>
      </c>
      <c r="T6503">
        <v>100</v>
      </c>
      <c r="U6503" t="s">
        <v>3664</v>
      </c>
      <c r="V6503">
        <v>0</v>
      </c>
      <c r="W6503">
        <v>0</v>
      </c>
      <c r="X6503" t="s">
        <v>4102</v>
      </c>
      <c r="Y6503" t="s">
        <v>10814</v>
      </c>
      <c r="Z6503" t="s">
        <v>3531</v>
      </c>
    </row>
    <row r="6504" spans="17:26" x14ac:dyDescent="0.35">
      <c r="Q6504" t="s">
        <v>0</v>
      </c>
      <c r="R6504">
        <v>74</v>
      </c>
      <c r="S6504">
        <v>150</v>
      </c>
      <c r="T6504">
        <v>97</v>
      </c>
      <c r="U6504" t="s">
        <v>1</v>
      </c>
      <c r="V6504">
        <v>0</v>
      </c>
      <c r="W6504">
        <v>0</v>
      </c>
      <c r="X6504" t="s">
        <v>4272</v>
      </c>
      <c r="Y6504" t="s">
        <v>10815</v>
      </c>
      <c r="Z6504" t="s">
        <v>3531</v>
      </c>
    </row>
    <row r="6505" spans="17:26" x14ac:dyDescent="0.35">
      <c r="Q6505" t="s">
        <v>0</v>
      </c>
      <c r="R6505">
        <v>74</v>
      </c>
      <c r="S6505">
        <v>150</v>
      </c>
      <c r="T6505">
        <v>97</v>
      </c>
      <c r="U6505" t="s">
        <v>3664</v>
      </c>
      <c r="V6505">
        <v>0</v>
      </c>
      <c r="W6505">
        <v>0</v>
      </c>
      <c r="X6505" t="s">
        <v>3867</v>
      </c>
      <c r="Y6505" t="s">
        <v>10816</v>
      </c>
      <c r="Z6505" t="s">
        <v>3531</v>
      </c>
    </row>
    <row r="6506" spans="17:26" x14ac:dyDescent="0.35">
      <c r="Q6506" t="s">
        <v>0</v>
      </c>
      <c r="R6506">
        <v>74</v>
      </c>
      <c r="S6506">
        <v>150</v>
      </c>
      <c r="T6506">
        <v>97</v>
      </c>
      <c r="U6506" t="s">
        <v>3664</v>
      </c>
      <c r="V6506">
        <v>0</v>
      </c>
      <c r="W6506">
        <v>0</v>
      </c>
      <c r="X6506" t="s">
        <v>3903</v>
      </c>
      <c r="Y6506" t="s">
        <v>10817</v>
      </c>
      <c r="Z6506" t="s">
        <v>3531</v>
      </c>
    </row>
    <row r="6507" spans="17:26" x14ac:dyDescent="0.35">
      <c r="Q6507" t="s">
        <v>0</v>
      </c>
      <c r="R6507">
        <v>74</v>
      </c>
      <c r="S6507">
        <v>150</v>
      </c>
      <c r="T6507">
        <v>97.2</v>
      </c>
      <c r="U6507" t="s">
        <v>1</v>
      </c>
      <c r="V6507">
        <v>0</v>
      </c>
      <c r="W6507">
        <v>0</v>
      </c>
      <c r="X6507" t="s">
        <v>4747</v>
      </c>
      <c r="Y6507" t="s">
        <v>10818</v>
      </c>
      <c r="Z6507" t="s">
        <v>3531</v>
      </c>
    </row>
    <row r="6508" spans="17:26" x14ac:dyDescent="0.35">
      <c r="Q6508" t="s">
        <v>0</v>
      </c>
      <c r="R6508">
        <v>74</v>
      </c>
      <c r="S6508">
        <v>150</v>
      </c>
      <c r="T6508">
        <v>97.2</v>
      </c>
      <c r="U6508" t="s">
        <v>1</v>
      </c>
      <c r="V6508">
        <v>0</v>
      </c>
      <c r="W6508">
        <v>0</v>
      </c>
      <c r="X6508" t="s">
        <v>4294</v>
      </c>
      <c r="Y6508" t="s">
        <v>10819</v>
      </c>
      <c r="Z6508" t="s">
        <v>3531</v>
      </c>
    </row>
    <row r="6509" spans="17:26" x14ac:dyDescent="0.35">
      <c r="Q6509" t="s">
        <v>0</v>
      </c>
      <c r="R6509">
        <v>74</v>
      </c>
      <c r="S6509">
        <v>150</v>
      </c>
      <c r="T6509">
        <v>97.2</v>
      </c>
      <c r="U6509" t="s">
        <v>1</v>
      </c>
      <c r="V6509">
        <v>0</v>
      </c>
      <c r="W6509">
        <v>0</v>
      </c>
      <c r="X6509" t="s">
        <v>4003</v>
      </c>
      <c r="Y6509" t="s">
        <v>10820</v>
      </c>
      <c r="Z6509" t="s">
        <v>3531</v>
      </c>
    </row>
    <row r="6510" spans="17:26" x14ac:dyDescent="0.35">
      <c r="Q6510" t="s">
        <v>0</v>
      </c>
      <c r="R6510">
        <v>74</v>
      </c>
      <c r="S6510">
        <v>150</v>
      </c>
      <c r="T6510">
        <v>97.2</v>
      </c>
      <c r="U6510" t="s">
        <v>3664</v>
      </c>
      <c r="V6510">
        <v>0</v>
      </c>
      <c r="W6510">
        <v>0</v>
      </c>
      <c r="X6510" t="s">
        <v>4009</v>
      </c>
      <c r="Y6510" t="s">
        <v>10821</v>
      </c>
      <c r="Z6510" t="s">
        <v>3531</v>
      </c>
    </row>
    <row r="6511" spans="17:26" x14ac:dyDescent="0.35">
      <c r="Q6511" t="s">
        <v>0</v>
      </c>
      <c r="R6511">
        <v>74</v>
      </c>
      <c r="S6511">
        <v>150</v>
      </c>
      <c r="T6511">
        <v>97.2</v>
      </c>
      <c r="U6511" t="s">
        <v>3664</v>
      </c>
      <c r="V6511">
        <v>0</v>
      </c>
      <c r="W6511">
        <v>0</v>
      </c>
      <c r="X6511" t="s">
        <v>4003</v>
      </c>
      <c r="Y6511" t="s">
        <v>10822</v>
      </c>
      <c r="Z6511" t="s">
        <v>3531</v>
      </c>
    </row>
    <row r="6512" spans="17:26" x14ac:dyDescent="0.35">
      <c r="Q6512" t="s">
        <v>0</v>
      </c>
      <c r="R6512">
        <v>74</v>
      </c>
      <c r="S6512">
        <v>150</v>
      </c>
      <c r="T6512">
        <v>97.3</v>
      </c>
      <c r="U6512" t="s">
        <v>1</v>
      </c>
      <c r="V6512">
        <v>0</v>
      </c>
      <c r="W6512">
        <v>0</v>
      </c>
      <c r="X6512" t="s">
        <v>3751</v>
      </c>
      <c r="Y6512" t="s">
        <v>10823</v>
      </c>
      <c r="Z6512" t="s">
        <v>3531</v>
      </c>
    </row>
    <row r="6513" spans="17:26" x14ac:dyDescent="0.35">
      <c r="Q6513" t="s">
        <v>0</v>
      </c>
      <c r="R6513">
        <v>74</v>
      </c>
      <c r="S6513">
        <v>150</v>
      </c>
      <c r="T6513">
        <v>97.3</v>
      </c>
      <c r="U6513" t="s">
        <v>1</v>
      </c>
      <c r="V6513">
        <v>0</v>
      </c>
      <c r="W6513">
        <v>0</v>
      </c>
      <c r="X6513" t="s">
        <v>4017</v>
      </c>
      <c r="Y6513" t="s">
        <v>10824</v>
      </c>
      <c r="Z6513" t="s">
        <v>3531</v>
      </c>
    </row>
    <row r="6514" spans="17:26" x14ac:dyDescent="0.35">
      <c r="Q6514" t="s">
        <v>0</v>
      </c>
      <c r="R6514">
        <v>74</v>
      </c>
      <c r="S6514">
        <v>150</v>
      </c>
      <c r="T6514">
        <v>97.3</v>
      </c>
      <c r="U6514" t="s">
        <v>1</v>
      </c>
      <c r="V6514">
        <v>0</v>
      </c>
      <c r="W6514">
        <v>0</v>
      </c>
      <c r="X6514" t="s">
        <v>4461</v>
      </c>
      <c r="Y6514" t="s">
        <v>10825</v>
      </c>
      <c r="Z6514" t="s">
        <v>3531</v>
      </c>
    </row>
    <row r="6515" spans="17:26" x14ac:dyDescent="0.35">
      <c r="Q6515" t="s">
        <v>0</v>
      </c>
      <c r="R6515">
        <v>74</v>
      </c>
      <c r="S6515">
        <v>150</v>
      </c>
      <c r="T6515">
        <v>97.3</v>
      </c>
      <c r="U6515" t="s">
        <v>1</v>
      </c>
      <c r="V6515">
        <v>0</v>
      </c>
      <c r="W6515">
        <v>0</v>
      </c>
      <c r="X6515" t="s">
        <v>5028</v>
      </c>
      <c r="Y6515" t="s">
        <v>10826</v>
      </c>
      <c r="Z6515" t="s">
        <v>3531</v>
      </c>
    </row>
    <row r="6516" spans="17:26" x14ac:dyDescent="0.35">
      <c r="Q6516" t="s">
        <v>0</v>
      </c>
      <c r="R6516">
        <v>74</v>
      </c>
      <c r="S6516">
        <v>150</v>
      </c>
      <c r="T6516">
        <v>97.3</v>
      </c>
      <c r="U6516" t="s">
        <v>1</v>
      </c>
      <c r="V6516">
        <v>0</v>
      </c>
      <c r="W6516">
        <v>0</v>
      </c>
      <c r="X6516" t="s">
        <v>4525</v>
      </c>
      <c r="Y6516" t="s">
        <v>10827</v>
      </c>
      <c r="Z6516" t="s">
        <v>3531</v>
      </c>
    </row>
    <row r="6517" spans="17:26" x14ac:dyDescent="0.35">
      <c r="Q6517" t="s">
        <v>0</v>
      </c>
      <c r="R6517">
        <v>74</v>
      </c>
      <c r="S6517">
        <v>150</v>
      </c>
      <c r="T6517">
        <v>97.3</v>
      </c>
      <c r="U6517" t="s">
        <v>1</v>
      </c>
      <c r="V6517">
        <v>0</v>
      </c>
      <c r="W6517">
        <v>0</v>
      </c>
      <c r="X6517" t="s">
        <v>4227</v>
      </c>
      <c r="Y6517" t="s">
        <v>10828</v>
      </c>
      <c r="Z6517" t="s">
        <v>3531</v>
      </c>
    </row>
    <row r="6518" spans="17:26" x14ac:dyDescent="0.35">
      <c r="Q6518" t="s">
        <v>0</v>
      </c>
      <c r="R6518">
        <v>74</v>
      </c>
      <c r="S6518">
        <v>150</v>
      </c>
      <c r="T6518">
        <v>97.3</v>
      </c>
      <c r="U6518" t="s">
        <v>1</v>
      </c>
      <c r="V6518">
        <v>0</v>
      </c>
      <c r="W6518">
        <v>0</v>
      </c>
      <c r="X6518" t="s">
        <v>4113</v>
      </c>
      <c r="Y6518" t="s">
        <v>10829</v>
      </c>
      <c r="Z6518" t="s">
        <v>3531</v>
      </c>
    </row>
    <row r="6519" spans="17:26" x14ac:dyDescent="0.35">
      <c r="Q6519" t="s">
        <v>0</v>
      </c>
      <c r="R6519">
        <v>74</v>
      </c>
      <c r="S6519">
        <v>150</v>
      </c>
      <c r="T6519">
        <v>97.3</v>
      </c>
      <c r="U6519" t="s">
        <v>1</v>
      </c>
      <c r="V6519">
        <v>0</v>
      </c>
      <c r="W6519">
        <v>0</v>
      </c>
      <c r="X6519" t="s">
        <v>4060</v>
      </c>
      <c r="Y6519" t="s">
        <v>10830</v>
      </c>
      <c r="Z6519" t="s">
        <v>3531</v>
      </c>
    </row>
    <row r="6520" spans="17:26" x14ac:dyDescent="0.35">
      <c r="Q6520" t="s">
        <v>0</v>
      </c>
      <c r="R6520">
        <v>74</v>
      </c>
      <c r="S6520">
        <v>150</v>
      </c>
      <c r="T6520">
        <v>97.3</v>
      </c>
      <c r="U6520" t="s">
        <v>1</v>
      </c>
      <c r="V6520">
        <v>0</v>
      </c>
      <c r="W6520">
        <v>0</v>
      </c>
      <c r="X6520" t="s">
        <v>4321</v>
      </c>
      <c r="Y6520" t="s">
        <v>10831</v>
      </c>
      <c r="Z6520" t="s">
        <v>3531</v>
      </c>
    </row>
    <row r="6521" spans="17:26" x14ac:dyDescent="0.35">
      <c r="Q6521" t="s">
        <v>0</v>
      </c>
      <c r="R6521">
        <v>74</v>
      </c>
      <c r="S6521">
        <v>150</v>
      </c>
      <c r="T6521">
        <v>97.3</v>
      </c>
      <c r="U6521" t="s">
        <v>1</v>
      </c>
      <c r="V6521">
        <v>0</v>
      </c>
      <c r="W6521">
        <v>0</v>
      </c>
      <c r="X6521" t="s">
        <v>3812</v>
      </c>
      <c r="Y6521" t="s">
        <v>10832</v>
      </c>
      <c r="Z6521" t="s">
        <v>3531</v>
      </c>
    </row>
    <row r="6522" spans="17:26" x14ac:dyDescent="0.35">
      <c r="Q6522" t="s">
        <v>0</v>
      </c>
      <c r="R6522">
        <v>74</v>
      </c>
      <c r="S6522">
        <v>150</v>
      </c>
      <c r="T6522">
        <v>97.3</v>
      </c>
      <c r="U6522" t="s">
        <v>1</v>
      </c>
      <c r="V6522">
        <v>0</v>
      </c>
      <c r="W6522">
        <v>0</v>
      </c>
      <c r="X6522" t="s">
        <v>3942</v>
      </c>
      <c r="Y6522" t="s">
        <v>10833</v>
      </c>
      <c r="Z6522" t="s">
        <v>3531</v>
      </c>
    </row>
    <row r="6523" spans="17:26" x14ac:dyDescent="0.35">
      <c r="Q6523" t="s">
        <v>0</v>
      </c>
      <c r="R6523">
        <v>74</v>
      </c>
      <c r="S6523">
        <v>150</v>
      </c>
      <c r="T6523">
        <v>97.3</v>
      </c>
      <c r="U6523" t="s">
        <v>1</v>
      </c>
      <c r="V6523">
        <v>0</v>
      </c>
      <c r="W6523">
        <v>0</v>
      </c>
      <c r="X6523" t="s">
        <v>3910</v>
      </c>
      <c r="Y6523" t="s">
        <v>10834</v>
      </c>
      <c r="Z6523" t="s">
        <v>3531</v>
      </c>
    </row>
    <row r="6524" spans="17:26" x14ac:dyDescent="0.35">
      <c r="Q6524" t="s">
        <v>0</v>
      </c>
      <c r="R6524">
        <v>74</v>
      </c>
      <c r="S6524">
        <v>150</v>
      </c>
      <c r="T6524">
        <v>97.3</v>
      </c>
      <c r="U6524" t="s">
        <v>1</v>
      </c>
      <c r="V6524">
        <v>0</v>
      </c>
      <c r="W6524">
        <v>0</v>
      </c>
      <c r="X6524" t="s">
        <v>4035</v>
      </c>
      <c r="Y6524" t="s">
        <v>10835</v>
      </c>
      <c r="Z6524" t="s">
        <v>3531</v>
      </c>
    </row>
    <row r="6525" spans="17:26" x14ac:dyDescent="0.35">
      <c r="Q6525" t="s">
        <v>0</v>
      </c>
      <c r="R6525">
        <v>74</v>
      </c>
      <c r="S6525">
        <v>150</v>
      </c>
      <c r="T6525">
        <v>97.3</v>
      </c>
      <c r="U6525" t="s">
        <v>1</v>
      </c>
      <c r="V6525">
        <v>0</v>
      </c>
      <c r="W6525">
        <v>0</v>
      </c>
      <c r="X6525" t="s">
        <v>3777</v>
      </c>
      <c r="Y6525" t="s">
        <v>10836</v>
      </c>
      <c r="Z6525" t="s">
        <v>3531</v>
      </c>
    </row>
    <row r="6526" spans="17:26" x14ac:dyDescent="0.35">
      <c r="Q6526" t="s">
        <v>0</v>
      </c>
      <c r="R6526">
        <v>74</v>
      </c>
      <c r="S6526">
        <v>150</v>
      </c>
      <c r="T6526">
        <v>97.3</v>
      </c>
      <c r="U6526" t="s">
        <v>1</v>
      </c>
      <c r="V6526">
        <v>0</v>
      </c>
      <c r="W6526">
        <v>0</v>
      </c>
      <c r="X6526" t="s">
        <v>4330</v>
      </c>
      <c r="Y6526" t="s">
        <v>10837</v>
      </c>
      <c r="Z6526" t="s">
        <v>3531</v>
      </c>
    </row>
    <row r="6527" spans="17:26" x14ac:dyDescent="0.35">
      <c r="Q6527" t="s">
        <v>0</v>
      </c>
      <c r="R6527">
        <v>74</v>
      </c>
      <c r="S6527">
        <v>150</v>
      </c>
      <c r="T6527">
        <v>97.3</v>
      </c>
      <c r="U6527" t="s">
        <v>1</v>
      </c>
      <c r="V6527">
        <v>0</v>
      </c>
      <c r="W6527">
        <v>0</v>
      </c>
      <c r="X6527" t="s">
        <v>3730</v>
      </c>
      <c r="Y6527" t="s">
        <v>10838</v>
      </c>
      <c r="Z6527" t="s">
        <v>3531</v>
      </c>
    </row>
    <row r="6528" spans="17:26" x14ac:dyDescent="0.35">
      <c r="Q6528" t="s">
        <v>0</v>
      </c>
      <c r="R6528">
        <v>74</v>
      </c>
      <c r="S6528">
        <v>150</v>
      </c>
      <c r="T6528">
        <v>97.3</v>
      </c>
      <c r="U6528" t="s">
        <v>1</v>
      </c>
      <c r="V6528">
        <v>0</v>
      </c>
      <c r="W6528">
        <v>0</v>
      </c>
      <c r="X6528" t="s">
        <v>4550</v>
      </c>
      <c r="Y6528" t="s">
        <v>10839</v>
      </c>
      <c r="Z6528" t="s">
        <v>3531</v>
      </c>
    </row>
    <row r="6529" spans="17:26" x14ac:dyDescent="0.35">
      <c r="Q6529" t="s">
        <v>0</v>
      </c>
      <c r="R6529">
        <v>74</v>
      </c>
      <c r="S6529">
        <v>150</v>
      </c>
      <c r="T6529">
        <v>97.3</v>
      </c>
      <c r="U6529" t="s">
        <v>3664</v>
      </c>
      <c r="V6529">
        <v>0</v>
      </c>
      <c r="W6529">
        <v>0</v>
      </c>
      <c r="X6529" t="s">
        <v>4300</v>
      </c>
      <c r="Y6529" t="s">
        <v>10840</v>
      </c>
      <c r="Z6529" t="s">
        <v>3531</v>
      </c>
    </row>
    <row r="6530" spans="17:26" x14ac:dyDescent="0.35">
      <c r="Q6530" t="s">
        <v>0</v>
      </c>
      <c r="R6530">
        <v>74</v>
      </c>
      <c r="S6530">
        <v>150</v>
      </c>
      <c r="T6530">
        <v>97.3</v>
      </c>
      <c r="U6530" t="s">
        <v>3664</v>
      </c>
      <c r="V6530">
        <v>0</v>
      </c>
      <c r="W6530">
        <v>0</v>
      </c>
      <c r="X6530" t="s">
        <v>4461</v>
      </c>
      <c r="Y6530" t="s">
        <v>10841</v>
      </c>
      <c r="Z6530" t="s">
        <v>3531</v>
      </c>
    </row>
    <row r="6531" spans="17:26" x14ac:dyDescent="0.35">
      <c r="Q6531" t="s">
        <v>0</v>
      </c>
      <c r="R6531">
        <v>74</v>
      </c>
      <c r="S6531">
        <v>150</v>
      </c>
      <c r="T6531">
        <v>97.3</v>
      </c>
      <c r="U6531" t="s">
        <v>3664</v>
      </c>
      <c r="V6531">
        <v>0</v>
      </c>
      <c r="W6531">
        <v>0</v>
      </c>
      <c r="X6531" t="s">
        <v>4463</v>
      </c>
      <c r="Y6531" t="s">
        <v>10842</v>
      </c>
      <c r="Z6531" t="s">
        <v>3531</v>
      </c>
    </row>
    <row r="6532" spans="17:26" x14ac:dyDescent="0.35">
      <c r="Q6532" t="s">
        <v>0</v>
      </c>
      <c r="R6532">
        <v>74</v>
      </c>
      <c r="S6532">
        <v>150</v>
      </c>
      <c r="T6532">
        <v>97.3</v>
      </c>
      <c r="U6532" t="s">
        <v>3664</v>
      </c>
      <c r="V6532">
        <v>0</v>
      </c>
      <c r="W6532">
        <v>0</v>
      </c>
      <c r="X6532" t="s">
        <v>4618</v>
      </c>
      <c r="Y6532" t="s">
        <v>10843</v>
      </c>
      <c r="Z6532" t="s">
        <v>3531</v>
      </c>
    </row>
    <row r="6533" spans="17:26" x14ac:dyDescent="0.35">
      <c r="Q6533" t="s">
        <v>0</v>
      </c>
      <c r="R6533">
        <v>74</v>
      </c>
      <c r="S6533">
        <v>150</v>
      </c>
      <c r="T6533">
        <v>97.3</v>
      </c>
      <c r="U6533" t="s">
        <v>3664</v>
      </c>
      <c r="V6533">
        <v>0</v>
      </c>
      <c r="W6533">
        <v>0</v>
      </c>
      <c r="X6533" t="s">
        <v>3762</v>
      </c>
      <c r="Y6533" t="s">
        <v>10844</v>
      </c>
      <c r="Z6533" t="s">
        <v>3531</v>
      </c>
    </row>
    <row r="6534" spans="17:26" x14ac:dyDescent="0.35">
      <c r="Q6534" t="s">
        <v>0</v>
      </c>
      <c r="R6534">
        <v>74</v>
      </c>
      <c r="S6534">
        <v>150</v>
      </c>
      <c r="T6534">
        <v>97.3</v>
      </c>
      <c r="U6534" t="s">
        <v>3664</v>
      </c>
      <c r="V6534">
        <v>0</v>
      </c>
      <c r="W6534">
        <v>0</v>
      </c>
      <c r="X6534" t="s">
        <v>3899</v>
      </c>
      <c r="Y6534" t="s">
        <v>10845</v>
      </c>
      <c r="Z6534" t="s">
        <v>3531</v>
      </c>
    </row>
    <row r="6535" spans="17:26" x14ac:dyDescent="0.35">
      <c r="Q6535" t="s">
        <v>0</v>
      </c>
      <c r="R6535">
        <v>74</v>
      </c>
      <c r="S6535">
        <v>150</v>
      </c>
      <c r="T6535">
        <v>97.3</v>
      </c>
      <c r="U6535" t="s">
        <v>3664</v>
      </c>
      <c r="V6535">
        <v>0</v>
      </c>
      <c r="W6535">
        <v>0</v>
      </c>
      <c r="X6535" t="s">
        <v>4227</v>
      </c>
      <c r="Y6535" t="s">
        <v>10846</v>
      </c>
      <c r="Z6535" t="s">
        <v>3531</v>
      </c>
    </row>
    <row r="6536" spans="17:26" x14ac:dyDescent="0.35">
      <c r="Q6536" t="s">
        <v>0</v>
      </c>
      <c r="R6536">
        <v>74</v>
      </c>
      <c r="S6536">
        <v>150</v>
      </c>
      <c r="T6536">
        <v>97.3</v>
      </c>
      <c r="U6536" t="s">
        <v>3664</v>
      </c>
      <c r="V6536">
        <v>0</v>
      </c>
      <c r="W6536">
        <v>0</v>
      </c>
      <c r="X6536" t="s">
        <v>10847</v>
      </c>
      <c r="Y6536" t="s">
        <v>10848</v>
      </c>
      <c r="Z6536" t="s">
        <v>3531</v>
      </c>
    </row>
    <row r="6537" spans="17:26" x14ac:dyDescent="0.35">
      <c r="Q6537" t="s">
        <v>0</v>
      </c>
      <c r="R6537">
        <v>74</v>
      </c>
      <c r="S6537">
        <v>150</v>
      </c>
      <c r="T6537">
        <v>97.3</v>
      </c>
      <c r="U6537" t="s">
        <v>3664</v>
      </c>
      <c r="V6537">
        <v>0</v>
      </c>
      <c r="W6537">
        <v>0</v>
      </c>
      <c r="X6537" t="s">
        <v>3770</v>
      </c>
      <c r="Y6537" t="s">
        <v>10849</v>
      </c>
      <c r="Z6537" t="s">
        <v>3531</v>
      </c>
    </row>
    <row r="6538" spans="17:26" x14ac:dyDescent="0.35">
      <c r="Q6538" t="s">
        <v>0</v>
      </c>
      <c r="R6538">
        <v>74</v>
      </c>
      <c r="S6538">
        <v>150</v>
      </c>
      <c r="T6538">
        <v>97.3</v>
      </c>
      <c r="U6538" t="s">
        <v>3664</v>
      </c>
      <c r="V6538">
        <v>0</v>
      </c>
      <c r="W6538">
        <v>0</v>
      </c>
      <c r="X6538" t="s">
        <v>4477</v>
      </c>
      <c r="Y6538" t="s">
        <v>10850</v>
      </c>
      <c r="Z6538" t="s">
        <v>3531</v>
      </c>
    </row>
    <row r="6539" spans="17:26" x14ac:dyDescent="0.35">
      <c r="Q6539" t="s">
        <v>0</v>
      </c>
      <c r="R6539">
        <v>74</v>
      </c>
      <c r="S6539">
        <v>150</v>
      </c>
      <c r="T6539">
        <v>97.3</v>
      </c>
      <c r="U6539" t="s">
        <v>3664</v>
      </c>
      <c r="V6539">
        <v>0</v>
      </c>
      <c r="W6539">
        <v>0</v>
      </c>
      <c r="X6539" t="s">
        <v>4477</v>
      </c>
      <c r="Y6539" t="s">
        <v>10851</v>
      </c>
      <c r="Z6539" t="s">
        <v>3531</v>
      </c>
    </row>
    <row r="6540" spans="17:26" x14ac:dyDescent="0.35">
      <c r="Q6540" t="s">
        <v>0</v>
      </c>
      <c r="R6540">
        <v>74</v>
      </c>
      <c r="S6540">
        <v>150</v>
      </c>
      <c r="T6540">
        <v>97.3</v>
      </c>
      <c r="U6540" t="s">
        <v>3664</v>
      </c>
      <c r="V6540">
        <v>0</v>
      </c>
      <c r="W6540">
        <v>0</v>
      </c>
      <c r="X6540" t="s">
        <v>3775</v>
      </c>
      <c r="Y6540" t="s">
        <v>10852</v>
      </c>
      <c r="Z6540" t="s">
        <v>3531</v>
      </c>
    </row>
    <row r="6541" spans="17:26" x14ac:dyDescent="0.35">
      <c r="Q6541" t="s">
        <v>0</v>
      </c>
      <c r="R6541">
        <v>74</v>
      </c>
      <c r="S6541">
        <v>150</v>
      </c>
      <c r="T6541">
        <v>97.3</v>
      </c>
      <c r="U6541" t="s">
        <v>3664</v>
      </c>
      <c r="V6541">
        <v>0</v>
      </c>
      <c r="W6541">
        <v>0</v>
      </c>
      <c r="X6541" t="s">
        <v>3908</v>
      </c>
      <c r="Y6541" t="s">
        <v>10853</v>
      </c>
      <c r="Z6541" t="s">
        <v>3531</v>
      </c>
    </row>
    <row r="6542" spans="17:26" x14ac:dyDescent="0.35">
      <c r="Q6542" t="s">
        <v>0</v>
      </c>
      <c r="R6542">
        <v>74</v>
      </c>
      <c r="S6542">
        <v>150</v>
      </c>
      <c r="T6542">
        <v>97.3</v>
      </c>
      <c r="U6542" t="s">
        <v>3664</v>
      </c>
      <c r="V6542">
        <v>0</v>
      </c>
      <c r="W6542">
        <v>0</v>
      </c>
      <c r="X6542" t="s">
        <v>4377</v>
      </c>
      <c r="Y6542" t="s">
        <v>10854</v>
      </c>
      <c r="Z6542" t="s">
        <v>3531</v>
      </c>
    </row>
    <row r="6543" spans="17:26" x14ac:dyDescent="0.35">
      <c r="Q6543" t="s">
        <v>0</v>
      </c>
      <c r="R6543">
        <v>74</v>
      </c>
      <c r="S6543">
        <v>150</v>
      </c>
      <c r="T6543">
        <v>97.3</v>
      </c>
      <c r="U6543" t="s">
        <v>3664</v>
      </c>
      <c r="V6543">
        <v>0</v>
      </c>
      <c r="W6543">
        <v>0</v>
      </c>
      <c r="X6543" t="s">
        <v>3777</v>
      </c>
      <c r="Y6543" t="s">
        <v>10855</v>
      </c>
      <c r="Z6543" t="s">
        <v>3531</v>
      </c>
    </row>
    <row r="6544" spans="17:26" x14ac:dyDescent="0.35">
      <c r="Q6544" t="s">
        <v>0</v>
      </c>
      <c r="R6544">
        <v>74</v>
      </c>
      <c r="S6544">
        <v>150</v>
      </c>
      <c r="T6544">
        <v>97.3</v>
      </c>
      <c r="U6544" t="s">
        <v>3664</v>
      </c>
      <c r="V6544">
        <v>0</v>
      </c>
      <c r="W6544">
        <v>0</v>
      </c>
      <c r="X6544" t="s">
        <v>4071</v>
      </c>
      <c r="Y6544" t="s">
        <v>10856</v>
      </c>
      <c r="Z6544" t="s">
        <v>3531</v>
      </c>
    </row>
    <row r="6545" spans="17:26" x14ac:dyDescent="0.35">
      <c r="Q6545" t="s">
        <v>0</v>
      </c>
      <c r="R6545">
        <v>74</v>
      </c>
      <c r="S6545">
        <v>150</v>
      </c>
      <c r="T6545">
        <v>97.3</v>
      </c>
      <c r="U6545" t="s">
        <v>3664</v>
      </c>
      <c r="V6545">
        <v>0</v>
      </c>
      <c r="W6545">
        <v>0</v>
      </c>
      <c r="X6545" t="s">
        <v>4494</v>
      </c>
      <c r="Y6545" t="s">
        <v>10857</v>
      </c>
      <c r="Z6545" t="s">
        <v>3531</v>
      </c>
    </row>
    <row r="6546" spans="17:26" x14ac:dyDescent="0.35">
      <c r="Q6546" t="s">
        <v>0</v>
      </c>
      <c r="R6546">
        <v>74</v>
      </c>
      <c r="S6546">
        <v>150</v>
      </c>
      <c r="T6546">
        <v>97.3</v>
      </c>
      <c r="U6546" t="s">
        <v>3664</v>
      </c>
      <c r="V6546">
        <v>0</v>
      </c>
      <c r="W6546">
        <v>0</v>
      </c>
      <c r="X6546" t="s">
        <v>4075</v>
      </c>
      <c r="Y6546" t="s">
        <v>10858</v>
      </c>
      <c r="Z6546" t="s">
        <v>3531</v>
      </c>
    </row>
    <row r="6547" spans="17:26" x14ac:dyDescent="0.35">
      <c r="Q6547" t="s">
        <v>0</v>
      </c>
      <c r="R6547">
        <v>74</v>
      </c>
      <c r="S6547">
        <v>150</v>
      </c>
      <c r="T6547">
        <v>97.3</v>
      </c>
      <c r="U6547" t="s">
        <v>3664</v>
      </c>
      <c r="V6547">
        <v>0</v>
      </c>
      <c r="W6547">
        <v>0</v>
      </c>
      <c r="X6547" t="s">
        <v>4503</v>
      </c>
      <c r="Y6547" t="s">
        <v>10859</v>
      </c>
      <c r="Z6547" t="s">
        <v>3531</v>
      </c>
    </row>
    <row r="6548" spans="17:26" x14ac:dyDescent="0.35">
      <c r="Q6548" t="s">
        <v>0</v>
      </c>
      <c r="R6548">
        <v>74</v>
      </c>
      <c r="S6548">
        <v>150</v>
      </c>
      <c r="T6548">
        <v>97.3</v>
      </c>
      <c r="U6548" t="s">
        <v>3664</v>
      </c>
      <c r="V6548">
        <v>0</v>
      </c>
      <c r="W6548">
        <v>0</v>
      </c>
      <c r="X6548" t="s">
        <v>4148</v>
      </c>
      <c r="Y6548" t="s">
        <v>10860</v>
      </c>
      <c r="Z6548" t="s">
        <v>3531</v>
      </c>
    </row>
    <row r="6549" spans="17:26" x14ac:dyDescent="0.35">
      <c r="Q6549" t="s">
        <v>0</v>
      </c>
      <c r="R6549">
        <v>74</v>
      </c>
      <c r="S6549">
        <v>150</v>
      </c>
      <c r="T6549">
        <v>97.3</v>
      </c>
      <c r="U6549" t="s">
        <v>3664</v>
      </c>
      <c r="V6549">
        <v>0</v>
      </c>
      <c r="W6549">
        <v>0</v>
      </c>
      <c r="X6549" t="s">
        <v>3956</v>
      </c>
      <c r="Y6549" t="s">
        <v>10861</v>
      </c>
      <c r="Z6549" t="s">
        <v>3531</v>
      </c>
    </row>
    <row r="6550" spans="17:26" x14ac:dyDescent="0.35">
      <c r="Q6550" t="s">
        <v>0</v>
      </c>
      <c r="R6550">
        <v>74</v>
      </c>
      <c r="S6550">
        <v>150</v>
      </c>
      <c r="T6550">
        <v>97.4</v>
      </c>
      <c r="U6550" t="s">
        <v>3664</v>
      </c>
      <c r="V6550">
        <v>0</v>
      </c>
      <c r="W6550">
        <v>0</v>
      </c>
      <c r="X6550" t="s">
        <v>3820</v>
      </c>
      <c r="Y6550" t="s">
        <v>10862</v>
      </c>
      <c r="Z6550" t="s">
        <v>3531</v>
      </c>
    </row>
    <row r="6551" spans="17:26" x14ac:dyDescent="0.35">
      <c r="Q6551" t="s">
        <v>0</v>
      </c>
      <c r="R6551">
        <v>74</v>
      </c>
      <c r="S6551">
        <v>150</v>
      </c>
      <c r="T6551">
        <v>97.4</v>
      </c>
      <c r="U6551" t="s">
        <v>3664</v>
      </c>
      <c r="V6551">
        <v>0</v>
      </c>
      <c r="W6551">
        <v>0</v>
      </c>
      <c r="X6551" t="s">
        <v>4240</v>
      </c>
      <c r="Y6551" t="s">
        <v>10863</v>
      </c>
      <c r="Z6551" t="s">
        <v>3531</v>
      </c>
    </row>
    <row r="6552" spans="17:26" x14ac:dyDescent="0.35">
      <c r="Q6552" t="s">
        <v>0</v>
      </c>
      <c r="R6552">
        <v>74</v>
      </c>
      <c r="S6552">
        <v>150</v>
      </c>
      <c r="T6552">
        <v>97.5</v>
      </c>
      <c r="U6552" t="s">
        <v>1</v>
      </c>
      <c r="V6552">
        <v>0</v>
      </c>
      <c r="W6552">
        <v>0</v>
      </c>
      <c r="X6552" t="s">
        <v>3694</v>
      </c>
      <c r="Y6552" t="s">
        <v>10864</v>
      </c>
      <c r="Z6552" t="s">
        <v>3531</v>
      </c>
    </row>
    <row r="6553" spans="17:26" x14ac:dyDescent="0.35">
      <c r="Q6553" t="s">
        <v>0</v>
      </c>
      <c r="R6553">
        <v>74</v>
      </c>
      <c r="S6553">
        <v>150</v>
      </c>
      <c r="T6553">
        <v>97.5</v>
      </c>
      <c r="U6553" t="s">
        <v>3664</v>
      </c>
      <c r="V6553">
        <v>0</v>
      </c>
      <c r="W6553">
        <v>0</v>
      </c>
      <c r="X6553" t="s">
        <v>4203</v>
      </c>
      <c r="Y6553" t="s">
        <v>10865</v>
      </c>
      <c r="Z6553" t="s">
        <v>3531</v>
      </c>
    </row>
    <row r="6554" spans="17:26" x14ac:dyDescent="0.35">
      <c r="Q6554" t="s">
        <v>0</v>
      </c>
      <c r="R6554">
        <v>74</v>
      </c>
      <c r="S6554">
        <v>150</v>
      </c>
      <c r="T6554">
        <v>97.5</v>
      </c>
      <c r="U6554" t="s">
        <v>3664</v>
      </c>
      <c r="V6554">
        <v>0</v>
      </c>
      <c r="W6554">
        <v>0</v>
      </c>
      <c r="X6554" t="s">
        <v>3979</v>
      </c>
      <c r="Y6554" t="s">
        <v>10866</v>
      </c>
      <c r="Z6554" t="s">
        <v>3531</v>
      </c>
    </row>
    <row r="6555" spans="17:26" x14ac:dyDescent="0.35">
      <c r="Q6555" t="s">
        <v>0</v>
      </c>
      <c r="R6555">
        <v>74</v>
      </c>
      <c r="S6555">
        <v>150</v>
      </c>
      <c r="T6555">
        <v>97.6</v>
      </c>
      <c r="U6555" t="s">
        <v>3664</v>
      </c>
      <c r="V6555">
        <v>0</v>
      </c>
      <c r="W6555">
        <v>0</v>
      </c>
      <c r="X6555" t="s">
        <v>4079</v>
      </c>
      <c r="Y6555" t="s">
        <v>10867</v>
      </c>
      <c r="Z6555" t="s">
        <v>3531</v>
      </c>
    </row>
    <row r="6556" spans="17:26" x14ac:dyDescent="0.35">
      <c r="Q6556" t="s">
        <v>0</v>
      </c>
      <c r="R6556">
        <v>74</v>
      </c>
      <c r="S6556">
        <v>150</v>
      </c>
      <c r="T6556">
        <v>97.6</v>
      </c>
      <c r="U6556" t="s">
        <v>3664</v>
      </c>
      <c r="V6556">
        <v>0</v>
      </c>
      <c r="W6556">
        <v>0</v>
      </c>
      <c r="X6556" t="s">
        <v>3846</v>
      </c>
      <c r="Y6556" t="s">
        <v>10868</v>
      </c>
      <c r="Z6556" t="s">
        <v>3531</v>
      </c>
    </row>
    <row r="6557" spans="17:26" x14ac:dyDescent="0.35">
      <c r="Q6557" t="s">
        <v>0</v>
      </c>
      <c r="R6557">
        <v>74</v>
      </c>
      <c r="S6557">
        <v>150</v>
      </c>
      <c r="T6557">
        <v>97.7</v>
      </c>
      <c r="U6557" t="s">
        <v>1</v>
      </c>
      <c r="V6557">
        <v>0</v>
      </c>
      <c r="W6557">
        <v>0</v>
      </c>
      <c r="X6557" t="s">
        <v>4125</v>
      </c>
      <c r="Y6557" t="s">
        <v>10869</v>
      </c>
      <c r="Z6557" t="s">
        <v>3531</v>
      </c>
    </row>
    <row r="6558" spans="17:26" x14ac:dyDescent="0.35">
      <c r="Q6558" t="s">
        <v>0</v>
      </c>
      <c r="R6558">
        <v>74</v>
      </c>
      <c r="S6558">
        <v>150</v>
      </c>
      <c r="T6558">
        <v>97.7</v>
      </c>
      <c r="U6558" t="s">
        <v>1</v>
      </c>
      <c r="V6558">
        <v>0</v>
      </c>
      <c r="W6558">
        <v>0</v>
      </c>
      <c r="X6558" t="s">
        <v>3849</v>
      </c>
      <c r="Y6558" t="s">
        <v>10870</v>
      </c>
      <c r="Z6558" t="s">
        <v>3531</v>
      </c>
    </row>
    <row r="6559" spans="17:26" x14ac:dyDescent="0.35">
      <c r="Q6559" t="s">
        <v>0</v>
      </c>
      <c r="R6559">
        <v>74</v>
      </c>
      <c r="S6559">
        <v>150</v>
      </c>
      <c r="T6559">
        <v>97.7</v>
      </c>
      <c r="U6559" t="s">
        <v>1</v>
      </c>
      <c r="V6559">
        <v>0</v>
      </c>
      <c r="W6559">
        <v>0</v>
      </c>
      <c r="X6559" t="s">
        <v>3722</v>
      </c>
      <c r="Y6559" t="s">
        <v>10871</v>
      </c>
      <c r="Z6559" t="s">
        <v>3531</v>
      </c>
    </row>
    <row r="6560" spans="17:26" x14ac:dyDescent="0.35">
      <c r="Q6560" t="s">
        <v>0</v>
      </c>
      <c r="R6560">
        <v>74</v>
      </c>
      <c r="S6560">
        <v>150</v>
      </c>
      <c r="T6560">
        <v>97.7</v>
      </c>
      <c r="U6560" t="s">
        <v>3664</v>
      </c>
      <c r="V6560">
        <v>0</v>
      </c>
      <c r="W6560">
        <v>0</v>
      </c>
      <c r="X6560" t="s">
        <v>3861</v>
      </c>
      <c r="Y6560" t="s">
        <v>10872</v>
      </c>
      <c r="Z6560" t="s">
        <v>3531</v>
      </c>
    </row>
    <row r="6561" spans="17:26" x14ac:dyDescent="0.35">
      <c r="Q6561" t="s">
        <v>0</v>
      </c>
      <c r="R6561">
        <v>74</v>
      </c>
      <c r="S6561">
        <v>150</v>
      </c>
      <c r="T6561">
        <v>97.7</v>
      </c>
      <c r="U6561" t="s">
        <v>3664</v>
      </c>
      <c r="V6561">
        <v>0</v>
      </c>
      <c r="W6561">
        <v>0</v>
      </c>
      <c r="X6561" t="s">
        <v>3861</v>
      </c>
      <c r="Y6561" t="s">
        <v>10873</v>
      </c>
      <c r="Z6561" t="s">
        <v>3531</v>
      </c>
    </row>
    <row r="6562" spans="17:26" x14ac:dyDescent="0.35">
      <c r="Q6562" t="s">
        <v>0</v>
      </c>
      <c r="R6562">
        <v>74</v>
      </c>
      <c r="S6562">
        <v>150</v>
      </c>
      <c r="T6562">
        <v>97.8</v>
      </c>
      <c r="U6562" t="s">
        <v>1</v>
      </c>
      <c r="V6562">
        <v>0</v>
      </c>
      <c r="W6562">
        <v>0</v>
      </c>
      <c r="X6562" t="s">
        <v>3875</v>
      </c>
      <c r="Y6562" t="s">
        <v>10874</v>
      </c>
      <c r="Z6562" t="s">
        <v>3531</v>
      </c>
    </row>
    <row r="6563" spans="17:26" x14ac:dyDescent="0.35">
      <c r="Q6563" t="s">
        <v>0</v>
      </c>
      <c r="R6563">
        <v>74</v>
      </c>
      <c r="S6563">
        <v>150</v>
      </c>
      <c r="T6563">
        <v>97.8</v>
      </c>
      <c r="U6563" t="s">
        <v>1</v>
      </c>
      <c r="V6563">
        <v>0</v>
      </c>
      <c r="W6563">
        <v>0</v>
      </c>
      <c r="X6563" t="s">
        <v>3871</v>
      </c>
      <c r="Y6563" t="s">
        <v>10875</v>
      </c>
      <c r="Z6563" t="s">
        <v>3531</v>
      </c>
    </row>
    <row r="6564" spans="17:26" x14ac:dyDescent="0.35">
      <c r="Q6564" t="s">
        <v>0</v>
      </c>
      <c r="R6564">
        <v>74</v>
      </c>
      <c r="S6564">
        <v>150</v>
      </c>
      <c r="T6564">
        <v>97.8</v>
      </c>
      <c r="U6564" t="s">
        <v>1</v>
      </c>
      <c r="V6564">
        <v>0</v>
      </c>
      <c r="W6564">
        <v>0</v>
      </c>
      <c r="X6564" t="s">
        <v>5011</v>
      </c>
      <c r="Y6564" t="s">
        <v>10876</v>
      </c>
      <c r="Z6564" t="s">
        <v>3531</v>
      </c>
    </row>
    <row r="6565" spans="17:26" x14ac:dyDescent="0.35">
      <c r="Q6565" t="s">
        <v>0</v>
      </c>
      <c r="R6565">
        <v>74</v>
      </c>
      <c r="S6565">
        <v>150</v>
      </c>
      <c r="T6565">
        <v>97.8</v>
      </c>
      <c r="U6565" t="s">
        <v>3664</v>
      </c>
      <c r="V6565">
        <v>0</v>
      </c>
      <c r="W6565">
        <v>0</v>
      </c>
      <c r="X6565" t="s">
        <v>3660</v>
      </c>
      <c r="Y6565" t="s">
        <v>10877</v>
      </c>
      <c r="Z6565" t="s">
        <v>3531</v>
      </c>
    </row>
    <row r="6566" spans="17:26" x14ac:dyDescent="0.35">
      <c r="Q6566" t="s">
        <v>0</v>
      </c>
      <c r="R6566">
        <v>74</v>
      </c>
      <c r="S6566">
        <v>150</v>
      </c>
      <c r="T6566">
        <v>97.9</v>
      </c>
      <c r="U6566" t="s">
        <v>1</v>
      </c>
      <c r="V6566">
        <v>0</v>
      </c>
      <c r="W6566">
        <v>0</v>
      </c>
      <c r="X6566" t="s">
        <v>3718</v>
      </c>
      <c r="Y6566" t="s">
        <v>10878</v>
      </c>
      <c r="Z6566" t="s">
        <v>3531</v>
      </c>
    </row>
    <row r="6567" spans="17:26" x14ac:dyDescent="0.35">
      <c r="Q6567" t="s">
        <v>0</v>
      </c>
      <c r="R6567">
        <v>74</v>
      </c>
      <c r="S6567">
        <v>150</v>
      </c>
      <c r="T6567">
        <v>97.9</v>
      </c>
      <c r="U6567" t="s">
        <v>1</v>
      </c>
      <c r="V6567">
        <v>0</v>
      </c>
      <c r="W6567">
        <v>0</v>
      </c>
      <c r="X6567" t="s">
        <v>3718</v>
      </c>
      <c r="Y6567" t="s">
        <v>10879</v>
      </c>
      <c r="Z6567" t="s">
        <v>3531</v>
      </c>
    </row>
    <row r="6568" spans="17:26" x14ac:dyDescent="0.35">
      <c r="Q6568" t="s">
        <v>0</v>
      </c>
      <c r="R6568">
        <v>74</v>
      </c>
      <c r="S6568">
        <v>150</v>
      </c>
      <c r="T6568">
        <v>97.9</v>
      </c>
      <c r="U6568" t="s">
        <v>1</v>
      </c>
      <c r="V6568">
        <v>0</v>
      </c>
      <c r="W6568">
        <v>0</v>
      </c>
      <c r="X6568" t="s">
        <v>3883</v>
      </c>
      <c r="Y6568" t="s">
        <v>10880</v>
      </c>
      <c r="Z6568" t="s">
        <v>3531</v>
      </c>
    </row>
    <row r="6569" spans="17:26" x14ac:dyDescent="0.35">
      <c r="Q6569" t="s">
        <v>0</v>
      </c>
      <c r="R6569">
        <v>74</v>
      </c>
      <c r="S6569">
        <v>150</v>
      </c>
      <c r="T6569">
        <v>97.9</v>
      </c>
      <c r="U6569" t="s">
        <v>1</v>
      </c>
      <c r="V6569">
        <v>0</v>
      </c>
      <c r="W6569">
        <v>0</v>
      </c>
      <c r="X6569" t="s">
        <v>4167</v>
      </c>
      <c r="Y6569" t="s">
        <v>10881</v>
      </c>
      <c r="Z6569" t="s">
        <v>3531</v>
      </c>
    </row>
    <row r="6570" spans="17:26" x14ac:dyDescent="0.35">
      <c r="Q6570" t="s">
        <v>0</v>
      </c>
      <c r="R6570">
        <v>74</v>
      </c>
      <c r="S6570">
        <v>150</v>
      </c>
      <c r="T6570">
        <v>98</v>
      </c>
      <c r="U6570" t="s">
        <v>1</v>
      </c>
      <c r="V6570">
        <v>0</v>
      </c>
      <c r="W6570">
        <v>0</v>
      </c>
      <c r="X6570" t="s">
        <v>3893</v>
      </c>
      <c r="Y6570" t="s">
        <v>10882</v>
      </c>
      <c r="Z6570" t="s">
        <v>3531</v>
      </c>
    </row>
    <row r="6571" spans="17:26" x14ac:dyDescent="0.35">
      <c r="Q6571" t="s">
        <v>0</v>
      </c>
      <c r="R6571">
        <v>74</v>
      </c>
      <c r="S6571">
        <v>150</v>
      </c>
      <c r="T6571">
        <v>98</v>
      </c>
      <c r="U6571" t="s">
        <v>1</v>
      </c>
      <c r="V6571">
        <v>0</v>
      </c>
      <c r="W6571">
        <v>0</v>
      </c>
      <c r="X6571" t="s">
        <v>3792</v>
      </c>
      <c r="Y6571" t="s">
        <v>10883</v>
      </c>
      <c r="Z6571" t="s">
        <v>3531</v>
      </c>
    </row>
    <row r="6572" spans="17:26" x14ac:dyDescent="0.35">
      <c r="Q6572" t="s">
        <v>0</v>
      </c>
      <c r="R6572">
        <v>74</v>
      </c>
      <c r="S6572">
        <v>150</v>
      </c>
      <c r="T6572">
        <v>98</v>
      </c>
      <c r="U6572" t="s">
        <v>1</v>
      </c>
      <c r="V6572">
        <v>0</v>
      </c>
      <c r="W6572">
        <v>0</v>
      </c>
      <c r="X6572" t="s">
        <v>3762</v>
      </c>
      <c r="Y6572" t="s">
        <v>10884</v>
      </c>
      <c r="Z6572" t="s">
        <v>3531</v>
      </c>
    </row>
    <row r="6573" spans="17:26" x14ac:dyDescent="0.35">
      <c r="Q6573" t="s">
        <v>0</v>
      </c>
      <c r="R6573">
        <v>74</v>
      </c>
      <c r="S6573">
        <v>150</v>
      </c>
      <c r="T6573">
        <v>98</v>
      </c>
      <c r="U6573" t="s">
        <v>1</v>
      </c>
      <c r="V6573">
        <v>0</v>
      </c>
      <c r="W6573">
        <v>0</v>
      </c>
      <c r="X6573" t="s">
        <v>4094</v>
      </c>
      <c r="Y6573" t="s">
        <v>10885</v>
      </c>
      <c r="Z6573" t="s">
        <v>3531</v>
      </c>
    </row>
    <row r="6574" spans="17:26" x14ac:dyDescent="0.35">
      <c r="Q6574" t="s">
        <v>0</v>
      </c>
      <c r="R6574">
        <v>74</v>
      </c>
      <c r="S6574">
        <v>150</v>
      </c>
      <c r="T6574">
        <v>98</v>
      </c>
      <c r="U6574" t="s">
        <v>1</v>
      </c>
      <c r="V6574">
        <v>0</v>
      </c>
      <c r="W6574">
        <v>0</v>
      </c>
      <c r="X6574" t="s">
        <v>4477</v>
      </c>
      <c r="Y6574" t="s">
        <v>10886</v>
      </c>
      <c r="Z6574" t="s">
        <v>3531</v>
      </c>
    </row>
    <row r="6575" spans="17:26" x14ac:dyDescent="0.35">
      <c r="Q6575" t="s">
        <v>0</v>
      </c>
      <c r="R6575">
        <v>74</v>
      </c>
      <c r="S6575">
        <v>150</v>
      </c>
      <c r="T6575">
        <v>98</v>
      </c>
      <c r="U6575" t="s">
        <v>1</v>
      </c>
      <c r="V6575">
        <v>0</v>
      </c>
      <c r="W6575">
        <v>0</v>
      </c>
      <c r="X6575" t="s">
        <v>3944</v>
      </c>
      <c r="Y6575" t="s">
        <v>10887</v>
      </c>
      <c r="Z6575" t="s">
        <v>3531</v>
      </c>
    </row>
    <row r="6576" spans="17:26" x14ac:dyDescent="0.35">
      <c r="Q6576" t="s">
        <v>0</v>
      </c>
      <c r="R6576">
        <v>74</v>
      </c>
      <c r="S6576">
        <v>150</v>
      </c>
      <c r="T6576">
        <v>98</v>
      </c>
      <c r="U6576" t="s">
        <v>1</v>
      </c>
      <c r="V6576">
        <v>0</v>
      </c>
      <c r="W6576">
        <v>0</v>
      </c>
      <c r="X6576" t="s">
        <v>4165</v>
      </c>
      <c r="Y6576" t="s">
        <v>10888</v>
      </c>
      <c r="Z6576" t="s">
        <v>3531</v>
      </c>
    </row>
    <row r="6577" spans="17:26" x14ac:dyDescent="0.35">
      <c r="Q6577" t="s">
        <v>0</v>
      </c>
      <c r="R6577">
        <v>74</v>
      </c>
      <c r="S6577">
        <v>150</v>
      </c>
      <c r="T6577">
        <v>98</v>
      </c>
      <c r="U6577" t="s">
        <v>1</v>
      </c>
      <c r="V6577">
        <v>0</v>
      </c>
      <c r="W6577">
        <v>0</v>
      </c>
      <c r="X6577" t="s">
        <v>4332</v>
      </c>
      <c r="Y6577" t="s">
        <v>10889</v>
      </c>
      <c r="Z6577" t="s">
        <v>3531</v>
      </c>
    </row>
    <row r="6578" spans="17:26" x14ac:dyDescent="0.35">
      <c r="Q6578" t="s">
        <v>0</v>
      </c>
      <c r="R6578">
        <v>74</v>
      </c>
      <c r="S6578">
        <v>150</v>
      </c>
      <c r="T6578">
        <v>98</v>
      </c>
      <c r="U6578" t="s">
        <v>1</v>
      </c>
      <c r="V6578">
        <v>0</v>
      </c>
      <c r="W6578">
        <v>0</v>
      </c>
      <c r="X6578" t="s">
        <v>4174</v>
      </c>
      <c r="Y6578" t="s">
        <v>10890</v>
      </c>
      <c r="Z6578" t="s">
        <v>3531</v>
      </c>
    </row>
    <row r="6579" spans="17:26" x14ac:dyDescent="0.35">
      <c r="Q6579" t="s">
        <v>0</v>
      </c>
      <c r="R6579">
        <v>74</v>
      </c>
      <c r="S6579">
        <v>150</v>
      </c>
      <c r="T6579">
        <v>98</v>
      </c>
      <c r="U6579" t="s">
        <v>1</v>
      </c>
      <c r="V6579">
        <v>0</v>
      </c>
      <c r="W6579">
        <v>0</v>
      </c>
      <c r="X6579" t="s">
        <v>4174</v>
      </c>
      <c r="Y6579" t="s">
        <v>10891</v>
      </c>
      <c r="Z6579" t="s">
        <v>3531</v>
      </c>
    </row>
    <row r="6580" spans="17:26" x14ac:dyDescent="0.35">
      <c r="Q6580" t="s">
        <v>0</v>
      </c>
      <c r="R6580">
        <v>74</v>
      </c>
      <c r="S6580">
        <v>150</v>
      </c>
      <c r="T6580">
        <v>98</v>
      </c>
      <c r="U6580" t="s">
        <v>1</v>
      </c>
      <c r="V6580">
        <v>0</v>
      </c>
      <c r="W6580">
        <v>0</v>
      </c>
      <c r="X6580" t="s">
        <v>3915</v>
      </c>
      <c r="Y6580" t="s">
        <v>10892</v>
      </c>
      <c r="Z6580" t="s">
        <v>3531</v>
      </c>
    </row>
    <row r="6581" spans="17:26" x14ac:dyDescent="0.35">
      <c r="Q6581" t="s">
        <v>0</v>
      </c>
      <c r="R6581">
        <v>74</v>
      </c>
      <c r="S6581">
        <v>150</v>
      </c>
      <c r="T6581">
        <v>98</v>
      </c>
      <c r="U6581" t="s">
        <v>1</v>
      </c>
      <c r="V6581">
        <v>0</v>
      </c>
      <c r="W6581">
        <v>0</v>
      </c>
      <c r="X6581" t="s">
        <v>4148</v>
      </c>
      <c r="Y6581" t="s">
        <v>10893</v>
      </c>
      <c r="Z6581" t="s">
        <v>3531</v>
      </c>
    </row>
    <row r="6582" spans="17:26" x14ac:dyDescent="0.35">
      <c r="Q6582" t="s">
        <v>0</v>
      </c>
      <c r="R6582">
        <v>74</v>
      </c>
      <c r="S6582">
        <v>150</v>
      </c>
      <c r="T6582">
        <v>98</v>
      </c>
      <c r="U6582" t="s">
        <v>3664</v>
      </c>
      <c r="V6582">
        <v>0</v>
      </c>
      <c r="W6582">
        <v>0</v>
      </c>
      <c r="X6582" t="s">
        <v>4759</v>
      </c>
      <c r="Y6582" t="s">
        <v>10894</v>
      </c>
      <c r="Z6582" t="s">
        <v>3531</v>
      </c>
    </row>
    <row r="6583" spans="17:26" x14ac:dyDescent="0.35">
      <c r="Q6583" t="s">
        <v>0</v>
      </c>
      <c r="R6583">
        <v>74</v>
      </c>
      <c r="S6583">
        <v>150</v>
      </c>
      <c r="T6583">
        <v>98</v>
      </c>
      <c r="U6583" t="s">
        <v>3664</v>
      </c>
      <c r="V6583">
        <v>0</v>
      </c>
      <c r="W6583">
        <v>0</v>
      </c>
      <c r="X6583" t="s">
        <v>3889</v>
      </c>
      <c r="Y6583" t="s">
        <v>10895</v>
      </c>
      <c r="Z6583" t="s">
        <v>3531</v>
      </c>
    </row>
    <row r="6584" spans="17:26" x14ac:dyDescent="0.35">
      <c r="Q6584" t="s">
        <v>0</v>
      </c>
      <c r="R6584">
        <v>74</v>
      </c>
      <c r="S6584">
        <v>150</v>
      </c>
      <c r="T6584">
        <v>98</v>
      </c>
      <c r="U6584" t="s">
        <v>3664</v>
      </c>
      <c r="V6584">
        <v>0</v>
      </c>
      <c r="W6584">
        <v>0</v>
      </c>
      <c r="X6584" t="s">
        <v>3897</v>
      </c>
      <c r="Y6584" t="s">
        <v>10896</v>
      </c>
      <c r="Z6584" t="s">
        <v>3531</v>
      </c>
    </row>
    <row r="6585" spans="17:26" x14ac:dyDescent="0.35">
      <c r="Q6585" t="s">
        <v>0</v>
      </c>
      <c r="R6585">
        <v>74</v>
      </c>
      <c r="S6585">
        <v>150</v>
      </c>
      <c r="T6585">
        <v>98</v>
      </c>
      <c r="U6585" t="s">
        <v>3664</v>
      </c>
      <c r="V6585">
        <v>0</v>
      </c>
      <c r="W6585">
        <v>0</v>
      </c>
      <c r="X6585" t="s">
        <v>4952</v>
      </c>
      <c r="Y6585" t="s">
        <v>10897</v>
      </c>
      <c r="Z6585" t="s">
        <v>3531</v>
      </c>
    </row>
    <row r="6586" spans="17:26" x14ac:dyDescent="0.35">
      <c r="Q6586" t="s">
        <v>0</v>
      </c>
      <c r="R6586">
        <v>74</v>
      </c>
      <c r="S6586">
        <v>150</v>
      </c>
      <c r="T6586">
        <v>98</v>
      </c>
      <c r="U6586" t="s">
        <v>3664</v>
      </c>
      <c r="V6586">
        <v>0</v>
      </c>
      <c r="W6586">
        <v>0</v>
      </c>
      <c r="X6586" t="s">
        <v>4140</v>
      </c>
      <c r="Y6586" t="s">
        <v>10898</v>
      </c>
      <c r="Z6586" t="s">
        <v>3531</v>
      </c>
    </row>
    <row r="6587" spans="17:26" x14ac:dyDescent="0.35">
      <c r="Q6587" t="s">
        <v>0</v>
      </c>
      <c r="R6587">
        <v>74</v>
      </c>
      <c r="S6587">
        <v>150</v>
      </c>
      <c r="T6587">
        <v>98</v>
      </c>
      <c r="U6587" t="s">
        <v>3664</v>
      </c>
      <c r="V6587">
        <v>0</v>
      </c>
      <c r="W6587">
        <v>0</v>
      </c>
      <c r="X6587" t="s">
        <v>6079</v>
      </c>
      <c r="Y6587" t="s">
        <v>10899</v>
      </c>
      <c r="Z6587" t="s">
        <v>3531</v>
      </c>
    </row>
    <row r="6588" spans="17:26" x14ac:dyDescent="0.35">
      <c r="Q6588" t="s">
        <v>0</v>
      </c>
      <c r="R6588">
        <v>74</v>
      </c>
      <c r="S6588">
        <v>150</v>
      </c>
      <c r="T6588">
        <v>98</v>
      </c>
      <c r="U6588" t="s">
        <v>3664</v>
      </c>
      <c r="V6588">
        <v>0</v>
      </c>
      <c r="W6588">
        <v>0</v>
      </c>
      <c r="X6588" t="s">
        <v>4217</v>
      </c>
      <c r="Y6588" t="s">
        <v>10900</v>
      </c>
      <c r="Z6588" t="s">
        <v>3531</v>
      </c>
    </row>
    <row r="6589" spans="17:26" x14ac:dyDescent="0.35">
      <c r="Q6589" t="s">
        <v>0</v>
      </c>
      <c r="R6589">
        <v>74</v>
      </c>
      <c r="S6589">
        <v>150</v>
      </c>
      <c r="T6589">
        <v>98</v>
      </c>
      <c r="U6589" t="s">
        <v>3664</v>
      </c>
      <c r="V6589">
        <v>0</v>
      </c>
      <c r="W6589">
        <v>0</v>
      </c>
      <c r="X6589" t="s">
        <v>3944</v>
      </c>
      <c r="Y6589" t="s">
        <v>10901</v>
      </c>
      <c r="Z6589" t="s">
        <v>3531</v>
      </c>
    </row>
    <row r="6590" spans="17:26" x14ac:dyDescent="0.35">
      <c r="Q6590" t="s">
        <v>0</v>
      </c>
      <c r="R6590">
        <v>74</v>
      </c>
      <c r="S6590">
        <v>150</v>
      </c>
      <c r="T6590">
        <v>98</v>
      </c>
      <c r="U6590" t="s">
        <v>3664</v>
      </c>
      <c r="V6590">
        <v>0</v>
      </c>
      <c r="W6590">
        <v>0</v>
      </c>
      <c r="X6590" t="s">
        <v>4035</v>
      </c>
      <c r="Y6590" t="s">
        <v>10902</v>
      </c>
      <c r="Z6590" t="s">
        <v>3531</v>
      </c>
    </row>
    <row r="6591" spans="17:26" x14ac:dyDescent="0.35">
      <c r="Q6591" t="s">
        <v>0</v>
      </c>
      <c r="R6591">
        <v>74</v>
      </c>
      <c r="S6591">
        <v>150</v>
      </c>
      <c r="T6591">
        <v>98</v>
      </c>
      <c r="U6591" t="s">
        <v>3664</v>
      </c>
      <c r="V6591">
        <v>0</v>
      </c>
      <c r="W6591">
        <v>0</v>
      </c>
      <c r="X6591" t="s">
        <v>4379</v>
      </c>
      <c r="Y6591" t="s">
        <v>10903</v>
      </c>
      <c r="Z6591" t="s">
        <v>3531</v>
      </c>
    </row>
    <row r="6592" spans="17:26" x14ac:dyDescent="0.35">
      <c r="Q6592" t="s">
        <v>0</v>
      </c>
      <c r="R6592">
        <v>74</v>
      </c>
      <c r="S6592">
        <v>150</v>
      </c>
      <c r="T6592">
        <v>98</v>
      </c>
      <c r="U6592" t="s">
        <v>3664</v>
      </c>
      <c r="V6592">
        <v>0</v>
      </c>
      <c r="W6592">
        <v>0</v>
      </c>
      <c r="X6592" t="s">
        <v>3780</v>
      </c>
      <c r="Y6592" t="s">
        <v>10904</v>
      </c>
      <c r="Z6592" t="s">
        <v>3531</v>
      </c>
    </row>
    <row r="6593" spans="17:26" x14ac:dyDescent="0.35">
      <c r="Q6593" t="s">
        <v>0</v>
      </c>
      <c r="R6593">
        <v>74</v>
      </c>
      <c r="S6593">
        <v>150</v>
      </c>
      <c r="T6593">
        <v>98</v>
      </c>
      <c r="U6593" t="s">
        <v>3664</v>
      </c>
      <c r="V6593">
        <v>0</v>
      </c>
      <c r="W6593">
        <v>0</v>
      </c>
      <c r="X6593" t="s">
        <v>3784</v>
      </c>
      <c r="Y6593" t="s">
        <v>10905</v>
      </c>
      <c r="Z6593" t="s">
        <v>3531</v>
      </c>
    </row>
    <row r="6594" spans="17:26" x14ac:dyDescent="0.35">
      <c r="Q6594" t="s">
        <v>0</v>
      </c>
      <c r="R6594">
        <v>74</v>
      </c>
      <c r="S6594">
        <v>150</v>
      </c>
      <c r="T6594">
        <v>98</v>
      </c>
      <c r="U6594" t="s">
        <v>3664</v>
      </c>
      <c r="V6594">
        <v>0</v>
      </c>
      <c r="W6594">
        <v>0</v>
      </c>
      <c r="X6594" t="s">
        <v>4506</v>
      </c>
      <c r="Y6594" t="s">
        <v>10906</v>
      </c>
      <c r="Z6594" t="s">
        <v>3531</v>
      </c>
    </row>
    <row r="6595" spans="17:26" x14ac:dyDescent="0.35">
      <c r="Q6595" t="s">
        <v>0</v>
      </c>
      <c r="R6595">
        <v>74</v>
      </c>
      <c r="S6595">
        <v>150</v>
      </c>
      <c r="T6595">
        <v>98.1</v>
      </c>
      <c r="U6595" t="s">
        <v>1</v>
      </c>
      <c r="V6595">
        <v>0</v>
      </c>
      <c r="W6595">
        <v>0</v>
      </c>
      <c r="X6595" t="s">
        <v>3962</v>
      </c>
      <c r="Y6595" t="s">
        <v>10907</v>
      </c>
      <c r="Z6595" t="s">
        <v>3531</v>
      </c>
    </row>
    <row r="6596" spans="17:26" x14ac:dyDescent="0.35">
      <c r="Q6596" t="s">
        <v>0</v>
      </c>
      <c r="R6596">
        <v>74</v>
      </c>
      <c r="S6596">
        <v>150</v>
      </c>
      <c r="T6596">
        <v>98.3</v>
      </c>
      <c r="U6596" t="s">
        <v>1</v>
      </c>
      <c r="V6596">
        <v>0</v>
      </c>
      <c r="W6596">
        <v>0</v>
      </c>
      <c r="X6596" t="s">
        <v>3828</v>
      </c>
      <c r="Y6596" t="s">
        <v>10908</v>
      </c>
      <c r="Z6596" t="s">
        <v>3531</v>
      </c>
    </row>
    <row r="6597" spans="17:26" x14ac:dyDescent="0.35">
      <c r="Q6597" t="s">
        <v>0</v>
      </c>
      <c r="R6597">
        <v>74</v>
      </c>
      <c r="S6597">
        <v>150</v>
      </c>
      <c r="T6597">
        <v>98.4</v>
      </c>
      <c r="U6597" t="s">
        <v>1</v>
      </c>
      <c r="V6597">
        <v>0</v>
      </c>
      <c r="W6597">
        <v>0</v>
      </c>
      <c r="X6597" t="s">
        <v>4128</v>
      </c>
      <c r="Y6597" t="s">
        <v>10909</v>
      </c>
      <c r="Z6597" t="s">
        <v>3531</v>
      </c>
    </row>
    <row r="6598" spans="17:26" x14ac:dyDescent="0.35">
      <c r="Q6598" t="s">
        <v>0</v>
      </c>
      <c r="R6598">
        <v>74</v>
      </c>
      <c r="S6598">
        <v>150</v>
      </c>
      <c r="T6598">
        <v>98.4</v>
      </c>
      <c r="U6598" t="s">
        <v>1</v>
      </c>
      <c r="V6598">
        <v>0</v>
      </c>
      <c r="W6598">
        <v>0</v>
      </c>
      <c r="X6598" t="s">
        <v>3706</v>
      </c>
      <c r="Y6598" t="s">
        <v>10910</v>
      </c>
      <c r="Z6598" t="s">
        <v>3531</v>
      </c>
    </row>
    <row r="6599" spans="17:26" x14ac:dyDescent="0.35">
      <c r="Q6599" t="s">
        <v>0</v>
      </c>
      <c r="R6599">
        <v>74</v>
      </c>
      <c r="S6599">
        <v>150</v>
      </c>
      <c r="T6599">
        <v>98.4</v>
      </c>
      <c r="U6599" t="s">
        <v>3664</v>
      </c>
      <c r="V6599">
        <v>0</v>
      </c>
      <c r="W6599">
        <v>0</v>
      </c>
      <c r="X6599" t="s">
        <v>3842</v>
      </c>
      <c r="Y6599" t="s">
        <v>10911</v>
      </c>
      <c r="Z6599" t="s">
        <v>3531</v>
      </c>
    </row>
    <row r="6600" spans="17:26" x14ac:dyDescent="0.35">
      <c r="Q6600" t="s">
        <v>0</v>
      </c>
      <c r="R6600">
        <v>74</v>
      </c>
      <c r="S6600">
        <v>150</v>
      </c>
      <c r="T6600">
        <v>98.4</v>
      </c>
      <c r="U6600" t="s">
        <v>3664</v>
      </c>
      <c r="V6600">
        <v>0</v>
      </c>
      <c r="W6600">
        <v>0</v>
      </c>
      <c r="X6600" t="s">
        <v>3706</v>
      </c>
      <c r="Y6600" t="s">
        <v>10912</v>
      </c>
      <c r="Z6600" t="s">
        <v>3531</v>
      </c>
    </row>
    <row r="6601" spans="17:26" x14ac:dyDescent="0.35">
      <c r="Q6601" t="s">
        <v>0</v>
      </c>
      <c r="R6601">
        <v>74</v>
      </c>
      <c r="S6601">
        <v>150</v>
      </c>
      <c r="T6601">
        <v>98.5</v>
      </c>
      <c r="U6601" t="s">
        <v>3664</v>
      </c>
      <c r="V6601">
        <v>0</v>
      </c>
      <c r="W6601">
        <v>0</v>
      </c>
      <c r="X6601" t="s">
        <v>4156</v>
      </c>
      <c r="Y6601" t="s">
        <v>10913</v>
      </c>
      <c r="Z6601" t="s">
        <v>3531</v>
      </c>
    </row>
    <row r="6602" spans="17:26" x14ac:dyDescent="0.35">
      <c r="Q6602" t="s">
        <v>0</v>
      </c>
      <c r="R6602">
        <v>74</v>
      </c>
      <c r="S6602">
        <v>150</v>
      </c>
      <c r="T6602">
        <v>98.5</v>
      </c>
      <c r="U6602" t="s">
        <v>3664</v>
      </c>
      <c r="V6602">
        <v>0</v>
      </c>
      <c r="W6602">
        <v>0</v>
      </c>
      <c r="X6602" t="s">
        <v>3997</v>
      </c>
      <c r="Y6602" t="s">
        <v>10914</v>
      </c>
      <c r="Z6602" t="s">
        <v>3531</v>
      </c>
    </row>
    <row r="6603" spans="17:26" x14ac:dyDescent="0.35">
      <c r="Q6603" t="s">
        <v>0</v>
      </c>
      <c r="R6603">
        <v>74</v>
      </c>
      <c r="S6603">
        <v>150</v>
      </c>
      <c r="T6603">
        <v>98.6</v>
      </c>
      <c r="U6603" t="s">
        <v>1</v>
      </c>
      <c r="V6603">
        <v>0</v>
      </c>
      <c r="W6603">
        <v>0</v>
      </c>
      <c r="X6603" t="s">
        <v>4227</v>
      </c>
      <c r="Y6603" t="s">
        <v>10915</v>
      </c>
      <c r="Z6603" t="s">
        <v>3531</v>
      </c>
    </row>
    <row r="6604" spans="17:26" x14ac:dyDescent="0.35">
      <c r="Q6604" t="s">
        <v>0</v>
      </c>
      <c r="R6604">
        <v>74</v>
      </c>
      <c r="S6604">
        <v>150</v>
      </c>
      <c r="T6604">
        <v>98.7</v>
      </c>
      <c r="U6604" t="s">
        <v>1</v>
      </c>
      <c r="V6604">
        <v>0</v>
      </c>
      <c r="W6604">
        <v>0</v>
      </c>
      <c r="X6604" t="s">
        <v>3686</v>
      </c>
      <c r="Y6604" t="s">
        <v>10916</v>
      </c>
      <c r="Z6604" t="s">
        <v>3531</v>
      </c>
    </row>
    <row r="6605" spans="17:26" x14ac:dyDescent="0.35">
      <c r="Q6605" t="s">
        <v>0</v>
      </c>
      <c r="R6605">
        <v>74</v>
      </c>
      <c r="S6605">
        <v>150</v>
      </c>
      <c r="T6605">
        <v>98.7</v>
      </c>
      <c r="U6605" t="s">
        <v>1</v>
      </c>
      <c r="V6605">
        <v>0</v>
      </c>
      <c r="W6605">
        <v>0</v>
      </c>
      <c r="X6605" t="s">
        <v>4304</v>
      </c>
      <c r="Y6605" t="s">
        <v>10917</v>
      </c>
      <c r="Z6605" t="s">
        <v>3531</v>
      </c>
    </row>
    <row r="6606" spans="17:26" x14ac:dyDescent="0.35">
      <c r="Q6606" t="s">
        <v>0</v>
      </c>
      <c r="R6606">
        <v>74</v>
      </c>
      <c r="S6606">
        <v>150</v>
      </c>
      <c r="T6606">
        <v>98.7</v>
      </c>
      <c r="U6606" t="s">
        <v>1</v>
      </c>
      <c r="V6606">
        <v>0</v>
      </c>
      <c r="W6606">
        <v>0</v>
      </c>
      <c r="X6606" t="s">
        <v>4238</v>
      </c>
      <c r="Y6606" t="s">
        <v>10918</v>
      </c>
      <c r="Z6606" t="s">
        <v>3531</v>
      </c>
    </row>
    <row r="6607" spans="17:26" x14ac:dyDescent="0.35">
      <c r="Q6607" t="s">
        <v>0</v>
      </c>
      <c r="R6607">
        <v>74</v>
      </c>
      <c r="S6607">
        <v>150</v>
      </c>
      <c r="T6607">
        <v>98.7</v>
      </c>
      <c r="U6607" t="s">
        <v>1</v>
      </c>
      <c r="V6607">
        <v>0</v>
      </c>
      <c r="W6607">
        <v>0</v>
      </c>
      <c r="X6607" t="s">
        <v>4240</v>
      </c>
      <c r="Y6607" t="s">
        <v>10919</v>
      </c>
      <c r="Z6607" t="s">
        <v>3531</v>
      </c>
    </row>
    <row r="6608" spans="17:26" x14ac:dyDescent="0.35">
      <c r="Q6608" t="s">
        <v>0</v>
      </c>
      <c r="R6608">
        <v>74</v>
      </c>
      <c r="S6608">
        <v>150</v>
      </c>
      <c r="T6608">
        <v>98.7</v>
      </c>
      <c r="U6608" t="s">
        <v>1</v>
      </c>
      <c r="V6608">
        <v>0</v>
      </c>
      <c r="W6608">
        <v>0</v>
      </c>
      <c r="X6608" t="s">
        <v>3801</v>
      </c>
      <c r="Y6608" t="s">
        <v>10920</v>
      </c>
      <c r="Z6608" t="s">
        <v>3531</v>
      </c>
    </row>
    <row r="6609" spans="17:26" x14ac:dyDescent="0.35">
      <c r="Q6609" t="s">
        <v>0</v>
      </c>
      <c r="R6609">
        <v>74</v>
      </c>
      <c r="S6609">
        <v>150</v>
      </c>
      <c r="T6609">
        <v>98.7</v>
      </c>
      <c r="U6609" t="s">
        <v>1</v>
      </c>
      <c r="V6609">
        <v>0</v>
      </c>
      <c r="W6609">
        <v>0</v>
      </c>
      <c r="X6609" t="s">
        <v>4062</v>
      </c>
      <c r="Y6609" t="s">
        <v>10921</v>
      </c>
      <c r="Z6609" t="s">
        <v>3531</v>
      </c>
    </row>
    <row r="6610" spans="17:26" x14ac:dyDescent="0.35">
      <c r="Q6610" t="s">
        <v>0</v>
      </c>
      <c r="R6610">
        <v>74</v>
      </c>
      <c r="S6610">
        <v>150</v>
      </c>
      <c r="T6610">
        <v>98.7</v>
      </c>
      <c r="U6610" t="s">
        <v>1</v>
      </c>
      <c r="V6610">
        <v>0</v>
      </c>
      <c r="W6610">
        <v>0</v>
      </c>
      <c r="X6610" t="s">
        <v>4215</v>
      </c>
      <c r="Y6610" t="s">
        <v>10922</v>
      </c>
      <c r="Z6610" t="s">
        <v>3531</v>
      </c>
    </row>
    <row r="6611" spans="17:26" x14ac:dyDescent="0.35">
      <c r="Q6611" t="s">
        <v>0</v>
      </c>
      <c r="R6611">
        <v>74</v>
      </c>
      <c r="S6611">
        <v>150</v>
      </c>
      <c r="T6611">
        <v>98.7</v>
      </c>
      <c r="U6611" t="s">
        <v>1</v>
      </c>
      <c r="V6611">
        <v>0</v>
      </c>
      <c r="W6611">
        <v>0</v>
      </c>
      <c r="X6611" t="s">
        <v>4377</v>
      </c>
      <c r="Y6611" t="s">
        <v>10923</v>
      </c>
      <c r="Z6611" t="s">
        <v>3531</v>
      </c>
    </row>
    <row r="6612" spans="17:26" x14ac:dyDescent="0.35">
      <c r="Q6612" t="s">
        <v>0</v>
      </c>
      <c r="R6612">
        <v>74</v>
      </c>
      <c r="S6612">
        <v>150</v>
      </c>
      <c r="T6612">
        <v>98.7</v>
      </c>
      <c r="U6612" t="s">
        <v>1</v>
      </c>
      <c r="V6612">
        <v>0</v>
      </c>
      <c r="W6612">
        <v>0</v>
      </c>
      <c r="X6612" t="s">
        <v>3730</v>
      </c>
      <c r="Y6612" t="s">
        <v>10924</v>
      </c>
      <c r="Z6612" t="s">
        <v>3531</v>
      </c>
    </row>
    <row r="6613" spans="17:26" x14ac:dyDescent="0.35">
      <c r="Q6613" t="s">
        <v>0</v>
      </c>
      <c r="R6613">
        <v>74</v>
      </c>
      <c r="S6613">
        <v>150</v>
      </c>
      <c r="T6613">
        <v>98.7</v>
      </c>
      <c r="U6613" t="s">
        <v>1</v>
      </c>
      <c r="V6613">
        <v>0</v>
      </c>
      <c r="W6613">
        <v>0</v>
      </c>
      <c r="X6613" t="s">
        <v>3947</v>
      </c>
      <c r="Y6613" t="s">
        <v>10925</v>
      </c>
      <c r="Z6613" t="s">
        <v>3531</v>
      </c>
    </row>
    <row r="6614" spans="17:26" x14ac:dyDescent="0.35">
      <c r="Q6614" t="s">
        <v>0</v>
      </c>
      <c r="R6614">
        <v>74</v>
      </c>
      <c r="S6614">
        <v>150</v>
      </c>
      <c r="T6614">
        <v>98.7</v>
      </c>
      <c r="U6614" t="s">
        <v>3664</v>
      </c>
      <c r="V6614">
        <v>0</v>
      </c>
      <c r="W6614">
        <v>0</v>
      </c>
      <c r="X6614" t="s">
        <v>4015</v>
      </c>
      <c r="Y6614" t="s">
        <v>10926</v>
      </c>
      <c r="Z6614" t="s">
        <v>3531</v>
      </c>
    </row>
    <row r="6615" spans="17:26" x14ac:dyDescent="0.35">
      <c r="Q6615" t="s">
        <v>0</v>
      </c>
      <c r="R6615">
        <v>74</v>
      </c>
      <c r="S6615">
        <v>150</v>
      </c>
      <c r="T6615">
        <v>98.7</v>
      </c>
      <c r="U6615" t="s">
        <v>3664</v>
      </c>
      <c r="V6615">
        <v>0</v>
      </c>
      <c r="W6615">
        <v>0</v>
      </c>
      <c r="X6615" t="s">
        <v>4153</v>
      </c>
      <c r="Y6615" t="s">
        <v>10927</v>
      </c>
      <c r="Z6615" t="s">
        <v>3531</v>
      </c>
    </row>
    <row r="6616" spans="17:26" x14ac:dyDescent="0.35">
      <c r="Q6616" t="s">
        <v>0</v>
      </c>
      <c r="R6616">
        <v>74</v>
      </c>
      <c r="S6616">
        <v>150</v>
      </c>
      <c r="T6616">
        <v>98.7</v>
      </c>
      <c r="U6616" t="s">
        <v>3664</v>
      </c>
      <c r="V6616">
        <v>0</v>
      </c>
      <c r="W6616">
        <v>0</v>
      </c>
      <c r="X6616" t="s">
        <v>3901</v>
      </c>
      <c r="Y6616" t="s">
        <v>10928</v>
      </c>
      <c r="Z6616" t="s">
        <v>3531</v>
      </c>
    </row>
    <row r="6617" spans="17:26" x14ac:dyDescent="0.35">
      <c r="Q6617" t="s">
        <v>0</v>
      </c>
      <c r="R6617">
        <v>74</v>
      </c>
      <c r="S6617">
        <v>150</v>
      </c>
      <c r="T6617">
        <v>98.7</v>
      </c>
      <c r="U6617" t="s">
        <v>3664</v>
      </c>
      <c r="V6617">
        <v>0</v>
      </c>
      <c r="W6617">
        <v>0</v>
      </c>
      <c r="X6617" t="s">
        <v>3932</v>
      </c>
      <c r="Y6617" t="s">
        <v>10929</v>
      </c>
      <c r="Z6617" t="s">
        <v>3531</v>
      </c>
    </row>
    <row r="6618" spans="17:26" x14ac:dyDescent="0.35">
      <c r="Q6618" t="s">
        <v>0</v>
      </c>
      <c r="R6618">
        <v>74</v>
      </c>
      <c r="S6618">
        <v>150</v>
      </c>
      <c r="T6618">
        <v>98.7</v>
      </c>
      <c r="U6618" t="s">
        <v>3664</v>
      </c>
      <c r="V6618">
        <v>0</v>
      </c>
      <c r="W6618">
        <v>0</v>
      </c>
      <c r="X6618" t="s">
        <v>3952</v>
      </c>
      <c r="Y6618" t="s">
        <v>10930</v>
      </c>
      <c r="Z6618" t="s">
        <v>3531</v>
      </c>
    </row>
    <row r="6619" spans="17:26" x14ac:dyDescent="0.35">
      <c r="Q6619" t="s">
        <v>0</v>
      </c>
      <c r="R6619">
        <v>74</v>
      </c>
      <c r="S6619">
        <v>150</v>
      </c>
      <c r="T6619">
        <v>98.7</v>
      </c>
      <c r="U6619" t="s">
        <v>3664</v>
      </c>
      <c r="V6619">
        <v>0</v>
      </c>
      <c r="W6619">
        <v>0</v>
      </c>
      <c r="X6619" t="s">
        <v>4503</v>
      </c>
      <c r="Y6619" t="s">
        <v>10931</v>
      </c>
      <c r="Z6619" t="s">
        <v>3531</v>
      </c>
    </row>
    <row r="6620" spans="17:26" x14ac:dyDescent="0.35">
      <c r="Q6620" t="s">
        <v>0</v>
      </c>
      <c r="R6620">
        <v>74</v>
      </c>
      <c r="S6620">
        <v>150</v>
      </c>
      <c r="T6620">
        <v>98.7</v>
      </c>
      <c r="U6620" t="s">
        <v>3664</v>
      </c>
      <c r="V6620">
        <v>0</v>
      </c>
      <c r="W6620">
        <v>0</v>
      </c>
      <c r="X6620" t="s">
        <v>4503</v>
      </c>
      <c r="Y6620" t="s">
        <v>10932</v>
      </c>
      <c r="Z6620" t="s">
        <v>3531</v>
      </c>
    </row>
    <row r="6621" spans="17:26" x14ac:dyDescent="0.35">
      <c r="Q6621" t="s">
        <v>0</v>
      </c>
      <c r="R6621">
        <v>74</v>
      </c>
      <c r="S6621">
        <v>150</v>
      </c>
      <c r="T6621">
        <v>98.8</v>
      </c>
      <c r="U6621" t="s">
        <v>3664</v>
      </c>
      <c r="V6621">
        <v>0</v>
      </c>
      <c r="W6621">
        <v>0</v>
      </c>
      <c r="X6621" t="s">
        <v>4200</v>
      </c>
      <c r="Y6621" t="s">
        <v>10933</v>
      </c>
      <c r="Z6621" t="s">
        <v>3531</v>
      </c>
    </row>
    <row r="6622" spans="17:26" x14ac:dyDescent="0.35">
      <c r="Q6622" t="s">
        <v>0</v>
      </c>
      <c r="R6622">
        <v>74</v>
      </c>
      <c r="S6622">
        <v>150</v>
      </c>
      <c r="T6622">
        <v>98.8</v>
      </c>
      <c r="U6622" t="s">
        <v>3664</v>
      </c>
      <c r="V6622">
        <v>0</v>
      </c>
      <c r="W6622">
        <v>0</v>
      </c>
      <c r="X6622" t="s">
        <v>4081</v>
      </c>
      <c r="Y6622" t="s">
        <v>10934</v>
      </c>
      <c r="Z6622" t="s">
        <v>3531</v>
      </c>
    </row>
    <row r="6623" spans="17:26" x14ac:dyDescent="0.35">
      <c r="Q6623" t="s">
        <v>0</v>
      </c>
      <c r="R6623">
        <v>74</v>
      </c>
      <c r="S6623">
        <v>150</v>
      </c>
      <c r="T6623">
        <v>98.8</v>
      </c>
      <c r="U6623" t="s">
        <v>3664</v>
      </c>
      <c r="V6623">
        <v>0</v>
      </c>
      <c r="W6623">
        <v>0</v>
      </c>
      <c r="X6623" t="s">
        <v>4697</v>
      </c>
      <c r="Y6623" t="s">
        <v>10935</v>
      </c>
      <c r="Z6623" t="s">
        <v>3531</v>
      </c>
    </row>
    <row r="6624" spans="17:26" x14ac:dyDescent="0.35">
      <c r="Q6624" t="s">
        <v>0</v>
      </c>
      <c r="R6624">
        <v>74</v>
      </c>
      <c r="S6624">
        <v>150</v>
      </c>
      <c r="T6624">
        <v>98.8</v>
      </c>
      <c r="U6624" t="s">
        <v>3664</v>
      </c>
      <c r="V6624">
        <v>0</v>
      </c>
      <c r="W6624">
        <v>0</v>
      </c>
      <c r="X6624" t="s">
        <v>4697</v>
      </c>
      <c r="Y6624" t="s">
        <v>10936</v>
      </c>
      <c r="Z6624" t="s">
        <v>3531</v>
      </c>
    </row>
    <row r="6625" spans="17:26" x14ac:dyDescent="0.35">
      <c r="Q6625" t="s">
        <v>0</v>
      </c>
      <c r="R6625">
        <v>74</v>
      </c>
      <c r="S6625">
        <v>150</v>
      </c>
      <c r="T6625">
        <v>98.9</v>
      </c>
      <c r="U6625" t="s">
        <v>1</v>
      </c>
      <c r="V6625">
        <v>0</v>
      </c>
      <c r="W6625">
        <v>0</v>
      </c>
      <c r="X6625" t="s">
        <v>4426</v>
      </c>
      <c r="Y6625" t="s">
        <v>10937</v>
      </c>
      <c r="Z6625" t="s">
        <v>3531</v>
      </c>
    </row>
    <row r="6626" spans="17:26" x14ac:dyDescent="0.35">
      <c r="Q6626" t="s">
        <v>0</v>
      </c>
      <c r="R6626">
        <v>74</v>
      </c>
      <c r="S6626">
        <v>150</v>
      </c>
      <c r="T6626">
        <v>98.9</v>
      </c>
      <c r="U6626" t="s">
        <v>1</v>
      </c>
      <c r="V6626">
        <v>0</v>
      </c>
      <c r="W6626">
        <v>0</v>
      </c>
      <c r="X6626" t="s">
        <v>3873</v>
      </c>
      <c r="Y6626" t="s">
        <v>10938</v>
      </c>
      <c r="Z6626" t="s">
        <v>3531</v>
      </c>
    </row>
    <row r="6627" spans="17:26" x14ac:dyDescent="0.35">
      <c r="Q6627" t="s">
        <v>0</v>
      </c>
      <c r="R6627">
        <v>74</v>
      </c>
      <c r="S6627">
        <v>150</v>
      </c>
      <c r="T6627">
        <v>98.9</v>
      </c>
      <c r="U6627" t="s">
        <v>1</v>
      </c>
      <c r="V6627">
        <v>0</v>
      </c>
      <c r="W6627">
        <v>0</v>
      </c>
      <c r="X6627" t="s">
        <v>3853</v>
      </c>
      <c r="Y6627" t="s">
        <v>10939</v>
      </c>
      <c r="Z6627" t="s">
        <v>3531</v>
      </c>
    </row>
    <row r="6628" spans="17:26" x14ac:dyDescent="0.35">
      <c r="Q6628" t="s">
        <v>0</v>
      </c>
      <c r="R6628">
        <v>74</v>
      </c>
      <c r="S6628">
        <v>150</v>
      </c>
      <c r="T6628">
        <v>98.9</v>
      </c>
      <c r="U6628" t="s">
        <v>3664</v>
      </c>
      <c r="V6628">
        <v>0</v>
      </c>
      <c r="W6628">
        <v>0</v>
      </c>
      <c r="X6628" t="s">
        <v>3877</v>
      </c>
      <c r="Y6628" t="s">
        <v>10940</v>
      </c>
      <c r="Z6628" t="s">
        <v>3531</v>
      </c>
    </row>
    <row r="6629" spans="17:26" x14ac:dyDescent="0.35">
      <c r="Q6629" t="s">
        <v>0</v>
      </c>
      <c r="R6629">
        <v>74</v>
      </c>
      <c r="S6629">
        <v>150</v>
      </c>
      <c r="T6629">
        <v>99</v>
      </c>
      <c r="U6629" t="s">
        <v>1</v>
      </c>
      <c r="V6629">
        <v>0</v>
      </c>
      <c r="W6629">
        <v>0</v>
      </c>
      <c r="X6629" t="s">
        <v>4193</v>
      </c>
      <c r="Y6629" t="s">
        <v>10941</v>
      </c>
      <c r="Z6629" t="s">
        <v>3531</v>
      </c>
    </row>
    <row r="6630" spans="17:26" x14ac:dyDescent="0.35">
      <c r="Q6630" t="s">
        <v>0</v>
      </c>
      <c r="R6630">
        <v>74</v>
      </c>
      <c r="S6630">
        <v>150</v>
      </c>
      <c r="T6630">
        <v>99</v>
      </c>
      <c r="U6630" t="s">
        <v>3664</v>
      </c>
      <c r="V6630">
        <v>0</v>
      </c>
      <c r="W6630">
        <v>0</v>
      </c>
      <c r="X6630" t="s">
        <v>4565</v>
      </c>
      <c r="Y6630" t="s">
        <v>10942</v>
      </c>
      <c r="Z6630" t="s">
        <v>3531</v>
      </c>
    </row>
    <row r="6631" spans="17:26" x14ac:dyDescent="0.35">
      <c r="Q6631" t="s">
        <v>0</v>
      </c>
      <c r="R6631">
        <v>74</v>
      </c>
      <c r="S6631">
        <v>150</v>
      </c>
      <c r="T6631">
        <v>99</v>
      </c>
      <c r="U6631" t="s">
        <v>3664</v>
      </c>
      <c r="V6631">
        <v>0</v>
      </c>
      <c r="W6631">
        <v>0</v>
      </c>
      <c r="X6631" t="s">
        <v>3938</v>
      </c>
      <c r="Y6631" t="s">
        <v>10943</v>
      </c>
      <c r="Z6631" t="s">
        <v>3531</v>
      </c>
    </row>
    <row r="6632" spans="17:26" x14ac:dyDescent="0.35">
      <c r="Q6632" t="s">
        <v>0</v>
      </c>
      <c r="R6632">
        <v>74</v>
      </c>
      <c r="S6632">
        <v>150</v>
      </c>
      <c r="T6632">
        <v>99.1</v>
      </c>
      <c r="U6632" t="s">
        <v>3664</v>
      </c>
      <c r="V6632">
        <v>0</v>
      </c>
      <c r="W6632">
        <v>0</v>
      </c>
      <c r="X6632" t="s">
        <v>4861</v>
      </c>
      <c r="Y6632" t="s">
        <v>10944</v>
      </c>
      <c r="Z6632" t="s">
        <v>3531</v>
      </c>
    </row>
    <row r="6633" spans="17:26" x14ac:dyDescent="0.35">
      <c r="Q6633" t="s">
        <v>0</v>
      </c>
      <c r="R6633">
        <v>74</v>
      </c>
      <c r="S6633">
        <v>150</v>
      </c>
      <c r="T6633">
        <v>99.1</v>
      </c>
      <c r="U6633" t="s">
        <v>3664</v>
      </c>
      <c r="V6633">
        <v>0</v>
      </c>
      <c r="W6633">
        <v>0</v>
      </c>
      <c r="X6633" t="s">
        <v>3967</v>
      </c>
      <c r="Y6633" t="s">
        <v>10945</v>
      </c>
      <c r="Z6633" t="s">
        <v>3531</v>
      </c>
    </row>
    <row r="6634" spans="17:26" x14ac:dyDescent="0.35">
      <c r="Q6634" t="s">
        <v>0</v>
      </c>
      <c r="R6634">
        <v>74</v>
      </c>
      <c r="S6634">
        <v>150</v>
      </c>
      <c r="T6634">
        <v>99.2</v>
      </c>
      <c r="U6634" t="s">
        <v>3664</v>
      </c>
      <c r="V6634">
        <v>0</v>
      </c>
      <c r="W6634">
        <v>0</v>
      </c>
      <c r="X6634" t="s">
        <v>4128</v>
      </c>
      <c r="Y6634" t="s">
        <v>10946</v>
      </c>
      <c r="Z6634" t="s">
        <v>3531</v>
      </c>
    </row>
    <row r="6635" spans="17:26" x14ac:dyDescent="0.35">
      <c r="Q6635" t="s">
        <v>0</v>
      </c>
      <c r="R6635">
        <v>74</v>
      </c>
      <c r="S6635">
        <v>150</v>
      </c>
      <c r="T6635">
        <v>99.2</v>
      </c>
      <c r="U6635" t="s">
        <v>3664</v>
      </c>
      <c r="V6635">
        <v>0</v>
      </c>
      <c r="W6635">
        <v>0</v>
      </c>
      <c r="X6635" t="s">
        <v>3994</v>
      </c>
      <c r="Y6635" t="s">
        <v>10947</v>
      </c>
      <c r="Z6635" t="s">
        <v>3531</v>
      </c>
    </row>
    <row r="6636" spans="17:26" x14ac:dyDescent="0.35">
      <c r="Q6636" t="s">
        <v>0</v>
      </c>
      <c r="R6636">
        <v>74</v>
      </c>
      <c r="S6636">
        <v>150</v>
      </c>
      <c r="T6636">
        <v>99.3</v>
      </c>
      <c r="U6636" t="s">
        <v>1</v>
      </c>
      <c r="V6636">
        <v>0</v>
      </c>
      <c r="W6636">
        <v>0</v>
      </c>
      <c r="X6636" t="s">
        <v>4132</v>
      </c>
      <c r="Y6636" t="s">
        <v>10948</v>
      </c>
      <c r="Z6636" t="s">
        <v>3531</v>
      </c>
    </row>
    <row r="6637" spans="17:26" x14ac:dyDescent="0.35">
      <c r="Q6637" t="s">
        <v>0</v>
      </c>
      <c r="R6637">
        <v>74</v>
      </c>
      <c r="S6637">
        <v>150</v>
      </c>
      <c r="T6637">
        <v>99.3</v>
      </c>
      <c r="U6637" t="s">
        <v>1</v>
      </c>
      <c r="V6637">
        <v>0</v>
      </c>
      <c r="W6637">
        <v>0</v>
      </c>
      <c r="X6637" t="s">
        <v>3891</v>
      </c>
      <c r="Y6637" t="s">
        <v>10949</v>
      </c>
      <c r="Z6637" t="s">
        <v>3531</v>
      </c>
    </row>
    <row r="6638" spans="17:26" x14ac:dyDescent="0.35">
      <c r="Q6638" t="s">
        <v>0</v>
      </c>
      <c r="R6638">
        <v>74</v>
      </c>
      <c r="S6638">
        <v>150</v>
      </c>
      <c r="T6638">
        <v>99.3</v>
      </c>
      <c r="U6638" t="s">
        <v>1</v>
      </c>
      <c r="V6638">
        <v>0</v>
      </c>
      <c r="W6638">
        <v>0</v>
      </c>
      <c r="X6638" t="s">
        <v>3758</v>
      </c>
      <c r="Y6638" t="s">
        <v>10950</v>
      </c>
      <c r="Z6638" t="s">
        <v>3531</v>
      </c>
    </row>
    <row r="6639" spans="17:26" x14ac:dyDescent="0.35">
      <c r="Q6639" t="s">
        <v>0</v>
      </c>
      <c r="R6639">
        <v>74</v>
      </c>
      <c r="S6639">
        <v>150</v>
      </c>
      <c r="T6639">
        <v>99.3</v>
      </c>
      <c r="U6639" t="s">
        <v>1</v>
      </c>
      <c r="V6639">
        <v>0</v>
      </c>
      <c r="W6639">
        <v>0</v>
      </c>
      <c r="X6639" t="s">
        <v>3744</v>
      </c>
      <c r="Y6639" t="s">
        <v>10951</v>
      </c>
      <c r="Z6639" t="s">
        <v>3531</v>
      </c>
    </row>
    <row r="6640" spans="17:26" x14ac:dyDescent="0.35">
      <c r="Q6640" t="s">
        <v>0</v>
      </c>
      <c r="R6640">
        <v>74</v>
      </c>
      <c r="S6640">
        <v>150</v>
      </c>
      <c r="T6640">
        <v>99.3</v>
      </c>
      <c r="U6640" t="s">
        <v>1</v>
      </c>
      <c r="V6640">
        <v>0</v>
      </c>
      <c r="W6640">
        <v>0</v>
      </c>
      <c r="X6640" t="s">
        <v>5089</v>
      </c>
      <c r="Y6640" t="s">
        <v>10952</v>
      </c>
      <c r="Z6640" t="s">
        <v>3531</v>
      </c>
    </row>
    <row r="6641" spans="17:26" x14ac:dyDescent="0.35">
      <c r="Q6641" t="s">
        <v>0</v>
      </c>
      <c r="R6641">
        <v>74</v>
      </c>
      <c r="S6641">
        <v>150</v>
      </c>
      <c r="T6641">
        <v>99.3</v>
      </c>
      <c r="U6641" t="s">
        <v>1</v>
      </c>
      <c r="V6641">
        <v>0</v>
      </c>
      <c r="W6641">
        <v>0</v>
      </c>
      <c r="X6641" t="s">
        <v>3932</v>
      </c>
      <c r="Y6641" t="s">
        <v>10953</v>
      </c>
      <c r="Z6641" t="s">
        <v>3531</v>
      </c>
    </row>
    <row r="6642" spans="17:26" x14ac:dyDescent="0.35">
      <c r="Q6642" t="s">
        <v>0</v>
      </c>
      <c r="R6642">
        <v>74</v>
      </c>
      <c r="S6642">
        <v>150</v>
      </c>
      <c r="T6642">
        <v>99.3</v>
      </c>
      <c r="U6642" t="s">
        <v>1</v>
      </c>
      <c r="V6642">
        <v>0</v>
      </c>
      <c r="W6642">
        <v>0</v>
      </c>
      <c r="X6642" t="s">
        <v>4677</v>
      </c>
      <c r="Y6642" t="s">
        <v>10954</v>
      </c>
      <c r="Z6642" t="s">
        <v>3531</v>
      </c>
    </row>
    <row r="6643" spans="17:26" x14ac:dyDescent="0.35">
      <c r="Q6643" t="s">
        <v>0</v>
      </c>
      <c r="R6643">
        <v>74</v>
      </c>
      <c r="S6643">
        <v>150</v>
      </c>
      <c r="T6643">
        <v>99.3</v>
      </c>
      <c r="U6643" t="s">
        <v>1</v>
      </c>
      <c r="V6643">
        <v>0</v>
      </c>
      <c r="W6643">
        <v>0</v>
      </c>
      <c r="X6643" t="s">
        <v>3947</v>
      </c>
      <c r="Y6643" t="s">
        <v>10955</v>
      </c>
      <c r="Z6643" t="s">
        <v>3531</v>
      </c>
    </row>
    <row r="6644" spans="17:26" x14ac:dyDescent="0.35">
      <c r="Q6644" t="s">
        <v>0</v>
      </c>
      <c r="R6644">
        <v>74</v>
      </c>
      <c r="S6644">
        <v>150</v>
      </c>
      <c r="T6644">
        <v>99.3</v>
      </c>
      <c r="U6644" t="s">
        <v>1</v>
      </c>
      <c r="V6644">
        <v>0</v>
      </c>
      <c r="W6644">
        <v>0</v>
      </c>
      <c r="X6644" t="s">
        <v>3915</v>
      </c>
      <c r="Y6644" t="s">
        <v>10956</v>
      </c>
      <c r="Z6644" t="s">
        <v>3531</v>
      </c>
    </row>
    <row r="6645" spans="17:26" x14ac:dyDescent="0.35">
      <c r="Q6645" t="s">
        <v>0</v>
      </c>
      <c r="R6645">
        <v>74</v>
      </c>
      <c r="S6645">
        <v>150</v>
      </c>
      <c r="T6645">
        <v>99.3</v>
      </c>
      <c r="U6645" t="s">
        <v>1</v>
      </c>
      <c r="V6645">
        <v>0</v>
      </c>
      <c r="W6645">
        <v>0</v>
      </c>
      <c r="X6645" t="s">
        <v>3782</v>
      </c>
      <c r="Y6645" t="s">
        <v>10957</v>
      </c>
      <c r="Z6645" t="s">
        <v>3531</v>
      </c>
    </row>
    <row r="6646" spans="17:26" x14ac:dyDescent="0.35">
      <c r="Q6646" t="s">
        <v>0</v>
      </c>
      <c r="R6646">
        <v>74</v>
      </c>
      <c r="S6646">
        <v>150</v>
      </c>
      <c r="T6646">
        <v>99.3</v>
      </c>
      <c r="U6646" t="s">
        <v>3664</v>
      </c>
      <c r="V6646">
        <v>0</v>
      </c>
      <c r="W6646">
        <v>0</v>
      </c>
      <c r="X6646" t="s">
        <v>4759</v>
      </c>
      <c r="Y6646" t="s">
        <v>10958</v>
      </c>
      <c r="Z6646" t="s">
        <v>3531</v>
      </c>
    </row>
    <row r="6647" spans="17:26" x14ac:dyDescent="0.35">
      <c r="Q6647" t="s">
        <v>0</v>
      </c>
      <c r="R6647">
        <v>74</v>
      </c>
      <c r="S6647">
        <v>150</v>
      </c>
      <c r="T6647">
        <v>99.3</v>
      </c>
      <c r="U6647" t="s">
        <v>3664</v>
      </c>
      <c r="V6647">
        <v>0</v>
      </c>
      <c r="W6647">
        <v>0</v>
      </c>
      <c r="X6647" t="s">
        <v>4046</v>
      </c>
      <c r="Y6647" t="s">
        <v>10959</v>
      </c>
      <c r="Z6647" t="s">
        <v>3531</v>
      </c>
    </row>
    <row r="6648" spans="17:26" x14ac:dyDescent="0.35">
      <c r="Q6648" t="s">
        <v>0</v>
      </c>
      <c r="R6648">
        <v>74</v>
      </c>
      <c r="S6648">
        <v>150</v>
      </c>
      <c r="T6648">
        <v>99.3</v>
      </c>
      <c r="U6648" t="s">
        <v>3664</v>
      </c>
      <c r="V6648">
        <v>0</v>
      </c>
      <c r="W6648">
        <v>0</v>
      </c>
      <c r="X6648" t="s">
        <v>3875</v>
      </c>
      <c r="Y6648" t="s">
        <v>10960</v>
      </c>
      <c r="Z6648" t="s">
        <v>3531</v>
      </c>
    </row>
    <row r="6649" spans="17:26" x14ac:dyDescent="0.35">
      <c r="Q6649" t="s">
        <v>0</v>
      </c>
      <c r="R6649">
        <v>74</v>
      </c>
      <c r="S6649">
        <v>150</v>
      </c>
      <c r="T6649">
        <v>99.3</v>
      </c>
      <c r="U6649" t="s">
        <v>3664</v>
      </c>
      <c r="V6649">
        <v>0</v>
      </c>
      <c r="W6649">
        <v>0</v>
      </c>
      <c r="X6649" t="s">
        <v>3875</v>
      </c>
      <c r="Y6649" t="s">
        <v>10961</v>
      </c>
      <c r="Z6649" t="s">
        <v>3531</v>
      </c>
    </row>
    <row r="6650" spans="17:26" x14ac:dyDescent="0.35">
      <c r="Q6650" t="s">
        <v>0</v>
      </c>
      <c r="R6650">
        <v>74</v>
      </c>
      <c r="S6650">
        <v>150</v>
      </c>
      <c r="T6650">
        <v>99.3</v>
      </c>
      <c r="U6650" t="s">
        <v>3664</v>
      </c>
      <c r="V6650">
        <v>0</v>
      </c>
      <c r="W6650">
        <v>0</v>
      </c>
      <c r="X6650" t="s">
        <v>3808</v>
      </c>
      <c r="Y6650" t="s">
        <v>10962</v>
      </c>
      <c r="Z6650" t="s">
        <v>3531</v>
      </c>
    </row>
    <row r="6651" spans="17:26" x14ac:dyDescent="0.35">
      <c r="Q6651" t="s">
        <v>0</v>
      </c>
      <c r="R6651">
        <v>74</v>
      </c>
      <c r="S6651">
        <v>150</v>
      </c>
      <c r="T6651">
        <v>99.3</v>
      </c>
      <c r="U6651" t="s">
        <v>3664</v>
      </c>
      <c r="V6651">
        <v>0</v>
      </c>
      <c r="W6651">
        <v>0</v>
      </c>
      <c r="X6651" t="s">
        <v>4026</v>
      </c>
      <c r="Y6651" t="s">
        <v>10963</v>
      </c>
      <c r="Z6651" t="s">
        <v>3531</v>
      </c>
    </row>
    <row r="6652" spans="17:26" x14ac:dyDescent="0.35">
      <c r="Q6652" t="s">
        <v>0</v>
      </c>
      <c r="R6652">
        <v>74</v>
      </c>
      <c r="S6652">
        <v>150</v>
      </c>
      <c r="T6652">
        <v>99.3</v>
      </c>
      <c r="U6652" t="s">
        <v>3664</v>
      </c>
      <c r="V6652">
        <v>0</v>
      </c>
      <c r="W6652">
        <v>0</v>
      </c>
      <c r="X6652" t="s">
        <v>3766</v>
      </c>
      <c r="Y6652" t="s">
        <v>10964</v>
      </c>
      <c r="Z6652" t="s">
        <v>3531</v>
      </c>
    </row>
    <row r="6653" spans="17:26" x14ac:dyDescent="0.35">
      <c r="Q6653" t="s">
        <v>0</v>
      </c>
      <c r="R6653">
        <v>74</v>
      </c>
      <c r="S6653">
        <v>150</v>
      </c>
      <c r="T6653">
        <v>99.3</v>
      </c>
      <c r="U6653" t="s">
        <v>3664</v>
      </c>
      <c r="V6653">
        <v>0</v>
      </c>
      <c r="W6653">
        <v>0</v>
      </c>
      <c r="X6653" t="s">
        <v>4056</v>
      </c>
      <c r="Y6653" t="s">
        <v>10965</v>
      </c>
      <c r="Z6653" t="s">
        <v>3531</v>
      </c>
    </row>
    <row r="6654" spans="17:26" x14ac:dyDescent="0.35">
      <c r="Q6654" t="s">
        <v>0</v>
      </c>
      <c r="R6654">
        <v>74</v>
      </c>
      <c r="S6654">
        <v>150</v>
      </c>
      <c r="T6654">
        <v>99.3</v>
      </c>
      <c r="U6654" t="s">
        <v>3664</v>
      </c>
      <c r="V6654">
        <v>0</v>
      </c>
      <c r="W6654">
        <v>0</v>
      </c>
      <c r="X6654" t="s">
        <v>4363</v>
      </c>
      <c r="Y6654" t="s">
        <v>10966</v>
      </c>
      <c r="Z6654" t="s">
        <v>3531</v>
      </c>
    </row>
    <row r="6655" spans="17:26" x14ac:dyDescent="0.35">
      <c r="Q6655" t="s">
        <v>0</v>
      </c>
      <c r="R6655">
        <v>74</v>
      </c>
      <c r="S6655">
        <v>150</v>
      </c>
      <c r="T6655">
        <v>99.3</v>
      </c>
      <c r="U6655" t="s">
        <v>3664</v>
      </c>
      <c r="V6655">
        <v>0</v>
      </c>
      <c r="W6655">
        <v>0</v>
      </c>
      <c r="X6655" t="s">
        <v>4319</v>
      </c>
      <c r="Y6655" t="s">
        <v>10967</v>
      </c>
      <c r="Z6655" t="s">
        <v>3531</v>
      </c>
    </row>
    <row r="6656" spans="17:26" x14ac:dyDescent="0.35">
      <c r="Q6656" t="s">
        <v>0</v>
      </c>
      <c r="R6656">
        <v>74</v>
      </c>
      <c r="S6656">
        <v>150</v>
      </c>
      <c r="T6656">
        <v>99.3</v>
      </c>
      <c r="U6656" t="s">
        <v>3664</v>
      </c>
      <c r="V6656">
        <v>0</v>
      </c>
      <c r="W6656">
        <v>0</v>
      </c>
      <c r="X6656" t="s">
        <v>4032</v>
      </c>
      <c r="Y6656" t="s">
        <v>10968</v>
      </c>
      <c r="Z6656" t="s">
        <v>3531</v>
      </c>
    </row>
    <row r="6657" spans="17:26" x14ac:dyDescent="0.35">
      <c r="Q6657" t="s">
        <v>0</v>
      </c>
      <c r="R6657">
        <v>74</v>
      </c>
      <c r="S6657">
        <v>150</v>
      </c>
      <c r="T6657">
        <v>99.3</v>
      </c>
      <c r="U6657" t="s">
        <v>3664</v>
      </c>
      <c r="V6657">
        <v>0</v>
      </c>
      <c r="W6657">
        <v>0</v>
      </c>
      <c r="X6657" t="s">
        <v>4550</v>
      </c>
      <c r="Y6657" t="s">
        <v>10969</v>
      </c>
      <c r="Z6657" t="s">
        <v>3531</v>
      </c>
    </row>
    <row r="6658" spans="17:26" x14ac:dyDescent="0.35">
      <c r="Q6658" t="s">
        <v>0</v>
      </c>
      <c r="R6658">
        <v>74</v>
      </c>
      <c r="S6658">
        <v>150</v>
      </c>
      <c r="T6658">
        <v>99.3</v>
      </c>
      <c r="U6658" t="s">
        <v>3664</v>
      </c>
      <c r="V6658">
        <v>0</v>
      </c>
      <c r="W6658">
        <v>0</v>
      </c>
      <c r="X6658" t="s">
        <v>4174</v>
      </c>
      <c r="Y6658" t="s">
        <v>10970</v>
      </c>
      <c r="Z6658" t="s">
        <v>3531</v>
      </c>
    </row>
    <row r="6659" spans="17:26" x14ac:dyDescent="0.35">
      <c r="Q6659" t="s">
        <v>0</v>
      </c>
      <c r="R6659">
        <v>75</v>
      </c>
      <c r="S6659">
        <v>150</v>
      </c>
      <c r="T6659">
        <v>100</v>
      </c>
      <c r="U6659" t="s">
        <v>1</v>
      </c>
      <c r="V6659">
        <v>0</v>
      </c>
      <c r="W6659">
        <v>0</v>
      </c>
      <c r="X6659" t="s">
        <v>4759</v>
      </c>
      <c r="Y6659" t="s">
        <v>10971</v>
      </c>
      <c r="Z6659" t="s">
        <v>3532</v>
      </c>
    </row>
    <row r="6660" spans="17:26" x14ac:dyDescent="0.35">
      <c r="Q6660" t="s">
        <v>0</v>
      </c>
      <c r="R6660">
        <v>75</v>
      </c>
      <c r="S6660">
        <v>150</v>
      </c>
      <c r="T6660">
        <v>100</v>
      </c>
      <c r="U6660" t="s">
        <v>1</v>
      </c>
      <c r="V6660">
        <v>0</v>
      </c>
      <c r="W6660">
        <v>0</v>
      </c>
      <c r="X6660" t="s">
        <v>5028</v>
      </c>
      <c r="Y6660" t="s">
        <v>10972</v>
      </c>
      <c r="Z6660" t="s">
        <v>3532</v>
      </c>
    </row>
    <row r="6661" spans="17:26" x14ac:dyDescent="0.35">
      <c r="Q6661" t="s">
        <v>0</v>
      </c>
      <c r="R6661">
        <v>75</v>
      </c>
      <c r="S6661">
        <v>150</v>
      </c>
      <c r="T6661">
        <v>100</v>
      </c>
      <c r="U6661" t="s">
        <v>1</v>
      </c>
      <c r="V6661">
        <v>0</v>
      </c>
      <c r="W6661">
        <v>0</v>
      </c>
      <c r="X6661" t="s">
        <v>3899</v>
      </c>
      <c r="Y6661" t="s">
        <v>10973</v>
      </c>
      <c r="Z6661" t="s">
        <v>3532</v>
      </c>
    </row>
    <row r="6662" spans="17:26" x14ac:dyDescent="0.35">
      <c r="Q6662" t="s">
        <v>0</v>
      </c>
      <c r="R6662">
        <v>75</v>
      </c>
      <c r="S6662">
        <v>150</v>
      </c>
      <c r="T6662">
        <v>100</v>
      </c>
      <c r="U6662" t="s">
        <v>1</v>
      </c>
      <c r="V6662">
        <v>0</v>
      </c>
      <c r="W6662">
        <v>0</v>
      </c>
      <c r="X6662" t="s">
        <v>3696</v>
      </c>
      <c r="Y6662" t="s">
        <v>10974</v>
      </c>
      <c r="Z6662" t="s">
        <v>3532</v>
      </c>
    </row>
    <row r="6663" spans="17:26" x14ac:dyDescent="0.35">
      <c r="Q6663" t="s">
        <v>0</v>
      </c>
      <c r="R6663">
        <v>75</v>
      </c>
      <c r="S6663">
        <v>150</v>
      </c>
      <c r="T6663">
        <v>100</v>
      </c>
      <c r="U6663" t="s">
        <v>1</v>
      </c>
      <c r="V6663">
        <v>0</v>
      </c>
      <c r="W6663">
        <v>0</v>
      </c>
      <c r="X6663" t="s">
        <v>3698</v>
      </c>
      <c r="Y6663" t="s">
        <v>10975</v>
      </c>
      <c r="Z6663" t="s">
        <v>3532</v>
      </c>
    </row>
    <row r="6664" spans="17:26" x14ac:dyDescent="0.35">
      <c r="Q6664" t="s">
        <v>0</v>
      </c>
      <c r="R6664">
        <v>75</v>
      </c>
      <c r="S6664">
        <v>150</v>
      </c>
      <c r="T6664">
        <v>100</v>
      </c>
      <c r="U6664" t="s">
        <v>1</v>
      </c>
      <c r="V6664">
        <v>0</v>
      </c>
      <c r="W6664">
        <v>0</v>
      </c>
      <c r="X6664" t="s">
        <v>4252</v>
      </c>
      <c r="Y6664" t="s">
        <v>10976</v>
      </c>
      <c r="Z6664" t="s">
        <v>3532</v>
      </c>
    </row>
    <row r="6665" spans="17:26" x14ac:dyDescent="0.35">
      <c r="Q6665" t="s">
        <v>0</v>
      </c>
      <c r="R6665">
        <v>75</v>
      </c>
      <c r="S6665">
        <v>150</v>
      </c>
      <c r="T6665">
        <v>100</v>
      </c>
      <c r="U6665" t="s">
        <v>1</v>
      </c>
      <c r="V6665">
        <v>0</v>
      </c>
      <c r="W6665">
        <v>0</v>
      </c>
      <c r="X6665" t="s">
        <v>3671</v>
      </c>
      <c r="Y6665" t="s">
        <v>10977</v>
      </c>
      <c r="Z6665" t="s">
        <v>3532</v>
      </c>
    </row>
    <row r="6666" spans="17:26" x14ac:dyDescent="0.35">
      <c r="Q6666" t="s">
        <v>0</v>
      </c>
      <c r="R6666">
        <v>75</v>
      </c>
      <c r="S6666">
        <v>150</v>
      </c>
      <c r="T6666">
        <v>100</v>
      </c>
      <c r="U6666" t="s">
        <v>1</v>
      </c>
      <c r="V6666">
        <v>0</v>
      </c>
      <c r="W6666">
        <v>0</v>
      </c>
      <c r="X6666" t="s">
        <v>3908</v>
      </c>
      <c r="Y6666" t="s">
        <v>10978</v>
      </c>
      <c r="Z6666" t="s">
        <v>3532</v>
      </c>
    </row>
    <row r="6667" spans="17:26" x14ac:dyDescent="0.35">
      <c r="Q6667" t="s">
        <v>0</v>
      </c>
      <c r="R6667">
        <v>75</v>
      </c>
      <c r="S6667">
        <v>150</v>
      </c>
      <c r="T6667">
        <v>100</v>
      </c>
      <c r="U6667" t="s">
        <v>1</v>
      </c>
      <c r="V6667">
        <v>0</v>
      </c>
      <c r="W6667">
        <v>0</v>
      </c>
      <c r="X6667" t="s">
        <v>3956</v>
      </c>
      <c r="Y6667" t="s">
        <v>10979</v>
      </c>
      <c r="Z6667" t="s">
        <v>3532</v>
      </c>
    </row>
    <row r="6668" spans="17:26" x14ac:dyDescent="0.35">
      <c r="Q6668" t="s">
        <v>0</v>
      </c>
      <c r="R6668">
        <v>75</v>
      </c>
      <c r="S6668">
        <v>150</v>
      </c>
      <c r="T6668">
        <v>100</v>
      </c>
      <c r="U6668" t="s">
        <v>3664</v>
      </c>
      <c r="V6668">
        <v>0</v>
      </c>
      <c r="W6668">
        <v>0</v>
      </c>
      <c r="X6668" t="s">
        <v>4113</v>
      </c>
      <c r="Y6668" t="s">
        <v>10980</v>
      </c>
      <c r="Z6668" t="s">
        <v>3532</v>
      </c>
    </row>
    <row r="6669" spans="17:26" x14ac:dyDescent="0.35">
      <c r="Q6669" t="s">
        <v>0</v>
      </c>
      <c r="R6669">
        <v>75</v>
      </c>
      <c r="S6669">
        <v>150</v>
      </c>
      <c r="T6669">
        <v>100</v>
      </c>
      <c r="U6669" t="s">
        <v>3664</v>
      </c>
      <c r="V6669">
        <v>0</v>
      </c>
      <c r="W6669">
        <v>0</v>
      </c>
      <c r="X6669" t="s">
        <v>3671</v>
      </c>
      <c r="Y6669" t="s">
        <v>10981</v>
      </c>
      <c r="Z6669" t="s">
        <v>3532</v>
      </c>
    </row>
    <row r="6670" spans="17:26" x14ac:dyDescent="0.35">
      <c r="Q6670" t="s">
        <v>0</v>
      </c>
      <c r="R6670">
        <v>75</v>
      </c>
      <c r="S6670">
        <v>150</v>
      </c>
      <c r="T6670">
        <v>100</v>
      </c>
      <c r="U6670" t="s">
        <v>3664</v>
      </c>
      <c r="V6670">
        <v>0</v>
      </c>
      <c r="W6670">
        <v>0</v>
      </c>
      <c r="X6670" t="s">
        <v>3861</v>
      </c>
      <c r="Y6670" t="s">
        <v>10982</v>
      </c>
      <c r="Z6670" t="s">
        <v>3532</v>
      </c>
    </row>
    <row r="6671" spans="17:26" x14ac:dyDescent="0.35">
      <c r="Q6671" t="s">
        <v>0</v>
      </c>
      <c r="R6671">
        <v>75</v>
      </c>
      <c r="S6671">
        <v>150</v>
      </c>
      <c r="T6671">
        <v>100</v>
      </c>
      <c r="U6671" t="s">
        <v>3664</v>
      </c>
      <c r="V6671">
        <v>0</v>
      </c>
      <c r="W6671">
        <v>0</v>
      </c>
      <c r="X6671" t="s">
        <v>4697</v>
      </c>
      <c r="Y6671" t="s">
        <v>10983</v>
      </c>
      <c r="Z6671" t="s">
        <v>3532</v>
      </c>
    </row>
    <row r="6672" spans="17:26" x14ac:dyDescent="0.35">
      <c r="Q6672" t="s">
        <v>0</v>
      </c>
      <c r="R6672">
        <v>75</v>
      </c>
      <c r="S6672">
        <v>150</v>
      </c>
      <c r="T6672">
        <v>100</v>
      </c>
      <c r="U6672" t="s">
        <v>3664</v>
      </c>
      <c r="V6672">
        <v>0</v>
      </c>
      <c r="W6672">
        <v>0</v>
      </c>
      <c r="X6672" t="s">
        <v>4699</v>
      </c>
      <c r="Y6672" t="s">
        <v>10984</v>
      </c>
      <c r="Z6672" t="s">
        <v>3532</v>
      </c>
    </row>
    <row r="6673" spans="17:26" x14ac:dyDescent="0.35">
      <c r="Q6673" t="s">
        <v>0</v>
      </c>
      <c r="R6673">
        <v>75</v>
      </c>
      <c r="S6673">
        <v>150</v>
      </c>
      <c r="T6673">
        <v>97</v>
      </c>
      <c r="U6673" t="s">
        <v>3664</v>
      </c>
      <c r="V6673">
        <v>0</v>
      </c>
      <c r="W6673">
        <v>0</v>
      </c>
      <c r="X6673" t="s">
        <v>3867</v>
      </c>
      <c r="Y6673" t="s">
        <v>10985</v>
      </c>
      <c r="Z6673" t="s">
        <v>3532</v>
      </c>
    </row>
    <row r="6674" spans="17:26" x14ac:dyDescent="0.35">
      <c r="Q6674" t="s">
        <v>0</v>
      </c>
      <c r="R6674">
        <v>75</v>
      </c>
      <c r="S6674">
        <v>150</v>
      </c>
      <c r="T6674">
        <v>97.2</v>
      </c>
      <c r="U6674" t="s">
        <v>3664</v>
      </c>
      <c r="V6674">
        <v>0</v>
      </c>
      <c r="W6674">
        <v>0</v>
      </c>
      <c r="X6674" t="s">
        <v>4446</v>
      </c>
      <c r="Y6674" t="s">
        <v>10986</v>
      </c>
      <c r="Z6674" t="s">
        <v>3532</v>
      </c>
    </row>
    <row r="6675" spans="17:26" x14ac:dyDescent="0.35">
      <c r="Q6675" t="s">
        <v>0</v>
      </c>
      <c r="R6675">
        <v>75</v>
      </c>
      <c r="S6675">
        <v>150</v>
      </c>
      <c r="T6675">
        <v>97.3</v>
      </c>
      <c r="U6675" t="s">
        <v>1</v>
      </c>
      <c r="V6675">
        <v>0</v>
      </c>
      <c r="W6675">
        <v>0</v>
      </c>
      <c r="X6675" t="s">
        <v>4379</v>
      </c>
      <c r="Y6675" t="s">
        <v>10987</v>
      </c>
      <c r="Z6675" t="s">
        <v>3532</v>
      </c>
    </row>
    <row r="6676" spans="17:26" x14ac:dyDescent="0.35">
      <c r="Q6676" t="s">
        <v>0</v>
      </c>
      <c r="R6676">
        <v>75</v>
      </c>
      <c r="S6676">
        <v>150</v>
      </c>
      <c r="T6676">
        <v>97.3</v>
      </c>
      <c r="U6676" t="s">
        <v>1</v>
      </c>
      <c r="V6676">
        <v>0</v>
      </c>
      <c r="W6676">
        <v>0</v>
      </c>
      <c r="X6676" t="s">
        <v>3662</v>
      </c>
      <c r="Y6676" t="s">
        <v>10988</v>
      </c>
      <c r="Z6676" t="s">
        <v>3532</v>
      </c>
    </row>
    <row r="6677" spans="17:26" x14ac:dyDescent="0.35">
      <c r="Q6677" t="s">
        <v>0</v>
      </c>
      <c r="R6677">
        <v>75</v>
      </c>
      <c r="S6677">
        <v>150</v>
      </c>
      <c r="T6677">
        <v>97.3</v>
      </c>
      <c r="U6677" t="s">
        <v>3664</v>
      </c>
      <c r="V6677">
        <v>0</v>
      </c>
      <c r="W6677">
        <v>0</v>
      </c>
      <c r="X6677" t="s">
        <v>4300</v>
      </c>
      <c r="Y6677" t="s">
        <v>10989</v>
      </c>
      <c r="Z6677" t="s">
        <v>3532</v>
      </c>
    </row>
    <row r="6678" spans="17:26" x14ac:dyDescent="0.35">
      <c r="Q6678" t="s">
        <v>0</v>
      </c>
      <c r="R6678">
        <v>75</v>
      </c>
      <c r="S6678">
        <v>150</v>
      </c>
      <c r="T6678">
        <v>97.3</v>
      </c>
      <c r="U6678" t="s">
        <v>3664</v>
      </c>
      <c r="V6678">
        <v>0</v>
      </c>
      <c r="W6678">
        <v>0</v>
      </c>
      <c r="X6678" t="s">
        <v>3910</v>
      </c>
      <c r="Y6678" t="s">
        <v>10990</v>
      </c>
      <c r="Z6678" t="s">
        <v>3532</v>
      </c>
    </row>
    <row r="6679" spans="17:26" x14ac:dyDescent="0.35">
      <c r="Q6679" t="s">
        <v>0</v>
      </c>
      <c r="R6679">
        <v>75</v>
      </c>
      <c r="S6679">
        <v>150</v>
      </c>
      <c r="T6679">
        <v>97.5</v>
      </c>
      <c r="U6679" t="s">
        <v>1</v>
      </c>
      <c r="V6679">
        <v>0</v>
      </c>
      <c r="W6679">
        <v>0</v>
      </c>
      <c r="X6679" t="s">
        <v>3837</v>
      </c>
      <c r="Y6679" t="s">
        <v>10991</v>
      </c>
      <c r="Z6679" t="s">
        <v>3532</v>
      </c>
    </row>
    <row r="6680" spans="17:26" x14ac:dyDescent="0.35">
      <c r="Q6680" t="s">
        <v>0</v>
      </c>
      <c r="R6680">
        <v>75</v>
      </c>
      <c r="S6680">
        <v>150</v>
      </c>
      <c r="T6680">
        <v>97.5</v>
      </c>
      <c r="U6680" t="s">
        <v>3664</v>
      </c>
      <c r="V6680">
        <v>0</v>
      </c>
      <c r="W6680">
        <v>0</v>
      </c>
      <c r="X6680" t="s">
        <v>3694</v>
      </c>
      <c r="Y6680" t="s">
        <v>10992</v>
      </c>
      <c r="Z6680" t="s">
        <v>3532</v>
      </c>
    </row>
    <row r="6681" spans="17:26" x14ac:dyDescent="0.35">
      <c r="Q6681" t="s">
        <v>0</v>
      </c>
      <c r="R6681">
        <v>75</v>
      </c>
      <c r="S6681">
        <v>150</v>
      </c>
      <c r="T6681">
        <v>97.7</v>
      </c>
      <c r="U6681" t="s">
        <v>1</v>
      </c>
      <c r="V6681">
        <v>0</v>
      </c>
      <c r="W6681">
        <v>0</v>
      </c>
      <c r="X6681" t="s">
        <v>3853</v>
      </c>
      <c r="Y6681" t="s">
        <v>10993</v>
      </c>
      <c r="Z6681" t="s">
        <v>3532</v>
      </c>
    </row>
    <row r="6682" spans="17:26" x14ac:dyDescent="0.35">
      <c r="Q6682" t="s">
        <v>0</v>
      </c>
      <c r="R6682">
        <v>75</v>
      </c>
      <c r="S6682">
        <v>150</v>
      </c>
      <c r="T6682">
        <v>97.7</v>
      </c>
      <c r="U6682" t="s">
        <v>1</v>
      </c>
      <c r="V6682">
        <v>0</v>
      </c>
      <c r="W6682">
        <v>0</v>
      </c>
      <c r="X6682" t="s">
        <v>3853</v>
      </c>
      <c r="Y6682" t="s">
        <v>10994</v>
      </c>
      <c r="Z6682" t="s">
        <v>3532</v>
      </c>
    </row>
    <row r="6683" spans="17:26" x14ac:dyDescent="0.35">
      <c r="Q6683" t="s">
        <v>0</v>
      </c>
      <c r="R6683">
        <v>75</v>
      </c>
      <c r="S6683">
        <v>150</v>
      </c>
      <c r="T6683">
        <v>97.7</v>
      </c>
      <c r="U6683" t="s">
        <v>3664</v>
      </c>
      <c r="V6683">
        <v>0</v>
      </c>
      <c r="W6683">
        <v>0</v>
      </c>
      <c r="X6683" t="s">
        <v>4596</v>
      </c>
      <c r="Y6683" t="s">
        <v>10995</v>
      </c>
      <c r="Z6683" t="s">
        <v>3532</v>
      </c>
    </row>
    <row r="6684" spans="17:26" x14ac:dyDescent="0.35">
      <c r="Q6684" t="s">
        <v>0</v>
      </c>
      <c r="R6684">
        <v>75</v>
      </c>
      <c r="S6684">
        <v>150</v>
      </c>
      <c r="T6684">
        <v>98</v>
      </c>
      <c r="U6684" t="s">
        <v>1</v>
      </c>
      <c r="V6684">
        <v>0</v>
      </c>
      <c r="W6684">
        <v>0</v>
      </c>
      <c r="X6684" t="s">
        <v>4071</v>
      </c>
      <c r="Y6684" t="s">
        <v>10996</v>
      </c>
      <c r="Z6684" t="s">
        <v>3532</v>
      </c>
    </row>
    <row r="6685" spans="17:26" x14ac:dyDescent="0.35">
      <c r="Q6685" t="s">
        <v>0</v>
      </c>
      <c r="R6685">
        <v>75</v>
      </c>
      <c r="S6685">
        <v>150</v>
      </c>
      <c r="T6685">
        <v>98</v>
      </c>
      <c r="U6685" t="s">
        <v>1</v>
      </c>
      <c r="V6685">
        <v>0</v>
      </c>
      <c r="W6685">
        <v>0</v>
      </c>
      <c r="X6685" t="s">
        <v>4071</v>
      </c>
      <c r="Y6685" t="s">
        <v>10997</v>
      </c>
      <c r="Z6685" t="s">
        <v>3532</v>
      </c>
    </row>
    <row r="6686" spans="17:26" x14ac:dyDescent="0.35">
      <c r="Q6686" t="s">
        <v>0</v>
      </c>
      <c r="R6686">
        <v>75</v>
      </c>
      <c r="S6686">
        <v>150</v>
      </c>
      <c r="T6686">
        <v>98</v>
      </c>
      <c r="U6686" t="s">
        <v>1</v>
      </c>
      <c r="V6686">
        <v>0</v>
      </c>
      <c r="W6686">
        <v>0</v>
      </c>
      <c r="X6686" t="s">
        <v>4077</v>
      </c>
      <c r="Y6686" t="s">
        <v>10998</v>
      </c>
      <c r="Z6686" t="s">
        <v>3532</v>
      </c>
    </row>
    <row r="6687" spans="17:26" x14ac:dyDescent="0.35">
      <c r="Q6687" t="s">
        <v>0</v>
      </c>
      <c r="R6687">
        <v>75</v>
      </c>
      <c r="S6687">
        <v>150</v>
      </c>
      <c r="T6687">
        <v>98</v>
      </c>
      <c r="U6687" t="s">
        <v>3664</v>
      </c>
      <c r="V6687">
        <v>0</v>
      </c>
      <c r="W6687">
        <v>0</v>
      </c>
      <c r="X6687" t="s">
        <v>3920</v>
      </c>
      <c r="Y6687" t="s">
        <v>10999</v>
      </c>
      <c r="Z6687" t="s">
        <v>3532</v>
      </c>
    </row>
    <row r="6688" spans="17:26" x14ac:dyDescent="0.35">
      <c r="Q6688" t="s">
        <v>0</v>
      </c>
      <c r="R6688">
        <v>75</v>
      </c>
      <c r="S6688">
        <v>150</v>
      </c>
      <c r="T6688">
        <v>98</v>
      </c>
      <c r="U6688" t="s">
        <v>3664</v>
      </c>
      <c r="V6688">
        <v>0</v>
      </c>
      <c r="W6688">
        <v>0</v>
      </c>
      <c r="X6688" t="s">
        <v>3708</v>
      </c>
      <c r="Y6688" t="s">
        <v>11000</v>
      </c>
      <c r="Z6688" t="s">
        <v>3532</v>
      </c>
    </row>
    <row r="6689" spans="17:26" x14ac:dyDescent="0.35">
      <c r="Q6689" t="s">
        <v>0</v>
      </c>
      <c r="R6689">
        <v>75</v>
      </c>
      <c r="S6689">
        <v>150</v>
      </c>
      <c r="T6689">
        <v>98</v>
      </c>
      <c r="U6689" t="s">
        <v>3664</v>
      </c>
      <c r="V6689">
        <v>0</v>
      </c>
      <c r="W6689">
        <v>0</v>
      </c>
      <c r="X6689" t="s">
        <v>3940</v>
      </c>
      <c r="Y6689" t="s">
        <v>11001</v>
      </c>
      <c r="Z6689" t="s">
        <v>3532</v>
      </c>
    </row>
    <row r="6690" spans="17:26" x14ac:dyDescent="0.35">
      <c r="Q6690" t="s">
        <v>0</v>
      </c>
      <c r="R6690">
        <v>75</v>
      </c>
      <c r="S6690">
        <v>150</v>
      </c>
      <c r="T6690">
        <v>98</v>
      </c>
      <c r="U6690" t="s">
        <v>3664</v>
      </c>
      <c r="V6690">
        <v>0</v>
      </c>
      <c r="W6690">
        <v>0</v>
      </c>
      <c r="X6690" t="s">
        <v>3665</v>
      </c>
      <c r="Y6690" t="s">
        <v>11002</v>
      </c>
      <c r="Z6690" t="s">
        <v>3532</v>
      </c>
    </row>
    <row r="6691" spans="17:26" x14ac:dyDescent="0.35">
      <c r="Q6691" t="s">
        <v>0</v>
      </c>
      <c r="R6691">
        <v>75</v>
      </c>
      <c r="S6691">
        <v>150</v>
      </c>
      <c r="T6691">
        <v>98</v>
      </c>
      <c r="U6691" t="s">
        <v>3664</v>
      </c>
      <c r="V6691">
        <v>0</v>
      </c>
      <c r="W6691">
        <v>0</v>
      </c>
      <c r="X6691" t="s">
        <v>3679</v>
      </c>
      <c r="Y6691" t="s">
        <v>11003</v>
      </c>
      <c r="Z6691" t="s">
        <v>3532</v>
      </c>
    </row>
    <row r="6692" spans="17:26" x14ac:dyDescent="0.35">
      <c r="Q6692" t="s">
        <v>0</v>
      </c>
      <c r="R6692">
        <v>75</v>
      </c>
      <c r="S6692">
        <v>150</v>
      </c>
      <c r="T6692">
        <v>98.1</v>
      </c>
      <c r="U6692" t="s">
        <v>3664</v>
      </c>
      <c r="V6692">
        <v>0</v>
      </c>
      <c r="W6692">
        <v>0</v>
      </c>
      <c r="X6692" t="s">
        <v>4091</v>
      </c>
      <c r="Y6692" t="s">
        <v>11004</v>
      </c>
      <c r="Z6692" t="s">
        <v>3532</v>
      </c>
    </row>
    <row r="6693" spans="17:26" x14ac:dyDescent="0.35">
      <c r="Q6693" t="s">
        <v>0</v>
      </c>
      <c r="R6693">
        <v>75</v>
      </c>
      <c r="S6693">
        <v>150</v>
      </c>
      <c r="T6693">
        <v>98.1</v>
      </c>
      <c r="U6693" t="s">
        <v>3664</v>
      </c>
      <c r="V6693">
        <v>0</v>
      </c>
      <c r="W6693">
        <v>0</v>
      </c>
      <c r="X6693" t="s">
        <v>3958</v>
      </c>
      <c r="Y6693" t="s">
        <v>11005</v>
      </c>
      <c r="Z6693" t="s">
        <v>3532</v>
      </c>
    </row>
    <row r="6694" spans="17:26" x14ac:dyDescent="0.35">
      <c r="Q6694" t="s">
        <v>0</v>
      </c>
      <c r="R6694">
        <v>75</v>
      </c>
      <c r="S6694">
        <v>150</v>
      </c>
      <c r="T6694">
        <v>98.1</v>
      </c>
      <c r="U6694" t="s">
        <v>3664</v>
      </c>
      <c r="V6694">
        <v>0</v>
      </c>
      <c r="W6694">
        <v>0</v>
      </c>
      <c r="X6694" t="s">
        <v>4246</v>
      </c>
      <c r="Y6694" t="s">
        <v>11006</v>
      </c>
      <c r="Z6694" t="s">
        <v>3532</v>
      </c>
    </row>
    <row r="6695" spans="17:26" x14ac:dyDescent="0.35">
      <c r="Q6695" t="s">
        <v>0</v>
      </c>
      <c r="R6695">
        <v>75</v>
      </c>
      <c r="S6695">
        <v>150</v>
      </c>
      <c r="T6695">
        <v>98.2</v>
      </c>
      <c r="U6695" t="s">
        <v>1</v>
      </c>
      <c r="V6695">
        <v>0</v>
      </c>
      <c r="W6695">
        <v>0</v>
      </c>
      <c r="X6695" t="s">
        <v>3967</v>
      </c>
      <c r="Y6695" t="s">
        <v>11007</v>
      </c>
      <c r="Z6695" t="s">
        <v>3532</v>
      </c>
    </row>
    <row r="6696" spans="17:26" x14ac:dyDescent="0.35">
      <c r="Q6696" t="s">
        <v>0</v>
      </c>
      <c r="R6696">
        <v>75</v>
      </c>
      <c r="S6696">
        <v>150</v>
      </c>
      <c r="T6696">
        <v>98.3</v>
      </c>
      <c r="U6696" t="s">
        <v>1</v>
      </c>
      <c r="V6696">
        <v>0</v>
      </c>
      <c r="W6696">
        <v>0</v>
      </c>
      <c r="X6696" t="s">
        <v>3973</v>
      </c>
      <c r="Y6696" t="s">
        <v>11008</v>
      </c>
      <c r="Z6696" t="s">
        <v>3532</v>
      </c>
    </row>
    <row r="6697" spans="17:26" x14ac:dyDescent="0.35">
      <c r="Q6697" t="s">
        <v>0</v>
      </c>
      <c r="R6697">
        <v>75</v>
      </c>
      <c r="S6697">
        <v>150</v>
      </c>
      <c r="T6697">
        <v>98.3</v>
      </c>
      <c r="U6697" t="s">
        <v>1</v>
      </c>
      <c r="V6697">
        <v>0</v>
      </c>
      <c r="W6697">
        <v>0</v>
      </c>
      <c r="X6697" t="s">
        <v>4861</v>
      </c>
      <c r="Y6697" t="s">
        <v>11009</v>
      </c>
      <c r="Z6697" t="s">
        <v>3532</v>
      </c>
    </row>
    <row r="6698" spans="17:26" x14ac:dyDescent="0.35">
      <c r="Q6698" t="s">
        <v>0</v>
      </c>
      <c r="R6698">
        <v>75</v>
      </c>
      <c r="S6698">
        <v>150</v>
      </c>
      <c r="T6698">
        <v>98.3</v>
      </c>
      <c r="U6698" t="s">
        <v>3664</v>
      </c>
      <c r="V6698">
        <v>0</v>
      </c>
      <c r="W6698">
        <v>0</v>
      </c>
      <c r="X6698" t="s">
        <v>3977</v>
      </c>
      <c r="Y6698" t="s">
        <v>11010</v>
      </c>
      <c r="Z6698" t="s">
        <v>3532</v>
      </c>
    </row>
    <row r="6699" spans="17:26" x14ac:dyDescent="0.35">
      <c r="Q6699" t="s">
        <v>0</v>
      </c>
      <c r="R6699">
        <v>75</v>
      </c>
      <c r="S6699">
        <v>150</v>
      </c>
      <c r="T6699">
        <v>98.4</v>
      </c>
      <c r="U6699" t="s">
        <v>1</v>
      </c>
      <c r="V6699">
        <v>0</v>
      </c>
      <c r="W6699">
        <v>0</v>
      </c>
      <c r="X6699" t="s">
        <v>3988</v>
      </c>
      <c r="Y6699" t="s">
        <v>11011</v>
      </c>
      <c r="Z6699" t="s">
        <v>3532</v>
      </c>
    </row>
    <row r="6700" spans="17:26" x14ac:dyDescent="0.35">
      <c r="Q6700" t="s">
        <v>0</v>
      </c>
      <c r="R6700">
        <v>75</v>
      </c>
      <c r="S6700">
        <v>150</v>
      </c>
      <c r="T6700">
        <v>98.5</v>
      </c>
      <c r="U6700" t="s">
        <v>1</v>
      </c>
      <c r="V6700">
        <v>0</v>
      </c>
      <c r="W6700">
        <v>0</v>
      </c>
      <c r="X6700" t="s">
        <v>4770</v>
      </c>
      <c r="Y6700" t="s">
        <v>11012</v>
      </c>
      <c r="Z6700" t="s">
        <v>3532</v>
      </c>
    </row>
    <row r="6701" spans="17:26" x14ac:dyDescent="0.35">
      <c r="Q6701" t="s">
        <v>0</v>
      </c>
      <c r="R6701">
        <v>75</v>
      </c>
      <c r="S6701">
        <v>150</v>
      </c>
      <c r="T6701">
        <v>98.5</v>
      </c>
      <c r="U6701" t="s">
        <v>1</v>
      </c>
      <c r="V6701">
        <v>0</v>
      </c>
      <c r="W6701">
        <v>0</v>
      </c>
      <c r="X6701" t="s">
        <v>3875</v>
      </c>
      <c r="Y6701" t="s">
        <v>11013</v>
      </c>
      <c r="Z6701" t="s">
        <v>3532</v>
      </c>
    </row>
    <row r="6702" spans="17:26" x14ac:dyDescent="0.35">
      <c r="Q6702" t="s">
        <v>0</v>
      </c>
      <c r="R6702">
        <v>75</v>
      </c>
      <c r="S6702">
        <v>150</v>
      </c>
      <c r="T6702">
        <v>98.6</v>
      </c>
      <c r="U6702" t="s">
        <v>1</v>
      </c>
      <c r="V6702">
        <v>0</v>
      </c>
      <c r="W6702">
        <v>0</v>
      </c>
      <c r="X6702" t="s">
        <v>3744</v>
      </c>
      <c r="Y6702" t="s">
        <v>11014</v>
      </c>
      <c r="Z6702" t="s">
        <v>3532</v>
      </c>
    </row>
    <row r="6703" spans="17:26" x14ac:dyDescent="0.35">
      <c r="Q6703" t="s">
        <v>0</v>
      </c>
      <c r="R6703">
        <v>75</v>
      </c>
      <c r="S6703">
        <v>150</v>
      </c>
      <c r="T6703">
        <v>98.7</v>
      </c>
      <c r="U6703" t="s">
        <v>1</v>
      </c>
      <c r="V6703">
        <v>0</v>
      </c>
      <c r="W6703">
        <v>0</v>
      </c>
      <c r="X6703" t="s">
        <v>4509</v>
      </c>
      <c r="Y6703" t="s">
        <v>11015</v>
      </c>
      <c r="Z6703" t="s">
        <v>3532</v>
      </c>
    </row>
    <row r="6704" spans="17:26" x14ac:dyDescent="0.35">
      <c r="Q6704" t="s">
        <v>0</v>
      </c>
      <c r="R6704">
        <v>75</v>
      </c>
      <c r="S6704">
        <v>150</v>
      </c>
      <c r="T6704">
        <v>98.7</v>
      </c>
      <c r="U6704" t="s">
        <v>1</v>
      </c>
      <c r="V6704">
        <v>0</v>
      </c>
      <c r="W6704">
        <v>0</v>
      </c>
      <c r="X6704" t="s">
        <v>4017</v>
      </c>
      <c r="Y6704" t="s">
        <v>11016</v>
      </c>
      <c r="Z6704" t="s">
        <v>3532</v>
      </c>
    </row>
    <row r="6705" spans="17:26" x14ac:dyDescent="0.35">
      <c r="Q6705" t="s">
        <v>0</v>
      </c>
      <c r="R6705">
        <v>75</v>
      </c>
      <c r="S6705">
        <v>150</v>
      </c>
      <c r="T6705">
        <v>98.7</v>
      </c>
      <c r="U6705" t="s">
        <v>1</v>
      </c>
      <c r="V6705">
        <v>0</v>
      </c>
      <c r="W6705">
        <v>0</v>
      </c>
      <c r="X6705" t="s">
        <v>3768</v>
      </c>
      <c r="Y6705" t="s">
        <v>11017</v>
      </c>
      <c r="Z6705" t="s">
        <v>3532</v>
      </c>
    </row>
    <row r="6706" spans="17:26" x14ac:dyDescent="0.35">
      <c r="Q6706" t="s">
        <v>0</v>
      </c>
      <c r="R6706">
        <v>75</v>
      </c>
      <c r="S6706">
        <v>150</v>
      </c>
      <c r="T6706">
        <v>98.7</v>
      </c>
      <c r="U6706" t="s">
        <v>1</v>
      </c>
      <c r="V6706">
        <v>0</v>
      </c>
      <c r="W6706">
        <v>0</v>
      </c>
      <c r="X6706" t="s">
        <v>3734</v>
      </c>
      <c r="Y6706" t="s">
        <v>11018</v>
      </c>
      <c r="Z6706" t="s">
        <v>3532</v>
      </c>
    </row>
    <row r="6707" spans="17:26" x14ac:dyDescent="0.35">
      <c r="Q6707" t="s">
        <v>0</v>
      </c>
      <c r="R6707">
        <v>75</v>
      </c>
      <c r="S6707">
        <v>150</v>
      </c>
      <c r="T6707">
        <v>98.7</v>
      </c>
      <c r="U6707" t="s">
        <v>3664</v>
      </c>
      <c r="V6707">
        <v>0</v>
      </c>
      <c r="W6707">
        <v>0</v>
      </c>
      <c r="X6707" t="s">
        <v>4300</v>
      </c>
      <c r="Y6707" t="s">
        <v>11019</v>
      </c>
      <c r="Z6707" t="s">
        <v>3532</v>
      </c>
    </row>
    <row r="6708" spans="17:26" x14ac:dyDescent="0.35">
      <c r="Q6708" t="s">
        <v>0</v>
      </c>
      <c r="R6708">
        <v>75</v>
      </c>
      <c r="S6708">
        <v>150</v>
      </c>
      <c r="T6708">
        <v>98.7</v>
      </c>
      <c r="U6708" t="s">
        <v>3664</v>
      </c>
      <c r="V6708">
        <v>0</v>
      </c>
      <c r="W6708">
        <v>0</v>
      </c>
      <c r="X6708" t="s">
        <v>4871</v>
      </c>
      <c r="Y6708" t="s">
        <v>11020</v>
      </c>
      <c r="Z6708" t="s">
        <v>3532</v>
      </c>
    </row>
    <row r="6709" spans="17:26" x14ac:dyDescent="0.35">
      <c r="Q6709" t="s">
        <v>0</v>
      </c>
      <c r="R6709">
        <v>75</v>
      </c>
      <c r="S6709">
        <v>150</v>
      </c>
      <c r="T6709">
        <v>98.7</v>
      </c>
      <c r="U6709" t="s">
        <v>3664</v>
      </c>
      <c r="V6709">
        <v>0</v>
      </c>
      <c r="W6709">
        <v>0</v>
      </c>
      <c r="X6709" t="s">
        <v>3753</v>
      </c>
      <c r="Y6709" t="s">
        <v>11021</v>
      </c>
      <c r="Z6709" t="s">
        <v>3532</v>
      </c>
    </row>
    <row r="6710" spans="17:26" x14ac:dyDescent="0.35">
      <c r="Q6710" t="s">
        <v>0</v>
      </c>
      <c r="R6710">
        <v>75</v>
      </c>
      <c r="S6710">
        <v>150</v>
      </c>
      <c r="T6710">
        <v>98.7</v>
      </c>
      <c r="U6710" t="s">
        <v>3664</v>
      </c>
      <c r="V6710">
        <v>0</v>
      </c>
      <c r="W6710">
        <v>0</v>
      </c>
      <c r="X6710" t="s">
        <v>3910</v>
      </c>
      <c r="Y6710" t="s">
        <v>11022</v>
      </c>
      <c r="Z6710" t="s">
        <v>3532</v>
      </c>
    </row>
    <row r="6711" spans="17:26" x14ac:dyDescent="0.35">
      <c r="Q6711" t="s">
        <v>0</v>
      </c>
      <c r="R6711">
        <v>75</v>
      </c>
      <c r="S6711">
        <v>150</v>
      </c>
      <c r="T6711">
        <v>98.7</v>
      </c>
      <c r="U6711" t="s">
        <v>3664</v>
      </c>
      <c r="V6711">
        <v>0</v>
      </c>
      <c r="W6711">
        <v>0</v>
      </c>
      <c r="X6711" t="s">
        <v>3912</v>
      </c>
      <c r="Y6711" t="s">
        <v>11023</v>
      </c>
      <c r="Z6711" t="s">
        <v>3532</v>
      </c>
    </row>
    <row r="6712" spans="17:26" x14ac:dyDescent="0.35">
      <c r="Q6712" t="s">
        <v>0</v>
      </c>
      <c r="R6712">
        <v>75</v>
      </c>
      <c r="S6712">
        <v>150</v>
      </c>
      <c r="T6712">
        <v>98.7</v>
      </c>
      <c r="U6712" t="s">
        <v>3664</v>
      </c>
      <c r="V6712">
        <v>0</v>
      </c>
      <c r="W6712">
        <v>0</v>
      </c>
      <c r="X6712" t="s">
        <v>3732</v>
      </c>
      <c r="Y6712" t="s">
        <v>11024</v>
      </c>
      <c r="Z6712" t="s">
        <v>3532</v>
      </c>
    </row>
    <row r="6713" spans="17:26" x14ac:dyDescent="0.35">
      <c r="Q6713" t="s">
        <v>0</v>
      </c>
      <c r="R6713">
        <v>75</v>
      </c>
      <c r="S6713">
        <v>150</v>
      </c>
      <c r="T6713">
        <v>98.7</v>
      </c>
      <c r="U6713" t="s">
        <v>3664</v>
      </c>
      <c r="V6713">
        <v>0</v>
      </c>
      <c r="W6713">
        <v>0</v>
      </c>
      <c r="X6713" t="s">
        <v>3732</v>
      </c>
      <c r="Y6713" t="s">
        <v>11025</v>
      </c>
      <c r="Z6713" t="s">
        <v>3532</v>
      </c>
    </row>
    <row r="6714" spans="17:26" x14ac:dyDescent="0.35">
      <c r="Q6714" t="s">
        <v>0</v>
      </c>
      <c r="R6714">
        <v>75</v>
      </c>
      <c r="S6714">
        <v>150</v>
      </c>
      <c r="T6714">
        <v>98.8</v>
      </c>
      <c r="U6714" t="s">
        <v>3664</v>
      </c>
      <c r="V6714">
        <v>0</v>
      </c>
      <c r="W6714">
        <v>0</v>
      </c>
      <c r="X6714" t="s">
        <v>4402</v>
      </c>
      <c r="Y6714" t="s">
        <v>11026</v>
      </c>
      <c r="Z6714" t="s">
        <v>3532</v>
      </c>
    </row>
    <row r="6715" spans="17:26" x14ac:dyDescent="0.35">
      <c r="Q6715" t="s">
        <v>0</v>
      </c>
      <c r="R6715">
        <v>75</v>
      </c>
      <c r="S6715">
        <v>150</v>
      </c>
      <c r="T6715">
        <v>98.9</v>
      </c>
      <c r="U6715" t="s">
        <v>3664</v>
      </c>
      <c r="V6715">
        <v>0</v>
      </c>
      <c r="W6715">
        <v>0</v>
      </c>
      <c r="X6715" t="s">
        <v>4087</v>
      </c>
      <c r="Y6715" t="s">
        <v>11027</v>
      </c>
      <c r="Z6715" t="s">
        <v>3532</v>
      </c>
    </row>
    <row r="6716" spans="17:26" x14ac:dyDescent="0.35">
      <c r="Q6716" t="s">
        <v>0</v>
      </c>
      <c r="R6716">
        <v>75</v>
      </c>
      <c r="S6716">
        <v>150</v>
      </c>
      <c r="T6716">
        <v>98.9</v>
      </c>
      <c r="U6716" t="s">
        <v>3664</v>
      </c>
      <c r="V6716">
        <v>0</v>
      </c>
      <c r="W6716">
        <v>0</v>
      </c>
      <c r="X6716" t="s">
        <v>3855</v>
      </c>
      <c r="Y6716" t="s">
        <v>11028</v>
      </c>
      <c r="Z6716" t="s">
        <v>3532</v>
      </c>
    </row>
    <row r="6717" spans="17:26" x14ac:dyDescent="0.35">
      <c r="Q6717" t="s">
        <v>0</v>
      </c>
      <c r="R6717">
        <v>75</v>
      </c>
      <c r="S6717">
        <v>150</v>
      </c>
      <c r="T6717">
        <v>99</v>
      </c>
      <c r="U6717" t="s">
        <v>1</v>
      </c>
      <c r="V6717">
        <v>0</v>
      </c>
      <c r="W6717">
        <v>0</v>
      </c>
      <c r="X6717" t="s">
        <v>3881</v>
      </c>
      <c r="Y6717" t="s">
        <v>11029</v>
      </c>
      <c r="Z6717" t="s">
        <v>3532</v>
      </c>
    </row>
    <row r="6718" spans="17:26" x14ac:dyDescent="0.35">
      <c r="Q6718" t="s">
        <v>0</v>
      </c>
      <c r="R6718">
        <v>75</v>
      </c>
      <c r="S6718">
        <v>150</v>
      </c>
      <c r="T6718">
        <v>99</v>
      </c>
      <c r="U6718" t="s">
        <v>1</v>
      </c>
      <c r="V6718">
        <v>0</v>
      </c>
      <c r="W6718">
        <v>0</v>
      </c>
      <c r="X6718" t="s">
        <v>3936</v>
      </c>
      <c r="Y6718" t="s">
        <v>11030</v>
      </c>
      <c r="Z6718" t="s">
        <v>3532</v>
      </c>
    </row>
    <row r="6719" spans="17:26" x14ac:dyDescent="0.35">
      <c r="Q6719" t="s">
        <v>0</v>
      </c>
      <c r="R6719">
        <v>75</v>
      </c>
      <c r="S6719">
        <v>150</v>
      </c>
      <c r="T6719">
        <v>99.1</v>
      </c>
      <c r="U6719" t="s">
        <v>3664</v>
      </c>
      <c r="V6719">
        <v>0</v>
      </c>
      <c r="W6719">
        <v>0</v>
      </c>
      <c r="X6719" t="s">
        <v>3960</v>
      </c>
      <c r="Y6719" t="s">
        <v>11031</v>
      </c>
      <c r="Z6719" t="s">
        <v>3532</v>
      </c>
    </row>
    <row r="6720" spans="17:26" x14ac:dyDescent="0.35">
      <c r="Q6720" t="s">
        <v>0</v>
      </c>
      <c r="R6720">
        <v>75</v>
      </c>
      <c r="S6720">
        <v>150</v>
      </c>
      <c r="T6720">
        <v>99.1</v>
      </c>
      <c r="U6720" t="s">
        <v>3664</v>
      </c>
      <c r="V6720">
        <v>0</v>
      </c>
      <c r="W6720">
        <v>0</v>
      </c>
      <c r="X6720" t="s">
        <v>4861</v>
      </c>
      <c r="Y6720" t="s">
        <v>11032</v>
      </c>
      <c r="Z6720" t="s">
        <v>3532</v>
      </c>
    </row>
    <row r="6721" spans="17:26" x14ac:dyDescent="0.35">
      <c r="Q6721" t="s">
        <v>0</v>
      </c>
      <c r="R6721">
        <v>75</v>
      </c>
      <c r="S6721">
        <v>150</v>
      </c>
      <c r="T6721">
        <v>99.2</v>
      </c>
      <c r="U6721" t="s">
        <v>1</v>
      </c>
      <c r="V6721">
        <v>0</v>
      </c>
      <c r="W6721">
        <v>0</v>
      </c>
      <c r="X6721" t="s">
        <v>3830</v>
      </c>
      <c r="Y6721" t="s">
        <v>11033</v>
      </c>
      <c r="Z6721" t="s">
        <v>3532</v>
      </c>
    </row>
    <row r="6722" spans="17:26" x14ac:dyDescent="0.35">
      <c r="Q6722" t="s">
        <v>0</v>
      </c>
      <c r="R6722">
        <v>75</v>
      </c>
      <c r="S6722">
        <v>150</v>
      </c>
      <c r="T6722">
        <v>99.2</v>
      </c>
      <c r="U6722" t="s">
        <v>3664</v>
      </c>
      <c r="V6722">
        <v>0</v>
      </c>
      <c r="W6722">
        <v>0</v>
      </c>
      <c r="X6722" t="s">
        <v>4181</v>
      </c>
      <c r="Y6722" t="s">
        <v>11034</v>
      </c>
      <c r="Z6722" t="s">
        <v>3532</v>
      </c>
    </row>
    <row r="6723" spans="17:26" x14ac:dyDescent="0.35">
      <c r="Q6723" t="s">
        <v>0</v>
      </c>
      <c r="R6723">
        <v>75</v>
      </c>
      <c r="S6723">
        <v>150</v>
      </c>
      <c r="T6723">
        <v>99.3</v>
      </c>
      <c r="U6723" t="s">
        <v>1</v>
      </c>
      <c r="V6723">
        <v>0</v>
      </c>
      <c r="W6723">
        <v>0</v>
      </c>
      <c r="X6723" t="s">
        <v>4319</v>
      </c>
      <c r="Y6723" t="s">
        <v>11035</v>
      </c>
      <c r="Z6723" t="s">
        <v>3532</v>
      </c>
    </row>
    <row r="6724" spans="17:26" x14ac:dyDescent="0.35">
      <c r="Q6724" t="s">
        <v>0</v>
      </c>
      <c r="R6724">
        <v>75</v>
      </c>
      <c r="S6724">
        <v>150</v>
      </c>
      <c r="T6724">
        <v>99.3</v>
      </c>
      <c r="U6724" t="s">
        <v>1</v>
      </c>
      <c r="V6724">
        <v>0</v>
      </c>
      <c r="W6724">
        <v>0</v>
      </c>
      <c r="X6724" t="s">
        <v>4030</v>
      </c>
      <c r="Y6724" t="s">
        <v>11036</v>
      </c>
      <c r="Z6724" t="s">
        <v>3532</v>
      </c>
    </row>
    <row r="6725" spans="17:26" x14ac:dyDescent="0.35">
      <c r="Q6725" t="s">
        <v>0</v>
      </c>
      <c r="R6725">
        <v>75</v>
      </c>
      <c r="S6725">
        <v>150</v>
      </c>
      <c r="T6725">
        <v>99.3</v>
      </c>
      <c r="U6725" t="s">
        <v>1</v>
      </c>
      <c r="V6725">
        <v>0</v>
      </c>
      <c r="W6725">
        <v>0</v>
      </c>
      <c r="X6725" t="s">
        <v>4497</v>
      </c>
      <c r="Y6725" t="s">
        <v>11037</v>
      </c>
      <c r="Z6725" t="s">
        <v>3532</v>
      </c>
    </row>
    <row r="6726" spans="17:26" x14ac:dyDescent="0.35">
      <c r="Q6726" t="s">
        <v>0</v>
      </c>
      <c r="R6726">
        <v>75</v>
      </c>
      <c r="S6726">
        <v>150</v>
      </c>
      <c r="T6726">
        <v>99.3</v>
      </c>
      <c r="U6726" t="s">
        <v>1</v>
      </c>
      <c r="V6726">
        <v>0</v>
      </c>
      <c r="W6726">
        <v>0</v>
      </c>
      <c r="X6726" t="s">
        <v>3679</v>
      </c>
      <c r="Y6726" t="s">
        <v>11038</v>
      </c>
      <c r="Z6726" t="s">
        <v>3532</v>
      </c>
    </row>
    <row r="6727" spans="17:26" x14ac:dyDescent="0.35">
      <c r="Q6727" t="s">
        <v>0</v>
      </c>
      <c r="R6727">
        <v>75</v>
      </c>
      <c r="S6727">
        <v>150</v>
      </c>
      <c r="T6727">
        <v>99.3</v>
      </c>
      <c r="U6727" t="s">
        <v>3664</v>
      </c>
      <c r="V6727">
        <v>0</v>
      </c>
      <c r="W6727">
        <v>0</v>
      </c>
      <c r="X6727" t="s">
        <v>3999</v>
      </c>
      <c r="Y6727" t="s">
        <v>11039</v>
      </c>
      <c r="Z6727" t="s">
        <v>3532</v>
      </c>
    </row>
    <row r="6728" spans="17:26" x14ac:dyDescent="0.35">
      <c r="Q6728" t="s">
        <v>0</v>
      </c>
      <c r="R6728">
        <v>75</v>
      </c>
      <c r="S6728">
        <v>150</v>
      </c>
      <c r="T6728">
        <v>99.3</v>
      </c>
      <c r="U6728" t="s">
        <v>3664</v>
      </c>
      <c r="V6728">
        <v>0</v>
      </c>
      <c r="W6728">
        <v>0</v>
      </c>
      <c r="X6728" t="s">
        <v>4363</v>
      </c>
      <c r="Y6728" t="s">
        <v>11040</v>
      </c>
      <c r="Z6728" t="s">
        <v>3532</v>
      </c>
    </row>
    <row r="6729" spans="17:26" x14ac:dyDescent="0.35">
      <c r="Q6729" t="s">
        <v>0</v>
      </c>
      <c r="R6729">
        <v>75</v>
      </c>
      <c r="S6729">
        <v>150</v>
      </c>
      <c r="T6729">
        <v>99.3</v>
      </c>
      <c r="U6729" t="s">
        <v>3664</v>
      </c>
      <c r="V6729">
        <v>0</v>
      </c>
      <c r="W6729">
        <v>0</v>
      </c>
      <c r="X6729" t="s">
        <v>3772</v>
      </c>
      <c r="Y6729" t="s">
        <v>11041</v>
      </c>
      <c r="Z6729" t="s">
        <v>3532</v>
      </c>
    </row>
    <row r="6730" spans="17:26" x14ac:dyDescent="0.35">
      <c r="Q6730" t="s">
        <v>0</v>
      </c>
      <c r="R6730">
        <v>75</v>
      </c>
      <c r="S6730">
        <v>150</v>
      </c>
      <c r="T6730">
        <v>99.3</v>
      </c>
      <c r="U6730" t="s">
        <v>3664</v>
      </c>
      <c r="V6730">
        <v>0</v>
      </c>
      <c r="W6730">
        <v>0</v>
      </c>
      <c r="X6730" t="s">
        <v>3908</v>
      </c>
      <c r="Y6730" t="s">
        <v>11042</v>
      </c>
      <c r="Z6730" t="s">
        <v>3532</v>
      </c>
    </row>
    <row r="6731" spans="17:26" x14ac:dyDescent="0.35">
      <c r="Q6731" t="s">
        <v>0</v>
      </c>
      <c r="R6731">
        <v>75</v>
      </c>
      <c r="S6731">
        <v>150</v>
      </c>
      <c r="T6731">
        <v>99.3</v>
      </c>
      <c r="U6731" t="s">
        <v>3664</v>
      </c>
      <c r="V6731">
        <v>0</v>
      </c>
      <c r="W6731">
        <v>0</v>
      </c>
      <c r="X6731" t="s">
        <v>3665</v>
      </c>
      <c r="Y6731" t="s">
        <v>11043</v>
      </c>
      <c r="Z6731" t="s">
        <v>3532</v>
      </c>
    </row>
    <row r="6732" spans="17:26" x14ac:dyDescent="0.35">
      <c r="Q6732" t="s">
        <v>0</v>
      </c>
      <c r="R6732">
        <v>75</v>
      </c>
      <c r="S6732">
        <v>150</v>
      </c>
      <c r="T6732">
        <v>99.3</v>
      </c>
      <c r="U6732" t="s">
        <v>3664</v>
      </c>
      <c r="V6732">
        <v>0</v>
      </c>
      <c r="W6732">
        <v>0</v>
      </c>
      <c r="X6732" t="s">
        <v>4902</v>
      </c>
      <c r="Y6732" t="s">
        <v>11044</v>
      </c>
      <c r="Z6732" t="s">
        <v>3532</v>
      </c>
    </row>
    <row r="6733" spans="17:26" x14ac:dyDescent="0.35">
      <c r="Q6733" t="s">
        <v>0</v>
      </c>
      <c r="R6733">
        <v>76</v>
      </c>
      <c r="S6733">
        <v>150</v>
      </c>
      <c r="T6733">
        <v>100</v>
      </c>
      <c r="U6733" t="s">
        <v>3664</v>
      </c>
      <c r="V6733">
        <v>0</v>
      </c>
      <c r="W6733">
        <v>0</v>
      </c>
      <c r="X6733" t="s">
        <v>11045</v>
      </c>
      <c r="Y6733" t="s">
        <v>11046</v>
      </c>
      <c r="Z6733" t="s">
        <v>3533</v>
      </c>
    </row>
    <row r="6734" spans="17:26" x14ac:dyDescent="0.35">
      <c r="Q6734" t="s">
        <v>0</v>
      </c>
      <c r="R6734">
        <v>76</v>
      </c>
      <c r="S6734">
        <v>150</v>
      </c>
      <c r="T6734">
        <v>98.7</v>
      </c>
      <c r="U6734" t="s">
        <v>3664</v>
      </c>
      <c r="V6734">
        <v>0</v>
      </c>
      <c r="W6734">
        <v>0</v>
      </c>
      <c r="X6734" t="s">
        <v>5208</v>
      </c>
      <c r="Y6734" t="s">
        <v>11047</v>
      </c>
      <c r="Z6734" t="s">
        <v>3533</v>
      </c>
    </row>
    <row r="6735" spans="17:26" x14ac:dyDescent="0.35">
      <c r="Q6735" t="s">
        <v>0</v>
      </c>
      <c r="R6735">
        <v>77</v>
      </c>
      <c r="S6735">
        <v>150</v>
      </c>
      <c r="T6735">
        <v>100</v>
      </c>
      <c r="U6735" t="s">
        <v>1</v>
      </c>
      <c r="V6735">
        <v>0</v>
      </c>
      <c r="W6735">
        <v>0</v>
      </c>
      <c r="X6735" t="s">
        <v>4409</v>
      </c>
      <c r="Y6735" t="s">
        <v>11048</v>
      </c>
      <c r="Z6735" t="s">
        <v>3535</v>
      </c>
    </row>
    <row r="6736" spans="17:26" x14ac:dyDescent="0.35">
      <c r="Q6736" t="s">
        <v>0</v>
      </c>
      <c r="R6736">
        <v>77</v>
      </c>
      <c r="S6736">
        <v>150</v>
      </c>
      <c r="T6736">
        <v>100</v>
      </c>
      <c r="U6736" t="s">
        <v>1</v>
      </c>
      <c r="V6736">
        <v>0</v>
      </c>
      <c r="W6736">
        <v>0</v>
      </c>
      <c r="X6736" t="s">
        <v>4409</v>
      </c>
      <c r="Y6736" t="s">
        <v>11049</v>
      </c>
      <c r="Z6736" t="s">
        <v>3535</v>
      </c>
    </row>
    <row r="6737" spans="17:26" x14ac:dyDescent="0.35">
      <c r="Q6737" t="s">
        <v>0</v>
      </c>
      <c r="R6737">
        <v>77</v>
      </c>
      <c r="S6737">
        <v>150</v>
      </c>
      <c r="T6737">
        <v>100</v>
      </c>
      <c r="U6737" t="s">
        <v>1</v>
      </c>
      <c r="V6737">
        <v>0</v>
      </c>
      <c r="W6737">
        <v>0</v>
      </c>
      <c r="X6737" t="s">
        <v>4203</v>
      </c>
      <c r="Y6737" t="s">
        <v>11050</v>
      </c>
      <c r="Z6737" t="s">
        <v>3535</v>
      </c>
    </row>
    <row r="6738" spans="17:26" x14ac:dyDescent="0.35">
      <c r="Q6738" t="s">
        <v>0</v>
      </c>
      <c r="R6738">
        <v>77</v>
      </c>
      <c r="S6738">
        <v>150</v>
      </c>
      <c r="T6738">
        <v>100</v>
      </c>
      <c r="U6738" t="s">
        <v>3664</v>
      </c>
      <c r="V6738">
        <v>0</v>
      </c>
      <c r="W6738">
        <v>0</v>
      </c>
      <c r="X6738" t="s">
        <v>4017</v>
      </c>
      <c r="Y6738" t="s">
        <v>11051</v>
      </c>
      <c r="Z6738" t="s">
        <v>3535</v>
      </c>
    </row>
    <row r="6739" spans="17:26" x14ac:dyDescent="0.35">
      <c r="Q6739" t="s">
        <v>0</v>
      </c>
      <c r="R6739">
        <v>77</v>
      </c>
      <c r="S6739">
        <v>150</v>
      </c>
      <c r="T6739">
        <v>100</v>
      </c>
      <c r="U6739" t="s">
        <v>3664</v>
      </c>
      <c r="V6739">
        <v>0</v>
      </c>
      <c r="W6739">
        <v>0</v>
      </c>
      <c r="X6739" t="s">
        <v>4079</v>
      </c>
      <c r="Y6739" t="s">
        <v>11052</v>
      </c>
      <c r="Z6739" t="s">
        <v>3535</v>
      </c>
    </row>
    <row r="6740" spans="17:26" x14ac:dyDescent="0.35">
      <c r="Q6740" t="s">
        <v>0</v>
      </c>
      <c r="R6740">
        <v>77</v>
      </c>
      <c r="S6740">
        <v>150</v>
      </c>
      <c r="T6740">
        <v>100</v>
      </c>
      <c r="U6740" t="s">
        <v>3664</v>
      </c>
      <c r="V6740">
        <v>0</v>
      </c>
      <c r="W6740">
        <v>0</v>
      </c>
      <c r="X6740" t="s">
        <v>4365</v>
      </c>
      <c r="Y6740" t="s">
        <v>11053</v>
      </c>
      <c r="Z6740" t="s">
        <v>3535</v>
      </c>
    </row>
    <row r="6741" spans="17:26" x14ac:dyDescent="0.35">
      <c r="Q6741" t="s">
        <v>0</v>
      </c>
      <c r="R6741">
        <v>77</v>
      </c>
      <c r="S6741">
        <v>150</v>
      </c>
      <c r="T6741">
        <v>100</v>
      </c>
      <c r="U6741" t="s">
        <v>3664</v>
      </c>
      <c r="V6741">
        <v>0</v>
      </c>
      <c r="W6741">
        <v>0</v>
      </c>
      <c r="X6741" t="s">
        <v>4217</v>
      </c>
      <c r="Y6741" t="s">
        <v>11054</v>
      </c>
      <c r="Z6741" t="s">
        <v>3535</v>
      </c>
    </row>
    <row r="6742" spans="17:26" x14ac:dyDescent="0.35">
      <c r="Q6742" t="s">
        <v>0</v>
      </c>
      <c r="R6742">
        <v>77</v>
      </c>
      <c r="S6742">
        <v>150</v>
      </c>
      <c r="T6742">
        <v>100</v>
      </c>
      <c r="U6742" t="s">
        <v>3664</v>
      </c>
      <c r="V6742">
        <v>0</v>
      </c>
      <c r="W6742">
        <v>0</v>
      </c>
      <c r="X6742" t="s">
        <v>3877</v>
      </c>
      <c r="Y6742" t="s">
        <v>11055</v>
      </c>
      <c r="Z6742" t="s">
        <v>3535</v>
      </c>
    </row>
    <row r="6743" spans="17:26" x14ac:dyDescent="0.35">
      <c r="Q6743" t="s">
        <v>0</v>
      </c>
      <c r="R6743">
        <v>77</v>
      </c>
      <c r="S6743">
        <v>150</v>
      </c>
      <c r="T6743">
        <v>100</v>
      </c>
      <c r="U6743" t="s">
        <v>3664</v>
      </c>
      <c r="V6743">
        <v>0</v>
      </c>
      <c r="W6743">
        <v>0</v>
      </c>
      <c r="X6743" t="s">
        <v>4699</v>
      </c>
      <c r="Y6743" t="s">
        <v>11056</v>
      </c>
      <c r="Z6743" t="s">
        <v>3535</v>
      </c>
    </row>
    <row r="6744" spans="17:26" x14ac:dyDescent="0.35">
      <c r="Q6744" t="s">
        <v>0</v>
      </c>
      <c r="R6744">
        <v>77</v>
      </c>
      <c r="S6744">
        <v>150</v>
      </c>
      <c r="T6744">
        <v>100</v>
      </c>
      <c r="U6744" t="s">
        <v>3664</v>
      </c>
      <c r="V6744">
        <v>0</v>
      </c>
      <c r="W6744">
        <v>0</v>
      </c>
      <c r="X6744" t="s">
        <v>3734</v>
      </c>
      <c r="Y6744" t="s">
        <v>11057</v>
      </c>
      <c r="Z6744" t="s">
        <v>3535</v>
      </c>
    </row>
    <row r="6745" spans="17:26" x14ac:dyDescent="0.35">
      <c r="Q6745" t="s">
        <v>0</v>
      </c>
      <c r="R6745">
        <v>77</v>
      </c>
      <c r="S6745">
        <v>150</v>
      </c>
      <c r="T6745">
        <v>97</v>
      </c>
      <c r="U6745" t="s">
        <v>3664</v>
      </c>
      <c r="V6745">
        <v>0</v>
      </c>
      <c r="W6745">
        <v>0</v>
      </c>
      <c r="X6745" t="s">
        <v>3660</v>
      </c>
      <c r="Y6745" t="s">
        <v>11058</v>
      </c>
      <c r="Z6745" t="s">
        <v>3535</v>
      </c>
    </row>
    <row r="6746" spans="17:26" x14ac:dyDescent="0.35">
      <c r="Q6746" t="s">
        <v>0</v>
      </c>
      <c r="R6746">
        <v>77</v>
      </c>
      <c r="S6746">
        <v>150</v>
      </c>
      <c r="T6746">
        <v>97.1</v>
      </c>
      <c r="U6746" t="s">
        <v>1</v>
      </c>
      <c r="V6746">
        <v>0</v>
      </c>
      <c r="W6746">
        <v>0</v>
      </c>
      <c r="X6746" t="s">
        <v>4246</v>
      </c>
      <c r="Y6746" t="s">
        <v>11059</v>
      </c>
      <c r="Z6746" t="s">
        <v>3535</v>
      </c>
    </row>
    <row r="6747" spans="17:26" x14ac:dyDescent="0.35">
      <c r="Q6747" t="s">
        <v>0</v>
      </c>
      <c r="R6747">
        <v>77</v>
      </c>
      <c r="S6747">
        <v>150</v>
      </c>
      <c r="T6747">
        <v>97.2</v>
      </c>
      <c r="U6747" t="s">
        <v>1</v>
      </c>
      <c r="V6747">
        <v>0</v>
      </c>
      <c r="W6747">
        <v>0</v>
      </c>
      <c r="X6747" t="s">
        <v>3960</v>
      </c>
      <c r="Y6747" t="s">
        <v>11060</v>
      </c>
      <c r="Z6747" t="s">
        <v>3535</v>
      </c>
    </row>
    <row r="6748" spans="17:26" x14ac:dyDescent="0.35">
      <c r="Q6748" t="s">
        <v>0</v>
      </c>
      <c r="R6748">
        <v>77</v>
      </c>
      <c r="S6748">
        <v>150</v>
      </c>
      <c r="T6748">
        <v>97.2</v>
      </c>
      <c r="U6748" t="s">
        <v>1</v>
      </c>
      <c r="V6748">
        <v>0</v>
      </c>
      <c r="W6748">
        <v>0</v>
      </c>
      <c r="X6748" t="s">
        <v>3675</v>
      </c>
      <c r="Y6748" t="s">
        <v>11061</v>
      </c>
      <c r="Z6748" t="s">
        <v>3535</v>
      </c>
    </row>
    <row r="6749" spans="17:26" x14ac:dyDescent="0.35">
      <c r="Q6749" t="s">
        <v>0</v>
      </c>
      <c r="R6749">
        <v>77</v>
      </c>
      <c r="S6749">
        <v>150</v>
      </c>
      <c r="T6749">
        <v>97.2</v>
      </c>
      <c r="U6749" t="s">
        <v>3664</v>
      </c>
      <c r="V6749">
        <v>0</v>
      </c>
      <c r="W6749">
        <v>0</v>
      </c>
      <c r="X6749" t="s">
        <v>4736</v>
      </c>
      <c r="Y6749" t="s">
        <v>11062</v>
      </c>
      <c r="Z6749" t="s">
        <v>3535</v>
      </c>
    </row>
    <row r="6750" spans="17:26" x14ac:dyDescent="0.35">
      <c r="Q6750" t="s">
        <v>0</v>
      </c>
      <c r="R6750">
        <v>77</v>
      </c>
      <c r="S6750">
        <v>150</v>
      </c>
      <c r="T6750">
        <v>97.2</v>
      </c>
      <c r="U6750" t="s">
        <v>3664</v>
      </c>
      <c r="V6750">
        <v>0</v>
      </c>
      <c r="W6750">
        <v>0</v>
      </c>
      <c r="X6750" t="s">
        <v>3960</v>
      </c>
      <c r="Y6750" t="s">
        <v>11063</v>
      </c>
      <c r="Z6750" t="s">
        <v>3535</v>
      </c>
    </row>
    <row r="6751" spans="17:26" x14ac:dyDescent="0.35">
      <c r="Q6751" t="s">
        <v>0</v>
      </c>
      <c r="R6751">
        <v>77</v>
      </c>
      <c r="S6751">
        <v>150</v>
      </c>
      <c r="T6751">
        <v>97.3</v>
      </c>
      <c r="U6751" t="s">
        <v>1</v>
      </c>
      <c r="V6751">
        <v>0</v>
      </c>
      <c r="W6751">
        <v>0</v>
      </c>
      <c r="X6751" t="s">
        <v>3897</v>
      </c>
      <c r="Y6751" t="s">
        <v>11064</v>
      </c>
      <c r="Z6751" t="s">
        <v>3535</v>
      </c>
    </row>
    <row r="6752" spans="17:26" x14ac:dyDescent="0.35">
      <c r="Q6752" t="s">
        <v>0</v>
      </c>
      <c r="R6752">
        <v>77</v>
      </c>
      <c r="S6752">
        <v>150</v>
      </c>
      <c r="T6752">
        <v>97.3</v>
      </c>
      <c r="U6752" t="s">
        <v>1</v>
      </c>
      <c r="V6752">
        <v>0</v>
      </c>
      <c r="W6752">
        <v>0</v>
      </c>
      <c r="X6752" t="s">
        <v>3925</v>
      </c>
      <c r="Y6752" t="s">
        <v>11065</v>
      </c>
      <c r="Z6752" t="s">
        <v>3535</v>
      </c>
    </row>
    <row r="6753" spans="17:26" x14ac:dyDescent="0.35">
      <c r="Q6753" t="s">
        <v>0</v>
      </c>
      <c r="R6753">
        <v>77</v>
      </c>
      <c r="S6753">
        <v>150</v>
      </c>
      <c r="T6753">
        <v>97.3</v>
      </c>
      <c r="U6753" t="s">
        <v>1</v>
      </c>
      <c r="V6753">
        <v>0</v>
      </c>
      <c r="W6753">
        <v>0</v>
      </c>
      <c r="X6753" t="s">
        <v>4053</v>
      </c>
      <c r="Y6753" t="s">
        <v>11066</v>
      </c>
      <c r="Z6753" t="s">
        <v>3535</v>
      </c>
    </row>
    <row r="6754" spans="17:26" x14ac:dyDescent="0.35">
      <c r="Q6754" t="s">
        <v>0</v>
      </c>
      <c r="R6754">
        <v>77</v>
      </c>
      <c r="S6754">
        <v>150</v>
      </c>
      <c r="T6754">
        <v>97.3</v>
      </c>
      <c r="U6754" t="s">
        <v>1</v>
      </c>
      <c r="V6754">
        <v>0</v>
      </c>
      <c r="W6754">
        <v>0</v>
      </c>
      <c r="X6754" t="s">
        <v>3799</v>
      </c>
      <c r="Y6754" t="s">
        <v>11067</v>
      </c>
      <c r="Z6754" t="s">
        <v>3535</v>
      </c>
    </row>
    <row r="6755" spans="17:26" x14ac:dyDescent="0.35">
      <c r="Q6755" t="s">
        <v>0</v>
      </c>
      <c r="R6755">
        <v>77</v>
      </c>
      <c r="S6755">
        <v>150</v>
      </c>
      <c r="T6755">
        <v>97.3</v>
      </c>
      <c r="U6755" t="s">
        <v>3664</v>
      </c>
      <c r="V6755">
        <v>0</v>
      </c>
      <c r="W6755">
        <v>0</v>
      </c>
      <c r="X6755" t="s">
        <v>4509</v>
      </c>
      <c r="Y6755" t="s">
        <v>11068</v>
      </c>
      <c r="Z6755" t="s">
        <v>3535</v>
      </c>
    </row>
    <row r="6756" spans="17:26" x14ac:dyDescent="0.35">
      <c r="Q6756" t="s">
        <v>0</v>
      </c>
      <c r="R6756">
        <v>77</v>
      </c>
      <c r="S6756">
        <v>150</v>
      </c>
      <c r="T6756">
        <v>97.3</v>
      </c>
      <c r="U6756" t="s">
        <v>3664</v>
      </c>
      <c r="V6756">
        <v>0</v>
      </c>
      <c r="W6756">
        <v>0</v>
      </c>
      <c r="X6756" t="s">
        <v>4046</v>
      </c>
      <c r="Y6756" t="s">
        <v>11069</v>
      </c>
      <c r="Z6756" t="s">
        <v>3535</v>
      </c>
    </row>
    <row r="6757" spans="17:26" x14ac:dyDescent="0.35">
      <c r="Q6757" t="s">
        <v>0</v>
      </c>
      <c r="R6757">
        <v>77</v>
      </c>
      <c r="S6757">
        <v>150</v>
      </c>
      <c r="T6757">
        <v>97.3</v>
      </c>
      <c r="U6757" t="s">
        <v>3664</v>
      </c>
      <c r="V6757">
        <v>0</v>
      </c>
      <c r="W6757">
        <v>0</v>
      </c>
      <c r="X6757" t="s">
        <v>4304</v>
      </c>
      <c r="Y6757" t="s">
        <v>11070</v>
      </c>
      <c r="Z6757" t="s">
        <v>3535</v>
      </c>
    </row>
    <row r="6758" spans="17:26" x14ac:dyDescent="0.35">
      <c r="Q6758" t="s">
        <v>0</v>
      </c>
      <c r="R6758">
        <v>77</v>
      </c>
      <c r="S6758">
        <v>150</v>
      </c>
      <c r="T6758">
        <v>97.3</v>
      </c>
      <c r="U6758" t="s">
        <v>3664</v>
      </c>
      <c r="V6758">
        <v>0</v>
      </c>
      <c r="W6758">
        <v>0</v>
      </c>
      <c r="X6758" t="s">
        <v>4463</v>
      </c>
      <c r="Y6758" t="s">
        <v>11071</v>
      </c>
      <c r="Z6758" t="s">
        <v>3535</v>
      </c>
    </row>
    <row r="6759" spans="17:26" x14ac:dyDescent="0.35">
      <c r="Q6759" t="s">
        <v>0</v>
      </c>
      <c r="R6759">
        <v>77</v>
      </c>
      <c r="S6759">
        <v>150</v>
      </c>
      <c r="T6759">
        <v>97.3</v>
      </c>
      <c r="U6759" t="s">
        <v>3664</v>
      </c>
      <c r="V6759">
        <v>0</v>
      </c>
      <c r="W6759">
        <v>0</v>
      </c>
      <c r="X6759" t="s">
        <v>3696</v>
      </c>
      <c r="Y6759" t="s">
        <v>11072</v>
      </c>
      <c r="Z6759" t="s">
        <v>3535</v>
      </c>
    </row>
    <row r="6760" spans="17:26" x14ac:dyDescent="0.35">
      <c r="Q6760" t="s">
        <v>0</v>
      </c>
      <c r="R6760">
        <v>77</v>
      </c>
      <c r="S6760">
        <v>150</v>
      </c>
      <c r="T6760">
        <v>97.3</v>
      </c>
      <c r="U6760" t="s">
        <v>3664</v>
      </c>
      <c r="V6760">
        <v>0</v>
      </c>
      <c r="W6760">
        <v>0</v>
      </c>
      <c r="X6760" t="s">
        <v>4250</v>
      </c>
      <c r="Y6760" t="s">
        <v>11073</v>
      </c>
      <c r="Z6760" t="s">
        <v>3535</v>
      </c>
    </row>
    <row r="6761" spans="17:26" x14ac:dyDescent="0.35">
      <c r="Q6761" t="s">
        <v>0</v>
      </c>
      <c r="R6761">
        <v>77</v>
      </c>
      <c r="S6761">
        <v>150</v>
      </c>
      <c r="T6761">
        <v>97.3</v>
      </c>
      <c r="U6761" t="s">
        <v>3664</v>
      </c>
      <c r="V6761">
        <v>0</v>
      </c>
      <c r="W6761">
        <v>0</v>
      </c>
      <c r="X6761" t="s">
        <v>4494</v>
      </c>
      <c r="Y6761" t="s">
        <v>11074</v>
      </c>
      <c r="Z6761" t="s">
        <v>3535</v>
      </c>
    </row>
    <row r="6762" spans="17:26" x14ac:dyDescent="0.35">
      <c r="Q6762" t="s">
        <v>0</v>
      </c>
      <c r="R6762">
        <v>77</v>
      </c>
      <c r="S6762">
        <v>150</v>
      </c>
      <c r="T6762">
        <v>97.4</v>
      </c>
      <c r="U6762" t="s">
        <v>1</v>
      </c>
      <c r="V6762">
        <v>0</v>
      </c>
      <c r="W6762">
        <v>0</v>
      </c>
      <c r="X6762" t="s">
        <v>3822</v>
      </c>
      <c r="Y6762" t="s">
        <v>11075</v>
      </c>
      <c r="Z6762" t="s">
        <v>3535</v>
      </c>
    </row>
    <row r="6763" spans="17:26" x14ac:dyDescent="0.35">
      <c r="Q6763" t="s">
        <v>0</v>
      </c>
      <c r="R6763">
        <v>77</v>
      </c>
      <c r="S6763">
        <v>150</v>
      </c>
      <c r="T6763">
        <v>97.4</v>
      </c>
      <c r="U6763" t="s">
        <v>3664</v>
      </c>
      <c r="V6763">
        <v>0</v>
      </c>
      <c r="W6763">
        <v>0</v>
      </c>
      <c r="X6763" t="s">
        <v>4265</v>
      </c>
      <c r="Y6763" t="s">
        <v>11076</v>
      </c>
      <c r="Z6763" t="s">
        <v>3535</v>
      </c>
    </row>
    <row r="6764" spans="17:26" x14ac:dyDescent="0.35">
      <c r="Q6764" t="s">
        <v>0</v>
      </c>
      <c r="R6764">
        <v>77</v>
      </c>
      <c r="S6764">
        <v>150</v>
      </c>
      <c r="T6764">
        <v>97.4</v>
      </c>
      <c r="U6764" t="s">
        <v>3664</v>
      </c>
      <c r="V6764">
        <v>0</v>
      </c>
      <c r="W6764">
        <v>0</v>
      </c>
      <c r="X6764" t="s">
        <v>4265</v>
      </c>
      <c r="Y6764" t="s">
        <v>11077</v>
      </c>
      <c r="Z6764" t="s">
        <v>3535</v>
      </c>
    </row>
    <row r="6765" spans="17:26" x14ac:dyDescent="0.35">
      <c r="Q6765" t="s">
        <v>0</v>
      </c>
      <c r="R6765">
        <v>77</v>
      </c>
      <c r="S6765">
        <v>150</v>
      </c>
      <c r="T6765">
        <v>97.5</v>
      </c>
      <c r="U6765" t="s">
        <v>1</v>
      </c>
      <c r="V6765">
        <v>0</v>
      </c>
      <c r="W6765">
        <v>0</v>
      </c>
      <c r="X6765" t="s">
        <v>3828</v>
      </c>
      <c r="Y6765" t="s">
        <v>11078</v>
      </c>
      <c r="Z6765" t="s">
        <v>3535</v>
      </c>
    </row>
    <row r="6766" spans="17:26" x14ac:dyDescent="0.35">
      <c r="Q6766" t="s">
        <v>0</v>
      </c>
      <c r="R6766">
        <v>77</v>
      </c>
      <c r="S6766">
        <v>150</v>
      </c>
      <c r="T6766">
        <v>97.5</v>
      </c>
      <c r="U6766" t="s">
        <v>3664</v>
      </c>
      <c r="V6766">
        <v>0</v>
      </c>
      <c r="W6766">
        <v>0</v>
      </c>
      <c r="X6766" t="s">
        <v>3833</v>
      </c>
      <c r="Y6766" t="s">
        <v>11079</v>
      </c>
      <c r="Z6766" t="s">
        <v>3535</v>
      </c>
    </row>
    <row r="6767" spans="17:26" x14ac:dyDescent="0.35">
      <c r="Q6767" t="s">
        <v>0</v>
      </c>
      <c r="R6767">
        <v>77</v>
      </c>
      <c r="S6767">
        <v>150</v>
      </c>
      <c r="T6767">
        <v>97.5</v>
      </c>
      <c r="U6767" t="s">
        <v>3664</v>
      </c>
      <c r="V6767">
        <v>0</v>
      </c>
      <c r="W6767">
        <v>0</v>
      </c>
      <c r="X6767" t="s">
        <v>4203</v>
      </c>
      <c r="Y6767" t="s">
        <v>11080</v>
      </c>
      <c r="Z6767" t="s">
        <v>3535</v>
      </c>
    </row>
    <row r="6768" spans="17:26" x14ac:dyDescent="0.35">
      <c r="Q6768" t="s">
        <v>0</v>
      </c>
      <c r="R6768">
        <v>77</v>
      </c>
      <c r="S6768">
        <v>150</v>
      </c>
      <c r="T6768">
        <v>97.5</v>
      </c>
      <c r="U6768" t="s">
        <v>3664</v>
      </c>
      <c r="V6768">
        <v>0</v>
      </c>
      <c r="W6768">
        <v>0</v>
      </c>
      <c r="X6768" t="s">
        <v>3704</v>
      </c>
      <c r="Y6768" t="s">
        <v>11081</v>
      </c>
      <c r="Z6768" t="s">
        <v>3535</v>
      </c>
    </row>
    <row r="6769" spans="17:26" x14ac:dyDescent="0.35">
      <c r="Q6769" t="s">
        <v>0</v>
      </c>
      <c r="R6769">
        <v>77</v>
      </c>
      <c r="S6769">
        <v>150</v>
      </c>
      <c r="T6769">
        <v>97.6</v>
      </c>
      <c r="U6769" t="s">
        <v>1</v>
      </c>
      <c r="V6769">
        <v>0</v>
      </c>
      <c r="W6769">
        <v>0</v>
      </c>
      <c r="X6769" t="s">
        <v>3716</v>
      </c>
      <c r="Y6769" t="s">
        <v>11082</v>
      </c>
      <c r="Z6769" t="s">
        <v>3535</v>
      </c>
    </row>
    <row r="6770" spans="17:26" x14ac:dyDescent="0.35">
      <c r="Q6770" t="s">
        <v>0</v>
      </c>
      <c r="R6770">
        <v>77</v>
      </c>
      <c r="S6770">
        <v>150</v>
      </c>
      <c r="T6770">
        <v>97.6</v>
      </c>
      <c r="U6770" t="s">
        <v>1</v>
      </c>
      <c r="V6770">
        <v>0</v>
      </c>
      <c r="W6770">
        <v>0</v>
      </c>
      <c r="X6770" t="s">
        <v>4699</v>
      </c>
      <c r="Y6770" t="s">
        <v>11083</v>
      </c>
      <c r="Z6770" t="s">
        <v>3535</v>
      </c>
    </row>
    <row r="6771" spans="17:26" x14ac:dyDescent="0.35">
      <c r="Q6771" t="s">
        <v>0</v>
      </c>
      <c r="R6771">
        <v>77</v>
      </c>
      <c r="S6771">
        <v>150</v>
      </c>
      <c r="T6771">
        <v>97.7</v>
      </c>
      <c r="U6771" t="s">
        <v>3664</v>
      </c>
      <c r="V6771">
        <v>0</v>
      </c>
      <c r="W6771">
        <v>0</v>
      </c>
      <c r="X6771" t="s">
        <v>3851</v>
      </c>
      <c r="Y6771" t="s">
        <v>11084</v>
      </c>
      <c r="Z6771" t="s">
        <v>3535</v>
      </c>
    </row>
    <row r="6772" spans="17:26" x14ac:dyDescent="0.35">
      <c r="Q6772" t="s">
        <v>0</v>
      </c>
      <c r="R6772">
        <v>77</v>
      </c>
      <c r="S6772">
        <v>150</v>
      </c>
      <c r="T6772">
        <v>97.7</v>
      </c>
      <c r="U6772" t="s">
        <v>3664</v>
      </c>
      <c r="V6772">
        <v>0</v>
      </c>
      <c r="W6772">
        <v>0</v>
      </c>
      <c r="X6772" t="s">
        <v>3851</v>
      </c>
      <c r="Y6772" t="s">
        <v>11085</v>
      </c>
      <c r="Z6772" t="s">
        <v>3535</v>
      </c>
    </row>
    <row r="6773" spans="17:26" x14ac:dyDescent="0.35">
      <c r="Q6773" t="s">
        <v>0</v>
      </c>
      <c r="R6773">
        <v>77</v>
      </c>
      <c r="S6773">
        <v>150</v>
      </c>
      <c r="T6773">
        <v>97.7</v>
      </c>
      <c r="U6773" t="s">
        <v>3664</v>
      </c>
      <c r="V6773">
        <v>0</v>
      </c>
      <c r="W6773">
        <v>0</v>
      </c>
      <c r="X6773" t="s">
        <v>3992</v>
      </c>
      <c r="Y6773" t="s">
        <v>11086</v>
      </c>
      <c r="Z6773" t="s">
        <v>3535</v>
      </c>
    </row>
    <row r="6774" spans="17:26" x14ac:dyDescent="0.35">
      <c r="Q6774" t="s">
        <v>0</v>
      </c>
      <c r="R6774">
        <v>77</v>
      </c>
      <c r="S6774">
        <v>150</v>
      </c>
      <c r="T6774">
        <v>97.8</v>
      </c>
      <c r="U6774" t="s">
        <v>1</v>
      </c>
      <c r="V6774">
        <v>0</v>
      </c>
      <c r="W6774">
        <v>0</v>
      </c>
      <c r="X6774" t="s">
        <v>3744</v>
      </c>
      <c r="Y6774" t="s">
        <v>11087</v>
      </c>
      <c r="Z6774" t="s">
        <v>3535</v>
      </c>
    </row>
    <row r="6775" spans="17:26" x14ac:dyDescent="0.35">
      <c r="Q6775" t="s">
        <v>0</v>
      </c>
      <c r="R6775">
        <v>77</v>
      </c>
      <c r="S6775">
        <v>150</v>
      </c>
      <c r="T6775">
        <v>97.8</v>
      </c>
      <c r="U6775" t="s">
        <v>1</v>
      </c>
      <c r="V6775">
        <v>0</v>
      </c>
      <c r="W6775">
        <v>0</v>
      </c>
      <c r="X6775" t="s">
        <v>4770</v>
      </c>
      <c r="Y6775" t="s">
        <v>11088</v>
      </c>
      <c r="Z6775" t="s">
        <v>3535</v>
      </c>
    </row>
    <row r="6776" spans="17:26" x14ac:dyDescent="0.35">
      <c r="Q6776" t="s">
        <v>0</v>
      </c>
      <c r="R6776">
        <v>77</v>
      </c>
      <c r="S6776">
        <v>150</v>
      </c>
      <c r="T6776">
        <v>97.8</v>
      </c>
      <c r="U6776" t="s">
        <v>1</v>
      </c>
      <c r="V6776">
        <v>0</v>
      </c>
      <c r="W6776">
        <v>0</v>
      </c>
      <c r="X6776" t="s">
        <v>3873</v>
      </c>
      <c r="Y6776" t="s">
        <v>11089</v>
      </c>
      <c r="Z6776" t="s">
        <v>3535</v>
      </c>
    </row>
    <row r="6777" spans="17:26" x14ac:dyDescent="0.35">
      <c r="Q6777" t="s">
        <v>0</v>
      </c>
      <c r="R6777">
        <v>77</v>
      </c>
      <c r="S6777">
        <v>150</v>
      </c>
      <c r="T6777">
        <v>97.8</v>
      </c>
      <c r="U6777" t="s">
        <v>3664</v>
      </c>
      <c r="V6777">
        <v>0</v>
      </c>
      <c r="W6777">
        <v>0</v>
      </c>
      <c r="X6777" t="s">
        <v>3871</v>
      </c>
      <c r="Y6777" t="s">
        <v>11090</v>
      </c>
      <c r="Z6777" t="s">
        <v>3535</v>
      </c>
    </row>
    <row r="6778" spans="17:26" x14ac:dyDescent="0.35">
      <c r="Q6778" t="s">
        <v>0</v>
      </c>
      <c r="R6778">
        <v>77</v>
      </c>
      <c r="S6778">
        <v>150</v>
      </c>
      <c r="T6778">
        <v>97.9</v>
      </c>
      <c r="U6778" t="s">
        <v>1</v>
      </c>
      <c r="V6778">
        <v>0</v>
      </c>
      <c r="W6778">
        <v>0</v>
      </c>
      <c r="X6778" t="s">
        <v>3690</v>
      </c>
      <c r="Y6778" t="s">
        <v>11091</v>
      </c>
      <c r="Z6778" t="s">
        <v>3535</v>
      </c>
    </row>
    <row r="6779" spans="17:26" x14ac:dyDescent="0.35">
      <c r="Q6779" t="s">
        <v>0</v>
      </c>
      <c r="R6779">
        <v>77</v>
      </c>
      <c r="S6779">
        <v>150</v>
      </c>
      <c r="T6779">
        <v>98</v>
      </c>
      <c r="U6779" t="s">
        <v>1</v>
      </c>
      <c r="V6779">
        <v>0</v>
      </c>
      <c r="W6779">
        <v>0</v>
      </c>
      <c r="X6779" t="s">
        <v>4352</v>
      </c>
      <c r="Y6779" t="s">
        <v>11092</v>
      </c>
      <c r="Z6779" t="s">
        <v>3535</v>
      </c>
    </row>
    <row r="6780" spans="17:26" x14ac:dyDescent="0.35">
      <c r="Q6780" t="s">
        <v>0</v>
      </c>
      <c r="R6780">
        <v>77</v>
      </c>
      <c r="S6780">
        <v>150</v>
      </c>
      <c r="T6780">
        <v>98</v>
      </c>
      <c r="U6780" t="s">
        <v>1</v>
      </c>
      <c r="V6780">
        <v>0</v>
      </c>
      <c r="W6780">
        <v>0</v>
      </c>
      <c r="X6780" t="s">
        <v>4952</v>
      </c>
      <c r="Y6780" t="s">
        <v>11093</v>
      </c>
      <c r="Z6780" t="s">
        <v>3535</v>
      </c>
    </row>
    <row r="6781" spans="17:26" x14ac:dyDescent="0.35">
      <c r="Q6781" t="s">
        <v>0</v>
      </c>
      <c r="R6781">
        <v>77</v>
      </c>
      <c r="S6781">
        <v>150</v>
      </c>
      <c r="T6781">
        <v>98</v>
      </c>
      <c r="U6781" t="s">
        <v>1</v>
      </c>
      <c r="V6781">
        <v>0</v>
      </c>
      <c r="W6781">
        <v>0</v>
      </c>
      <c r="X6781" t="s">
        <v>4477</v>
      </c>
      <c r="Y6781" t="s">
        <v>11094</v>
      </c>
      <c r="Z6781" t="s">
        <v>3535</v>
      </c>
    </row>
    <row r="6782" spans="17:26" x14ac:dyDescent="0.35">
      <c r="Q6782" t="s">
        <v>0</v>
      </c>
      <c r="R6782">
        <v>77</v>
      </c>
      <c r="S6782">
        <v>150</v>
      </c>
      <c r="T6782">
        <v>98</v>
      </c>
      <c r="U6782" t="s">
        <v>1</v>
      </c>
      <c r="V6782">
        <v>0</v>
      </c>
      <c r="W6782">
        <v>0</v>
      </c>
      <c r="X6782" t="s">
        <v>3940</v>
      </c>
      <c r="Y6782" t="s">
        <v>11095</v>
      </c>
      <c r="Z6782" t="s">
        <v>3535</v>
      </c>
    </row>
    <row r="6783" spans="17:26" x14ac:dyDescent="0.35">
      <c r="Q6783" t="s">
        <v>0</v>
      </c>
      <c r="R6783">
        <v>77</v>
      </c>
      <c r="S6783">
        <v>150</v>
      </c>
      <c r="T6783">
        <v>98</v>
      </c>
      <c r="U6783" t="s">
        <v>1</v>
      </c>
      <c r="V6783">
        <v>0</v>
      </c>
      <c r="W6783">
        <v>0</v>
      </c>
      <c r="X6783" t="s">
        <v>4073</v>
      </c>
      <c r="Y6783" t="s">
        <v>11096</v>
      </c>
      <c r="Z6783" t="s">
        <v>3535</v>
      </c>
    </row>
    <row r="6784" spans="17:26" x14ac:dyDescent="0.35">
      <c r="Q6784" t="s">
        <v>0</v>
      </c>
      <c r="R6784">
        <v>77</v>
      </c>
      <c r="S6784">
        <v>150</v>
      </c>
      <c r="T6784">
        <v>98</v>
      </c>
      <c r="U6784" t="s">
        <v>3664</v>
      </c>
      <c r="V6784">
        <v>0</v>
      </c>
      <c r="W6784">
        <v>0</v>
      </c>
      <c r="X6784" t="s">
        <v>4132</v>
      </c>
      <c r="Y6784" t="s">
        <v>11097</v>
      </c>
      <c r="Z6784" t="s">
        <v>3535</v>
      </c>
    </row>
    <row r="6785" spans="17:26" x14ac:dyDescent="0.35">
      <c r="Q6785" t="s">
        <v>0</v>
      </c>
      <c r="R6785">
        <v>77</v>
      </c>
      <c r="S6785">
        <v>150</v>
      </c>
      <c r="T6785">
        <v>98</v>
      </c>
      <c r="U6785" t="s">
        <v>3664</v>
      </c>
      <c r="V6785">
        <v>0</v>
      </c>
      <c r="W6785">
        <v>0</v>
      </c>
      <c r="X6785" t="s">
        <v>3891</v>
      </c>
      <c r="Y6785" t="s">
        <v>11098</v>
      </c>
      <c r="Z6785" t="s">
        <v>3535</v>
      </c>
    </row>
    <row r="6786" spans="17:26" x14ac:dyDescent="0.35">
      <c r="Q6786" t="s">
        <v>0</v>
      </c>
      <c r="R6786">
        <v>77</v>
      </c>
      <c r="S6786">
        <v>150</v>
      </c>
      <c r="T6786">
        <v>98</v>
      </c>
      <c r="U6786" t="s">
        <v>3664</v>
      </c>
      <c r="V6786">
        <v>0</v>
      </c>
      <c r="W6786">
        <v>0</v>
      </c>
      <c r="X6786" t="s">
        <v>4217</v>
      </c>
      <c r="Y6786" t="s">
        <v>11099</v>
      </c>
      <c r="Z6786" t="s">
        <v>3535</v>
      </c>
    </row>
    <row r="6787" spans="17:26" x14ac:dyDescent="0.35">
      <c r="Q6787" t="s">
        <v>0</v>
      </c>
      <c r="R6787">
        <v>77</v>
      </c>
      <c r="S6787">
        <v>150</v>
      </c>
      <c r="T6787">
        <v>98</v>
      </c>
      <c r="U6787" t="s">
        <v>3664</v>
      </c>
      <c r="V6787">
        <v>0</v>
      </c>
      <c r="W6787">
        <v>0</v>
      </c>
      <c r="X6787" t="s">
        <v>3944</v>
      </c>
      <c r="Y6787" t="s">
        <v>11100</v>
      </c>
      <c r="Z6787" t="s">
        <v>3535</v>
      </c>
    </row>
    <row r="6788" spans="17:26" x14ac:dyDescent="0.35">
      <c r="Q6788" t="s">
        <v>0</v>
      </c>
      <c r="R6788">
        <v>77</v>
      </c>
      <c r="S6788">
        <v>150</v>
      </c>
      <c r="T6788">
        <v>98</v>
      </c>
      <c r="U6788" t="s">
        <v>3664</v>
      </c>
      <c r="V6788">
        <v>0</v>
      </c>
      <c r="W6788">
        <v>0</v>
      </c>
      <c r="X6788" t="s">
        <v>4379</v>
      </c>
      <c r="Y6788" t="s">
        <v>11101</v>
      </c>
      <c r="Z6788" t="s">
        <v>3535</v>
      </c>
    </row>
    <row r="6789" spans="17:26" x14ac:dyDescent="0.35">
      <c r="Q6789" t="s">
        <v>0</v>
      </c>
      <c r="R6789">
        <v>77</v>
      </c>
      <c r="S6789">
        <v>150</v>
      </c>
      <c r="T6789">
        <v>98</v>
      </c>
      <c r="U6789" t="s">
        <v>3664</v>
      </c>
      <c r="V6789">
        <v>0</v>
      </c>
      <c r="W6789">
        <v>0</v>
      </c>
      <c r="X6789" t="s">
        <v>4383</v>
      </c>
      <c r="Y6789" t="s">
        <v>11102</v>
      </c>
      <c r="Z6789" t="s">
        <v>3535</v>
      </c>
    </row>
    <row r="6790" spans="17:26" x14ac:dyDescent="0.35">
      <c r="Q6790" t="s">
        <v>0</v>
      </c>
      <c r="R6790">
        <v>77</v>
      </c>
      <c r="S6790">
        <v>150</v>
      </c>
      <c r="T6790">
        <v>98.1</v>
      </c>
      <c r="U6790" t="s">
        <v>1</v>
      </c>
      <c r="V6790">
        <v>0</v>
      </c>
      <c r="W6790">
        <v>0</v>
      </c>
      <c r="X6790" t="s">
        <v>4091</v>
      </c>
      <c r="Y6790" t="s">
        <v>11103</v>
      </c>
      <c r="Z6790" t="s">
        <v>3535</v>
      </c>
    </row>
    <row r="6791" spans="17:26" x14ac:dyDescent="0.35">
      <c r="Q6791" t="s">
        <v>0</v>
      </c>
      <c r="R6791">
        <v>77</v>
      </c>
      <c r="S6791">
        <v>150</v>
      </c>
      <c r="T6791">
        <v>98.1</v>
      </c>
      <c r="U6791" t="s">
        <v>1</v>
      </c>
      <c r="V6791">
        <v>0</v>
      </c>
      <c r="W6791">
        <v>0</v>
      </c>
      <c r="X6791" t="s">
        <v>3962</v>
      </c>
      <c r="Y6791" t="s">
        <v>11104</v>
      </c>
      <c r="Z6791" t="s">
        <v>3535</v>
      </c>
    </row>
    <row r="6792" spans="17:26" x14ac:dyDescent="0.35">
      <c r="Q6792" t="s">
        <v>0</v>
      </c>
      <c r="R6792">
        <v>77</v>
      </c>
      <c r="S6792">
        <v>150</v>
      </c>
      <c r="T6792">
        <v>98.1</v>
      </c>
      <c r="U6792" t="s">
        <v>3664</v>
      </c>
      <c r="V6792">
        <v>0</v>
      </c>
      <c r="W6792">
        <v>0</v>
      </c>
      <c r="X6792" t="s">
        <v>4736</v>
      </c>
      <c r="Y6792" t="s">
        <v>11105</v>
      </c>
      <c r="Z6792" t="s">
        <v>3535</v>
      </c>
    </row>
    <row r="6793" spans="17:26" x14ac:dyDescent="0.35">
      <c r="Q6793" t="s">
        <v>0</v>
      </c>
      <c r="R6793">
        <v>77</v>
      </c>
      <c r="S6793">
        <v>150</v>
      </c>
      <c r="T6793">
        <v>98.1</v>
      </c>
      <c r="U6793" t="s">
        <v>3664</v>
      </c>
      <c r="V6793">
        <v>0</v>
      </c>
      <c r="W6793">
        <v>0</v>
      </c>
      <c r="X6793" t="s">
        <v>3960</v>
      </c>
      <c r="Y6793" t="s">
        <v>11106</v>
      </c>
      <c r="Z6793" t="s">
        <v>3535</v>
      </c>
    </row>
    <row r="6794" spans="17:26" x14ac:dyDescent="0.35">
      <c r="Q6794" t="s">
        <v>0</v>
      </c>
      <c r="R6794">
        <v>77</v>
      </c>
      <c r="S6794">
        <v>150</v>
      </c>
      <c r="T6794">
        <v>98.1</v>
      </c>
      <c r="U6794" t="s">
        <v>3664</v>
      </c>
      <c r="V6794">
        <v>0</v>
      </c>
      <c r="W6794">
        <v>0</v>
      </c>
      <c r="X6794" t="s">
        <v>3962</v>
      </c>
      <c r="Y6794" t="s">
        <v>11107</v>
      </c>
      <c r="Z6794" t="s">
        <v>3535</v>
      </c>
    </row>
    <row r="6795" spans="17:26" x14ac:dyDescent="0.35">
      <c r="Q6795" t="s">
        <v>0</v>
      </c>
      <c r="R6795">
        <v>77</v>
      </c>
      <c r="S6795">
        <v>150</v>
      </c>
      <c r="T6795">
        <v>98.3</v>
      </c>
      <c r="U6795" t="s">
        <v>1</v>
      </c>
      <c r="V6795">
        <v>0</v>
      </c>
      <c r="W6795">
        <v>0</v>
      </c>
      <c r="X6795" t="s">
        <v>3830</v>
      </c>
      <c r="Y6795" t="s">
        <v>11108</v>
      </c>
      <c r="Z6795" t="s">
        <v>3535</v>
      </c>
    </row>
    <row r="6796" spans="17:26" x14ac:dyDescent="0.35">
      <c r="Q6796" t="s">
        <v>0</v>
      </c>
      <c r="R6796">
        <v>77</v>
      </c>
      <c r="S6796">
        <v>150</v>
      </c>
      <c r="T6796">
        <v>98.4</v>
      </c>
      <c r="U6796" t="s">
        <v>3664</v>
      </c>
      <c r="V6796">
        <v>0</v>
      </c>
      <c r="W6796">
        <v>0</v>
      </c>
      <c r="X6796" t="s">
        <v>3714</v>
      </c>
      <c r="Y6796" t="s">
        <v>11109</v>
      </c>
      <c r="Z6796" t="s">
        <v>3535</v>
      </c>
    </row>
    <row r="6797" spans="17:26" x14ac:dyDescent="0.35">
      <c r="Q6797" t="s">
        <v>0</v>
      </c>
      <c r="R6797">
        <v>77</v>
      </c>
      <c r="S6797">
        <v>150</v>
      </c>
      <c r="T6797">
        <v>98.4</v>
      </c>
      <c r="U6797" t="s">
        <v>3664</v>
      </c>
      <c r="V6797">
        <v>0</v>
      </c>
      <c r="W6797">
        <v>0</v>
      </c>
      <c r="X6797" t="s">
        <v>3694</v>
      </c>
      <c r="Y6797" t="s">
        <v>11110</v>
      </c>
      <c r="Z6797" t="s">
        <v>3535</v>
      </c>
    </row>
    <row r="6798" spans="17:26" x14ac:dyDescent="0.35">
      <c r="Q6798" t="s">
        <v>0</v>
      </c>
      <c r="R6798">
        <v>77</v>
      </c>
      <c r="S6798">
        <v>150</v>
      </c>
      <c r="T6798">
        <v>98.5</v>
      </c>
      <c r="U6798" t="s">
        <v>1</v>
      </c>
      <c r="V6798">
        <v>0</v>
      </c>
      <c r="W6798">
        <v>0</v>
      </c>
      <c r="X6798" t="s">
        <v>3692</v>
      </c>
      <c r="Y6798" t="s">
        <v>11111</v>
      </c>
      <c r="Z6798" t="s">
        <v>3535</v>
      </c>
    </row>
    <row r="6799" spans="17:26" x14ac:dyDescent="0.35">
      <c r="Q6799" t="s">
        <v>0</v>
      </c>
      <c r="R6799">
        <v>77</v>
      </c>
      <c r="S6799">
        <v>150</v>
      </c>
      <c r="T6799">
        <v>98.5</v>
      </c>
      <c r="U6799" t="s">
        <v>3664</v>
      </c>
      <c r="V6799">
        <v>0</v>
      </c>
      <c r="W6799">
        <v>0</v>
      </c>
      <c r="X6799" t="s">
        <v>3692</v>
      </c>
      <c r="Y6799" t="s">
        <v>11112</v>
      </c>
      <c r="Z6799" t="s">
        <v>3535</v>
      </c>
    </row>
    <row r="6800" spans="17:26" x14ac:dyDescent="0.35">
      <c r="Q6800" t="s">
        <v>0</v>
      </c>
      <c r="R6800">
        <v>77</v>
      </c>
      <c r="S6800">
        <v>150</v>
      </c>
      <c r="T6800">
        <v>98.6</v>
      </c>
      <c r="U6800" t="s">
        <v>1</v>
      </c>
      <c r="V6800">
        <v>0</v>
      </c>
      <c r="W6800">
        <v>0</v>
      </c>
      <c r="X6800" t="s">
        <v>3999</v>
      </c>
      <c r="Y6800" t="s">
        <v>11113</v>
      </c>
      <c r="Z6800" t="s">
        <v>3535</v>
      </c>
    </row>
    <row r="6801" spans="17:26" x14ac:dyDescent="0.35">
      <c r="Q6801" t="s">
        <v>0</v>
      </c>
      <c r="R6801">
        <v>77</v>
      </c>
      <c r="S6801">
        <v>150</v>
      </c>
      <c r="T6801">
        <v>98.6</v>
      </c>
      <c r="U6801" t="s">
        <v>3664</v>
      </c>
      <c r="V6801">
        <v>0</v>
      </c>
      <c r="W6801">
        <v>0</v>
      </c>
      <c r="X6801" t="s">
        <v>3690</v>
      </c>
      <c r="Y6801" t="s">
        <v>11114</v>
      </c>
      <c r="Z6801" t="s">
        <v>3535</v>
      </c>
    </row>
    <row r="6802" spans="17:26" x14ac:dyDescent="0.35">
      <c r="Q6802" t="s">
        <v>0</v>
      </c>
      <c r="R6802">
        <v>77</v>
      </c>
      <c r="S6802">
        <v>150</v>
      </c>
      <c r="T6802">
        <v>98.7</v>
      </c>
      <c r="U6802" t="s">
        <v>1</v>
      </c>
      <c r="V6802">
        <v>0</v>
      </c>
      <c r="W6802">
        <v>0</v>
      </c>
      <c r="X6802" t="s">
        <v>4649</v>
      </c>
      <c r="Y6802" t="s">
        <v>11115</v>
      </c>
      <c r="Z6802" t="s">
        <v>3535</v>
      </c>
    </row>
    <row r="6803" spans="17:26" x14ac:dyDescent="0.35">
      <c r="Q6803" t="s">
        <v>0</v>
      </c>
      <c r="R6803">
        <v>77</v>
      </c>
      <c r="S6803">
        <v>150</v>
      </c>
      <c r="T6803">
        <v>98.7</v>
      </c>
      <c r="U6803" t="s">
        <v>1</v>
      </c>
      <c r="V6803">
        <v>0</v>
      </c>
      <c r="W6803">
        <v>0</v>
      </c>
      <c r="X6803" t="s">
        <v>4350</v>
      </c>
      <c r="Y6803" t="s">
        <v>11116</v>
      </c>
      <c r="Z6803" t="s">
        <v>3535</v>
      </c>
    </row>
    <row r="6804" spans="17:26" x14ac:dyDescent="0.35">
      <c r="Q6804" t="s">
        <v>0</v>
      </c>
      <c r="R6804">
        <v>77</v>
      </c>
      <c r="S6804">
        <v>150</v>
      </c>
      <c r="T6804">
        <v>98.7</v>
      </c>
      <c r="U6804" t="s">
        <v>1</v>
      </c>
      <c r="V6804">
        <v>0</v>
      </c>
      <c r="W6804">
        <v>0</v>
      </c>
      <c r="X6804" t="s">
        <v>4153</v>
      </c>
      <c r="Y6804" t="s">
        <v>11117</v>
      </c>
      <c r="Z6804" t="s">
        <v>3535</v>
      </c>
    </row>
    <row r="6805" spans="17:26" x14ac:dyDescent="0.35">
      <c r="Q6805" t="s">
        <v>0</v>
      </c>
      <c r="R6805">
        <v>77</v>
      </c>
      <c r="S6805">
        <v>150</v>
      </c>
      <c r="T6805">
        <v>98.7</v>
      </c>
      <c r="U6805" t="s">
        <v>1</v>
      </c>
      <c r="V6805">
        <v>0</v>
      </c>
      <c r="W6805">
        <v>0</v>
      </c>
      <c r="X6805" t="s">
        <v>3897</v>
      </c>
      <c r="Y6805" t="s">
        <v>11118</v>
      </c>
      <c r="Z6805" t="s">
        <v>3535</v>
      </c>
    </row>
    <row r="6806" spans="17:26" x14ac:dyDescent="0.35">
      <c r="Q6806" t="s">
        <v>0</v>
      </c>
      <c r="R6806">
        <v>77</v>
      </c>
      <c r="S6806">
        <v>150</v>
      </c>
      <c r="T6806">
        <v>98.7</v>
      </c>
      <c r="U6806" t="s">
        <v>1</v>
      </c>
      <c r="V6806">
        <v>0</v>
      </c>
      <c r="W6806">
        <v>0</v>
      </c>
      <c r="X6806" t="s">
        <v>4521</v>
      </c>
      <c r="Y6806" t="s">
        <v>11119</v>
      </c>
      <c r="Z6806" t="s">
        <v>3535</v>
      </c>
    </row>
    <row r="6807" spans="17:26" x14ac:dyDescent="0.35">
      <c r="Q6807" t="s">
        <v>0</v>
      </c>
      <c r="R6807">
        <v>77</v>
      </c>
      <c r="S6807">
        <v>150</v>
      </c>
      <c r="T6807">
        <v>98.7</v>
      </c>
      <c r="U6807" t="s">
        <v>1</v>
      </c>
      <c r="V6807">
        <v>0</v>
      </c>
      <c r="W6807">
        <v>0</v>
      </c>
      <c r="X6807" t="s">
        <v>3899</v>
      </c>
      <c r="Y6807" t="s">
        <v>11120</v>
      </c>
      <c r="Z6807" t="s">
        <v>3535</v>
      </c>
    </row>
    <row r="6808" spans="17:26" x14ac:dyDescent="0.35">
      <c r="Q6808" t="s">
        <v>0</v>
      </c>
      <c r="R6808">
        <v>77</v>
      </c>
      <c r="S6808">
        <v>150</v>
      </c>
      <c r="T6808">
        <v>98.7</v>
      </c>
      <c r="U6808" t="s">
        <v>1</v>
      </c>
      <c r="V6808">
        <v>0</v>
      </c>
      <c r="W6808">
        <v>0</v>
      </c>
      <c r="X6808" t="s">
        <v>3770</v>
      </c>
      <c r="Y6808" t="s">
        <v>11121</v>
      </c>
      <c r="Z6808" t="s">
        <v>3535</v>
      </c>
    </row>
    <row r="6809" spans="17:26" x14ac:dyDescent="0.35">
      <c r="Q6809" t="s">
        <v>0</v>
      </c>
      <c r="R6809">
        <v>77</v>
      </c>
      <c r="S6809">
        <v>150</v>
      </c>
      <c r="T6809">
        <v>98.7</v>
      </c>
      <c r="U6809" t="s">
        <v>3664</v>
      </c>
      <c r="V6809">
        <v>0</v>
      </c>
      <c r="W6809">
        <v>0</v>
      </c>
      <c r="X6809" t="s">
        <v>4345</v>
      </c>
      <c r="Y6809" t="s">
        <v>11122</v>
      </c>
      <c r="Z6809" t="s">
        <v>3535</v>
      </c>
    </row>
    <row r="6810" spans="17:26" x14ac:dyDescent="0.35">
      <c r="Q6810" t="s">
        <v>0</v>
      </c>
      <c r="R6810">
        <v>77</v>
      </c>
      <c r="S6810">
        <v>150</v>
      </c>
      <c r="T6810">
        <v>98.7</v>
      </c>
      <c r="U6810" t="s">
        <v>3664</v>
      </c>
      <c r="V6810">
        <v>0</v>
      </c>
      <c r="W6810">
        <v>0</v>
      </c>
      <c r="X6810" t="s">
        <v>3925</v>
      </c>
      <c r="Y6810" t="s">
        <v>11123</v>
      </c>
      <c r="Z6810" t="s">
        <v>3535</v>
      </c>
    </row>
    <row r="6811" spans="17:26" x14ac:dyDescent="0.35">
      <c r="Q6811" t="s">
        <v>0</v>
      </c>
      <c r="R6811">
        <v>77</v>
      </c>
      <c r="S6811">
        <v>150</v>
      </c>
      <c r="T6811">
        <v>98.7</v>
      </c>
      <c r="U6811" t="s">
        <v>3664</v>
      </c>
      <c r="V6811">
        <v>0</v>
      </c>
      <c r="W6811">
        <v>0</v>
      </c>
      <c r="X6811" t="s">
        <v>3801</v>
      </c>
      <c r="Y6811" t="s">
        <v>11124</v>
      </c>
      <c r="Z6811" t="s">
        <v>3535</v>
      </c>
    </row>
    <row r="6812" spans="17:26" x14ac:dyDescent="0.35">
      <c r="Q6812" t="s">
        <v>0</v>
      </c>
      <c r="R6812">
        <v>77</v>
      </c>
      <c r="S6812">
        <v>150</v>
      </c>
      <c r="T6812">
        <v>98.7</v>
      </c>
      <c r="U6812" t="s">
        <v>3664</v>
      </c>
      <c r="V6812">
        <v>0</v>
      </c>
      <c r="W6812">
        <v>0</v>
      </c>
      <c r="X6812" t="s">
        <v>4058</v>
      </c>
      <c r="Y6812" t="s">
        <v>11125</v>
      </c>
      <c r="Z6812" t="s">
        <v>3535</v>
      </c>
    </row>
    <row r="6813" spans="17:26" x14ac:dyDescent="0.35">
      <c r="Q6813" t="s">
        <v>0</v>
      </c>
      <c r="R6813">
        <v>77</v>
      </c>
      <c r="S6813">
        <v>150</v>
      </c>
      <c r="T6813">
        <v>98.7</v>
      </c>
      <c r="U6813" t="s">
        <v>3664</v>
      </c>
      <c r="V6813">
        <v>0</v>
      </c>
      <c r="W6813">
        <v>0</v>
      </c>
      <c r="X6813" t="s">
        <v>4782</v>
      </c>
      <c r="Y6813" t="s">
        <v>11126</v>
      </c>
      <c r="Z6813" t="s">
        <v>3535</v>
      </c>
    </row>
    <row r="6814" spans="17:26" x14ac:dyDescent="0.35">
      <c r="Q6814" t="s">
        <v>0</v>
      </c>
      <c r="R6814">
        <v>77</v>
      </c>
      <c r="S6814">
        <v>150</v>
      </c>
      <c r="T6814">
        <v>98.8</v>
      </c>
      <c r="U6814" t="s">
        <v>1</v>
      </c>
      <c r="V6814">
        <v>0</v>
      </c>
      <c r="W6814">
        <v>0</v>
      </c>
      <c r="X6814" t="s">
        <v>3851</v>
      </c>
      <c r="Y6814" t="s">
        <v>11127</v>
      </c>
      <c r="Z6814" t="s">
        <v>3535</v>
      </c>
    </row>
    <row r="6815" spans="17:26" x14ac:dyDescent="0.35">
      <c r="Q6815" t="s">
        <v>0</v>
      </c>
      <c r="R6815">
        <v>77</v>
      </c>
      <c r="S6815">
        <v>150</v>
      </c>
      <c r="T6815">
        <v>98.8</v>
      </c>
      <c r="U6815" t="s">
        <v>1</v>
      </c>
      <c r="V6815">
        <v>0</v>
      </c>
      <c r="W6815">
        <v>0</v>
      </c>
      <c r="X6815" t="s">
        <v>4079</v>
      </c>
      <c r="Y6815" t="s">
        <v>11128</v>
      </c>
      <c r="Z6815" t="s">
        <v>3535</v>
      </c>
    </row>
    <row r="6816" spans="17:26" x14ac:dyDescent="0.35">
      <c r="Q6816" t="s">
        <v>0</v>
      </c>
      <c r="R6816">
        <v>77</v>
      </c>
      <c r="S6816">
        <v>150</v>
      </c>
      <c r="T6816">
        <v>98.8</v>
      </c>
      <c r="U6816" t="s">
        <v>1</v>
      </c>
      <c r="V6816">
        <v>0</v>
      </c>
      <c r="W6816">
        <v>0</v>
      </c>
      <c r="X6816" t="s">
        <v>3837</v>
      </c>
      <c r="Y6816" t="s">
        <v>11129</v>
      </c>
      <c r="Z6816" t="s">
        <v>3535</v>
      </c>
    </row>
    <row r="6817" spans="17:26" x14ac:dyDescent="0.35">
      <c r="Q6817" t="s">
        <v>0</v>
      </c>
      <c r="R6817">
        <v>77</v>
      </c>
      <c r="S6817">
        <v>150</v>
      </c>
      <c r="T6817">
        <v>98.8</v>
      </c>
      <c r="U6817" t="s">
        <v>3664</v>
      </c>
      <c r="V6817">
        <v>0</v>
      </c>
      <c r="W6817">
        <v>0</v>
      </c>
      <c r="X6817" t="s">
        <v>3702</v>
      </c>
      <c r="Y6817" t="s">
        <v>11130</v>
      </c>
      <c r="Z6817" t="s">
        <v>3535</v>
      </c>
    </row>
    <row r="6818" spans="17:26" x14ac:dyDescent="0.35">
      <c r="Q6818" t="s">
        <v>0</v>
      </c>
      <c r="R6818">
        <v>77</v>
      </c>
      <c r="S6818">
        <v>150</v>
      </c>
      <c r="T6818">
        <v>98.8</v>
      </c>
      <c r="U6818" t="s">
        <v>3664</v>
      </c>
      <c r="V6818">
        <v>0</v>
      </c>
      <c r="W6818">
        <v>0</v>
      </c>
      <c r="X6818" t="s">
        <v>4697</v>
      </c>
      <c r="Y6818" t="s">
        <v>11131</v>
      </c>
      <c r="Z6818" t="s">
        <v>3535</v>
      </c>
    </row>
    <row r="6819" spans="17:26" x14ac:dyDescent="0.35">
      <c r="Q6819" t="s">
        <v>0</v>
      </c>
      <c r="R6819">
        <v>77</v>
      </c>
      <c r="S6819">
        <v>150</v>
      </c>
      <c r="T6819">
        <v>98.9</v>
      </c>
      <c r="U6819" t="s">
        <v>1</v>
      </c>
      <c r="V6819">
        <v>0</v>
      </c>
      <c r="W6819">
        <v>0</v>
      </c>
      <c r="X6819" t="s">
        <v>3883</v>
      </c>
      <c r="Y6819" t="s">
        <v>11132</v>
      </c>
      <c r="Z6819" t="s">
        <v>3535</v>
      </c>
    </row>
    <row r="6820" spans="17:26" x14ac:dyDescent="0.35">
      <c r="Q6820" t="s">
        <v>0</v>
      </c>
      <c r="R6820">
        <v>77</v>
      </c>
      <c r="S6820">
        <v>150</v>
      </c>
      <c r="T6820">
        <v>98.9</v>
      </c>
      <c r="U6820" t="s">
        <v>1</v>
      </c>
      <c r="V6820">
        <v>0</v>
      </c>
      <c r="W6820">
        <v>0</v>
      </c>
      <c r="X6820" t="s">
        <v>3700</v>
      </c>
      <c r="Y6820" t="s">
        <v>11133</v>
      </c>
      <c r="Z6820" t="s">
        <v>3535</v>
      </c>
    </row>
    <row r="6821" spans="17:26" x14ac:dyDescent="0.35">
      <c r="Q6821" t="s">
        <v>0</v>
      </c>
      <c r="R6821">
        <v>77</v>
      </c>
      <c r="S6821">
        <v>150</v>
      </c>
      <c r="T6821">
        <v>98.9</v>
      </c>
      <c r="U6821" t="s">
        <v>1</v>
      </c>
      <c r="V6821">
        <v>0</v>
      </c>
      <c r="W6821">
        <v>0</v>
      </c>
      <c r="X6821" t="s">
        <v>3722</v>
      </c>
      <c r="Y6821" t="s">
        <v>11134</v>
      </c>
      <c r="Z6821" t="s">
        <v>3535</v>
      </c>
    </row>
    <row r="6822" spans="17:26" x14ac:dyDescent="0.35">
      <c r="Q6822" t="s">
        <v>0</v>
      </c>
      <c r="R6822">
        <v>77</v>
      </c>
      <c r="S6822">
        <v>150</v>
      </c>
      <c r="T6822">
        <v>99</v>
      </c>
      <c r="U6822" t="s">
        <v>1</v>
      </c>
      <c r="V6822">
        <v>0</v>
      </c>
      <c r="W6822">
        <v>0</v>
      </c>
      <c r="X6822" t="s">
        <v>4091</v>
      </c>
      <c r="Y6822" t="s">
        <v>11135</v>
      </c>
      <c r="Z6822" t="s">
        <v>3535</v>
      </c>
    </row>
    <row r="6823" spans="17:26" x14ac:dyDescent="0.35">
      <c r="Q6823" t="s">
        <v>0</v>
      </c>
      <c r="R6823">
        <v>77</v>
      </c>
      <c r="S6823">
        <v>150</v>
      </c>
      <c r="T6823">
        <v>99</v>
      </c>
      <c r="U6823" t="s">
        <v>1</v>
      </c>
      <c r="V6823">
        <v>0</v>
      </c>
      <c r="W6823">
        <v>0</v>
      </c>
      <c r="X6823" t="s">
        <v>4193</v>
      </c>
      <c r="Y6823" t="s">
        <v>11136</v>
      </c>
      <c r="Z6823" t="s">
        <v>3535</v>
      </c>
    </row>
    <row r="6824" spans="17:26" x14ac:dyDescent="0.35">
      <c r="Q6824" t="s">
        <v>0</v>
      </c>
      <c r="R6824">
        <v>77</v>
      </c>
      <c r="S6824">
        <v>150</v>
      </c>
      <c r="T6824">
        <v>99</v>
      </c>
      <c r="U6824" t="s">
        <v>3664</v>
      </c>
      <c r="V6824">
        <v>0</v>
      </c>
      <c r="W6824">
        <v>0</v>
      </c>
      <c r="X6824" t="s">
        <v>4094</v>
      </c>
      <c r="Y6824" t="s">
        <v>11137</v>
      </c>
      <c r="Z6824" t="s">
        <v>3535</v>
      </c>
    </row>
    <row r="6825" spans="17:26" x14ac:dyDescent="0.35">
      <c r="Q6825" t="s">
        <v>0</v>
      </c>
      <c r="R6825">
        <v>77</v>
      </c>
      <c r="S6825">
        <v>150</v>
      </c>
      <c r="T6825">
        <v>99.2</v>
      </c>
      <c r="U6825" t="s">
        <v>3664</v>
      </c>
      <c r="V6825">
        <v>0</v>
      </c>
      <c r="W6825">
        <v>0</v>
      </c>
      <c r="X6825" t="s">
        <v>4419</v>
      </c>
      <c r="Y6825" t="s">
        <v>11138</v>
      </c>
      <c r="Z6825" t="s">
        <v>3535</v>
      </c>
    </row>
    <row r="6826" spans="17:26" x14ac:dyDescent="0.35">
      <c r="Q6826" t="s">
        <v>0</v>
      </c>
      <c r="R6826">
        <v>77</v>
      </c>
      <c r="S6826">
        <v>150</v>
      </c>
      <c r="T6826">
        <v>99.2</v>
      </c>
      <c r="U6826" t="s">
        <v>3664</v>
      </c>
      <c r="V6826">
        <v>0</v>
      </c>
      <c r="W6826">
        <v>0</v>
      </c>
      <c r="X6826" t="s">
        <v>5635</v>
      </c>
      <c r="Y6826" t="s">
        <v>11139</v>
      </c>
      <c r="Z6826" t="s">
        <v>3535</v>
      </c>
    </row>
    <row r="6827" spans="17:26" x14ac:dyDescent="0.35">
      <c r="Q6827" t="s">
        <v>0</v>
      </c>
      <c r="R6827">
        <v>77</v>
      </c>
      <c r="S6827">
        <v>150</v>
      </c>
      <c r="T6827">
        <v>99.3</v>
      </c>
      <c r="U6827" t="s">
        <v>1</v>
      </c>
      <c r="V6827">
        <v>0</v>
      </c>
      <c r="W6827">
        <v>0</v>
      </c>
      <c r="X6827" t="s">
        <v>4135</v>
      </c>
      <c r="Y6827" t="s">
        <v>11140</v>
      </c>
      <c r="Z6827" t="s">
        <v>3535</v>
      </c>
    </row>
    <row r="6828" spans="17:26" x14ac:dyDescent="0.35">
      <c r="Q6828" t="s">
        <v>0</v>
      </c>
      <c r="R6828">
        <v>77</v>
      </c>
      <c r="S6828">
        <v>150</v>
      </c>
      <c r="T6828">
        <v>99.3</v>
      </c>
      <c r="U6828" t="s">
        <v>1</v>
      </c>
      <c r="V6828">
        <v>0</v>
      </c>
      <c r="W6828">
        <v>0</v>
      </c>
      <c r="X6828" t="s">
        <v>4161</v>
      </c>
      <c r="Y6828" t="s">
        <v>11141</v>
      </c>
      <c r="Z6828" t="s">
        <v>3535</v>
      </c>
    </row>
    <row r="6829" spans="17:26" x14ac:dyDescent="0.35">
      <c r="Q6829" t="s">
        <v>0</v>
      </c>
      <c r="R6829">
        <v>77</v>
      </c>
      <c r="S6829">
        <v>150</v>
      </c>
      <c r="T6829">
        <v>99.3</v>
      </c>
      <c r="U6829" t="s">
        <v>1</v>
      </c>
      <c r="V6829">
        <v>0</v>
      </c>
      <c r="W6829">
        <v>0</v>
      </c>
      <c r="X6829" t="s">
        <v>4161</v>
      </c>
      <c r="Y6829" t="s">
        <v>11142</v>
      </c>
      <c r="Z6829" t="s">
        <v>3535</v>
      </c>
    </row>
    <row r="6830" spans="17:26" x14ac:dyDescent="0.35">
      <c r="Q6830" t="s">
        <v>0</v>
      </c>
      <c r="R6830">
        <v>77</v>
      </c>
      <c r="S6830">
        <v>150</v>
      </c>
      <c r="T6830">
        <v>99.3</v>
      </c>
      <c r="U6830" t="s">
        <v>3664</v>
      </c>
      <c r="V6830">
        <v>0</v>
      </c>
      <c r="W6830">
        <v>0</v>
      </c>
      <c r="X6830" t="s">
        <v>3762</v>
      </c>
      <c r="Y6830" t="s">
        <v>11143</v>
      </c>
      <c r="Z6830" t="s">
        <v>3535</v>
      </c>
    </row>
    <row r="6831" spans="17:26" x14ac:dyDescent="0.35">
      <c r="Q6831" t="s">
        <v>0</v>
      </c>
      <c r="R6831">
        <v>77</v>
      </c>
      <c r="S6831">
        <v>150</v>
      </c>
      <c r="T6831">
        <v>99.3</v>
      </c>
      <c r="U6831" t="s">
        <v>3664</v>
      </c>
      <c r="V6831">
        <v>0</v>
      </c>
      <c r="W6831">
        <v>0</v>
      </c>
      <c r="X6831" t="s">
        <v>4494</v>
      </c>
      <c r="Y6831" t="s">
        <v>11144</v>
      </c>
      <c r="Z6831" t="s">
        <v>3535</v>
      </c>
    </row>
    <row r="6832" spans="17:26" x14ac:dyDescent="0.35">
      <c r="Q6832" t="s">
        <v>0</v>
      </c>
      <c r="R6832">
        <v>8</v>
      </c>
      <c r="S6832">
        <v>150</v>
      </c>
      <c r="T6832">
        <v>100</v>
      </c>
      <c r="U6832" t="s">
        <v>1</v>
      </c>
      <c r="V6832">
        <v>0</v>
      </c>
      <c r="W6832">
        <v>0</v>
      </c>
      <c r="X6832" t="s">
        <v>4345</v>
      </c>
      <c r="Y6832" t="s">
        <v>11145</v>
      </c>
      <c r="Z6832" t="s">
        <v>3460</v>
      </c>
    </row>
    <row r="6833" spans="17:26" x14ac:dyDescent="0.35">
      <c r="Q6833" t="s">
        <v>0</v>
      </c>
      <c r="R6833">
        <v>8</v>
      </c>
      <c r="S6833">
        <v>150</v>
      </c>
      <c r="T6833">
        <v>100</v>
      </c>
      <c r="U6833" t="s">
        <v>1</v>
      </c>
      <c r="V6833">
        <v>0</v>
      </c>
      <c r="W6833">
        <v>0</v>
      </c>
      <c r="X6833" t="s">
        <v>4509</v>
      </c>
      <c r="Y6833" t="s">
        <v>11146</v>
      </c>
      <c r="Z6833" t="s">
        <v>3460</v>
      </c>
    </row>
    <row r="6834" spans="17:26" x14ac:dyDescent="0.35">
      <c r="Q6834" t="s">
        <v>0</v>
      </c>
      <c r="R6834">
        <v>8</v>
      </c>
      <c r="S6834">
        <v>150</v>
      </c>
      <c r="T6834">
        <v>100</v>
      </c>
      <c r="U6834" t="s">
        <v>1</v>
      </c>
      <c r="V6834">
        <v>0</v>
      </c>
      <c r="W6834">
        <v>0</v>
      </c>
      <c r="X6834" t="s">
        <v>3999</v>
      </c>
      <c r="Y6834" t="s">
        <v>11147</v>
      </c>
      <c r="Z6834" t="s">
        <v>3460</v>
      </c>
    </row>
    <row r="6835" spans="17:26" x14ac:dyDescent="0.35">
      <c r="Q6835" t="s">
        <v>0</v>
      </c>
      <c r="R6835">
        <v>8</v>
      </c>
      <c r="S6835">
        <v>150</v>
      </c>
      <c r="T6835">
        <v>100</v>
      </c>
      <c r="U6835" t="s">
        <v>1</v>
      </c>
      <c r="V6835">
        <v>0</v>
      </c>
      <c r="W6835">
        <v>0</v>
      </c>
      <c r="X6835" t="s">
        <v>3694</v>
      </c>
      <c r="Y6835" t="s">
        <v>11148</v>
      </c>
      <c r="Z6835" t="s">
        <v>3460</v>
      </c>
    </row>
    <row r="6836" spans="17:26" x14ac:dyDescent="0.35">
      <c r="Q6836" t="s">
        <v>0</v>
      </c>
      <c r="R6836">
        <v>8</v>
      </c>
      <c r="S6836">
        <v>150</v>
      </c>
      <c r="T6836">
        <v>100</v>
      </c>
      <c r="U6836" t="s">
        <v>1</v>
      </c>
      <c r="V6836">
        <v>0</v>
      </c>
      <c r="W6836">
        <v>0</v>
      </c>
      <c r="X6836" t="s">
        <v>3766</v>
      </c>
      <c r="Y6836" t="s">
        <v>11149</v>
      </c>
      <c r="Z6836" t="s">
        <v>3460</v>
      </c>
    </row>
    <row r="6837" spans="17:26" x14ac:dyDescent="0.35">
      <c r="Q6837" t="s">
        <v>0</v>
      </c>
      <c r="R6837">
        <v>8</v>
      </c>
      <c r="S6837">
        <v>150</v>
      </c>
      <c r="T6837">
        <v>100</v>
      </c>
      <c r="U6837" t="s">
        <v>1</v>
      </c>
      <c r="V6837">
        <v>0</v>
      </c>
      <c r="W6837">
        <v>0</v>
      </c>
      <c r="X6837" t="s">
        <v>4215</v>
      </c>
      <c r="Y6837" t="s">
        <v>11150</v>
      </c>
      <c r="Z6837" t="s">
        <v>3460</v>
      </c>
    </row>
    <row r="6838" spans="17:26" x14ac:dyDescent="0.35">
      <c r="Q6838" t="s">
        <v>0</v>
      </c>
      <c r="R6838">
        <v>8</v>
      </c>
      <c r="S6838">
        <v>150</v>
      </c>
      <c r="T6838">
        <v>100</v>
      </c>
      <c r="U6838" t="s">
        <v>3664</v>
      </c>
      <c r="V6838">
        <v>0</v>
      </c>
      <c r="W6838">
        <v>0</v>
      </c>
      <c r="X6838" t="s">
        <v>3922</v>
      </c>
      <c r="Y6838" t="s">
        <v>11151</v>
      </c>
      <c r="Z6838" t="s">
        <v>3460</v>
      </c>
    </row>
    <row r="6839" spans="17:26" x14ac:dyDescent="0.35">
      <c r="Q6839" t="s">
        <v>0</v>
      </c>
      <c r="R6839">
        <v>8</v>
      </c>
      <c r="S6839">
        <v>150</v>
      </c>
      <c r="T6839">
        <v>100</v>
      </c>
      <c r="U6839" t="s">
        <v>3664</v>
      </c>
      <c r="V6839">
        <v>0</v>
      </c>
      <c r="W6839">
        <v>0</v>
      </c>
      <c r="X6839" t="s">
        <v>3962</v>
      </c>
      <c r="Y6839" t="s">
        <v>11152</v>
      </c>
      <c r="Z6839" t="s">
        <v>3460</v>
      </c>
    </row>
    <row r="6840" spans="17:26" x14ac:dyDescent="0.35">
      <c r="Q6840" t="s">
        <v>0</v>
      </c>
      <c r="R6840">
        <v>8</v>
      </c>
      <c r="S6840">
        <v>150</v>
      </c>
      <c r="T6840">
        <v>100</v>
      </c>
      <c r="U6840" t="s">
        <v>3664</v>
      </c>
      <c r="V6840">
        <v>0</v>
      </c>
      <c r="W6840">
        <v>0</v>
      </c>
      <c r="X6840" t="s">
        <v>3849</v>
      </c>
      <c r="Y6840" t="s">
        <v>11153</v>
      </c>
      <c r="Z6840" t="s">
        <v>3460</v>
      </c>
    </row>
    <row r="6841" spans="17:26" x14ac:dyDescent="0.35">
      <c r="Q6841" t="s">
        <v>0</v>
      </c>
      <c r="R6841">
        <v>8</v>
      </c>
      <c r="S6841">
        <v>150</v>
      </c>
      <c r="T6841">
        <v>100</v>
      </c>
      <c r="U6841" t="s">
        <v>3664</v>
      </c>
      <c r="V6841">
        <v>0</v>
      </c>
      <c r="W6841">
        <v>0</v>
      </c>
      <c r="X6841" t="s">
        <v>4565</v>
      </c>
      <c r="Y6841" t="s">
        <v>11154</v>
      </c>
      <c r="Z6841" t="s">
        <v>3460</v>
      </c>
    </row>
    <row r="6842" spans="17:26" x14ac:dyDescent="0.35">
      <c r="Q6842" t="s">
        <v>0</v>
      </c>
      <c r="R6842">
        <v>8</v>
      </c>
      <c r="S6842">
        <v>150</v>
      </c>
      <c r="T6842">
        <v>100</v>
      </c>
      <c r="U6842" t="s">
        <v>3664</v>
      </c>
      <c r="V6842">
        <v>0</v>
      </c>
      <c r="W6842">
        <v>0</v>
      </c>
      <c r="X6842" t="s">
        <v>4377</v>
      </c>
      <c r="Y6842" t="s">
        <v>11155</v>
      </c>
      <c r="Z6842" t="s">
        <v>3460</v>
      </c>
    </row>
    <row r="6843" spans="17:26" x14ac:dyDescent="0.35">
      <c r="Q6843" t="s">
        <v>0</v>
      </c>
      <c r="R6843">
        <v>8</v>
      </c>
      <c r="S6843">
        <v>150</v>
      </c>
      <c r="T6843">
        <v>97.1</v>
      </c>
      <c r="U6843" t="s">
        <v>1</v>
      </c>
      <c r="V6843">
        <v>0</v>
      </c>
      <c r="W6843">
        <v>0</v>
      </c>
      <c r="X6843" t="s">
        <v>4431</v>
      </c>
      <c r="Y6843" t="s">
        <v>11156</v>
      </c>
      <c r="Z6843" t="s">
        <v>3460</v>
      </c>
    </row>
    <row r="6844" spans="17:26" x14ac:dyDescent="0.35">
      <c r="Q6844" t="s">
        <v>0</v>
      </c>
      <c r="R6844">
        <v>8</v>
      </c>
      <c r="S6844">
        <v>150</v>
      </c>
      <c r="T6844">
        <v>97.1</v>
      </c>
      <c r="U6844" t="s">
        <v>1</v>
      </c>
      <c r="V6844">
        <v>0</v>
      </c>
      <c r="W6844">
        <v>0</v>
      </c>
      <c r="X6844" t="s">
        <v>4193</v>
      </c>
      <c r="Y6844" t="s">
        <v>11157</v>
      </c>
      <c r="Z6844" t="s">
        <v>3460</v>
      </c>
    </row>
    <row r="6845" spans="17:26" x14ac:dyDescent="0.35">
      <c r="Q6845" t="s">
        <v>0</v>
      </c>
      <c r="R6845">
        <v>8</v>
      </c>
      <c r="S6845">
        <v>150</v>
      </c>
      <c r="T6845">
        <v>97.1</v>
      </c>
      <c r="U6845" t="s">
        <v>3664</v>
      </c>
      <c r="V6845">
        <v>0</v>
      </c>
      <c r="W6845">
        <v>0</v>
      </c>
      <c r="X6845" t="s">
        <v>4156</v>
      </c>
      <c r="Y6845" t="s">
        <v>11158</v>
      </c>
      <c r="Z6845" t="s">
        <v>3460</v>
      </c>
    </row>
    <row r="6846" spans="17:26" x14ac:dyDescent="0.35">
      <c r="Q6846" t="s">
        <v>0</v>
      </c>
      <c r="R6846">
        <v>8</v>
      </c>
      <c r="S6846">
        <v>150</v>
      </c>
      <c r="T6846">
        <v>97.2</v>
      </c>
      <c r="U6846" t="s">
        <v>3664</v>
      </c>
      <c r="V6846">
        <v>0</v>
      </c>
      <c r="W6846">
        <v>0</v>
      </c>
      <c r="X6846" t="s">
        <v>4009</v>
      </c>
      <c r="Y6846" t="s">
        <v>11159</v>
      </c>
      <c r="Z6846" t="s">
        <v>3460</v>
      </c>
    </row>
    <row r="6847" spans="17:26" x14ac:dyDescent="0.35">
      <c r="Q6847" t="s">
        <v>0</v>
      </c>
      <c r="R6847">
        <v>8</v>
      </c>
      <c r="S6847">
        <v>150</v>
      </c>
      <c r="T6847">
        <v>97.2</v>
      </c>
      <c r="U6847" t="s">
        <v>3664</v>
      </c>
      <c r="V6847">
        <v>0</v>
      </c>
      <c r="W6847">
        <v>0</v>
      </c>
      <c r="X6847" t="s">
        <v>4009</v>
      </c>
      <c r="Y6847" t="s">
        <v>11160</v>
      </c>
      <c r="Z6847" t="s">
        <v>3460</v>
      </c>
    </row>
    <row r="6848" spans="17:26" x14ac:dyDescent="0.35">
      <c r="Q6848" t="s">
        <v>0</v>
      </c>
      <c r="R6848">
        <v>8</v>
      </c>
      <c r="S6848">
        <v>150</v>
      </c>
      <c r="T6848">
        <v>97.2</v>
      </c>
      <c r="U6848" t="s">
        <v>3664</v>
      </c>
      <c r="V6848">
        <v>0</v>
      </c>
      <c r="W6848">
        <v>0</v>
      </c>
      <c r="X6848" t="s">
        <v>4747</v>
      </c>
      <c r="Y6848" t="s">
        <v>11161</v>
      </c>
      <c r="Z6848" t="s">
        <v>3460</v>
      </c>
    </row>
    <row r="6849" spans="17:26" x14ac:dyDescent="0.35">
      <c r="Q6849" t="s">
        <v>0</v>
      </c>
      <c r="R6849">
        <v>8</v>
      </c>
      <c r="S6849">
        <v>150</v>
      </c>
      <c r="T6849">
        <v>97.3</v>
      </c>
      <c r="U6849" t="s">
        <v>1</v>
      </c>
      <c r="V6849">
        <v>0</v>
      </c>
      <c r="W6849">
        <v>0</v>
      </c>
      <c r="X6849" t="s">
        <v>4140</v>
      </c>
      <c r="Y6849" t="s">
        <v>11162</v>
      </c>
      <c r="Z6849" t="s">
        <v>3460</v>
      </c>
    </row>
    <row r="6850" spans="17:26" x14ac:dyDescent="0.35">
      <c r="Q6850" t="s">
        <v>0</v>
      </c>
      <c r="R6850">
        <v>8</v>
      </c>
      <c r="S6850">
        <v>150</v>
      </c>
      <c r="T6850">
        <v>97.3</v>
      </c>
      <c r="U6850" t="s">
        <v>1</v>
      </c>
      <c r="V6850">
        <v>0</v>
      </c>
      <c r="W6850">
        <v>0</v>
      </c>
      <c r="X6850" t="s">
        <v>4073</v>
      </c>
      <c r="Y6850" t="s">
        <v>11163</v>
      </c>
      <c r="Z6850" t="s">
        <v>3460</v>
      </c>
    </row>
    <row r="6851" spans="17:26" x14ac:dyDescent="0.35">
      <c r="Q6851" t="s">
        <v>0</v>
      </c>
      <c r="R6851">
        <v>8</v>
      </c>
      <c r="S6851">
        <v>150</v>
      </c>
      <c r="T6851">
        <v>97.3</v>
      </c>
      <c r="U6851" t="s">
        <v>1</v>
      </c>
      <c r="V6851">
        <v>0</v>
      </c>
      <c r="W6851">
        <v>0</v>
      </c>
      <c r="X6851" t="s">
        <v>3782</v>
      </c>
      <c r="Y6851" t="s">
        <v>11164</v>
      </c>
      <c r="Z6851" t="s">
        <v>3460</v>
      </c>
    </row>
    <row r="6852" spans="17:26" x14ac:dyDescent="0.35">
      <c r="Q6852" t="s">
        <v>0</v>
      </c>
      <c r="R6852">
        <v>8</v>
      </c>
      <c r="S6852">
        <v>150</v>
      </c>
      <c r="T6852">
        <v>97.3</v>
      </c>
      <c r="U6852" t="s">
        <v>3664</v>
      </c>
      <c r="V6852">
        <v>0</v>
      </c>
      <c r="W6852">
        <v>0</v>
      </c>
      <c r="X6852" t="s">
        <v>4618</v>
      </c>
      <c r="Y6852" t="s">
        <v>11165</v>
      </c>
      <c r="Z6852" t="s">
        <v>3460</v>
      </c>
    </row>
    <row r="6853" spans="17:26" x14ac:dyDescent="0.35">
      <c r="Q6853" t="s">
        <v>0</v>
      </c>
      <c r="R6853">
        <v>8</v>
      </c>
      <c r="S6853">
        <v>150</v>
      </c>
      <c r="T6853">
        <v>97.3</v>
      </c>
      <c r="U6853" t="s">
        <v>3664</v>
      </c>
      <c r="V6853">
        <v>0</v>
      </c>
      <c r="W6853">
        <v>0</v>
      </c>
      <c r="X6853" t="s">
        <v>3799</v>
      </c>
      <c r="Y6853" t="s">
        <v>11166</v>
      </c>
      <c r="Z6853" t="s">
        <v>3460</v>
      </c>
    </row>
    <row r="6854" spans="17:26" x14ac:dyDescent="0.35">
      <c r="Q6854" t="s">
        <v>0</v>
      </c>
      <c r="R6854">
        <v>8</v>
      </c>
      <c r="S6854">
        <v>150</v>
      </c>
      <c r="T6854">
        <v>97.3</v>
      </c>
      <c r="U6854" t="s">
        <v>3664</v>
      </c>
      <c r="V6854">
        <v>0</v>
      </c>
      <c r="W6854">
        <v>0</v>
      </c>
      <c r="X6854" t="s">
        <v>3768</v>
      </c>
      <c r="Y6854" t="s">
        <v>11167</v>
      </c>
      <c r="Z6854" t="s">
        <v>3460</v>
      </c>
    </row>
    <row r="6855" spans="17:26" x14ac:dyDescent="0.35">
      <c r="Q6855" t="s">
        <v>0</v>
      </c>
      <c r="R6855">
        <v>8</v>
      </c>
      <c r="S6855">
        <v>150</v>
      </c>
      <c r="T6855">
        <v>97.3</v>
      </c>
      <c r="U6855" t="s">
        <v>3664</v>
      </c>
      <c r="V6855">
        <v>0</v>
      </c>
      <c r="W6855">
        <v>0</v>
      </c>
      <c r="X6855" t="s">
        <v>4032</v>
      </c>
      <c r="Y6855" t="s">
        <v>11168</v>
      </c>
      <c r="Z6855" t="s">
        <v>3460</v>
      </c>
    </row>
    <row r="6856" spans="17:26" x14ac:dyDescent="0.35">
      <c r="Q6856" t="s">
        <v>0</v>
      </c>
      <c r="R6856">
        <v>8</v>
      </c>
      <c r="S6856">
        <v>150</v>
      </c>
      <c r="T6856">
        <v>97.3</v>
      </c>
      <c r="U6856" t="s">
        <v>3664</v>
      </c>
      <c r="V6856">
        <v>0</v>
      </c>
      <c r="W6856">
        <v>0</v>
      </c>
      <c r="X6856" t="s">
        <v>3908</v>
      </c>
      <c r="Y6856" t="s">
        <v>11169</v>
      </c>
      <c r="Z6856" t="s">
        <v>3460</v>
      </c>
    </row>
    <row r="6857" spans="17:26" x14ac:dyDescent="0.35">
      <c r="Q6857" t="s">
        <v>0</v>
      </c>
      <c r="R6857">
        <v>8</v>
      </c>
      <c r="S6857">
        <v>150</v>
      </c>
      <c r="T6857">
        <v>97.3</v>
      </c>
      <c r="U6857" t="s">
        <v>3664</v>
      </c>
      <c r="V6857">
        <v>0</v>
      </c>
      <c r="W6857">
        <v>0</v>
      </c>
      <c r="X6857" t="s">
        <v>3944</v>
      </c>
      <c r="Y6857" t="s">
        <v>11170</v>
      </c>
      <c r="Z6857" t="s">
        <v>3460</v>
      </c>
    </row>
    <row r="6858" spans="17:26" x14ac:dyDescent="0.35">
      <c r="Q6858" t="s">
        <v>0</v>
      </c>
      <c r="R6858">
        <v>8</v>
      </c>
      <c r="S6858">
        <v>150</v>
      </c>
      <c r="T6858">
        <v>97.3</v>
      </c>
      <c r="U6858" t="s">
        <v>3664</v>
      </c>
      <c r="V6858">
        <v>0</v>
      </c>
      <c r="W6858">
        <v>0</v>
      </c>
      <c r="X6858" t="s">
        <v>4169</v>
      </c>
      <c r="Y6858" t="s">
        <v>11171</v>
      </c>
      <c r="Z6858" t="s">
        <v>3460</v>
      </c>
    </row>
    <row r="6859" spans="17:26" x14ac:dyDescent="0.35">
      <c r="Q6859" t="s">
        <v>0</v>
      </c>
      <c r="R6859">
        <v>8</v>
      </c>
      <c r="S6859">
        <v>150</v>
      </c>
      <c r="T6859">
        <v>97.3</v>
      </c>
      <c r="U6859" t="s">
        <v>3664</v>
      </c>
      <c r="V6859">
        <v>0</v>
      </c>
      <c r="W6859">
        <v>0</v>
      </c>
      <c r="X6859" t="s">
        <v>4174</v>
      </c>
      <c r="Y6859" t="s">
        <v>11172</v>
      </c>
      <c r="Z6859" t="s">
        <v>3460</v>
      </c>
    </row>
    <row r="6860" spans="17:26" x14ac:dyDescent="0.35">
      <c r="Q6860" t="s">
        <v>0</v>
      </c>
      <c r="R6860">
        <v>8</v>
      </c>
      <c r="S6860">
        <v>150</v>
      </c>
      <c r="T6860">
        <v>97.3</v>
      </c>
      <c r="U6860" t="s">
        <v>3664</v>
      </c>
      <c r="V6860">
        <v>0</v>
      </c>
      <c r="W6860">
        <v>0</v>
      </c>
      <c r="X6860" t="s">
        <v>4503</v>
      </c>
      <c r="Y6860" t="s">
        <v>11173</v>
      </c>
      <c r="Z6860" t="s">
        <v>3460</v>
      </c>
    </row>
    <row r="6861" spans="17:26" x14ac:dyDescent="0.35">
      <c r="Q6861" t="s">
        <v>0</v>
      </c>
      <c r="R6861">
        <v>8</v>
      </c>
      <c r="S6861">
        <v>150</v>
      </c>
      <c r="T6861">
        <v>97.4</v>
      </c>
      <c r="U6861" t="s">
        <v>1</v>
      </c>
      <c r="V6861">
        <v>0</v>
      </c>
      <c r="W6861">
        <v>0</v>
      </c>
      <c r="X6861" t="s">
        <v>3977</v>
      </c>
      <c r="Y6861" t="s">
        <v>11174</v>
      </c>
      <c r="Z6861" t="s">
        <v>3460</v>
      </c>
    </row>
    <row r="6862" spans="17:26" x14ac:dyDescent="0.35">
      <c r="Q6862" t="s">
        <v>0</v>
      </c>
      <c r="R6862">
        <v>8</v>
      </c>
      <c r="S6862">
        <v>150</v>
      </c>
      <c r="T6862">
        <v>97.5</v>
      </c>
      <c r="U6862" t="s">
        <v>1</v>
      </c>
      <c r="V6862">
        <v>0</v>
      </c>
      <c r="W6862">
        <v>0</v>
      </c>
      <c r="X6862" t="s">
        <v>3979</v>
      </c>
      <c r="Y6862" t="s">
        <v>11175</v>
      </c>
      <c r="Z6862" t="s">
        <v>3460</v>
      </c>
    </row>
    <row r="6863" spans="17:26" x14ac:dyDescent="0.35">
      <c r="Q6863" t="s">
        <v>0</v>
      </c>
      <c r="R6863">
        <v>8</v>
      </c>
      <c r="S6863">
        <v>150</v>
      </c>
      <c r="T6863">
        <v>97.5</v>
      </c>
      <c r="U6863" t="s">
        <v>1</v>
      </c>
      <c r="V6863">
        <v>0</v>
      </c>
      <c r="W6863">
        <v>0</v>
      </c>
      <c r="X6863" t="s">
        <v>3728</v>
      </c>
      <c r="Y6863" t="s">
        <v>11176</v>
      </c>
      <c r="Z6863" t="s">
        <v>3460</v>
      </c>
    </row>
    <row r="6864" spans="17:26" x14ac:dyDescent="0.35">
      <c r="Q6864" t="s">
        <v>0</v>
      </c>
      <c r="R6864">
        <v>8</v>
      </c>
      <c r="S6864">
        <v>150</v>
      </c>
      <c r="T6864">
        <v>97.5</v>
      </c>
      <c r="U6864" t="s">
        <v>3664</v>
      </c>
      <c r="V6864">
        <v>0</v>
      </c>
      <c r="W6864">
        <v>0</v>
      </c>
      <c r="X6864" t="s">
        <v>3694</v>
      </c>
      <c r="Y6864" t="s">
        <v>11177</v>
      </c>
      <c r="Z6864" t="s">
        <v>3460</v>
      </c>
    </row>
    <row r="6865" spans="17:26" x14ac:dyDescent="0.35">
      <c r="Q6865" t="s">
        <v>0</v>
      </c>
      <c r="R6865">
        <v>8</v>
      </c>
      <c r="S6865">
        <v>150</v>
      </c>
      <c r="T6865">
        <v>97.5</v>
      </c>
      <c r="U6865" t="s">
        <v>3664</v>
      </c>
      <c r="V6865">
        <v>0</v>
      </c>
      <c r="W6865">
        <v>0</v>
      </c>
      <c r="X6865" t="s">
        <v>4203</v>
      </c>
      <c r="Y6865" t="s">
        <v>11178</v>
      </c>
      <c r="Z6865" t="s">
        <v>3460</v>
      </c>
    </row>
    <row r="6866" spans="17:26" x14ac:dyDescent="0.35">
      <c r="Q6866" t="s">
        <v>0</v>
      </c>
      <c r="R6866">
        <v>8</v>
      </c>
      <c r="S6866">
        <v>150</v>
      </c>
      <c r="T6866">
        <v>97.5</v>
      </c>
      <c r="U6866" t="s">
        <v>3664</v>
      </c>
      <c r="V6866">
        <v>0</v>
      </c>
      <c r="W6866">
        <v>0</v>
      </c>
      <c r="X6866" t="s">
        <v>3726</v>
      </c>
      <c r="Y6866" t="s">
        <v>11179</v>
      </c>
      <c r="Z6866" t="s">
        <v>3460</v>
      </c>
    </row>
    <row r="6867" spans="17:26" x14ac:dyDescent="0.35">
      <c r="Q6867" t="s">
        <v>0</v>
      </c>
      <c r="R6867">
        <v>8</v>
      </c>
      <c r="S6867">
        <v>150</v>
      </c>
      <c r="T6867">
        <v>97.5</v>
      </c>
      <c r="U6867" t="s">
        <v>3664</v>
      </c>
      <c r="V6867">
        <v>0</v>
      </c>
      <c r="W6867">
        <v>0</v>
      </c>
      <c r="X6867" t="s">
        <v>3975</v>
      </c>
      <c r="Y6867" t="s">
        <v>11180</v>
      </c>
      <c r="Z6867" t="s">
        <v>3460</v>
      </c>
    </row>
    <row r="6868" spans="17:26" x14ac:dyDescent="0.35">
      <c r="Q6868" t="s">
        <v>0</v>
      </c>
      <c r="R6868">
        <v>8</v>
      </c>
      <c r="S6868">
        <v>150</v>
      </c>
      <c r="T6868">
        <v>97.5</v>
      </c>
      <c r="U6868" t="s">
        <v>3664</v>
      </c>
      <c r="V6868">
        <v>0</v>
      </c>
      <c r="W6868">
        <v>0</v>
      </c>
      <c r="X6868" t="s">
        <v>3837</v>
      </c>
      <c r="Y6868" t="s">
        <v>11181</v>
      </c>
      <c r="Z6868" t="s">
        <v>3460</v>
      </c>
    </row>
    <row r="6869" spans="17:26" x14ac:dyDescent="0.35">
      <c r="Q6869" t="s">
        <v>0</v>
      </c>
      <c r="R6869">
        <v>8</v>
      </c>
      <c r="S6869">
        <v>150</v>
      </c>
      <c r="T6869">
        <v>97.6</v>
      </c>
      <c r="U6869" t="s">
        <v>3664</v>
      </c>
      <c r="V6869">
        <v>0</v>
      </c>
      <c r="W6869">
        <v>0</v>
      </c>
      <c r="X6869" t="s">
        <v>4409</v>
      </c>
      <c r="Y6869" t="s">
        <v>11182</v>
      </c>
      <c r="Z6869" t="s">
        <v>3460</v>
      </c>
    </row>
    <row r="6870" spans="17:26" x14ac:dyDescent="0.35">
      <c r="Q6870" t="s">
        <v>0</v>
      </c>
      <c r="R6870">
        <v>8</v>
      </c>
      <c r="S6870">
        <v>150</v>
      </c>
      <c r="T6870">
        <v>97.6</v>
      </c>
      <c r="U6870" t="s">
        <v>3664</v>
      </c>
      <c r="V6870">
        <v>0</v>
      </c>
      <c r="W6870">
        <v>0</v>
      </c>
      <c r="X6870" t="s">
        <v>3842</v>
      </c>
      <c r="Y6870" t="s">
        <v>11183</v>
      </c>
      <c r="Z6870" t="s">
        <v>3460</v>
      </c>
    </row>
    <row r="6871" spans="17:26" x14ac:dyDescent="0.35">
      <c r="Q6871" t="s">
        <v>0</v>
      </c>
      <c r="R6871">
        <v>8</v>
      </c>
      <c r="S6871">
        <v>150</v>
      </c>
      <c r="T6871">
        <v>97.7</v>
      </c>
      <c r="U6871" t="s">
        <v>1</v>
      </c>
      <c r="V6871">
        <v>0</v>
      </c>
      <c r="W6871">
        <v>0</v>
      </c>
      <c r="X6871" t="s">
        <v>3857</v>
      </c>
      <c r="Y6871" t="s">
        <v>11184</v>
      </c>
      <c r="Z6871" t="s">
        <v>3460</v>
      </c>
    </row>
    <row r="6872" spans="17:26" x14ac:dyDescent="0.35">
      <c r="Q6872" t="s">
        <v>0</v>
      </c>
      <c r="R6872">
        <v>8</v>
      </c>
      <c r="S6872">
        <v>150</v>
      </c>
      <c r="T6872">
        <v>97.7</v>
      </c>
      <c r="U6872" t="s">
        <v>3664</v>
      </c>
      <c r="V6872">
        <v>0</v>
      </c>
      <c r="W6872">
        <v>0</v>
      </c>
      <c r="X6872" t="s">
        <v>3857</v>
      </c>
      <c r="Y6872" t="s">
        <v>11185</v>
      </c>
      <c r="Z6872" t="s">
        <v>3460</v>
      </c>
    </row>
    <row r="6873" spans="17:26" x14ac:dyDescent="0.35">
      <c r="Q6873" t="s">
        <v>0</v>
      </c>
      <c r="R6873">
        <v>8</v>
      </c>
      <c r="S6873">
        <v>150</v>
      </c>
      <c r="T6873">
        <v>97.8</v>
      </c>
      <c r="U6873" t="s">
        <v>1</v>
      </c>
      <c r="V6873">
        <v>0</v>
      </c>
      <c r="W6873">
        <v>0</v>
      </c>
      <c r="X6873" t="s">
        <v>3742</v>
      </c>
      <c r="Y6873" t="s">
        <v>11186</v>
      </c>
      <c r="Z6873" t="s">
        <v>3460</v>
      </c>
    </row>
    <row r="6874" spans="17:26" x14ac:dyDescent="0.35">
      <c r="Q6874" t="s">
        <v>0</v>
      </c>
      <c r="R6874">
        <v>8</v>
      </c>
      <c r="S6874">
        <v>150</v>
      </c>
      <c r="T6874">
        <v>97.8</v>
      </c>
      <c r="U6874" t="s">
        <v>1</v>
      </c>
      <c r="V6874">
        <v>0</v>
      </c>
      <c r="W6874">
        <v>0</v>
      </c>
      <c r="X6874" t="s">
        <v>3660</v>
      </c>
      <c r="Y6874" t="s">
        <v>11187</v>
      </c>
      <c r="Z6874" t="s">
        <v>3460</v>
      </c>
    </row>
    <row r="6875" spans="17:26" x14ac:dyDescent="0.35">
      <c r="Q6875" t="s">
        <v>0</v>
      </c>
      <c r="R6875">
        <v>8</v>
      </c>
      <c r="S6875">
        <v>150</v>
      </c>
      <c r="T6875">
        <v>97.8</v>
      </c>
      <c r="U6875" t="s">
        <v>1</v>
      </c>
      <c r="V6875">
        <v>0</v>
      </c>
      <c r="W6875">
        <v>0</v>
      </c>
      <c r="X6875" t="s">
        <v>3660</v>
      </c>
      <c r="Y6875" t="s">
        <v>11188</v>
      </c>
      <c r="Z6875" t="s">
        <v>3460</v>
      </c>
    </row>
    <row r="6876" spans="17:26" x14ac:dyDescent="0.35">
      <c r="Q6876" t="s">
        <v>0</v>
      </c>
      <c r="R6876">
        <v>8</v>
      </c>
      <c r="S6876">
        <v>150</v>
      </c>
      <c r="T6876">
        <v>97.8</v>
      </c>
      <c r="U6876" t="s">
        <v>1</v>
      </c>
      <c r="V6876">
        <v>0</v>
      </c>
      <c r="W6876">
        <v>0</v>
      </c>
      <c r="X6876" t="s">
        <v>3867</v>
      </c>
      <c r="Y6876" t="s">
        <v>11189</v>
      </c>
      <c r="Z6876" t="s">
        <v>3460</v>
      </c>
    </row>
    <row r="6877" spans="17:26" x14ac:dyDescent="0.35">
      <c r="Q6877" t="s">
        <v>0</v>
      </c>
      <c r="R6877">
        <v>8</v>
      </c>
      <c r="S6877">
        <v>150</v>
      </c>
      <c r="T6877">
        <v>97.8</v>
      </c>
      <c r="U6877" t="s">
        <v>3664</v>
      </c>
      <c r="V6877">
        <v>0</v>
      </c>
      <c r="W6877">
        <v>0</v>
      </c>
      <c r="X6877" t="s">
        <v>3738</v>
      </c>
      <c r="Y6877" t="s">
        <v>11190</v>
      </c>
      <c r="Z6877" t="s">
        <v>3460</v>
      </c>
    </row>
    <row r="6878" spans="17:26" x14ac:dyDescent="0.35">
      <c r="Q6878" t="s">
        <v>0</v>
      </c>
      <c r="R6878">
        <v>8</v>
      </c>
      <c r="S6878">
        <v>150</v>
      </c>
      <c r="T6878">
        <v>97.8</v>
      </c>
      <c r="U6878" t="s">
        <v>3664</v>
      </c>
      <c r="V6878">
        <v>0</v>
      </c>
      <c r="W6878">
        <v>0</v>
      </c>
      <c r="X6878" t="s">
        <v>3681</v>
      </c>
      <c r="Y6878" t="s">
        <v>11191</v>
      </c>
      <c r="Z6878" t="s">
        <v>3460</v>
      </c>
    </row>
    <row r="6879" spans="17:26" x14ac:dyDescent="0.35">
      <c r="Q6879" t="s">
        <v>0</v>
      </c>
      <c r="R6879">
        <v>8</v>
      </c>
      <c r="S6879">
        <v>150</v>
      </c>
      <c r="T6879">
        <v>97.9</v>
      </c>
      <c r="U6879" t="s">
        <v>1</v>
      </c>
      <c r="V6879">
        <v>0</v>
      </c>
      <c r="W6879">
        <v>0</v>
      </c>
      <c r="X6879" t="s">
        <v>4135</v>
      </c>
      <c r="Y6879" t="s">
        <v>11192</v>
      </c>
      <c r="Z6879" t="s">
        <v>3460</v>
      </c>
    </row>
    <row r="6880" spans="17:26" x14ac:dyDescent="0.35">
      <c r="Q6880" t="s">
        <v>0</v>
      </c>
      <c r="R6880">
        <v>8</v>
      </c>
      <c r="S6880">
        <v>150</v>
      </c>
      <c r="T6880">
        <v>97.9</v>
      </c>
      <c r="U6880" t="s">
        <v>1</v>
      </c>
      <c r="V6880">
        <v>0</v>
      </c>
      <c r="W6880">
        <v>0</v>
      </c>
      <c r="X6880" t="s">
        <v>3881</v>
      </c>
      <c r="Y6880" t="s">
        <v>11193</v>
      </c>
      <c r="Z6880" t="s">
        <v>3460</v>
      </c>
    </row>
    <row r="6881" spans="17:26" x14ac:dyDescent="0.35">
      <c r="Q6881" t="s">
        <v>0</v>
      </c>
      <c r="R6881">
        <v>8</v>
      </c>
      <c r="S6881">
        <v>150</v>
      </c>
      <c r="T6881">
        <v>97.9</v>
      </c>
      <c r="U6881" t="s">
        <v>1</v>
      </c>
      <c r="V6881">
        <v>0</v>
      </c>
      <c r="W6881">
        <v>0</v>
      </c>
      <c r="X6881" t="s">
        <v>3883</v>
      </c>
      <c r="Y6881" t="s">
        <v>11194</v>
      </c>
      <c r="Z6881" t="s">
        <v>3460</v>
      </c>
    </row>
    <row r="6882" spans="17:26" x14ac:dyDescent="0.35">
      <c r="Q6882" t="s">
        <v>0</v>
      </c>
      <c r="R6882">
        <v>8</v>
      </c>
      <c r="S6882">
        <v>150</v>
      </c>
      <c r="T6882">
        <v>97.9</v>
      </c>
      <c r="U6882" t="s">
        <v>1</v>
      </c>
      <c r="V6882">
        <v>0</v>
      </c>
      <c r="W6882">
        <v>0</v>
      </c>
      <c r="X6882" t="s">
        <v>4167</v>
      </c>
      <c r="Y6882" t="s">
        <v>11195</v>
      </c>
      <c r="Z6882" t="s">
        <v>3460</v>
      </c>
    </row>
    <row r="6883" spans="17:26" x14ac:dyDescent="0.35">
      <c r="Q6883" t="s">
        <v>0</v>
      </c>
      <c r="R6883">
        <v>8</v>
      </c>
      <c r="S6883">
        <v>150</v>
      </c>
      <c r="T6883">
        <v>97.9</v>
      </c>
      <c r="U6883" t="s">
        <v>3664</v>
      </c>
      <c r="V6883">
        <v>0</v>
      </c>
      <c r="W6883">
        <v>0</v>
      </c>
      <c r="X6883" t="s">
        <v>3886</v>
      </c>
      <c r="Y6883" t="s">
        <v>11196</v>
      </c>
      <c r="Z6883" t="s">
        <v>3460</v>
      </c>
    </row>
    <row r="6884" spans="17:26" x14ac:dyDescent="0.35">
      <c r="Q6884" t="s">
        <v>0</v>
      </c>
      <c r="R6884">
        <v>8</v>
      </c>
      <c r="S6884">
        <v>150</v>
      </c>
      <c r="T6884">
        <v>98</v>
      </c>
      <c r="U6884" t="s">
        <v>1</v>
      </c>
      <c r="V6884">
        <v>0</v>
      </c>
      <c r="W6884">
        <v>0</v>
      </c>
      <c r="X6884" t="s">
        <v>4509</v>
      </c>
      <c r="Y6884" t="s">
        <v>11197</v>
      </c>
      <c r="Z6884" t="s">
        <v>3460</v>
      </c>
    </row>
    <row r="6885" spans="17:26" x14ac:dyDescent="0.35">
      <c r="Q6885" t="s">
        <v>0</v>
      </c>
      <c r="R6885">
        <v>8</v>
      </c>
      <c r="S6885">
        <v>150</v>
      </c>
      <c r="T6885">
        <v>98</v>
      </c>
      <c r="U6885" t="s">
        <v>1</v>
      </c>
      <c r="V6885">
        <v>0</v>
      </c>
      <c r="W6885">
        <v>0</v>
      </c>
      <c r="X6885" t="s">
        <v>3889</v>
      </c>
      <c r="Y6885" t="s">
        <v>11198</v>
      </c>
      <c r="Z6885" t="s">
        <v>3460</v>
      </c>
    </row>
    <row r="6886" spans="17:26" x14ac:dyDescent="0.35">
      <c r="Q6886" t="s">
        <v>0</v>
      </c>
      <c r="R6886">
        <v>8</v>
      </c>
      <c r="S6886">
        <v>150</v>
      </c>
      <c r="T6886">
        <v>98</v>
      </c>
      <c r="U6886" t="s">
        <v>1</v>
      </c>
      <c r="V6886">
        <v>0</v>
      </c>
      <c r="W6886">
        <v>0</v>
      </c>
      <c r="X6886" t="s">
        <v>4521</v>
      </c>
      <c r="Y6886" t="s">
        <v>11199</v>
      </c>
      <c r="Z6886" t="s">
        <v>3460</v>
      </c>
    </row>
    <row r="6887" spans="17:26" x14ac:dyDescent="0.35">
      <c r="Q6887" t="s">
        <v>0</v>
      </c>
      <c r="R6887">
        <v>8</v>
      </c>
      <c r="S6887">
        <v>150</v>
      </c>
      <c r="T6887">
        <v>98</v>
      </c>
      <c r="U6887" t="s">
        <v>1</v>
      </c>
      <c r="V6887">
        <v>0</v>
      </c>
      <c r="W6887">
        <v>0</v>
      </c>
      <c r="X6887" t="s">
        <v>3792</v>
      </c>
      <c r="Y6887" t="s">
        <v>11200</v>
      </c>
      <c r="Z6887" t="s">
        <v>3460</v>
      </c>
    </row>
    <row r="6888" spans="17:26" x14ac:dyDescent="0.35">
      <c r="Q6888" t="s">
        <v>0</v>
      </c>
      <c r="R6888">
        <v>8</v>
      </c>
      <c r="S6888">
        <v>150</v>
      </c>
      <c r="T6888">
        <v>98</v>
      </c>
      <c r="U6888" t="s">
        <v>1</v>
      </c>
      <c r="V6888">
        <v>0</v>
      </c>
      <c r="W6888">
        <v>0</v>
      </c>
      <c r="X6888" t="s">
        <v>4060</v>
      </c>
      <c r="Y6888" t="s">
        <v>11201</v>
      </c>
      <c r="Z6888" t="s">
        <v>3460</v>
      </c>
    </row>
    <row r="6889" spans="17:26" x14ac:dyDescent="0.35">
      <c r="Q6889" t="s">
        <v>0</v>
      </c>
      <c r="R6889">
        <v>8</v>
      </c>
      <c r="S6889">
        <v>150</v>
      </c>
      <c r="T6889">
        <v>98</v>
      </c>
      <c r="U6889" t="s">
        <v>1</v>
      </c>
      <c r="V6889">
        <v>0</v>
      </c>
      <c r="W6889">
        <v>0</v>
      </c>
      <c r="X6889" t="s">
        <v>4272</v>
      </c>
      <c r="Y6889" t="s">
        <v>11202</v>
      </c>
      <c r="Z6889" t="s">
        <v>3460</v>
      </c>
    </row>
    <row r="6890" spans="17:26" x14ac:dyDescent="0.35">
      <c r="Q6890" t="s">
        <v>0</v>
      </c>
      <c r="R6890">
        <v>8</v>
      </c>
      <c r="S6890">
        <v>150</v>
      </c>
      <c r="T6890">
        <v>98</v>
      </c>
      <c r="U6890" t="s">
        <v>1</v>
      </c>
      <c r="V6890">
        <v>0</v>
      </c>
      <c r="W6890">
        <v>0</v>
      </c>
      <c r="X6890" t="s">
        <v>4252</v>
      </c>
      <c r="Y6890" t="s">
        <v>11203</v>
      </c>
      <c r="Z6890" t="s">
        <v>3460</v>
      </c>
    </row>
    <row r="6891" spans="17:26" x14ac:dyDescent="0.35">
      <c r="Q6891" t="s">
        <v>0</v>
      </c>
      <c r="R6891">
        <v>8</v>
      </c>
      <c r="S6891">
        <v>150</v>
      </c>
      <c r="T6891">
        <v>98</v>
      </c>
      <c r="U6891" t="s">
        <v>1</v>
      </c>
      <c r="V6891">
        <v>0</v>
      </c>
      <c r="W6891">
        <v>0</v>
      </c>
      <c r="X6891" t="s">
        <v>3940</v>
      </c>
      <c r="Y6891" t="s">
        <v>11204</v>
      </c>
      <c r="Z6891" t="s">
        <v>3460</v>
      </c>
    </row>
    <row r="6892" spans="17:26" x14ac:dyDescent="0.35">
      <c r="Q6892" t="s">
        <v>0</v>
      </c>
      <c r="R6892">
        <v>8</v>
      </c>
      <c r="S6892">
        <v>150</v>
      </c>
      <c r="T6892">
        <v>98</v>
      </c>
      <c r="U6892" t="s">
        <v>1</v>
      </c>
      <c r="V6892">
        <v>0</v>
      </c>
      <c r="W6892">
        <v>0</v>
      </c>
      <c r="X6892" t="s">
        <v>3662</v>
      </c>
      <c r="Y6892" t="s">
        <v>11205</v>
      </c>
      <c r="Z6892" t="s">
        <v>3460</v>
      </c>
    </row>
    <row r="6893" spans="17:26" x14ac:dyDescent="0.35">
      <c r="Q6893" t="s">
        <v>0</v>
      </c>
      <c r="R6893">
        <v>8</v>
      </c>
      <c r="S6893">
        <v>150</v>
      </c>
      <c r="T6893">
        <v>98</v>
      </c>
      <c r="U6893" t="s">
        <v>1</v>
      </c>
      <c r="V6893">
        <v>0</v>
      </c>
      <c r="W6893">
        <v>0</v>
      </c>
      <c r="X6893" t="s">
        <v>4040</v>
      </c>
      <c r="Y6893" t="s">
        <v>11206</v>
      </c>
      <c r="Z6893" t="s">
        <v>3460</v>
      </c>
    </row>
    <row r="6894" spans="17:26" x14ac:dyDescent="0.35">
      <c r="Q6894" t="s">
        <v>0</v>
      </c>
      <c r="R6894">
        <v>8</v>
      </c>
      <c r="S6894">
        <v>150</v>
      </c>
      <c r="T6894">
        <v>98</v>
      </c>
      <c r="U6894" t="s">
        <v>1</v>
      </c>
      <c r="V6894">
        <v>0</v>
      </c>
      <c r="W6894">
        <v>0</v>
      </c>
      <c r="X6894" t="s">
        <v>3956</v>
      </c>
      <c r="Y6894" t="s">
        <v>11207</v>
      </c>
      <c r="Z6894" t="s">
        <v>3460</v>
      </c>
    </row>
    <row r="6895" spans="17:26" x14ac:dyDescent="0.35">
      <c r="Q6895" t="s">
        <v>0</v>
      </c>
      <c r="R6895">
        <v>8</v>
      </c>
      <c r="S6895">
        <v>150</v>
      </c>
      <c r="T6895">
        <v>98</v>
      </c>
      <c r="U6895" t="s">
        <v>3664</v>
      </c>
      <c r="V6895">
        <v>0</v>
      </c>
      <c r="W6895">
        <v>0</v>
      </c>
      <c r="X6895" t="s">
        <v>4352</v>
      </c>
      <c r="Y6895" t="s">
        <v>11208</v>
      </c>
      <c r="Z6895" t="s">
        <v>3460</v>
      </c>
    </row>
    <row r="6896" spans="17:26" x14ac:dyDescent="0.35">
      <c r="Q6896" t="s">
        <v>0</v>
      </c>
      <c r="R6896">
        <v>8</v>
      </c>
      <c r="S6896">
        <v>150</v>
      </c>
      <c r="T6896">
        <v>98</v>
      </c>
      <c r="U6896" t="s">
        <v>3664</v>
      </c>
      <c r="V6896">
        <v>0</v>
      </c>
      <c r="W6896">
        <v>0</v>
      </c>
      <c r="X6896" t="s">
        <v>3934</v>
      </c>
      <c r="Y6896" t="s">
        <v>11209</v>
      </c>
      <c r="Z6896" t="s">
        <v>3460</v>
      </c>
    </row>
    <row r="6897" spans="17:26" x14ac:dyDescent="0.35">
      <c r="Q6897" t="s">
        <v>0</v>
      </c>
      <c r="R6897">
        <v>8</v>
      </c>
      <c r="S6897">
        <v>150</v>
      </c>
      <c r="T6897">
        <v>98</v>
      </c>
      <c r="U6897" t="s">
        <v>3664</v>
      </c>
      <c r="V6897">
        <v>0</v>
      </c>
      <c r="W6897">
        <v>0</v>
      </c>
      <c r="X6897" t="s">
        <v>4030</v>
      </c>
      <c r="Y6897" t="s">
        <v>11210</v>
      </c>
      <c r="Z6897" t="s">
        <v>3460</v>
      </c>
    </row>
    <row r="6898" spans="17:26" x14ac:dyDescent="0.35">
      <c r="Q6898" t="s">
        <v>0</v>
      </c>
      <c r="R6898">
        <v>8</v>
      </c>
      <c r="S6898">
        <v>150</v>
      </c>
      <c r="T6898">
        <v>98</v>
      </c>
      <c r="U6898" t="s">
        <v>3664</v>
      </c>
      <c r="V6898">
        <v>0</v>
      </c>
      <c r="W6898">
        <v>0</v>
      </c>
      <c r="X6898" t="s">
        <v>4169</v>
      </c>
      <c r="Y6898" t="s">
        <v>11211</v>
      </c>
      <c r="Z6898" t="s">
        <v>3460</v>
      </c>
    </row>
    <row r="6899" spans="17:26" x14ac:dyDescent="0.35">
      <c r="Q6899" t="s">
        <v>0</v>
      </c>
      <c r="R6899">
        <v>8</v>
      </c>
      <c r="S6899">
        <v>150</v>
      </c>
      <c r="T6899">
        <v>98</v>
      </c>
      <c r="U6899" t="s">
        <v>3664</v>
      </c>
      <c r="V6899">
        <v>0</v>
      </c>
      <c r="W6899">
        <v>0</v>
      </c>
      <c r="X6899" t="s">
        <v>4075</v>
      </c>
      <c r="Y6899" t="s">
        <v>11212</v>
      </c>
      <c r="Z6899" t="s">
        <v>3460</v>
      </c>
    </row>
    <row r="6900" spans="17:26" x14ac:dyDescent="0.35">
      <c r="Q6900" t="s">
        <v>0</v>
      </c>
      <c r="R6900">
        <v>8</v>
      </c>
      <c r="S6900">
        <v>150</v>
      </c>
      <c r="T6900">
        <v>98.1</v>
      </c>
      <c r="U6900" t="s">
        <v>1</v>
      </c>
      <c r="V6900">
        <v>0</v>
      </c>
      <c r="W6900">
        <v>0</v>
      </c>
      <c r="X6900" t="s">
        <v>4567</v>
      </c>
      <c r="Y6900" t="s">
        <v>11213</v>
      </c>
      <c r="Z6900" t="s">
        <v>3460</v>
      </c>
    </row>
    <row r="6901" spans="17:26" x14ac:dyDescent="0.35">
      <c r="Q6901" t="s">
        <v>0</v>
      </c>
      <c r="R6901">
        <v>8</v>
      </c>
      <c r="S6901">
        <v>150</v>
      </c>
      <c r="T6901">
        <v>98.2</v>
      </c>
      <c r="U6901" t="s">
        <v>3664</v>
      </c>
      <c r="V6901">
        <v>0</v>
      </c>
      <c r="W6901">
        <v>0</v>
      </c>
      <c r="X6901" t="s">
        <v>3967</v>
      </c>
      <c r="Y6901" t="s">
        <v>11214</v>
      </c>
      <c r="Z6901" t="s">
        <v>3460</v>
      </c>
    </row>
    <row r="6902" spans="17:26" x14ac:dyDescent="0.35">
      <c r="Q6902" t="s">
        <v>0</v>
      </c>
      <c r="R6902">
        <v>8</v>
      </c>
      <c r="S6902">
        <v>150</v>
      </c>
      <c r="T6902">
        <v>98.3</v>
      </c>
      <c r="U6902" t="s">
        <v>1</v>
      </c>
      <c r="V6902">
        <v>0</v>
      </c>
      <c r="W6902">
        <v>0</v>
      </c>
      <c r="X6902" t="s">
        <v>3828</v>
      </c>
      <c r="Y6902" t="s">
        <v>11215</v>
      </c>
      <c r="Z6902" t="s">
        <v>3460</v>
      </c>
    </row>
    <row r="6903" spans="17:26" x14ac:dyDescent="0.35">
      <c r="Q6903" t="s">
        <v>0</v>
      </c>
      <c r="R6903">
        <v>8</v>
      </c>
      <c r="S6903">
        <v>150</v>
      </c>
      <c r="T6903">
        <v>98.3</v>
      </c>
      <c r="U6903" t="s">
        <v>1</v>
      </c>
      <c r="V6903">
        <v>0</v>
      </c>
      <c r="W6903">
        <v>0</v>
      </c>
      <c r="X6903" t="s">
        <v>3979</v>
      </c>
      <c r="Y6903" t="s">
        <v>11216</v>
      </c>
      <c r="Z6903" t="s">
        <v>3460</v>
      </c>
    </row>
    <row r="6904" spans="17:26" x14ac:dyDescent="0.35">
      <c r="Q6904" t="s">
        <v>0</v>
      </c>
      <c r="R6904">
        <v>8</v>
      </c>
      <c r="S6904">
        <v>150</v>
      </c>
      <c r="T6904">
        <v>98.4</v>
      </c>
      <c r="U6904" t="s">
        <v>1</v>
      </c>
      <c r="V6904">
        <v>0</v>
      </c>
      <c r="W6904">
        <v>0</v>
      </c>
      <c r="X6904" t="s">
        <v>4179</v>
      </c>
      <c r="Y6904" t="s">
        <v>11217</v>
      </c>
      <c r="Z6904" t="s">
        <v>3460</v>
      </c>
    </row>
    <row r="6905" spans="17:26" x14ac:dyDescent="0.35">
      <c r="Q6905" t="s">
        <v>0</v>
      </c>
      <c r="R6905">
        <v>8</v>
      </c>
      <c r="S6905">
        <v>150</v>
      </c>
      <c r="T6905">
        <v>98.4</v>
      </c>
      <c r="U6905" t="s">
        <v>1</v>
      </c>
      <c r="V6905">
        <v>0</v>
      </c>
      <c r="W6905">
        <v>0</v>
      </c>
      <c r="X6905" t="s">
        <v>4179</v>
      </c>
      <c r="Y6905" t="s">
        <v>11218</v>
      </c>
      <c r="Z6905" t="s">
        <v>3460</v>
      </c>
    </row>
    <row r="6906" spans="17:26" x14ac:dyDescent="0.35">
      <c r="Q6906" t="s">
        <v>0</v>
      </c>
      <c r="R6906">
        <v>8</v>
      </c>
      <c r="S6906">
        <v>150</v>
      </c>
      <c r="T6906">
        <v>98.4</v>
      </c>
      <c r="U6906" t="s">
        <v>3664</v>
      </c>
      <c r="V6906">
        <v>0</v>
      </c>
      <c r="W6906">
        <v>0</v>
      </c>
      <c r="X6906" t="s">
        <v>3988</v>
      </c>
      <c r="Y6906" t="s">
        <v>11219</v>
      </c>
      <c r="Z6906" t="s">
        <v>3460</v>
      </c>
    </row>
    <row r="6907" spans="17:26" x14ac:dyDescent="0.35">
      <c r="Q6907" t="s">
        <v>0</v>
      </c>
      <c r="R6907">
        <v>8</v>
      </c>
      <c r="S6907">
        <v>150</v>
      </c>
      <c r="T6907">
        <v>98.4</v>
      </c>
      <c r="U6907" t="s">
        <v>3664</v>
      </c>
      <c r="V6907">
        <v>0</v>
      </c>
      <c r="W6907">
        <v>0</v>
      </c>
      <c r="X6907" t="s">
        <v>3992</v>
      </c>
      <c r="Y6907" t="s">
        <v>11220</v>
      </c>
      <c r="Z6907" t="s">
        <v>3460</v>
      </c>
    </row>
    <row r="6908" spans="17:26" x14ac:dyDescent="0.35">
      <c r="Q6908" t="s">
        <v>0</v>
      </c>
      <c r="R6908">
        <v>8</v>
      </c>
      <c r="S6908">
        <v>150</v>
      </c>
      <c r="T6908">
        <v>98.5</v>
      </c>
      <c r="U6908" t="s">
        <v>3664</v>
      </c>
      <c r="V6908">
        <v>0</v>
      </c>
      <c r="W6908">
        <v>0</v>
      </c>
      <c r="X6908" t="s">
        <v>4596</v>
      </c>
      <c r="Y6908" t="s">
        <v>11221</v>
      </c>
      <c r="Z6908" t="s">
        <v>3460</v>
      </c>
    </row>
    <row r="6909" spans="17:26" x14ac:dyDescent="0.35">
      <c r="Q6909" t="s">
        <v>0</v>
      </c>
      <c r="R6909">
        <v>8</v>
      </c>
      <c r="S6909">
        <v>150</v>
      </c>
      <c r="T6909">
        <v>98.7</v>
      </c>
      <c r="U6909" t="s">
        <v>1</v>
      </c>
      <c r="V6909">
        <v>0</v>
      </c>
      <c r="W6909">
        <v>0</v>
      </c>
      <c r="X6909" t="s">
        <v>4177</v>
      </c>
      <c r="Y6909" t="s">
        <v>11222</v>
      </c>
      <c r="Z6909" t="s">
        <v>3460</v>
      </c>
    </row>
    <row r="6910" spans="17:26" x14ac:dyDescent="0.35">
      <c r="Q6910" t="s">
        <v>0</v>
      </c>
      <c r="R6910">
        <v>8</v>
      </c>
      <c r="S6910">
        <v>150</v>
      </c>
      <c r="T6910">
        <v>98.7</v>
      </c>
      <c r="U6910" t="s">
        <v>1</v>
      </c>
      <c r="V6910">
        <v>0</v>
      </c>
      <c r="W6910">
        <v>0</v>
      </c>
      <c r="X6910" t="s">
        <v>4015</v>
      </c>
      <c r="Y6910" t="s">
        <v>11223</v>
      </c>
      <c r="Z6910" t="s">
        <v>3460</v>
      </c>
    </row>
    <row r="6911" spans="17:26" x14ac:dyDescent="0.35">
      <c r="Q6911" t="s">
        <v>0</v>
      </c>
      <c r="R6911">
        <v>8</v>
      </c>
      <c r="S6911">
        <v>150</v>
      </c>
      <c r="T6911">
        <v>98.7</v>
      </c>
      <c r="U6911" t="s">
        <v>1</v>
      </c>
      <c r="V6911">
        <v>0</v>
      </c>
      <c r="W6911">
        <v>0</v>
      </c>
      <c r="X6911" t="s">
        <v>3889</v>
      </c>
      <c r="Y6911" t="s">
        <v>11224</v>
      </c>
      <c r="Z6911" t="s">
        <v>3460</v>
      </c>
    </row>
    <row r="6912" spans="17:26" x14ac:dyDescent="0.35">
      <c r="Q6912" t="s">
        <v>0</v>
      </c>
      <c r="R6912">
        <v>8</v>
      </c>
      <c r="S6912">
        <v>150</v>
      </c>
      <c r="T6912">
        <v>98.7</v>
      </c>
      <c r="U6912" t="s">
        <v>1</v>
      </c>
      <c r="V6912">
        <v>0</v>
      </c>
      <c r="W6912">
        <v>0</v>
      </c>
      <c r="X6912" t="s">
        <v>3758</v>
      </c>
      <c r="Y6912" t="s">
        <v>11225</v>
      </c>
      <c r="Z6912" t="s">
        <v>3460</v>
      </c>
    </row>
    <row r="6913" spans="17:26" x14ac:dyDescent="0.35">
      <c r="Q6913" t="s">
        <v>0</v>
      </c>
      <c r="R6913">
        <v>8</v>
      </c>
      <c r="S6913">
        <v>150</v>
      </c>
      <c r="T6913">
        <v>98.7</v>
      </c>
      <c r="U6913" t="s">
        <v>1</v>
      </c>
      <c r="V6913">
        <v>0</v>
      </c>
      <c r="W6913">
        <v>0</v>
      </c>
      <c r="X6913" t="s">
        <v>4240</v>
      </c>
      <c r="Y6913" t="s">
        <v>11226</v>
      </c>
      <c r="Z6913" t="s">
        <v>3460</v>
      </c>
    </row>
    <row r="6914" spans="17:26" x14ac:dyDescent="0.35">
      <c r="Q6914" t="s">
        <v>0</v>
      </c>
      <c r="R6914">
        <v>8</v>
      </c>
      <c r="S6914">
        <v>150</v>
      </c>
      <c r="T6914">
        <v>98.7</v>
      </c>
      <c r="U6914" t="s">
        <v>1</v>
      </c>
      <c r="V6914">
        <v>0</v>
      </c>
      <c r="W6914">
        <v>0</v>
      </c>
      <c r="X6914" t="s">
        <v>3673</v>
      </c>
      <c r="Y6914" t="s">
        <v>11227</v>
      </c>
      <c r="Z6914" t="s">
        <v>3460</v>
      </c>
    </row>
    <row r="6915" spans="17:26" x14ac:dyDescent="0.35">
      <c r="Q6915" t="s">
        <v>0</v>
      </c>
      <c r="R6915">
        <v>8</v>
      </c>
      <c r="S6915">
        <v>150</v>
      </c>
      <c r="T6915">
        <v>98.7</v>
      </c>
      <c r="U6915" t="s">
        <v>1</v>
      </c>
      <c r="V6915">
        <v>0</v>
      </c>
      <c r="W6915">
        <v>0</v>
      </c>
      <c r="X6915" t="s">
        <v>4339</v>
      </c>
      <c r="Y6915" t="s">
        <v>11228</v>
      </c>
      <c r="Z6915" t="s">
        <v>3460</v>
      </c>
    </row>
    <row r="6916" spans="17:26" x14ac:dyDescent="0.35">
      <c r="Q6916" t="s">
        <v>0</v>
      </c>
      <c r="R6916">
        <v>8</v>
      </c>
      <c r="S6916">
        <v>150</v>
      </c>
      <c r="T6916">
        <v>98.7</v>
      </c>
      <c r="U6916" t="s">
        <v>3664</v>
      </c>
      <c r="V6916">
        <v>0</v>
      </c>
      <c r="W6916">
        <v>0</v>
      </c>
      <c r="X6916" t="s">
        <v>4046</v>
      </c>
      <c r="Y6916" t="s">
        <v>11229</v>
      </c>
      <c r="Z6916" t="s">
        <v>3460</v>
      </c>
    </row>
    <row r="6917" spans="17:26" x14ac:dyDescent="0.35">
      <c r="Q6917" t="s">
        <v>0</v>
      </c>
      <c r="R6917">
        <v>8</v>
      </c>
      <c r="S6917">
        <v>150</v>
      </c>
      <c r="T6917">
        <v>98.7</v>
      </c>
      <c r="U6917" t="s">
        <v>3664</v>
      </c>
      <c r="V6917">
        <v>0</v>
      </c>
      <c r="W6917">
        <v>0</v>
      </c>
      <c r="X6917" t="s">
        <v>4132</v>
      </c>
      <c r="Y6917" t="s">
        <v>11230</v>
      </c>
      <c r="Z6917" t="s">
        <v>3460</v>
      </c>
    </row>
    <row r="6918" spans="17:26" x14ac:dyDescent="0.35">
      <c r="Q6918" t="s">
        <v>0</v>
      </c>
      <c r="R6918">
        <v>8</v>
      </c>
      <c r="S6918">
        <v>150</v>
      </c>
      <c r="T6918">
        <v>98.7</v>
      </c>
      <c r="U6918" t="s">
        <v>3664</v>
      </c>
      <c r="V6918">
        <v>0</v>
      </c>
      <c r="W6918">
        <v>0</v>
      </c>
      <c r="X6918" t="s">
        <v>3889</v>
      </c>
      <c r="Y6918" t="s">
        <v>11231</v>
      </c>
      <c r="Z6918" t="s">
        <v>3460</v>
      </c>
    </row>
    <row r="6919" spans="17:26" x14ac:dyDescent="0.35">
      <c r="Q6919" t="s">
        <v>0</v>
      </c>
      <c r="R6919">
        <v>8</v>
      </c>
      <c r="S6919">
        <v>150</v>
      </c>
      <c r="T6919">
        <v>98.7</v>
      </c>
      <c r="U6919" t="s">
        <v>3664</v>
      </c>
      <c r="V6919">
        <v>0</v>
      </c>
      <c r="W6919">
        <v>0</v>
      </c>
      <c r="X6919" t="s">
        <v>5028</v>
      </c>
      <c r="Y6919" t="s">
        <v>11232</v>
      </c>
      <c r="Z6919" t="s">
        <v>3460</v>
      </c>
    </row>
    <row r="6920" spans="17:26" x14ac:dyDescent="0.35">
      <c r="Q6920" t="s">
        <v>0</v>
      </c>
      <c r="R6920">
        <v>8</v>
      </c>
      <c r="S6920">
        <v>150</v>
      </c>
      <c r="T6920">
        <v>98.7</v>
      </c>
      <c r="U6920" t="s">
        <v>3664</v>
      </c>
      <c r="V6920">
        <v>0</v>
      </c>
      <c r="W6920">
        <v>0</v>
      </c>
      <c r="X6920" t="s">
        <v>3794</v>
      </c>
      <c r="Y6920" t="s">
        <v>11233</v>
      </c>
      <c r="Z6920" t="s">
        <v>3460</v>
      </c>
    </row>
    <row r="6921" spans="17:26" x14ac:dyDescent="0.35">
      <c r="Q6921" t="s">
        <v>0</v>
      </c>
      <c r="R6921">
        <v>8</v>
      </c>
      <c r="S6921">
        <v>150</v>
      </c>
      <c r="T6921">
        <v>98.7</v>
      </c>
      <c r="U6921" t="s">
        <v>3664</v>
      </c>
      <c r="V6921">
        <v>0</v>
      </c>
      <c r="W6921">
        <v>0</v>
      </c>
      <c r="X6921" t="s">
        <v>4060</v>
      </c>
      <c r="Y6921" t="s">
        <v>11234</v>
      </c>
      <c r="Z6921" t="s">
        <v>3460</v>
      </c>
    </row>
    <row r="6922" spans="17:26" x14ac:dyDescent="0.35">
      <c r="Q6922" t="s">
        <v>0</v>
      </c>
      <c r="R6922">
        <v>8</v>
      </c>
      <c r="S6922">
        <v>150</v>
      </c>
      <c r="T6922">
        <v>98.7</v>
      </c>
      <c r="U6922" t="s">
        <v>3664</v>
      </c>
      <c r="V6922">
        <v>0</v>
      </c>
      <c r="W6922">
        <v>0</v>
      </c>
      <c r="X6922" t="s">
        <v>3944</v>
      </c>
      <c r="Y6922" t="s">
        <v>11235</v>
      </c>
      <c r="Z6922" t="s">
        <v>3460</v>
      </c>
    </row>
    <row r="6923" spans="17:26" x14ac:dyDescent="0.35">
      <c r="Q6923" t="s">
        <v>0</v>
      </c>
      <c r="R6923">
        <v>8</v>
      </c>
      <c r="S6923">
        <v>150</v>
      </c>
      <c r="T6923">
        <v>98.7</v>
      </c>
      <c r="U6923" t="s">
        <v>3664</v>
      </c>
      <c r="V6923">
        <v>0</v>
      </c>
      <c r="W6923">
        <v>0</v>
      </c>
      <c r="X6923" t="s">
        <v>3814</v>
      </c>
      <c r="Y6923" t="s">
        <v>11236</v>
      </c>
      <c r="Z6923" t="s">
        <v>3460</v>
      </c>
    </row>
    <row r="6924" spans="17:26" x14ac:dyDescent="0.35">
      <c r="Q6924" t="s">
        <v>0</v>
      </c>
      <c r="R6924">
        <v>8</v>
      </c>
      <c r="S6924">
        <v>150</v>
      </c>
      <c r="T6924">
        <v>98.7</v>
      </c>
      <c r="U6924" t="s">
        <v>3664</v>
      </c>
      <c r="V6924">
        <v>0</v>
      </c>
      <c r="W6924">
        <v>0</v>
      </c>
      <c r="X6924" t="s">
        <v>4071</v>
      </c>
      <c r="Y6924" t="s">
        <v>11237</v>
      </c>
      <c r="Z6924" t="s">
        <v>3460</v>
      </c>
    </row>
    <row r="6925" spans="17:26" x14ac:dyDescent="0.35">
      <c r="Q6925" t="s">
        <v>0</v>
      </c>
      <c r="R6925">
        <v>8</v>
      </c>
      <c r="S6925">
        <v>150</v>
      </c>
      <c r="T6925">
        <v>98.8</v>
      </c>
      <c r="U6925" t="s">
        <v>3664</v>
      </c>
      <c r="V6925">
        <v>0</v>
      </c>
      <c r="W6925">
        <v>0</v>
      </c>
      <c r="X6925" t="s">
        <v>3851</v>
      </c>
      <c r="Y6925" t="s">
        <v>11238</v>
      </c>
      <c r="Z6925" t="s">
        <v>3460</v>
      </c>
    </row>
    <row r="6926" spans="17:26" x14ac:dyDescent="0.35">
      <c r="Q6926" t="s">
        <v>0</v>
      </c>
      <c r="R6926">
        <v>8</v>
      </c>
      <c r="S6926">
        <v>150</v>
      </c>
      <c r="T6926">
        <v>98.8</v>
      </c>
      <c r="U6926" t="s">
        <v>3664</v>
      </c>
      <c r="V6926">
        <v>0</v>
      </c>
      <c r="W6926">
        <v>0</v>
      </c>
      <c r="X6926" t="s">
        <v>4697</v>
      </c>
      <c r="Y6926" t="s">
        <v>11239</v>
      </c>
      <c r="Z6926" t="s">
        <v>3460</v>
      </c>
    </row>
    <row r="6927" spans="17:26" x14ac:dyDescent="0.35">
      <c r="Q6927" t="s">
        <v>0</v>
      </c>
      <c r="R6927">
        <v>8</v>
      </c>
      <c r="S6927">
        <v>150</v>
      </c>
      <c r="T6927">
        <v>98.8</v>
      </c>
      <c r="U6927" t="s">
        <v>3664</v>
      </c>
      <c r="V6927">
        <v>0</v>
      </c>
      <c r="W6927">
        <v>0</v>
      </c>
      <c r="X6927" t="s">
        <v>3837</v>
      </c>
      <c r="Y6927" t="s">
        <v>11240</v>
      </c>
      <c r="Z6927" t="s">
        <v>3460</v>
      </c>
    </row>
    <row r="6928" spans="17:26" x14ac:dyDescent="0.35">
      <c r="Q6928" t="s">
        <v>0</v>
      </c>
      <c r="R6928">
        <v>8</v>
      </c>
      <c r="S6928">
        <v>150</v>
      </c>
      <c r="T6928">
        <v>98.9</v>
      </c>
      <c r="U6928" t="s">
        <v>1</v>
      </c>
      <c r="V6928">
        <v>0</v>
      </c>
      <c r="W6928">
        <v>0</v>
      </c>
      <c r="X6928" t="s">
        <v>5277</v>
      </c>
      <c r="Y6928" t="s">
        <v>11241</v>
      </c>
      <c r="Z6928" t="s">
        <v>3460</v>
      </c>
    </row>
    <row r="6929" spans="17:26" x14ac:dyDescent="0.35">
      <c r="Q6929" t="s">
        <v>0</v>
      </c>
      <c r="R6929">
        <v>8</v>
      </c>
      <c r="S6929">
        <v>150</v>
      </c>
      <c r="T6929">
        <v>98.9</v>
      </c>
      <c r="U6929" t="s">
        <v>1</v>
      </c>
      <c r="V6929">
        <v>0</v>
      </c>
      <c r="W6929">
        <v>0</v>
      </c>
      <c r="X6929" t="s">
        <v>3722</v>
      </c>
      <c r="Y6929" t="s">
        <v>11242</v>
      </c>
      <c r="Z6929" t="s">
        <v>3460</v>
      </c>
    </row>
    <row r="6930" spans="17:26" x14ac:dyDescent="0.35">
      <c r="Q6930" t="s">
        <v>0</v>
      </c>
      <c r="R6930">
        <v>8</v>
      </c>
      <c r="S6930">
        <v>150</v>
      </c>
      <c r="T6930">
        <v>98.9</v>
      </c>
      <c r="U6930" t="s">
        <v>1</v>
      </c>
      <c r="V6930">
        <v>0</v>
      </c>
      <c r="W6930">
        <v>0</v>
      </c>
      <c r="X6930" t="s">
        <v>3873</v>
      </c>
      <c r="Y6930" t="s">
        <v>11243</v>
      </c>
      <c r="Z6930" t="s">
        <v>3460</v>
      </c>
    </row>
    <row r="6931" spans="17:26" x14ac:dyDescent="0.35">
      <c r="Q6931" t="s">
        <v>0</v>
      </c>
      <c r="R6931">
        <v>8</v>
      </c>
      <c r="S6931">
        <v>150</v>
      </c>
      <c r="T6931">
        <v>99.1</v>
      </c>
      <c r="U6931" t="s">
        <v>1</v>
      </c>
      <c r="V6931">
        <v>0</v>
      </c>
      <c r="W6931">
        <v>0</v>
      </c>
      <c r="X6931" t="s">
        <v>3960</v>
      </c>
      <c r="Y6931" t="s">
        <v>11244</v>
      </c>
      <c r="Z6931" t="s">
        <v>3460</v>
      </c>
    </row>
    <row r="6932" spans="17:26" x14ac:dyDescent="0.35">
      <c r="Q6932" t="s">
        <v>0</v>
      </c>
      <c r="R6932">
        <v>8</v>
      </c>
      <c r="S6932">
        <v>150</v>
      </c>
      <c r="T6932">
        <v>99.2</v>
      </c>
      <c r="U6932" t="s">
        <v>1</v>
      </c>
      <c r="V6932">
        <v>0</v>
      </c>
      <c r="W6932">
        <v>0</v>
      </c>
      <c r="X6932" t="s">
        <v>3846</v>
      </c>
      <c r="Y6932" t="s">
        <v>11245</v>
      </c>
      <c r="Z6932" t="s">
        <v>3460</v>
      </c>
    </row>
    <row r="6933" spans="17:26" x14ac:dyDescent="0.35">
      <c r="Q6933" t="s">
        <v>0</v>
      </c>
      <c r="R6933">
        <v>8</v>
      </c>
      <c r="S6933">
        <v>150</v>
      </c>
      <c r="T6933">
        <v>99.2</v>
      </c>
      <c r="U6933" t="s">
        <v>3664</v>
      </c>
      <c r="V6933">
        <v>0</v>
      </c>
      <c r="W6933">
        <v>0</v>
      </c>
      <c r="X6933" t="s">
        <v>3842</v>
      </c>
      <c r="Y6933" t="s">
        <v>11246</v>
      </c>
      <c r="Z6933" t="s">
        <v>3460</v>
      </c>
    </row>
    <row r="6934" spans="17:26" x14ac:dyDescent="0.35">
      <c r="Q6934" t="s">
        <v>0</v>
      </c>
      <c r="R6934">
        <v>8</v>
      </c>
      <c r="S6934">
        <v>150</v>
      </c>
      <c r="T6934">
        <v>99.2</v>
      </c>
      <c r="U6934" t="s">
        <v>3664</v>
      </c>
      <c r="V6934">
        <v>0</v>
      </c>
      <c r="W6934">
        <v>0</v>
      </c>
      <c r="X6934" t="s">
        <v>3975</v>
      </c>
      <c r="Y6934" t="s">
        <v>11247</v>
      </c>
      <c r="Z6934" t="s">
        <v>3460</v>
      </c>
    </row>
    <row r="6935" spans="17:26" x14ac:dyDescent="0.35">
      <c r="Q6935" t="s">
        <v>0</v>
      </c>
      <c r="R6935">
        <v>8</v>
      </c>
      <c r="S6935">
        <v>150</v>
      </c>
      <c r="T6935">
        <v>99.3</v>
      </c>
      <c r="U6935" t="s">
        <v>1</v>
      </c>
      <c r="V6935">
        <v>0</v>
      </c>
      <c r="W6935">
        <v>0</v>
      </c>
      <c r="X6935" t="s">
        <v>3786</v>
      </c>
      <c r="Y6935" t="s">
        <v>11248</v>
      </c>
      <c r="Z6935" t="s">
        <v>3460</v>
      </c>
    </row>
    <row r="6936" spans="17:26" x14ac:dyDescent="0.35">
      <c r="Q6936" t="s">
        <v>0</v>
      </c>
      <c r="R6936">
        <v>8</v>
      </c>
      <c r="S6936">
        <v>150</v>
      </c>
      <c r="T6936">
        <v>99.3</v>
      </c>
      <c r="U6936" t="s">
        <v>1</v>
      </c>
      <c r="V6936">
        <v>0</v>
      </c>
      <c r="W6936">
        <v>0</v>
      </c>
      <c r="X6936" t="s">
        <v>3918</v>
      </c>
      <c r="Y6936" t="s">
        <v>11249</v>
      </c>
      <c r="Z6936" t="s">
        <v>3460</v>
      </c>
    </row>
    <row r="6937" spans="17:26" x14ac:dyDescent="0.35">
      <c r="Q6937" t="s">
        <v>0</v>
      </c>
      <c r="R6937">
        <v>8</v>
      </c>
      <c r="S6937">
        <v>150</v>
      </c>
      <c r="T6937">
        <v>99.3</v>
      </c>
      <c r="U6937" t="s">
        <v>1</v>
      </c>
      <c r="V6937">
        <v>0</v>
      </c>
      <c r="W6937">
        <v>0</v>
      </c>
      <c r="X6937" t="s">
        <v>4156</v>
      </c>
      <c r="Y6937" t="s">
        <v>11250</v>
      </c>
      <c r="Z6937" t="s">
        <v>3460</v>
      </c>
    </row>
    <row r="6938" spans="17:26" x14ac:dyDescent="0.35">
      <c r="Q6938" t="s">
        <v>0</v>
      </c>
      <c r="R6938">
        <v>8</v>
      </c>
      <c r="S6938">
        <v>150</v>
      </c>
      <c r="T6938">
        <v>99.3</v>
      </c>
      <c r="U6938" t="s">
        <v>1</v>
      </c>
      <c r="V6938">
        <v>0</v>
      </c>
      <c r="W6938">
        <v>0</v>
      </c>
      <c r="X6938" t="s">
        <v>4252</v>
      </c>
      <c r="Y6938" t="s">
        <v>11251</v>
      </c>
      <c r="Z6938" t="s">
        <v>3460</v>
      </c>
    </row>
    <row r="6939" spans="17:26" x14ac:dyDescent="0.35">
      <c r="Q6939" t="s">
        <v>0</v>
      </c>
      <c r="R6939">
        <v>8</v>
      </c>
      <c r="S6939">
        <v>150</v>
      </c>
      <c r="T6939">
        <v>99.3</v>
      </c>
      <c r="U6939" t="s">
        <v>1</v>
      </c>
      <c r="V6939">
        <v>0</v>
      </c>
      <c r="W6939">
        <v>0</v>
      </c>
      <c r="X6939" t="s">
        <v>4377</v>
      </c>
      <c r="Y6939" t="s">
        <v>11252</v>
      </c>
      <c r="Z6939" t="s">
        <v>3460</v>
      </c>
    </row>
    <row r="6940" spans="17:26" x14ac:dyDescent="0.35">
      <c r="Q6940" t="s">
        <v>0</v>
      </c>
      <c r="R6940">
        <v>8</v>
      </c>
      <c r="S6940">
        <v>150</v>
      </c>
      <c r="T6940">
        <v>99.3</v>
      </c>
      <c r="U6940" t="s">
        <v>1</v>
      </c>
      <c r="V6940">
        <v>0</v>
      </c>
      <c r="W6940">
        <v>0</v>
      </c>
      <c r="X6940" t="s">
        <v>4174</v>
      </c>
      <c r="Y6940" t="s">
        <v>11253</v>
      </c>
      <c r="Z6940" t="s">
        <v>3460</v>
      </c>
    </row>
    <row r="6941" spans="17:26" x14ac:dyDescent="0.35">
      <c r="Q6941" t="s">
        <v>0</v>
      </c>
      <c r="R6941">
        <v>8</v>
      </c>
      <c r="S6941">
        <v>150</v>
      </c>
      <c r="T6941">
        <v>99.3</v>
      </c>
      <c r="U6941" t="s">
        <v>3664</v>
      </c>
      <c r="V6941">
        <v>0</v>
      </c>
      <c r="W6941">
        <v>0</v>
      </c>
      <c r="X6941" t="s">
        <v>3808</v>
      </c>
      <c r="Y6941" t="s">
        <v>11254</v>
      </c>
      <c r="Z6941" t="s">
        <v>3460</v>
      </c>
    </row>
    <row r="6942" spans="17:26" x14ac:dyDescent="0.35">
      <c r="Q6942" t="s">
        <v>0</v>
      </c>
      <c r="R6942">
        <v>8</v>
      </c>
      <c r="S6942">
        <v>150</v>
      </c>
      <c r="T6942">
        <v>99.3</v>
      </c>
      <c r="U6942" t="s">
        <v>3664</v>
      </c>
      <c r="V6942">
        <v>0</v>
      </c>
      <c r="W6942">
        <v>0</v>
      </c>
      <c r="X6942" t="s">
        <v>3677</v>
      </c>
      <c r="Y6942" t="s">
        <v>11255</v>
      </c>
      <c r="Z6942" t="s">
        <v>3460</v>
      </c>
    </row>
    <row r="6943" spans="17:26" x14ac:dyDescent="0.35">
      <c r="Q6943" t="s">
        <v>0</v>
      </c>
      <c r="R6943">
        <v>8</v>
      </c>
      <c r="S6943">
        <v>150</v>
      </c>
      <c r="T6943">
        <v>99.3</v>
      </c>
      <c r="U6943" t="s">
        <v>3664</v>
      </c>
      <c r="V6943">
        <v>0</v>
      </c>
      <c r="W6943">
        <v>0</v>
      </c>
      <c r="X6943" t="s">
        <v>4003</v>
      </c>
      <c r="Y6943" t="s">
        <v>11256</v>
      </c>
      <c r="Z6943" t="s">
        <v>3460</v>
      </c>
    </row>
    <row r="6944" spans="17:26" x14ac:dyDescent="0.35">
      <c r="Q6944" t="s">
        <v>0</v>
      </c>
      <c r="R6944">
        <v>8</v>
      </c>
      <c r="S6944">
        <v>150</v>
      </c>
      <c r="T6944">
        <v>99.3</v>
      </c>
      <c r="U6944" t="s">
        <v>3664</v>
      </c>
      <c r="V6944">
        <v>0</v>
      </c>
      <c r="W6944">
        <v>0</v>
      </c>
      <c r="X6944" t="s">
        <v>3956</v>
      </c>
      <c r="Y6944" t="s">
        <v>11257</v>
      </c>
      <c r="Z6944" t="s">
        <v>3460</v>
      </c>
    </row>
    <row r="6945" spans="17:26" x14ac:dyDescent="0.35">
      <c r="Q6945" t="s">
        <v>0</v>
      </c>
      <c r="R6945">
        <v>81</v>
      </c>
      <c r="S6945">
        <v>150</v>
      </c>
      <c r="T6945">
        <v>100</v>
      </c>
      <c r="U6945" t="s">
        <v>1</v>
      </c>
      <c r="V6945">
        <v>0</v>
      </c>
      <c r="W6945">
        <v>0</v>
      </c>
      <c r="X6945" t="s">
        <v>4304</v>
      </c>
      <c r="Y6945" t="s">
        <v>11258</v>
      </c>
      <c r="Z6945" t="s">
        <v>3537</v>
      </c>
    </row>
    <row r="6946" spans="17:26" x14ac:dyDescent="0.35">
      <c r="Q6946" t="s">
        <v>0</v>
      </c>
      <c r="R6946">
        <v>81</v>
      </c>
      <c r="S6946">
        <v>150</v>
      </c>
      <c r="T6946">
        <v>100</v>
      </c>
      <c r="U6946" t="s">
        <v>1</v>
      </c>
      <c r="V6946">
        <v>0</v>
      </c>
      <c r="W6946">
        <v>0</v>
      </c>
      <c r="X6946" t="s">
        <v>3893</v>
      </c>
      <c r="Y6946" t="s">
        <v>11259</v>
      </c>
      <c r="Z6946" t="s">
        <v>3537</v>
      </c>
    </row>
    <row r="6947" spans="17:26" x14ac:dyDescent="0.35">
      <c r="Q6947" t="s">
        <v>0</v>
      </c>
      <c r="R6947">
        <v>81</v>
      </c>
      <c r="S6947">
        <v>150</v>
      </c>
      <c r="T6947">
        <v>100</v>
      </c>
      <c r="U6947" t="s">
        <v>1</v>
      </c>
      <c r="V6947">
        <v>0</v>
      </c>
      <c r="W6947">
        <v>0</v>
      </c>
      <c r="X6947" t="s">
        <v>4156</v>
      </c>
      <c r="Y6947" t="s">
        <v>11260</v>
      </c>
      <c r="Z6947" t="s">
        <v>3537</v>
      </c>
    </row>
    <row r="6948" spans="17:26" x14ac:dyDescent="0.35">
      <c r="Q6948" t="s">
        <v>0</v>
      </c>
      <c r="R6948">
        <v>81</v>
      </c>
      <c r="S6948">
        <v>150</v>
      </c>
      <c r="T6948">
        <v>100</v>
      </c>
      <c r="U6948" t="s">
        <v>1</v>
      </c>
      <c r="V6948">
        <v>0</v>
      </c>
      <c r="W6948">
        <v>0</v>
      </c>
      <c r="X6948" t="s">
        <v>3979</v>
      </c>
      <c r="Y6948" t="s">
        <v>11261</v>
      </c>
      <c r="Z6948" t="s">
        <v>3537</v>
      </c>
    </row>
    <row r="6949" spans="17:26" x14ac:dyDescent="0.35">
      <c r="Q6949" t="s">
        <v>0</v>
      </c>
      <c r="R6949">
        <v>81</v>
      </c>
      <c r="S6949">
        <v>150</v>
      </c>
      <c r="T6949">
        <v>100</v>
      </c>
      <c r="U6949" t="s">
        <v>3664</v>
      </c>
      <c r="V6949">
        <v>0</v>
      </c>
      <c r="W6949">
        <v>0</v>
      </c>
      <c r="X6949" t="s">
        <v>4618</v>
      </c>
      <c r="Y6949" t="s">
        <v>11262</v>
      </c>
      <c r="Z6949" t="s">
        <v>3537</v>
      </c>
    </row>
    <row r="6950" spans="17:26" x14ac:dyDescent="0.35">
      <c r="Q6950" t="s">
        <v>0</v>
      </c>
      <c r="R6950">
        <v>81</v>
      </c>
      <c r="S6950">
        <v>150</v>
      </c>
      <c r="T6950">
        <v>100</v>
      </c>
      <c r="U6950" t="s">
        <v>3664</v>
      </c>
      <c r="V6950">
        <v>0</v>
      </c>
      <c r="W6950">
        <v>0</v>
      </c>
      <c r="X6950" t="s">
        <v>3981</v>
      </c>
      <c r="Y6950" t="s">
        <v>11263</v>
      </c>
      <c r="Z6950" t="s">
        <v>3537</v>
      </c>
    </row>
    <row r="6951" spans="17:26" x14ac:dyDescent="0.35">
      <c r="Q6951" t="s">
        <v>0</v>
      </c>
      <c r="R6951">
        <v>81</v>
      </c>
      <c r="S6951">
        <v>150</v>
      </c>
      <c r="T6951">
        <v>100</v>
      </c>
      <c r="U6951" t="s">
        <v>3664</v>
      </c>
      <c r="V6951">
        <v>0</v>
      </c>
      <c r="W6951">
        <v>0</v>
      </c>
      <c r="X6951" t="s">
        <v>4321</v>
      </c>
      <c r="Y6951" t="s">
        <v>11264</v>
      </c>
      <c r="Z6951" t="s">
        <v>3537</v>
      </c>
    </row>
    <row r="6952" spans="17:26" x14ac:dyDescent="0.35">
      <c r="Q6952" t="s">
        <v>0</v>
      </c>
      <c r="R6952">
        <v>81</v>
      </c>
      <c r="S6952">
        <v>150</v>
      </c>
      <c r="T6952">
        <v>100</v>
      </c>
      <c r="U6952" t="s">
        <v>3664</v>
      </c>
      <c r="V6952">
        <v>0</v>
      </c>
      <c r="W6952">
        <v>0</v>
      </c>
      <c r="X6952" t="s">
        <v>4330</v>
      </c>
      <c r="Y6952" t="s">
        <v>11265</v>
      </c>
      <c r="Z6952" t="s">
        <v>3537</v>
      </c>
    </row>
    <row r="6953" spans="17:26" x14ac:dyDescent="0.35">
      <c r="Q6953" t="s">
        <v>0</v>
      </c>
      <c r="R6953">
        <v>81</v>
      </c>
      <c r="S6953">
        <v>150</v>
      </c>
      <c r="T6953">
        <v>97.1</v>
      </c>
      <c r="U6953" t="s">
        <v>1</v>
      </c>
      <c r="V6953">
        <v>0</v>
      </c>
      <c r="W6953">
        <v>0</v>
      </c>
      <c r="X6953" t="s">
        <v>4431</v>
      </c>
      <c r="Y6953" t="s">
        <v>11266</v>
      </c>
      <c r="Z6953" t="s">
        <v>3537</v>
      </c>
    </row>
    <row r="6954" spans="17:26" x14ac:dyDescent="0.35">
      <c r="Q6954" t="s">
        <v>0</v>
      </c>
      <c r="R6954">
        <v>81</v>
      </c>
      <c r="S6954">
        <v>150</v>
      </c>
      <c r="T6954">
        <v>97.1</v>
      </c>
      <c r="U6954" t="s">
        <v>1</v>
      </c>
      <c r="V6954">
        <v>0</v>
      </c>
      <c r="W6954">
        <v>0</v>
      </c>
      <c r="X6954" t="s">
        <v>4567</v>
      </c>
      <c r="Y6954" t="s">
        <v>11267</v>
      </c>
      <c r="Z6954" t="s">
        <v>3537</v>
      </c>
    </row>
    <row r="6955" spans="17:26" x14ac:dyDescent="0.35">
      <c r="Q6955" t="s">
        <v>0</v>
      </c>
      <c r="R6955">
        <v>81</v>
      </c>
      <c r="S6955">
        <v>150</v>
      </c>
      <c r="T6955">
        <v>97.3</v>
      </c>
      <c r="U6955" t="s">
        <v>1</v>
      </c>
      <c r="V6955">
        <v>0</v>
      </c>
      <c r="W6955">
        <v>0</v>
      </c>
      <c r="X6955" t="s">
        <v>3712</v>
      </c>
      <c r="Y6955" t="s">
        <v>11268</v>
      </c>
      <c r="Z6955" t="s">
        <v>3537</v>
      </c>
    </row>
    <row r="6956" spans="17:26" x14ac:dyDescent="0.35">
      <c r="Q6956" t="s">
        <v>0</v>
      </c>
      <c r="R6956">
        <v>81</v>
      </c>
      <c r="S6956">
        <v>150</v>
      </c>
      <c r="T6956">
        <v>97.3</v>
      </c>
      <c r="U6956" t="s">
        <v>1</v>
      </c>
      <c r="V6956">
        <v>0</v>
      </c>
      <c r="W6956">
        <v>0</v>
      </c>
      <c r="X6956" t="s">
        <v>3925</v>
      </c>
      <c r="Y6956" t="s">
        <v>11269</v>
      </c>
      <c r="Z6956" t="s">
        <v>3537</v>
      </c>
    </row>
    <row r="6957" spans="17:26" x14ac:dyDescent="0.35">
      <c r="Q6957" t="s">
        <v>0</v>
      </c>
      <c r="R6957">
        <v>81</v>
      </c>
      <c r="S6957">
        <v>150</v>
      </c>
      <c r="T6957">
        <v>97.3</v>
      </c>
      <c r="U6957" t="s">
        <v>1</v>
      </c>
      <c r="V6957">
        <v>0</v>
      </c>
      <c r="W6957">
        <v>0</v>
      </c>
      <c r="X6957" t="s">
        <v>3806</v>
      </c>
      <c r="Y6957" t="s">
        <v>11270</v>
      </c>
      <c r="Z6957" t="s">
        <v>3537</v>
      </c>
    </row>
    <row r="6958" spans="17:26" x14ac:dyDescent="0.35">
      <c r="Q6958" t="s">
        <v>0</v>
      </c>
      <c r="R6958">
        <v>81</v>
      </c>
      <c r="S6958">
        <v>150</v>
      </c>
      <c r="T6958">
        <v>97.3</v>
      </c>
      <c r="U6958" t="s">
        <v>1</v>
      </c>
      <c r="V6958">
        <v>0</v>
      </c>
      <c r="W6958">
        <v>0</v>
      </c>
      <c r="X6958" t="s">
        <v>4365</v>
      </c>
      <c r="Y6958" t="s">
        <v>11271</v>
      </c>
      <c r="Z6958" t="s">
        <v>3537</v>
      </c>
    </row>
    <row r="6959" spans="17:26" x14ac:dyDescent="0.35">
      <c r="Q6959" t="s">
        <v>0</v>
      </c>
      <c r="R6959">
        <v>81</v>
      </c>
      <c r="S6959">
        <v>150</v>
      </c>
      <c r="T6959">
        <v>97.3</v>
      </c>
      <c r="U6959" t="s">
        <v>1</v>
      </c>
      <c r="V6959">
        <v>0</v>
      </c>
      <c r="W6959">
        <v>0</v>
      </c>
      <c r="X6959" t="s">
        <v>3810</v>
      </c>
      <c r="Y6959" t="s">
        <v>11272</v>
      </c>
      <c r="Z6959" t="s">
        <v>3537</v>
      </c>
    </row>
    <row r="6960" spans="17:26" x14ac:dyDescent="0.35">
      <c r="Q6960" t="s">
        <v>0</v>
      </c>
      <c r="R6960">
        <v>81</v>
      </c>
      <c r="S6960">
        <v>150</v>
      </c>
      <c r="T6960">
        <v>97.3</v>
      </c>
      <c r="U6960" t="s">
        <v>3664</v>
      </c>
      <c r="V6960">
        <v>0</v>
      </c>
      <c r="W6960">
        <v>0</v>
      </c>
      <c r="X6960" t="s">
        <v>4015</v>
      </c>
      <c r="Y6960" t="s">
        <v>11273</v>
      </c>
      <c r="Z6960" t="s">
        <v>3537</v>
      </c>
    </row>
    <row r="6961" spans="17:26" x14ac:dyDescent="0.35">
      <c r="Q6961" t="s">
        <v>0</v>
      </c>
      <c r="R6961">
        <v>81</v>
      </c>
      <c r="S6961">
        <v>150</v>
      </c>
      <c r="T6961">
        <v>97.3</v>
      </c>
      <c r="U6961" t="s">
        <v>3664</v>
      </c>
      <c r="V6961">
        <v>0</v>
      </c>
      <c r="W6961">
        <v>0</v>
      </c>
      <c r="X6961" t="s">
        <v>3893</v>
      </c>
      <c r="Y6961" t="s">
        <v>11274</v>
      </c>
      <c r="Z6961" t="s">
        <v>3537</v>
      </c>
    </row>
    <row r="6962" spans="17:26" x14ac:dyDescent="0.35">
      <c r="Q6962" t="s">
        <v>0</v>
      </c>
      <c r="R6962">
        <v>81</v>
      </c>
      <c r="S6962">
        <v>150</v>
      </c>
      <c r="T6962">
        <v>97.3</v>
      </c>
      <c r="U6962" t="s">
        <v>3664</v>
      </c>
      <c r="V6962">
        <v>0</v>
      </c>
      <c r="W6962">
        <v>0</v>
      </c>
      <c r="X6962" t="s">
        <v>3712</v>
      </c>
      <c r="Y6962" t="s">
        <v>11275</v>
      </c>
      <c r="Z6962" t="s">
        <v>3537</v>
      </c>
    </row>
    <row r="6963" spans="17:26" x14ac:dyDescent="0.35">
      <c r="Q6963" t="s">
        <v>0</v>
      </c>
      <c r="R6963">
        <v>81</v>
      </c>
      <c r="S6963">
        <v>150</v>
      </c>
      <c r="T6963">
        <v>97.3</v>
      </c>
      <c r="U6963" t="s">
        <v>3664</v>
      </c>
      <c r="V6963">
        <v>0</v>
      </c>
      <c r="W6963">
        <v>0</v>
      </c>
      <c r="X6963" t="s">
        <v>4313</v>
      </c>
      <c r="Y6963" t="s">
        <v>11276</v>
      </c>
      <c r="Z6963" t="s">
        <v>3537</v>
      </c>
    </row>
    <row r="6964" spans="17:26" x14ac:dyDescent="0.35">
      <c r="Q6964" t="s">
        <v>0</v>
      </c>
      <c r="R6964">
        <v>81</v>
      </c>
      <c r="S6964">
        <v>150</v>
      </c>
      <c r="T6964">
        <v>97.3</v>
      </c>
      <c r="U6964" t="s">
        <v>3664</v>
      </c>
      <c r="V6964">
        <v>0</v>
      </c>
      <c r="W6964">
        <v>0</v>
      </c>
      <c r="X6964" t="s">
        <v>4113</v>
      </c>
      <c r="Y6964" t="s">
        <v>11277</v>
      </c>
      <c r="Z6964" t="s">
        <v>3537</v>
      </c>
    </row>
    <row r="6965" spans="17:26" x14ac:dyDescent="0.35">
      <c r="Q6965" t="s">
        <v>0</v>
      </c>
      <c r="R6965">
        <v>81</v>
      </c>
      <c r="S6965">
        <v>150</v>
      </c>
      <c r="T6965">
        <v>97.3</v>
      </c>
      <c r="U6965" t="s">
        <v>3664</v>
      </c>
      <c r="V6965">
        <v>0</v>
      </c>
      <c r="W6965">
        <v>0</v>
      </c>
      <c r="X6965" t="s">
        <v>4213</v>
      </c>
      <c r="Y6965" t="s">
        <v>11278</v>
      </c>
      <c r="Z6965" t="s">
        <v>3537</v>
      </c>
    </row>
    <row r="6966" spans="17:26" x14ac:dyDescent="0.35">
      <c r="Q6966" t="s">
        <v>0</v>
      </c>
      <c r="R6966">
        <v>81</v>
      </c>
      <c r="S6966">
        <v>150</v>
      </c>
      <c r="T6966">
        <v>97.3</v>
      </c>
      <c r="U6966" t="s">
        <v>3664</v>
      </c>
      <c r="V6966">
        <v>0</v>
      </c>
      <c r="W6966">
        <v>0</v>
      </c>
      <c r="X6966" t="s">
        <v>4075</v>
      </c>
      <c r="Y6966" t="s">
        <v>11279</v>
      </c>
      <c r="Z6966" t="s">
        <v>3537</v>
      </c>
    </row>
    <row r="6967" spans="17:26" x14ac:dyDescent="0.35">
      <c r="Q6967" t="s">
        <v>0</v>
      </c>
      <c r="R6967">
        <v>81</v>
      </c>
      <c r="S6967">
        <v>150</v>
      </c>
      <c r="T6967">
        <v>97.3</v>
      </c>
      <c r="U6967" t="s">
        <v>3664</v>
      </c>
      <c r="V6967">
        <v>0</v>
      </c>
      <c r="W6967">
        <v>0</v>
      </c>
      <c r="X6967" t="s">
        <v>4503</v>
      </c>
      <c r="Y6967" t="s">
        <v>11280</v>
      </c>
      <c r="Z6967" t="s">
        <v>3537</v>
      </c>
    </row>
    <row r="6968" spans="17:26" x14ac:dyDescent="0.35">
      <c r="Q6968" t="s">
        <v>0</v>
      </c>
      <c r="R6968">
        <v>81</v>
      </c>
      <c r="S6968">
        <v>150</v>
      </c>
      <c r="T6968">
        <v>97.5</v>
      </c>
      <c r="U6968" t="s">
        <v>1</v>
      </c>
      <c r="V6968">
        <v>0</v>
      </c>
      <c r="W6968">
        <v>0</v>
      </c>
      <c r="X6968" t="s">
        <v>3728</v>
      </c>
      <c r="Y6968" t="s">
        <v>11281</v>
      </c>
      <c r="Z6968" t="s">
        <v>3537</v>
      </c>
    </row>
    <row r="6969" spans="17:26" x14ac:dyDescent="0.35">
      <c r="Q6969" t="s">
        <v>0</v>
      </c>
      <c r="R6969">
        <v>81</v>
      </c>
      <c r="S6969">
        <v>150</v>
      </c>
      <c r="T6969">
        <v>97.5</v>
      </c>
      <c r="U6969" t="s">
        <v>1</v>
      </c>
      <c r="V6969">
        <v>0</v>
      </c>
      <c r="W6969">
        <v>0</v>
      </c>
      <c r="X6969" t="s">
        <v>3975</v>
      </c>
      <c r="Y6969" t="s">
        <v>11282</v>
      </c>
      <c r="Z6969" t="s">
        <v>3537</v>
      </c>
    </row>
    <row r="6970" spans="17:26" x14ac:dyDescent="0.35">
      <c r="Q6970" t="s">
        <v>0</v>
      </c>
      <c r="R6970">
        <v>81</v>
      </c>
      <c r="S6970">
        <v>150</v>
      </c>
      <c r="T6970">
        <v>97.5</v>
      </c>
      <c r="U6970" t="s">
        <v>1</v>
      </c>
      <c r="V6970">
        <v>0</v>
      </c>
      <c r="W6970">
        <v>0</v>
      </c>
      <c r="X6970" t="s">
        <v>3975</v>
      </c>
      <c r="Y6970" t="s">
        <v>11283</v>
      </c>
      <c r="Z6970" t="s">
        <v>3537</v>
      </c>
    </row>
    <row r="6971" spans="17:26" x14ac:dyDescent="0.35">
      <c r="Q6971" t="s">
        <v>0</v>
      </c>
      <c r="R6971">
        <v>81</v>
      </c>
      <c r="S6971">
        <v>150</v>
      </c>
      <c r="T6971">
        <v>97.6</v>
      </c>
      <c r="U6971" t="s">
        <v>1</v>
      </c>
      <c r="V6971">
        <v>0</v>
      </c>
      <c r="W6971">
        <v>0</v>
      </c>
      <c r="X6971" t="s">
        <v>3842</v>
      </c>
      <c r="Y6971" t="s">
        <v>11284</v>
      </c>
      <c r="Z6971" t="s">
        <v>3537</v>
      </c>
    </row>
    <row r="6972" spans="17:26" x14ac:dyDescent="0.35">
      <c r="Q6972" t="s">
        <v>0</v>
      </c>
      <c r="R6972">
        <v>81</v>
      </c>
      <c r="S6972">
        <v>150</v>
      </c>
      <c r="T6972">
        <v>97.7</v>
      </c>
      <c r="U6972" t="s">
        <v>1</v>
      </c>
      <c r="V6972">
        <v>0</v>
      </c>
      <c r="W6972">
        <v>0</v>
      </c>
      <c r="X6972" t="s">
        <v>3985</v>
      </c>
      <c r="Y6972" t="s">
        <v>11285</v>
      </c>
      <c r="Z6972" t="s">
        <v>3537</v>
      </c>
    </row>
    <row r="6973" spans="17:26" x14ac:dyDescent="0.35">
      <c r="Q6973" t="s">
        <v>0</v>
      </c>
      <c r="R6973">
        <v>81</v>
      </c>
      <c r="S6973">
        <v>150</v>
      </c>
      <c r="T6973">
        <v>97.7</v>
      </c>
      <c r="U6973" t="s">
        <v>3664</v>
      </c>
      <c r="V6973">
        <v>0</v>
      </c>
      <c r="W6973">
        <v>0</v>
      </c>
      <c r="X6973" t="s">
        <v>3849</v>
      </c>
      <c r="Y6973" t="s">
        <v>11286</v>
      </c>
      <c r="Z6973" t="s">
        <v>3537</v>
      </c>
    </row>
    <row r="6974" spans="17:26" x14ac:dyDescent="0.35">
      <c r="Q6974" t="s">
        <v>0</v>
      </c>
      <c r="R6974">
        <v>81</v>
      </c>
      <c r="S6974">
        <v>150</v>
      </c>
      <c r="T6974">
        <v>98</v>
      </c>
      <c r="U6974" t="s">
        <v>1</v>
      </c>
      <c r="V6974">
        <v>0</v>
      </c>
      <c r="W6974">
        <v>0</v>
      </c>
      <c r="X6974" t="s">
        <v>3920</v>
      </c>
      <c r="Y6974" t="s">
        <v>11287</v>
      </c>
      <c r="Z6974" t="s">
        <v>3537</v>
      </c>
    </row>
    <row r="6975" spans="17:26" x14ac:dyDescent="0.35">
      <c r="Q6975" t="s">
        <v>0</v>
      </c>
      <c r="R6975">
        <v>81</v>
      </c>
      <c r="S6975">
        <v>150</v>
      </c>
      <c r="T6975">
        <v>98</v>
      </c>
      <c r="U6975" t="s">
        <v>1</v>
      </c>
      <c r="V6975">
        <v>0</v>
      </c>
      <c r="W6975">
        <v>0</v>
      </c>
      <c r="X6975" t="s">
        <v>3922</v>
      </c>
      <c r="Y6975" t="s">
        <v>11288</v>
      </c>
      <c r="Z6975" t="s">
        <v>3537</v>
      </c>
    </row>
    <row r="6976" spans="17:26" x14ac:dyDescent="0.35">
      <c r="Q6976" t="s">
        <v>0</v>
      </c>
      <c r="R6976">
        <v>81</v>
      </c>
      <c r="S6976">
        <v>150</v>
      </c>
      <c r="T6976">
        <v>98</v>
      </c>
      <c r="U6976" t="s">
        <v>1</v>
      </c>
      <c r="V6976">
        <v>0</v>
      </c>
      <c r="W6976">
        <v>0</v>
      </c>
      <c r="X6976" t="s">
        <v>3790</v>
      </c>
      <c r="Y6976" t="s">
        <v>11289</v>
      </c>
      <c r="Z6976" t="s">
        <v>3537</v>
      </c>
    </row>
    <row r="6977" spans="17:26" x14ac:dyDescent="0.35">
      <c r="Q6977" t="s">
        <v>0</v>
      </c>
      <c r="R6977">
        <v>81</v>
      </c>
      <c r="S6977">
        <v>150</v>
      </c>
      <c r="T6977">
        <v>98</v>
      </c>
      <c r="U6977" t="s">
        <v>1</v>
      </c>
      <c r="V6977">
        <v>0</v>
      </c>
      <c r="W6977">
        <v>0</v>
      </c>
      <c r="X6977" t="s">
        <v>3766</v>
      </c>
      <c r="Y6977" t="s">
        <v>11290</v>
      </c>
      <c r="Z6977" t="s">
        <v>3537</v>
      </c>
    </row>
    <row r="6978" spans="17:26" x14ac:dyDescent="0.35">
      <c r="Q6978" t="s">
        <v>0</v>
      </c>
      <c r="R6978">
        <v>81</v>
      </c>
      <c r="S6978">
        <v>150</v>
      </c>
      <c r="T6978">
        <v>98</v>
      </c>
      <c r="U6978" t="s">
        <v>1</v>
      </c>
      <c r="V6978">
        <v>0</v>
      </c>
      <c r="W6978">
        <v>0</v>
      </c>
      <c r="X6978" t="s">
        <v>4477</v>
      </c>
      <c r="Y6978" t="s">
        <v>11291</v>
      </c>
      <c r="Z6978" t="s">
        <v>3537</v>
      </c>
    </row>
    <row r="6979" spans="17:26" x14ac:dyDescent="0.35">
      <c r="Q6979" t="s">
        <v>0</v>
      </c>
      <c r="R6979">
        <v>81</v>
      </c>
      <c r="S6979">
        <v>150</v>
      </c>
      <c r="T6979">
        <v>98</v>
      </c>
      <c r="U6979" t="s">
        <v>1</v>
      </c>
      <c r="V6979">
        <v>0</v>
      </c>
      <c r="W6979">
        <v>0</v>
      </c>
      <c r="X6979" t="s">
        <v>3936</v>
      </c>
      <c r="Y6979" t="s">
        <v>11292</v>
      </c>
      <c r="Z6979" t="s">
        <v>3537</v>
      </c>
    </row>
    <row r="6980" spans="17:26" x14ac:dyDescent="0.35">
      <c r="Q6980" t="s">
        <v>0</v>
      </c>
      <c r="R6980">
        <v>81</v>
      </c>
      <c r="S6980">
        <v>150</v>
      </c>
      <c r="T6980">
        <v>98</v>
      </c>
      <c r="U6980" t="s">
        <v>1</v>
      </c>
      <c r="V6980">
        <v>0</v>
      </c>
      <c r="W6980">
        <v>0</v>
      </c>
      <c r="X6980" t="s">
        <v>3936</v>
      </c>
      <c r="Y6980" t="s">
        <v>11293</v>
      </c>
      <c r="Z6980" t="s">
        <v>3537</v>
      </c>
    </row>
    <row r="6981" spans="17:26" x14ac:dyDescent="0.35">
      <c r="Q6981" t="s">
        <v>0</v>
      </c>
      <c r="R6981">
        <v>81</v>
      </c>
      <c r="S6981">
        <v>150</v>
      </c>
      <c r="T6981">
        <v>98</v>
      </c>
      <c r="U6981" t="s">
        <v>1</v>
      </c>
      <c r="V6981">
        <v>0</v>
      </c>
      <c r="W6981">
        <v>0</v>
      </c>
      <c r="X6981" t="s">
        <v>4379</v>
      </c>
      <c r="Y6981" t="s">
        <v>11294</v>
      </c>
      <c r="Z6981" t="s">
        <v>3537</v>
      </c>
    </row>
    <row r="6982" spans="17:26" x14ac:dyDescent="0.35">
      <c r="Q6982" t="s">
        <v>0</v>
      </c>
      <c r="R6982">
        <v>81</v>
      </c>
      <c r="S6982">
        <v>150</v>
      </c>
      <c r="T6982">
        <v>98</v>
      </c>
      <c r="U6982" t="s">
        <v>1</v>
      </c>
      <c r="V6982">
        <v>0</v>
      </c>
      <c r="W6982">
        <v>0</v>
      </c>
      <c r="X6982" t="s">
        <v>4677</v>
      </c>
      <c r="Y6982" t="s">
        <v>11295</v>
      </c>
      <c r="Z6982" t="s">
        <v>3537</v>
      </c>
    </row>
    <row r="6983" spans="17:26" x14ac:dyDescent="0.35">
      <c r="Q6983" t="s">
        <v>0</v>
      </c>
      <c r="R6983">
        <v>81</v>
      </c>
      <c r="S6983">
        <v>150</v>
      </c>
      <c r="T6983">
        <v>98</v>
      </c>
      <c r="U6983" t="s">
        <v>1</v>
      </c>
      <c r="V6983">
        <v>0</v>
      </c>
      <c r="W6983">
        <v>0</v>
      </c>
      <c r="X6983" t="s">
        <v>4381</v>
      </c>
      <c r="Y6983" t="s">
        <v>11296</v>
      </c>
      <c r="Z6983" t="s">
        <v>3537</v>
      </c>
    </row>
    <row r="6984" spans="17:26" x14ac:dyDescent="0.35">
      <c r="Q6984" t="s">
        <v>0</v>
      </c>
      <c r="R6984">
        <v>81</v>
      </c>
      <c r="S6984">
        <v>150</v>
      </c>
      <c r="T6984">
        <v>98</v>
      </c>
      <c r="U6984" t="s">
        <v>3664</v>
      </c>
      <c r="V6984">
        <v>0</v>
      </c>
      <c r="W6984">
        <v>0</v>
      </c>
      <c r="X6984" t="s">
        <v>3918</v>
      </c>
      <c r="Y6984" t="s">
        <v>11297</v>
      </c>
      <c r="Z6984" t="s">
        <v>3537</v>
      </c>
    </row>
    <row r="6985" spans="17:26" x14ac:dyDescent="0.35">
      <c r="Q6985" t="s">
        <v>0</v>
      </c>
      <c r="R6985">
        <v>81</v>
      </c>
      <c r="S6985">
        <v>150</v>
      </c>
      <c r="T6985">
        <v>98</v>
      </c>
      <c r="U6985" t="s">
        <v>3664</v>
      </c>
      <c r="V6985">
        <v>0</v>
      </c>
      <c r="W6985">
        <v>0</v>
      </c>
      <c r="X6985" t="s">
        <v>4363</v>
      </c>
      <c r="Y6985" t="s">
        <v>11298</v>
      </c>
      <c r="Z6985" t="s">
        <v>3537</v>
      </c>
    </row>
    <row r="6986" spans="17:26" x14ac:dyDescent="0.35">
      <c r="Q6986" t="s">
        <v>0</v>
      </c>
      <c r="R6986">
        <v>81</v>
      </c>
      <c r="S6986">
        <v>150</v>
      </c>
      <c r="T6986">
        <v>98</v>
      </c>
      <c r="U6986" t="s">
        <v>3664</v>
      </c>
      <c r="V6986">
        <v>0</v>
      </c>
      <c r="W6986">
        <v>0</v>
      </c>
      <c r="X6986" t="s">
        <v>6079</v>
      </c>
      <c r="Y6986" t="s">
        <v>11299</v>
      </c>
      <c r="Z6986" t="s">
        <v>3537</v>
      </c>
    </row>
    <row r="6987" spans="17:26" x14ac:dyDescent="0.35">
      <c r="Q6987" t="s">
        <v>0</v>
      </c>
      <c r="R6987">
        <v>81</v>
      </c>
      <c r="S6987">
        <v>150</v>
      </c>
      <c r="T6987">
        <v>98</v>
      </c>
      <c r="U6987" t="s">
        <v>3664</v>
      </c>
      <c r="V6987">
        <v>0</v>
      </c>
      <c r="W6987">
        <v>0</v>
      </c>
      <c r="X6987" t="s">
        <v>3908</v>
      </c>
      <c r="Y6987" t="s">
        <v>11300</v>
      </c>
      <c r="Z6987" t="s">
        <v>3537</v>
      </c>
    </row>
    <row r="6988" spans="17:26" x14ac:dyDescent="0.35">
      <c r="Q6988" t="s">
        <v>0</v>
      </c>
      <c r="R6988">
        <v>81</v>
      </c>
      <c r="S6988">
        <v>150</v>
      </c>
      <c r="T6988">
        <v>98</v>
      </c>
      <c r="U6988" t="s">
        <v>3664</v>
      </c>
      <c r="V6988">
        <v>0</v>
      </c>
      <c r="W6988">
        <v>0</v>
      </c>
      <c r="X6988" t="s">
        <v>4035</v>
      </c>
      <c r="Y6988" t="s">
        <v>11301</v>
      </c>
      <c r="Z6988" t="s">
        <v>3537</v>
      </c>
    </row>
    <row r="6989" spans="17:26" x14ac:dyDescent="0.35">
      <c r="Q6989" t="s">
        <v>0</v>
      </c>
      <c r="R6989">
        <v>81</v>
      </c>
      <c r="S6989">
        <v>150</v>
      </c>
      <c r="T6989">
        <v>98</v>
      </c>
      <c r="U6989" t="s">
        <v>3664</v>
      </c>
      <c r="V6989">
        <v>0</v>
      </c>
      <c r="W6989">
        <v>0</v>
      </c>
      <c r="X6989" t="s">
        <v>3679</v>
      </c>
      <c r="Y6989" t="s">
        <v>11302</v>
      </c>
      <c r="Z6989" t="s">
        <v>3537</v>
      </c>
    </row>
    <row r="6990" spans="17:26" x14ac:dyDescent="0.35">
      <c r="Q6990" t="s">
        <v>0</v>
      </c>
      <c r="R6990">
        <v>81</v>
      </c>
      <c r="S6990">
        <v>150</v>
      </c>
      <c r="T6990">
        <v>98.1</v>
      </c>
      <c r="U6990" t="s">
        <v>3664</v>
      </c>
      <c r="V6990">
        <v>0</v>
      </c>
      <c r="W6990">
        <v>0</v>
      </c>
      <c r="X6990" t="s">
        <v>4747</v>
      </c>
      <c r="Y6990" t="s">
        <v>11303</v>
      </c>
      <c r="Z6990" t="s">
        <v>3537</v>
      </c>
    </row>
    <row r="6991" spans="17:26" x14ac:dyDescent="0.35">
      <c r="Q6991" t="s">
        <v>0</v>
      </c>
      <c r="R6991">
        <v>81</v>
      </c>
      <c r="S6991">
        <v>150</v>
      </c>
      <c r="T6991">
        <v>98.4</v>
      </c>
      <c r="U6991" t="s">
        <v>1</v>
      </c>
      <c r="V6991">
        <v>0</v>
      </c>
      <c r="W6991">
        <v>0</v>
      </c>
      <c r="X6991" t="s">
        <v>3992</v>
      </c>
      <c r="Y6991" t="s">
        <v>11304</v>
      </c>
      <c r="Z6991" t="s">
        <v>3537</v>
      </c>
    </row>
    <row r="6992" spans="17:26" x14ac:dyDescent="0.35">
      <c r="Q6992" t="s">
        <v>0</v>
      </c>
      <c r="R6992">
        <v>81</v>
      </c>
      <c r="S6992">
        <v>150</v>
      </c>
      <c r="T6992">
        <v>98.4</v>
      </c>
      <c r="U6992" t="s">
        <v>1</v>
      </c>
      <c r="V6992">
        <v>0</v>
      </c>
      <c r="W6992">
        <v>0</v>
      </c>
      <c r="X6992" t="s">
        <v>3985</v>
      </c>
      <c r="Y6992" t="s">
        <v>11305</v>
      </c>
      <c r="Z6992" t="s">
        <v>3537</v>
      </c>
    </row>
    <row r="6993" spans="17:26" x14ac:dyDescent="0.35">
      <c r="Q6993" t="s">
        <v>0</v>
      </c>
      <c r="R6993">
        <v>81</v>
      </c>
      <c r="S6993">
        <v>150</v>
      </c>
      <c r="T6993">
        <v>98.4</v>
      </c>
      <c r="U6993" t="s">
        <v>3664</v>
      </c>
      <c r="V6993">
        <v>0</v>
      </c>
      <c r="W6993">
        <v>0</v>
      </c>
      <c r="X6993" t="s">
        <v>3994</v>
      </c>
      <c r="Y6993" t="s">
        <v>11306</v>
      </c>
      <c r="Z6993" t="s">
        <v>3537</v>
      </c>
    </row>
    <row r="6994" spans="17:26" x14ac:dyDescent="0.35">
      <c r="Q6994" t="s">
        <v>0</v>
      </c>
      <c r="R6994">
        <v>81</v>
      </c>
      <c r="S6994">
        <v>150</v>
      </c>
      <c r="T6994">
        <v>98.4</v>
      </c>
      <c r="U6994" t="s">
        <v>3664</v>
      </c>
      <c r="V6994">
        <v>0</v>
      </c>
      <c r="W6994">
        <v>0</v>
      </c>
      <c r="X6994" t="s">
        <v>4121</v>
      </c>
      <c r="Y6994" t="s">
        <v>11307</v>
      </c>
      <c r="Z6994" t="s">
        <v>3537</v>
      </c>
    </row>
    <row r="6995" spans="17:26" x14ac:dyDescent="0.35">
      <c r="Q6995" t="s">
        <v>0</v>
      </c>
      <c r="R6995">
        <v>81</v>
      </c>
      <c r="S6995">
        <v>150</v>
      </c>
      <c r="T6995">
        <v>98.5</v>
      </c>
      <c r="U6995" t="s">
        <v>3664</v>
      </c>
      <c r="V6995">
        <v>0</v>
      </c>
      <c r="W6995">
        <v>0</v>
      </c>
      <c r="X6995" t="s">
        <v>3859</v>
      </c>
      <c r="Y6995" t="s">
        <v>11308</v>
      </c>
      <c r="Z6995" t="s">
        <v>3537</v>
      </c>
    </row>
    <row r="6996" spans="17:26" x14ac:dyDescent="0.35">
      <c r="Q6996" t="s">
        <v>0</v>
      </c>
      <c r="R6996">
        <v>81</v>
      </c>
      <c r="S6996">
        <v>150</v>
      </c>
      <c r="T6996">
        <v>98.6</v>
      </c>
      <c r="U6996" t="s">
        <v>1</v>
      </c>
      <c r="V6996">
        <v>0</v>
      </c>
      <c r="W6996">
        <v>0</v>
      </c>
      <c r="X6996" t="s">
        <v>3886</v>
      </c>
      <c r="Y6996" t="s">
        <v>11309</v>
      </c>
      <c r="Z6996" t="s">
        <v>3537</v>
      </c>
    </row>
    <row r="6997" spans="17:26" x14ac:dyDescent="0.35">
      <c r="Q6997" t="s">
        <v>0</v>
      </c>
      <c r="R6997">
        <v>81</v>
      </c>
      <c r="S6997">
        <v>150</v>
      </c>
      <c r="T6997">
        <v>98.7</v>
      </c>
      <c r="U6997" t="s">
        <v>1</v>
      </c>
      <c r="V6997">
        <v>0</v>
      </c>
      <c r="W6997">
        <v>0</v>
      </c>
      <c r="X6997" t="s">
        <v>4509</v>
      </c>
      <c r="Y6997" t="s">
        <v>11310</v>
      </c>
      <c r="Z6997" t="s">
        <v>3537</v>
      </c>
    </row>
    <row r="6998" spans="17:26" x14ac:dyDescent="0.35">
      <c r="Q6998" t="s">
        <v>0</v>
      </c>
      <c r="R6998">
        <v>81</v>
      </c>
      <c r="S6998">
        <v>150</v>
      </c>
      <c r="T6998">
        <v>98.7</v>
      </c>
      <c r="U6998" t="s">
        <v>1</v>
      </c>
      <c r="V6998">
        <v>0</v>
      </c>
      <c r="W6998">
        <v>0</v>
      </c>
      <c r="X6998" t="s">
        <v>4350</v>
      </c>
      <c r="Y6998" t="s">
        <v>11311</v>
      </c>
      <c r="Z6998" t="s">
        <v>3537</v>
      </c>
    </row>
    <row r="6999" spans="17:26" x14ac:dyDescent="0.35">
      <c r="Q6999" t="s">
        <v>0</v>
      </c>
      <c r="R6999">
        <v>81</v>
      </c>
      <c r="S6999">
        <v>150</v>
      </c>
      <c r="T6999">
        <v>98.7</v>
      </c>
      <c r="U6999" t="s">
        <v>1</v>
      </c>
      <c r="V6999">
        <v>0</v>
      </c>
      <c r="W6999">
        <v>0</v>
      </c>
      <c r="X6999" t="s">
        <v>3806</v>
      </c>
      <c r="Y6999" t="s">
        <v>11312</v>
      </c>
      <c r="Z6999" t="s">
        <v>3537</v>
      </c>
    </row>
    <row r="7000" spans="17:26" x14ac:dyDescent="0.35">
      <c r="Q7000" t="s">
        <v>0</v>
      </c>
      <c r="R7000">
        <v>81</v>
      </c>
      <c r="S7000">
        <v>150</v>
      </c>
      <c r="T7000">
        <v>98.7</v>
      </c>
      <c r="U7000" t="s">
        <v>1</v>
      </c>
      <c r="V7000">
        <v>0</v>
      </c>
      <c r="W7000">
        <v>0</v>
      </c>
      <c r="X7000" t="s">
        <v>4056</v>
      </c>
      <c r="Y7000" t="s">
        <v>11313</v>
      </c>
      <c r="Z7000" t="s">
        <v>3537</v>
      </c>
    </row>
    <row r="7001" spans="17:26" x14ac:dyDescent="0.35">
      <c r="Q7001" t="s">
        <v>0</v>
      </c>
      <c r="R7001">
        <v>81</v>
      </c>
      <c r="S7001">
        <v>150</v>
      </c>
      <c r="T7001">
        <v>98.7</v>
      </c>
      <c r="U7001" t="s">
        <v>1</v>
      </c>
      <c r="V7001">
        <v>0</v>
      </c>
      <c r="W7001">
        <v>0</v>
      </c>
      <c r="X7001" t="s">
        <v>4321</v>
      </c>
      <c r="Y7001" t="s">
        <v>11314</v>
      </c>
      <c r="Z7001" t="s">
        <v>3537</v>
      </c>
    </row>
    <row r="7002" spans="17:26" x14ac:dyDescent="0.35">
      <c r="Q7002" t="s">
        <v>0</v>
      </c>
      <c r="R7002">
        <v>81</v>
      </c>
      <c r="S7002">
        <v>150</v>
      </c>
      <c r="T7002">
        <v>98.7</v>
      </c>
      <c r="U7002" t="s">
        <v>1</v>
      </c>
      <c r="V7002">
        <v>0</v>
      </c>
      <c r="W7002">
        <v>0</v>
      </c>
      <c r="X7002" t="s">
        <v>4252</v>
      </c>
      <c r="Y7002" t="s">
        <v>11315</v>
      </c>
      <c r="Z7002" t="s">
        <v>3537</v>
      </c>
    </row>
    <row r="7003" spans="17:26" x14ac:dyDescent="0.35">
      <c r="Q7003" t="s">
        <v>0</v>
      </c>
      <c r="R7003">
        <v>81</v>
      </c>
      <c r="S7003">
        <v>150</v>
      </c>
      <c r="T7003">
        <v>98.7</v>
      </c>
      <c r="U7003" t="s">
        <v>1</v>
      </c>
      <c r="V7003">
        <v>0</v>
      </c>
      <c r="W7003">
        <v>0</v>
      </c>
      <c r="X7003" t="s">
        <v>4035</v>
      </c>
      <c r="Y7003" t="s">
        <v>11316</v>
      </c>
      <c r="Z7003" t="s">
        <v>3537</v>
      </c>
    </row>
    <row r="7004" spans="17:26" x14ac:dyDescent="0.35">
      <c r="Q7004" t="s">
        <v>0</v>
      </c>
      <c r="R7004">
        <v>81</v>
      </c>
      <c r="S7004">
        <v>150</v>
      </c>
      <c r="T7004">
        <v>98.7</v>
      </c>
      <c r="U7004" t="s">
        <v>1</v>
      </c>
      <c r="V7004">
        <v>0</v>
      </c>
      <c r="W7004">
        <v>0</v>
      </c>
      <c r="X7004" t="s">
        <v>3665</v>
      </c>
      <c r="Y7004" t="s">
        <v>11317</v>
      </c>
      <c r="Z7004" t="s">
        <v>3537</v>
      </c>
    </row>
    <row r="7005" spans="17:26" x14ac:dyDescent="0.35">
      <c r="Q7005" t="s">
        <v>0</v>
      </c>
      <c r="R7005">
        <v>81</v>
      </c>
      <c r="S7005">
        <v>150</v>
      </c>
      <c r="T7005">
        <v>98.7</v>
      </c>
      <c r="U7005" t="s">
        <v>1</v>
      </c>
      <c r="V7005">
        <v>0</v>
      </c>
      <c r="W7005">
        <v>0</v>
      </c>
      <c r="X7005" t="s">
        <v>4073</v>
      </c>
      <c r="Y7005" t="s">
        <v>11318</v>
      </c>
      <c r="Z7005" t="s">
        <v>3537</v>
      </c>
    </row>
    <row r="7006" spans="17:26" x14ac:dyDescent="0.35">
      <c r="Q7006" t="s">
        <v>0</v>
      </c>
      <c r="R7006">
        <v>81</v>
      </c>
      <c r="S7006">
        <v>150</v>
      </c>
      <c r="T7006">
        <v>98.7</v>
      </c>
      <c r="U7006" t="s">
        <v>3664</v>
      </c>
      <c r="V7006">
        <v>0</v>
      </c>
      <c r="W7006">
        <v>0</v>
      </c>
      <c r="X7006" t="s">
        <v>3920</v>
      </c>
      <c r="Y7006" t="s">
        <v>11319</v>
      </c>
      <c r="Z7006" t="s">
        <v>3537</v>
      </c>
    </row>
    <row r="7007" spans="17:26" x14ac:dyDescent="0.35">
      <c r="Q7007" t="s">
        <v>0</v>
      </c>
      <c r="R7007">
        <v>81</v>
      </c>
      <c r="S7007">
        <v>150</v>
      </c>
      <c r="T7007">
        <v>98.7</v>
      </c>
      <c r="U7007" t="s">
        <v>3664</v>
      </c>
      <c r="V7007">
        <v>0</v>
      </c>
      <c r="W7007">
        <v>0</v>
      </c>
      <c r="X7007" t="s">
        <v>4304</v>
      </c>
      <c r="Y7007" t="s">
        <v>11320</v>
      </c>
      <c r="Z7007" t="s">
        <v>3537</v>
      </c>
    </row>
    <row r="7008" spans="17:26" x14ac:dyDescent="0.35">
      <c r="Q7008" t="s">
        <v>0</v>
      </c>
      <c r="R7008">
        <v>81</v>
      </c>
      <c r="S7008">
        <v>150</v>
      </c>
      <c r="T7008">
        <v>98.7</v>
      </c>
      <c r="U7008" t="s">
        <v>3664</v>
      </c>
      <c r="V7008">
        <v>0</v>
      </c>
      <c r="W7008">
        <v>0</v>
      </c>
      <c r="X7008" t="s">
        <v>3891</v>
      </c>
      <c r="Y7008" t="s">
        <v>11321</v>
      </c>
      <c r="Z7008" t="s">
        <v>3537</v>
      </c>
    </row>
    <row r="7009" spans="17:26" x14ac:dyDescent="0.35">
      <c r="Q7009" t="s">
        <v>0</v>
      </c>
      <c r="R7009">
        <v>81</v>
      </c>
      <c r="S7009">
        <v>150</v>
      </c>
      <c r="T7009">
        <v>98.7</v>
      </c>
      <c r="U7009" t="s">
        <v>3664</v>
      </c>
      <c r="V7009">
        <v>0</v>
      </c>
      <c r="W7009">
        <v>0</v>
      </c>
      <c r="X7009" t="s">
        <v>3895</v>
      </c>
      <c r="Y7009" t="s">
        <v>11322</v>
      </c>
      <c r="Z7009" t="s">
        <v>3537</v>
      </c>
    </row>
    <row r="7010" spans="17:26" x14ac:dyDescent="0.35">
      <c r="Q7010" t="s">
        <v>0</v>
      </c>
      <c r="R7010">
        <v>81</v>
      </c>
      <c r="S7010">
        <v>150</v>
      </c>
      <c r="T7010">
        <v>98.7</v>
      </c>
      <c r="U7010" t="s">
        <v>3664</v>
      </c>
      <c r="V7010">
        <v>0</v>
      </c>
      <c r="W7010">
        <v>0</v>
      </c>
      <c r="X7010" t="s">
        <v>4363</v>
      </c>
      <c r="Y7010" t="s">
        <v>11323</v>
      </c>
      <c r="Z7010" t="s">
        <v>3537</v>
      </c>
    </row>
    <row r="7011" spans="17:26" x14ac:dyDescent="0.35">
      <c r="Q7011" t="s">
        <v>0</v>
      </c>
      <c r="R7011">
        <v>81</v>
      </c>
      <c r="S7011">
        <v>150</v>
      </c>
      <c r="T7011">
        <v>98.7</v>
      </c>
      <c r="U7011" t="s">
        <v>3664</v>
      </c>
      <c r="V7011">
        <v>0</v>
      </c>
      <c r="W7011">
        <v>0</v>
      </c>
      <c r="X7011" t="s">
        <v>4321</v>
      </c>
      <c r="Y7011" t="s">
        <v>11324</v>
      </c>
      <c r="Z7011" t="s">
        <v>3537</v>
      </c>
    </row>
    <row r="7012" spans="17:26" x14ac:dyDescent="0.35">
      <c r="Q7012" t="s">
        <v>0</v>
      </c>
      <c r="R7012">
        <v>81</v>
      </c>
      <c r="S7012">
        <v>150</v>
      </c>
      <c r="T7012">
        <v>98.7</v>
      </c>
      <c r="U7012" t="s">
        <v>3664</v>
      </c>
      <c r="V7012">
        <v>0</v>
      </c>
      <c r="W7012">
        <v>0</v>
      </c>
      <c r="X7012" t="s">
        <v>3906</v>
      </c>
      <c r="Y7012" t="s">
        <v>11325</v>
      </c>
      <c r="Z7012" t="s">
        <v>3537</v>
      </c>
    </row>
    <row r="7013" spans="17:26" x14ac:dyDescent="0.35">
      <c r="Q7013" t="s">
        <v>0</v>
      </c>
      <c r="R7013">
        <v>81</v>
      </c>
      <c r="S7013">
        <v>150</v>
      </c>
      <c r="T7013">
        <v>98.7</v>
      </c>
      <c r="U7013" t="s">
        <v>3664</v>
      </c>
      <c r="V7013">
        <v>0</v>
      </c>
      <c r="W7013">
        <v>0</v>
      </c>
      <c r="X7013" t="s">
        <v>4252</v>
      </c>
      <c r="Y7013" t="s">
        <v>11326</v>
      </c>
      <c r="Z7013" t="s">
        <v>3537</v>
      </c>
    </row>
    <row r="7014" spans="17:26" x14ac:dyDescent="0.35">
      <c r="Q7014" t="s">
        <v>0</v>
      </c>
      <c r="R7014">
        <v>81</v>
      </c>
      <c r="S7014">
        <v>150</v>
      </c>
      <c r="T7014">
        <v>98.7</v>
      </c>
      <c r="U7014" t="s">
        <v>3664</v>
      </c>
      <c r="V7014">
        <v>0</v>
      </c>
      <c r="W7014">
        <v>0</v>
      </c>
      <c r="X7014" t="s">
        <v>4902</v>
      </c>
      <c r="Y7014" t="s">
        <v>11327</v>
      </c>
      <c r="Z7014" t="s">
        <v>3537</v>
      </c>
    </row>
    <row r="7015" spans="17:26" x14ac:dyDescent="0.35">
      <c r="Q7015" t="s">
        <v>0</v>
      </c>
      <c r="R7015">
        <v>81</v>
      </c>
      <c r="S7015">
        <v>150</v>
      </c>
      <c r="T7015">
        <v>99</v>
      </c>
      <c r="U7015" t="s">
        <v>3664</v>
      </c>
      <c r="V7015">
        <v>0</v>
      </c>
      <c r="W7015">
        <v>0</v>
      </c>
      <c r="X7015" t="s">
        <v>4272</v>
      </c>
      <c r="Y7015" t="s">
        <v>11328</v>
      </c>
      <c r="Z7015" t="s">
        <v>3537</v>
      </c>
    </row>
    <row r="7016" spans="17:26" x14ac:dyDescent="0.35">
      <c r="Q7016" t="s">
        <v>0</v>
      </c>
      <c r="R7016">
        <v>81</v>
      </c>
      <c r="S7016">
        <v>150</v>
      </c>
      <c r="T7016">
        <v>99.2</v>
      </c>
      <c r="U7016" t="s">
        <v>1</v>
      </c>
      <c r="V7016">
        <v>0</v>
      </c>
      <c r="W7016">
        <v>0</v>
      </c>
      <c r="X7016" t="s">
        <v>3992</v>
      </c>
      <c r="Y7016" t="s">
        <v>11329</v>
      </c>
      <c r="Z7016" t="s">
        <v>3537</v>
      </c>
    </row>
    <row r="7017" spans="17:26" x14ac:dyDescent="0.35">
      <c r="Q7017" t="s">
        <v>0</v>
      </c>
      <c r="R7017">
        <v>81</v>
      </c>
      <c r="S7017">
        <v>150</v>
      </c>
      <c r="T7017">
        <v>99.2</v>
      </c>
      <c r="U7017" t="s">
        <v>1</v>
      </c>
      <c r="V7017">
        <v>0</v>
      </c>
      <c r="W7017">
        <v>0</v>
      </c>
      <c r="X7017" t="s">
        <v>3985</v>
      </c>
      <c r="Y7017" t="s">
        <v>11330</v>
      </c>
      <c r="Z7017" t="s">
        <v>3537</v>
      </c>
    </row>
    <row r="7018" spans="17:26" x14ac:dyDescent="0.35">
      <c r="Q7018" t="s">
        <v>0</v>
      </c>
      <c r="R7018">
        <v>81</v>
      </c>
      <c r="S7018">
        <v>150</v>
      </c>
      <c r="T7018">
        <v>99.2</v>
      </c>
      <c r="U7018" t="s">
        <v>3664</v>
      </c>
      <c r="V7018">
        <v>0</v>
      </c>
      <c r="W7018">
        <v>0</v>
      </c>
      <c r="X7018" t="s">
        <v>3992</v>
      </c>
      <c r="Y7018" t="s">
        <v>11331</v>
      </c>
      <c r="Z7018" t="s">
        <v>3537</v>
      </c>
    </row>
    <row r="7019" spans="17:26" x14ac:dyDescent="0.35">
      <c r="Q7019" t="s">
        <v>0</v>
      </c>
      <c r="R7019">
        <v>81</v>
      </c>
      <c r="S7019">
        <v>150</v>
      </c>
      <c r="T7019">
        <v>99.2</v>
      </c>
      <c r="U7019" t="s">
        <v>3664</v>
      </c>
      <c r="V7019">
        <v>0</v>
      </c>
      <c r="W7019">
        <v>0</v>
      </c>
      <c r="X7019" t="s">
        <v>3846</v>
      </c>
      <c r="Y7019" t="s">
        <v>11332</v>
      </c>
      <c r="Z7019" t="s">
        <v>3537</v>
      </c>
    </row>
    <row r="7020" spans="17:26" x14ac:dyDescent="0.35">
      <c r="Q7020" t="s">
        <v>0</v>
      </c>
      <c r="R7020">
        <v>81</v>
      </c>
      <c r="S7020">
        <v>150</v>
      </c>
      <c r="T7020">
        <v>99.3</v>
      </c>
      <c r="U7020" t="s">
        <v>1</v>
      </c>
      <c r="V7020">
        <v>0</v>
      </c>
      <c r="W7020">
        <v>0</v>
      </c>
      <c r="X7020" t="s">
        <v>4046</v>
      </c>
      <c r="Y7020" t="s">
        <v>11333</v>
      </c>
      <c r="Z7020" t="s">
        <v>3537</v>
      </c>
    </row>
    <row r="7021" spans="17:26" x14ac:dyDescent="0.35">
      <c r="Q7021" t="s">
        <v>0</v>
      </c>
      <c r="R7021">
        <v>81</v>
      </c>
      <c r="S7021">
        <v>150</v>
      </c>
      <c r="T7021">
        <v>99.3</v>
      </c>
      <c r="U7021" t="s">
        <v>1</v>
      </c>
      <c r="V7021">
        <v>0</v>
      </c>
      <c r="W7021">
        <v>0</v>
      </c>
      <c r="X7021" t="s">
        <v>3792</v>
      </c>
      <c r="Y7021" t="s">
        <v>11334</v>
      </c>
      <c r="Z7021" t="s">
        <v>3537</v>
      </c>
    </row>
    <row r="7022" spans="17:26" x14ac:dyDescent="0.35">
      <c r="Q7022" t="s">
        <v>0</v>
      </c>
      <c r="R7022">
        <v>81</v>
      </c>
      <c r="S7022">
        <v>150</v>
      </c>
      <c r="T7022">
        <v>99.3</v>
      </c>
      <c r="U7022" t="s">
        <v>1</v>
      </c>
      <c r="V7022">
        <v>0</v>
      </c>
      <c r="W7022">
        <v>0</v>
      </c>
      <c r="X7022" t="s">
        <v>3928</v>
      </c>
      <c r="Y7022" t="s">
        <v>11335</v>
      </c>
      <c r="Z7022" t="s">
        <v>3537</v>
      </c>
    </row>
    <row r="7023" spans="17:26" x14ac:dyDescent="0.35">
      <c r="Q7023" t="s">
        <v>0</v>
      </c>
      <c r="R7023">
        <v>81</v>
      </c>
      <c r="S7023">
        <v>150</v>
      </c>
      <c r="T7023">
        <v>99.3</v>
      </c>
      <c r="U7023" t="s">
        <v>1</v>
      </c>
      <c r="V7023">
        <v>0</v>
      </c>
      <c r="W7023">
        <v>0</v>
      </c>
      <c r="X7023" t="s">
        <v>3804</v>
      </c>
      <c r="Y7023" t="s">
        <v>11336</v>
      </c>
      <c r="Z7023" t="s">
        <v>3537</v>
      </c>
    </row>
    <row r="7024" spans="17:26" x14ac:dyDescent="0.35">
      <c r="Q7024" t="s">
        <v>0</v>
      </c>
      <c r="R7024">
        <v>81</v>
      </c>
      <c r="S7024">
        <v>150</v>
      </c>
      <c r="T7024">
        <v>99.3</v>
      </c>
      <c r="U7024" t="s">
        <v>1</v>
      </c>
      <c r="V7024">
        <v>0</v>
      </c>
      <c r="W7024">
        <v>0</v>
      </c>
      <c r="X7024" t="s">
        <v>6123</v>
      </c>
      <c r="Y7024" t="s">
        <v>11337</v>
      </c>
      <c r="Z7024" t="s">
        <v>3537</v>
      </c>
    </row>
    <row r="7025" spans="17:26" x14ac:dyDescent="0.35">
      <c r="Q7025" t="s">
        <v>0</v>
      </c>
      <c r="R7025">
        <v>81</v>
      </c>
      <c r="S7025">
        <v>150</v>
      </c>
      <c r="T7025">
        <v>99.3</v>
      </c>
      <c r="U7025" t="s">
        <v>1</v>
      </c>
      <c r="V7025">
        <v>0</v>
      </c>
      <c r="W7025">
        <v>0</v>
      </c>
      <c r="X7025" t="s">
        <v>4332</v>
      </c>
      <c r="Y7025" t="s">
        <v>11338</v>
      </c>
      <c r="Z7025" t="s">
        <v>3537</v>
      </c>
    </row>
    <row r="7026" spans="17:26" x14ac:dyDescent="0.35">
      <c r="Q7026" t="s">
        <v>0</v>
      </c>
      <c r="R7026">
        <v>81</v>
      </c>
      <c r="S7026">
        <v>150</v>
      </c>
      <c r="T7026">
        <v>99.3</v>
      </c>
      <c r="U7026" t="s">
        <v>1</v>
      </c>
      <c r="V7026">
        <v>0</v>
      </c>
      <c r="W7026">
        <v>0</v>
      </c>
      <c r="X7026" t="s">
        <v>4169</v>
      </c>
      <c r="Y7026" t="s">
        <v>11339</v>
      </c>
      <c r="Z7026" t="s">
        <v>3537</v>
      </c>
    </row>
    <row r="7027" spans="17:26" x14ac:dyDescent="0.35">
      <c r="Q7027" t="s">
        <v>0</v>
      </c>
      <c r="R7027">
        <v>81</v>
      </c>
      <c r="S7027">
        <v>150</v>
      </c>
      <c r="T7027">
        <v>99.3</v>
      </c>
      <c r="U7027" t="s">
        <v>3664</v>
      </c>
      <c r="V7027">
        <v>0</v>
      </c>
      <c r="W7027">
        <v>0</v>
      </c>
      <c r="X7027" t="s">
        <v>4013</v>
      </c>
      <c r="Y7027" t="s">
        <v>11340</v>
      </c>
      <c r="Z7027" t="s">
        <v>3537</v>
      </c>
    </row>
    <row r="7028" spans="17:26" x14ac:dyDescent="0.35">
      <c r="Q7028" t="s">
        <v>0</v>
      </c>
      <c r="R7028">
        <v>81</v>
      </c>
      <c r="S7028">
        <v>150</v>
      </c>
      <c r="T7028">
        <v>99.3</v>
      </c>
      <c r="U7028" t="s">
        <v>3664</v>
      </c>
      <c r="V7028">
        <v>0</v>
      </c>
      <c r="W7028">
        <v>0</v>
      </c>
      <c r="X7028" t="s">
        <v>5089</v>
      </c>
      <c r="Y7028" t="s">
        <v>11341</v>
      </c>
      <c r="Z7028" t="s">
        <v>3537</v>
      </c>
    </row>
    <row r="7029" spans="17:26" x14ac:dyDescent="0.35">
      <c r="Q7029" t="s">
        <v>0</v>
      </c>
      <c r="R7029">
        <v>81</v>
      </c>
      <c r="S7029">
        <v>150</v>
      </c>
      <c r="T7029">
        <v>99.3</v>
      </c>
      <c r="U7029" t="s">
        <v>3664</v>
      </c>
      <c r="V7029">
        <v>0</v>
      </c>
      <c r="W7029">
        <v>0</v>
      </c>
      <c r="X7029" t="s">
        <v>3708</v>
      </c>
      <c r="Y7029" t="s">
        <v>11342</v>
      </c>
      <c r="Z7029" t="s">
        <v>3537</v>
      </c>
    </row>
    <row r="7030" spans="17:26" x14ac:dyDescent="0.35">
      <c r="Q7030" t="s">
        <v>0</v>
      </c>
      <c r="R7030">
        <v>81</v>
      </c>
      <c r="S7030">
        <v>150</v>
      </c>
      <c r="T7030">
        <v>99.3</v>
      </c>
      <c r="U7030" t="s">
        <v>3664</v>
      </c>
      <c r="V7030">
        <v>0</v>
      </c>
      <c r="W7030">
        <v>0</v>
      </c>
      <c r="X7030" t="s">
        <v>4073</v>
      </c>
      <c r="Y7030" t="s">
        <v>11343</v>
      </c>
      <c r="Z7030" t="s">
        <v>3537</v>
      </c>
    </row>
    <row r="7031" spans="17:26" x14ac:dyDescent="0.35">
      <c r="Q7031" t="s">
        <v>0</v>
      </c>
      <c r="R7031">
        <v>81</v>
      </c>
      <c r="S7031">
        <v>150</v>
      </c>
      <c r="T7031">
        <v>99.3</v>
      </c>
      <c r="U7031" t="s">
        <v>3664</v>
      </c>
      <c r="V7031">
        <v>0</v>
      </c>
      <c r="W7031">
        <v>0</v>
      </c>
      <c r="X7031" t="s">
        <v>3677</v>
      </c>
      <c r="Y7031" t="s">
        <v>11344</v>
      </c>
      <c r="Z7031" t="s">
        <v>3537</v>
      </c>
    </row>
    <row r="7032" spans="17:26" x14ac:dyDescent="0.35">
      <c r="Q7032" t="s">
        <v>0</v>
      </c>
      <c r="R7032">
        <v>82</v>
      </c>
      <c r="S7032">
        <v>150</v>
      </c>
      <c r="T7032">
        <v>100</v>
      </c>
      <c r="U7032" t="s">
        <v>1</v>
      </c>
      <c r="V7032">
        <v>0</v>
      </c>
      <c r="W7032">
        <v>0</v>
      </c>
      <c r="X7032" t="s">
        <v>4200</v>
      </c>
      <c r="Y7032" t="s">
        <v>11345</v>
      </c>
      <c r="Z7032" t="s">
        <v>3540</v>
      </c>
    </row>
    <row r="7033" spans="17:26" x14ac:dyDescent="0.35">
      <c r="Q7033" t="s">
        <v>0</v>
      </c>
      <c r="R7033">
        <v>82</v>
      </c>
      <c r="S7033">
        <v>150</v>
      </c>
      <c r="T7033">
        <v>100</v>
      </c>
      <c r="U7033" t="s">
        <v>3664</v>
      </c>
      <c r="V7033">
        <v>0</v>
      </c>
      <c r="W7033">
        <v>0</v>
      </c>
      <c r="X7033" t="s">
        <v>4770</v>
      </c>
      <c r="Y7033" t="s">
        <v>11346</v>
      </c>
      <c r="Z7033" t="s">
        <v>3540</v>
      </c>
    </row>
    <row r="7034" spans="17:26" x14ac:dyDescent="0.35">
      <c r="Q7034" t="s">
        <v>0</v>
      </c>
      <c r="R7034">
        <v>82</v>
      </c>
      <c r="S7034">
        <v>150</v>
      </c>
      <c r="T7034">
        <v>100</v>
      </c>
      <c r="U7034" t="s">
        <v>3664</v>
      </c>
      <c r="V7034">
        <v>0</v>
      </c>
      <c r="W7034">
        <v>0</v>
      </c>
      <c r="X7034" t="s">
        <v>4038</v>
      </c>
      <c r="Y7034" t="s">
        <v>11347</v>
      </c>
      <c r="Z7034" t="s">
        <v>3540</v>
      </c>
    </row>
    <row r="7035" spans="17:26" x14ac:dyDescent="0.35">
      <c r="Q7035" t="s">
        <v>0</v>
      </c>
      <c r="R7035">
        <v>82</v>
      </c>
      <c r="S7035">
        <v>150</v>
      </c>
      <c r="T7035">
        <v>97.3</v>
      </c>
      <c r="U7035" t="s">
        <v>1</v>
      </c>
      <c r="V7035">
        <v>0</v>
      </c>
      <c r="W7035">
        <v>0</v>
      </c>
      <c r="X7035" t="s">
        <v>3806</v>
      </c>
      <c r="Y7035" t="s">
        <v>11348</v>
      </c>
      <c r="Z7035" t="s">
        <v>3540</v>
      </c>
    </row>
    <row r="7036" spans="17:26" x14ac:dyDescent="0.35">
      <c r="Q7036" t="s">
        <v>0</v>
      </c>
      <c r="R7036">
        <v>82</v>
      </c>
      <c r="S7036">
        <v>150</v>
      </c>
      <c r="T7036">
        <v>97.6</v>
      </c>
      <c r="U7036" t="s">
        <v>3664</v>
      </c>
      <c r="V7036">
        <v>0</v>
      </c>
      <c r="W7036">
        <v>0</v>
      </c>
      <c r="X7036" t="s">
        <v>3839</v>
      </c>
      <c r="Y7036" t="s">
        <v>11349</v>
      </c>
      <c r="Z7036" t="s">
        <v>3540</v>
      </c>
    </row>
    <row r="7037" spans="17:26" x14ac:dyDescent="0.35">
      <c r="Q7037" t="s">
        <v>0</v>
      </c>
      <c r="R7037">
        <v>82</v>
      </c>
      <c r="S7037">
        <v>150</v>
      </c>
      <c r="T7037">
        <v>97.6</v>
      </c>
      <c r="U7037" t="s">
        <v>3664</v>
      </c>
      <c r="V7037">
        <v>0</v>
      </c>
      <c r="W7037">
        <v>0</v>
      </c>
      <c r="X7037" t="s">
        <v>4200</v>
      </c>
      <c r="Y7037" t="s">
        <v>11350</v>
      </c>
      <c r="Z7037" t="s">
        <v>3540</v>
      </c>
    </row>
    <row r="7038" spans="17:26" x14ac:dyDescent="0.35">
      <c r="Q7038" t="s">
        <v>0</v>
      </c>
      <c r="R7038">
        <v>82</v>
      </c>
      <c r="S7038">
        <v>150</v>
      </c>
      <c r="T7038">
        <v>97.7</v>
      </c>
      <c r="U7038" t="s">
        <v>1</v>
      </c>
      <c r="V7038">
        <v>0</v>
      </c>
      <c r="W7038">
        <v>0</v>
      </c>
      <c r="X7038" t="s">
        <v>3722</v>
      </c>
      <c r="Y7038" t="s">
        <v>11351</v>
      </c>
      <c r="Z7038" t="s">
        <v>3540</v>
      </c>
    </row>
    <row r="7039" spans="17:26" x14ac:dyDescent="0.35">
      <c r="Q7039" t="s">
        <v>0</v>
      </c>
      <c r="R7039">
        <v>82</v>
      </c>
      <c r="S7039">
        <v>150</v>
      </c>
      <c r="T7039">
        <v>97.7</v>
      </c>
      <c r="U7039" t="s">
        <v>3664</v>
      </c>
      <c r="V7039">
        <v>0</v>
      </c>
      <c r="W7039">
        <v>0</v>
      </c>
      <c r="X7039" t="s">
        <v>3855</v>
      </c>
      <c r="Y7039" t="s">
        <v>11352</v>
      </c>
      <c r="Z7039" t="s">
        <v>3540</v>
      </c>
    </row>
    <row r="7040" spans="17:26" x14ac:dyDescent="0.35">
      <c r="Q7040" t="s">
        <v>0</v>
      </c>
      <c r="R7040">
        <v>82</v>
      </c>
      <c r="S7040">
        <v>150</v>
      </c>
      <c r="T7040">
        <v>97.8</v>
      </c>
      <c r="U7040" t="s">
        <v>1</v>
      </c>
      <c r="V7040">
        <v>0</v>
      </c>
      <c r="W7040">
        <v>0</v>
      </c>
      <c r="X7040" t="s">
        <v>3700</v>
      </c>
      <c r="Y7040" t="s">
        <v>11353</v>
      </c>
      <c r="Z7040" t="s">
        <v>3540</v>
      </c>
    </row>
    <row r="7041" spans="17:26" x14ac:dyDescent="0.35">
      <c r="Q7041" t="s">
        <v>0</v>
      </c>
      <c r="R7041">
        <v>82</v>
      </c>
      <c r="S7041">
        <v>150</v>
      </c>
      <c r="T7041">
        <v>97.8</v>
      </c>
      <c r="U7041" t="s">
        <v>3664</v>
      </c>
      <c r="V7041">
        <v>0</v>
      </c>
      <c r="W7041">
        <v>0</v>
      </c>
      <c r="X7041" t="s">
        <v>3869</v>
      </c>
      <c r="Y7041" t="s">
        <v>11354</v>
      </c>
      <c r="Z7041" t="s">
        <v>3540</v>
      </c>
    </row>
    <row r="7042" spans="17:26" x14ac:dyDescent="0.35">
      <c r="Q7042" t="s">
        <v>0</v>
      </c>
      <c r="R7042">
        <v>82</v>
      </c>
      <c r="S7042">
        <v>150</v>
      </c>
      <c r="T7042">
        <v>98</v>
      </c>
      <c r="U7042" t="s">
        <v>1</v>
      </c>
      <c r="V7042">
        <v>0</v>
      </c>
      <c r="W7042">
        <v>0</v>
      </c>
      <c r="X7042" t="s">
        <v>4035</v>
      </c>
      <c r="Y7042" t="s">
        <v>11355</v>
      </c>
      <c r="Z7042" t="s">
        <v>3540</v>
      </c>
    </row>
    <row r="7043" spans="17:26" x14ac:dyDescent="0.35">
      <c r="Q7043" t="s">
        <v>0</v>
      </c>
      <c r="R7043">
        <v>82</v>
      </c>
      <c r="S7043">
        <v>150</v>
      </c>
      <c r="T7043">
        <v>98</v>
      </c>
      <c r="U7043" t="s">
        <v>1</v>
      </c>
      <c r="V7043">
        <v>0</v>
      </c>
      <c r="W7043">
        <v>0</v>
      </c>
      <c r="X7043" t="s">
        <v>4077</v>
      </c>
      <c r="Y7043" t="s">
        <v>11356</v>
      </c>
      <c r="Z7043" t="s">
        <v>3540</v>
      </c>
    </row>
    <row r="7044" spans="17:26" x14ac:dyDescent="0.35">
      <c r="Q7044" t="s">
        <v>0</v>
      </c>
      <c r="R7044">
        <v>82</v>
      </c>
      <c r="S7044">
        <v>150</v>
      </c>
      <c r="T7044">
        <v>98</v>
      </c>
      <c r="U7044" t="s">
        <v>3664</v>
      </c>
      <c r="V7044">
        <v>0</v>
      </c>
      <c r="W7044">
        <v>0</v>
      </c>
      <c r="X7044" t="s">
        <v>3712</v>
      </c>
      <c r="Y7044" t="s">
        <v>11357</v>
      </c>
      <c r="Z7044" t="s">
        <v>3540</v>
      </c>
    </row>
    <row r="7045" spans="17:26" x14ac:dyDescent="0.35">
      <c r="Q7045" t="s">
        <v>0</v>
      </c>
      <c r="R7045">
        <v>82</v>
      </c>
      <c r="S7045">
        <v>150</v>
      </c>
      <c r="T7045">
        <v>98.1</v>
      </c>
      <c r="U7045" t="s">
        <v>1</v>
      </c>
      <c r="V7045">
        <v>0</v>
      </c>
      <c r="W7045">
        <v>0</v>
      </c>
      <c r="X7045" t="s">
        <v>4736</v>
      </c>
      <c r="Y7045" t="s">
        <v>11358</v>
      </c>
      <c r="Z7045" t="s">
        <v>3540</v>
      </c>
    </row>
    <row r="7046" spans="17:26" x14ac:dyDescent="0.35">
      <c r="Q7046" t="s">
        <v>0</v>
      </c>
      <c r="R7046">
        <v>82</v>
      </c>
      <c r="S7046">
        <v>150</v>
      </c>
      <c r="T7046">
        <v>98.1</v>
      </c>
      <c r="U7046" t="s">
        <v>1</v>
      </c>
      <c r="V7046">
        <v>0</v>
      </c>
      <c r="W7046">
        <v>0</v>
      </c>
      <c r="X7046" t="s">
        <v>4565</v>
      </c>
      <c r="Y7046" t="s">
        <v>11359</v>
      </c>
      <c r="Z7046" t="s">
        <v>3540</v>
      </c>
    </row>
    <row r="7047" spans="17:26" x14ac:dyDescent="0.35">
      <c r="Q7047" t="s">
        <v>0</v>
      </c>
      <c r="R7047">
        <v>82</v>
      </c>
      <c r="S7047">
        <v>150</v>
      </c>
      <c r="T7047">
        <v>98.2</v>
      </c>
      <c r="U7047" t="s">
        <v>3664</v>
      </c>
      <c r="V7047">
        <v>0</v>
      </c>
      <c r="W7047">
        <v>0</v>
      </c>
      <c r="X7047" t="s">
        <v>3967</v>
      </c>
      <c r="Y7047" t="s">
        <v>11360</v>
      </c>
      <c r="Z7047" t="s">
        <v>3540</v>
      </c>
    </row>
    <row r="7048" spans="17:26" x14ac:dyDescent="0.35">
      <c r="Q7048" t="s">
        <v>0</v>
      </c>
      <c r="R7048">
        <v>82</v>
      </c>
      <c r="S7048">
        <v>150</v>
      </c>
      <c r="T7048">
        <v>98.4</v>
      </c>
      <c r="U7048" t="s">
        <v>1</v>
      </c>
      <c r="V7048">
        <v>0</v>
      </c>
      <c r="W7048">
        <v>0</v>
      </c>
      <c r="X7048" t="s">
        <v>3992</v>
      </c>
      <c r="Y7048" t="s">
        <v>11361</v>
      </c>
      <c r="Z7048" t="s">
        <v>3540</v>
      </c>
    </row>
    <row r="7049" spans="17:26" x14ac:dyDescent="0.35">
      <c r="Q7049" t="s">
        <v>0</v>
      </c>
      <c r="R7049">
        <v>82</v>
      </c>
      <c r="S7049">
        <v>150</v>
      </c>
      <c r="T7049">
        <v>98.7</v>
      </c>
      <c r="U7049" t="s">
        <v>1</v>
      </c>
      <c r="V7049">
        <v>0</v>
      </c>
      <c r="W7049">
        <v>0</v>
      </c>
      <c r="X7049" t="s">
        <v>3762</v>
      </c>
      <c r="Y7049" t="s">
        <v>11362</v>
      </c>
      <c r="Z7049" t="s">
        <v>3540</v>
      </c>
    </row>
    <row r="7050" spans="17:26" x14ac:dyDescent="0.35">
      <c r="Q7050" t="s">
        <v>0</v>
      </c>
      <c r="R7050">
        <v>82</v>
      </c>
      <c r="S7050">
        <v>150</v>
      </c>
      <c r="T7050">
        <v>98.7</v>
      </c>
      <c r="U7050" t="s">
        <v>1</v>
      </c>
      <c r="V7050">
        <v>0</v>
      </c>
      <c r="W7050">
        <v>0</v>
      </c>
      <c r="X7050" t="s">
        <v>4024</v>
      </c>
      <c r="Y7050" t="s">
        <v>11363</v>
      </c>
      <c r="Z7050" t="s">
        <v>3540</v>
      </c>
    </row>
    <row r="7051" spans="17:26" x14ac:dyDescent="0.35">
      <c r="Q7051" t="s">
        <v>0</v>
      </c>
      <c r="R7051">
        <v>82</v>
      </c>
      <c r="S7051">
        <v>150</v>
      </c>
      <c r="T7051">
        <v>98.7</v>
      </c>
      <c r="U7051" t="s">
        <v>1</v>
      </c>
      <c r="V7051">
        <v>0</v>
      </c>
      <c r="W7051">
        <v>0</v>
      </c>
      <c r="X7051" t="s">
        <v>4240</v>
      </c>
      <c r="Y7051" t="s">
        <v>11364</v>
      </c>
      <c r="Z7051" t="s">
        <v>3540</v>
      </c>
    </row>
    <row r="7052" spans="17:26" x14ac:dyDescent="0.35">
      <c r="Q7052" t="s">
        <v>0</v>
      </c>
      <c r="R7052">
        <v>82</v>
      </c>
      <c r="S7052">
        <v>150</v>
      </c>
      <c r="T7052">
        <v>98.7</v>
      </c>
      <c r="U7052" t="s">
        <v>1</v>
      </c>
      <c r="V7052">
        <v>0</v>
      </c>
      <c r="W7052">
        <v>0</v>
      </c>
      <c r="X7052" t="s">
        <v>4026</v>
      </c>
      <c r="Y7052" t="s">
        <v>11365</v>
      </c>
      <c r="Z7052" t="s">
        <v>3540</v>
      </c>
    </row>
    <row r="7053" spans="17:26" x14ac:dyDescent="0.35">
      <c r="Q7053" t="s">
        <v>0</v>
      </c>
      <c r="R7053">
        <v>82</v>
      </c>
      <c r="S7053">
        <v>150</v>
      </c>
      <c r="T7053">
        <v>98.7</v>
      </c>
      <c r="U7053" t="s">
        <v>1</v>
      </c>
      <c r="V7053">
        <v>0</v>
      </c>
      <c r="W7053">
        <v>0</v>
      </c>
      <c r="X7053" t="s">
        <v>4330</v>
      </c>
      <c r="Y7053" t="s">
        <v>11366</v>
      </c>
      <c r="Z7053" t="s">
        <v>3540</v>
      </c>
    </row>
    <row r="7054" spans="17:26" x14ac:dyDescent="0.35">
      <c r="Q7054" t="s">
        <v>0</v>
      </c>
      <c r="R7054">
        <v>82</v>
      </c>
      <c r="S7054">
        <v>150</v>
      </c>
      <c r="T7054">
        <v>98.7</v>
      </c>
      <c r="U7054" t="s">
        <v>3664</v>
      </c>
      <c r="V7054">
        <v>0</v>
      </c>
      <c r="W7054">
        <v>0</v>
      </c>
      <c r="X7054" t="s">
        <v>4902</v>
      </c>
      <c r="Y7054" t="s">
        <v>11367</v>
      </c>
      <c r="Z7054" t="s">
        <v>3540</v>
      </c>
    </row>
    <row r="7055" spans="17:26" x14ac:dyDescent="0.35">
      <c r="Q7055" t="s">
        <v>0</v>
      </c>
      <c r="R7055">
        <v>82</v>
      </c>
      <c r="S7055">
        <v>150</v>
      </c>
      <c r="T7055">
        <v>98.8</v>
      </c>
      <c r="U7055" t="s">
        <v>1</v>
      </c>
      <c r="V7055">
        <v>0</v>
      </c>
      <c r="W7055">
        <v>0</v>
      </c>
      <c r="X7055" t="s">
        <v>4203</v>
      </c>
      <c r="Y7055" t="s">
        <v>11368</v>
      </c>
      <c r="Z7055" t="s">
        <v>3540</v>
      </c>
    </row>
    <row r="7056" spans="17:26" x14ac:dyDescent="0.35">
      <c r="Q7056" t="s">
        <v>0</v>
      </c>
      <c r="R7056">
        <v>82</v>
      </c>
      <c r="S7056">
        <v>150</v>
      </c>
      <c r="T7056">
        <v>99.1</v>
      </c>
      <c r="U7056" t="s">
        <v>1</v>
      </c>
      <c r="V7056">
        <v>0</v>
      </c>
      <c r="W7056">
        <v>0</v>
      </c>
      <c r="X7056" t="s">
        <v>3667</v>
      </c>
      <c r="Y7056" t="s">
        <v>11369</v>
      </c>
      <c r="Z7056" t="s">
        <v>3540</v>
      </c>
    </row>
    <row r="7057" spans="17:26" x14ac:dyDescent="0.35">
      <c r="Q7057" t="s">
        <v>0</v>
      </c>
      <c r="R7057">
        <v>82</v>
      </c>
      <c r="S7057">
        <v>150</v>
      </c>
      <c r="T7057">
        <v>99.3</v>
      </c>
      <c r="U7057" t="s">
        <v>1</v>
      </c>
      <c r="V7057">
        <v>0</v>
      </c>
      <c r="W7057">
        <v>0</v>
      </c>
      <c r="X7057" t="s">
        <v>3790</v>
      </c>
      <c r="Y7057" t="s">
        <v>11370</v>
      </c>
      <c r="Z7057" t="s">
        <v>3540</v>
      </c>
    </row>
    <row r="7058" spans="17:26" x14ac:dyDescent="0.35">
      <c r="Q7058" t="s">
        <v>0</v>
      </c>
      <c r="R7058">
        <v>82</v>
      </c>
      <c r="S7058">
        <v>150</v>
      </c>
      <c r="T7058">
        <v>99.3</v>
      </c>
      <c r="U7058" t="s">
        <v>1</v>
      </c>
      <c r="V7058">
        <v>0</v>
      </c>
      <c r="W7058">
        <v>0</v>
      </c>
      <c r="X7058" t="s">
        <v>4499</v>
      </c>
      <c r="Y7058" t="s">
        <v>11371</v>
      </c>
      <c r="Z7058" t="s">
        <v>3540</v>
      </c>
    </row>
    <row r="7059" spans="17:26" x14ac:dyDescent="0.35">
      <c r="Q7059" t="s">
        <v>0</v>
      </c>
      <c r="R7059">
        <v>82</v>
      </c>
      <c r="S7059">
        <v>150</v>
      </c>
      <c r="T7059">
        <v>99.3</v>
      </c>
      <c r="U7059" t="s">
        <v>3664</v>
      </c>
      <c r="V7059">
        <v>0</v>
      </c>
      <c r="W7059">
        <v>0</v>
      </c>
      <c r="X7059" t="s">
        <v>4165</v>
      </c>
      <c r="Y7059" t="s">
        <v>11372</v>
      </c>
      <c r="Z7059" t="s">
        <v>3540</v>
      </c>
    </row>
    <row r="7060" spans="17:26" x14ac:dyDescent="0.35">
      <c r="Q7060" t="s">
        <v>0</v>
      </c>
      <c r="R7060">
        <v>83</v>
      </c>
      <c r="S7060">
        <v>150</v>
      </c>
      <c r="T7060">
        <v>100</v>
      </c>
      <c r="U7060" t="s">
        <v>1</v>
      </c>
      <c r="V7060">
        <v>0</v>
      </c>
      <c r="W7060">
        <v>0</v>
      </c>
      <c r="X7060" t="s">
        <v>4177</v>
      </c>
      <c r="Y7060" t="s">
        <v>11373</v>
      </c>
      <c r="Z7060" t="s">
        <v>3541</v>
      </c>
    </row>
    <row r="7061" spans="17:26" x14ac:dyDescent="0.35">
      <c r="Q7061" t="s">
        <v>0</v>
      </c>
      <c r="R7061">
        <v>83</v>
      </c>
      <c r="S7061">
        <v>150</v>
      </c>
      <c r="T7061">
        <v>100</v>
      </c>
      <c r="U7061" t="s">
        <v>1</v>
      </c>
      <c r="V7061">
        <v>0</v>
      </c>
      <c r="W7061">
        <v>0</v>
      </c>
      <c r="X7061" t="s">
        <v>4497</v>
      </c>
      <c r="Y7061" t="s">
        <v>11374</v>
      </c>
      <c r="Z7061" t="s">
        <v>3541</v>
      </c>
    </row>
    <row r="7062" spans="17:26" x14ac:dyDescent="0.35">
      <c r="Q7062" t="s">
        <v>0</v>
      </c>
      <c r="R7062">
        <v>83</v>
      </c>
      <c r="S7062">
        <v>150</v>
      </c>
      <c r="T7062">
        <v>100</v>
      </c>
      <c r="U7062" t="s">
        <v>3664</v>
      </c>
      <c r="V7062">
        <v>0</v>
      </c>
      <c r="W7062">
        <v>0</v>
      </c>
      <c r="X7062" t="s">
        <v>3786</v>
      </c>
      <c r="Y7062" t="s">
        <v>11375</v>
      </c>
      <c r="Z7062" t="s">
        <v>3541</v>
      </c>
    </row>
    <row r="7063" spans="17:26" x14ac:dyDescent="0.35">
      <c r="Q7063" t="s">
        <v>0</v>
      </c>
      <c r="R7063">
        <v>83</v>
      </c>
      <c r="S7063">
        <v>150</v>
      </c>
      <c r="T7063">
        <v>100</v>
      </c>
      <c r="U7063" t="s">
        <v>3664</v>
      </c>
      <c r="V7063">
        <v>0</v>
      </c>
      <c r="W7063">
        <v>0</v>
      </c>
      <c r="X7063" t="s">
        <v>4056</v>
      </c>
      <c r="Y7063" t="s">
        <v>11376</v>
      </c>
      <c r="Z7063" t="s">
        <v>3541</v>
      </c>
    </row>
    <row r="7064" spans="17:26" x14ac:dyDescent="0.35">
      <c r="Q7064" t="s">
        <v>0</v>
      </c>
      <c r="R7064">
        <v>83</v>
      </c>
      <c r="S7064">
        <v>150</v>
      </c>
      <c r="T7064">
        <v>100</v>
      </c>
      <c r="U7064" t="s">
        <v>3664</v>
      </c>
      <c r="V7064">
        <v>0</v>
      </c>
      <c r="W7064">
        <v>0</v>
      </c>
      <c r="X7064" t="s">
        <v>3662</v>
      </c>
      <c r="Y7064" t="s">
        <v>11377</v>
      </c>
      <c r="Z7064" t="s">
        <v>3541</v>
      </c>
    </row>
    <row r="7065" spans="17:26" x14ac:dyDescent="0.35">
      <c r="Q7065" t="s">
        <v>0</v>
      </c>
      <c r="R7065">
        <v>83</v>
      </c>
      <c r="S7065">
        <v>150</v>
      </c>
      <c r="T7065">
        <v>100</v>
      </c>
      <c r="U7065" t="s">
        <v>3664</v>
      </c>
      <c r="V7065">
        <v>0</v>
      </c>
      <c r="W7065">
        <v>0</v>
      </c>
      <c r="X7065" t="s">
        <v>4503</v>
      </c>
      <c r="Y7065" t="s">
        <v>11378</v>
      </c>
      <c r="Z7065" t="s">
        <v>3541</v>
      </c>
    </row>
    <row r="7066" spans="17:26" x14ac:dyDescent="0.35">
      <c r="Q7066" t="s">
        <v>0</v>
      </c>
      <c r="R7066">
        <v>83</v>
      </c>
      <c r="S7066">
        <v>150</v>
      </c>
      <c r="T7066">
        <v>97</v>
      </c>
      <c r="U7066" t="s">
        <v>3664</v>
      </c>
      <c r="V7066">
        <v>0</v>
      </c>
      <c r="W7066">
        <v>0</v>
      </c>
      <c r="X7066" t="s">
        <v>4272</v>
      </c>
      <c r="Y7066" t="s">
        <v>11379</v>
      </c>
      <c r="Z7066" t="s">
        <v>3541</v>
      </c>
    </row>
    <row r="7067" spans="17:26" x14ac:dyDescent="0.35">
      <c r="Q7067" t="s">
        <v>0</v>
      </c>
      <c r="R7067">
        <v>83</v>
      </c>
      <c r="S7067">
        <v>150</v>
      </c>
      <c r="T7067">
        <v>97.1</v>
      </c>
      <c r="U7067" t="s">
        <v>1</v>
      </c>
      <c r="V7067">
        <v>0</v>
      </c>
      <c r="W7067">
        <v>0</v>
      </c>
      <c r="X7067" t="s">
        <v>4151</v>
      </c>
      <c r="Y7067" t="s">
        <v>11380</v>
      </c>
      <c r="Z7067" t="s">
        <v>3541</v>
      </c>
    </row>
    <row r="7068" spans="17:26" x14ac:dyDescent="0.35">
      <c r="Q7068" t="s">
        <v>0</v>
      </c>
      <c r="R7068">
        <v>83</v>
      </c>
      <c r="S7068">
        <v>150</v>
      </c>
      <c r="T7068">
        <v>97.3</v>
      </c>
      <c r="U7068" t="s">
        <v>1</v>
      </c>
      <c r="V7068">
        <v>0</v>
      </c>
      <c r="W7068">
        <v>0</v>
      </c>
      <c r="X7068" t="s">
        <v>4177</v>
      </c>
      <c r="Y7068" t="s">
        <v>11381</v>
      </c>
      <c r="Z7068" t="s">
        <v>3541</v>
      </c>
    </row>
    <row r="7069" spans="17:26" x14ac:dyDescent="0.35">
      <c r="Q7069" t="s">
        <v>0</v>
      </c>
      <c r="R7069">
        <v>83</v>
      </c>
      <c r="S7069">
        <v>150</v>
      </c>
      <c r="T7069">
        <v>97.3</v>
      </c>
      <c r="U7069" t="s">
        <v>1</v>
      </c>
      <c r="V7069">
        <v>0</v>
      </c>
      <c r="W7069">
        <v>0</v>
      </c>
      <c r="X7069" t="s">
        <v>4363</v>
      </c>
      <c r="Y7069" t="s">
        <v>11382</v>
      </c>
      <c r="Z7069" t="s">
        <v>3541</v>
      </c>
    </row>
    <row r="7070" spans="17:26" x14ac:dyDescent="0.35">
      <c r="Q7070" t="s">
        <v>0</v>
      </c>
      <c r="R7070">
        <v>83</v>
      </c>
      <c r="S7070">
        <v>150</v>
      </c>
      <c r="T7070">
        <v>97.3</v>
      </c>
      <c r="U7070" t="s">
        <v>1</v>
      </c>
      <c r="V7070">
        <v>0</v>
      </c>
      <c r="W7070">
        <v>0</v>
      </c>
      <c r="X7070" t="s">
        <v>4113</v>
      </c>
      <c r="Y7070" t="s">
        <v>11383</v>
      </c>
      <c r="Z7070" t="s">
        <v>3541</v>
      </c>
    </row>
    <row r="7071" spans="17:26" x14ac:dyDescent="0.35">
      <c r="Q7071" t="s">
        <v>0</v>
      </c>
      <c r="R7071">
        <v>83</v>
      </c>
      <c r="S7071">
        <v>150</v>
      </c>
      <c r="T7071">
        <v>97.3</v>
      </c>
      <c r="U7071" t="s">
        <v>1</v>
      </c>
      <c r="V7071">
        <v>0</v>
      </c>
      <c r="W7071">
        <v>0</v>
      </c>
      <c r="X7071" t="s">
        <v>4108</v>
      </c>
      <c r="Y7071" t="s">
        <v>11384</v>
      </c>
      <c r="Z7071" t="s">
        <v>3541</v>
      </c>
    </row>
    <row r="7072" spans="17:26" x14ac:dyDescent="0.35">
      <c r="Q7072" t="s">
        <v>0</v>
      </c>
      <c r="R7072">
        <v>83</v>
      </c>
      <c r="S7072">
        <v>150</v>
      </c>
      <c r="T7072">
        <v>97.3</v>
      </c>
      <c r="U7072" t="s">
        <v>1</v>
      </c>
      <c r="V7072">
        <v>0</v>
      </c>
      <c r="W7072">
        <v>0</v>
      </c>
      <c r="X7072" t="s">
        <v>3944</v>
      </c>
      <c r="Y7072" t="s">
        <v>11385</v>
      </c>
      <c r="Z7072" t="s">
        <v>3541</v>
      </c>
    </row>
    <row r="7073" spans="17:26" x14ac:dyDescent="0.35">
      <c r="Q7073" t="s">
        <v>0</v>
      </c>
      <c r="R7073">
        <v>83</v>
      </c>
      <c r="S7073">
        <v>150</v>
      </c>
      <c r="T7073">
        <v>97.3</v>
      </c>
      <c r="U7073" t="s">
        <v>1</v>
      </c>
      <c r="V7073">
        <v>0</v>
      </c>
      <c r="W7073">
        <v>0</v>
      </c>
      <c r="X7073" t="s">
        <v>3665</v>
      </c>
      <c r="Y7073" t="s">
        <v>11386</v>
      </c>
      <c r="Z7073" t="s">
        <v>3541</v>
      </c>
    </row>
    <row r="7074" spans="17:26" x14ac:dyDescent="0.35">
      <c r="Q7074" t="s">
        <v>0</v>
      </c>
      <c r="R7074">
        <v>83</v>
      </c>
      <c r="S7074">
        <v>150</v>
      </c>
      <c r="T7074">
        <v>97.3</v>
      </c>
      <c r="U7074" t="s">
        <v>3664</v>
      </c>
      <c r="V7074">
        <v>0</v>
      </c>
      <c r="W7074">
        <v>0</v>
      </c>
      <c r="X7074" t="s">
        <v>4509</v>
      </c>
      <c r="Y7074" t="s">
        <v>11387</v>
      </c>
      <c r="Z7074" t="s">
        <v>3541</v>
      </c>
    </row>
    <row r="7075" spans="17:26" x14ac:dyDescent="0.35">
      <c r="Q7075" t="s">
        <v>0</v>
      </c>
      <c r="R7075">
        <v>83</v>
      </c>
      <c r="S7075">
        <v>150</v>
      </c>
      <c r="T7075">
        <v>97.3</v>
      </c>
      <c r="U7075" t="s">
        <v>3664</v>
      </c>
      <c r="V7075">
        <v>0</v>
      </c>
      <c r="W7075">
        <v>0</v>
      </c>
      <c r="X7075" t="s">
        <v>4053</v>
      </c>
      <c r="Y7075" t="s">
        <v>11388</v>
      </c>
      <c r="Z7075" t="s">
        <v>3541</v>
      </c>
    </row>
    <row r="7076" spans="17:26" x14ac:dyDescent="0.35">
      <c r="Q7076" t="s">
        <v>0</v>
      </c>
      <c r="R7076">
        <v>83</v>
      </c>
      <c r="S7076">
        <v>150</v>
      </c>
      <c r="T7076">
        <v>97.3</v>
      </c>
      <c r="U7076" t="s">
        <v>3664</v>
      </c>
      <c r="V7076">
        <v>0</v>
      </c>
      <c r="W7076">
        <v>0</v>
      </c>
      <c r="X7076" t="s">
        <v>6079</v>
      </c>
      <c r="Y7076" t="s">
        <v>11389</v>
      </c>
      <c r="Z7076" t="s">
        <v>3541</v>
      </c>
    </row>
    <row r="7077" spans="17:26" x14ac:dyDescent="0.35">
      <c r="Q7077" t="s">
        <v>0</v>
      </c>
      <c r="R7077">
        <v>83</v>
      </c>
      <c r="S7077">
        <v>150</v>
      </c>
      <c r="T7077">
        <v>97.3</v>
      </c>
      <c r="U7077" t="s">
        <v>3664</v>
      </c>
      <c r="V7077">
        <v>0</v>
      </c>
      <c r="W7077">
        <v>0</v>
      </c>
      <c r="X7077" t="s">
        <v>3910</v>
      </c>
      <c r="Y7077" t="s">
        <v>11390</v>
      </c>
      <c r="Z7077" t="s">
        <v>3541</v>
      </c>
    </row>
    <row r="7078" spans="17:26" x14ac:dyDescent="0.35">
      <c r="Q7078" t="s">
        <v>0</v>
      </c>
      <c r="R7078">
        <v>83</v>
      </c>
      <c r="S7078">
        <v>150</v>
      </c>
      <c r="T7078">
        <v>97.3</v>
      </c>
      <c r="U7078" t="s">
        <v>3664</v>
      </c>
      <c r="V7078">
        <v>0</v>
      </c>
      <c r="W7078">
        <v>0</v>
      </c>
      <c r="X7078" t="s">
        <v>4035</v>
      </c>
      <c r="Y7078" t="s">
        <v>11391</v>
      </c>
      <c r="Z7078" t="s">
        <v>3541</v>
      </c>
    </row>
    <row r="7079" spans="17:26" x14ac:dyDescent="0.35">
      <c r="Q7079" t="s">
        <v>0</v>
      </c>
      <c r="R7079">
        <v>83</v>
      </c>
      <c r="S7079">
        <v>150</v>
      </c>
      <c r="T7079">
        <v>97.3</v>
      </c>
      <c r="U7079" t="s">
        <v>3664</v>
      </c>
      <c r="V7079">
        <v>0</v>
      </c>
      <c r="W7079">
        <v>0</v>
      </c>
      <c r="X7079" t="s">
        <v>4165</v>
      </c>
      <c r="Y7079" t="s">
        <v>11392</v>
      </c>
      <c r="Z7079" t="s">
        <v>3541</v>
      </c>
    </row>
    <row r="7080" spans="17:26" x14ac:dyDescent="0.35">
      <c r="Q7080" t="s">
        <v>0</v>
      </c>
      <c r="R7080">
        <v>83</v>
      </c>
      <c r="S7080">
        <v>150</v>
      </c>
      <c r="T7080">
        <v>97.3</v>
      </c>
      <c r="U7080" t="s">
        <v>3664</v>
      </c>
      <c r="V7080">
        <v>0</v>
      </c>
      <c r="W7080">
        <v>0</v>
      </c>
      <c r="X7080" t="s">
        <v>4165</v>
      </c>
      <c r="Y7080" t="s">
        <v>11393</v>
      </c>
      <c r="Z7080" t="s">
        <v>3541</v>
      </c>
    </row>
    <row r="7081" spans="17:26" x14ac:dyDescent="0.35">
      <c r="Q7081" t="s">
        <v>0</v>
      </c>
      <c r="R7081">
        <v>83</v>
      </c>
      <c r="S7081">
        <v>150</v>
      </c>
      <c r="T7081">
        <v>97.3</v>
      </c>
      <c r="U7081" t="s">
        <v>3664</v>
      </c>
      <c r="V7081">
        <v>0</v>
      </c>
      <c r="W7081">
        <v>0</v>
      </c>
      <c r="X7081" t="s">
        <v>4377</v>
      </c>
      <c r="Y7081" t="s">
        <v>11394</v>
      </c>
      <c r="Z7081" t="s">
        <v>3541</v>
      </c>
    </row>
    <row r="7082" spans="17:26" x14ac:dyDescent="0.35">
      <c r="Q7082" t="s">
        <v>0</v>
      </c>
      <c r="R7082">
        <v>83</v>
      </c>
      <c r="S7082">
        <v>150</v>
      </c>
      <c r="T7082">
        <v>97.3</v>
      </c>
      <c r="U7082" t="s">
        <v>3664</v>
      </c>
      <c r="V7082">
        <v>0</v>
      </c>
      <c r="W7082">
        <v>0</v>
      </c>
      <c r="X7082" t="s">
        <v>4174</v>
      </c>
      <c r="Y7082" t="s">
        <v>11395</v>
      </c>
      <c r="Z7082" t="s">
        <v>3541</v>
      </c>
    </row>
    <row r="7083" spans="17:26" x14ac:dyDescent="0.35">
      <c r="Q7083" t="s">
        <v>0</v>
      </c>
      <c r="R7083">
        <v>83</v>
      </c>
      <c r="S7083">
        <v>150</v>
      </c>
      <c r="T7083">
        <v>97.6</v>
      </c>
      <c r="U7083" t="s">
        <v>3664</v>
      </c>
      <c r="V7083">
        <v>0</v>
      </c>
      <c r="W7083">
        <v>0</v>
      </c>
      <c r="X7083" t="s">
        <v>3842</v>
      </c>
      <c r="Y7083" t="s">
        <v>11396</v>
      </c>
      <c r="Z7083" t="s">
        <v>3541</v>
      </c>
    </row>
    <row r="7084" spans="17:26" x14ac:dyDescent="0.35">
      <c r="Q7084" t="s">
        <v>0</v>
      </c>
      <c r="R7084">
        <v>83</v>
      </c>
      <c r="S7084">
        <v>150</v>
      </c>
      <c r="T7084">
        <v>97.6</v>
      </c>
      <c r="U7084" t="s">
        <v>3664</v>
      </c>
      <c r="V7084">
        <v>0</v>
      </c>
      <c r="W7084">
        <v>0</v>
      </c>
      <c r="X7084" t="s">
        <v>3842</v>
      </c>
      <c r="Y7084" t="s">
        <v>11397</v>
      </c>
      <c r="Z7084" t="s">
        <v>3541</v>
      </c>
    </row>
    <row r="7085" spans="17:26" x14ac:dyDescent="0.35">
      <c r="Q7085" t="s">
        <v>0</v>
      </c>
      <c r="R7085">
        <v>83</v>
      </c>
      <c r="S7085">
        <v>150</v>
      </c>
      <c r="T7085">
        <v>97.6</v>
      </c>
      <c r="U7085" t="s">
        <v>3664</v>
      </c>
      <c r="V7085">
        <v>0</v>
      </c>
      <c r="W7085">
        <v>0</v>
      </c>
      <c r="X7085" t="s">
        <v>3994</v>
      </c>
      <c r="Y7085" t="s">
        <v>11398</v>
      </c>
      <c r="Z7085" t="s">
        <v>3541</v>
      </c>
    </row>
    <row r="7086" spans="17:26" x14ac:dyDescent="0.35">
      <c r="Q7086" t="s">
        <v>0</v>
      </c>
      <c r="R7086">
        <v>83</v>
      </c>
      <c r="S7086">
        <v>150</v>
      </c>
      <c r="T7086">
        <v>97.7</v>
      </c>
      <c r="U7086" t="s">
        <v>1</v>
      </c>
      <c r="V7086">
        <v>0</v>
      </c>
      <c r="W7086">
        <v>0</v>
      </c>
      <c r="X7086" t="s">
        <v>3985</v>
      </c>
      <c r="Y7086" t="s">
        <v>11399</v>
      </c>
      <c r="Z7086" t="s">
        <v>3541</v>
      </c>
    </row>
    <row r="7087" spans="17:26" x14ac:dyDescent="0.35">
      <c r="Q7087" t="s">
        <v>0</v>
      </c>
      <c r="R7087">
        <v>83</v>
      </c>
      <c r="S7087">
        <v>150</v>
      </c>
      <c r="T7087">
        <v>97.8</v>
      </c>
      <c r="U7087" t="s">
        <v>1</v>
      </c>
      <c r="V7087">
        <v>0</v>
      </c>
      <c r="W7087">
        <v>0</v>
      </c>
      <c r="X7087" t="s">
        <v>3873</v>
      </c>
      <c r="Y7087" t="s">
        <v>11400</v>
      </c>
      <c r="Z7087" t="s">
        <v>3541</v>
      </c>
    </row>
    <row r="7088" spans="17:26" x14ac:dyDescent="0.35">
      <c r="Q7088" t="s">
        <v>0</v>
      </c>
      <c r="R7088">
        <v>83</v>
      </c>
      <c r="S7088">
        <v>150</v>
      </c>
      <c r="T7088">
        <v>97.8</v>
      </c>
      <c r="U7088" t="s">
        <v>3664</v>
      </c>
      <c r="V7088">
        <v>0</v>
      </c>
      <c r="W7088">
        <v>0</v>
      </c>
      <c r="X7088" t="s">
        <v>3875</v>
      </c>
      <c r="Y7088" t="s">
        <v>11401</v>
      </c>
      <c r="Z7088" t="s">
        <v>3541</v>
      </c>
    </row>
    <row r="7089" spans="17:26" x14ac:dyDescent="0.35">
      <c r="Q7089" t="s">
        <v>0</v>
      </c>
      <c r="R7089">
        <v>83</v>
      </c>
      <c r="S7089">
        <v>150</v>
      </c>
      <c r="T7089">
        <v>97.8</v>
      </c>
      <c r="U7089" t="s">
        <v>3664</v>
      </c>
      <c r="V7089">
        <v>0</v>
      </c>
      <c r="W7089">
        <v>0</v>
      </c>
      <c r="X7089" t="s">
        <v>5011</v>
      </c>
      <c r="Y7089" t="s">
        <v>11402</v>
      </c>
      <c r="Z7089" t="s">
        <v>3541</v>
      </c>
    </row>
    <row r="7090" spans="17:26" x14ac:dyDescent="0.35">
      <c r="Q7090" t="s">
        <v>0</v>
      </c>
      <c r="R7090">
        <v>83</v>
      </c>
      <c r="S7090">
        <v>150</v>
      </c>
      <c r="T7090">
        <v>97.9</v>
      </c>
      <c r="U7090" t="s">
        <v>1</v>
      </c>
      <c r="V7090">
        <v>0</v>
      </c>
      <c r="W7090">
        <v>0</v>
      </c>
      <c r="X7090" t="s">
        <v>3684</v>
      </c>
      <c r="Y7090" t="s">
        <v>11403</v>
      </c>
      <c r="Z7090" t="s">
        <v>3541</v>
      </c>
    </row>
    <row r="7091" spans="17:26" x14ac:dyDescent="0.35">
      <c r="Q7091" t="s">
        <v>0</v>
      </c>
      <c r="R7091">
        <v>83</v>
      </c>
      <c r="S7091">
        <v>150</v>
      </c>
      <c r="T7091">
        <v>98</v>
      </c>
      <c r="U7091" t="s">
        <v>1</v>
      </c>
      <c r="V7091">
        <v>0</v>
      </c>
      <c r="W7091">
        <v>0</v>
      </c>
      <c r="X7091" t="s">
        <v>4649</v>
      </c>
      <c r="Y7091" t="s">
        <v>11404</v>
      </c>
      <c r="Z7091" t="s">
        <v>3541</v>
      </c>
    </row>
    <row r="7092" spans="17:26" x14ac:dyDescent="0.35">
      <c r="Q7092" t="s">
        <v>0</v>
      </c>
      <c r="R7092">
        <v>83</v>
      </c>
      <c r="S7092">
        <v>150</v>
      </c>
      <c r="T7092">
        <v>98</v>
      </c>
      <c r="U7092" t="s">
        <v>1</v>
      </c>
      <c r="V7092">
        <v>0</v>
      </c>
      <c r="W7092">
        <v>0</v>
      </c>
      <c r="X7092" t="s">
        <v>3901</v>
      </c>
      <c r="Y7092" t="s">
        <v>11405</v>
      </c>
      <c r="Z7092" t="s">
        <v>3541</v>
      </c>
    </row>
    <row r="7093" spans="17:26" x14ac:dyDescent="0.35">
      <c r="Q7093" t="s">
        <v>0</v>
      </c>
      <c r="R7093">
        <v>83</v>
      </c>
      <c r="S7093">
        <v>150</v>
      </c>
      <c r="T7093">
        <v>98</v>
      </c>
      <c r="U7093" t="s">
        <v>1</v>
      </c>
      <c r="V7093">
        <v>0</v>
      </c>
      <c r="W7093">
        <v>0</v>
      </c>
      <c r="X7093" t="s">
        <v>3901</v>
      </c>
      <c r="Y7093" t="s">
        <v>11406</v>
      </c>
      <c r="Z7093" t="s">
        <v>3541</v>
      </c>
    </row>
    <row r="7094" spans="17:26" x14ac:dyDescent="0.35">
      <c r="Q7094" t="s">
        <v>0</v>
      </c>
      <c r="R7094">
        <v>83</v>
      </c>
      <c r="S7094">
        <v>150</v>
      </c>
      <c r="T7094">
        <v>98</v>
      </c>
      <c r="U7094" t="s">
        <v>1</v>
      </c>
      <c r="V7094">
        <v>0</v>
      </c>
      <c r="W7094">
        <v>0</v>
      </c>
      <c r="X7094" t="s">
        <v>3942</v>
      </c>
      <c r="Y7094" t="s">
        <v>11407</v>
      </c>
      <c r="Z7094" t="s">
        <v>3541</v>
      </c>
    </row>
    <row r="7095" spans="17:26" x14ac:dyDescent="0.35">
      <c r="Q7095" t="s">
        <v>0</v>
      </c>
      <c r="R7095">
        <v>83</v>
      </c>
      <c r="S7095">
        <v>150</v>
      </c>
      <c r="T7095">
        <v>98</v>
      </c>
      <c r="U7095" t="s">
        <v>1</v>
      </c>
      <c r="V7095">
        <v>0</v>
      </c>
      <c r="W7095">
        <v>0</v>
      </c>
      <c r="X7095" t="s">
        <v>4544</v>
      </c>
      <c r="Y7095" t="s">
        <v>11408</v>
      </c>
      <c r="Z7095" t="s">
        <v>3541</v>
      </c>
    </row>
    <row r="7096" spans="17:26" x14ac:dyDescent="0.35">
      <c r="Q7096" t="s">
        <v>0</v>
      </c>
      <c r="R7096">
        <v>83</v>
      </c>
      <c r="S7096">
        <v>150</v>
      </c>
      <c r="T7096">
        <v>98</v>
      </c>
      <c r="U7096" t="s">
        <v>1</v>
      </c>
      <c r="V7096">
        <v>0</v>
      </c>
      <c r="W7096">
        <v>0</v>
      </c>
      <c r="X7096" t="s">
        <v>3665</v>
      </c>
      <c r="Y7096" t="s">
        <v>11409</v>
      </c>
      <c r="Z7096" t="s">
        <v>3541</v>
      </c>
    </row>
    <row r="7097" spans="17:26" x14ac:dyDescent="0.35">
      <c r="Q7097" t="s">
        <v>0</v>
      </c>
      <c r="R7097">
        <v>83</v>
      </c>
      <c r="S7097">
        <v>150</v>
      </c>
      <c r="T7097">
        <v>98</v>
      </c>
      <c r="U7097" t="s">
        <v>1</v>
      </c>
      <c r="V7097">
        <v>0</v>
      </c>
      <c r="W7097">
        <v>0</v>
      </c>
      <c r="X7097" t="s">
        <v>3816</v>
      </c>
      <c r="Y7097" t="s">
        <v>11410</v>
      </c>
      <c r="Z7097" t="s">
        <v>3541</v>
      </c>
    </row>
    <row r="7098" spans="17:26" x14ac:dyDescent="0.35">
      <c r="Q7098" t="s">
        <v>0</v>
      </c>
      <c r="R7098">
        <v>83</v>
      </c>
      <c r="S7098">
        <v>150</v>
      </c>
      <c r="T7098">
        <v>98</v>
      </c>
      <c r="U7098" t="s">
        <v>1</v>
      </c>
      <c r="V7098">
        <v>0</v>
      </c>
      <c r="W7098">
        <v>0</v>
      </c>
      <c r="X7098" t="s">
        <v>4499</v>
      </c>
      <c r="Y7098" t="s">
        <v>11411</v>
      </c>
      <c r="Z7098" t="s">
        <v>3541</v>
      </c>
    </row>
    <row r="7099" spans="17:26" x14ac:dyDescent="0.35">
      <c r="Q7099" t="s">
        <v>0</v>
      </c>
      <c r="R7099">
        <v>83</v>
      </c>
      <c r="S7099">
        <v>150</v>
      </c>
      <c r="T7099">
        <v>98</v>
      </c>
      <c r="U7099" t="s">
        <v>1</v>
      </c>
      <c r="V7099">
        <v>0</v>
      </c>
      <c r="W7099">
        <v>0</v>
      </c>
      <c r="X7099" t="s">
        <v>4782</v>
      </c>
      <c r="Y7099" t="s">
        <v>11412</v>
      </c>
      <c r="Z7099" t="s">
        <v>3541</v>
      </c>
    </row>
    <row r="7100" spans="17:26" x14ac:dyDescent="0.35">
      <c r="Q7100" t="s">
        <v>0</v>
      </c>
      <c r="R7100">
        <v>83</v>
      </c>
      <c r="S7100">
        <v>150</v>
      </c>
      <c r="T7100">
        <v>98</v>
      </c>
      <c r="U7100" t="s">
        <v>3664</v>
      </c>
      <c r="V7100">
        <v>0</v>
      </c>
      <c r="W7100">
        <v>0</v>
      </c>
      <c r="X7100" t="s">
        <v>3786</v>
      </c>
      <c r="Y7100" t="s">
        <v>11413</v>
      </c>
      <c r="Z7100" t="s">
        <v>3541</v>
      </c>
    </row>
    <row r="7101" spans="17:26" x14ac:dyDescent="0.35">
      <c r="Q7101" t="s">
        <v>0</v>
      </c>
      <c r="R7101">
        <v>83</v>
      </c>
      <c r="S7101">
        <v>150</v>
      </c>
      <c r="T7101">
        <v>98</v>
      </c>
      <c r="U7101" t="s">
        <v>3664</v>
      </c>
      <c r="V7101">
        <v>0</v>
      </c>
      <c r="W7101">
        <v>0</v>
      </c>
      <c r="X7101" t="s">
        <v>3788</v>
      </c>
      <c r="Y7101" t="s">
        <v>11414</v>
      </c>
      <c r="Z7101" t="s">
        <v>3541</v>
      </c>
    </row>
    <row r="7102" spans="17:26" x14ac:dyDescent="0.35">
      <c r="Q7102" t="s">
        <v>0</v>
      </c>
      <c r="R7102">
        <v>83</v>
      </c>
      <c r="S7102">
        <v>150</v>
      </c>
      <c r="T7102">
        <v>98</v>
      </c>
      <c r="U7102" t="s">
        <v>3664</v>
      </c>
      <c r="V7102">
        <v>0</v>
      </c>
      <c r="W7102">
        <v>0</v>
      </c>
      <c r="X7102" t="s">
        <v>3753</v>
      </c>
      <c r="Y7102" t="s">
        <v>11415</v>
      </c>
      <c r="Z7102" t="s">
        <v>3541</v>
      </c>
    </row>
    <row r="7103" spans="17:26" x14ac:dyDescent="0.35">
      <c r="Q7103" t="s">
        <v>0</v>
      </c>
      <c r="R7103">
        <v>83</v>
      </c>
      <c r="S7103">
        <v>150</v>
      </c>
      <c r="T7103">
        <v>98</v>
      </c>
      <c r="U7103" t="s">
        <v>3664</v>
      </c>
      <c r="V7103">
        <v>0</v>
      </c>
      <c r="W7103">
        <v>0</v>
      </c>
      <c r="X7103" t="s">
        <v>3922</v>
      </c>
      <c r="Y7103" t="s">
        <v>11416</v>
      </c>
      <c r="Z7103" t="s">
        <v>3541</v>
      </c>
    </row>
    <row r="7104" spans="17:26" x14ac:dyDescent="0.35">
      <c r="Q7104" t="s">
        <v>0</v>
      </c>
      <c r="R7104">
        <v>83</v>
      </c>
      <c r="S7104">
        <v>150</v>
      </c>
      <c r="T7104">
        <v>98</v>
      </c>
      <c r="U7104" t="s">
        <v>3664</v>
      </c>
      <c r="V7104">
        <v>0</v>
      </c>
      <c r="W7104">
        <v>0</v>
      </c>
      <c r="X7104" t="s">
        <v>4304</v>
      </c>
      <c r="Y7104" t="s">
        <v>11417</v>
      </c>
      <c r="Z7104" t="s">
        <v>3541</v>
      </c>
    </row>
    <row r="7105" spans="17:26" x14ac:dyDescent="0.35">
      <c r="Q7105" t="s">
        <v>0</v>
      </c>
      <c r="R7105">
        <v>83</v>
      </c>
      <c r="S7105">
        <v>150</v>
      </c>
      <c r="T7105">
        <v>98</v>
      </c>
      <c r="U7105" t="s">
        <v>3664</v>
      </c>
      <c r="V7105">
        <v>0</v>
      </c>
      <c r="W7105">
        <v>0</v>
      </c>
      <c r="X7105" t="s">
        <v>3794</v>
      </c>
      <c r="Y7105" t="s">
        <v>11418</v>
      </c>
      <c r="Z7105" t="s">
        <v>3541</v>
      </c>
    </row>
    <row r="7106" spans="17:26" x14ac:dyDescent="0.35">
      <c r="Q7106" t="s">
        <v>0</v>
      </c>
      <c r="R7106">
        <v>83</v>
      </c>
      <c r="S7106">
        <v>150</v>
      </c>
      <c r="T7106">
        <v>98</v>
      </c>
      <c r="U7106" t="s">
        <v>3664</v>
      </c>
      <c r="V7106">
        <v>0</v>
      </c>
      <c r="W7106">
        <v>0</v>
      </c>
      <c r="X7106" t="s">
        <v>3764</v>
      </c>
      <c r="Y7106" t="s">
        <v>11419</v>
      </c>
      <c r="Z7106" t="s">
        <v>3541</v>
      </c>
    </row>
    <row r="7107" spans="17:26" x14ac:dyDescent="0.35">
      <c r="Q7107" t="s">
        <v>0</v>
      </c>
      <c r="R7107">
        <v>83</v>
      </c>
      <c r="S7107">
        <v>150</v>
      </c>
      <c r="T7107">
        <v>98</v>
      </c>
      <c r="U7107" t="s">
        <v>3664</v>
      </c>
      <c r="V7107">
        <v>0</v>
      </c>
      <c r="W7107">
        <v>0</v>
      </c>
      <c r="X7107" t="s">
        <v>3806</v>
      </c>
      <c r="Y7107" t="s">
        <v>11420</v>
      </c>
      <c r="Z7107" t="s">
        <v>3541</v>
      </c>
    </row>
    <row r="7108" spans="17:26" x14ac:dyDescent="0.35">
      <c r="Q7108" t="s">
        <v>0</v>
      </c>
      <c r="R7108">
        <v>83</v>
      </c>
      <c r="S7108">
        <v>150</v>
      </c>
      <c r="T7108">
        <v>98</v>
      </c>
      <c r="U7108" t="s">
        <v>3664</v>
      </c>
      <c r="V7108">
        <v>0</v>
      </c>
      <c r="W7108">
        <v>0</v>
      </c>
      <c r="X7108" t="s">
        <v>4026</v>
      </c>
      <c r="Y7108" t="s">
        <v>11421</v>
      </c>
      <c r="Z7108" t="s">
        <v>3541</v>
      </c>
    </row>
    <row r="7109" spans="17:26" x14ac:dyDescent="0.35">
      <c r="Q7109" t="s">
        <v>0</v>
      </c>
      <c r="R7109">
        <v>83</v>
      </c>
      <c r="S7109">
        <v>150</v>
      </c>
      <c r="T7109">
        <v>98</v>
      </c>
      <c r="U7109" t="s">
        <v>3664</v>
      </c>
      <c r="V7109">
        <v>0</v>
      </c>
      <c r="W7109">
        <v>0</v>
      </c>
      <c r="X7109" t="s">
        <v>3772</v>
      </c>
      <c r="Y7109" t="s">
        <v>11422</v>
      </c>
      <c r="Z7109" t="s">
        <v>3541</v>
      </c>
    </row>
    <row r="7110" spans="17:26" x14ac:dyDescent="0.35">
      <c r="Q7110" t="s">
        <v>0</v>
      </c>
      <c r="R7110">
        <v>83</v>
      </c>
      <c r="S7110">
        <v>150</v>
      </c>
      <c r="T7110">
        <v>98</v>
      </c>
      <c r="U7110" t="s">
        <v>3664</v>
      </c>
      <c r="V7110">
        <v>0</v>
      </c>
      <c r="W7110">
        <v>0</v>
      </c>
      <c r="X7110" t="s">
        <v>4321</v>
      </c>
      <c r="Y7110" t="s">
        <v>11423</v>
      </c>
      <c r="Z7110" t="s">
        <v>3541</v>
      </c>
    </row>
    <row r="7111" spans="17:26" x14ac:dyDescent="0.35">
      <c r="Q7111" t="s">
        <v>0</v>
      </c>
      <c r="R7111">
        <v>83</v>
      </c>
      <c r="S7111">
        <v>150</v>
      </c>
      <c r="T7111">
        <v>98</v>
      </c>
      <c r="U7111" t="s">
        <v>3664</v>
      </c>
      <c r="V7111">
        <v>0</v>
      </c>
      <c r="W7111">
        <v>0</v>
      </c>
      <c r="X7111" t="s">
        <v>4321</v>
      </c>
      <c r="Y7111" t="s">
        <v>11424</v>
      </c>
      <c r="Z7111" t="s">
        <v>3541</v>
      </c>
    </row>
    <row r="7112" spans="17:26" x14ac:dyDescent="0.35">
      <c r="Q7112" t="s">
        <v>0</v>
      </c>
      <c r="R7112">
        <v>83</v>
      </c>
      <c r="S7112">
        <v>150</v>
      </c>
      <c r="T7112">
        <v>98</v>
      </c>
      <c r="U7112" t="s">
        <v>3664</v>
      </c>
      <c r="V7112">
        <v>0</v>
      </c>
      <c r="W7112">
        <v>0</v>
      </c>
      <c r="X7112" t="s">
        <v>4215</v>
      </c>
      <c r="Y7112" t="s">
        <v>11425</v>
      </c>
      <c r="Z7112" t="s">
        <v>3541</v>
      </c>
    </row>
    <row r="7113" spans="17:26" x14ac:dyDescent="0.35">
      <c r="Q7113" t="s">
        <v>0</v>
      </c>
      <c r="R7113">
        <v>83</v>
      </c>
      <c r="S7113">
        <v>150</v>
      </c>
      <c r="T7113">
        <v>98</v>
      </c>
      <c r="U7113" t="s">
        <v>3664</v>
      </c>
      <c r="V7113">
        <v>0</v>
      </c>
      <c r="W7113">
        <v>0</v>
      </c>
      <c r="X7113" t="s">
        <v>3665</v>
      </c>
      <c r="Y7113" t="s">
        <v>11426</v>
      </c>
      <c r="Z7113" t="s">
        <v>3541</v>
      </c>
    </row>
    <row r="7114" spans="17:26" x14ac:dyDescent="0.35">
      <c r="Q7114" t="s">
        <v>0</v>
      </c>
      <c r="R7114">
        <v>83</v>
      </c>
      <c r="S7114">
        <v>150</v>
      </c>
      <c r="T7114">
        <v>98</v>
      </c>
      <c r="U7114" t="s">
        <v>3664</v>
      </c>
      <c r="V7114">
        <v>0</v>
      </c>
      <c r="W7114">
        <v>0</v>
      </c>
      <c r="X7114" t="s">
        <v>3915</v>
      </c>
      <c r="Y7114" t="s">
        <v>11427</v>
      </c>
      <c r="Z7114" t="s">
        <v>3541</v>
      </c>
    </row>
    <row r="7115" spans="17:26" x14ac:dyDescent="0.35">
      <c r="Q7115" t="s">
        <v>0</v>
      </c>
      <c r="R7115">
        <v>83</v>
      </c>
      <c r="S7115">
        <v>150</v>
      </c>
      <c r="T7115">
        <v>98</v>
      </c>
      <c r="U7115" t="s">
        <v>3664</v>
      </c>
      <c r="V7115">
        <v>0</v>
      </c>
      <c r="W7115">
        <v>0</v>
      </c>
      <c r="X7115" t="s">
        <v>4077</v>
      </c>
      <c r="Y7115" t="s">
        <v>11428</v>
      </c>
      <c r="Z7115" t="s">
        <v>3541</v>
      </c>
    </row>
    <row r="7116" spans="17:26" x14ac:dyDescent="0.35">
      <c r="Q7116" t="s">
        <v>0</v>
      </c>
      <c r="R7116">
        <v>83</v>
      </c>
      <c r="S7116">
        <v>150</v>
      </c>
      <c r="T7116">
        <v>98.1</v>
      </c>
      <c r="U7116" t="s">
        <v>1</v>
      </c>
      <c r="V7116">
        <v>0</v>
      </c>
      <c r="W7116">
        <v>0</v>
      </c>
      <c r="X7116" t="s">
        <v>3964</v>
      </c>
      <c r="Y7116" t="s">
        <v>11429</v>
      </c>
      <c r="Z7116" t="s">
        <v>3541</v>
      </c>
    </row>
    <row r="7117" spans="17:26" x14ac:dyDescent="0.35">
      <c r="Q7117" t="s">
        <v>0</v>
      </c>
      <c r="R7117">
        <v>83</v>
      </c>
      <c r="S7117">
        <v>150</v>
      </c>
      <c r="T7117">
        <v>98.2</v>
      </c>
      <c r="U7117" t="s">
        <v>1</v>
      </c>
      <c r="V7117">
        <v>0</v>
      </c>
      <c r="W7117">
        <v>0</v>
      </c>
      <c r="X7117" t="s">
        <v>3810</v>
      </c>
      <c r="Y7117" t="s">
        <v>11430</v>
      </c>
      <c r="Z7117" t="s">
        <v>3541</v>
      </c>
    </row>
    <row r="7118" spans="17:26" x14ac:dyDescent="0.35">
      <c r="Q7118" t="s">
        <v>0</v>
      </c>
      <c r="R7118">
        <v>83</v>
      </c>
      <c r="S7118">
        <v>150</v>
      </c>
      <c r="T7118">
        <v>98.3</v>
      </c>
      <c r="U7118" t="s">
        <v>1</v>
      </c>
      <c r="V7118">
        <v>0</v>
      </c>
      <c r="W7118">
        <v>0</v>
      </c>
      <c r="X7118" t="s">
        <v>3825</v>
      </c>
      <c r="Y7118" t="s">
        <v>11431</v>
      </c>
      <c r="Z7118" t="s">
        <v>3541</v>
      </c>
    </row>
    <row r="7119" spans="17:26" x14ac:dyDescent="0.35">
      <c r="Q7119" t="s">
        <v>0</v>
      </c>
      <c r="R7119">
        <v>83</v>
      </c>
      <c r="S7119">
        <v>150</v>
      </c>
      <c r="T7119">
        <v>98.5</v>
      </c>
      <c r="U7119" t="s">
        <v>3664</v>
      </c>
      <c r="V7119">
        <v>0</v>
      </c>
      <c r="W7119">
        <v>0</v>
      </c>
      <c r="X7119" t="s">
        <v>3867</v>
      </c>
      <c r="Y7119" t="s">
        <v>11432</v>
      </c>
      <c r="Z7119" t="s">
        <v>3541</v>
      </c>
    </row>
    <row r="7120" spans="17:26" x14ac:dyDescent="0.35">
      <c r="Q7120" t="s">
        <v>0</v>
      </c>
      <c r="R7120">
        <v>83</v>
      </c>
      <c r="S7120">
        <v>150</v>
      </c>
      <c r="T7120">
        <v>98.6</v>
      </c>
      <c r="U7120" t="s">
        <v>1</v>
      </c>
      <c r="V7120">
        <v>0</v>
      </c>
      <c r="W7120">
        <v>0</v>
      </c>
      <c r="X7120" t="s">
        <v>4294</v>
      </c>
      <c r="Y7120" t="s">
        <v>11433</v>
      </c>
      <c r="Z7120" t="s">
        <v>3541</v>
      </c>
    </row>
    <row r="7121" spans="17:26" x14ac:dyDescent="0.35">
      <c r="Q7121" t="s">
        <v>0</v>
      </c>
      <c r="R7121">
        <v>83</v>
      </c>
      <c r="S7121">
        <v>150</v>
      </c>
      <c r="T7121">
        <v>98.6</v>
      </c>
      <c r="U7121" t="s">
        <v>1</v>
      </c>
      <c r="V7121">
        <v>0</v>
      </c>
      <c r="W7121">
        <v>0</v>
      </c>
      <c r="X7121" t="s">
        <v>4453</v>
      </c>
      <c r="Y7121" t="s">
        <v>11434</v>
      </c>
      <c r="Z7121" t="s">
        <v>3541</v>
      </c>
    </row>
    <row r="7122" spans="17:26" x14ac:dyDescent="0.35">
      <c r="Q7122" t="s">
        <v>0</v>
      </c>
      <c r="R7122">
        <v>83</v>
      </c>
      <c r="S7122">
        <v>150</v>
      </c>
      <c r="T7122">
        <v>98.6</v>
      </c>
      <c r="U7122" t="s">
        <v>1</v>
      </c>
      <c r="V7122">
        <v>0</v>
      </c>
      <c r="W7122">
        <v>0</v>
      </c>
      <c r="X7122" t="s">
        <v>4003</v>
      </c>
      <c r="Y7122" t="s">
        <v>11435</v>
      </c>
      <c r="Z7122" t="s">
        <v>3541</v>
      </c>
    </row>
    <row r="7123" spans="17:26" x14ac:dyDescent="0.35">
      <c r="Q7123" t="s">
        <v>0</v>
      </c>
      <c r="R7123">
        <v>83</v>
      </c>
      <c r="S7123">
        <v>150</v>
      </c>
      <c r="T7123">
        <v>98.7</v>
      </c>
      <c r="U7123" t="s">
        <v>1</v>
      </c>
      <c r="V7123">
        <v>0</v>
      </c>
      <c r="W7123">
        <v>0</v>
      </c>
      <c r="X7123" t="s">
        <v>3788</v>
      </c>
      <c r="Y7123" t="s">
        <v>11436</v>
      </c>
      <c r="Z7123" t="s">
        <v>3541</v>
      </c>
    </row>
    <row r="7124" spans="17:26" x14ac:dyDescent="0.35">
      <c r="Q7124" t="s">
        <v>0</v>
      </c>
      <c r="R7124">
        <v>83</v>
      </c>
      <c r="S7124">
        <v>150</v>
      </c>
      <c r="T7124">
        <v>98.7</v>
      </c>
      <c r="U7124" t="s">
        <v>1</v>
      </c>
      <c r="V7124">
        <v>0</v>
      </c>
      <c r="W7124">
        <v>0</v>
      </c>
      <c r="X7124" t="s">
        <v>4046</v>
      </c>
      <c r="Y7124" t="s">
        <v>11437</v>
      </c>
      <c r="Z7124" t="s">
        <v>3541</v>
      </c>
    </row>
    <row r="7125" spans="17:26" x14ac:dyDescent="0.35">
      <c r="Q7125" t="s">
        <v>0</v>
      </c>
      <c r="R7125">
        <v>83</v>
      </c>
      <c r="S7125">
        <v>150</v>
      </c>
      <c r="T7125">
        <v>98.7</v>
      </c>
      <c r="U7125" t="s">
        <v>1</v>
      </c>
      <c r="V7125">
        <v>0</v>
      </c>
      <c r="W7125">
        <v>0</v>
      </c>
      <c r="X7125" t="s">
        <v>4140</v>
      </c>
      <c r="Y7125" t="s">
        <v>11438</v>
      </c>
      <c r="Z7125" t="s">
        <v>3541</v>
      </c>
    </row>
    <row r="7126" spans="17:26" x14ac:dyDescent="0.35">
      <c r="Q7126" t="s">
        <v>0</v>
      </c>
      <c r="R7126">
        <v>83</v>
      </c>
      <c r="S7126">
        <v>150</v>
      </c>
      <c r="T7126">
        <v>98.7</v>
      </c>
      <c r="U7126" t="s">
        <v>1</v>
      </c>
      <c r="V7126">
        <v>0</v>
      </c>
      <c r="W7126">
        <v>0</v>
      </c>
      <c r="X7126" t="s">
        <v>3816</v>
      </c>
      <c r="Y7126" t="s">
        <v>11439</v>
      </c>
      <c r="Z7126" t="s">
        <v>3541</v>
      </c>
    </row>
    <row r="7127" spans="17:26" x14ac:dyDescent="0.35">
      <c r="Q7127" t="s">
        <v>0</v>
      </c>
      <c r="R7127">
        <v>83</v>
      </c>
      <c r="S7127">
        <v>150</v>
      </c>
      <c r="T7127">
        <v>98.7</v>
      </c>
      <c r="U7127" t="s">
        <v>3664</v>
      </c>
      <c r="V7127">
        <v>0</v>
      </c>
      <c r="W7127">
        <v>0</v>
      </c>
      <c r="X7127" t="s">
        <v>4509</v>
      </c>
      <c r="Y7127" t="s">
        <v>11440</v>
      </c>
      <c r="Z7127" t="s">
        <v>3541</v>
      </c>
    </row>
    <row r="7128" spans="17:26" x14ac:dyDescent="0.35">
      <c r="Q7128" t="s">
        <v>0</v>
      </c>
      <c r="R7128">
        <v>83</v>
      </c>
      <c r="S7128">
        <v>150</v>
      </c>
      <c r="T7128">
        <v>98.7</v>
      </c>
      <c r="U7128" t="s">
        <v>3664</v>
      </c>
      <c r="V7128">
        <v>0</v>
      </c>
      <c r="W7128">
        <v>0</v>
      </c>
      <c r="X7128" t="s">
        <v>3928</v>
      </c>
      <c r="Y7128" t="s">
        <v>11441</v>
      </c>
      <c r="Z7128" t="s">
        <v>3541</v>
      </c>
    </row>
    <row r="7129" spans="17:26" x14ac:dyDescent="0.35">
      <c r="Q7129" t="s">
        <v>0</v>
      </c>
      <c r="R7129">
        <v>83</v>
      </c>
      <c r="S7129">
        <v>150</v>
      </c>
      <c r="T7129">
        <v>98.7</v>
      </c>
      <c r="U7129" t="s">
        <v>3664</v>
      </c>
      <c r="V7129">
        <v>0</v>
      </c>
      <c r="W7129">
        <v>0</v>
      </c>
      <c r="X7129" t="s">
        <v>3772</v>
      </c>
      <c r="Y7129" t="s">
        <v>11442</v>
      </c>
      <c r="Z7129" t="s">
        <v>3541</v>
      </c>
    </row>
    <row r="7130" spans="17:26" x14ac:dyDescent="0.35">
      <c r="Q7130" t="s">
        <v>0</v>
      </c>
      <c r="R7130">
        <v>83</v>
      </c>
      <c r="S7130">
        <v>150</v>
      </c>
      <c r="T7130">
        <v>98.7</v>
      </c>
      <c r="U7130" t="s">
        <v>3664</v>
      </c>
      <c r="V7130">
        <v>0</v>
      </c>
      <c r="W7130">
        <v>0</v>
      </c>
      <c r="X7130" t="s">
        <v>4215</v>
      </c>
      <c r="Y7130" t="s">
        <v>11443</v>
      </c>
      <c r="Z7130" t="s">
        <v>3541</v>
      </c>
    </row>
    <row r="7131" spans="17:26" x14ac:dyDescent="0.35">
      <c r="Q7131" t="s">
        <v>0</v>
      </c>
      <c r="R7131">
        <v>83</v>
      </c>
      <c r="S7131">
        <v>150</v>
      </c>
      <c r="T7131">
        <v>98.7</v>
      </c>
      <c r="U7131" t="s">
        <v>3664</v>
      </c>
      <c r="V7131">
        <v>0</v>
      </c>
      <c r="W7131">
        <v>0</v>
      </c>
      <c r="X7131" t="s">
        <v>4165</v>
      </c>
      <c r="Y7131" t="s">
        <v>11444</v>
      </c>
      <c r="Z7131" t="s">
        <v>3541</v>
      </c>
    </row>
    <row r="7132" spans="17:26" x14ac:dyDescent="0.35">
      <c r="Q7132" t="s">
        <v>0</v>
      </c>
      <c r="R7132">
        <v>83</v>
      </c>
      <c r="S7132">
        <v>150</v>
      </c>
      <c r="T7132">
        <v>98.7</v>
      </c>
      <c r="U7132" t="s">
        <v>3664</v>
      </c>
      <c r="V7132">
        <v>0</v>
      </c>
      <c r="W7132">
        <v>0</v>
      </c>
      <c r="X7132" t="s">
        <v>4550</v>
      </c>
      <c r="Y7132" t="s">
        <v>11445</v>
      </c>
      <c r="Z7132" t="s">
        <v>3541</v>
      </c>
    </row>
    <row r="7133" spans="17:26" x14ac:dyDescent="0.35">
      <c r="Q7133" t="s">
        <v>0</v>
      </c>
      <c r="R7133">
        <v>83</v>
      </c>
      <c r="S7133">
        <v>150</v>
      </c>
      <c r="T7133">
        <v>98.7</v>
      </c>
      <c r="U7133" t="s">
        <v>3664</v>
      </c>
      <c r="V7133">
        <v>0</v>
      </c>
      <c r="W7133">
        <v>0</v>
      </c>
      <c r="X7133" t="s">
        <v>3816</v>
      </c>
      <c r="Y7133" t="s">
        <v>11446</v>
      </c>
      <c r="Z7133" t="s">
        <v>3541</v>
      </c>
    </row>
    <row r="7134" spans="17:26" x14ac:dyDescent="0.35">
      <c r="Q7134" t="s">
        <v>0</v>
      </c>
      <c r="R7134">
        <v>83</v>
      </c>
      <c r="S7134">
        <v>150</v>
      </c>
      <c r="T7134">
        <v>98.7</v>
      </c>
      <c r="U7134" t="s">
        <v>3664</v>
      </c>
      <c r="V7134">
        <v>0</v>
      </c>
      <c r="W7134">
        <v>0</v>
      </c>
      <c r="X7134" t="s">
        <v>4075</v>
      </c>
      <c r="Y7134" t="s">
        <v>11447</v>
      </c>
      <c r="Z7134" t="s">
        <v>3541</v>
      </c>
    </row>
    <row r="7135" spans="17:26" x14ac:dyDescent="0.35">
      <c r="Q7135" t="s">
        <v>0</v>
      </c>
      <c r="R7135">
        <v>83</v>
      </c>
      <c r="S7135">
        <v>150</v>
      </c>
      <c r="T7135">
        <v>99</v>
      </c>
      <c r="U7135" t="s">
        <v>1</v>
      </c>
      <c r="V7135">
        <v>0</v>
      </c>
      <c r="W7135">
        <v>0</v>
      </c>
      <c r="X7135" t="s">
        <v>4565</v>
      </c>
      <c r="Y7135" t="s">
        <v>11448</v>
      </c>
      <c r="Z7135" t="s">
        <v>3541</v>
      </c>
    </row>
    <row r="7136" spans="17:26" x14ac:dyDescent="0.35">
      <c r="Q7136" t="s">
        <v>0</v>
      </c>
      <c r="R7136">
        <v>83</v>
      </c>
      <c r="S7136">
        <v>150</v>
      </c>
      <c r="T7136">
        <v>99</v>
      </c>
      <c r="U7136" t="s">
        <v>3664</v>
      </c>
      <c r="V7136">
        <v>0</v>
      </c>
      <c r="W7136">
        <v>0</v>
      </c>
      <c r="X7136" t="s">
        <v>4565</v>
      </c>
      <c r="Y7136" t="s">
        <v>11449</v>
      </c>
      <c r="Z7136" t="s">
        <v>3541</v>
      </c>
    </row>
    <row r="7137" spans="17:26" x14ac:dyDescent="0.35">
      <c r="Q7137" t="s">
        <v>0</v>
      </c>
      <c r="R7137">
        <v>83</v>
      </c>
      <c r="S7137">
        <v>150</v>
      </c>
      <c r="T7137">
        <v>99</v>
      </c>
      <c r="U7137" t="s">
        <v>3664</v>
      </c>
      <c r="V7137">
        <v>0</v>
      </c>
      <c r="W7137">
        <v>0</v>
      </c>
      <c r="X7137" t="s">
        <v>3671</v>
      </c>
      <c r="Y7137" t="s">
        <v>11450</v>
      </c>
      <c r="Z7137" t="s">
        <v>3541</v>
      </c>
    </row>
    <row r="7138" spans="17:26" x14ac:dyDescent="0.35">
      <c r="Q7138" t="s">
        <v>0</v>
      </c>
      <c r="R7138">
        <v>83</v>
      </c>
      <c r="S7138">
        <v>150</v>
      </c>
      <c r="T7138">
        <v>99.1</v>
      </c>
      <c r="U7138" t="s">
        <v>3664</v>
      </c>
      <c r="V7138">
        <v>0</v>
      </c>
      <c r="W7138">
        <v>0</v>
      </c>
      <c r="X7138" t="s">
        <v>3825</v>
      </c>
      <c r="Y7138" t="s">
        <v>11451</v>
      </c>
      <c r="Z7138" t="s">
        <v>3541</v>
      </c>
    </row>
    <row r="7139" spans="17:26" x14ac:dyDescent="0.35">
      <c r="Q7139" t="s">
        <v>0</v>
      </c>
      <c r="R7139">
        <v>83</v>
      </c>
      <c r="S7139">
        <v>150</v>
      </c>
      <c r="T7139">
        <v>99.2</v>
      </c>
      <c r="U7139" t="s">
        <v>1</v>
      </c>
      <c r="V7139">
        <v>0</v>
      </c>
      <c r="W7139">
        <v>0</v>
      </c>
      <c r="X7139" t="s">
        <v>3992</v>
      </c>
      <c r="Y7139" t="s">
        <v>11452</v>
      </c>
      <c r="Z7139" t="s">
        <v>3541</v>
      </c>
    </row>
    <row r="7140" spans="17:26" x14ac:dyDescent="0.35">
      <c r="Q7140" t="s">
        <v>0</v>
      </c>
      <c r="R7140">
        <v>83</v>
      </c>
      <c r="S7140">
        <v>150</v>
      </c>
      <c r="T7140">
        <v>99.2</v>
      </c>
      <c r="U7140" t="s">
        <v>3664</v>
      </c>
      <c r="V7140">
        <v>0</v>
      </c>
      <c r="W7140">
        <v>0</v>
      </c>
      <c r="X7140" t="s">
        <v>3857</v>
      </c>
      <c r="Y7140" t="s">
        <v>11453</v>
      </c>
      <c r="Z7140" t="s">
        <v>3541</v>
      </c>
    </row>
    <row r="7141" spans="17:26" x14ac:dyDescent="0.35">
      <c r="Q7141" t="s">
        <v>0</v>
      </c>
      <c r="R7141">
        <v>83</v>
      </c>
      <c r="S7141">
        <v>150</v>
      </c>
      <c r="T7141">
        <v>99.3</v>
      </c>
      <c r="U7141" t="s">
        <v>1</v>
      </c>
      <c r="V7141">
        <v>0</v>
      </c>
      <c r="W7141">
        <v>0</v>
      </c>
      <c r="X7141" t="s">
        <v>4156</v>
      </c>
      <c r="Y7141" t="s">
        <v>11454</v>
      </c>
      <c r="Z7141" t="s">
        <v>3541</v>
      </c>
    </row>
    <row r="7142" spans="17:26" x14ac:dyDescent="0.35">
      <c r="Q7142" t="s">
        <v>0</v>
      </c>
      <c r="R7142">
        <v>83</v>
      </c>
      <c r="S7142">
        <v>150</v>
      </c>
      <c r="T7142">
        <v>99.3</v>
      </c>
      <c r="U7142" t="s">
        <v>1</v>
      </c>
      <c r="V7142">
        <v>0</v>
      </c>
      <c r="W7142">
        <v>0</v>
      </c>
      <c r="X7142" t="s">
        <v>3775</v>
      </c>
      <c r="Y7142" t="s">
        <v>11455</v>
      </c>
      <c r="Z7142" t="s">
        <v>3541</v>
      </c>
    </row>
    <row r="7143" spans="17:26" x14ac:dyDescent="0.35">
      <c r="Q7143" t="s">
        <v>0</v>
      </c>
      <c r="R7143">
        <v>83</v>
      </c>
      <c r="S7143">
        <v>150</v>
      </c>
      <c r="T7143">
        <v>99.3</v>
      </c>
      <c r="U7143" t="s">
        <v>1</v>
      </c>
      <c r="V7143">
        <v>0</v>
      </c>
      <c r="W7143">
        <v>0</v>
      </c>
      <c r="X7143" t="s">
        <v>4453</v>
      </c>
      <c r="Y7143" t="s">
        <v>11456</v>
      </c>
      <c r="Z7143" t="s">
        <v>3541</v>
      </c>
    </row>
    <row r="7144" spans="17:26" x14ac:dyDescent="0.35">
      <c r="Q7144" t="s">
        <v>0</v>
      </c>
      <c r="R7144">
        <v>83</v>
      </c>
      <c r="S7144">
        <v>150</v>
      </c>
      <c r="T7144">
        <v>99.3</v>
      </c>
      <c r="U7144" t="s">
        <v>3664</v>
      </c>
      <c r="V7144">
        <v>0</v>
      </c>
      <c r="W7144">
        <v>0</v>
      </c>
      <c r="X7144" t="s">
        <v>4649</v>
      </c>
      <c r="Y7144" t="s">
        <v>11457</v>
      </c>
      <c r="Z7144" t="s">
        <v>3541</v>
      </c>
    </row>
    <row r="7145" spans="17:26" x14ac:dyDescent="0.35">
      <c r="Q7145" t="s">
        <v>0</v>
      </c>
      <c r="R7145">
        <v>83</v>
      </c>
      <c r="S7145">
        <v>150</v>
      </c>
      <c r="T7145">
        <v>99.3</v>
      </c>
      <c r="U7145" t="s">
        <v>3664</v>
      </c>
      <c r="V7145">
        <v>0</v>
      </c>
      <c r="W7145">
        <v>0</v>
      </c>
      <c r="X7145" t="s">
        <v>3804</v>
      </c>
      <c r="Y7145" t="s">
        <v>11458</v>
      </c>
      <c r="Z7145" t="s">
        <v>3541</v>
      </c>
    </row>
    <row r="7146" spans="17:26" x14ac:dyDescent="0.35">
      <c r="Q7146" t="s">
        <v>0</v>
      </c>
      <c r="R7146">
        <v>83</v>
      </c>
      <c r="S7146">
        <v>150</v>
      </c>
      <c r="T7146">
        <v>99.3</v>
      </c>
      <c r="U7146" t="s">
        <v>3664</v>
      </c>
      <c r="V7146">
        <v>0</v>
      </c>
      <c r="W7146">
        <v>0</v>
      </c>
      <c r="X7146" t="s">
        <v>5089</v>
      </c>
      <c r="Y7146" t="s">
        <v>11459</v>
      </c>
      <c r="Z7146" t="s">
        <v>3541</v>
      </c>
    </row>
    <row r="7147" spans="17:26" x14ac:dyDescent="0.35">
      <c r="Q7147" t="s">
        <v>0</v>
      </c>
      <c r="R7147">
        <v>83</v>
      </c>
      <c r="S7147">
        <v>150</v>
      </c>
      <c r="T7147">
        <v>99.3</v>
      </c>
      <c r="U7147" t="s">
        <v>3664</v>
      </c>
      <c r="V7147">
        <v>0</v>
      </c>
      <c r="W7147">
        <v>0</v>
      </c>
      <c r="X7147" t="s">
        <v>4213</v>
      </c>
      <c r="Y7147" t="s">
        <v>11460</v>
      </c>
      <c r="Z7147" t="s">
        <v>3541</v>
      </c>
    </row>
    <row r="7148" spans="17:26" x14ac:dyDescent="0.35">
      <c r="Q7148" t="s">
        <v>0</v>
      </c>
      <c r="R7148">
        <v>83</v>
      </c>
      <c r="S7148">
        <v>150</v>
      </c>
      <c r="T7148">
        <v>99.3</v>
      </c>
      <c r="U7148" t="s">
        <v>3664</v>
      </c>
      <c r="V7148">
        <v>0</v>
      </c>
      <c r="W7148">
        <v>0</v>
      </c>
      <c r="X7148" t="s">
        <v>4252</v>
      </c>
      <c r="Y7148" t="s">
        <v>11461</v>
      </c>
      <c r="Z7148" t="s">
        <v>3541</v>
      </c>
    </row>
    <row r="7149" spans="17:26" x14ac:dyDescent="0.35">
      <c r="Q7149" t="s">
        <v>0</v>
      </c>
      <c r="R7149">
        <v>83</v>
      </c>
      <c r="S7149">
        <v>150</v>
      </c>
      <c r="T7149">
        <v>99.3</v>
      </c>
      <c r="U7149" t="s">
        <v>3664</v>
      </c>
      <c r="V7149">
        <v>0</v>
      </c>
      <c r="W7149">
        <v>0</v>
      </c>
      <c r="X7149" t="s">
        <v>3777</v>
      </c>
      <c r="Y7149" t="s">
        <v>11462</v>
      </c>
      <c r="Z7149" t="s">
        <v>3541</v>
      </c>
    </row>
    <row r="7150" spans="17:26" x14ac:dyDescent="0.35">
      <c r="Q7150" t="s">
        <v>0</v>
      </c>
      <c r="R7150">
        <v>83</v>
      </c>
      <c r="S7150">
        <v>150</v>
      </c>
      <c r="T7150">
        <v>99.3</v>
      </c>
      <c r="U7150" t="s">
        <v>3664</v>
      </c>
      <c r="V7150">
        <v>0</v>
      </c>
      <c r="W7150">
        <v>0</v>
      </c>
      <c r="X7150" t="s">
        <v>4066</v>
      </c>
      <c r="Y7150" t="s">
        <v>11463</v>
      </c>
      <c r="Z7150" t="s">
        <v>3541</v>
      </c>
    </row>
    <row r="7151" spans="17:26" x14ac:dyDescent="0.35">
      <c r="Q7151" t="s">
        <v>0</v>
      </c>
      <c r="R7151">
        <v>83</v>
      </c>
      <c r="S7151">
        <v>150</v>
      </c>
      <c r="T7151">
        <v>99.3</v>
      </c>
      <c r="U7151" t="s">
        <v>3664</v>
      </c>
      <c r="V7151">
        <v>0</v>
      </c>
      <c r="W7151">
        <v>0</v>
      </c>
      <c r="X7151" t="s">
        <v>3679</v>
      </c>
      <c r="Y7151" t="s">
        <v>11464</v>
      </c>
      <c r="Z7151" t="s">
        <v>3541</v>
      </c>
    </row>
    <row r="7152" spans="17:26" x14ac:dyDescent="0.35">
      <c r="Q7152" t="s">
        <v>0</v>
      </c>
      <c r="R7152">
        <v>84</v>
      </c>
      <c r="S7152">
        <v>150</v>
      </c>
      <c r="T7152">
        <v>100</v>
      </c>
      <c r="U7152" t="s">
        <v>1</v>
      </c>
      <c r="V7152">
        <v>0</v>
      </c>
      <c r="W7152">
        <v>0</v>
      </c>
      <c r="X7152" t="s">
        <v>4177</v>
      </c>
      <c r="Y7152" t="s">
        <v>11465</v>
      </c>
      <c r="Z7152" t="s">
        <v>3542</v>
      </c>
    </row>
    <row r="7153" spans="17:26" x14ac:dyDescent="0.35">
      <c r="Q7153" t="s">
        <v>0</v>
      </c>
      <c r="R7153">
        <v>84</v>
      </c>
      <c r="S7153">
        <v>150</v>
      </c>
      <c r="T7153">
        <v>100</v>
      </c>
      <c r="U7153" t="s">
        <v>1</v>
      </c>
      <c r="V7153">
        <v>0</v>
      </c>
      <c r="W7153">
        <v>0</v>
      </c>
      <c r="X7153" t="s">
        <v>4013</v>
      </c>
      <c r="Y7153" t="s">
        <v>11466</v>
      </c>
      <c r="Z7153" t="s">
        <v>3542</v>
      </c>
    </row>
    <row r="7154" spans="17:26" x14ac:dyDescent="0.35">
      <c r="Q7154" t="s">
        <v>0</v>
      </c>
      <c r="R7154">
        <v>84</v>
      </c>
      <c r="S7154">
        <v>150</v>
      </c>
      <c r="T7154">
        <v>100</v>
      </c>
      <c r="U7154" t="s">
        <v>1</v>
      </c>
      <c r="V7154">
        <v>0</v>
      </c>
      <c r="W7154">
        <v>0</v>
      </c>
      <c r="X7154" t="s">
        <v>4125</v>
      </c>
      <c r="Y7154" t="s">
        <v>11467</v>
      </c>
      <c r="Z7154" t="s">
        <v>3542</v>
      </c>
    </row>
    <row r="7155" spans="17:26" x14ac:dyDescent="0.35">
      <c r="Q7155" t="s">
        <v>0</v>
      </c>
      <c r="R7155">
        <v>84</v>
      </c>
      <c r="S7155">
        <v>150</v>
      </c>
      <c r="T7155">
        <v>100</v>
      </c>
      <c r="U7155" t="s">
        <v>1</v>
      </c>
      <c r="V7155">
        <v>0</v>
      </c>
      <c r="W7155">
        <v>0</v>
      </c>
      <c r="X7155" t="s">
        <v>3973</v>
      </c>
      <c r="Y7155" t="s">
        <v>11468</v>
      </c>
      <c r="Z7155" t="s">
        <v>3542</v>
      </c>
    </row>
    <row r="7156" spans="17:26" x14ac:dyDescent="0.35">
      <c r="Q7156" t="s">
        <v>0</v>
      </c>
      <c r="R7156">
        <v>84</v>
      </c>
      <c r="S7156">
        <v>150</v>
      </c>
      <c r="T7156">
        <v>100</v>
      </c>
      <c r="U7156" t="s">
        <v>1</v>
      </c>
      <c r="V7156">
        <v>0</v>
      </c>
      <c r="W7156">
        <v>0</v>
      </c>
      <c r="X7156" t="s">
        <v>4110</v>
      </c>
      <c r="Y7156" t="s">
        <v>11469</v>
      </c>
      <c r="Z7156" t="s">
        <v>3542</v>
      </c>
    </row>
    <row r="7157" spans="17:26" x14ac:dyDescent="0.35">
      <c r="Q7157" t="s">
        <v>0</v>
      </c>
      <c r="R7157">
        <v>84</v>
      </c>
      <c r="S7157">
        <v>150</v>
      </c>
      <c r="T7157">
        <v>100</v>
      </c>
      <c r="U7157" t="s">
        <v>1</v>
      </c>
      <c r="V7157">
        <v>0</v>
      </c>
      <c r="W7157">
        <v>0</v>
      </c>
      <c r="X7157" t="s">
        <v>5277</v>
      </c>
      <c r="Y7157" t="s">
        <v>11470</v>
      </c>
      <c r="Z7157" t="s">
        <v>3542</v>
      </c>
    </row>
    <row r="7158" spans="17:26" x14ac:dyDescent="0.35">
      <c r="Q7158" t="s">
        <v>0</v>
      </c>
      <c r="R7158">
        <v>84</v>
      </c>
      <c r="S7158">
        <v>150</v>
      </c>
      <c r="T7158">
        <v>100</v>
      </c>
      <c r="U7158" t="s">
        <v>1</v>
      </c>
      <c r="V7158">
        <v>0</v>
      </c>
      <c r="W7158">
        <v>0</v>
      </c>
      <c r="X7158" t="s">
        <v>3681</v>
      </c>
      <c r="Y7158" t="s">
        <v>11471</v>
      </c>
      <c r="Z7158" t="s">
        <v>3542</v>
      </c>
    </row>
    <row r="7159" spans="17:26" x14ac:dyDescent="0.35">
      <c r="Q7159" t="s">
        <v>0</v>
      </c>
      <c r="R7159">
        <v>84</v>
      </c>
      <c r="S7159">
        <v>150</v>
      </c>
      <c r="T7159">
        <v>100</v>
      </c>
      <c r="U7159" t="s">
        <v>1</v>
      </c>
      <c r="V7159">
        <v>0</v>
      </c>
      <c r="W7159">
        <v>0</v>
      </c>
      <c r="X7159" t="s">
        <v>3681</v>
      </c>
      <c r="Y7159" t="s">
        <v>11472</v>
      </c>
      <c r="Z7159" t="s">
        <v>3542</v>
      </c>
    </row>
    <row r="7160" spans="17:26" x14ac:dyDescent="0.35">
      <c r="Q7160" t="s">
        <v>0</v>
      </c>
      <c r="R7160">
        <v>84</v>
      </c>
      <c r="S7160">
        <v>150</v>
      </c>
      <c r="T7160">
        <v>100</v>
      </c>
      <c r="U7160" t="s">
        <v>1</v>
      </c>
      <c r="V7160">
        <v>0</v>
      </c>
      <c r="W7160">
        <v>0</v>
      </c>
      <c r="X7160" t="s">
        <v>3851</v>
      </c>
      <c r="Y7160" t="s">
        <v>11473</v>
      </c>
      <c r="Z7160" t="s">
        <v>3542</v>
      </c>
    </row>
    <row r="7161" spans="17:26" x14ac:dyDescent="0.35">
      <c r="Q7161" t="s">
        <v>0</v>
      </c>
      <c r="R7161">
        <v>84</v>
      </c>
      <c r="S7161">
        <v>150</v>
      </c>
      <c r="T7161">
        <v>100</v>
      </c>
      <c r="U7161" t="s">
        <v>1</v>
      </c>
      <c r="V7161">
        <v>0</v>
      </c>
      <c r="W7161">
        <v>0</v>
      </c>
      <c r="X7161" t="s">
        <v>3702</v>
      </c>
      <c r="Y7161" t="s">
        <v>11474</v>
      </c>
      <c r="Z7161" t="s">
        <v>3542</v>
      </c>
    </row>
    <row r="7162" spans="17:26" x14ac:dyDescent="0.35">
      <c r="Q7162" t="s">
        <v>0</v>
      </c>
      <c r="R7162">
        <v>84</v>
      </c>
      <c r="S7162">
        <v>150</v>
      </c>
      <c r="T7162">
        <v>100</v>
      </c>
      <c r="U7162" t="s">
        <v>1</v>
      </c>
      <c r="V7162">
        <v>0</v>
      </c>
      <c r="W7162">
        <v>0</v>
      </c>
      <c r="X7162" t="s">
        <v>3702</v>
      </c>
      <c r="Y7162" t="s">
        <v>11475</v>
      </c>
      <c r="Z7162" t="s">
        <v>3542</v>
      </c>
    </row>
    <row r="7163" spans="17:26" x14ac:dyDescent="0.35">
      <c r="Q7163" t="s">
        <v>0</v>
      </c>
      <c r="R7163">
        <v>84</v>
      </c>
      <c r="S7163">
        <v>150</v>
      </c>
      <c r="T7163">
        <v>100</v>
      </c>
      <c r="U7163" t="s">
        <v>1</v>
      </c>
      <c r="V7163">
        <v>0</v>
      </c>
      <c r="W7163">
        <v>0</v>
      </c>
      <c r="X7163" t="s">
        <v>4203</v>
      </c>
      <c r="Y7163" t="s">
        <v>11476</v>
      </c>
      <c r="Z7163" t="s">
        <v>3542</v>
      </c>
    </row>
    <row r="7164" spans="17:26" x14ac:dyDescent="0.35">
      <c r="Q7164" t="s">
        <v>0</v>
      </c>
      <c r="R7164">
        <v>84</v>
      </c>
      <c r="S7164">
        <v>150</v>
      </c>
      <c r="T7164">
        <v>100</v>
      </c>
      <c r="U7164" t="s">
        <v>1</v>
      </c>
      <c r="V7164">
        <v>0</v>
      </c>
      <c r="W7164">
        <v>0</v>
      </c>
      <c r="X7164" t="s">
        <v>4531</v>
      </c>
      <c r="Y7164" t="s">
        <v>11477</v>
      </c>
      <c r="Z7164" t="s">
        <v>3542</v>
      </c>
    </row>
    <row r="7165" spans="17:26" x14ac:dyDescent="0.35">
      <c r="Q7165" t="s">
        <v>0</v>
      </c>
      <c r="R7165">
        <v>84</v>
      </c>
      <c r="S7165">
        <v>150</v>
      </c>
      <c r="T7165">
        <v>100</v>
      </c>
      <c r="U7165" t="s">
        <v>1</v>
      </c>
      <c r="V7165">
        <v>0</v>
      </c>
      <c r="W7165">
        <v>0</v>
      </c>
      <c r="X7165" t="s">
        <v>3940</v>
      </c>
      <c r="Y7165" t="s">
        <v>11478</v>
      </c>
      <c r="Z7165" t="s">
        <v>3542</v>
      </c>
    </row>
    <row r="7166" spans="17:26" x14ac:dyDescent="0.35">
      <c r="Q7166" t="s">
        <v>0</v>
      </c>
      <c r="R7166">
        <v>84</v>
      </c>
      <c r="S7166">
        <v>150</v>
      </c>
      <c r="T7166">
        <v>100</v>
      </c>
      <c r="U7166" t="s">
        <v>1</v>
      </c>
      <c r="V7166">
        <v>0</v>
      </c>
      <c r="W7166">
        <v>0</v>
      </c>
      <c r="X7166" t="s">
        <v>4697</v>
      </c>
      <c r="Y7166" t="s">
        <v>11479</v>
      </c>
      <c r="Z7166" t="s">
        <v>3542</v>
      </c>
    </row>
    <row r="7167" spans="17:26" x14ac:dyDescent="0.35">
      <c r="Q7167" t="s">
        <v>0</v>
      </c>
      <c r="R7167">
        <v>84</v>
      </c>
      <c r="S7167">
        <v>150</v>
      </c>
      <c r="T7167">
        <v>100</v>
      </c>
      <c r="U7167" t="s">
        <v>1</v>
      </c>
      <c r="V7167">
        <v>0</v>
      </c>
      <c r="W7167">
        <v>0</v>
      </c>
      <c r="X7167" t="s">
        <v>4330</v>
      </c>
      <c r="Y7167" t="s">
        <v>11480</v>
      </c>
      <c r="Z7167" t="s">
        <v>3542</v>
      </c>
    </row>
    <row r="7168" spans="17:26" x14ac:dyDescent="0.35">
      <c r="Q7168" t="s">
        <v>0</v>
      </c>
      <c r="R7168">
        <v>84</v>
      </c>
      <c r="S7168">
        <v>150</v>
      </c>
      <c r="T7168">
        <v>100</v>
      </c>
      <c r="U7168" t="s">
        <v>1</v>
      </c>
      <c r="V7168">
        <v>0</v>
      </c>
      <c r="W7168">
        <v>0</v>
      </c>
      <c r="X7168" t="s">
        <v>3780</v>
      </c>
      <c r="Y7168" t="s">
        <v>11481</v>
      </c>
      <c r="Z7168" t="s">
        <v>3542</v>
      </c>
    </row>
    <row r="7169" spans="17:26" x14ac:dyDescent="0.35">
      <c r="Q7169" t="s">
        <v>0</v>
      </c>
      <c r="R7169">
        <v>84</v>
      </c>
      <c r="S7169">
        <v>150</v>
      </c>
      <c r="T7169">
        <v>100</v>
      </c>
      <c r="U7169" t="s">
        <v>1</v>
      </c>
      <c r="V7169">
        <v>0</v>
      </c>
      <c r="W7169">
        <v>0</v>
      </c>
      <c r="X7169" t="s">
        <v>3784</v>
      </c>
      <c r="Y7169" t="s">
        <v>11482</v>
      </c>
      <c r="Z7169" t="s">
        <v>3542</v>
      </c>
    </row>
    <row r="7170" spans="17:26" x14ac:dyDescent="0.35">
      <c r="Q7170" t="s">
        <v>0</v>
      </c>
      <c r="R7170">
        <v>84</v>
      </c>
      <c r="S7170">
        <v>150</v>
      </c>
      <c r="T7170">
        <v>100</v>
      </c>
      <c r="U7170" t="s">
        <v>3664</v>
      </c>
      <c r="V7170">
        <v>0</v>
      </c>
      <c r="W7170">
        <v>0</v>
      </c>
      <c r="X7170" t="s">
        <v>4871</v>
      </c>
      <c r="Y7170" t="s">
        <v>11483</v>
      </c>
      <c r="Z7170" t="s">
        <v>3542</v>
      </c>
    </row>
    <row r="7171" spans="17:26" x14ac:dyDescent="0.35">
      <c r="Q7171" t="s">
        <v>0</v>
      </c>
      <c r="R7171">
        <v>84</v>
      </c>
      <c r="S7171">
        <v>150</v>
      </c>
      <c r="T7171">
        <v>100</v>
      </c>
      <c r="U7171" t="s">
        <v>3664</v>
      </c>
      <c r="V7171">
        <v>0</v>
      </c>
      <c r="W7171">
        <v>0</v>
      </c>
      <c r="X7171" t="s">
        <v>3833</v>
      </c>
      <c r="Y7171" t="s">
        <v>11484</v>
      </c>
      <c r="Z7171" t="s">
        <v>3542</v>
      </c>
    </row>
    <row r="7172" spans="17:26" x14ac:dyDescent="0.35">
      <c r="Q7172" t="s">
        <v>0</v>
      </c>
      <c r="R7172">
        <v>84</v>
      </c>
      <c r="S7172">
        <v>150</v>
      </c>
      <c r="T7172">
        <v>100</v>
      </c>
      <c r="U7172" t="s">
        <v>3664</v>
      </c>
      <c r="V7172">
        <v>0</v>
      </c>
      <c r="W7172">
        <v>0</v>
      </c>
      <c r="X7172" t="s">
        <v>3736</v>
      </c>
      <c r="Y7172" t="s">
        <v>11485</v>
      </c>
      <c r="Z7172" t="s">
        <v>3542</v>
      </c>
    </row>
    <row r="7173" spans="17:26" x14ac:dyDescent="0.35">
      <c r="Q7173" t="s">
        <v>0</v>
      </c>
      <c r="R7173">
        <v>84</v>
      </c>
      <c r="S7173">
        <v>150</v>
      </c>
      <c r="T7173">
        <v>100</v>
      </c>
      <c r="U7173" t="s">
        <v>3664</v>
      </c>
      <c r="V7173">
        <v>0</v>
      </c>
      <c r="W7173">
        <v>0</v>
      </c>
      <c r="X7173" t="s">
        <v>4094</v>
      </c>
      <c r="Y7173" t="s">
        <v>11486</v>
      </c>
      <c r="Z7173" t="s">
        <v>3542</v>
      </c>
    </row>
    <row r="7174" spans="17:26" x14ac:dyDescent="0.35">
      <c r="Q7174" t="s">
        <v>0</v>
      </c>
      <c r="R7174">
        <v>84</v>
      </c>
      <c r="S7174">
        <v>150</v>
      </c>
      <c r="T7174">
        <v>100</v>
      </c>
      <c r="U7174" t="s">
        <v>3664</v>
      </c>
      <c r="V7174">
        <v>0</v>
      </c>
      <c r="W7174">
        <v>0</v>
      </c>
      <c r="X7174" t="s">
        <v>3869</v>
      </c>
      <c r="Y7174" t="s">
        <v>11487</v>
      </c>
      <c r="Z7174" t="s">
        <v>3542</v>
      </c>
    </row>
    <row r="7175" spans="17:26" x14ac:dyDescent="0.35">
      <c r="Q7175" t="s">
        <v>0</v>
      </c>
      <c r="R7175">
        <v>84</v>
      </c>
      <c r="S7175">
        <v>150</v>
      </c>
      <c r="T7175">
        <v>100</v>
      </c>
      <c r="U7175" t="s">
        <v>3664</v>
      </c>
      <c r="V7175">
        <v>0</v>
      </c>
      <c r="W7175">
        <v>0</v>
      </c>
      <c r="X7175" t="s">
        <v>3992</v>
      </c>
      <c r="Y7175" t="s">
        <v>11488</v>
      </c>
      <c r="Z7175" t="s">
        <v>3542</v>
      </c>
    </row>
    <row r="7176" spans="17:26" x14ac:dyDescent="0.35">
      <c r="Q7176" t="s">
        <v>0</v>
      </c>
      <c r="R7176">
        <v>84</v>
      </c>
      <c r="S7176">
        <v>150</v>
      </c>
      <c r="T7176">
        <v>100</v>
      </c>
      <c r="U7176" t="s">
        <v>3664</v>
      </c>
      <c r="V7176">
        <v>0</v>
      </c>
      <c r="W7176">
        <v>0</v>
      </c>
      <c r="X7176" t="s">
        <v>3671</v>
      </c>
      <c r="Y7176" t="s">
        <v>11489</v>
      </c>
      <c r="Z7176" t="s">
        <v>3542</v>
      </c>
    </row>
    <row r="7177" spans="17:26" x14ac:dyDescent="0.35">
      <c r="Q7177" t="s">
        <v>0</v>
      </c>
      <c r="R7177">
        <v>84</v>
      </c>
      <c r="S7177">
        <v>150</v>
      </c>
      <c r="T7177">
        <v>100</v>
      </c>
      <c r="U7177" t="s">
        <v>3664</v>
      </c>
      <c r="V7177">
        <v>0</v>
      </c>
      <c r="W7177">
        <v>0</v>
      </c>
      <c r="X7177" t="s">
        <v>4697</v>
      </c>
      <c r="Y7177" t="s">
        <v>11490</v>
      </c>
      <c r="Z7177" t="s">
        <v>3542</v>
      </c>
    </row>
    <row r="7178" spans="17:26" x14ac:dyDescent="0.35">
      <c r="Q7178" t="s">
        <v>0</v>
      </c>
      <c r="R7178">
        <v>84</v>
      </c>
      <c r="S7178">
        <v>150</v>
      </c>
      <c r="T7178">
        <v>97.1</v>
      </c>
      <c r="U7178" t="s">
        <v>1</v>
      </c>
      <c r="V7178">
        <v>0</v>
      </c>
      <c r="W7178">
        <v>0</v>
      </c>
      <c r="X7178" t="s">
        <v>4151</v>
      </c>
      <c r="Y7178" t="s">
        <v>11491</v>
      </c>
      <c r="Z7178" t="s">
        <v>3542</v>
      </c>
    </row>
    <row r="7179" spans="17:26" x14ac:dyDescent="0.35">
      <c r="Q7179" t="s">
        <v>0</v>
      </c>
      <c r="R7179">
        <v>84</v>
      </c>
      <c r="S7179">
        <v>150</v>
      </c>
      <c r="T7179">
        <v>97.1</v>
      </c>
      <c r="U7179" t="s">
        <v>1</v>
      </c>
      <c r="V7179">
        <v>0</v>
      </c>
      <c r="W7179">
        <v>0</v>
      </c>
      <c r="X7179" t="s">
        <v>3999</v>
      </c>
      <c r="Y7179" t="s">
        <v>11492</v>
      </c>
      <c r="Z7179" t="s">
        <v>3542</v>
      </c>
    </row>
    <row r="7180" spans="17:26" x14ac:dyDescent="0.35">
      <c r="Q7180" t="s">
        <v>0</v>
      </c>
      <c r="R7180">
        <v>84</v>
      </c>
      <c r="S7180">
        <v>150</v>
      </c>
      <c r="T7180">
        <v>97.1</v>
      </c>
      <c r="U7180" t="s">
        <v>1</v>
      </c>
      <c r="V7180">
        <v>0</v>
      </c>
      <c r="W7180">
        <v>0</v>
      </c>
      <c r="X7180" t="s">
        <v>4091</v>
      </c>
      <c r="Y7180" t="s">
        <v>11493</v>
      </c>
      <c r="Z7180" t="s">
        <v>3542</v>
      </c>
    </row>
    <row r="7181" spans="17:26" x14ac:dyDescent="0.35">
      <c r="Q7181" t="s">
        <v>0</v>
      </c>
      <c r="R7181">
        <v>84</v>
      </c>
      <c r="S7181">
        <v>150</v>
      </c>
      <c r="T7181">
        <v>97.1</v>
      </c>
      <c r="U7181" t="s">
        <v>1</v>
      </c>
      <c r="V7181">
        <v>0</v>
      </c>
      <c r="W7181">
        <v>0</v>
      </c>
      <c r="X7181" t="s">
        <v>4246</v>
      </c>
      <c r="Y7181" t="s">
        <v>11494</v>
      </c>
      <c r="Z7181" t="s">
        <v>3542</v>
      </c>
    </row>
    <row r="7182" spans="17:26" x14ac:dyDescent="0.35">
      <c r="Q7182" t="s">
        <v>0</v>
      </c>
      <c r="R7182">
        <v>84</v>
      </c>
      <c r="S7182">
        <v>150</v>
      </c>
      <c r="T7182">
        <v>97.1</v>
      </c>
      <c r="U7182" t="s">
        <v>3664</v>
      </c>
      <c r="V7182">
        <v>0</v>
      </c>
      <c r="W7182">
        <v>0</v>
      </c>
      <c r="X7182" t="s">
        <v>4156</v>
      </c>
      <c r="Y7182" t="s">
        <v>11495</v>
      </c>
      <c r="Z7182" t="s">
        <v>3542</v>
      </c>
    </row>
    <row r="7183" spans="17:26" x14ac:dyDescent="0.35">
      <c r="Q7183" t="s">
        <v>0</v>
      </c>
      <c r="R7183">
        <v>84</v>
      </c>
      <c r="S7183">
        <v>150</v>
      </c>
      <c r="T7183">
        <v>97.2</v>
      </c>
      <c r="U7183" t="s">
        <v>1</v>
      </c>
      <c r="V7183">
        <v>0</v>
      </c>
      <c r="W7183">
        <v>0</v>
      </c>
      <c r="X7183" t="s">
        <v>4446</v>
      </c>
      <c r="Y7183" t="s">
        <v>11496</v>
      </c>
      <c r="Z7183" t="s">
        <v>3542</v>
      </c>
    </row>
    <row r="7184" spans="17:26" x14ac:dyDescent="0.35">
      <c r="Q7184" t="s">
        <v>0</v>
      </c>
      <c r="R7184">
        <v>84</v>
      </c>
      <c r="S7184">
        <v>150</v>
      </c>
      <c r="T7184">
        <v>97.2</v>
      </c>
      <c r="U7184" t="s">
        <v>3664</v>
      </c>
      <c r="V7184">
        <v>0</v>
      </c>
      <c r="W7184">
        <v>0</v>
      </c>
      <c r="X7184" t="s">
        <v>3964</v>
      </c>
      <c r="Y7184" t="s">
        <v>11497</v>
      </c>
      <c r="Z7184" t="s">
        <v>3542</v>
      </c>
    </row>
    <row r="7185" spans="17:26" x14ac:dyDescent="0.35">
      <c r="Q7185" t="s">
        <v>0</v>
      </c>
      <c r="R7185">
        <v>84</v>
      </c>
      <c r="S7185">
        <v>150</v>
      </c>
      <c r="T7185">
        <v>97.2</v>
      </c>
      <c r="U7185" t="s">
        <v>3664</v>
      </c>
      <c r="V7185">
        <v>0</v>
      </c>
      <c r="W7185">
        <v>0</v>
      </c>
      <c r="X7185" t="s">
        <v>4747</v>
      </c>
      <c r="Y7185" t="s">
        <v>11498</v>
      </c>
      <c r="Z7185" t="s">
        <v>3542</v>
      </c>
    </row>
    <row r="7186" spans="17:26" x14ac:dyDescent="0.35">
      <c r="Q7186" t="s">
        <v>0</v>
      </c>
      <c r="R7186">
        <v>84</v>
      </c>
      <c r="S7186">
        <v>150</v>
      </c>
      <c r="T7186">
        <v>97.3</v>
      </c>
      <c r="U7186" t="s">
        <v>1</v>
      </c>
      <c r="V7186">
        <v>0</v>
      </c>
      <c r="W7186">
        <v>0</v>
      </c>
      <c r="X7186" t="s">
        <v>3786</v>
      </c>
      <c r="Y7186" t="s">
        <v>11499</v>
      </c>
      <c r="Z7186" t="s">
        <v>3542</v>
      </c>
    </row>
    <row r="7187" spans="17:26" x14ac:dyDescent="0.35">
      <c r="Q7187" t="s">
        <v>0</v>
      </c>
      <c r="R7187">
        <v>84</v>
      </c>
      <c r="S7187">
        <v>150</v>
      </c>
      <c r="T7187">
        <v>97.3</v>
      </c>
      <c r="U7187" t="s">
        <v>1</v>
      </c>
      <c r="V7187">
        <v>0</v>
      </c>
      <c r="W7187">
        <v>0</v>
      </c>
      <c r="X7187" t="s">
        <v>4509</v>
      </c>
      <c r="Y7187" t="s">
        <v>11500</v>
      </c>
      <c r="Z7187" t="s">
        <v>3542</v>
      </c>
    </row>
    <row r="7188" spans="17:26" x14ac:dyDescent="0.35">
      <c r="Q7188" t="s">
        <v>0</v>
      </c>
      <c r="R7188">
        <v>84</v>
      </c>
      <c r="S7188">
        <v>150</v>
      </c>
      <c r="T7188">
        <v>97.3</v>
      </c>
      <c r="U7188" t="s">
        <v>1</v>
      </c>
      <c r="V7188">
        <v>0</v>
      </c>
      <c r="W7188">
        <v>0</v>
      </c>
      <c r="X7188" t="s">
        <v>4521</v>
      </c>
      <c r="Y7188" t="s">
        <v>11501</v>
      </c>
      <c r="Z7188" t="s">
        <v>3542</v>
      </c>
    </row>
    <row r="7189" spans="17:26" x14ac:dyDescent="0.35">
      <c r="Q7189" t="s">
        <v>0</v>
      </c>
      <c r="R7189">
        <v>84</v>
      </c>
      <c r="S7189">
        <v>150</v>
      </c>
      <c r="T7189">
        <v>97.3</v>
      </c>
      <c r="U7189" t="s">
        <v>1</v>
      </c>
      <c r="V7189">
        <v>0</v>
      </c>
      <c r="W7189">
        <v>0</v>
      </c>
      <c r="X7189" t="s">
        <v>3799</v>
      </c>
      <c r="Y7189" t="s">
        <v>11502</v>
      </c>
      <c r="Z7189" t="s">
        <v>3542</v>
      </c>
    </row>
    <row r="7190" spans="17:26" x14ac:dyDescent="0.35">
      <c r="Q7190" t="s">
        <v>0</v>
      </c>
      <c r="R7190">
        <v>84</v>
      </c>
      <c r="S7190">
        <v>150</v>
      </c>
      <c r="T7190">
        <v>97.3</v>
      </c>
      <c r="U7190" t="s">
        <v>1</v>
      </c>
      <c r="V7190">
        <v>0</v>
      </c>
      <c r="W7190">
        <v>0</v>
      </c>
      <c r="X7190" t="s">
        <v>4060</v>
      </c>
      <c r="Y7190" t="s">
        <v>11503</v>
      </c>
      <c r="Z7190" t="s">
        <v>3542</v>
      </c>
    </row>
    <row r="7191" spans="17:26" x14ac:dyDescent="0.35">
      <c r="Q7191" t="s">
        <v>0</v>
      </c>
      <c r="R7191">
        <v>84</v>
      </c>
      <c r="S7191">
        <v>150</v>
      </c>
      <c r="T7191">
        <v>97.3</v>
      </c>
      <c r="U7191" t="s">
        <v>1</v>
      </c>
      <c r="V7191">
        <v>0</v>
      </c>
      <c r="W7191">
        <v>0</v>
      </c>
      <c r="X7191" t="s">
        <v>4685</v>
      </c>
      <c r="Y7191" t="s">
        <v>11504</v>
      </c>
      <c r="Z7191" t="s">
        <v>3542</v>
      </c>
    </row>
    <row r="7192" spans="17:26" x14ac:dyDescent="0.35">
      <c r="Q7192" t="s">
        <v>0</v>
      </c>
      <c r="R7192">
        <v>84</v>
      </c>
      <c r="S7192">
        <v>150</v>
      </c>
      <c r="T7192">
        <v>97.3</v>
      </c>
      <c r="U7192" t="s">
        <v>1</v>
      </c>
      <c r="V7192">
        <v>0</v>
      </c>
      <c r="W7192">
        <v>0</v>
      </c>
      <c r="X7192" t="s">
        <v>3947</v>
      </c>
      <c r="Y7192" t="s">
        <v>11505</v>
      </c>
      <c r="Z7192" t="s">
        <v>3542</v>
      </c>
    </row>
    <row r="7193" spans="17:26" x14ac:dyDescent="0.35">
      <c r="Q7193" t="s">
        <v>0</v>
      </c>
      <c r="R7193">
        <v>84</v>
      </c>
      <c r="S7193">
        <v>150</v>
      </c>
      <c r="T7193">
        <v>97.3</v>
      </c>
      <c r="U7193" t="s">
        <v>1</v>
      </c>
      <c r="V7193">
        <v>0</v>
      </c>
      <c r="W7193">
        <v>0</v>
      </c>
      <c r="X7193" t="s">
        <v>4503</v>
      </c>
      <c r="Y7193" t="s">
        <v>11506</v>
      </c>
      <c r="Z7193" t="s">
        <v>3542</v>
      </c>
    </row>
    <row r="7194" spans="17:26" x14ac:dyDescent="0.35">
      <c r="Q7194" t="s">
        <v>0</v>
      </c>
      <c r="R7194">
        <v>84</v>
      </c>
      <c r="S7194">
        <v>150</v>
      </c>
      <c r="T7194">
        <v>97.3</v>
      </c>
      <c r="U7194" t="s">
        <v>1</v>
      </c>
      <c r="V7194">
        <v>0</v>
      </c>
      <c r="W7194">
        <v>0</v>
      </c>
      <c r="X7194" t="s">
        <v>4560</v>
      </c>
      <c r="Y7194" t="s">
        <v>11507</v>
      </c>
      <c r="Z7194" t="s">
        <v>3542</v>
      </c>
    </row>
    <row r="7195" spans="17:26" x14ac:dyDescent="0.35">
      <c r="Q7195" t="s">
        <v>0</v>
      </c>
      <c r="R7195">
        <v>84</v>
      </c>
      <c r="S7195">
        <v>150</v>
      </c>
      <c r="T7195">
        <v>97.3</v>
      </c>
      <c r="U7195" t="s">
        <v>1</v>
      </c>
      <c r="V7195">
        <v>0</v>
      </c>
      <c r="W7195">
        <v>0</v>
      </c>
      <c r="X7195" t="s">
        <v>4560</v>
      </c>
      <c r="Y7195" t="s">
        <v>11508</v>
      </c>
      <c r="Z7195" t="s">
        <v>3542</v>
      </c>
    </row>
    <row r="7196" spans="17:26" x14ac:dyDescent="0.35">
      <c r="Q7196" t="s">
        <v>0</v>
      </c>
      <c r="R7196">
        <v>84</v>
      </c>
      <c r="S7196">
        <v>150</v>
      </c>
      <c r="T7196">
        <v>97.3</v>
      </c>
      <c r="U7196" t="s">
        <v>3664</v>
      </c>
      <c r="V7196">
        <v>0</v>
      </c>
      <c r="W7196">
        <v>0</v>
      </c>
      <c r="X7196" t="s">
        <v>3753</v>
      </c>
      <c r="Y7196" t="s">
        <v>11509</v>
      </c>
      <c r="Z7196" t="s">
        <v>3542</v>
      </c>
    </row>
    <row r="7197" spans="17:26" x14ac:dyDescent="0.35">
      <c r="Q7197" t="s">
        <v>0</v>
      </c>
      <c r="R7197">
        <v>84</v>
      </c>
      <c r="S7197">
        <v>150</v>
      </c>
      <c r="T7197">
        <v>97.3</v>
      </c>
      <c r="U7197" t="s">
        <v>3664</v>
      </c>
      <c r="V7197">
        <v>0</v>
      </c>
      <c r="W7197">
        <v>0</v>
      </c>
      <c r="X7197" t="s">
        <v>3696</v>
      </c>
      <c r="Y7197" t="s">
        <v>11510</v>
      </c>
      <c r="Z7197" t="s">
        <v>3542</v>
      </c>
    </row>
    <row r="7198" spans="17:26" x14ac:dyDescent="0.35">
      <c r="Q7198" t="s">
        <v>0</v>
      </c>
      <c r="R7198">
        <v>84</v>
      </c>
      <c r="S7198">
        <v>150</v>
      </c>
      <c r="T7198">
        <v>97.3</v>
      </c>
      <c r="U7198" t="s">
        <v>3664</v>
      </c>
      <c r="V7198">
        <v>0</v>
      </c>
      <c r="W7198">
        <v>0</v>
      </c>
      <c r="X7198" t="s">
        <v>3698</v>
      </c>
      <c r="Y7198" t="s">
        <v>11511</v>
      </c>
      <c r="Z7198" t="s">
        <v>3542</v>
      </c>
    </row>
    <row r="7199" spans="17:26" x14ac:dyDescent="0.35">
      <c r="Q7199" t="s">
        <v>0</v>
      </c>
      <c r="R7199">
        <v>84</v>
      </c>
      <c r="S7199">
        <v>150</v>
      </c>
      <c r="T7199">
        <v>97.3</v>
      </c>
      <c r="U7199" t="s">
        <v>3664</v>
      </c>
      <c r="V7199">
        <v>0</v>
      </c>
      <c r="W7199">
        <v>0</v>
      </c>
      <c r="X7199" t="s">
        <v>3801</v>
      </c>
      <c r="Y7199" t="s">
        <v>11512</v>
      </c>
      <c r="Z7199" t="s">
        <v>3542</v>
      </c>
    </row>
    <row r="7200" spans="17:26" x14ac:dyDescent="0.35">
      <c r="Q7200" t="s">
        <v>0</v>
      </c>
      <c r="R7200">
        <v>84</v>
      </c>
      <c r="S7200">
        <v>150</v>
      </c>
      <c r="T7200">
        <v>97.3</v>
      </c>
      <c r="U7200" t="s">
        <v>3664</v>
      </c>
      <c r="V7200">
        <v>0</v>
      </c>
      <c r="W7200">
        <v>0</v>
      </c>
      <c r="X7200" t="s">
        <v>3932</v>
      </c>
      <c r="Y7200" t="s">
        <v>11513</v>
      </c>
      <c r="Z7200" t="s">
        <v>3542</v>
      </c>
    </row>
    <row r="7201" spans="17:26" x14ac:dyDescent="0.35">
      <c r="Q7201" t="s">
        <v>0</v>
      </c>
      <c r="R7201">
        <v>84</v>
      </c>
      <c r="S7201">
        <v>150</v>
      </c>
      <c r="T7201">
        <v>97.3</v>
      </c>
      <c r="U7201" t="s">
        <v>3664</v>
      </c>
      <c r="V7201">
        <v>0</v>
      </c>
      <c r="W7201">
        <v>0</v>
      </c>
      <c r="X7201" t="s">
        <v>4030</v>
      </c>
      <c r="Y7201" t="s">
        <v>11514</v>
      </c>
      <c r="Z7201" t="s">
        <v>3542</v>
      </c>
    </row>
    <row r="7202" spans="17:26" x14ac:dyDescent="0.35">
      <c r="Q7202" t="s">
        <v>0</v>
      </c>
      <c r="R7202">
        <v>84</v>
      </c>
      <c r="S7202">
        <v>150</v>
      </c>
      <c r="T7202">
        <v>97.3</v>
      </c>
      <c r="U7202" t="s">
        <v>3664</v>
      </c>
      <c r="V7202">
        <v>0</v>
      </c>
      <c r="W7202">
        <v>0</v>
      </c>
      <c r="X7202" t="s">
        <v>3910</v>
      </c>
      <c r="Y7202" t="s">
        <v>11515</v>
      </c>
      <c r="Z7202" t="s">
        <v>3542</v>
      </c>
    </row>
    <row r="7203" spans="17:26" x14ac:dyDescent="0.35">
      <c r="Q7203" t="s">
        <v>0</v>
      </c>
      <c r="R7203">
        <v>84</v>
      </c>
      <c r="S7203">
        <v>150</v>
      </c>
      <c r="T7203">
        <v>97.3</v>
      </c>
      <c r="U7203" t="s">
        <v>3664</v>
      </c>
      <c r="V7203">
        <v>0</v>
      </c>
      <c r="W7203">
        <v>0</v>
      </c>
      <c r="X7203" t="s">
        <v>4035</v>
      </c>
      <c r="Y7203" t="s">
        <v>11516</v>
      </c>
      <c r="Z7203" t="s">
        <v>3542</v>
      </c>
    </row>
    <row r="7204" spans="17:26" x14ac:dyDescent="0.35">
      <c r="Q7204" t="s">
        <v>0</v>
      </c>
      <c r="R7204">
        <v>84</v>
      </c>
      <c r="S7204">
        <v>150</v>
      </c>
      <c r="T7204">
        <v>97.3</v>
      </c>
      <c r="U7204" t="s">
        <v>3664</v>
      </c>
      <c r="V7204">
        <v>0</v>
      </c>
      <c r="W7204">
        <v>0</v>
      </c>
      <c r="X7204" t="s">
        <v>3952</v>
      </c>
      <c r="Y7204" t="s">
        <v>11517</v>
      </c>
      <c r="Z7204" t="s">
        <v>3542</v>
      </c>
    </row>
    <row r="7205" spans="17:26" x14ac:dyDescent="0.35">
      <c r="Q7205" t="s">
        <v>0</v>
      </c>
      <c r="R7205">
        <v>84</v>
      </c>
      <c r="S7205">
        <v>150</v>
      </c>
      <c r="T7205">
        <v>97.4</v>
      </c>
      <c r="U7205" t="s">
        <v>3664</v>
      </c>
      <c r="V7205">
        <v>0</v>
      </c>
      <c r="W7205">
        <v>0</v>
      </c>
      <c r="X7205" t="s">
        <v>3967</v>
      </c>
      <c r="Y7205" t="s">
        <v>11518</v>
      </c>
      <c r="Z7205" t="s">
        <v>3542</v>
      </c>
    </row>
    <row r="7206" spans="17:26" x14ac:dyDescent="0.35">
      <c r="Q7206" t="s">
        <v>0</v>
      </c>
      <c r="R7206">
        <v>84</v>
      </c>
      <c r="S7206">
        <v>150</v>
      </c>
      <c r="T7206">
        <v>97.4</v>
      </c>
      <c r="U7206" t="s">
        <v>3664</v>
      </c>
      <c r="V7206">
        <v>0</v>
      </c>
      <c r="W7206">
        <v>0</v>
      </c>
      <c r="X7206" t="s">
        <v>4265</v>
      </c>
      <c r="Y7206" t="s">
        <v>11519</v>
      </c>
      <c r="Z7206" t="s">
        <v>3542</v>
      </c>
    </row>
    <row r="7207" spans="17:26" x14ac:dyDescent="0.35">
      <c r="Q7207" t="s">
        <v>0</v>
      </c>
      <c r="R7207">
        <v>84</v>
      </c>
      <c r="S7207">
        <v>150</v>
      </c>
      <c r="T7207">
        <v>97.6</v>
      </c>
      <c r="U7207" t="s">
        <v>1</v>
      </c>
      <c r="V7207">
        <v>0</v>
      </c>
      <c r="W7207">
        <v>0</v>
      </c>
      <c r="X7207" t="s">
        <v>4200</v>
      </c>
      <c r="Y7207" t="s">
        <v>11520</v>
      </c>
      <c r="Z7207" t="s">
        <v>3542</v>
      </c>
    </row>
    <row r="7208" spans="17:26" x14ac:dyDescent="0.35">
      <c r="Q7208" t="s">
        <v>0</v>
      </c>
      <c r="R7208">
        <v>84</v>
      </c>
      <c r="S7208">
        <v>150</v>
      </c>
      <c r="T7208">
        <v>97.6</v>
      </c>
      <c r="U7208" t="s">
        <v>3664</v>
      </c>
      <c r="V7208">
        <v>0</v>
      </c>
      <c r="W7208">
        <v>0</v>
      </c>
      <c r="X7208" t="s">
        <v>3994</v>
      </c>
      <c r="Y7208" t="s">
        <v>11521</v>
      </c>
      <c r="Z7208" t="s">
        <v>3542</v>
      </c>
    </row>
    <row r="7209" spans="17:26" x14ac:dyDescent="0.35">
      <c r="Q7209" t="s">
        <v>0</v>
      </c>
      <c r="R7209">
        <v>84</v>
      </c>
      <c r="S7209">
        <v>150</v>
      </c>
      <c r="T7209">
        <v>97.6</v>
      </c>
      <c r="U7209" t="s">
        <v>3664</v>
      </c>
      <c r="V7209">
        <v>0</v>
      </c>
      <c r="W7209">
        <v>0</v>
      </c>
      <c r="X7209" t="s">
        <v>4697</v>
      </c>
      <c r="Y7209" t="s">
        <v>11522</v>
      </c>
      <c r="Z7209" t="s">
        <v>3542</v>
      </c>
    </row>
    <row r="7210" spans="17:26" x14ac:dyDescent="0.35">
      <c r="Q7210" t="s">
        <v>0</v>
      </c>
      <c r="R7210">
        <v>84</v>
      </c>
      <c r="S7210">
        <v>150</v>
      </c>
      <c r="T7210">
        <v>97.6</v>
      </c>
      <c r="U7210" t="s">
        <v>3664</v>
      </c>
      <c r="V7210">
        <v>0</v>
      </c>
      <c r="W7210">
        <v>0</v>
      </c>
      <c r="X7210" t="s">
        <v>4697</v>
      </c>
      <c r="Y7210" t="s">
        <v>11523</v>
      </c>
      <c r="Z7210" t="s">
        <v>3542</v>
      </c>
    </row>
    <row r="7211" spans="17:26" x14ac:dyDescent="0.35">
      <c r="Q7211" t="s">
        <v>0</v>
      </c>
      <c r="R7211">
        <v>84</v>
      </c>
      <c r="S7211">
        <v>150</v>
      </c>
      <c r="T7211">
        <v>97.7</v>
      </c>
      <c r="U7211" t="s">
        <v>1</v>
      </c>
      <c r="V7211">
        <v>0</v>
      </c>
      <c r="W7211">
        <v>0</v>
      </c>
      <c r="X7211" t="s">
        <v>3997</v>
      </c>
      <c r="Y7211" t="s">
        <v>11524</v>
      </c>
      <c r="Z7211" t="s">
        <v>3542</v>
      </c>
    </row>
    <row r="7212" spans="17:26" x14ac:dyDescent="0.35">
      <c r="Q7212" t="s">
        <v>0</v>
      </c>
      <c r="R7212">
        <v>84</v>
      </c>
      <c r="S7212">
        <v>150</v>
      </c>
      <c r="T7212">
        <v>97.7</v>
      </c>
      <c r="U7212" t="s">
        <v>1</v>
      </c>
      <c r="V7212">
        <v>0</v>
      </c>
      <c r="W7212">
        <v>0</v>
      </c>
      <c r="X7212" t="s">
        <v>3722</v>
      </c>
      <c r="Y7212" t="s">
        <v>11525</v>
      </c>
      <c r="Z7212" t="s">
        <v>3542</v>
      </c>
    </row>
    <row r="7213" spans="17:26" x14ac:dyDescent="0.35">
      <c r="Q7213" t="s">
        <v>0</v>
      </c>
      <c r="R7213">
        <v>84</v>
      </c>
      <c r="S7213">
        <v>150</v>
      </c>
      <c r="T7213">
        <v>97.7</v>
      </c>
      <c r="U7213" t="s">
        <v>1</v>
      </c>
      <c r="V7213">
        <v>0</v>
      </c>
      <c r="W7213">
        <v>0</v>
      </c>
      <c r="X7213" t="s">
        <v>3992</v>
      </c>
      <c r="Y7213" t="s">
        <v>11526</v>
      </c>
      <c r="Z7213" t="s">
        <v>3542</v>
      </c>
    </row>
    <row r="7214" spans="17:26" x14ac:dyDescent="0.35">
      <c r="Q7214" t="s">
        <v>0</v>
      </c>
      <c r="R7214">
        <v>84</v>
      </c>
      <c r="S7214">
        <v>150</v>
      </c>
      <c r="T7214">
        <v>97.7</v>
      </c>
      <c r="U7214" t="s">
        <v>3664</v>
      </c>
      <c r="V7214">
        <v>0</v>
      </c>
      <c r="W7214">
        <v>0</v>
      </c>
      <c r="X7214" t="s">
        <v>3997</v>
      </c>
      <c r="Y7214" t="s">
        <v>11527</v>
      </c>
      <c r="Z7214" t="s">
        <v>3542</v>
      </c>
    </row>
    <row r="7215" spans="17:26" x14ac:dyDescent="0.35">
      <c r="Q7215" t="s">
        <v>0</v>
      </c>
      <c r="R7215">
        <v>84</v>
      </c>
      <c r="S7215">
        <v>150</v>
      </c>
      <c r="T7215">
        <v>97.7</v>
      </c>
      <c r="U7215" t="s">
        <v>3664</v>
      </c>
      <c r="V7215">
        <v>0</v>
      </c>
      <c r="W7215">
        <v>0</v>
      </c>
      <c r="X7215" t="s">
        <v>4419</v>
      </c>
      <c r="Y7215" t="s">
        <v>11528</v>
      </c>
      <c r="Z7215" t="s">
        <v>3542</v>
      </c>
    </row>
    <row r="7216" spans="17:26" x14ac:dyDescent="0.35">
      <c r="Q7216" t="s">
        <v>0</v>
      </c>
      <c r="R7216">
        <v>84</v>
      </c>
      <c r="S7216">
        <v>150</v>
      </c>
      <c r="T7216">
        <v>97.7</v>
      </c>
      <c r="U7216" t="s">
        <v>3664</v>
      </c>
      <c r="V7216">
        <v>0</v>
      </c>
      <c r="W7216">
        <v>0</v>
      </c>
      <c r="X7216" t="s">
        <v>3861</v>
      </c>
      <c r="Y7216" t="s">
        <v>11529</v>
      </c>
      <c r="Z7216" t="s">
        <v>3542</v>
      </c>
    </row>
    <row r="7217" spans="17:26" x14ac:dyDescent="0.35">
      <c r="Q7217" t="s">
        <v>0</v>
      </c>
      <c r="R7217">
        <v>84</v>
      </c>
      <c r="S7217">
        <v>150</v>
      </c>
      <c r="T7217">
        <v>97.8</v>
      </c>
      <c r="U7217" t="s">
        <v>1</v>
      </c>
      <c r="V7217">
        <v>0</v>
      </c>
      <c r="W7217">
        <v>0</v>
      </c>
      <c r="X7217" t="s">
        <v>4161</v>
      </c>
      <c r="Y7217" t="s">
        <v>11530</v>
      </c>
      <c r="Z7217" t="s">
        <v>3542</v>
      </c>
    </row>
    <row r="7218" spans="17:26" x14ac:dyDescent="0.35">
      <c r="Q7218" t="s">
        <v>0</v>
      </c>
      <c r="R7218">
        <v>84</v>
      </c>
      <c r="S7218">
        <v>150</v>
      </c>
      <c r="T7218">
        <v>97.8</v>
      </c>
      <c r="U7218" t="s">
        <v>1</v>
      </c>
      <c r="V7218">
        <v>0</v>
      </c>
      <c r="W7218">
        <v>0</v>
      </c>
      <c r="X7218" t="s">
        <v>3742</v>
      </c>
      <c r="Y7218" t="s">
        <v>11531</v>
      </c>
      <c r="Z7218" t="s">
        <v>3542</v>
      </c>
    </row>
    <row r="7219" spans="17:26" x14ac:dyDescent="0.35">
      <c r="Q7219" t="s">
        <v>0</v>
      </c>
      <c r="R7219">
        <v>84</v>
      </c>
      <c r="S7219">
        <v>150</v>
      </c>
      <c r="T7219">
        <v>97.8</v>
      </c>
      <c r="U7219" t="s">
        <v>3664</v>
      </c>
      <c r="V7219">
        <v>0</v>
      </c>
      <c r="W7219">
        <v>0</v>
      </c>
      <c r="X7219" t="s">
        <v>4770</v>
      </c>
      <c r="Y7219" t="s">
        <v>11532</v>
      </c>
      <c r="Z7219" t="s">
        <v>3542</v>
      </c>
    </row>
    <row r="7220" spans="17:26" x14ac:dyDescent="0.35">
      <c r="Q7220" t="s">
        <v>0</v>
      </c>
      <c r="R7220">
        <v>84</v>
      </c>
      <c r="S7220">
        <v>150</v>
      </c>
      <c r="T7220">
        <v>97.8</v>
      </c>
      <c r="U7220" t="s">
        <v>3664</v>
      </c>
      <c r="V7220">
        <v>0</v>
      </c>
      <c r="W7220">
        <v>0</v>
      </c>
      <c r="X7220" t="s">
        <v>3700</v>
      </c>
      <c r="Y7220" t="s">
        <v>11533</v>
      </c>
      <c r="Z7220" t="s">
        <v>3542</v>
      </c>
    </row>
    <row r="7221" spans="17:26" x14ac:dyDescent="0.35">
      <c r="Q7221" t="s">
        <v>0</v>
      </c>
      <c r="R7221">
        <v>84</v>
      </c>
      <c r="S7221">
        <v>150</v>
      </c>
      <c r="T7221">
        <v>97.8</v>
      </c>
      <c r="U7221" t="s">
        <v>3664</v>
      </c>
      <c r="V7221">
        <v>0</v>
      </c>
      <c r="W7221">
        <v>0</v>
      </c>
      <c r="X7221" t="s">
        <v>5011</v>
      </c>
      <c r="Y7221" t="s">
        <v>11534</v>
      </c>
      <c r="Z7221" t="s">
        <v>3542</v>
      </c>
    </row>
    <row r="7222" spans="17:26" x14ac:dyDescent="0.35">
      <c r="Q7222" t="s">
        <v>0</v>
      </c>
      <c r="R7222">
        <v>84</v>
      </c>
      <c r="S7222">
        <v>150</v>
      </c>
      <c r="T7222">
        <v>97.9</v>
      </c>
      <c r="U7222" t="s">
        <v>1</v>
      </c>
      <c r="V7222">
        <v>0</v>
      </c>
      <c r="W7222">
        <v>0</v>
      </c>
      <c r="X7222" t="s">
        <v>3883</v>
      </c>
      <c r="Y7222" t="s">
        <v>11535</v>
      </c>
      <c r="Z7222" t="s">
        <v>3542</v>
      </c>
    </row>
    <row r="7223" spans="17:26" x14ac:dyDescent="0.35">
      <c r="Q7223" t="s">
        <v>0</v>
      </c>
      <c r="R7223">
        <v>84</v>
      </c>
      <c r="S7223">
        <v>150</v>
      </c>
      <c r="T7223">
        <v>97.9</v>
      </c>
      <c r="U7223" t="s">
        <v>1</v>
      </c>
      <c r="V7223">
        <v>0</v>
      </c>
      <c r="W7223">
        <v>0</v>
      </c>
      <c r="X7223" t="s">
        <v>4003</v>
      </c>
      <c r="Y7223" t="s">
        <v>11536</v>
      </c>
      <c r="Z7223" t="s">
        <v>3542</v>
      </c>
    </row>
    <row r="7224" spans="17:26" x14ac:dyDescent="0.35">
      <c r="Q7224" t="s">
        <v>0</v>
      </c>
      <c r="R7224">
        <v>84</v>
      </c>
      <c r="S7224">
        <v>150</v>
      </c>
      <c r="T7224">
        <v>97.9</v>
      </c>
      <c r="U7224" t="s">
        <v>3664</v>
      </c>
      <c r="V7224">
        <v>0</v>
      </c>
      <c r="W7224">
        <v>0</v>
      </c>
      <c r="X7224" t="s">
        <v>3881</v>
      </c>
      <c r="Y7224" t="s">
        <v>11537</v>
      </c>
      <c r="Z7224" t="s">
        <v>3542</v>
      </c>
    </row>
    <row r="7225" spans="17:26" x14ac:dyDescent="0.35">
      <c r="Q7225" t="s">
        <v>0</v>
      </c>
      <c r="R7225">
        <v>84</v>
      </c>
      <c r="S7225">
        <v>150</v>
      </c>
      <c r="T7225">
        <v>97.9</v>
      </c>
      <c r="U7225" t="s">
        <v>3664</v>
      </c>
      <c r="V7225">
        <v>0</v>
      </c>
      <c r="W7225">
        <v>0</v>
      </c>
      <c r="X7225" t="s">
        <v>3720</v>
      </c>
      <c r="Y7225" t="s">
        <v>11538</v>
      </c>
      <c r="Z7225" t="s">
        <v>3542</v>
      </c>
    </row>
    <row r="7226" spans="17:26" x14ac:dyDescent="0.35">
      <c r="Q7226" t="s">
        <v>0</v>
      </c>
      <c r="R7226">
        <v>84</v>
      </c>
      <c r="S7226">
        <v>150</v>
      </c>
      <c r="T7226">
        <v>98</v>
      </c>
      <c r="U7226" t="s">
        <v>1</v>
      </c>
      <c r="V7226">
        <v>0</v>
      </c>
      <c r="W7226">
        <v>0</v>
      </c>
      <c r="X7226" t="s">
        <v>3897</v>
      </c>
      <c r="Y7226" t="s">
        <v>11539</v>
      </c>
      <c r="Z7226" t="s">
        <v>3542</v>
      </c>
    </row>
    <row r="7227" spans="17:26" x14ac:dyDescent="0.35">
      <c r="Q7227" t="s">
        <v>0</v>
      </c>
      <c r="R7227">
        <v>84</v>
      </c>
      <c r="S7227">
        <v>150</v>
      </c>
      <c r="T7227">
        <v>98</v>
      </c>
      <c r="U7227" t="s">
        <v>1</v>
      </c>
      <c r="V7227">
        <v>0</v>
      </c>
      <c r="W7227">
        <v>0</v>
      </c>
      <c r="X7227" t="s">
        <v>4521</v>
      </c>
      <c r="Y7227" t="s">
        <v>11540</v>
      </c>
      <c r="Z7227" t="s">
        <v>3542</v>
      </c>
    </row>
    <row r="7228" spans="17:26" x14ac:dyDescent="0.35">
      <c r="Q7228" t="s">
        <v>0</v>
      </c>
      <c r="R7228">
        <v>84</v>
      </c>
      <c r="S7228">
        <v>150</v>
      </c>
      <c r="T7228">
        <v>98</v>
      </c>
      <c r="U7228" t="s">
        <v>1</v>
      </c>
      <c r="V7228">
        <v>0</v>
      </c>
      <c r="W7228">
        <v>0</v>
      </c>
      <c r="X7228" t="s">
        <v>3792</v>
      </c>
      <c r="Y7228" t="s">
        <v>11541</v>
      </c>
      <c r="Z7228" t="s">
        <v>3542</v>
      </c>
    </row>
    <row r="7229" spans="17:26" x14ac:dyDescent="0.35">
      <c r="Q7229" t="s">
        <v>0</v>
      </c>
      <c r="R7229">
        <v>84</v>
      </c>
      <c r="S7229">
        <v>150</v>
      </c>
      <c r="T7229">
        <v>98</v>
      </c>
      <c r="U7229" t="s">
        <v>1</v>
      </c>
      <c r="V7229">
        <v>0</v>
      </c>
      <c r="W7229">
        <v>0</v>
      </c>
      <c r="X7229" t="s">
        <v>4533</v>
      </c>
      <c r="Y7229" t="s">
        <v>11542</v>
      </c>
      <c r="Z7229" t="s">
        <v>3542</v>
      </c>
    </row>
    <row r="7230" spans="17:26" x14ac:dyDescent="0.35">
      <c r="Q7230" t="s">
        <v>0</v>
      </c>
      <c r="R7230">
        <v>84</v>
      </c>
      <c r="S7230">
        <v>150</v>
      </c>
      <c r="T7230">
        <v>98</v>
      </c>
      <c r="U7230" t="s">
        <v>1</v>
      </c>
      <c r="V7230">
        <v>0</v>
      </c>
      <c r="W7230">
        <v>0</v>
      </c>
      <c r="X7230" t="s">
        <v>4030</v>
      </c>
      <c r="Y7230" t="s">
        <v>11543</v>
      </c>
      <c r="Z7230" t="s">
        <v>3542</v>
      </c>
    </row>
    <row r="7231" spans="17:26" x14ac:dyDescent="0.35">
      <c r="Q7231" t="s">
        <v>0</v>
      </c>
      <c r="R7231">
        <v>84</v>
      </c>
      <c r="S7231">
        <v>150</v>
      </c>
      <c r="T7231">
        <v>98</v>
      </c>
      <c r="U7231" t="s">
        <v>1</v>
      </c>
      <c r="V7231">
        <v>0</v>
      </c>
      <c r="W7231">
        <v>0</v>
      </c>
      <c r="X7231" t="s">
        <v>4381</v>
      </c>
      <c r="Y7231" t="s">
        <v>11544</v>
      </c>
      <c r="Z7231" t="s">
        <v>3542</v>
      </c>
    </row>
    <row r="7232" spans="17:26" x14ac:dyDescent="0.35">
      <c r="Q7232" t="s">
        <v>0</v>
      </c>
      <c r="R7232">
        <v>84</v>
      </c>
      <c r="S7232">
        <v>150</v>
      </c>
      <c r="T7232">
        <v>98</v>
      </c>
      <c r="U7232" t="s">
        <v>1</v>
      </c>
      <c r="V7232">
        <v>0</v>
      </c>
      <c r="W7232">
        <v>0</v>
      </c>
      <c r="X7232" t="s">
        <v>4169</v>
      </c>
      <c r="Y7232" t="s">
        <v>11545</v>
      </c>
      <c r="Z7232" t="s">
        <v>3542</v>
      </c>
    </row>
    <row r="7233" spans="17:26" x14ac:dyDescent="0.35">
      <c r="Q7233" t="s">
        <v>0</v>
      </c>
      <c r="R7233">
        <v>84</v>
      </c>
      <c r="S7233">
        <v>150</v>
      </c>
      <c r="T7233">
        <v>98</v>
      </c>
      <c r="U7233" t="s">
        <v>1</v>
      </c>
      <c r="V7233">
        <v>0</v>
      </c>
      <c r="W7233">
        <v>0</v>
      </c>
      <c r="X7233" t="s">
        <v>4171</v>
      </c>
      <c r="Y7233" t="s">
        <v>11546</v>
      </c>
      <c r="Z7233" t="s">
        <v>3542</v>
      </c>
    </row>
    <row r="7234" spans="17:26" x14ac:dyDescent="0.35">
      <c r="Q7234" t="s">
        <v>0</v>
      </c>
      <c r="R7234">
        <v>84</v>
      </c>
      <c r="S7234">
        <v>150</v>
      </c>
      <c r="T7234">
        <v>98</v>
      </c>
      <c r="U7234" t="s">
        <v>3664</v>
      </c>
      <c r="V7234">
        <v>0</v>
      </c>
      <c r="W7234">
        <v>0</v>
      </c>
      <c r="X7234" t="s">
        <v>4509</v>
      </c>
      <c r="Y7234" t="s">
        <v>11547</v>
      </c>
      <c r="Z7234" t="s">
        <v>3542</v>
      </c>
    </row>
    <row r="7235" spans="17:26" x14ac:dyDescent="0.35">
      <c r="Q7235" t="s">
        <v>0</v>
      </c>
      <c r="R7235">
        <v>84</v>
      </c>
      <c r="S7235">
        <v>150</v>
      </c>
      <c r="T7235">
        <v>98</v>
      </c>
      <c r="U7235" t="s">
        <v>3664</v>
      </c>
      <c r="V7235">
        <v>0</v>
      </c>
      <c r="W7235">
        <v>0</v>
      </c>
      <c r="X7235" t="s">
        <v>4019</v>
      </c>
      <c r="Y7235" t="s">
        <v>11548</v>
      </c>
      <c r="Z7235" t="s">
        <v>3542</v>
      </c>
    </row>
    <row r="7236" spans="17:26" x14ac:dyDescent="0.35">
      <c r="Q7236" t="s">
        <v>0</v>
      </c>
      <c r="R7236">
        <v>84</v>
      </c>
      <c r="S7236">
        <v>150</v>
      </c>
      <c r="T7236">
        <v>98</v>
      </c>
      <c r="U7236" t="s">
        <v>3664</v>
      </c>
      <c r="V7236">
        <v>0</v>
      </c>
      <c r="W7236">
        <v>0</v>
      </c>
      <c r="X7236" t="s">
        <v>4153</v>
      </c>
      <c r="Y7236" t="s">
        <v>11549</v>
      </c>
      <c r="Z7236" t="s">
        <v>3542</v>
      </c>
    </row>
    <row r="7237" spans="17:26" x14ac:dyDescent="0.35">
      <c r="Q7237" t="s">
        <v>0</v>
      </c>
      <c r="R7237">
        <v>84</v>
      </c>
      <c r="S7237">
        <v>150</v>
      </c>
      <c r="T7237">
        <v>98</v>
      </c>
      <c r="U7237" t="s">
        <v>3664</v>
      </c>
      <c r="V7237">
        <v>0</v>
      </c>
      <c r="W7237">
        <v>0</v>
      </c>
      <c r="X7237" t="s">
        <v>3893</v>
      </c>
      <c r="Y7237" t="s">
        <v>11550</v>
      </c>
      <c r="Z7237" t="s">
        <v>3542</v>
      </c>
    </row>
    <row r="7238" spans="17:26" x14ac:dyDescent="0.35">
      <c r="Q7238" t="s">
        <v>0</v>
      </c>
      <c r="R7238">
        <v>84</v>
      </c>
      <c r="S7238">
        <v>150</v>
      </c>
      <c r="T7238">
        <v>98</v>
      </c>
      <c r="U7238" t="s">
        <v>3664</v>
      </c>
      <c r="V7238">
        <v>0</v>
      </c>
      <c r="W7238">
        <v>0</v>
      </c>
      <c r="X7238" t="s">
        <v>3925</v>
      </c>
      <c r="Y7238" t="s">
        <v>11551</v>
      </c>
      <c r="Z7238" t="s">
        <v>3542</v>
      </c>
    </row>
    <row r="7239" spans="17:26" x14ac:dyDescent="0.35">
      <c r="Q7239" t="s">
        <v>0</v>
      </c>
      <c r="R7239">
        <v>84</v>
      </c>
      <c r="S7239">
        <v>150</v>
      </c>
      <c r="T7239">
        <v>98</v>
      </c>
      <c r="U7239" t="s">
        <v>3664</v>
      </c>
      <c r="V7239">
        <v>0</v>
      </c>
      <c r="W7239">
        <v>0</v>
      </c>
      <c r="X7239" t="s">
        <v>3925</v>
      </c>
      <c r="Y7239" t="s">
        <v>11552</v>
      </c>
      <c r="Z7239" t="s">
        <v>3542</v>
      </c>
    </row>
    <row r="7240" spans="17:26" x14ac:dyDescent="0.35">
      <c r="Q7240" t="s">
        <v>0</v>
      </c>
      <c r="R7240">
        <v>84</v>
      </c>
      <c r="S7240">
        <v>150</v>
      </c>
      <c r="T7240">
        <v>98</v>
      </c>
      <c r="U7240" t="s">
        <v>3664</v>
      </c>
      <c r="V7240">
        <v>0</v>
      </c>
      <c r="W7240">
        <v>0</v>
      </c>
      <c r="X7240" t="s">
        <v>3768</v>
      </c>
      <c r="Y7240" t="s">
        <v>11553</v>
      </c>
      <c r="Z7240" t="s">
        <v>3542</v>
      </c>
    </row>
    <row r="7241" spans="17:26" x14ac:dyDescent="0.35">
      <c r="Q7241" t="s">
        <v>0</v>
      </c>
      <c r="R7241">
        <v>84</v>
      </c>
      <c r="S7241">
        <v>150</v>
      </c>
      <c r="T7241">
        <v>98</v>
      </c>
      <c r="U7241" t="s">
        <v>3664</v>
      </c>
      <c r="V7241">
        <v>0</v>
      </c>
      <c r="W7241">
        <v>0</v>
      </c>
      <c r="X7241" t="s">
        <v>3942</v>
      </c>
      <c r="Y7241" t="s">
        <v>11554</v>
      </c>
      <c r="Z7241" t="s">
        <v>3542</v>
      </c>
    </row>
    <row r="7242" spans="17:26" x14ac:dyDescent="0.35">
      <c r="Q7242" t="s">
        <v>0</v>
      </c>
      <c r="R7242">
        <v>84</v>
      </c>
      <c r="S7242">
        <v>150</v>
      </c>
      <c r="T7242">
        <v>98</v>
      </c>
      <c r="U7242" t="s">
        <v>3664</v>
      </c>
      <c r="V7242">
        <v>0</v>
      </c>
      <c r="W7242">
        <v>0</v>
      </c>
      <c r="X7242" t="s">
        <v>4035</v>
      </c>
      <c r="Y7242" t="s">
        <v>11555</v>
      </c>
      <c r="Z7242" t="s">
        <v>3542</v>
      </c>
    </row>
    <row r="7243" spans="17:26" x14ac:dyDescent="0.35">
      <c r="Q7243" t="s">
        <v>0</v>
      </c>
      <c r="R7243">
        <v>84</v>
      </c>
      <c r="S7243">
        <v>150</v>
      </c>
      <c r="T7243">
        <v>98</v>
      </c>
      <c r="U7243" t="s">
        <v>3664</v>
      </c>
      <c r="V7243">
        <v>0</v>
      </c>
      <c r="W7243">
        <v>0</v>
      </c>
      <c r="X7243" t="s">
        <v>4544</v>
      </c>
      <c r="Y7243" t="s">
        <v>11556</v>
      </c>
      <c r="Z7243" t="s">
        <v>3542</v>
      </c>
    </row>
    <row r="7244" spans="17:26" x14ac:dyDescent="0.35">
      <c r="Q7244" t="s">
        <v>0</v>
      </c>
      <c r="R7244">
        <v>84</v>
      </c>
      <c r="S7244">
        <v>150</v>
      </c>
      <c r="T7244">
        <v>98</v>
      </c>
      <c r="U7244" t="s">
        <v>3664</v>
      </c>
      <c r="V7244">
        <v>0</v>
      </c>
      <c r="W7244">
        <v>0</v>
      </c>
      <c r="X7244" t="s">
        <v>3814</v>
      </c>
      <c r="Y7244" t="s">
        <v>11557</v>
      </c>
      <c r="Z7244" t="s">
        <v>3542</v>
      </c>
    </row>
    <row r="7245" spans="17:26" x14ac:dyDescent="0.35">
      <c r="Q7245" t="s">
        <v>0</v>
      </c>
      <c r="R7245">
        <v>84</v>
      </c>
      <c r="S7245">
        <v>150</v>
      </c>
      <c r="T7245">
        <v>98</v>
      </c>
      <c r="U7245" t="s">
        <v>3664</v>
      </c>
      <c r="V7245">
        <v>0</v>
      </c>
      <c r="W7245">
        <v>0</v>
      </c>
      <c r="X7245" t="s">
        <v>4550</v>
      </c>
      <c r="Y7245" t="s">
        <v>11558</v>
      </c>
      <c r="Z7245" t="s">
        <v>3542</v>
      </c>
    </row>
    <row r="7246" spans="17:26" x14ac:dyDescent="0.35">
      <c r="Q7246" t="s">
        <v>0</v>
      </c>
      <c r="R7246">
        <v>84</v>
      </c>
      <c r="S7246">
        <v>150</v>
      </c>
      <c r="T7246">
        <v>98</v>
      </c>
      <c r="U7246" t="s">
        <v>3664</v>
      </c>
      <c r="V7246">
        <v>0</v>
      </c>
      <c r="W7246">
        <v>0</v>
      </c>
      <c r="X7246" t="s">
        <v>3662</v>
      </c>
      <c r="Y7246" t="s">
        <v>11559</v>
      </c>
      <c r="Z7246" t="s">
        <v>3542</v>
      </c>
    </row>
    <row r="7247" spans="17:26" x14ac:dyDescent="0.35">
      <c r="Q7247" t="s">
        <v>0</v>
      </c>
      <c r="R7247">
        <v>84</v>
      </c>
      <c r="S7247">
        <v>150</v>
      </c>
      <c r="T7247">
        <v>98</v>
      </c>
      <c r="U7247" t="s">
        <v>3664</v>
      </c>
      <c r="V7247">
        <v>0</v>
      </c>
      <c r="W7247">
        <v>0</v>
      </c>
      <c r="X7247" t="s">
        <v>4040</v>
      </c>
      <c r="Y7247" t="s">
        <v>11560</v>
      </c>
      <c r="Z7247" t="s">
        <v>3542</v>
      </c>
    </row>
    <row r="7248" spans="17:26" x14ac:dyDescent="0.35">
      <c r="Q7248" t="s">
        <v>0</v>
      </c>
      <c r="R7248">
        <v>84</v>
      </c>
      <c r="S7248">
        <v>150</v>
      </c>
      <c r="T7248">
        <v>98.1</v>
      </c>
      <c r="U7248" t="s">
        <v>3664</v>
      </c>
      <c r="V7248">
        <v>0</v>
      </c>
      <c r="W7248">
        <v>0</v>
      </c>
      <c r="X7248" t="s">
        <v>4091</v>
      </c>
      <c r="Y7248" t="s">
        <v>11561</v>
      </c>
      <c r="Z7248" t="s">
        <v>3542</v>
      </c>
    </row>
    <row r="7249" spans="17:26" x14ac:dyDescent="0.35">
      <c r="Q7249" t="s">
        <v>0</v>
      </c>
      <c r="R7249">
        <v>84</v>
      </c>
      <c r="S7249">
        <v>150</v>
      </c>
      <c r="T7249">
        <v>98.1</v>
      </c>
      <c r="U7249" t="s">
        <v>3664</v>
      </c>
      <c r="V7249">
        <v>0</v>
      </c>
      <c r="W7249">
        <v>0</v>
      </c>
      <c r="X7249" t="s">
        <v>3958</v>
      </c>
      <c r="Y7249" t="s">
        <v>11562</v>
      </c>
      <c r="Z7249" t="s">
        <v>3542</v>
      </c>
    </row>
    <row r="7250" spans="17:26" x14ac:dyDescent="0.35">
      <c r="Q7250" t="s">
        <v>0</v>
      </c>
      <c r="R7250">
        <v>84</v>
      </c>
      <c r="S7250">
        <v>150</v>
      </c>
      <c r="T7250">
        <v>98.1</v>
      </c>
      <c r="U7250" t="s">
        <v>3664</v>
      </c>
      <c r="V7250">
        <v>0</v>
      </c>
      <c r="W7250">
        <v>0</v>
      </c>
      <c r="X7250" t="s">
        <v>4565</v>
      </c>
      <c r="Y7250" t="s">
        <v>11563</v>
      </c>
      <c r="Z7250" t="s">
        <v>3542</v>
      </c>
    </row>
    <row r="7251" spans="17:26" x14ac:dyDescent="0.35">
      <c r="Q7251" t="s">
        <v>0</v>
      </c>
      <c r="R7251">
        <v>84</v>
      </c>
      <c r="S7251">
        <v>150</v>
      </c>
      <c r="T7251">
        <v>98.2</v>
      </c>
      <c r="U7251" t="s">
        <v>1</v>
      </c>
      <c r="V7251">
        <v>0</v>
      </c>
      <c r="W7251">
        <v>0</v>
      </c>
      <c r="X7251" t="s">
        <v>3675</v>
      </c>
      <c r="Y7251" t="s">
        <v>11564</v>
      </c>
      <c r="Z7251" t="s">
        <v>3542</v>
      </c>
    </row>
    <row r="7252" spans="17:26" x14ac:dyDescent="0.35">
      <c r="Q7252" t="s">
        <v>0</v>
      </c>
      <c r="R7252">
        <v>84</v>
      </c>
      <c r="S7252">
        <v>150</v>
      </c>
      <c r="T7252">
        <v>98.2</v>
      </c>
      <c r="U7252" t="s">
        <v>3664</v>
      </c>
      <c r="V7252">
        <v>0</v>
      </c>
      <c r="W7252">
        <v>0</v>
      </c>
      <c r="X7252" t="s">
        <v>3749</v>
      </c>
      <c r="Y7252" t="s">
        <v>11565</v>
      </c>
      <c r="Z7252" t="s">
        <v>3542</v>
      </c>
    </row>
    <row r="7253" spans="17:26" x14ac:dyDescent="0.35">
      <c r="Q7253" t="s">
        <v>0</v>
      </c>
      <c r="R7253">
        <v>84</v>
      </c>
      <c r="S7253">
        <v>150</v>
      </c>
      <c r="T7253">
        <v>98.2</v>
      </c>
      <c r="U7253" t="s">
        <v>3664</v>
      </c>
      <c r="V7253">
        <v>0</v>
      </c>
      <c r="W7253">
        <v>0</v>
      </c>
      <c r="X7253" t="s">
        <v>3810</v>
      </c>
      <c r="Y7253" t="s">
        <v>11566</v>
      </c>
      <c r="Z7253" t="s">
        <v>3542</v>
      </c>
    </row>
    <row r="7254" spans="17:26" x14ac:dyDescent="0.35">
      <c r="Q7254" t="s">
        <v>0</v>
      </c>
      <c r="R7254">
        <v>84</v>
      </c>
      <c r="S7254">
        <v>150</v>
      </c>
      <c r="T7254">
        <v>98.3</v>
      </c>
      <c r="U7254" t="s">
        <v>1</v>
      </c>
      <c r="V7254">
        <v>0</v>
      </c>
      <c r="W7254">
        <v>0</v>
      </c>
      <c r="X7254" t="s">
        <v>3828</v>
      </c>
      <c r="Y7254" t="s">
        <v>11567</v>
      </c>
      <c r="Z7254" t="s">
        <v>3542</v>
      </c>
    </row>
    <row r="7255" spans="17:26" x14ac:dyDescent="0.35">
      <c r="Q7255" t="s">
        <v>0</v>
      </c>
      <c r="R7255">
        <v>84</v>
      </c>
      <c r="S7255">
        <v>150</v>
      </c>
      <c r="T7255">
        <v>98.3</v>
      </c>
      <c r="U7255" t="s">
        <v>1</v>
      </c>
      <c r="V7255">
        <v>0</v>
      </c>
      <c r="W7255">
        <v>0</v>
      </c>
      <c r="X7255" t="s">
        <v>3977</v>
      </c>
      <c r="Y7255" t="s">
        <v>11568</v>
      </c>
      <c r="Z7255" t="s">
        <v>3542</v>
      </c>
    </row>
    <row r="7256" spans="17:26" x14ac:dyDescent="0.35">
      <c r="Q7256" t="s">
        <v>0</v>
      </c>
      <c r="R7256">
        <v>84</v>
      </c>
      <c r="S7256">
        <v>150</v>
      </c>
      <c r="T7256">
        <v>98.3</v>
      </c>
      <c r="U7256" t="s">
        <v>3664</v>
      </c>
      <c r="V7256">
        <v>0</v>
      </c>
      <c r="W7256">
        <v>0</v>
      </c>
      <c r="X7256" t="s">
        <v>3977</v>
      </c>
      <c r="Y7256" t="s">
        <v>11569</v>
      </c>
      <c r="Z7256" t="s">
        <v>3542</v>
      </c>
    </row>
    <row r="7257" spans="17:26" x14ac:dyDescent="0.35">
      <c r="Q7257" t="s">
        <v>0</v>
      </c>
      <c r="R7257">
        <v>84</v>
      </c>
      <c r="S7257">
        <v>150</v>
      </c>
      <c r="T7257">
        <v>98.4</v>
      </c>
      <c r="U7257" t="s">
        <v>1</v>
      </c>
      <c r="V7257">
        <v>0</v>
      </c>
      <c r="W7257">
        <v>0</v>
      </c>
      <c r="X7257" t="s">
        <v>3988</v>
      </c>
      <c r="Y7257" t="s">
        <v>11570</v>
      </c>
      <c r="Z7257" t="s">
        <v>3542</v>
      </c>
    </row>
    <row r="7258" spans="17:26" x14ac:dyDescent="0.35">
      <c r="Q7258" t="s">
        <v>0</v>
      </c>
      <c r="R7258">
        <v>84</v>
      </c>
      <c r="S7258">
        <v>150</v>
      </c>
      <c r="T7258">
        <v>98.4</v>
      </c>
      <c r="U7258" t="s">
        <v>1</v>
      </c>
      <c r="V7258">
        <v>0</v>
      </c>
      <c r="W7258">
        <v>0</v>
      </c>
      <c r="X7258" t="s">
        <v>3714</v>
      </c>
      <c r="Y7258" t="s">
        <v>11571</v>
      </c>
      <c r="Z7258" t="s">
        <v>3542</v>
      </c>
    </row>
    <row r="7259" spans="17:26" x14ac:dyDescent="0.35">
      <c r="Q7259" t="s">
        <v>0</v>
      </c>
      <c r="R7259">
        <v>84</v>
      </c>
      <c r="S7259">
        <v>150</v>
      </c>
      <c r="T7259">
        <v>98.4</v>
      </c>
      <c r="U7259" t="s">
        <v>1</v>
      </c>
      <c r="V7259">
        <v>0</v>
      </c>
      <c r="W7259">
        <v>0</v>
      </c>
      <c r="X7259" t="s">
        <v>5635</v>
      </c>
      <c r="Y7259" t="s">
        <v>11572</v>
      </c>
      <c r="Z7259" t="s">
        <v>3542</v>
      </c>
    </row>
    <row r="7260" spans="17:26" x14ac:dyDescent="0.35">
      <c r="Q7260" t="s">
        <v>0</v>
      </c>
      <c r="R7260">
        <v>84</v>
      </c>
      <c r="S7260">
        <v>150</v>
      </c>
      <c r="T7260">
        <v>98.5</v>
      </c>
      <c r="U7260" t="s">
        <v>3664</v>
      </c>
      <c r="V7260">
        <v>0</v>
      </c>
      <c r="W7260">
        <v>0</v>
      </c>
      <c r="X7260" t="s">
        <v>4156</v>
      </c>
      <c r="Y7260" t="s">
        <v>11573</v>
      </c>
      <c r="Z7260" t="s">
        <v>3542</v>
      </c>
    </row>
    <row r="7261" spans="17:26" x14ac:dyDescent="0.35">
      <c r="Q7261" t="s">
        <v>0</v>
      </c>
      <c r="R7261">
        <v>84</v>
      </c>
      <c r="S7261">
        <v>150</v>
      </c>
      <c r="T7261">
        <v>98.6</v>
      </c>
      <c r="U7261" t="s">
        <v>1</v>
      </c>
      <c r="V7261">
        <v>0</v>
      </c>
      <c r="W7261">
        <v>0</v>
      </c>
      <c r="X7261" t="s">
        <v>3886</v>
      </c>
      <c r="Y7261" t="s">
        <v>11574</v>
      </c>
      <c r="Z7261" t="s">
        <v>3542</v>
      </c>
    </row>
    <row r="7262" spans="17:26" x14ac:dyDescent="0.35">
      <c r="Q7262" t="s">
        <v>0</v>
      </c>
      <c r="R7262">
        <v>84</v>
      </c>
      <c r="S7262">
        <v>150</v>
      </c>
      <c r="T7262">
        <v>98.6</v>
      </c>
      <c r="U7262" t="s">
        <v>1</v>
      </c>
      <c r="V7262">
        <v>0</v>
      </c>
      <c r="W7262">
        <v>0</v>
      </c>
      <c r="X7262" t="s">
        <v>3886</v>
      </c>
      <c r="Y7262" t="s">
        <v>11575</v>
      </c>
      <c r="Z7262" t="s">
        <v>3542</v>
      </c>
    </row>
    <row r="7263" spans="17:26" x14ac:dyDescent="0.35">
      <c r="Q7263" t="s">
        <v>0</v>
      </c>
      <c r="R7263">
        <v>84</v>
      </c>
      <c r="S7263">
        <v>150</v>
      </c>
      <c r="T7263">
        <v>98.6</v>
      </c>
      <c r="U7263" t="s">
        <v>3664</v>
      </c>
      <c r="V7263">
        <v>0</v>
      </c>
      <c r="W7263">
        <v>0</v>
      </c>
      <c r="X7263" t="s">
        <v>3879</v>
      </c>
      <c r="Y7263" t="s">
        <v>11576</v>
      </c>
      <c r="Z7263" t="s">
        <v>3542</v>
      </c>
    </row>
    <row r="7264" spans="17:26" x14ac:dyDescent="0.35">
      <c r="Q7264" t="s">
        <v>0</v>
      </c>
      <c r="R7264">
        <v>84</v>
      </c>
      <c r="S7264">
        <v>150</v>
      </c>
      <c r="T7264">
        <v>98.6</v>
      </c>
      <c r="U7264" t="s">
        <v>3664</v>
      </c>
      <c r="V7264">
        <v>0</v>
      </c>
      <c r="W7264">
        <v>0</v>
      </c>
      <c r="X7264" t="s">
        <v>4250</v>
      </c>
      <c r="Y7264" t="s">
        <v>11577</v>
      </c>
      <c r="Z7264" t="s">
        <v>3542</v>
      </c>
    </row>
    <row r="7265" spans="17:26" x14ac:dyDescent="0.35">
      <c r="Q7265" t="s">
        <v>0</v>
      </c>
      <c r="R7265">
        <v>84</v>
      </c>
      <c r="S7265">
        <v>150</v>
      </c>
      <c r="T7265">
        <v>98.7</v>
      </c>
      <c r="U7265" t="s">
        <v>1</v>
      </c>
      <c r="V7265">
        <v>0</v>
      </c>
      <c r="W7265">
        <v>0</v>
      </c>
      <c r="X7265" t="s">
        <v>3753</v>
      </c>
      <c r="Y7265" t="s">
        <v>11578</v>
      </c>
      <c r="Z7265" t="s">
        <v>3542</v>
      </c>
    </row>
    <row r="7266" spans="17:26" x14ac:dyDescent="0.35">
      <c r="Q7266" t="s">
        <v>0</v>
      </c>
      <c r="R7266">
        <v>84</v>
      </c>
      <c r="S7266">
        <v>150</v>
      </c>
      <c r="T7266">
        <v>98.7</v>
      </c>
      <c r="U7266" t="s">
        <v>1</v>
      </c>
      <c r="V7266">
        <v>0</v>
      </c>
      <c r="W7266">
        <v>0</v>
      </c>
      <c r="X7266" t="s">
        <v>4015</v>
      </c>
      <c r="Y7266" t="s">
        <v>11579</v>
      </c>
      <c r="Z7266" t="s">
        <v>3542</v>
      </c>
    </row>
    <row r="7267" spans="17:26" x14ac:dyDescent="0.35">
      <c r="Q7267" t="s">
        <v>0</v>
      </c>
      <c r="R7267">
        <v>84</v>
      </c>
      <c r="S7267">
        <v>150</v>
      </c>
      <c r="T7267">
        <v>98.7</v>
      </c>
      <c r="U7267" t="s">
        <v>1</v>
      </c>
      <c r="V7267">
        <v>0</v>
      </c>
      <c r="W7267">
        <v>0</v>
      </c>
      <c r="X7267" t="s">
        <v>4017</v>
      </c>
      <c r="Y7267" t="s">
        <v>11580</v>
      </c>
      <c r="Z7267" t="s">
        <v>3542</v>
      </c>
    </row>
    <row r="7268" spans="17:26" x14ac:dyDescent="0.35">
      <c r="Q7268" t="s">
        <v>0</v>
      </c>
      <c r="R7268">
        <v>84</v>
      </c>
      <c r="S7268">
        <v>150</v>
      </c>
      <c r="T7268">
        <v>98.7</v>
      </c>
      <c r="U7268" t="s">
        <v>1</v>
      </c>
      <c r="V7268">
        <v>0</v>
      </c>
      <c r="W7268">
        <v>0</v>
      </c>
      <c r="X7268" t="s">
        <v>4618</v>
      </c>
      <c r="Y7268" t="s">
        <v>11581</v>
      </c>
      <c r="Z7268" t="s">
        <v>3542</v>
      </c>
    </row>
    <row r="7269" spans="17:26" x14ac:dyDescent="0.35">
      <c r="Q7269" t="s">
        <v>0</v>
      </c>
      <c r="R7269">
        <v>84</v>
      </c>
      <c r="S7269">
        <v>150</v>
      </c>
      <c r="T7269">
        <v>98.7</v>
      </c>
      <c r="U7269" t="s">
        <v>1</v>
      </c>
      <c r="V7269">
        <v>0</v>
      </c>
      <c r="W7269">
        <v>0</v>
      </c>
      <c r="X7269" t="s">
        <v>3901</v>
      </c>
      <c r="Y7269" t="s">
        <v>11582</v>
      </c>
      <c r="Z7269" t="s">
        <v>3542</v>
      </c>
    </row>
    <row r="7270" spans="17:26" x14ac:dyDescent="0.35">
      <c r="Q7270" t="s">
        <v>0</v>
      </c>
      <c r="R7270">
        <v>84</v>
      </c>
      <c r="S7270">
        <v>150</v>
      </c>
      <c r="T7270">
        <v>98.7</v>
      </c>
      <c r="U7270" t="s">
        <v>1</v>
      </c>
      <c r="V7270">
        <v>0</v>
      </c>
      <c r="W7270">
        <v>0</v>
      </c>
      <c r="X7270" t="s">
        <v>3901</v>
      </c>
      <c r="Y7270" t="s">
        <v>11583</v>
      </c>
      <c r="Z7270" t="s">
        <v>3542</v>
      </c>
    </row>
    <row r="7271" spans="17:26" x14ac:dyDescent="0.35">
      <c r="Q7271" t="s">
        <v>0</v>
      </c>
      <c r="R7271">
        <v>84</v>
      </c>
      <c r="S7271">
        <v>150</v>
      </c>
      <c r="T7271">
        <v>98.7</v>
      </c>
      <c r="U7271" t="s">
        <v>1</v>
      </c>
      <c r="V7271">
        <v>0</v>
      </c>
      <c r="W7271">
        <v>0</v>
      </c>
      <c r="X7271" t="s">
        <v>3764</v>
      </c>
      <c r="Y7271" t="s">
        <v>11584</v>
      </c>
      <c r="Z7271" t="s">
        <v>3542</v>
      </c>
    </row>
    <row r="7272" spans="17:26" x14ac:dyDescent="0.35">
      <c r="Q7272" t="s">
        <v>0</v>
      </c>
      <c r="R7272">
        <v>84</v>
      </c>
      <c r="S7272">
        <v>150</v>
      </c>
      <c r="T7272">
        <v>98.7</v>
      </c>
      <c r="U7272" t="s">
        <v>1</v>
      </c>
      <c r="V7272">
        <v>0</v>
      </c>
      <c r="W7272">
        <v>0</v>
      </c>
      <c r="X7272" t="s">
        <v>4313</v>
      </c>
      <c r="Y7272" t="s">
        <v>11585</v>
      </c>
      <c r="Z7272" t="s">
        <v>3542</v>
      </c>
    </row>
    <row r="7273" spans="17:26" x14ac:dyDescent="0.35">
      <c r="Q7273" t="s">
        <v>0</v>
      </c>
      <c r="R7273">
        <v>84</v>
      </c>
      <c r="S7273">
        <v>150</v>
      </c>
      <c r="T7273">
        <v>98.7</v>
      </c>
      <c r="U7273" t="s">
        <v>1</v>
      </c>
      <c r="V7273">
        <v>0</v>
      </c>
      <c r="W7273">
        <v>0</v>
      </c>
      <c r="X7273" t="s">
        <v>3704</v>
      </c>
      <c r="Y7273" t="s">
        <v>11586</v>
      </c>
      <c r="Z7273" t="s">
        <v>3542</v>
      </c>
    </row>
    <row r="7274" spans="17:26" x14ac:dyDescent="0.35">
      <c r="Q7274" t="s">
        <v>0</v>
      </c>
      <c r="R7274">
        <v>84</v>
      </c>
      <c r="S7274">
        <v>150</v>
      </c>
      <c r="T7274">
        <v>98.7</v>
      </c>
      <c r="U7274" t="s">
        <v>1</v>
      </c>
      <c r="V7274">
        <v>0</v>
      </c>
      <c r="W7274">
        <v>0</v>
      </c>
      <c r="X7274" t="s">
        <v>3704</v>
      </c>
      <c r="Y7274" t="s">
        <v>11587</v>
      </c>
      <c r="Z7274" t="s">
        <v>3542</v>
      </c>
    </row>
    <row r="7275" spans="17:26" x14ac:dyDescent="0.35">
      <c r="Q7275" t="s">
        <v>0</v>
      </c>
      <c r="R7275">
        <v>84</v>
      </c>
      <c r="S7275">
        <v>150</v>
      </c>
      <c r="T7275">
        <v>98.7</v>
      </c>
      <c r="U7275" t="s">
        <v>1</v>
      </c>
      <c r="V7275">
        <v>0</v>
      </c>
      <c r="W7275">
        <v>0</v>
      </c>
      <c r="X7275" t="s">
        <v>3801</v>
      </c>
      <c r="Y7275" t="s">
        <v>11588</v>
      </c>
      <c r="Z7275" t="s">
        <v>3542</v>
      </c>
    </row>
    <row r="7276" spans="17:26" x14ac:dyDescent="0.35">
      <c r="Q7276" t="s">
        <v>0</v>
      </c>
      <c r="R7276">
        <v>84</v>
      </c>
      <c r="S7276">
        <v>150</v>
      </c>
      <c r="T7276">
        <v>98.7</v>
      </c>
      <c r="U7276" t="s">
        <v>1</v>
      </c>
      <c r="V7276">
        <v>0</v>
      </c>
      <c r="W7276">
        <v>0</v>
      </c>
      <c r="X7276" t="s">
        <v>3942</v>
      </c>
      <c r="Y7276" t="s">
        <v>11589</v>
      </c>
      <c r="Z7276" t="s">
        <v>3542</v>
      </c>
    </row>
    <row r="7277" spans="17:26" x14ac:dyDescent="0.35">
      <c r="Q7277" t="s">
        <v>0</v>
      </c>
      <c r="R7277">
        <v>84</v>
      </c>
      <c r="S7277">
        <v>150</v>
      </c>
      <c r="T7277">
        <v>98.7</v>
      </c>
      <c r="U7277" t="s">
        <v>1</v>
      </c>
      <c r="V7277">
        <v>0</v>
      </c>
      <c r="W7277">
        <v>0</v>
      </c>
      <c r="X7277" t="s">
        <v>4379</v>
      </c>
      <c r="Y7277" t="s">
        <v>11590</v>
      </c>
      <c r="Z7277" t="s">
        <v>3542</v>
      </c>
    </row>
    <row r="7278" spans="17:26" x14ac:dyDescent="0.35">
      <c r="Q7278" t="s">
        <v>0</v>
      </c>
      <c r="R7278">
        <v>84</v>
      </c>
      <c r="S7278">
        <v>150</v>
      </c>
      <c r="T7278">
        <v>98.7</v>
      </c>
      <c r="U7278" t="s">
        <v>1</v>
      </c>
      <c r="V7278">
        <v>0</v>
      </c>
      <c r="W7278">
        <v>0</v>
      </c>
      <c r="X7278" t="s">
        <v>4066</v>
      </c>
      <c r="Y7278" t="s">
        <v>11591</v>
      </c>
      <c r="Z7278" t="s">
        <v>3542</v>
      </c>
    </row>
    <row r="7279" spans="17:26" x14ac:dyDescent="0.35">
      <c r="Q7279" t="s">
        <v>0</v>
      </c>
      <c r="R7279">
        <v>84</v>
      </c>
      <c r="S7279">
        <v>150</v>
      </c>
      <c r="T7279">
        <v>98.7</v>
      </c>
      <c r="U7279" t="s">
        <v>1</v>
      </c>
      <c r="V7279">
        <v>0</v>
      </c>
      <c r="W7279">
        <v>0</v>
      </c>
      <c r="X7279" t="s">
        <v>4174</v>
      </c>
      <c r="Y7279" t="s">
        <v>11592</v>
      </c>
      <c r="Z7279" t="s">
        <v>3542</v>
      </c>
    </row>
    <row r="7280" spans="17:26" x14ac:dyDescent="0.35">
      <c r="Q7280" t="s">
        <v>0</v>
      </c>
      <c r="R7280">
        <v>84</v>
      </c>
      <c r="S7280">
        <v>150</v>
      </c>
      <c r="T7280">
        <v>98.7</v>
      </c>
      <c r="U7280" t="s">
        <v>3664</v>
      </c>
      <c r="V7280">
        <v>0</v>
      </c>
      <c r="W7280">
        <v>0</v>
      </c>
      <c r="X7280" t="s">
        <v>3753</v>
      </c>
      <c r="Y7280" t="s">
        <v>11593</v>
      </c>
      <c r="Z7280" t="s">
        <v>3542</v>
      </c>
    </row>
    <row r="7281" spans="17:26" x14ac:dyDescent="0.35">
      <c r="Q7281" t="s">
        <v>0</v>
      </c>
      <c r="R7281">
        <v>84</v>
      </c>
      <c r="S7281">
        <v>150</v>
      </c>
      <c r="T7281">
        <v>98.7</v>
      </c>
      <c r="U7281" t="s">
        <v>3664</v>
      </c>
      <c r="V7281">
        <v>0</v>
      </c>
      <c r="W7281">
        <v>0</v>
      </c>
      <c r="X7281" t="s">
        <v>4350</v>
      </c>
      <c r="Y7281" t="s">
        <v>11594</v>
      </c>
      <c r="Z7281" t="s">
        <v>3542</v>
      </c>
    </row>
    <row r="7282" spans="17:26" x14ac:dyDescent="0.35">
      <c r="Q7282" t="s">
        <v>0</v>
      </c>
      <c r="R7282">
        <v>84</v>
      </c>
      <c r="S7282">
        <v>150</v>
      </c>
      <c r="T7282">
        <v>98.7</v>
      </c>
      <c r="U7282" t="s">
        <v>3664</v>
      </c>
      <c r="V7282">
        <v>0</v>
      </c>
      <c r="W7282">
        <v>0</v>
      </c>
      <c r="X7282" t="s">
        <v>3925</v>
      </c>
      <c r="Y7282" t="s">
        <v>11595</v>
      </c>
      <c r="Z7282" t="s">
        <v>3542</v>
      </c>
    </row>
    <row r="7283" spans="17:26" x14ac:dyDescent="0.35">
      <c r="Q7283" t="s">
        <v>0</v>
      </c>
      <c r="R7283">
        <v>84</v>
      </c>
      <c r="S7283">
        <v>150</v>
      </c>
      <c r="T7283">
        <v>98.7</v>
      </c>
      <c r="U7283" t="s">
        <v>3664</v>
      </c>
      <c r="V7283">
        <v>0</v>
      </c>
      <c r="W7283">
        <v>0</v>
      </c>
      <c r="X7283" t="s">
        <v>4469</v>
      </c>
      <c r="Y7283" t="s">
        <v>11596</v>
      </c>
      <c r="Z7283" t="s">
        <v>3542</v>
      </c>
    </row>
    <row r="7284" spans="17:26" x14ac:dyDescent="0.35">
      <c r="Q7284" t="s">
        <v>0</v>
      </c>
      <c r="R7284">
        <v>84</v>
      </c>
      <c r="S7284">
        <v>150</v>
      </c>
      <c r="T7284">
        <v>98.7</v>
      </c>
      <c r="U7284" t="s">
        <v>3664</v>
      </c>
      <c r="V7284">
        <v>0</v>
      </c>
      <c r="W7284">
        <v>0</v>
      </c>
      <c r="X7284" t="s">
        <v>4952</v>
      </c>
      <c r="Y7284" t="s">
        <v>11597</v>
      </c>
      <c r="Z7284" t="s">
        <v>3542</v>
      </c>
    </row>
    <row r="7285" spans="17:26" x14ac:dyDescent="0.35">
      <c r="Q7285" t="s">
        <v>0</v>
      </c>
      <c r="R7285">
        <v>84</v>
      </c>
      <c r="S7285">
        <v>150</v>
      </c>
      <c r="T7285">
        <v>98.7</v>
      </c>
      <c r="U7285" t="s">
        <v>3664</v>
      </c>
      <c r="V7285">
        <v>0</v>
      </c>
      <c r="W7285">
        <v>0</v>
      </c>
      <c r="X7285" t="s">
        <v>5089</v>
      </c>
      <c r="Y7285" t="s">
        <v>11598</v>
      </c>
      <c r="Z7285" t="s">
        <v>3542</v>
      </c>
    </row>
    <row r="7286" spans="17:26" x14ac:dyDescent="0.35">
      <c r="Q7286" t="s">
        <v>0</v>
      </c>
      <c r="R7286">
        <v>84</v>
      </c>
      <c r="S7286">
        <v>150</v>
      </c>
      <c r="T7286">
        <v>98.7</v>
      </c>
      <c r="U7286" t="s">
        <v>3664</v>
      </c>
      <c r="V7286">
        <v>0</v>
      </c>
      <c r="W7286">
        <v>0</v>
      </c>
      <c r="X7286" t="s">
        <v>3673</v>
      </c>
      <c r="Y7286" t="s">
        <v>11599</v>
      </c>
      <c r="Z7286" t="s">
        <v>3542</v>
      </c>
    </row>
    <row r="7287" spans="17:26" x14ac:dyDescent="0.35">
      <c r="Q7287" t="s">
        <v>0</v>
      </c>
      <c r="R7287">
        <v>84</v>
      </c>
      <c r="S7287">
        <v>150</v>
      </c>
      <c r="T7287">
        <v>98.7</v>
      </c>
      <c r="U7287" t="s">
        <v>3664</v>
      </c>
      <c r="V7287">
        <v>0</v>
      </c>
      <c r="W7287">
        <v>0</v>
      </c>
      <c r="X7287" t="s">
        <v>3770</v>
      </c>
      <c r="Y7287" t="s">
        <v>11600</v>
      </c>
      <c r="Z7287" t="s">
        <v>3542</v>
      </c>
    </row>
    <row r="7288" spans="17:26" x14ac:dyDescent="0.35">
      <c r="Q7288" t="s">
        <v>0</v>
      </c>
      <c r="R7288">
        <v>84</v>
      </c>
      <c r="S7288">
        <v>150</v>
      </c>
      <c r="T7288">
        <v>98.7</v>
      </c>
      <c r="U7288" t="s">
        <v>3664</v>
      </c>
      <c r="V7288">
        <v>0</v>
      </c>
      <c r="W7288">
        <v>0</v>
      </c>
      <c r="X7288" t="s">
        <v>4321</v>
      </c>
      <c r="Y7288" t="s">
        <v>11601</v>
      </c>
      <c r="Z7288" t="s">
        <v>3542</v>
      </c>
    </row>
    <row r="7289" spans="17:26" x14ac:dyDescent="0.35">
      <c r="Q7289" t="s">
        <v>0</v>
      </c>
      <c r="R7289">
        <v>84</v>
      </c>
      <c r="S7289">
        <v>150</v>
      </c>
      <c r="T7289">
        <v>98.7</v>
      </c>
      <c r="U7289" t="s">
        <v>3664</v>
      </c>
      <c r="V7289">
        <v>0</v>
      </c>
      <c r="W7289">
        <v>0</v>
      </c>
      <c r="X7289" t="s">
        <v>4165</v>
      </c>
      <c r="Y7289" t="s">
        <v>11602</v>
      </c>
      <c r="Z7289" t="s">
        <v>3542</v>
      </c>
    </row>
    <row r="7290" spans="17:26" x14ac:dyDescent="0.35">
      <c r="Q7290" t="s">
        <v>0</v>
      </c>
      <c r="R7290">
        <v>84</v>
      </c>
      <c r="S7290">
        <v>150</v>
      </c>
      <c r="T7290">
        <v>98.7</v>
      </c>
      <c r="U7290" t="s">
        <v>3664</v>
      </c>
      <c r="V7290">
        <v>0</v>
      </c>
      <c r="W7290">
        <v>0</v>
      </c>
      <c r="X7290" t="s">
        <v>4497</v>
      </c>
      <c r="Y7290" t="s">
        <v>11603</v>
      </c>
      <c r="Z7290" t="s">
        <v>3542</v>
      </c>
    </row>
    <row r="7291" spans="17:26" x14ac:dyDescent="0.35">
      <c r="Q7291" t="s">
        <v>0</v>
      </c>
      <c r="R7291">
        <v>84</v>
      </c>
      <c r="S7291">
        <v>150</v>
      </c>
      <c r="T7291">
        <v>98.7</v>
      </c>
      <c r="U7291" t="s">
        <v>3664</v>
      </c>
      <c r="V7291">
        <v>0</v>
      </c>
      <c r="W7291">
        <v>0</v>
      </c>
      <c r="X7291" t="s">
        <v>4782</v>
      </c>
      <c r="Y7291" t="s">
        <v>11604</v>
      </c>
      <c r="Z7291" t="s">
        <v>3542</v>
      </c>
    </row>
    <row r="7292" spans="17:26" x14ac:dyDescent="0.35">
      <c r="Q7292" t="s">
        <v>0</v>
      </c>
      <c r="R7292">
        <v>84</v>
      </c>
      <c r="S7292">
        <v>150</v>
      </c>
      <c r="T7292">
        <v>98.8</v>
      </c>
      <c r="U7292" t="s">
        <v>1</v>
      </c>
      <c r="V7292">
        <v>0</v>
      </c>
      <c r="W7292">
        <v>0</v>
      </c>
      <c r="X7292" t="s">
        <v>4200</v>
      </c>
      <c r="Y7292" t="s">
        <v>11605</v>
      </c>
      <c r="Z7292" t="s">
        <v>3542</v>
      </c>
    </row>
    <row r="7293" spans="17:26" x14ac:dyDescent="0.35">
      <c r="Q7293" t="s">
        <v>0</v>
      </c>
      <c r="R7293">
        <v>84</v>
      </c>
      <c r="S7293">
        <v>150</v>
      </c>
      <c r="T7293">
        <v>98.8</v>
      </c>
      <c r="U7293" t="s">
        <v>1</v>
      </c>
      <c r="V7293">
        <v>0</v>
      </c>
      <c r="W7293">
        <v>0</v>
      </c>
      <c r="X7293" t="s">
        <v>4079</v>
      </c>
      <c r="Y7293" t="s">
        <v>11606</v>
      </c>
      <c r="Z7293" t="s">
        <v>3542</v>
      </c>
    </row>
    <row r="7294" spans="17:26" x14ac:dyDescent="0.35">
      <c r="Q7294" t="s">
        <v>0</v>
      </c>
      <c r="R7294">
        <v>84</v>
      </c>
      <c r="S7294">
        <v>150</v>
      </c>
      <c r="T7294">
        <v>98.8</v>
      </c>
      <c r="U7294" t="s">
        <v>1</v>
      </c>
      <c r="V7294">
        <v>0</v>
      </c>
      <c r="W7294">
        <v>0</v>
      </c>
      <c r="X7294" t="s">
        <v>3861</v>
      </c>
      <c r="Y7294" t="s">
        <v>11607</v>
      </c>
      <c r="Z7294" t="s">
        <v>3542</v>
      </c>
    </row>
    <row r="7295" spans="17:26" x14ac:dyDescent="0.35">
      <c r="Q7295" t="s">
        <v>0</v>
      </c>
      <c r="R7295">
        <v>84</v>
      </c>
      <c r="S7295">
        <v>150</v>
      </c>
      <c r="T7295">
        <v>98.8</v>
      </c>
      <c r="U7295" t="s">
        <v>1</v>
      </c>
      <c r="V7295">
        <v>0</v>
      </c>
      <c r="W7295">
        <v>0</v>
      </c>
      <c r="X7295" t="s">
        <v>4699</v>
      </c>
      <c r="Y7295" t="s">
        <v>11608</v>
      </c>
      <c r="Z7295" t="s">
        <v>3542</v>
      </c>
    </row>
    <row r="7296" spans="17:26" x14ac:dyDescent="0.35">
      <c r="Q7296" t="s">
        <v>0</v>
      </c>
      <c r="R7296">
        <v>84</v>
      </c>
      <c r="S7296">
        <v>150</v>
      </c>
      <c r="T7296">
        <v>98.8</v>
      </c>
      <c r="U7296" t="s">
        <v>3664</v>
      </c>
      <c r="V7296">
        <v>0</v>
      </c>
      <c r="W7296">
        <v>0</v>
      </c>
      <c r="X7296" t="s">
        <v>4260</v>
      </c>
      <c r="Y7296" t="s">
        <v>11609</v>
      </c>
      <c r="Z7296" t="s">
        <v>3542</v>
      </c>
    </row>
    <row r="7297" spans="17:26" x14ac:dyDescent="0.35">
      <c r="Q7297" t="s">
        <v>0</v>
      </c>
      <c r="R7297">
        <v>84</v>
      </c>
      <c r="S7297">
        <v>150</v>
      </c>
      <c r="T7297">
        <v>98.9</v>
      </c>
      <c r="U7297" t="s">
        <v>3664</v>
      </c>
      <c r="V7297">
        <v>0</v>
      </c>
      <c r="W7297">
        <v>0</v>
      </c>
      <c r="X7297" t="s">
        <v>3871</v>
      </c>
      <c r="Y7297" t="s">
        <v>11610</v>
      </c>
      <c r="Z7297" t="s">
        <v>3542</v>
      </c>
    </row>
    <row r="7298" spans="17:26" x14ac:dyDescent="0.35">
      <c r="Q7298" t="s">
        <v>0</v>
      </c>
      <c r="R7298">
        <v>84</v>
      </c>
      <c r="S7298">
        <v>150</v>
      </c>
      <c r="T7298">
        <v>98.9</v>
      </c>
      <c r="U7298" t="s">
        <v>3664</v>
      </c>
      <c r="V7298">
        <v>0</v>
      </c>
      <c r="W7298">
        <v>0</v>
      </c>
      <c r="X7298" t="s">
        <v>3722</v>
      </c>
      <c r="Y7298" t="s">
        <v>11611</v>
      </c>
      <c r="Z7298" t="s">
        <v>3542</v>
      </c>
    </row>
    <row r="7299" spans="17:26" x14ac:dyDescent="0.35">
      <c r="Q7299" t="s">
        <v>0</v>
      </c>
      <c r="R7299">
        <v>84</v>
      </c>
      <c r="S7299">
        <v>150</v>
      </c>
      <c r="T7299">
        <v>98.9</v>
      </c>
      <c r="U7299" t="s">
        <v>3664</v>
      </c>
      <c r="V7299">
        <v>0</v>
      </c>
      <c r="W7299">
        <v>0</v>
      </c>
      <c r="X7299" t="s">
        <v>5011</v>
      </c>
      <c r="Y7299" t="s">
        <v>11612</v>
      </c>
      <c r="Z7299" t="s">
        <v>3542</v>
      </c>
    </row>
    <row r="7300" spans="17:26" x14ac:dyDescent="0.35">
      <c r="Q7300" t="s">
        <v>0</v>
      </c>
      <c r="R7300">
        <v>84</v>
      </c>
      <c r="S7300">
        <v>150</v>
      </c>
      <c r="T7300">
        <v>99</v>
      </c>
      <c r="U7300" t="s">
        <v>1</v>
      </c>
      <c r="V7300">
        <v>0</v>
      </c>
      <c r="W7300">
        <v>0</v>
      </c>
      <c r="X7300" t="s">
        <v>4091</v>
      </c>
      <c r="Y7300" t="s">
        <v>11613</v>
      </c>
      <c r="Z7300" t="s">
        <v>3542</v>
      </c>
    </row>
    <row r="7301" spans="17:26" x14ac:dyDescent="0.35">
      <c r="Q7301" t="s">
        <v>0</v>
      </c>
      <c r="R7301">
        <v>84</v>
      </c>
      <c r="S7301">
        <v>150</v>
      </c>
      <c r="T7301">
        <v>99</v>
      </c>
      <c r="U7301" t="s">
        <v>1</v>
      </c>
      <c r="V7301">
        <v>0</v>
      </c>
      <c r="W7301">
        <v>0</v>
      </c>
      <c r="X7301" t="s">
        <v>3962</v>
      </c>
      <c r="Y7301" t="s">
        <v>11614</v>
      </c>
      <c r="Z7301" t="s">
        <v>3542</v>
      </c>
    </row>
    <row r="7302" spans="17:26" x14ac:dyDescent="0.35">
      <c r="Q7302" t="s">
        <v>0</v>
      </c>
      <c r="R7302">
        <v>84</v>
      </c>
      <c r="S7302">
        <v>150</v>
      </c>
      <c r="T7302">
        <v>99</v>
      </c>
      <c r="U7302" t="s">
        <v>1</v>
      </c>
      <c r="V7302">
        <v>0</v>
      </c>
      <c r="W7302">
        <v>0</v>
      </c>
      <c r="X7302" t="s">
        <v>4094</v>
      </c>
      <c r="Y7302" t="s">
        <v>11615</v>
      </c>
      <c r="Z7302" t="s">
        <v>3542</v>
      </c>
    </row>
    <row r="7303" spans="17:26" x14ac:dyDescent="0.35">
      <c r="Q7303" t="s">
        <v>0</v>
      </c>
      <c r="R7303">
        <v>84</v>
      </c>
      <c r="S7303">
        <v>150</v>
      </c>
      <c r="T7303">
        <v>99</v>
      </c>
      <c r="U7303" t="s">
        <v>1</v>
      </c>
      <c r="V7303">
        <v>0</v>
      </c>
      <c r="W7303">
        <v>0</v>
      </c>
      <c r="X7303" t="s">
        <v>4272</v>
      </c>
      <c r="Y7303" t="s">
        <v>11616</v>
      </c>
      <c r="Z7303" t="s">
        <v>3542</v>
      </c>
    </row>
    <row r="7304" spans="17:26" x14ac:dyDescent="0.35">
      <c r="Q7304" t="s">
        <v>0</v>
      </c>
      <c r="R7304">
        <v>84</v>
      </c>
      <c r="S7304">
        <v>150</v>
      </c>
      <c r="T7304">
        <v>99</v>
      </c>
      <c r="U7304" t="s">
        <v>3664</v>
      </c>
      <c r="V7304">
        <v>0</v>
      </c>
      <c r="W7304">
        <v>0</v>
      </c>
      <c r="X7304" t="s">
        <v>3718</v>
      </c>
      <c r="Y7304" t="s">
        <v>11617</v>
      </c>
      <c r="Z7304" t="s">
        <v>3542</v>
      </c>
    </row>
    <row r="7305" spans="17:26" x14ac:dyDescent="0.35">
      <c r="Q7305" t="s">
        <v>0</v>
      </c>
      <c r="R7305">
        <v>84</v>
      </c>
      <c r="S7305">
        <v>150</v>
      </c>
      <c r="T7305">
        <v>99</v>
      </c>
      <c r="U7305" t="s">
        <v>3664</v>
      </c>
      <c r="V7305">
        <v>0</v>
      </c>
      <c r="W7305">
        <v>0</v>
      </c>
      <c r="X7305" t="s">
        <v>3936</v>
      </c>
      <c r="Y7305" t="s">
        <v>11618</v>
      </c>
      <c r="Z7305" t="s">
        <v>3542</v>
      </c>
    </row>
    <row r="7306" spans="17:26" x14ac:dyDescent="0.35">
      <c r="Q7306" t="s">
        <v>0</v>
      </c>
      <c r="R7306">
        <v>84</v>
      </c>
      <c r="S7306">
        <v>150</v>
      </c>
      <c r="T7306">
        <v>99</v>
      </c>
      <c r="U7306" t="s">
        <v>3664</v>
      </c>
      <c r="V7306">
        <v>0</v>
      </c>
      <c r="W7306">
        <v>0</v>
      </c>
      <c r="X7306" t="s">
        <v>4272</v>
      </c>
      <c r="Y7306" t="s">
        <v>11619</v>
      </c>
      <c r="Z7306" t="s">
        <v>3542</v>
      </c>
    </row>
    <row r="7307" spans="17:26" x14ac:dyDescent="0.35">
      <c r="Q7307" t="s">
        <v>0</v>
      </c>
      <c r="R7307">
        <v>84</v>
      </c>
      <c r="S7307">
        <v>150</v>
      </c>
      <c r="T7307">
        <v>99.1</v>
      </c>
      <c r="U7307" t="s">
        <v>1</v>
      </c>
      <c r="V7307">
        <v>0</v>
      </c>
      <c r="W7307">
        <v>0</v>
      </c>
      <c r="X7307" t="s">
        <v>4110</v>
      </c>
      <c r="Y7307" t="s">
        <v>11620</v>
      </c>
      <c r="Z7307" t="s">
        <v>3542</v>
      </c>
    </row>
    <row r="7308" spans="17:26" x14ac:dyDescent="0.35">
      <c r="Q7308" t="s">
        <v>0</v>
      </c>
      <c r="R7308">
        <v>84</v>
      </c>
      <c r="S7308">
        <v>150</v>
      </c>
      <c r="T7308">
        <v>99.1</v>
      </c>
      <c r="U7308" t="s">
        <v>1</v>
      </c>
      <c r="V7308">
        <v>0</v>
      </c>
      <c r="W7308">
        <v>0</v>
      </c>
      <c r="X7308" t="s">
        <v>3696</v>
      </c>
      <c r="Y7308" t="s">
        <v>11621</v>
      </c>
      <c r="Z7308" t="s">
        <v>3542</v>
      </c>
    </row>
    <row r="7309" spans="17:26" x14ac:dyDescent="0.35">
      <c r="Q7309" t="s">
        <v>0</v>
      </c>
      <c r="R7309">
        <v>84</v>
      </c>
      <c r="S7309">
        <v>150</v>
      </c>
      <c r="T7309">
        <v>99.1</v>
      </c>
      <c r="U7309" t="s">
        <v>1</v>
      </c>
      <c r="V7309">
        <v>0</v>
      </c>
      <c r="W7309">
        <v>0</v>
      </c>
      <c r="X7309" t="s">
        <v>3749</v>
      </c>
      <c r="Y7309" t="s">
        <v>11622</v>
      </c>
      <c r="Z7309" t="s">
        <v>3542</v>
      </c>
    </row>
    <row r="7310" spans="17:26" x14ac:dyDescent="0.35">
      <c r="Q7310" t="s">
        <v>0</v>
      </c>
      <c r="R7310">
        <v>84</v>
      </c>
      <c r="S7310">
        <v>150</v>
      </c>
      <c r="T7310">
        <v>99.1</v>
      </c>
      <c r="U7310" t="s">
        <v>3664</v>
      </c>
      <c r="V7310">
        <v>0</v>
      </c>
      <c r="W7310">
        <v>0</v>
      </c>
      <c r="X7310" t="s">
        <v>3960</v>
      </c>
      <c r="Y7310" t="s">
        <v>11623</v>
      </c>
      <c r="Z7310" t="s">
        <v>3542</v>
      </c>
    </row>
    <row r="7311" spans="17:26" x14ac:dyDescent="0.35">
      <c r="Q7311" t="s">
        <v>0</v>
      </c>
      <c r="R7311">
        <v>84</v>
      </c>
      <c r="S7311">
        <v>150</v>
      </c>
      <c r="T7311">
        <v>99.1</v>
      </c>
      <c r="U7311" t="s">
        <v>3664</v>
      </c>
      <c r="V7311">
        <v>0</v>
      </c>
      <c r="W7311">
        <v>0</v>
      </c>
      <c r="X7311" t="s">
        <v>4108</v>
      </c>
      <c r="Y7311" t="s">
        <v>11624</v>
      </c>
      <c r="Z7311" t="s">
        <v>3542</v>
      </c>
    </row>
    <row r="7312" spans="17:26" x14ac:dyDescent="0.35">
      <c r="Q7312" t="s">
        <v>0</v>
      </c>
      <c r="R7312">
        <v>84</v>
      </c>
      <c r="S7312">
        <v>150</v>
      </c>
      <c r="T7312">
        <v>99.2</v>
      </c>
      <c r="U7312" t="s">
        <v>1</v>
      </c>
      <c r="V7312">
        <v>0</v>
      </c>
      <c r="W7312">
        <v>0</v>
      </c>
      <c r="X7312" t="s">
        <v>3830</v>
      </c>
      <c r="Y7312" t="s">
        <v>11625</v>
      </c>
      <c r="Z7312" t="s">
        <v>3542</v>
      </c>
    </row>
    <row r="7313" spans="17:26" x14ac:dyDescent="0.35">
      <c r="Q7313" t="s">
        <v>0</v>
      </c>
      <c r="R7313">
        <v>84</v>
      </c>
      <c r="S7313">
        <v>150</v>
      </c>
      <c r="T7313">
        <v>99.2</v>
      </c>
      <c r="U7313" t="s">
        <v>1</v>
      </c>
      <c r="V7313">
        <v>0</v>
      </c>
      <c r="W7313">
        <v>0</v>
      </c>
      <c r="X7313" t="s">
        <v>3849</v>
      </c>
      <c r="Y7313" t="s">
        <v>11626</v>
      </c>
      <c r="Z7313" t="s">
        <v>3542</v>
      </c>
    </row>
    <row r="7314" spans="17:26" x14ac:dyDescent="0.35">
      <c r="Q7314" t="s">
        <v>0</v>
      </c>
      <c r="R7314">
        <v>84</v>
      </c>
      <c r="S7314">
        <v>150</v>
      </c>
      <c r="T7314">
        <v>99.2</v>
      </c>
      <c r="U7314" t="s">
        <v>3664</v>
      </c>
      <c r="V7314">
        <v>0</v>
      </c>
      <c r="W7314">
        <v>0</v>
      </c>
      <c r="X7314" t="s">
        <v>3985</v>
      </c>
      <c r="Y7314" t="s">
        <v>11627</v>
      </c>
      <c r="Z7314" t="s">
        <v>3542</v>
      </c>
    </row>
    <row r="7315" spans="17:26" x14ac:dyDescent="0.35">
      <c r="Q7315" t="s">
        <v>0</v>
      </c>
      <c r="R7315">
        <v>84</v>
      </c>
      <c r="S7315">
        <v>150</v>
      </c>
      <c r="T7315">
        <v>99.2</v>
      </c>
      <c r="U7315" t="s">
        <v>3664</v>
      </c>
      <c r="V7315">
        <v>0</v>
      </c>
      <c r="W7315">
        <v>0</v>
      </c>
      <c r="X7315" t="s">
        <v>3846</v>
      </c>
      <c r="Y7315" t="s">
        <v>11628</v>
      </c>
      <c r="Z7315" t="s">
        <v>3542</v>
      </c>
    </row>
    <row r="7316" spans="17:26" x14ac:dyDescent="0.35">
      <c r="Q7316" t="s">
        <v>0</v>
      </c>
      <c r="R7316">
        <v>84</v>
      </c>
      <c r="S7316">
        <v>150</v>
      </c>
      <c r="T7316">
        <v>99.3</v>
      </c>
      <c r="U7316" t="s">
        <v>1</v>
      </c>
      <c r="V7316">
        <v>0</v>
      </c>
      <c r="W7316">
        <v>0</v>
      </c>
      <c r="X7316" t="s">
        <v>4177</v>
      </c>
      <c r="Y7316" t="s">
        <v>11629</v>
      </c>
      <c r="Z7316" t="s">
        <v>3542</v>
      </c>
    </row>
    <row r="7317" spans="17:26" x14ac:dyDescent="0.35">
      <c r="Q7317" t="s">
        <v>0</v>
      </c>
      <c r="R7317">
        <v>84</v>
      </c>
      <c r="S7317">
        <v>150</v>
      </c>
      <c r="T7317">
        <v>99.3</v>
      </c>
      <c r="U7317" t="s">
        <v>1</v>
      </c>
      <c r="V7317">
        <v>0</v>
      </c>
      <c r="W7317">
        <v>0</v>
      </c>
      <c r="X7317" t="s">
        <v>3688</v>
      </c>
      <c r="Y7317" t="s">
        <v>11630</v>
      </c>
      <c r="Z7317" t="s">
        <v>3542</v>
      </c>
    </row>
    <row r="7318" spans="17:26" x14ac:dyDescent="0.35">
      <c r="Q7318" t="s">
        <v>0</v>
      </c>
      <c r="R7318">
        <v>84</v>
      </c>
      <c r="S7318">
        <v>150</v>
      </c>
      <c r="T7318">
        <v>99.3</v>
      </c>
      <c r="U7318" t="s">
        <v>1</v>
      </c>
      <c r="V7318">
        <v>0</v>
      </c>
      <c r="W7318">
        <v>0</v>
      </c>
      <c r="X7318" t="s">
        <v>3891</v>
      </c>
      <c r="Y7318" t="s">
        <v>11631</v>
      </c>
      <c r="Z7318" t="s">
        <v>3542</v>
      </c>
    </row>
    <row r="7319" spans="17:26" x14ac:dyDescent="0.35">
      <c r="Q7319" t="s">
        <v>0</v>
      </c>
      <c r="R7319">
        <v>84</v>
      </c>
      <c r="S7319">
        <v>150</v>
      </c>
      <c r="T7319">
        <v>99.3</v>
      </c>
      <c r="U7319" t="s">
        <v>1</v>
      </c>
      <c r="V7319">
        <v>0</v>
      </c>
      <c r="W7319">
        <v>0</v>
      </c>
      <c r="X7319" t="s">
        <v>5028</v>
      </c>
      <c r="Y7319" t="s">
        <v>11632</v>
      </c>
      <c r="Z7319" t="s">
        <v>3542</v>
      </c>
    </row>
    <row r="7320" spans="17:26" x14ac:dyDescent="0.35">
      <c r="Q7320" t="s">
        <v>0</v>
      </c>
      <c r="R7320">
        <v>84</v>
      </c>
      <c r="S7320">
        <v>150</v>
      </c>
      <c r="T7320">
        <v>99.3</v>
      </c>
      <c r="U7320" t="s">
        <v>1</v>
      </c>
      <c r="V7320">
        <v>0</v>
      </c>
      <c r="W7320">
        <v>0</v>
      </c>
      <c r="X7320" t="s">
        <v>3897</v>
      </c>
      <c r="Y7320" t="s">
        <v>11633</v>
      </c>
      <c r="Z7320" t="s">
        <v>3542</v>
      </c>
    </row>
    <row r="7321" spans="17:26" x14ac:dyDescent="0.35">
      <c r="Q7321" t="s">
        <v>0</v>
      </c>
      <c r="R7321">
        <v>84</v>
      </c>
      <c r="S7321">
        <v>150</v>
      </c>
      <c r="T7321">
        <v>99.3</v>
      </c>
      <c r="U7321" t="s">
        <v>1</v>
      </c>
      <c r="V7321">
        <v>0</v>
      </c>
      <c r="W7321">
        <v>0</v>
      </c>
      <c r="X7321" t="s">
        <v>3925</v>
      </c>
      <c r="Y7321" t="s">
        <v>11634</v>
      </c>
      <c r="Z7321" t="s">
        <v>3542</v>
      </c>
    </row>
    <row r="7322" spans="17:26" x14ac:dyDescent="0.35">
      <c r="Q7322" t="s">
        <v>0</v>
      </c>
      <c r="R7322">
        <v>84</v>
      </c>
      <c r="S7322">
        <v>150</v>
      </c>
      <c r="T7322">
        <v>99.3</v>
      </c>
      <c r="U7322" t="s">
        <v>1</v>
      </c>
      <c r="V7322">
        <v>0</v>
      </c>
      <c r="W7322">
        <v>0</v>
      </c>
      <c r="X7322" t="s">
        <v>3744</v>
      </c>
      <c r="Y7322" t="s">
        <v>11635</v>
      </c>
      <c r="Z7322" t="s">
        <v>3542</v>
      </c>
    </row>
    <row r="7323" spans="17:26" x14ac:dyDescent="0.35">
      <c r="Q7323" t="s">
        <v>0</v>
      </c>
      <c r="R7323">
        <v>84</v>
      </c>
      <c r="S7323">
        <v>150</v>
      </c>
      <c r="T7323">
        <v>99.3</v>
      </c>
      <c r="U7323" t="s">
        <v>1</v>
      </c>
      <c r="V7323">
        <v>0</v>
      </c>
      <c r="W7323">
        <v>0</v>
      </c>
      <c r="X7323" t="s">
        <v>3912</v>
      </c>
      <c r="Y7323" t="s">
        <v>11636</v>
      </c>
      <c r="Z7323" t="s">
        <v>3542</v>
      </c>
    </row>
    <row r="7324" spans="17:26" x14ac:dyDescent="0.35">
      <c r="Q7324" t="s">
        <v>0</v>
      </c>
      <c r="R7324">
        <v>84</v>
      </c>
      <c r="S7324">
        <v>150</v>
      </c>
      <c r="T7324">
        <v>99.3</v>
      </c>
      <c r="U7324" t="s">
        <v>1</v>
      </c>
      <c r="V7324">
        <v>0</v>
      </c>
      <c r="W7324">
        <v>0</v>
      </c>
      <c r="X7324" t="s">
        <v>4071</v>
      </c>
      <c r="Y7324" t="s">
        <v>11637</v>
      </c>
      <c r="Z7324" t="s">
        <v>3542</v>
      </c>
    </row>
    <row r="7325" spans="17:26" x14ac:dyDescent="0.35">
      <c r="Q7325" t="s">
        <v>0</v>
      </c>
      <c r="R7325">
        <v>84</v>
      </c>
      <c r="S7325">
        <v>150</v>
      </c>
      <c r="T7325">
        <v>99.3</v>
      </c>
      <c r="U7325" t="s">
        <v>1</v>
      </c>
      <c r="V7325">
        <v>0</v>
      </c>
      <c r="W7325">
        <v>0</v>
      </c>
      <c r="X7325" t="s">
        <v>4040</v>
      </c>
      <c r="Y7325" t="s">
        <v>11638</v>
      </c>
      <c r="Z7325" t="s">
        <v>3542</v>
      </c>
    </row>
    <row r="7326" spans="17:26" x14ac:dyDescent="0.35">
      <c r="Q7326" t="s">
        <v>0</v>
      </c>
      <c r="R7326">
        <v>84</v>
      </c>
      <c r="S7326">
        <v>150</v>
      </c>
      <c r="T7326">
        <v>99.3</v>
      </c>
      <c r="U7326" t="s">
        <v>1</v>
      </c>
      <c r="V7326">
        <v>0</v>
      </c>
      <c r="W7326">
        <v>0</v>
      </c>
      <c r="X7326" t="s">
        <v>4453</v>
      </c>
      <c r="Y7326" t="s">
        <v>11639</v>
      </c>
      <c r="Z7326" t="s">
        <v>3542</v>
      </c>
    </row>
    <row r="7327" spans="17:26" x14ac:dyDescent="0.35">
      <c r="Q7327" t="s">
        <v>0</v>
      </c>
      <c r="R7327">
        <v>84</v>
      </c>
      <c r="S7327">
        <v>150</v>
      </c>
      <c r="T7327">
        <v>99.3</v>
      </c>
      <c r="U7327" t="s">
        <v>3664</v>
      </c>
      <c r="V7327">
        <v>0</v>
      </c>
      <c r="W7327">
        <v>0</v>
      </c>
      <c r="X7327" t="s">
        <v>3753</v>
      </c>
      <c r="Y7327" t="s">
        <v>11640</v>
      </c>
      <c r="Z7327" t="s">
        <v>3542</v>
      </c>
    </row>
    <row r="7328" spans="17:26" x14ac:dyDescent="0.35">
      <c r="Q7328" t="s">
        <v>0</v>
      </c>
      <c r="R7328">
        <v>84</v>
      </c>
      <c r="S7328">
        <v>150</v>
      </c>
      <c r="T7328">
        <v>99.3</v>
      </c>
      <c r="U7328" t="s">
        <v>3664</v>
      </c>
      <c r="V7328">
        <v>0</v>
      </c>
      <c r="W7328">
        <v>0</v>
      </c>
      <c r="X7328" t="s">
        <v>3895</v>
      </c>
      <c r="Y7328" t="s">
        <v>11641</v>
      </c>
      <c r="Z7328" t="s">
        <v>3542</v>
      </c>
    </row>
    <row r="7329" spans="17:26" x14ac:dyDescent="0.35">
      <c r="Q7329" t="s">
        <v>0</v>
      </c>
      <c r="R7329">
        <v>84</v>
      </c>
      <c r="S7329">
        <v>150</v>
      </c>
      <c r="T7329">
        <v>99.3</v>
      </c>
      <c r="U7329" t="s">
        <v>3664</v>
      </c>
      <c r="V7329">
        <v>0</v>
      </c>
      <c r="W7329">
        <v>0</v>
      </c>
      <c r="X7329" t="s">
        <v>4156</v>
      </c>
      <c r="Y7329" t="s">
        <v>11642</v>
      </c>
      <c r="Z7329" t="s">
        <v>3542</v>
      </c>
    </row>
    <row r="7330" spans="17:26" x14ac:dyDescent="0.35">
      <c r="Q7330" t="s">
        <v>0</v>
      </c>
      <c r="R7330">
        <v>84</v>
      </c>
      <c r="S7330">
        <v>150</v>
      </c>
      <c r="T7330">
        <v>99.3</v>
      </c>
      <c r="U7330" t="s">
        <v>3664</v>
      </c>
      <c r="V7330">
        <v>0</v>
      </c>
      <c r="W7330">
        <v>0</v>
      </c>
      <c r="X7330" t="s">
        <v>3899</v>
      </c>
      <c r="Y7330" t="s">
        <v>11643</v>
      </c>
      <c r="Z7330" t="s">
        <v>3542</v>
      </c>
    </row>
    <row r="7331" spans="17:26" x14ac:dyDescent="0.35">
      <c r="Q7331" t="s">
        <v>0</v>
      </c>
      <c r="R7331">
        <v>84</v>
      </c>
      <c r="S7331">
        <v>150</v>
      </c>
      <c r="T7331">
        <v>99.3</v>
      </c>
      <c r="U7331" t="s">
        <v>3664</v>
      </c>
      <c r="V7331">
        <v>0</v>
      </c>
      <c r="W7331">
        <v>0</v>
      </c>
      <c r="X7331" t="s">
        <v>4431</v>
      </c>
      <c r="Y7331" t="s">
        <v>11644</v>
      </c>
      <c r="Z7331" t="s">
        <v>3542</v>
      </c>
    </row>
    <row r="7332" spans="17:26" x14ac:dyDescent="0.35">
      <c r="Q7332" t="s">
        <v>0</v>
      </c>
      <c r="R7332">
        <v>84</v>
      </c>
      <c r="S7332">
        <v>150</v>
      </c>
      <c r="T7332">
        <v>99.3</v>
      </c>
      <c r="U7332" t="s">
        <v>3664</v>
      </c>
      <c r="V7332">
        <v>0</v>
      </c>
      <c r="W7332">
        <v>0</v>
      </c>
      <c r="X7332" t="s">
        <v>3742</v>
      </c>
      <c r="Y7332" t="s">
        <v>11645</v>
      </c>
      <c r="Z7332" t="s">
        <v>3542</v>
      </c>
    </row>
    <row r="7333" spans="17:26" x14ac:dyDescent="0.35">
      <c r="Q7333" t="s">
        <v>0</v>
      </c>
      <c r="R7333">
        <v>84</v>
      </c>
      <c r="S7333">
        <v>150</v>
      </c>
      <c r="T7333">
        <v>99.3</v>
      </c>
      <c r="U7333" t="s">
        <v>3664</v>
      </c>
      <c r="V7333">
        <v>0</v>
      </c>
      <c r="W7333">
        <v>0</v>
      </c>
      <c r="X7333" t="s">
        <v>3806</v>
      </c>
      <c r="Y7333" t="s">
        <v>11646</v>
      </c>
      <c r="Z7333" t="s">
        <v>3542</v>
      </c>
    </row>
    <row r="7334" spans="17:26" x14ac:dyDescent="0.35">
      <c r="Q7334" t="s">
        <v>0</v>
      </c>
      <c r="R7334">
        <v>84</v>
      </c>
      <c r="S7334">
        <v>150</v>
      </c>
      <c r="T7334">
        <v>99.3</v>
      </c>
      <c r="U7334" t="s">
        <v>3664</v>
      </c>
      <c r="V7334">
        <v>0</v>
      </c>
      <c r="W7334">
        <v>0</v>
      </c>
      <c r="X7334" t="s">
        <v>3673</v>
      </c>
      <c r="Y7334" t="s">
        <v>11647</v>
      </c>
      <c r="Z7334" t="s">
        <v>3542</v>
      </c>
    </row>
    <row r="7335" spans="17:26" x14ac:dyDescent="0.35">
      <c r="Q7335" t="s">
        <v>0</v>
      </c>
      <c r="R7335">
        <v>84</v>
      </c>
      <c r="S7335">
        <v>150</v>
      </c>
      <c r="T7335">
        <v>99.3</v>
      </c>
      <c r="U7335" t="s">
        <v>3664</v>
      </c>
      <c r="V7335">
        <v>0</v>
      </c>
      <c r="W7335">
        <v>0</v>
      </c>
      <c r="X7335" t="s">
        <v>3932</v>
      </c>
      <c r="Y7335" t="s">
        <v>11648</v>
      </c>
      <c r="Z7335" t="s">
        <v>3542</v>
      </c>
    </row>
    <row r="7336" spans="17:26" x14ac:dyDescent="0.35">
      <c r="Q7336" t="s">
        <v>0</v>
      </c>
      <c r="R7336">
        <v>84</v>
      </c>
      <c r="S7336">
        <v>150</v>
      </c>
      <c r="T7336">
        <v>99.3</v>
      </c>
      <c r="U7336" t="s">
        <v>3664</v>
      </c>
      <c r="V7336">
        <v>0</v>
      </c>
      <c r="W7336">
        <v>0</v>
      </c>
      <c r="X7336" t="s">
        <v>3772</v>
      </c>
      <c r="Y7336" t="s">
        <v>11649</v>
      </c>
      <c r="Z7336" t="s">
        <v>3542</v>
      </c>
    </row>
    <row r="7337" spans="17:26" x14ac:dyDescent="0.35">
      <c r="Q7337" t="s">
        <v>0</v>
      </c>
      <c r="R7337">
        <v>84</v>
      </c>
      <c r="S7337">
        <v>150</v>
      </c>
      <c r="T7337">
        <v>99.3</v>
      </c>
      <c r="U7337" t="s">
        <v>3664</v>
      </c>
      <c r="V7337">
        <v>0</v>
      </c>
      <c r="W7337">
        <v>0</v>
      </c>
      <c r="X7337" t="s">
        <v>4550</v>
      </c>
      <c r="Y7337" t="s">
        <v>11650</v>
      </c>
      <c r="Z7337" t="s">
        <v>3542</v>
      </c>
    </row>
    <row r="7338" spans="17:26" x14ac:dyDescent="0.35">
      <c r="Q7338" t="s">
        <v>0</v>
      </c>
      <c r="R7338">
        <v>85</v>
      </c>
      <c r="S7338">
        <v>150</v>
      </c>
      <c r="T7338">
        <v>100</v>
      </c>
      <c r="U7338" t="s">
        <v>1</v>
      </c>
      <c r="V7338">
        <v>0</v>
      </c>
      <c r="W7338">
        <v>0</v>
      </c>
      <c r="X7338" t="s">
        <v>4151</v>
      </c>
      <c r="Y7338" t="s">
        <v>11651</v>
      </c>
      <c r="Z7338" t="s">
        <v>3545</v>
      </c>
    </row>
    <row r="7339" spans="17:26" x14ac:dyDescent="0.35">
      <c r="Q7339" t="s">
        <v>0</v>
      </c>
      <c r="R7339">
        <v>85</v>
      </c>
      <c r="S7339">
        <v>150</v>
      </c>
      <c r="T7339">
        <v>100</v>
      </c>
      <c r="U7339" t="s">
        <v>1</v>
      </c>
      <c r="V7339">
        <v>0</v>
      </c>
      <c r="W7339">
        <v>0</v>
      </c>
      <c r="X7339" t="s">
        <v>4227</v>
      </c>
      <c r="Y7339" t="s">
        <v>11652</v>
      </c>
      <c r="Z7339" t="s">
        <v>3545</v>
      </c>
    </row>
    <row r="7340" spans="17:26" x14ac:dyDescent="0.35">
      <c r="Q7340" t="s">
        <v>0</v>
      </c>
      <c r="R7340">
        <v>85</v>
      </c>
      <c r="S7340">
        <v>150</v>
      </c>
      <c r="T7340">
        <v>100</v>
      </c>
      <c r="U7340" t="s">
        <v>1</v>
      </c>
      <c r="V7340">
        <v>0</v>
      </c>
      <c r="W7340">
        <v>0</v>
      </c>
      <c r="X7340" t="s">
        <v>3999</v>
      </c>
      <c r="Y7340" t="s">
        <v>11653</v>
      </c>
      <c r="Z7340" t="s">
        <v>3545</v>
      </c>
    </row>
    <row r="7341" spans="17:26" x14ac:dyDescent="0.35">
      <c r="Q7341" t="s">
        <v>0</v>
      </c>
      <c r="R7341">
        <v>85</v>
      </c>
      <c r="S7341">
        <v>150</v>
      </c>
      <c r="T7341">
        <v>100</v>
      </c>
      <c r="U7341" t="s">
        <v>1</v>
      </c>
      <c r="V7341">
        <v>0</v>
      </c>
      <c r="W7341">
        <v>0</v>
      </c>
      <c r="X7341" t="s">
        <v>4181</v>
      </c>
      <c r="Y7341" t="s">
        <v>11654</v>
      </c>
      <c r="Z7341" t="s">
        <v>3545</v>
      </c>
    </row>
    <row r="7342" spans="17:26" x14ac:dyDescent="0.35">
      <c r="Q7342" t="s">
        <v>0</v>
      </c>
      <c r="R7342">
        <v>85</v>
      </c>
      <c r="S7342">
        <v>150</v>
      </c>
      <c r="T7342">
        <v>100</v>
      </c>
      <c r="U7342" t="s">
        <v>1</v>
      </c>
      <c r="V7342">
        <v>0</v>
      </c>
      <c r="W7342">
        <v>0</v>
      </c>
      <c r="X7342" t="s">
        <v>4742</v>
      </c>
      <c r="Y7342" t="s">
        <v>11655</v>
      </c>
      <c r="Z7342" t="s">
        <v>3545</v>
      </c>
    </row>
    <row r="7343" spans="17:26" x14ac:dyDescent="0.35">
      <c r="Q7343" t="s">
        <v>0</v>
      </c>
      <c r="R7343">
        <v>85</v>
      </c>
      <c r="S7343">
        <v>150</v>
      </c>
      <c r="T7343">
        <v>100</v>
      </c>
      <c r="U7343" t="s">
        <v>1</v>
      </c>
      <c r="V7343">
        <v>0</v>
      </c>
      <c r="W7343">
        <v>0</v>
      </c>
      <c r="X7343" t="s">
        <v>3797</v>
      </c>
      <c r="Y7343" t="s">
        <v>11656</v>
      </c>
      <c r="Z7343" t="s">
        <v>3545</v>
      </c>
    </row>
    <row r="7344" spans="17:26" x14ac:dyDescent="0.35">
      <c r="Q7344" t="s">
        <v>0</v>
      </c>
      <c r="R7344">
        <v>85</v>
      </c>
      <c r="S7344">
        <v>150</v>
      </c>
      <c r="T7344">
        <v>100</v>
      </c>
      <c r="U7344" t="s">
        <v>1</v>
      </c>
      <c r="V7344">
        <v>0</v>
      </c>
      <c r="W7344">
        <v>0</v>
      </c>
      <c r="X7344" t="s">
        <v>3749</v>
      </c>
      <c r="Y7344" t="s">
        <v>11657</v>
      </c>
      <c r="Z7344" t="s">
        <v>3545</v>
      </c>
    </row>
    <row r="7345" spans="17:26" x14ac:dyDescent="0.35">
      <c r="Q7345" t="s">
        <v>0</v>
      </c>
      <c r="R7345">
        <v>85</v>
      </c>
      <c r="S7345">
        <v>150</v>
      </c>
      <c r="T7345">
        <v>100</v>
      </c>
      <c r="U7345" t="s">
        <v>1</v>
      </c>
      <c r="V7345">
        <v>0</v>
      </c>
      <c r="W7345">
        <v>0</v>
      </c>
      <c r="X7345" t="s">
        <v>4286</v>
      </c>
      <c r="Y7345" t="s">
        <v>11658</v>
      </c>
      <c r="Z7345" t="s">
        <v>3545</v>
      </c>
    </row>
    <row r="7346" spans="17:26" x14ac:dyDescent="0.35">
      <c r="Q7346" t="s">
        <v>0</v>
      </c>
      <c r="R7346">
        <v>85</v>
      </c>
      <c r="S7346">
        <v>150</v>
      </c>
      <c r="T7346">
        <v>100</v>
      </c>
      <c r="U7346" t="s">
        <v>1</v>
      </c>
      <c r="V7346">
        <v>0</v>
      </c>
      <c r="W7346">
        <v>0</v>
      </c>
      <c r="X7346" t="s">
        <v>3960</v>
      </c>
      <c r="Y7346" t="s">
        <v>11659</v>
      </c>
      <c r="Z7346" t="s">
        <v>3545</v>
      </c>
    </row>
    <row r="7347" spans="17:26" x14ac:dyDescent="0.35">
      <c r="Q7347" t="s">
        <v>0</v>
      </c>
      <c r="R7347">
        <v>85</v>
      </c>
      <c r="S7347">
        <v>150</v>
      </c>
      <c r="T7347">
        <v>100</v>
      </c>
      <c r="U7347" t="s">
        <v>1</v>
      </c>
      <c r="V7347">
        <v>0</v>
      </c>
      <c r="W7347">
        <v>0</v>
      </c>
      <c r="X7347" t="s">
        <v>4091</v>
      </c>
      <c r="Y7347" t="s">
        <v>11660</v>
      </c>
      <c r="Z7347" t="s">
        <v>3545</v>
      </c>
    </row>
    <row r="7348" spans="17:26" x14ac:dyDescent="0.35">
      <c r="Q7348" t="s">
        <v>0</v>
      </c>
      <c r="R7348">
        <v>85</v>
      </c>
      <c r="S7348">
        <v>150</v>
      </c>
      <c r="T7348">
        <v>100</v>
      </c>
      <c r="U7348" t="s">
        <v>1</v>
      </c>
      <c r="V7348">
        <v>0</v>
      </c>
      <c r="W7348">
        <v>0</v>
      </c>
      <c r="X7348" t="s">
        <v>4091</v>
      </c>
      <c r="Y7348" t="s">
        <v>11661</v>
      </c>
      <c r="Z7348" t="s">
        <v>3545</v>
      </c>
    </row>
    <row r="7349" spans="17:26" x14ac:dyDescent="0.35">
      <c r="Q7349" t="s">
        <v>0</v>
      </c>
      <c r="R7349">
        <v>85</v>
      </c>
      <c r="S7349">
        <v>150</v>
      </c>
      <c r="T7349">
        <v>100</v>
      </c>
      <c r="U7349" t="s">
        <v>1</v>
      </c>
      <c r="V7349">
        <v>0</v>
      </c>
      <c r="W7349">
        <v>0</v>
      </c>
      <c r="X7349" t="s">
        <v>3718</v>
      </c>
      <c r="Y7349" t="s">
        <v>11662</v>
      </c>
      <c r="Z7349" t="s">
        <v>3545</v>
      </c>
    </row>
    <row r="7350" spans="17:26" x14ac:dyDescent="0.35">
      <c r="Q7350" t="s">
        <v>0</v>
      </c>
      <c r="R7350">
        <v>85</v>
      </c>
      <c r="S7350">
        <v>150</v>
      </c>
      <c r="T7350">
        <v>100</v>
      </c>
      <c r="U7350" t="s">
        <v>1</v>
      </c>
      <c r="V7350">
        <v>0</v>
      </c>
      <c r="W7350">
        <v>0</v>
      </c>
      <c r="X7350" t="s">
        <v>3883</v>
      </c>
      <c r="Y7350" t="s">
        <v>11663</v>
      </c>
      <c r="Z7350" t="s">
        <v>3545</v>
      </c>
    </row>
    <row r="7351" spans="17:26" x14ac:dyDescent="0.35">
      <c r="Q7351" t="s">
        <v>0</v>
      </c>
      <c r="R7351">
        <v>85</v>
      </c>
      <c r="S7351">
        <v>150</v>
      </c>
      <c r="T7351">
        <v>100</v>
      </c>
      <c r="U7351" t="s">
        <v>1</v>
      </c>
      <c r="V7351">
        <v>0</v>
      </c>
      <c r="W7351">
        <v>0</v>
      </c>
      <c r="X7351" t="s">
        <v>3869</v>
      </c>
      <c r="Y7351" t="s">
        <v>11664</v>
      </c>
      <c r="Z7351" t="s">
        <v>3545</v>
      </c>
    </row>
    <row r="7352" spans="17:26" x14ac:dyDescent="0.35">
      <c r="Q7352" t="s">
        <v>0</v>
      </c>
      <c r="R7352">
        <v>85</v>
      </c>
      <c r="S7352">
        <v>150</v>
      </c>
      <c r="T7352">
        <v>100</v>
      </c>
      <c r="U7352" t="s">
        <v>1</v>
      </c>
      <c r="V7352">
        <v>0</v>
      </c>
      <c r="W7352">
        <v>0</v>
      </c>
      <c r="X7352" t="s">
        <v>4426</v>
      </c>
      <c r="Y7352" t="s">
        <v>11665</v>
      </c>
      <c r="Z7352" t="s">
        <v>3545</v>
      </c>
    </row>
    <row r="7353" spans="17:26" x14ac:dyDescent="0.35">
      <c r="Q7353" t="s">
        <v>0</v>
      </c>
      <c r="R7353">
        <v>85</v>
      </c>
      <c r="S7353">
        <v>150</v>
      </c>
      <c r="T7353">
        <v>100</v>
      </c>
      <c r="U7353" t="s">
        <v>1</v>
      </c>
      <c r="V7353">
        <v>0</v>
      </c>
      <c r="W7353">
        <v>0</v>
      </c>
      <c r="X7353" t="s">
        <v>4426</v>
      </c>
      <c r="Y7353" t="s">
        <v>11666</v>
      </c>
      <c r="Z7353" t="s">
        <v>3545</v>
      </c>
    </row>
    <row r="7354" spans="17:26" x14ac:dyDescent="0.35">
      <c r="Q7354" t="s">
        <v>0</v>
      </c>
      <c r="R7354">
        <v>85</v>
      </c>
      <c r="S7354">
        <v>150</v>
      </c>
      <c r="T7354">
        <v>100</v>
      </c>
      <c r="U7354" t="s">
        <v>1</v>
      </c>
      <c r="V7354">
        <v>0</v>
      </c>
      <c r="W7354">
        <v>0</v>
      </c>
      <c r="X7354" t="s">
        <v>4200</v>
      </c>
      <c r="Y7354" t="s">
        <v>11667</v>
      </c>
      <c r="Z7354" t="s">
        <v>3545</v>
      </c>
    </row>
    <row r="7355" spans="17:26" x14ac:dyDescent="0.35">
      <c r="Q7355" t="s">
        <v>0</v>
      </c>
      <c r="R7355">
        <v>85</v>
      </c>
      <c r="S7355">
        <v>150</v>
      </c>
      <c r="T7355">
        <v>100</v>
      </c>
      <c r="U7355" t="s">
        <v>1</v>
      </c>
      <c r="V7355">
        <v>0</v>
      </c>
      <c r="W7355">
        <v>0</v>
      </c>
      <c r="X7355" t="s">
        <v>4079</v>
      </c>
      <c r="Y7355" t="s">
        <v>11668</v>
      </c>
      <c r="Z7355" t="s">
        <v>3545</v>
      </c>
    </row>
    <row r="7356" spans="17:26" x14ac:dyDescent="0.35">
      <c r="Q7356" t="s">
        <v>0</v>
      </c>
      <c r="R7356">
        <v>85</v>
      </c>
      <c r="S7356">
        <v>150</v>
      </c>
      <c r="T7356">
        <v>100</v>
      </c>
      <c r="U7356" t="s">
        <v>1</v>
      </c>
      <c r="V7356">
        <v>0</v>
      </c>
      <c r="W7356">
        <v>0</v>
      </c>
      <c r="X7356" t="s">
        <v>4409</v>
      </c>
      <c r="Y7356" t="s">
        <v>11669</v>
      </c>
      <c r="Z7356" t="s">
        <v>3545</v>
      </c>
    </row>
    <row r="7357" spans="17:26" x14ac:dyDescent="0.35">
      <c r="Q7357" t="s">
        <v>0</v>
      </c>
      <c r="R7357">
        <v>85</v>
      </c>
      <c r="S7357">
        <v>150</v>
      </c>
      <c r="T7357">
        <v>100</v>
      </c>
      <c r="U7357" t="s">
        <v>1</v>
      </c>
      <c r="V7357">
        <v>0</v>
      </c>
      <c r="W7357">
        <v>0</v>
      </c>
      <c r="X7357" t="s">
        <v>4240</v>
      </c>
      <c r="Y7357" t="s">
        <v>11670</v>
      </c>
      <c r="Z7357" t="s">
        <v>3545</v>
      </c>
    </row>
    <row r="7358" spans="17:26" x14ac:dyDescent="0.35">
      <c r="Q7358" t="s">
        <v>0</v>
      </c>
      <c r="R7358">
        <v>85</v>
      </c>
      <c r="S7358">
        <v>150</v>
      </c>
      <c r="T7358">
        <v>100</v>
      </c>
      <c r="U7358" t="s">
        <v>1</v>
      </c>
      <c r="V7358">
        <v>0</v>
      </c>
      <c r="W7358">
        <v>0</v>
      </c>
      <c r="X7358" t="s">
        <v>4477</v>
      </c>
      <c r="Y7358" t="s">
        <v>11671</v>
      </c>
      <c r="Z7358" t="s">
        <v>3545</v>
      </c>
    </row>
    <row r="7359" spans="17:26" x14ac:dyDescent="0.35">
      <c r="Q7359" t="s">
        <v>0</v>
      </c>
      <c r="R7359">
        <v>85</v>
      </c>
      <c r="S7359">
        <v>150</v>
      </c>
      <c r="T7359">
        <v>100</v>
      </c>
      <c r="U7359" t="s">
        <v>1</v>
      </c>
      <c r="V7359">
        <v>0</v>
      </c>
      <c r="W7359">
        <v>0</v>
      </c>
      <c r="X7359" t="s">
        <v>3772</v>
      </c>
      <c r="Y7359" t="s">
        <v>11672</v>
      </c>
      <c r="Z7359" t="s">
        <v>3545</v>
      </c>
    </row>
    <row r="7360" spans="17:26" x14ac:dyDescent="0.35">
      <c r="Q7360" t="s">
        <v>0</v>
      </c>
      <c r="R7360">
        <v>85</v>
      </c>
      <c r="S7360">
        <v>150</v>
      </c>
      <c r="T7360">
        <v>100</v>
      </c>
      <c r="U7360" t="s">
        <v>1</v>
      </c>
      <c r="V7360">
        <v>0</v>
      </c>
      <c r="W7360">
        <v>0</v>
      </c>
      <c r="X7360" t="s">
        <v>4565</v>
      </c>
      <c r="Y7360" t="s">
        <v>11673</v>
      </c>
      <c r="Z7360" t="s">
        <v>3545</v>
      </c>
    </row>
    <row r="7361" spans="17:26" x14ac:dyDescent="0.35">
      <c r="Q7361" t="s">
        <v>0</v>
      </c>
      <c r="R7361">
        <v>85</v>
      </c>
      <c r="S7361">
        <v>150</v>
      </c>
      <c r="T7361">
        <v>100</v>
      </c>
      <c r="U7361" t="s">
        <v>1</v>
      </c>
      <c r="V7361">
        <v>0</v>
      </c>
      <c r="W7361">
        <v>0</v>
      </c>
      <c r="X7361" t="s">
        <v>4272</v>
      </c>
      <c r="Y7361" t="s">
        <v>11674</v>
      </c>
      <c r="Z7361" t="s">
        <v>3545</v>
      </c>
    </row>
    <row r="7362" spans="17:26" x14ac:dyDescent="0.35">
      <c r="Q7362" t="s">
        <v>0</v>
      </c>
      <c r="R7362">
        <v>85</v>
      </c>
      <c r="S7362">
        <v>150</v>
      </c>
      <c r="T7362">
        <v>100</v>
      </c>
      <c r="U7362" t="s">
        <v>1</v>
      </c>
      <c r="V7362">
        <v>0</v>
      </c>
      <c r="W7362">
        <v>0</v>
      </c>
      <c r="X7362" t="s">
        <v>3812</v>
      </c>
      <c r="Y7362" t="s">
        <v>11675</v>
      </c>
      <c r="Z7362" t="s">
        <v>3545</v>
      </c>
    </row>
    <row r="7363" spans="17:26" x14ac:dyDescent="0.35">
      <c r="Q7363" t="s">
        <v>0</v>
      </c>
      <c r="R7363">
        <v>85</v>
      </c>
      <c r="S7363">
        <v>150</v>
      </c>
      <c r="T7363">
        <v>100</v>
      </c>
      <c r="U7363" t="s">
        <v>1</v>
      </c>
      <c r="V7363">
        <v>0</v>
      </c>
      <c r="W7363">
        <v>0</v>
      </c>
      <c r="X7363" t="s">
        <v>5434</v>
      </c>
      <c r="Y7363" t="s">
        <v>11676</v>
      </c>
      <c r="Z7363" t="s">
        <v>3545</v>
      </c>
    </row>
    <row r="7364" spans="17:26" x14ac:dyDescent="0.35">
      <c r="Q7364" t="s">
        <v>0</v>
      </c>
      <c r="R7364">
        <v>85</v>
      </c>
      <c r="S7364">
        <v>150</v>
      </c>
      <c r="T7364">
        <v>100</v>
      </c>
      <c r="U7364" t="s">
        <v>1</v>
      </c>
      <c r="V7364">
        <v>0</v>
      </c>
      <c r="W7364">
        <v>0</v>
      </c>
      <c r="X7364" t="s">
        <v>3732</v>
      </c>
      <c r="Y7364" t="s">
        <v>11677</v>
      </c>
      <c r="Z7364" t="s">
        <v>3545</v>
      </c>
    </row>
    <row r="7365" spans="17:26" x14ac:dyDescent="0.35">
      <c r="Q7365" t="s">
        <v>0</v>
      </c>
      <c r="R7365">
        <v>85</v>
      </c>
      <c r="S7365">
        <v>150</v>
      </c>
      <c r="T7365">
        <v>100</v>
      </c>
      <c r="U7365" t="s">
        <v>1</v>
      </c>
      <c r="V7365">
        <v>0</v>
      </c>
      <c r="W7365">
        <v>0</v>
      </c>
      <c r="X7365" t="s">
        <v>4071</v>
      </c>
      <c r="Y7365" t="s">
        <v>11678</v>
      </c>
      <c r="Z7365" t="s">
        <v>3545</v>
      </c>
    </row>
    <row r="7366" spans="17:26" x14ac:dyDescent="0.35">
      <c r="Q7366" t="s">
        <v>0</v>
      </c>
      <c r="R7366">
        <v>85</v>
      </c>
      <c r="S7366">
        <v>150</v>
      </c>
      <c r="T7366">
        <v>100</v>
      </c>
      <c r="U7366" t="s">
        <v>1</v>
      </c>
      <c r="V7366">
        <v>0</v>
      </c>
      <c r="W7366">
        <v>0</v>
      </c>
      <c r="X7366" t="s">
        <v>4685</v>
      </c>
      <c r="Y7366" t="s">
        <v>11679</v>
      </c>
      <c r="Z7366" t="s">
        <v>3545</v>
      </c>
    </row>
    <row r="7367" spans="17:26" x14ac:dyDescent="0.35">
      <c r="Q7367" t="s">
        <v>0</v>
      </c>
      <c r="R7367">
        <v>85</v>
      </c>
      <c r="S7367">
        <v>150</v>
      </c>
      <c r="T7367">
        <v>100</v>
      </c>
      <c r="U7367" t="s">
        <v>1</v>
      </c>
      <c r="V7367">
        <v>0</v>
      </c>
      <c r="W7367">
        <v>0</v>
      </c>
      <c r="X7367" t="s">
        <v>4003</v>
      </c>
      <c r="Y7367" t="s">
        <v>11680</v>
      </c>
      <c r="Z7367" t="s">
        <v>3545</v>
      </c>
    </row>
    <row r="7368" spans="17:26" x14ac:dyDescent="0.35">
      <c r="Q7368" t="s">
        <v>0</v>
      </c>
      <c r="R7368">
        <v>85</v>
      </c>
      <c r="S7368">
        <v>150</v>
      </c>
      <c r="T7368">
        <v>100</v>
      </c>
      <c r="U7368" t="s">
        <v>1</v>
      </c>
      <c r="V7368">
        <v>0</v>
      </c>
      <c r="W7368">
        <v>0</v>
      </c>
      <c r="X7368" t="s">
        <v>4506</v>
      </c>
      <c r="Y7368" t="s">
        <v>11681</v>
      </c>
      <c r="Z7368" t="s">
        <v>3545</v>
      </c>
    </row>
    <row r="7369" spans="17:26" x14ac:dyDescent="0.35">
      <c r="Q7369" t="s">
        <v>0</v>
      </c>
      <c r="R7369">
        <v>85</v>
      </c>
      <c r="S7369">
        <v>150</v>
      </c>
      <c r="T7369">
        <v>100</v>
      </c>
      <c r="U7369" t="s">
        <v>1</v>
      </c>
      <c r="V7369">
        <v>0</v>
      </c>
      <c r="W7369">
        <v>0</v>
      </c>
      <c r="X7369" t="s">
        <v>3956</v>
      </c>
      <c r="Y7369" t="s">
        <v>11682</v>
      </c>
      <c r="Z7369" t="s">
        <v>3545</v>
      </c>
    </row>
    <row r="7370" spans="17:26" x14ac:dyDescent="0.35">
      <c r="Q7370" t="s">
        <v>0</v>
      </c>
      <c r="R7370">
        <v>85</v>
      </c>
      <c r="S7370">
        <v>150</v>
      </c>
      <c r="T7370">
        <v>100</v>
      </c>
      <c r="U7370" t="s">
        <v>3664</v>
      </c>
      <c r="V7370">
        <v>0</v>
      </c>
      <c r="W7370">
        <v>0</v>
      </c>
      <c r="X7370" t="s">
        <v>3716</v>
      </c>
      <c r="Y7370" t="s">
        <v>11683</v>
      </c>
      <c r="Z7370" t="s">
        <v>3545</v>
      </c>
    </row>
    <row r="7371" spans="17:26" x14ac:dyDescent="0.35">
      <c r="Q7371" t="s">
        <v>0</v>
      </c>
      <c r="R7371">
        <v>85</v>
      </c>
      <c r="S7371">
        <v>150</v>
      </c>
      <c r="T7371">
        <v>100</v>
      </c>
      <c r="U7371" t="s">
        <v>3664</v>
      </c>
      <c r="V7371">
        <v>0</v>
      </c>
      <c r="W7371">
        <v>0</v>
      </c>
      <c r="X7371" t="s">
        <v>3839</v>
      </c>
      <c r="Y7371" t="s">
        <v>11684</v>
      </c>
      <c r="Z7371" t="s">
        <v>3545</v>
      </c>
    </row>
    <row r="7372" spans="17:26" x14ac:dyDescent="0.35">
      <c r="Q7372" t="s">
        <v>0</v>
      </c>
      <c r="R7372">
        <v>85</v>
      </c>
      <c r="S7372">
        <v>150</v>
      </c>
      <c r="T7372">
        <v>100</v>
      </c>
      <c r="U7372" t="s">
        <v>3664</v>
      </c>
      <c r="V7372">
        <v>0</v>
      </c>
      <c r="W7372">
        <v>0</v>
      </c>
      <c r="X7372" t="s">
        <v>3681</v>
      </c>
      <c r="Y7372" t="s">
        <v>11685</v>
      </c>
      <c r="Z7372" t="s">
        <v>3545</v>
      </c>
    </row>
    <row r="7373" spans="17:26" x14ac:dyDescent="0.35">
      <c r="Q7373" t="s">
        <v>0</v>
      </c>
      <c r="R7373">
        <v>85</v>
      </c>
      <c r="S7373">
        <v>150</v>
      </c>
      <c r="T7373">
        <v>100</v>
      </c>
      <c r="U7373" t="s">
        <v>3664</v>
      </c>
      <c r="V7373">
        <v>0</v>
      </c>
      <c r="W7373">
        <v>0</v>
      </c>
      <c r="X7373" t="s">
        <v>4474</v>
      </c>
      <c r="Y7373" t="s">
        <v>11686</v>
      </c>
      <c r="Z7373" t="s">
        <v>3545</v>
      </c>
    </row>
    <row r="7374" spans="17:26" x14ac:dyDescent="0.35">
      <c r="Q7374" t="s">
        <v>0</v>
      </c>
      <c r="R7374">
        <v>85</v>
      </c>
      <c r="S7374">
        <v>150</v>
      </c>
      <c r="T7374">
        <v>100</v>
      </c>
      <c r="U7374" t="s">
        <v>3664</v>
      </c>
      <c r="V7374">
        <v>0</v>
      </c>
      <c r="W7374">
        <v>0</v>
      </c>
      <c r="X7374" t="s">
        <v>4747</v>
      </c>
      <c r="Y7374" t="s">
        <v>11687</v>
      </c>
      <c r="Z7374" t="s">
        <v>3545</v>
      </c>
    </row>
    <row r="7375" spans="17:26" x14ac:dyDescent="0.35">
      <c r="Q7375" t="s">
        <v>0</v>
      </c>
      <c r="R7375">
        <v>85</v>
      </c>
      <c r="S7375">
        <v>150</v>
      </c>
      <c r="T7375">
        <v>100</v>
      </c>
      <c r="U7375" t="s">
        <v>3664</v>
      </c>
      <c r="V7375">
        <v>0</v>
      </c>
      <c r="W7375">
        <v>0</v>
      </c>
      <c r="X7375" t="s">
        <v>4030</v>
      </c>
      <c r="Y7375" t="s">
        <v>11688</v>
      </c>
      <c r="Z7375" t="s">
        <v>3545</v>
      </c>
    </row>
    <row r="7376" spans="17:26" x14ac:dyDescent="0.35">
      <c r="Q7376" t="s">
        <v>0</v>
      </c>
      <c r="R7376">
        <v>85</v>
      </c>
      <c r="S7376">
        <v>150</v>
      </c>
      <c r="T7376">
        <v>100</v>
      </c>
      <c r="U7376" t="s">
        <v>3664</v>
      </c>
      <c r="V7376">
        <v>0</v>
      </c>
      <c r="W7376">
        <v>0</v>
      </c>
      <c r="X7376" t="s">
        <v>4567</v>
      </c>
      <c r="Y7376" t="s">
        <v>11689</v>
      </c>
      <c r="Z7376" t="s">
        <v>3545</v>
      </c>
    </row>
    <row r="7377" spans="17:26" x14ac:dyDescent="0.35">
      <c r="Q7377" t="s">
        <v>0</v>
      </c>
      <c r="R7377">
        <v>85</v>
      </c>
      <c r="S7377">
        <v>150</v>
      </c>
      <c r="T7377">
        <v>100</v>
      </c>
      <c r="U7377" t="s">
        <v>3664</v>
      </c>
      <c r="V7377">
        <v>0</v>
      </c>
      <c r="W7377">
        <v>0</v>
      </c>
      <c r="X7377" t="s">
        <v>4215</v>
      </c>
      <c r="Y7377" t="s">
        <v>11690</v>
      </c>
      <c r="Z7377" t="s">
        <v>3545</v>
      </c>
    </row>
    <row r="7378" spans="17:26" x14ac:dyDescent="0.35">
      <c r="Q7378" t="s">
        <v>0</v>
      </c>
      <c r="R7378">
        <v>85</v>
      </c>
      <c r="S7378">
        <v>150</v>
      </c>
      <c r="T7378">
        <v>100</v>
      </c>
      <c r="U7378" t="s">
        <v>3664</v>
      </c>
      <c r="V7378">
        <v>0</v>
      </c>
      <c r="W7378">
        <v>0</v>
      </c>
      <c r="X7378" t="s">
        <v>3671</v>
      </c>
      <c r="Y7378" t="s">
        <v>11691</v>
      </c>
      <c r="Z7378" t="s">
        <v>3545</v>
      </c>
    </row>
    <row r="7379" spans="17:26" x14ac:dyDescent="0.35">
      <c r="Q7379" t="s">
        <v>0</v>
      </c>
      <c r="R7379">
        <v>85</v>
      </c>
      <c r="S7379">
        <v>150</v>
      </c>
      <c r="T7379">
        <v>100</v>
      </c>
      <c r="U7379" t="s">
        <v>3664</v>
      </c>
      <c r="V7379">
        <v>0</v>
      </c>
      <c r="W7379">
        <v>0</v>
      </c>
      <c r="X7379" t="s">
        <v>4035</v>
      </c>
      <c r="Y7379" t="s">
        <v>11692</v>
      </c>
      <c r="Z7379" t="s">
        <v>3545</v>
      </c>
    </row>
    <row r="7380" spans="17:26" x14ac:dyDescent="0.35">
      <c r="Q7380" t="s">
        <v>0</v>
      </c>
      <c r="R7380">
        <v>85</v>
      </c>
      <c r="S7380">
        <v>150</v>
      </c>
      <c r="T7380">
        <v>100</v>
      </c>
      <c r="U7380" t="s">
        <v>3664</v>
      </c>
      <c r="V7380">
        <v>0</v>
      </c>
      <c r="W7380">
        <v>0</v>
      </c>
      <c r="X7380" t="s">
        <v>4294</v>
      </c>
      <c r="Y7380" t="s">
        <v>11693</v>
      </c>
      <c r="Z7380" t="s">
        <v>3545</v>
      </c>
    </row>
    <row r="7381" spans="17:26" x14ac:dyDescent="0.35">
      <c r="Q7381" t="s">
        <v>0</v>
      </c>
      <c r="R7381">
        <v>85</v>
      </c>
      <c r="S7381">
        <v>150</v>
      </c>
      <c r="T7381">
        <v>100</v>
      </c>
      <c r="U7381" t="s">
        <v>3664</v>
      </c>
      <c r="V7381">
        <v>0</v>
      </c>
      <c r="W7381">
        <v>0</v>
      </c>
      <c r="X7381" t="s">
        <v>3853</v>
      </c>
      <c r="Y7381" t="s">
        <v>11694</v>
      </c>
      <c r="Z7381" t="s">
        <v>3545</v>
      </c>
    </row>
    <row r="7382" spans="17:26" x14ac:dyDescent="0.35">
      <c r="Q7382" t="s">
        <v>0</v>
      </c>
      <c r="R7382">
        <v>85</v>
      </c>
      <c r="S7382">
        <v>150</v>
      </c>
      <c r="T7382">
        <v>100</v>
      </c>
      <c r="U7382" t="s">
        <v>3664</v>
      </c>
      <c r="V7382">
        <v>0</v>
      </c>
      <c r="W7382">
        <v>0</v>
      </c>
      <c r="X7382" t="s">
        <v>3861</v>
      </c>
      <c r="Y7382" t="s">
        <v>11695</v>
      </c>
      <c r="Z7382" t="s">
        <v>3545</v>
      </c>
    </row>
    <row r="7383" spans="17:26" x14ac:dyDescent="0.35">
      <c r="Q7383" t="s">
        <v>0</v>
      </c>
      <c r="R7383">
        <v>85</v>
      </c>
      <c r="S7383">
        <v>150</v>
      </c>
      <c r="T7383">
        <v>100</v>
      </c>
      <c r="U7383" t="s">
        <v>3664</v>
      </c>
      <c r="V7383">
        <v>0</v>
      </c>
      <c r="W7383">
        <v>0</v>
      </c>
      <c r="X7383" t="s">
        <v>4260</v>
      </c>
      <c r="Y7383" t="s">
        <v>11696</v>
      </c>
      <c r="Z7383" t="s">
        <v>3545</v>
      </c>
    </row>
    <row r="7384" spans="17:26" x14ac:dyDescent="0.35">
      <c r="Q7384" t="s">
        <v>0</v>
      </c>
      <c r="R7384">
        <v>85</v>
      </c>
      <c r="S7384">
        <v>150</v>
      </c>
      <c r="T7384">
        <v>100</v>
      </c>
      <c r="U7384" t="s">
        <v>3664</v>
      </c>
      <c r="V7384">
        <v>0</v>
      </c>
      <c r="W7384">
        <v>0</v>
      </c>
      <c r="X7384" t="s">
        <v>4699</v>
      </c>
      <c r="Y7384" t="s">
        <v>11697</v>
      </c>
      <c r="Z7384" t="s">
        <v>3545</v>
      </c>
    </row>
    <row r="7385" spans="17:26" x14ac:dyDescent="0.35">
      <c r="Q7385" t="s">
        <v>0</v>
      </c>
      <c r="R7385">
        <v>85</v>
      </c>
      <c r="S7385">
        <v>150</v>
      </c>
      <c r="T7385">
        <v>100</v>
      </c>
      <c r="U7385" t="s">
        <v>3664</v>
      </c>
      <c r="V7385">
        <v>0</v>
      </c>
      <c r="W7385">
        <v>0</v>
      </c>
      <c r="X7385" t="s">
        <v>3837</v>
      </c>
      <c r="Y7385" t="s">
        <v>11698</v>
      </c>
      <c r="Z7385" t="s">
        <v>3545</v>
      </c>
    </row>
    <row r="7386" spans="17:26" x14ac:dyDescent="0.35">
      <c r="Q7386" t="s">
        <v>0</v>
      </c>
      <c r="R7386">
        <v>85</v>
      </c>
      <c r="S7386">
        <v>150</v>
      </c>
      <c r="T7386">
        <v>100</v>
      </c>
      <c r="U7386" t="s">
        <v>3664</v>
      </c>
      <c r="V7386">
        <v>0</v>
      </c>
      <c r="W7386">
        <v>0</v>
      </c>
      <c r="X7386" t="s">
        <v>4402</v>
      </c>
      <c r="Y7386" t="s">
        <v>11699</v>
      </c>
      <c r="Z7386" t="s">
        <v>3545</v>
      </c>
    </row>
    <row r="7387" spans="17:26" x14ac:dyDescent="0.35">
      <c r="Q7387" t="s">
        <v>0</v>
      </c>
      <c r="R7387">
        <v>85</v>
      </c>
      <c r="S7387">
        <v>150</v>
      </c>
      <c r="T7387">
        <v>100</v>
      </c>
      <c r="U7387" t="s">
        <v>3664</v>
      </c>
      <c r="V7387">
        <v>0</v>
      </c>
      <c r="W7387">
        <v>0</v>
      </c>
      <c r="X7387" t="s">
        <v>3822</v>
      </c>
      <c r="Y7387" t="s">
        <v>11700</v>
      </c>
      <c r="Z7387" t="s">
        <v>3545</v>
      </c>
    </row>
    <row r="7388" spans="17:26" x14ac:dyDescent="0.35">
      <c r="Q7388" t="s">
        <v>0</v>
      </c>
      <c r="R7388">
        <v>85</v>
      </c>
      <c r="S7388">
        <v>150</v>
      </c>
      <c r="T7388">
        <v>100</v>
      </c>
      <c r="U7388" t="s">
        <v>3664</v>
      </c>
      <c r="V7388">
        <v>0</v>
      </c>
      <c r="W7388">
        <v>0</v>
      </c>
      <c r="X7388" t="s">
        <v>4265</v>
      </c>
      <c r="Y7388" t="s">
        <v>11701</v>
      </c>
      <c r="Z7388" t="s">
        <v>3545</v>
      </c>
    </row>
    <row r="7389" spans="17:26" x14ac:dyDescent="0.35">
      <c r="Q7389" t="s">
        <v>0</v>
      </c>
      <c r="R7389">
        <v>85</v>
      </c>
      <c r="S7389">
        <v>150</v>
      </c>
      <c r="T7389">
        <v>100</v>
      </c>
      <c r="U7389" t="s">
        <v>3664</v>
      </c>
      <c r="V7389">
        <v>0</v>
      </c>
      <c r="W7389">
        <v>0</v>
      </c>
      <c r="X7389" t="s">
        <v>4265</v>
      </c>
      <c r="Y7389" t="s">
        <v>11702</v>
      </c>
      <c r="Z7389" t="s">
        <v>3545</v>
      </c>
    </row>
    <row r="7390" spans="17:26" x14ac:dyDescent="0.35">
      <c r="Q7390" t="s">
        <v>0</v>
      </c>
      <c r="R7390">
        <v>85</v>
      </c>
      <c r="S7390">
        <v>150</v>
      </c>
      <c r="T7390">
        <v>100</v>
      </c>
      <c r="U7390" t="s">
        <v>3664</v>
      </c>
      <c r="V7390">
        <v>0</v>
      </c>
      <c r="W7390">
        <v>0</v>
      </c>
      <c r="X7390" t="s">
        <v>3734</v>
      </c>
      <c r="Y7390" t="s">
        <v>11703</v>
      </c>
      <c r="Z7390" t="s">
        <v>3545</v>
      </c>
    </row>
    <row r="7391" spans="17:26" x14ac:dyDescent="0.35">
      <c r="Q7391" t="s">
        <v>0</v>
      </c>
      <c r="R7391">
        <v>85</v>
      </c>
      <c r="S7391">
        <v>150</v>
      </c>
      <c r="T7391">
        <v>100</v>
      </c>
      <c r="U7391" t="s">
        <v>3664</v>
      </c>
      <c r="V7391">
        <v>0</v>
      </c>
      <c r="W7391">
        <v>0</v>
      </c>
      <c r="X7391" t="s">
        <v>4038</v>
      </c>
      <c r="Y7391" t="s">
        <v>11704</v>
      </c>
      <c r="Z7391" t="s">
        <v>3545</v>
      </c>
    </row>
    <row r="7392" spans="17:26" x14ac:dyDescent="0.35">
      <c r="Q7392" t="s">
        <v>0</v>
      </c>
      <c r="R7392">
        <v>85</v>
      </c>
      <c r="S7392">
        <v>150</v>
      </c>
      <c r="T7392">
        <v>100</v>
      </c>
      <c r="U7392" t="s">
        <v>3664</v>
      </c>
      <c r="V7392">
        <v>0</v>
      </c>
      <c r="W7392">
        <v>0</v>
      </c>
      <c r="X7392" t="s">
        <v>4494</v>
      </c>
      <c r="Y7392" t="s">
        <v>11705</v>
      </c>
      <c r="Z7392" t="s">
        <v>3545</v>
      </c>
    </row>
    <row r="7393" spans="17:26" x14ac:dyDescent="0.35">
      <c r="Q7393" t="s">
        <v>0</v>
      </c>
      <c r="R7393">
        <v>85</v>
      </c>
      <c r="S7393">
        <v>150</v>
      </c>
      <c r="T7393">
        <v>97.1</v>
      </c>
      <c r="U7393" t="s">
        <v>1</v>
      </c>
      <c r="V7393">
        <v>0</v>
      </c>
      <c r="W7393">
        <v>0</v>
      </c>
      <c r="X7393" t="s">
        <v>3740</v>
      </c>
      <c r="Y7393" t="s">
        <v>11706</v>
      </c>
      <c r="Z7393" t="s">
        <v>3545</v>
      </c>
    </row>
    <row r="7394" spans="17:26" x14ac:dyDescent="0.35">
      <c r="Q7394" t="s">
        <v>0</v>
      </c>
      <c r="R7394">
        <v>85</v>
      </c>
      <c r="S7394">
        <v>150</v>
      </c>
      <c r="T7394">
        <v>97.1</v>
      </c>
      <c r="U7394" t="s">
        <v>1</v>
      </c>
      <c r="V7394">
        <v>0</v>
      </c>
      <c r="W7394">
        <v>0</v>
      </c>
      <c r="X7394" t="s">
        <v>4161</v>
      </c>
      <c r="Y7394" t="s">
        <v>11707</v>
      </c>
      <c r="Z7394" t="s">
        <v>3545</v>
      </c>
    </row>
    <row r="7395" spans="17:26" x14ac:dyDescent="0.35">
      <c r="Q7395" t="s">
        <v>0</v>
      </c>
      <c r="R7395">
        <v>85</v>
      </c>
      <c r="S7395">
        <v>150</v>
      </c>
      <c r="T7395">
        <v>97.1</v>
      </c>
      <c r="U7395" t="s">
        <v>1</v>
      </c>
      <c r="V7395">
        <v>0</v>
      </c>
      <c r="W7395">
        <v>0</v>
      </c>
      <c r="X7395" t="s">
        <v>3742</v>
      </c>
      <c r="Y7395" t="s">
        <v>11708</v>
      </c>
      <c r="Z7395" t="s">
        <v>3545</v>
      </c>
    </row>
    <row r="7396" spans="17:26" x14ac:dyDescent="0.35">
      <c r="Q7396" t="s">
        <v>0</v>
      </c>
      <c r="R7396">
        <v>85</v>
      </c>
      <c r="S7396">
        <v>150</v>
      </c>
      <c r="T7396">
        <v>97.1</v>
      </c>
      <c r="U7396" t="s">
        <v>1</v>
      </c>
      <c r="V7396">
        <v>0</v>
      </c>
      <c r="W7396">
        <v>0</v>
      </c>
      <c r="X7396" t="s">
        <v>4091</v>
      </c>
      <c r="Y7396" t="s">
        <v>11709</v>
      </c>
      <c r="Z7396" t="s">
        <v>3545</v>
      </c>
    </row>
    <row r="7397" spans="17:26" x14ac:dyDescent="0.35">
      <c r="Q7397" t="s">
        <v>0</v>
      </c>
      <c r="R7397">
        <v>85</v>
      </c>
      <c r="S7397">
        <v>150</v>
      </c>
      <c r="T7397">
        <v>97.1</v>
      </c>
      <c r="U7397" t="s">
        <v>3664</v>
      </c>
      <c r="V7397">
        <v>0</v>
      </c>
      <c r="W7397">
        <v>0</v>
      </c>
      <c r="X7397" t="s">
        <v>4151</v>
      </c>
      <c r="Y7397" t="s">
        <v>11710</v>
      </c>
      <c r="Z7397" t="s">
        <v>3545</v>
      </c>
    </row>
    <row r="7398" spans="17:26" x14ac:dyDescent="0.35">
      <c r="Q7398" t="s">
        <v>0</v>
      </c>
      <c r="R7398">
        <v>85</v>
      </c>
      <c r="S7398">
        <v>150</v>
      </c>
      <c r="T7398">
        <v>97.1</v>
      </c>
      <c r="U7398" t="s">
        <v>3664</v>
      </c>
      <c r="V7398">
        <v>0</v>
      </c>
      <c r="W7398">
        <v>0</v>
      </c>
      <c r="X7398" t="s">
        <v>4156</v>
      </c>
      <c r="Y7398" t="s">
        <v>11711</v>
      </c>
      <c r="Z7398" t="s">
        <v>3545</v>
      </c>
    </row>
    <row r="7399" spans="17:26" x14ac:dyDescent="0.35">
      <c r="Q7399" t="s">
        <v>0</v>
      </c>
      <c r="R7399">
        <v>85</v>
      </c>
      <c r="S7399">
        <v>150</v>
      </c>
      <c r="T7399">
        <v>97.1</v>
      </c>
      <c r="U7399" t="s">
        <v>3664</v>
      </c>
      <c r="V7399">
        <v>0</v>
      </c>
      <c r="W7399">
        <v>0</v>
      </c>
      <c r="X7399" t="s">
        <v>4156</v>
      </c>
      <c r="Y7399" t="s">
        <v>11712</v>
      </c>
      <c r="Z7399" t="s">
        <v>3545</v>
      </c>
    </row>
    <row r="7400" spans="17:26" x14ac:dyDescent="0.35">
      <c r="Q7400" t="s">
        <v>0</v>
      </c>
      <c r="R7400">
        <v>85</v>
      </c>
      <c r="S7400">
        <v>150</v>
      </c>
      <c r="T7400">
        <v>97.1</v>
      </c>
      <c r="U7400" t="s">
        <v>3664</v>
      </c>
      <c r="V7400">
        <v>0</v>
      </c>
      <c r="W7400">
        <v>0</v>
      </c>
      <c r="X7400" t="s">
        <v>3744</v>
      </c>
      <c r="Y7400" t="s">
        <v>11713</v>
      </c>
      <c r="Z7400" t="s">
        <v>3545</v>
      </c>
    </row>
    <row r="7401" spans="17:26" x14ac:dyDescent="0.35">
      <c r="Q7401" t="s">
        <v>0</v>
      </c>
      <c r="R7401">
        <v>85</v>
      </c>
      <c r="S7401">
        <v>150</v>
      </c>
      <c r="T7401">
        <v>97.1</v>
      </c>
      <c r="U7401" t="s">
        <v>3664</v>
      </c>
      <c r="V7401">
        <v>0</v>
      </c>
      <c r="W7401">
        <v>0</v>
      </c>
      <c r="X7401" t="s">
        <v>4193</v>
      </c>
      <c r="Y7401" t="s">
        <v>11714</v>
      </c>
      <c r="Z7401" t="s">
        <v>3545</v>
      </c>
    </row>
    <row r="7402" spans="17:26" x14ac:dyDescent="0.35">
      <c r="Q7402" t="s">
        <v>0</v>
      </c>
      <c r="R7402">
        <v>85</v>
      </c>
      <c r="S7402">
        <v>150</v>
      </c>
      <c r="T7402">
        <v>97.2</v>
      </c>
      <c r="U7402" t="s">
        <v>1</v>
      </c>
      <c r="V7402">
        <v>0</v>
      </c>
      <c r="W7402">
        <v>0</v>
      </c>
      <c r="X7402" t="s">
        <v>4736</v>
      </c>
      <c r="Y7402" t="s">
        <v>11715</v>
      </c>
      <c r="Z7402" t="s">
        <v>3545</v>
      </c>
    </row>
    <row r="7403" spans="17:26" x14ac:dyDescent="0.35">
      <c r="Q7403" t="s">
        <v>0</v>
      </c>
      <c r="R7403">
        <v>85</v>
      </c>
      <c r="S7403">
        <v>150</v>
      </c>
      <c r="T7403">
        <v>97.2</v>
      </c>
      <c r="U7403" t="s">
        <v>1</v>
      </c>
      <c r="V7403">
        <v>0</v>
      </c>
      <c r="W7403">
        <v>0</v>
      </c>
      <c r="X7403" t="s">
        <v>3886</v>
      </c>
      <c r="Y7403" t="s">
        <v>11716</v>
      </c>
      <c r="Z7403" t="s">
        <v>3545</v>
      </c>
    </row>
    <row r="7404" spans="17:26" x14ac:dyDescent="0.35">
      <c r="Q7404" t="s">
        <v>0</v>
      </c>
      <c r="R7404">
        <v>85</v>
      </c>
      <c r="S7404">
        <v>150</v>
      </c>
      <c r="T7404">
        <v>97.2</v>
      </c>
      <c r="U7404" t="s">
        <v>3664</v>
      </c>
      <c r="V7404">
        <v>0</v>
      </c>
      <c r="W7404">
        <v>0</v>
      </c>
      <c r="X7404" t="s">
        <v>4135</v>
      </c>
      <c r="Y7404" t="s">
        <v>11717</v>
      </c>
      <c r="Z7404" t="s">
        <v>3545</v>
      </c>
    </row>
    <row r="7405" spans="17:26" x14ac:dyDescent="0.35">
      <c r="Q7405" t="s">
        <v>0</v>
      </c>
      <c r="R7405">
        <v>85</v>
      </c>
      <c r="S7405">
        <v>150</v>
      </c>
      <c r="T7405">
        <v>97.3</v>
      </c>
      <c r="U7405" t="s">
        <v>1</v>
      </c>
      <c r="V7405">
        <v>0</v>
      </c>
      <c r="W7405">
        <v>0</v>
      </c>
      <c r="X7405" t="s">
        <v>4649</v>
      </c>
      <c r="Y7405" t="s">
        <v>11718</v>
      </c>
      <c r="Z7405" t="s">
        <v>3545</v>
      </c>
    </row>
    <row r="7406" spans="17:26" x14ac:dyDescent="0.35">
      <c r="Q7406" t="s">
        <v>0</v>
      </c>
      <c r="R7406">
        <v>85</v>
      </c>
      <c r="S7406">
        <v>150</v>
      </c>
      <c r="T7406">
        <v>97.3</v>
      </c>
      <c r="U7406" t="s">
        <v>1</v>
      </c>
      <c r="V7406">
        <v>0</v>
      </c>
      <c r="W7406">
        <v>0</v>
      </c>
      <c r="X7406" t="s">
        <v>4046</v>
      </c>
      <c r="Y7406" t="s">
        <v>11719</v>
      </c>
      <c r="Z7406" t="s">
        <v>3545</v>
      </c>
    </row>
    <row r="7407" spans="17:26" x14ac:dyDescent="0.35">
      <c r="Q7407" t="s">
        <v>0</v>
      </c>
      <c r="R7407">
        <v>85</v>
      </c>
      <c r="S7407">
        <v>150</v>
      </c>
      <c r="T7407">
        <v>97.3</v>
      </c>
      <c r="U7407" t="s">
        <v>1</v>
      </c>
      <c r="V7407">
        <v>0</v>
      </c>
      <c r="W7407">
        <v>0</v>
      </c>
      <c r="X7407" t="s">
        <v>4352</v>
      </c>
      <c r="Y7407" t="s">
        <v>11720</v>
      </c>
      <c r="Z7407" t="s">
        <v>3545</v>
      </c>
    </row>
    <row r="7408" spans="17:26" x14ac:dyDescent="0.35">
      <c r="Q7408" t="s">
        <v>0</v>
      </c>
      <c r="R7408">
        <v>85</v>
      </c>
      <c r="S7408">
        <v>150</v>
      </c>
      <c r="T7408">
        <v>97.3</v>
      </c>
      <c r="U7408" t="s">
        <v>1</v>
      </c>
      <c r="V7408">
        <v>0</v>
      </c>
      <c r="W7408">
        <v>0</v>
      </c>
      <c r="X7408" t="s">
        <v>4521</v>
      </c>
      <c r="Y7408" t="s">
        <v>11721</v>
      </c>
      <c r="Z7408" t="s">
        <v>3545</v>
      </c>
    </row>
    <row r="7409" spans="17:26" x14ac:dyDescent="0.35">
      <c r="Q7409" t="s">
        <v>0</v>
      </c>
      <c r="R7409">
        <v>85</v>
      </c>
      <c r="S7409">
        <v>150</v>
      </c>
      <c r="T7409">
        <v>97.3</v>
      </c>
      <c r="U7409" t="s">
        <v>1</v>
      </c>
      <c r="V7409">
        <v>0</v>
      </c>
      <c r="W7409">
        <v>0</v>
      </c>
      <c r="X7409" t="s">
        <v>3755</v>
      </c>
      <c r="Y7409" t="s">
        <v>11722</v>
      </c>
      <c r="Z7409" t="s">
        <v>3545</v>
      </c>
    </row>
    <row r="7410" spans="17:26" x14ac:dyDescent="0.35">
      <c r="Q7410" t="s">
        <v>0</v>
      </c>
      <c r="R7410">
        <v>85</v>
      </c>
      <c r="S7410">
        <v>150</v>
      </c>
      <c r="T7410">
        <v>97.3</v>
      </c>
      <c r="U7410" t="s">
        <v>1</v>
      </c>
      <c r="V7410">
        <v>0</v>
      </c>
      <c r="W7410">
        <v>0</v>
      </c>
      <c r="X7410" t="s">
        <v>3762</v>
      </c>
      <c r="Y7410" t="s">
        <v>11723</v>
      </c>
      <c r="Z7410" t="s">
        <v>3545</v>
      </c>
    </row>
    <row r="7411" spans="17:26" x14ac:dyDescent="0.35">
      <c r="Q7411" t="s">
        <v>0</v>
      </c>
      <c r="R7411">
        <v>85</v>
      </c>
      <c r="S7411">
        <v>150</v>
      </c>
      <c r="T7411">
        <v>97.3</v>
      </c>
      <c r="U7411" t="s">
        <v>1</v>
      </c>
      <c r="V7411">
        <v>0</v>
      </c>
      <c r="W7411">
        <v>0</v>
      </c>
      <c r="X7411" t="s">
        <v>3690</v>
      </c>
      <c r="Y7411" t="s">
        <v>11724</v>
      </c>
      <c r="Z7411" t="s">
        <v>3545</v>
      </c>
    </row>
    <row r="7412" spans="17:26" x14ac:dyDescent="0.35">
      <c r="Q7412" t="s">
        <v>0</v>
      </c>
      <c r="R7412">
        <v>85</v>
      </c>
      <c r="S7412">
        <v>150</v>
      </c>
      <c r="T7412">
        <v>97.3</v>
      </c>
      <c r="U7412" t="s">
        <v>1</v>
      </c>
      <c r="V7412">
        <v>0</v>
      </c>
      <c r="W7412">
        <v>0</v>
      </c>
      <c r="X7412" t="s">
        <v>3901</v>
      </c>
      <c r="Y7412" t="s">
        <v>11725</v>
      </c>
      <c r="Z7412" t="s">
        <v>3545</v>
      </c>
    </row>
    <row r="7413" spans="17:26" x14ac:dyDescent="0.35">
      <c r="Q7413" t="s">
        <v>0</v>
      </c>
      <c r="R7413">
        <v>85</v>
      </c>
      <c r="S7413">
        <v>150</v>
      </c>
      <c r="T7413">
        <v>97.3</v>
      </c>
      <c r="U7413" t="s">
        <v>1</v>
      </c>
      <c r="V7413">
        <v>0</v>
      </c>
      <c r="W7413">
        <v>0</v>
      </c>
      <c r="X7413" t="s">
        <v>3764</v>
      </c>
      <c r="Y7413" t="s">
        <v>11726</v>
      </c>
      <c r="Z7413" t="s">
        <v>3545</v>
      </c>
    </row>
    <row r="7414" spans="17:26" x14ac:dyDescent="0.35">
      <c r="Q7414" t="s">
        <v>0</v>
      </c>
      <c r="R7414">
        <v>85</v>
      </c>
      <c r="S7414">
        <v>150</v>
      </c>
      <c r="T7414">
        <v>97.3</v>
      </c>
      <c r="U7414" t="s">
        <v>1</v>
      </c>
      <c r="V7414">
        <v>0</v>
      </c>
      <c r="W7414">
        <v>0</v>
      </c>
      <c r="X7414" t="s">
        <v>4053</v>
      </c>
      <c r="Y7414" t="s">
        <v>11727</v>
      </c>
      <c r="Z7414" t="s">
        <v>3545</v>
      </c>
    </row>
    <row r="7415" spans="17:26" x14ac:dyDescent="0.35">
      <c r="Q7415" t="s">
        <v>0</v>
      </c>
      <c r="R7415">
        <v>85</v>
      </c>
      <c r="S7415">
        <v>150</v>
      </c>
      <c r="T7415">
        <v>97.3</v>
      </c>
      <c r="U7415" t="s">
        <v>1</v>
      </c>
      <c r="V7415">
        <v>0</v>
      </c>
      <c r="W7415">
        <v>0</v>
      </c>
      <c r="X7415" t="s">
        <v>3797</v>
      </c>
      <c r="Y7415" t="s">
        <v>11728</v>
      </c>
      <c r="Z7415" t="s">
        <v>3545</v>
      </c>
    </row>
    <row r="7416" spans="17:26" x14ac:dyDescent="0.35">
      <c r="Q7416" t="s">
        <v>0</v>
      </c>
      <c r="R7416">
        <v>85</v>
      </c>
      <c r="S7416">
        <v>150</v>
      </c>
      <c r="T7416">
        <v>97.3</v>
      </c>
      <c r="U7416" t="s">
        <v>1</v>
      </c>
      <c r="V7416">
        <v>0</v>
      </c>
      <c r="W7416">
        <v>0</v>
      </c>
      <c r="X7416" t="s">
        <v>3799</v>
      </c>
      <c r="Y7416" t="s">
        <v>11729</v>
      </c>
      <c r="Z7416" t="s">
        <v>3545</v>
      </c>
    </row>
    <row r="7417" spans="17:26" x14ac:dyDescent="0.35">
      <c r="Q7417" t="s">
        <v>0</v>
      </c>
      <c r="R7417">
        <v>85</v>
      </c>
      <c r="S7417">
        <v>150</v>
      </c>
      <c r="T7417">
        <v>97.3</v>
      </c>
      <c r="U7417" t="s">
        <v>1</v>
      </c>
      <c r="V7417">
        <v>0</v>
      </c>
      <c r="W7417">
        <v>0</v>
      </c>
      <c r="X7417" t="s">
        <v>4024</v>
      </c>
      <c r="Y7417" t="s">
        <v>11730</v>
      </c>
      <c r="Z7417" t="s">
        <v>3545</v>
      </c>
    </row>
    <row r="7418" spans="17:26" x14ac:dyDescent="0.35">
      <c r="Q7418" t="s">
        <v>0</v>
      </c>
      <c r="R7418">
        <v>85</v>
      </c>
      <c r="S7418">
        <v>150</v>
      </c>
      <c r="T7418">
        <v>97.3</v>
      </c>
      <c r="U7418" t="s">
        <v>1</v>
      </c>
      <c r="V7418">
        <v>0</v>
      </c>
      <c r="W7418">
        <v>0</v>
      </c>
      <c r="X7418" t="s">
        <v>3804</v>
      </c>
      <c r="Y7418" t="s">
        <v>11731</v>
      </c>
      <c r="Z7418" t="s">
        <v>3545</v>
      </c>
    </row>
    <row r="7419" spans="17:26" x14ac:dyDescent="0.35">
      <c r="Q7419" t="s">
        <v>0</v>
      </c>
      <c r="R7419">
        <v>85</v>
      </c>
      <c r="S7419">
        <v>150</v>
      </c>
      <c r="T7419">
        <v>97.3</v>
      </c>
      <c r="U7419" t="s">
        <v>1</v>
      </c>
      <c r="V7419">
        <v>0</v>
      </c>
      <c r="W7419">
        <v>0</v>
      </c>
      <c r="X7419" t="s">
        <v>4531</v>
      </c>
      <c r="Y7419" t="s">
        <v>11732</v>
      </c>
      <c r="Z7419" t="s">
        <v>3545</v>
      </c>
    </row>
    <row r="7420" spans="17:26" x14ac:dyDescent="0.35">
      <c r="Q7420" t="s">
        <v>0</v>
      </c>
      <c r="R7420">
        <v>85</v>
      </c>
      <c r="S7420">
        <v>150</v>
      </c>
      <c r="T7420">
        <v>97.3</v>
      </c>
      <c r="U7420" t="s">
        <v>1</v>
      </c>
      <c r="V7420">
        <v>0</v>
      </c>
      <c r="W7420">
        <v>0</v>
      </c>
      <c r="X7420" t="s">
        <v>3673</v>
      </c>
      <c r="Y7420" t="s">
        <v>11733</v>
      </c>
      <c r="Z7420" t="s">
        <v>3545</v>
      </c>
    </row>
    <row r="7421" spans="17:26" x14ac:dyDescent="0.35">
      <c r="Q7421" t="s">
        <v>0</v>
      </c>
      <c r="R7421">
        <v>85</v>
      </c>
      <c r="S7421">
        <v>150</v>
      </c>
      <c r="T7421">
        <v>97.3</v>
      </c>
      <c r="U7421" t="s">
        <v>1</v>
      </c>
      <c r="V7421">
        <v>0</v>
      </c>
      <c r="W7421">
        <v>0</v>
      </c>
      <c r="X7421" t="s">
        <v>3673</v>
      </c>
      <c r="Y7421" t="s">
        <v>11734</v>
      </c>
      <c r="Z7421" t="s">
        <v>3545</v>
      </c>
    </row>
    <row r="7422" spans="17:26" x14ac:dyDescent="0.35">
      <c r="Q7422" t="s">
        <v>0</v>
      </c>
      <c r="R7422">
        <v>85</v>
      </c>
      <c r="S7422">
        <v>150</v>
      </c>
      <c r="T7422">
        <v>97.3</v>
      </c>
      <c r="U7422" t="s">
        <v>1</v>
      </c>
      <c r="V7422">
        <v>0</v>
      </c>
      <c r="W7422">
        <v>0</v>
      </c>
      <c r="X7422" t="s">
        <v>4363</v>
      </c>
      <c r="Y7422" t="s">
        <v>11735</v>
      </c>
      <c r="Z7422" t="s">
        <v>3545</v>
      </c>
    </row>
    <row r="7423" spans="17:26" x14ac:dyDescent="0.35">
      <c r="Q7423" t="s">
        <v>0</v>
      </c>
      <c r="R7423">
        <v>85</v>
      </c>
      <c r="S7423">
        <v>150</v>
      </c>
      <c r="T7423">
        <v>97.3</v>
      </c>
      <c r="U7423" t="s">
        <v>1</v>
      </c>
      <c r="V7423">
        <v>0</v>
      </c>
      <c r="W7423">
        <v>0</v>
      </c>
      <c r="X7423" t="s">
        <v>4062</v>
      </c>
      <c r="Y7423" t="s">
        <v>11736</v>
      </c>
      <c r="Z7423" t="s">
        <v>3545</v>
      </c>
    </row>
    <row r="7424" spans="17:26" x14ac:dyDescent="0.35">
      <c r="Q7424" t="s">
        <v>0</v>
      </c>
      <c r="R7424">
        <v>85</v>
      </c>
      <c r="S7424">
        <v>150</v>
      </c>
      <c r="T7424">
        <v>97.3</v>
      </c>
      <c r="U7424" t="s">
        <v>1</v>
      </c>
      <c r="V7424">
        <v>0</v>
      </c>
      <c r="W7424">
        <v>0</v>
      </c>
      <c r="X7424" t="s">
        <v>4319</v>
      </c>
      <c r="Y7424" t="s">
        <v>11737</v>
      </c>
      <c r="Z7424" t="s">
        <v>3545</v>
      </c>
    </row>
    <row r="7425" spans="17:26" x14ac:dyDescent="0.35">
      <c r="Q7425" t="s">
        <v>0</v>
      </c>
      <c r="R7425">
        <v>85</v>
      </c>
      <c r="S7425">
        <v>150</v>
      </c>
      <c r="T7425">
        <v>97.3</v>
      </c>
      <c r="U7425" t="s">
        <v>1</v>
      </c>
      <c r="V7425">
        <v>0</v>
      </c>
      <c r="W7425">
        <v>0</v>
      </c>
      <c r="X7425" t="s">
        <v>4250</v>
      </c>
      <c r="Y7425" t="s">
        <v>11738</v>
      </c>
      <c r="Z7425" t="s">
        <v>3545</v>
      </c>
    </row>
    <row r="7426" spans="17:26" x14ac:dyDescent="0.35">
      <c r="Q7426" t="s">
        <v>0</v>
      </c>
      <c r="R7426">
        <v>85</v>
      </c>
      <c r="S7426">
        <v>150</v>
      </c>
      <c r="T7426">
        <v>97.3</v>
      </c>
      <c r="U7426" t="s">
        <v>1</v>
      </c>
      <c r="V7426">
        <v>0</v>
      </c>
      <c r="W7426">
        <v>0</v>
      </c>
      <c r="X7426" t="s">
        <v>4032</v>
      </c>
      <c r="Y7426" t="s">
        <v>11739</v>
      </c>
      <c r="Z7426" t="s">
        <v>3545</v>
      </c>
    </row>
    <row r="7427" spans="17:26" x14ac:dyDescent="0.35">
      <c r="Q7427" t="s">
        <v>0</v>
      </c>
      <c r="R7427">
        <v>85</v>
      </c>
      <c r="S7427">
        <v>150</v>
      </c>
      <c r="T7427">
        <v>97.3</v>
      </c>
      <c r="U7427" t="s">
        <v>1</v>
      </c>
      <c r="V7427">
        <v>0</v>
      </c>
      <c r="W7427">
        <v>0</v>
      </c>
      <c r="X7427" t="s">
        <v>4035</v>
      </c>
      <c r="Y7427" t="s">
        <v>11740</v>
      </c>
      <c r="Z7427" t="s">
        <v>3545</v>
      </c>
    </row>
    <row r="7428" spans="17:26" x14ac:dyDescent="0.35">
      <c r="Q7428" t="s">
        <v>0</v>
      </c>
      <c r="R7428">
        <v>85</v>
      </c>
      <c r="S7428">
        <v>150</v>
      </c>
      <c r="T7428">
        <v>97.3</v>
      </c>
      <c r="U7428" t="s">
        <v>1</v>
      </c>
      <c r="V7428">
        <v>0</v>
      </c>
      <c r="W7428">
        <v>0</v>
      </c>
      <c r="X7428" t="s">
        <v>4332</v>
      </c>
      <c r="Y7428" t="s">
        <v>11741</v>
      </c>
      <c r="Z7428" t="s">
        <v>3545</v>
      </c>
    </row>
    <row r="7429" spans="17:26" x14ac:dyDescent="0.35">
      <c r="Q7429" t="s">
        <v>0</v>
      </c>
      <c r="R7429">
        <v>85</v>
      </c>
      <c r="S7429">
        <v>150</v>
      </c>
      <c r="T7429">
        <v>97.3</v>
      </c>
      <c r="U7429" t="s">
        <v>1</v>
      </c>
      <c r="V7429">
        <v>0</v>
      </c>
      <c r="W7429">
        <v>0</v>
      </c>
      <c r="X7429" t="s">
        <v>4332</v>
      </c>
      <c r="Y7429" t="s">
        <v>11742</v>
      </c>
      <c r="Z7429" t="s">
        <v>3545</v>
      </c>
    </row>
    <row r="7430" spans="17:26" x14ac:dyDescent="0.35">
      <c r="Q7430" t="s">
        <v>0</v>
      </c>
      <c r="R7430">
        <v>85</v>
      </c>
      <c r="S7430">
        <v>150</v>
      </c>
      <c r="T7430">
        <v>97.3</v>
      </c>
      <c r="U7430" t="s">
        <v>1</v>
      </c>
      <c r="V7430">
        <v>0</v>
      </c>
      <c r="W7430">
        <v>0</v>
      </c>
      <c r="X7430" t="s">
        <v>3662</v>
      </c>
      <c r="Y7430" t="s">
        <v>11743</v>
      </c>
      <c r="Z7430" t="s">
        <v>3545</v>
      </c>
    </row>
    <row r="7431" spans="17:26" x14ac:dyDescent="0.35">
      <c r="Q7431" t="s">
        <v>0</v>
      </c>
      <c r="R7431">
        <v>85</v>
      </c>
      <c r="S7431">
        <v>150</v>
      </c>
      <c r="T7431">
        <v>97.3</v>
      </c>
      <c r="U7431" t="s">
        <v>1</v>
      </c>
      <c r="V7431">
        <v>0</v>
      </c>
      <c r="W7431">
        <v>0</v>
      </c>
      <c r="X7431" t="s">
        <v>4071</v>
      </c>
      <c r="Y7431" t="s">
        <v>11744</v>
      </c>
      <c r="Z7431" t="s">
        <v>3545</v>
      </c>
    </row>
    <row r="7432" spans="17:26" x14ac:dyDescent="0.35">
      <c r="Q7432" t="s">
        <v>0</v>
      </c>
      <c r="R7432">
        <v>85</v>
      </c>
      <c r="S7432">
        <v>150</v>
      </c>
      <c r="T7432">
        <v>97.3</v>
      </c>
      <c r="U7432" t="s">
        <v>1</v>
      </c>
      <c r="V7432">
        <v>0</v>
      </c>
      <c r="W7432">
        <v>0</v>
      </c>
      <c r="X7432" t="s">
        <v>4491</v>
      </c>
      <c r="Y7432" t="s">
        <v>11745</v>
      </c>
      <c r="Z7432" t="s">
        <v>3545</v>
      </c>
    </row>
    <row r="7433" spans="17:26" x14ac:dyDescent="0.35">
      <c r="Q7433" t="s">
        <v>0</v>
      </c>
      <c r="R7433">
        <v>85</v>
      </c>
      <c r="S7433">
        <v>150</v>
      </c>
      <c r="T7433">
        <v>97.3</v>
      </c>
      <c r="U7433" t="s">
        <v>1</v>
      </c>
      <c r="V7433">
        <v>0</v>
      </c>
      <c r="W7433">
        <v>0</v>
      </c>
      <c r="X7433" t="s">
        <v>3677</v>
      </c>
      <c r="Y7433" t="s">
        <v>11746</v>
      </c>
      <c r="Z7433" t="s">
        <v>3545</v>
      </c>
    </row>
    <row r="7434" spans="17:26" x14ac:dyDescent="0.35">
      <c r="Q7434" t="s">
        <v>0</v>
      </c>
      <c r="R7434">
        <v>85</v>
      </c>
      <c r="S7434">
        <v>150</v>
      </c>
      <c r="T7434">
        <v>97.3</v>
      </c>
      <c r="U7434" t="s">
        <v>1</v>
      </c>
      <c r="V7434">
        <v>0</v>
      </c>
      <c r="W7434">
        <v>0</v>
      </c>
      <c r="X7434" t="s">
        <v>4040</v>
      </c>
      <c r="Y7434" t="s">
        <v>11747</v>
      </c>
      <c r="Z7434" t="s">
        <v>3545</v>
      </c>
    </row>
    <row r="7435" spans="17:26" x14ac:dyDescent="0.35">
      <c r="Q7435" t="s">
        <v>0</v>
      </c>
      <c r="R7435">
        <v>85</v>
      </c>
      <c r="S7435">
        <v>150</v>
      </c>
      <c r="T7435">
        <v>97.3</v>
      </c>
      <c r="U7435" t="s">
        <v>1</v>
      </c>
      <c r="V7435">
        <v>0</v>
      </c>
      <c r="W7435">
        <v>0</v>
      </c>
      <c r="X7435" t="s">
        <v>4040</v>
      </c>
      <c r="Y7435" t="s">
        <v>11748</v>
      </c>
      <c r="Z7435" t="s">
        <v>3545</v>
      </c>
    </row>
    <row r="7436" spans="17:26" x14ac:dyDescent="0.35">
      <c r="Q7436" t="s">
        <v>0</v>
      </c>
      <c r="R7436">
        <v>85</v>
      </c>
      <c r="S7436">
        <v>150</v>
      </c>
      <c r="T7436">
        <v>97.3</v>
      </c>
      <c r="U7436" t="s">
        <v>1</v>
      </c>
      <c r="V7436">
        <v>0</v>
      </c>
      <c r="W7436">
        <v>0</v>
      </c>
      <c r="X7436" t="s">
        <v>4040</v>
      </c>
      <c r="Y7436" t="s">
        <v>11749</v>
      </c>
      <c r="Z7436" t="s">
        <v>3545</v>
      </c>
    </row>
    <row r="7437" spans="17:26" x14ac:dyDescent="0.35">
      <c r="Q7437" t="s">
        <v>0</v>
      </c>
      <c r="R7437">
        <v>85</v>
      </c>
      <c r="S7437">
        <v>150</v>
      </c>
      <c r="T7437">
        <v>97.3</v>
      </c>
      <c r="U7437" t="s">
        <v>1</v>
      </c>
      <c r="V7437">
        <v>0</v>
      </c>
      <c r="W7437">
        <v>0</v>
      </c>
      <c r="X7437" t="s">
        <v>4902</v>
      </c>
      <c r="Y7437" t="s">
        <v>11750</v>
      </c>
      <c r="Z7437" t="s">
        <v>3545</v>
      </c>
    </row>
    <row r="7438" spans="17:26" x14ac:dyDescent="0.35">
      <c r="Q7438" t="s">
        <v>0</v>
      </c>
      <c r="R7438">
        <v>85</v>
      </c>
      <c r="S7438">
        <v>150</v>
      </c>
      <c r="T7438">
        <v>97.3</v>
      </c>
      <c r="U7438" t="s">
        <v>1</v>
      </c>
      <c r="V7438">
        <v>0</v>
      </c>
      <c r="W7438">
        <v>0</v>
      </c>
      <c r="X7438" t="s">
        <v>4174</v>
      </c>
      <c r="Y7438" t="s">
        <v>11751</v>
      </c>
      <c r="Z7438" t="s">
        <v>3545</v>
      </c>
    </row>
    <row r="7439" spans="17:26" x14ac:dyDescent="0.35">
      <c r="Q7439" t="s">
        <v>0</v>
      </c>
      <c r="R7439">
        <v>85</v>
      </c>
      <c r="S7439">
        <v>150</v>
      </c>
      <c r="T7439">
        <v>97.3</v>
      </c>
      <c r="U7439" t="s">
        <v>1</v>
      </c>
      <c r="V7439">
        <v>0</v>
      </c>
      <c r="W7439">
        <v>0</v>
      </c>
      <c r="X7439" t="s">
        <v>4503</v>
      </c>
      <c r="Y7439" t="s">
        <v>11752</v>
      </c>
      <c r="Z7439" t="s">
        <v>3545</v>
      </c>
    </row>
    <row r="7440" spans="17:26" x14ac:dyDescent="0.35">
      <c r="Q7440" t="s">
        <v>0</v>
      </c>
      <c r="R7440">
        <v>85</v>
      </c>
      <c r="S7440">
        <v>150</v>
      </c>
      <c r="T7440">
        <v>97.3</v>
      </c>
      <c r="U7440" t="s">
        <v>3664</v>
      </c>
      <c r="V7440">
        <v>0</v>
      </c>
      <c r="W7440">
        <v>0</v>
      </c>
      <c r="X7440" t="s">
        <v>4649</v>
      </c>
      <c r="Y7440" t="s">
        <v>11753</v>
      </c>
      <c r="Z7440" t="s">
        <v>3545</v>
      </c>
    </row>
    <row r="7441" spans="17:26" x14ac:dyDescent="0.35">
      <c r="Q7441" t="s">
        <v>0</v>
      </c>
      <c r="R7441">
        <v>85</v>
      </c>
      <c r="S7441">
        <v>150</v>
      </c>
      <c r="T7441">
        <v>97.3</v>
      </c>
      <c r="U7441" t="s">
        <v>3664</v>
      </c>
      <c r="V7441">
        <v>0</v>
      </c>
      <c r="W7441">
        <v>0</v>
      </c>
      <c r="X7441" t="s">
        <v>3688</v>
      </c>
      <c r="Y7441" t="s">
        <v>11754</v>
      </c>
      <c r="Z7441" t="s">
        <v>3545</v>
      </c>
    </row>
    <row r="7442" spans="17:26" x14ac:dyDescent="0.35">
      <c r="Q7442" t="s">
        <v>0</v>
      </c>
      <c r="R7442">
        <v>85</v>
      </c>
      <c r="S7442">
        <v>150</v>
      </c>
      <c r="T7442">
        <v>97.3</v>
      </c>
      <c r="U7442" t="s">
        <v>3664</v>
      </c>
      <c r="V7442">
        <v>0</v>
      </c>
      <c r="W7442">
        <v>0</v>
      </c>
      <c r="X7442" t="s">
        <v>4304</v>
      </c>
      <c r="Y7442" t="s">
        <v>11755</v>
      </c>
      <c r="Z7442" t="s">
        <v>3545</v>
      </c>
    </row>
    <row r="7443" spans="17:26" x14ac:dyDescent="0.35">
      <c r="Q7443" t="s">
        <v>0</v>
      </c>
      <c r="R7443">
        <v>85</v>
      </c>
      <c r="S7443">
        <v>150</v>
      </c>
      <c r="T7443">
        <v>97.3</v>
      </c>
      <c r="U7443" t="s">
        <v>3664</v>
      </c>
      <c r="V7443">
        <v>0</v>
      </c>
      <c r="W7443">
        <v>0</v>
      </c>
      <c r="X7443" t="s">
        <v>3891</v>
      </c>
      <c r="Y7443" t="s">
        <v>11756</v>
      </c>
      <c r="Z7443" t="s">
        <v>3545</v>
      </c>
    </row>
    <row r="7444" spans="17:26" x14ac:dyDescent="0.35">
      <c r="Q7444" t="s">
        <v>0</v>
      </c>
      <c r="R7444">
        <v>85</v>
      </c>
      <c r="S7444">
        <v>150</v>
      </c>
      <c r="T7444">
        <v>97.3</v>
      </c>
      <c r="U7444" t="s">
        <v>3664</v>
      </c>
      <c r="V7444">
        <v>0</v>
      </c>
      <c r="W7444">
        <v>0</v>
      </c>
      <c r="X7444" t="s">
        <v>3895</v>
      </c>
      <c r="Y7444" t="s">
        <v>11757</v>
      </c>
      <c r="Z7444" t="s">
        <v>3545</v>
      </c>
    </row>
    <row r="7445" spans="17:26" x14ac:dyDescent="0.35">
      <c r="Q7445" t="s">
        <v>0</v>
      </c>
      <c r="R7445">
        <v>85</v>
      </c>
      <c r="S7445">
        <v>150</v>
      </c>
      <c r="T7445">
        <v>97.3</v>
      </c>
      <c r="U7445" t="s">
        <v>3664</v>
      </c>
      <c r="V7445">
        <v>0</v>
      </c>
      <c r="W7445">
        <v>0</v>
      </c>
      <c r="X7445" t="s">
        <v>3925</v>
      </c>
      <c r="Y7445" t="s">
        <v>11758</v>
      </c>
      <c r="Z7445" t="s">
        <v>3545</v>
      </c>
    </row>
    <row r="7446" spans="17:26" x14ac:dyDescent="0.35">
      <c r="Q7446" t="s">
        <v>0</v>
      </c>
      <c r="R7446">
        <v>85</v>
      </c>
      <c r="S7446">
        <v>150</v>
      </c>
      <c r="T7446">
        <v>97.3</v>
      </c>
      <c r="U7446" t="s">
        <v>3664</v>
      </c>
      <c r="V7446">
        <v>0</v>
      </c>
      <c r="W7446">
        <v>0</v>
      </c>
      <c r="X7446" t="s">
        <v>3760</v>
      </c>
      <c r="Y7446" t="s">
        <v>11759</v>
      </c>
      <c r="Z7446" t="s">
        <v>3545</v>
      </c>
    </row>
    <row r="7447" spans="17:26" x14ac:dyDescent="0.35">
      <c r="Q7447" t="s">
        <v>0</v>
      </c>
      <c r="R7447">
        <v>85</v>
      </c>
      <c r="S7447">
        <v>150</v>
      </c>
      <c r="T7447">
        <v>97.3</v>
      </c>
      <c r="U7447" t="s">
        <v>3664</v>
      </c>
      <c r="V7447">
        <v>0</v>
      </c>
      <c r="W7447">
        <v>0</v>
      </c>
      <c r="X7447" t="s">
        <v>3762</v>
      </c>
      <c r="Y7447" t="s">
        <v>11760</v>
      </c>
      <c r="Z7447" t="s">
        <v>3545</v>
      </c>
    </row>
    <row r="7448" spans="17:26" x14ac:dyDescent="0.35">
      <c r="Q7448" t="s">
        <v>0</v>
      </c>
      <c r="R7448">
        <v>85</v>
      </c>
      <c r="S7448">
        <v>150</v>
      </c>
      <c r="T7448">
        <v>97.3</v>
      </c>
      <c r="U7448" t="s">
        <v>3664</v>
      </c>
      <c r="V7448">
        <v>0</v>
      </c>
      <c r="W7448">
        <v>0</v>
      </c>
      <c r="X7448" t="s">
        <v>3690</v>
      </c>
      <c r="Y7448" t="s">
        <v>11761</v>
      </c>
      <c r="Z7448" t="s">
        <v>3545</v>
      </c>
    </row>
    <row r="7449" spans="17:26" x14ac:dyDescent="0.35">
      <c r="Q7449" t="s">
        <v>0</v>
      </c>
      <c r="R7449">
        <v>85</v>
      </c>
      <c r="S7449">
        <v>150</v>
      </c>
      <c r="T7449">
        <v>97.3</v>
      </c>
      <c r="U7449" t="s">
        <v>3664</v>
      </c>
      <c r="V7449">
        <v>0</v>
      </c>
      <c r="W7449">
        <v>0</v>
      </c>
      <c r="X7449" t="s">
        <v>3764</v>
      </c>
      <c r="Y7449" t="s">
        <v>11762</v>
      </c>
      <c r="Z7449" t="s">
        <v>3545</v>
      </c>
    </row>
    <row r="7450" spans="17:26" x14ac:dyDescent="0.35">
      <c r="Q7450" t="s">
        <v>0</v>
      </c>
      <c r="R7450">
        <v>85</v>
      </c>
      <c r="S7450">
        <v>150</v>
      </c>
      <c r="T7450">
        <v>97.3</v>
      </c>
      <c r="U7450" t="s">
        <v>3664</v>
      </c>
      <c r="V7450">
        <v>0</v>
      </c>
      <c r="W7450">
        <v>0</v>
      </c>
      <c r="X7450" t="s">
        <v>4313</v>
      </c>
      <c r="Y7450" t="s">
        <v>11763</v>
      </c>
      <c r="Z7450" t="s">
        <v>3545</v>
      </c>
    </row>
    <row r="7451" spans="17:26" x14ac:dyDescent="0.35">
      <c r="Q7451" t="s">
        <v>0</v>
      </c>
      <c r="R7451">
        <v>85</v>
      </c>
      <c r="S7451">
        <v>150</v>
      </c>
      <c r="T7451">
        <v>97.3</v>
      </c>
      <c r="U7451" t="s">
        <v>3664</v>
      </c>
      <c r="V7451">
        <v>0</v>
      </c>
      <c r="W7451">
        <v>0</v>
      </c>
      <c r="X7451" t="s">
        <v>3696</v>
      </c>
      <c r="Y7451" t="s">
        <v>11764</v>
      </c>
      <c r="Z7451" t="s">
        <v>3545</v>
      </c>
    </row>
    <row r="7452" spans="17:26" x14ac:dyDescent="0.35">
      <c r="Q7452" t="s">
        <v>0</v>
      </c>
      <c r="R7452">
        <v>85</v>
      </c>
      <c r="S7452">
        <v>150</v>
      </c>
      <c r="T7452">
        <v>97.3</v>
      </c>
      <c r="U7452" t="s">
        <v>3664</v>
      </c>
      <c r="V7452">
        <v>0</v>
      </c>
      <c r="W7452">
        <v>0</v>
      </c>
      <c r="X7452" t="s">
        <v>3799</v>
      </c>
      <c r="Y7452" t="s">
        <v>11765</v>
      </c>
      <c r="Z7452" t="s">
        <v>3545</v>
      </c>
    </row>
    <row r="7453" spans="17:26" x14ac:dyDescent="0.35">
      <c r="Q7453" t="s">
        <v>0</v>
      </c>
      <c r="R7453">
        <v>85</v>
      </c>
      <c r="S7453">
        <v>150</v>
      </c>
      <c r="T7453">
        <v>97.3</v>
      </c>
      <c r="U7453" t="s">
        <v>3664</v>
      </c>
      <c r="V7453">
        <v>0</v>
      </c>
      <c r="W7453">
        <v>0</v>
      </c>
      <c r="X7453" t="s">
        <v>3804</v>
      </c>
      <c r="Y7453" t="s">
        <v>11766</v>
      </c>
      <c r="Z7453" t="s">
        <v>3545</v>
      </c>
    </row>
    <row r="7454" spans="17:26" x14ac:dyDescent="0.35">
      <c r="Q7454" t="s">
        <v>0</v>
      </c>
      <c r="R7454">
        <v>85</v>
      </c>
      <c r="S7454">
        <v>150</v>
      </c>
      <c r="T7454">
        <v>97.3</v>
      </c>
      <c r="U7454" t="s">
        <v>3664</v>
      </c>
      <c r="V7454">
        <v>0</v>
      </c>
      <c r="W7454">
        <v>0</v>
      </c>
      <c r="X7454" t="s">
        <v>4113</v>
      </c>
      <c r="Y7454" t="s">
        <v>11767</v>
      </c>
      <c r="Z7454" t="s">
        <v>3545</v>
      </c>
    </row>
    <row r="7455" spans="17:26" x14ac:dyDescent="0.35">
      <c r="Q7455" t="s">
        <v>0</v>
      </c>
      <c r="R7455">
        <v>85</v>
      </c>
      <c r="S7455">
        <v>150</v>
      </c>
      <c r="T7455">
        <v>97.3</v>
      </c>
      <c r="U7455" t="s">
        <v>3664</v>
      </c>
      <c r="V7455">
        <v>0</v>
      </c>
      <c r="W7455">
        <v>0</v>
      </c>
      <c r="X7455" t="s">
        <v>4108</v>
      </c>
      <c r="Y7455" t="s">
        <v>11768</v>
      </c>
      <c r="Z7455" t="s">
        <v>3545</v>
      </c>
    </row>
    <row r="7456" spans="17:26" x14ac:dyDescent="0.35">
      <c r="Q7456" t="s">
        <v>0</v>
      </c>
      <c r="R7456">
        <v>85</v>
      </c>
      <c r="S7456">
        <v>150</v>
      </c>
      <c r="T7456">
        <v>97.3</v>
      </c>
      <c r="U7456" t="s">
        <v>3664</v>
      </c>
      <c r="V7456">
        <v>0</v>
      </c>
      <c r="W7456">
        <v>0</v>
      </c>
      <c r="X7456" t="s">
        <v>4060</v>
      </c>
      <c r="Y7456" t="s">
        <v>11769</v>
      </c>
      <c r="Z7456" t="s">
        <v>3545</v>
      </c>
    </row>
    <row r="7457" spans="17:26" x14ac:dyDescent="0.35">
      <c r="Q7457" t="s">
        <v>0</v>
      </c>
      <c r="R7457">
        <v>85</v>
      </c>
      <c r="S7457">
        <v>150</v>
      </c>
      <c r="T7457">
        <v>97.3</v>
      </c>
      <c r="U7457" t="s">
        <v>3664</v>
      </c>
      <c r="V7457">
        <v>0</v>
      </c>
      <c r="W7457">
        <v>0</v>
      </c>
      <c r="X7457" t="s">
        <v>4319</v>
      </c>
      <c r="Y7457" t="s">
        <v>11770</v>
      </c>
      <c r="Z7457" t="s">
        <v>3545</v>
      </c>
    </row>
    <row r="7458" spans="17:26" x14ac:dyDescent="0.35">
      <c r="Q7458" t="s">
        <v>0</v>
      </c>
      <c r="R7458">
        <v>85</v>
      </c>
      <c r="S7458">
        <v>150</v>
      </c>
      <c r="T7458">
        <v>97.3</v>
      </c>
      <c r="U7458" t="s">
        <v>3664</v>
      </c>
      <c r="V7458">
        <v>0</v>
      </c>
      <c r="W7458">
        <v>0</v>
      </c>
      <c r="X7458" t="s">
        <v>4030</v>
      </c>
      <c r="Y7458" t="s">
        <v>11771</v>
      </c>
      <c r="Z7458" t="s">
        <v>3545</v>
      </c>
    </row>
    <row r="7459" spans="17:26" x14ac:dyDescent="0.35">
      <c r="Q7459" t="s">
        <v>0</v>
      </c>
      <c r="R7459">
        <v>85</v>
      </c>
      <c r="S7459">
        <v>150</v>
      </c>
      <c r="T7459">
        <v>97.3</v>
      </c>
      <c r="U7459" t="s">
        <v>3664</v>
      </c>
      <c r="V7459">
        <v>0</v>
      </c>
      <c r="W7459">
        <v>0</v>
      </c>
      <c r="X7459" t="s">
        <v>4250</v>
      </c>
      <c r="Y7459" t="s">
        <v>11772</v>
      </c>
      <c r="Z7459" t="s">
        <v>3545</v>
      </c>
    </row>
    <row r="7460" spans="17:26" x14ac:dyDescent="0.35">
      <c r="Q7460" t="s">
        <v>0</v>
      </c>
      <c r="R7460">
        <v>85</v>
      </c>
      <c r="S7460">
        <v>150</v>
      </c>
      <c r="T7460">
        <v>97.3</v>
      </c>
      <c r="U7460" t="s">
        <v>3664</v>
      </c>
      <c r="V7460">
        <v>0</v>
      </c>
      <c r="W7460">
        <v>0</v>
      </c>
      <c r="X7460" t="s">
        <v>3812</v>
      </c>
      <c r="Y7460" t="s">
        <v>11773</v>
      </c>
      <c r="Z7460" t="s">
        <v>3545</v>
      </c>
    </row>
    <row r="7461" spans="17:26" x14ac:dyDescent="0.35">
      <c r="Q7461" t="s">
        <v>0</v>
      </c>
      <c r="R7461">
        <v>85</v>
      </c>
      <c r="S7461">
        <v>150</v>
      </c>
      <c r="T7461">
        <v>97.3</v>
      </c>
      <c r="U7461" t="s">
        <v>3664</v>
      </c>
      <c r="V7461">
        <v>0</v>
      </c>
      <c r="W7461">
        <v>0</v>
      </c>
      <c r="X7461" t="s">
        <v>4374</v>
      </c>
      <c r="Y7461" t="s">
        <v>11774</v>
      </c>
      <c r="Z7461" t="s">
        <v>3545</v>
      </c>
    </row>
    <row r="7462" spans="17:26" x14ac:dyDescent="0.35">
      <c r="Q7462" t="s">
        <v>0</v>
      </c>
      <c r="R7462">
        <v>85</v>
      </c>
      <c r="S7462">
        <v>150</v>
      </c>
      <c r="T7462">
        <v>97.3</v>
      </c>
      <c r="U7462" t="s">
        <v>3664</v>
      </c>
      <c r="V7462">
        <v>0</v>
      </c>
      <c r="W7462">
        <v>0</v>
      </c>
      <c r="X7462" t="s">
        <v>4379</v>
      </c>
      <c r="Y7462" t="s">
        <v>11775</v>
      </c>
      <c r="Z7462" t="s">
        <v>3545</v>
      </c>
    </row>
    <row r="7463" spans="17:26" x14ac:dyDescent="0.35">
      <c r="Q7463" t="s">
        <v>0</v>
      </c>
      <c r="R7463">
        <v>85</v>
      </c>
      <c r="S7463">
        <v>150</v>
      </c>
      <c r="T7463">
        <v>97.3</v>
      </c>
      <c r="U7463" t="s">
        <v>3664</v>
      </c>
      <c r="V7463">
        <v>0</v>
      </c>
      <c r="W7463">
        <v>0</v>
      </c>
      <c r="X7463" t="s">
        <v>4379</v>
      </c>
      <c r="Y7463" t="s">
        <v>11776</v>
      </c>
      <c r="Z7463" t="s">
        <v>3545</v>
      </c>
    </row>
    <row r="7464" spans="17:26" x14ac:dyDescent="0.35">
      <c r="Q7464" t="s">
        <v>0</v>
      </c>
      <c r="R7464">
        <v>85</v>
      </c>
      <c r="S7464">
        <v>150</v>
      </c>
      <c r="T7464">
        <v>97.3</v>
      </c>
      <c r="U7464" t="s">
        <v>3664</v>
      </c>
      <c r="V7464">
        <v>0</v>
      </c>
      <c r="W7464">
        <v>0</v>
      </c>
      <c r="X7464" t="s">
        <v>4550</v>
      </c>
      <c r="Y7464" t="s">
        <v>11777</v>
      </c>
      <c r="Z7464" t="s">
        <v>3545</v>
      </c>
    </row>
    <row r="7465" spans="17:26" x14ac:dyDescent="0.35">
      <c r="Q7465" t="s">
        <v>0</v>
      </c>
      <c r="R7465">
        <v>85</v>
      </c>
      <c r="S7465">
        <v>150</v>
      </c>
      <c r="T7465">
        <v>97.3</v>
      </c>
      <c r="U7465" t="s">
        <v>3664</v>
      </c>
      <c r="V7465">
        <v>0</v>
      </c>
      <c r="W7465">
        <v>0</v>
      </c>
      <c r="X7465" t="s">
        <v>4171</v>
      </c>
      <c r="Y7465" t="s">
        <v>11778</v>
      </c>
      <c r="Z7465" t="s">
        <v>3545</v>
      </c>
    </row>
    <row r="7466" spans="17:26" x14ac:dyDescent="0.35">
      <c r="Q7466" t="s">
        <v>0</v>
      </c>
      <c r="R7466">
        <v>85</v>
      </c>
      <c r="S7466">
        <v>150</v>
      </c>
      <c r="T7466">
        <v>97.3</v>
      </c>
      <c r="U7466" t="s">
        <v>3664</v>
      </c>
      <c r="V7466">
        <v>0</v>
      </c>
      <c r="W7466">
        <v>0</v>
      </c>
      <c r="X7466" t="s">
        <v>3947</v>
      </c>
      <c r="Y7466" t="s">
        <v>11779</v>
      </c>
      <c r="Z7466" t="s">
        <v>3545</v>
      </c>
    </row>
    <row r="7467" spans="17:26" x14ac:dyDescent="0.35">
      <c r="Q7467" t="s">
        <v>0</v>
      </c>
      <c r="R7467">
        <v>85</v>
      </c>
      <c r="S7467">
        <v>150</v>
      </c>
      <c r="T7467">
        <v>97.3</v>
      </c>
      <c r="U7467" t="s">
        <v>3664</v>
      </c>
      <c r="V7467">
        <v>0</v>
      </c>
      <c r="W7467">
        <v>0</v>
      </c>
      <c r="X7467" t="s">
        <v>4339</v>
      </c>
      <c r="Y7467" t="s">
        <v>11780</v>
      </c>
      <c r="Z7467" t="s">
        <v>3545</v>
      </c>
    </row>
    <row r="7468" spans="17:26" x14ac:dyDescent="0.35">
      <c r="Q7468" t="s">
        <v>0</v>
      </c>
      <c r="R7468">
        <v>85</v>
      </c>
      <c r="S7468">
        <v>150</v>
      </c>
      <c r="T7468">
        <v>97.4</v>
      </c>
      <c r="U7468" t="s">
        <v>3664</v>
      </c>
      <c r="V7468">
        <v>0</v>
      </c>
      <c r="W7468">
        <v>0</v>
      </c>
      <c r="X7468" t="s">
        <v>3667</v>
      </c>
      <c r="Y7468" t="s">
        <v>11781</v>
      </c>
      <c r="Z7468" t="s">
        <v>3545</v>
      </c>
    </row>
    <row r="7469" spans="17:26" x14ac:dyDescent="0.35">
      <c r="Q7469" t="s">
        <v>0</v>
      </c>
      <c r="R7469">
        <v>85</v>
      </c>
      <c r="S7469">
        <v>150</v>
      </c>
      <c r="T7469">
        <v>97.4</v>
      </c>
      <c r="U7469" t="s">
        <v>3664</v>
      </c>
      <c r="V7469">
        <v>0</v>
      </c>
      <c r="W7469">
        <v>0</v>
      </c>
      <c r="X7469" t="s">
        <v>4742</v>
      </c>
      <c r="Y7469" t="s">
        <v>11782</v>
      </c>
      <c r="Z7469" t="s">
        <v>3545</v>
      </c>
    </row>
    <row r="7470" spans="17:26" x14ac:dyDescent="0.35">
      <c r="Q7470" t="s">
        <v>0</v>
      </c>
      <c r="R7470">
        <v>85</v>
      </c>
      <c r="S7470">
        <v>150</v>
      </c>
      <c r="T7470">
        <v>97.4</v>
      </c>
      <c r="U7470" t="s">
        <v>3664</v>
      </c>
      <c r="V7470">
        <v>0</v>
      </c>
      <c r="W7470">
        <v>0</v>
      </c>
      <c r="X7470" t="s">
        <v>3981</v>
      </c>
      <c r="Y7470" t="s">
        <v>11783</v>
      </c>
      <c r="Z7470" t="s">
        <v>3545</v>
      </c>
    </row>
    <row r="7471" spans="17:26" x14ac:dyDescent="0.35">
      <c r="Q7471" t="s">
        <v>0</v>
      </c>
      <c r="R7471">
        <v>85</v>
      </c>
      <c r="S7471">
        <v>150</v>
      </c>
      <c r="T7471">
        <v>97.5</v>
      </c>
      <c r="U7471" t="s">
        <v>1</v>
      </c>
      <c r="V7471">
        <v>0</v>
      </c>
      <c r="W7471">
        <v>0</v>
      </c>
      <c r="X7471" t="s">
        <v>3704</v>
      </c>
      <c r="Y7471" t="s">
        <v>11784</v>
      </c>
      <c r="Z7471" t="s">
        <v>3545</v>
      </c>
    </row>
    <row r="7472" spans="17:26" x14ac:dyDescent="0.35">
      <c r="Q7472" t="s">
        <v>0</v>
      </c>
      <c r="R7472">
        <v>85</v>
      </c>
      <c r="S7472">
        <v>150</v>
      </c>
      <c r="T7472">
        <v>97.5</v>
      </c>
      <c r="U7472" t="s">
        <v>1</v>
      </c>
      <c r="V7472">
        <v>0</v>
      </c>
      <c r="W7472">
        <v>0</v>
      </c>
      <c r="X7472" t="s">
        <v>4121</v>
      </c>
      <c r="Y7472" t="s">
        <v>11785</v>
      </c>
      <c r="Z7472" t="s">
        <v>3545</v>
      </c>
    </row>
    <row r="7473" spans="17:26" x14ac:dyDescent="0.35">
      <c r="Q7473" t="s">
        <v>0</v>
      </c>
      <c r="R7473">
        <v>85</v>
      </c>
      <c r="S7473">
        <v>150</v>
      </c>
      <c r="T7473">
        <v>97.5</v>
      </c>
      <c r="U7473" t="s">
        <v>1</v>
      </c>
      <c r="V7473">
        <v>0</v>
      </c>
      <c r="W7473">
        <v>0</v>
      </c>
      <c r="X7473" t="s">
        <v>3728</v>
      </c>
      <c r="Y7473" t="s">
        <v>11786</v>
      </c>
      <c r="Z7473" t="s">
        <v>3545</v>
      </c>
    </row>
    <row r="7474" spans="17:26" x14ac:dyDescent="0.35">
      <c r="Q7474" t="s">
        <v>0</v>
      </c>
      <c r="R7474">
        <v>85</v>
      </c>
      <c r="S7474">
        <v>150</v>
      </c>
      <c r="T7474">
        <v>97.5</v>
      </c>
      <c r="U7474" t="s">
        <v>1</v>
      </c>
      <c r="V7474">
        <v>0</v>
      </c>
      <c r="W7474">
        <v>0</v>
      </c>
      <c r="X7474" t="s">
        <v>3975</v>
      </c>
      <c r="Y7474" t="s">
        <v>11787</v>
      </c>
      <c r="Z7474" t="s">
        <v>3545</v>
      </c>
    </row>
    <row r="7475" spans="17:26" x14ac:dyDescent="0.35">
      <c r="Q7475" t="s">
        <v>0</v>
      </c>
      <c r="R7475">
        <v>85</v>
      </c>
      <c r="S7475">
        <v>150</v>
      </c>
      <c r="T7475">
        <v>97.5</v>
      </c>
      <c r="U7475" t="s">
        <v>1</v>
      </c>
      <c r="V7475">
        <v>0</v>
      </c>
      <c r="W7475">
        <v>0</v>
      </c>
      <c r="X7475" t="s">
        <v>3975</v>
      </c>
      <c r="Y7475" t="s">
        <v>11788</v>
      </c>
      <c r="Z7475" t="s">
        <v>3545</v>
      </c>
    </row>
    <row r="7476" spans="17:26" x14ac:dyDescent="0.35">
      <c r="Q7476" t="s">
        <v>0</v>
      </c>
      <c r="R7476">
        <v>85</v>
      </c>
      <c r="S7476">
        <v>150</v>
      </c>
      <c r="T7476">
        <v>97.5</v>
      </c>
      <c r="U7476" t="s">
        <v>1</v>
      </c>
      <c r="V7476">
        <v>0</v>
      </c>
      <c r="W7476">
        <v>0</v>
      </c>
      <c r="X7476" t="s">
        <v>4402</v>
      </c>
      <c r="Y7476" t="s">
        <v>11789</v>
      </c>
      <c r="Z7476" t="s">
        <v>3545</v>
      </c>
    </row>
    <row r="7477" spans="17:26" x14ac:dyDescent="0.35">
      <c r="Q7477" t="s">
        <v>0</v>
      </c>
      <c r="R7477">
        <v>85</v>
      </c>
      <c r="S7477">
        <v>150</v>
      </c>
      <c r="T7477">
        <v>97.5</v>
      </c>
      <c r="U7477" t="s">
        <v>3664</v>
      </c>
      <c r="V7477">
        <v>0</v>
      </c>
      <c r="W7477">
        <v>0</v>
      </c>
      <c r="X7477" t="s">
        <v>3973</v>
      </c>
      <c r="Y7477" t="s">
        <v>11790</v>
      </c>
      <c r="Z7477" t="s">
        <v>3545</v>
      </c>
    </row>
    <row r="7478" spans="17:26" x14ac:dyDescent="0.35">
      <c r="Q7478" t="s">
        <v>0</v>
      </c>
      <c r="R7478">
        <v>85</v>
      </c>
      <c r="S7478">
        <v>150</v>
      </c>
      <c r="T7478">
        <v>97.5</v>
      </c>
      <c r="U7478" t="s">
        <v>3664</v>
      </c>
      <c r="V7478">
        <v>0</v>
      </c>
      <c r="W7478">
        <v>0</v>
      </c>
      <c r="X7478" t="s">
        <v>3669</v>
      </c>
      <c r="Y7478" t="s">
        <v>11791</v>
      </c>
      <c r="Z7478" t="s">
        <v>3545</v>
      </c>
    </row>
    <row r="7479" spans="17:26" x14ac:dyDescent="0.35">
      <c r="Q7479" t="s">
        <v>0</v>
      </c>
      <c r="R7479">
        <v>85</v>
      </c>
      <c r="S7479">
        <v>150</v>
      </c>
      <c r="T7479">
        <v>97.5</v>
      </c>
      <c r="U7479" t="s">
        <v>3664</v>
      </c>
      <c r="V7479">
        <v>0</v>
      </c>
      <c r="W7479">
        <v>0</v>
      </c>
      <c r="X7479" t="s">
        <v>4121</v>
      </c>
      <c r="Y7479" t="s">
        <v>11792</v>
      </c>
      <c r="Z7479" t="s">
        <v>3545</v>
      </c>
    </row>
    <row r="7480" spans="17:26" x14ac:dyDescent="0.35">
      <c r="Q7480" t="s">
        <v>0</v>
      </c>
      <c r="R7480">
        <v>85</v>
      </c>
      <c r="S7480">
        <v>150</v>
      </c>
      <c r="T7480">
        <v>97.5</v>
      </c>
      <c r="U7480" t="s">
        <v>3664</v>
      </c>
      <c r="V7480">
        <v>0</v>
      </c>
      <c r="W7480">
        <v>0</v>
      </c>
      <c r="X7480" t="s">
        <v>4121</v>
      </c>
      <c r="Y7480" t="s">
        <v>11793</v>
      </c>
      <c r="Z7480" t="s">
        <v>3545</v>
      </c>
    </row>
    <row r="7481" spans="17:26" x14ac:dyDescent="0.35">
      <c r="Q7481" t="s">
        <v>0</v>
      </c>
      <c r="R7481">
        <v>85</v>
      </c>
      <c r="S7481">
        <v>150</v>
      </c>
      <c r="T7481">
        <v>97.5</v>
      </c>
      <c r="U7481" t="s">
        <v>3664</v>
      </c>
      <c r="V7481">
        <v>0</v>
      </c>
      <c r="W7481">
        <v>0</v>
      </c>
      <c r="X7481" t="s">
        <v>3975</v>
      </c>
      <c r="Y7481" t="s">
        <v>11794</v>
      </c>
      <c r="Z7481" t="s">
        <v>3545</v>
      </c>
    </row>
    <row r="7482" spans="17:26" x14ac:dyDescent="0.35">
      <c r="Q7482" t="s">
        <v>0</v>
      </c>
      <c r="R7482">
        <v>85</v>
      </c>
      <c r="S7482">
        <v>150</v>
      </c>
      <c r="T7482">
        <v>97.5</v>
      </c>
      <c r="U7482" t="s">
        <v>3664</v>
      </c>
      <c r="V7482">
        <v>0</v>
      </c>
      <c r="W7482">
        <v>0</v>
      </c>
      <c r="X7482" t="s">
        <v>3975</v>
      </c>
      <c r="Y7482" t="s">
        <v>11795</v>
      </c>
      <c r="Z7482" t="s">
        <v>3545</v>
      </c>
    </row>
    <row r="7483" spans="17:26" x14ac:dyDescent="0.35">
      <c r="Q7483" t="s">
        <v>0</v>
      </c>
      <c r="R7483">
        <v>85</v>
      </c>
      <c r="S7483">
        <v>150</v>
      </c>
      <c r="T7483">
        <v>97.5</v>
      </c>
      <c r="U7483" t="s">
        <v>3664</v>
      </c>
      <c r="V7483">
        <v>0</v>
      </c>
      <c r="W7483">
        <v>0</v>
      </c>
      <c r="X7483" t="s">
        <v>3837</v>
      </c>
      <c r="Y7483" t="s">
        <v>11796</v>
      </c>
      <c r="Z7483" t="s">
        <v>3545</v>
      </c>
    </row>
    <row r="7484" spans="17:26" x14ac:dyDescent="0.35">
      <c r="Q7484" t="s">
        <v>0</v>
      </c>
      <c r="R7484">
        <v>85</v>
      </c>
      <c r="S7484">
        <v>150</v>
      </c>
      <c r="T7484">
        <v>97.6</v>
      </c>
      <c r="U7484" t="s">
        <v>1</v>
      </c>
      <c r="V7484">
        <v>0</v>
      </c>
      <c r="W7484">
        <v>0</v>
      </c>
      <c r="X7484" t="s">
        <v>5635</v>
      </c>
      <c r="Y7484" t="s">
        <v>11797</v>
      </c>
      <c r="Z7484" t="s">
        <v>3545</v>
      </c>
    </row>
    <row r="7485" spans="17:26" x14ac:dyDescent="0.35">
      <c r="Q7485" t="s">
        <v>0</v>
      </c>
      <c r="R7485">
        <v>85</v>
      </c>
      <c r="S7485">
        <v>150</v>
      </c>
      <c r="T7485">
        <v>97.6</v>
      </c>
      <c r="U7485" t="s">
        <v>1</v>
      </c>
      <c r="V7485">
        <v>0</v>
      </c>
      <c r="W7485">
        <v>0</v>
      </c>
      <c r="X7485" t="s">
        <v>3702</v>
      </c>
      <c r="Y7485" t="s">
        <v>11798</v>
      </c>
      <c r="Z7485" t="s">
        <v>3545</v>
      </c>
    </row>
    <row r="7486" spans="17:26" x14ac:dyDescent="0.35">
      <c r="Q7486" t="s">
        <v>0</v>
      </c>
      <c r="R7486">
        <v>85</v>
      </c>
      <c r="S7486">
        <v>150</v>
      </c>
      <c r="T7486">
        <v>97.6</v>
      </c>
      <c r="U7486" t="s">
        <v>1</v>
      </c>
      <c r="V7486">
        <v>0</v>
      </c>
      <c r="W7486">
        <v>0</v>
      </c>
      <c r="X7486" t="s">
        <v>4079</v>
      </c>
      <c r="Y7486" t="s">
        <v>11799</v>
      </c>
      <c r="Z7486" t="s">
        <v>3545</v>
      </c>
    </row>
    <row r="7487" spans="17:26" x14ac:dyDescent="0.35">
      <c r="Q7487" t="s">
        <v>0</v>
      </c>
      <c r="R7487">
        <v>85</v>
      </c>
      <c r="S7487">
        <v>150</v>
      </c>
      <c r="T7487">
        <v>97.6</v>
      </c>
      <c r="U7487" t="s">
        <v>1</v>
      </c>
      <c r="V7487">
        <v>0</v>
      </c>
      <c r="W7487">
        <v>0</v>
      </c>
      <c r="X7487" t="s">
        <v>4260</v>
      </c>
      <c r="Y7487" t="s">
        <v>11800</v>
      </c>
      <c r="Z7487" t="s">
        <v>3545</v>
      </c>
    </row>
    <row r="7488" spans="17:26" x14ac:dyDescent="0.35">
      <c r="Q7488" t="s">
        <v>0</v>
      </c>
      <c r="R7488">
        <v>85</v>
      </c>
      <c r="S7488">
        <v>150</v>
      </c>
      <c r="T7488">
        <v>97.6</v>
      </c>
      <c r="U7488" t="s">
        <v>3664</v>
      </c>
      <c r="V7488">
        <v>0</v>
      </c>
      <c r="W7488">
        <v>0</v>
      </c>
      <c r="X7488" t="s">
        <v>3839</v>
      </c>
      <c r="Y7488" t="s">
        <v>11801</v>
      </c>
      <c r="Z7488" t="s">
        <v>3545</v>
      </c>
    </row>
    <row r="7489" spans="17:26" x14ac:dyDescent="0.35">
      <c r="Q7489" t="s">
        <v>0</v>
      </c>
      <c r="R7489">
        <v>85</v>
      </c>
      <c r="S7489">
        <v>150</v>
      </c>
      <c r="T7489">
        <v>97.6</v>
      </c>
      <c r="U7489" t="s">
        <v>3664</v>
      </c>
      <c r="V7489">
        <v>0</v>
      </c>
      <c r="W7489">
        <v>0</v>
      </c>
      <c r="X7489" t="s">
        <v>3839</v>
      </c>
      <c r="Y7489" t="s">
        <v>11802</v>
      </c>
      <c r="Z7489" t="s">
        <v>3545</v>
      </c>
    </row>
    <row r="7490" spans="17:26" x14ac:dyDescent="0.35">
      <c r="Q7490" t="s">
        <v>0</v>
      </c>
      <c r="R7490">
        <v>85</v>
      </c>
      <c r="S7490">
        <v>150</v>
      </c>
      <c r="T7490">
        <v>97.6</v>
      </c>
      <c r="U7490" t="s">
        <v>3664</v>
      </c>
      <c r="V7490">
        <v>0</v>
      </c>
      <c r="W7490">
        <v>0</v>
      </c>
      <c r="X7490" t="s">
        <v>3839</v>
      </c>
      <c r="Y7490" t="s">
        <v>11803</v>
      </c>
      <c r="Z7490" t="s">
        <v>3545</v>
      </c>
    </row>
    <row r="7491" spans="17:26" x14ac:dyDescent="0.35">
      <c r="Q7491" t="s">
        <v>0</v>
      </c>
      <c r="R7491">
        <v>85</v>
      </c>
      <c r="S7491">
        <v>150</v>
      </c>
      <c r="T7491">
        <v>97.6</v>
      </c>
      <c r="U7491" t="s">
        <v>3664</v>
      </c>
      <c r="V7491">
        <v>0</v>
      </c>
      <c r="W7491">
        <v>0</v>
      </c>
      <c r="X7491" t="s">
        <v>3839</v>
      </c>
      <c r="Y7491" t="s">
        <v>11804</v>
      </c>
      <c r="Z7491" t="s">
        <v>3545</v>
      </c>
    </row>
    <row r="7492" spans="17:26" x14ac:dyDescent="0.35">
      <c r="Q7492" t="s">
        <v>0</v>
      </c>
      <c r="R7492">
        <v>85</v>
      </c>
      <c r="S7492">
        <v>150</v>
      </c>
      <c r="T7492">
        <v>97.6</v>
      </c>
      <c r="U7492" t="s">
        <v>3664</v>
      </c>
      <c r="V7492">
        <v>0</v>
      </c>
      <c r="W7492">
        <v>0</v>
      </c>
      <c r="X7492" t="s">
        <v>5635</v>
      </c>
      <c r="Y7492" t="s">
        <v>11805</v>
      </c>
      <c r="Z7492" t="s">
        <v>3545</v>
      </c>
    </row>
    <row r="7493" spans="17:26" x14ac:dyDescent="0.35">
      <c r="Q7493" t="s">
        <v>0</v>
      </c>
      <c r="R7493">
        <v>85</v>
      </c>
      <c r="S7493">
        <v>150</v>
      </c>
      <c r="T7493">
        <v>97.6</v>
      </c>
      <c r="U7493" t="s">
        <v>3664</v>
      </c>
      <c r="V7493">
        <v>0</v>
      </c>
      <c r="W7493">
        <v>0</v>
      </c>
      <c r="X7493" t="s">
        <v>3702</v>
      </c>
      <c r="Y7493" t="s">
        <v>11806</v>
      </c>
      <c r="Z7493" t="s">
        <v>3545</v>
      </c>
    </row>
    <row r="7494" spans="17:26" x14ac:dyDescent="0.35">
      <c r="Q7494" t="s">
        <v>0</v>
      </c>
      <c r="R7494">
        <v>85</v>
      </c>
      <c r="S7494">
        <v>150</v>
      </c>
      <c r="T7494">
        <v>97.6</v>
      </c>
      <c r="U7494" t="s">
        <v>3664</v>
      </c>
      <c r="V7494">
        <v>0</v>
      </c>
      <c r="W7494">
        <v>0</v>
      </c>
      <c r="X7494" t="s">
        <v>3842</v>
      </c>
      <c r="Y7494" t="s">
        <v>11807</v>
      </c>
      <c r="Z7494" t="s">
        <v>3545</v>
      </c>
    </row>
    <row r="7495" spans="17:26" x14ac:dyDescent="0.35">
      <c r="Q7495" t="s">
        <v>0</v>
      </c>
      <c r="R7495">
        <v>85</v>
      </c>
      <c r="S7495">
        <v>150</v>
      </c>
      <c r="T7495">
        <v>97.6</v>
      </c>
      <c r="U7495" t="s">
        <v>3664</v>
      </c>
      <c r="V7495">
        <v>0</v>
      </c>
      <c r="W7495">
        <v>0</v>
      </c>
      <c r="X7495" t="s">
        <v>3846</v>
      </c>
      <c r="Y7495" t="s">
        <v>11808</v>
      </c>
      <c r="Z7495" t="s">
        <v>3545</v>
      </c>
    </row>
    <row r="7496" spans="17:26" x14ac:dyDescent="0.35">
      <c r="Q7496" t="s">
        <v>0</v>
      </c>
      <c r="R7496">
        <v>85</v>
      </c>
      <c r="S7496">
        <v>150</v>
      </c>
      <c r="T7496">
        <v>97.6</v>
      </c>
      <c r="U7496" t="s">
        <v>3664</v>
      </c>
      <c r="V7496">
        <v>0</v>
      </c>
      <c r="W7496">
        <v>0</v>
      </c>
      <c r="X7496" t="s">
        <v>4697</v>
      </c>
      <c r="Y7496" t="s">
        <v>11809</v>
      </c>
      <c r="Z7496" t="s">
        <v>3545</v>
      </c>
    </row>
    <row r="7497" spans="17:26" x14ac:dyDescent="0.35">
      <c r="Q7497" t="s">
        <v>0</v>
      </c>
      <c r="R7497">
        <v>85</v>
      </c>
      <c r="S7497">
        <v>150</v>
      </c>
      <c r="T7497">
        <v>97.7</v>
      </c>
      <c r="U7497" t="s">
        <v>1</v>
      </c>
      <c r="V7497">
        <v>0</v>
      </c>
      <c r="W7497">
        <v>0</v>
      </c>
      <c r="X7497" t="s">
        <v>3692</v>
      </c>
      <c r="Y7497" t="s">
        <v>11810</v>
      </c>
      <c r="Z7497" t="s">
        <v>3545</v>
      </c>
    </row>
    <row r="7498" spans="17:26" x14ac:dyDescent="0.35">
      <c r="Q7498" t="s">
        <v>0</v>
      </c>
      <c r="R7498">
        <v>85</v>
      </c>
      <c r="S7498">
        <v>150</v>
      </c>
      <c r="T7498">
        <v>97.7</v>
      </c>
      <c r="U7498" t="s">
        <v>1</v>
      </c>
      <c r="V7498">
        <v>0</v>
      </c>
      <c r="W7498">
        <v>0</v>
      </c>
      <c r="X7498" t="s">
        <v>3692</v>
      </c>
      <c r="Y7498" t="s">
        <v>11811</v>
      </c>
      <c r="Z7498" t="s">
        <v>3545</v>
      </c>
    </row>
    <row r="7499" spans="17:26" x14ac:dyDescent="0.35">
      <c r="Q7499" t="s">
        <v>0</v>
      </c>
      <c r="R7499">
        <v>85</v>
      </c>
      <c r="S7499">
        <v>150</v>
      </c>
      <c r="T7499">
        <v>97.7</v>
      </c>
      <c r="U7499" t="s">
        <v>1</v>
      </c>
      <c r="V7499">
        <v>0</v>
      </c>
      <c r="W7499">
        <v>0</v>
      </c>
      <c r="X7499" t="s">
        <v>3988</v>
      </c>
      <c r="Y7499" t="s">
        <v>11812</v>
      </c>
      <c r="Z7499" t="s">
        <v>3545</v>
      </c>
    </row>
    <row r="7500" spans="17:26" x14ac:dyDescent="0.35">
      <c r="Q7500" t="s">
        <v>0</v>
      </c>
      <c r="R7500">
        <v>85</v>
      </c>
      <c r="S7500">
        <v>150</v>
      </c>
      <c r="T7500">
        <v>97.7</v>
      </c>
      <c r="U7500" t="s">
        <v>1</v>
      </c>
      <c r="V7500">
        <v>0</v>
      </c>
      <c r="W7500">
        <v>0</v>
      </c>
      <c r="X7500" t="s">
        <v>3853</v>
      </c>
      <c r="Y7500" t="s">
        <v>11813</v>
      </c>
      <c r="Z7500" t="s">
        <v>3545</v>
      </c>
    </row>
    <row r="7501" spans="17:26" x14ac:dyDescent="0.35">
      <c r="Q7501" t="s">
        <v>0</v>
      </c>
      <c r="R7501">
        <v>85</v>
      </c>
      <c r="S7501">
        <v>150</v>
      </c>
      <c r="T7501">
        <v>97.7</v>
      </c>
      <c r="U7501" t="s">
        <v>1</v>
      </c>
      <c r="V7501">
        <v>0</v>
      </c>
      <c r="W7501">
        <v>0</v>
      </c>
      <c r="X7501" t="s">
        <v>3853</v>
      </c>
      <c r="Y7501" t="s">
        <v>11814</v>
      </c>
      <c r="Z7501" t="s">
        <v>3545</v>
      </c>
    </row>
    <row r="7502" spans="17:26" x14ac:dyDescent="0.35">
      <c r="Q7502" t="s">
        <v>0</v>
      </c>
      <c r="R7502">
        <v>85</v>
      </c>
      <c r="S7502">
        <v>150</v>
      </c>
      <c r="T7502">
        <v>97.7</v>
      </c>
      <c r="U7502" t="s">
        <v>1</v>
      </c>
      <c r="V7502">
        <v>0</v>
      </c>
      <c r="W7502">
        <v>0</v>
      </c>
      <c r="X7502" t="s">
        <v>3861</v>
      </c>
      <c r="Y7502" t="s">
        <v>11815</v>
      </c>
      <c r="Z7502" t="s">
        <v>3545</v>
      </c>
    </row>
    <row r="7503" spans="17:26" x14ac:dyDescent="0.35">
      <c r="Q7503" t="s">
        <v>0</v>
      </c>
      <c r="R7503">
        <v>85</v>
      </c>
      <c r="S7503">
        <v>150</v>
      </c>
      <c r="T7503">
        <v>97.7</v>
      </c>
      <c r="U7503" t="s">
        <v>3664</v>
      </c>
      <c r="V7503">
        <v>0</v>
      </c>
      <c r="W7503">
        <v>0</v>
      </c>
      <c r="X7503" t="s">
        <v>4596</v>
      </c>
      <c r="Y7503" t="s">
        <v>11816</v>
      </c>
      <c r="Z7503" t="s">
        <v>3545</v>
      </c>
    </row>
    <row r="7504" spans="17:26" x14ac:dyDescent="0.35">
      <c r="Q7504" t="s">
        <v>0</v>
      </c>
      <c r="R7504">
        <v>85</v>
      </c>
      <c r="S7504">
        <v>150</v>
      </c>
      <c r="T7504">
        <v>97.7</v>
      </c>
      <c r="U7504" t="s">
        <v>3664</v>
      </c>
      <c r="V7504">
        <v>0</v>
      </c>
      <c r="W7504">
        <v>0</v>
      </c>
      <c r="X7504" t="s">
        <v>4596</v>
      </c>
      <c r="Y7504" t="s">
        <v>11817</v>
      </c>
      <c r="Z7504" t="s">
        <v>3545</v>
      </c>
    </row>
    <row r="7505" spans="17:26" x14ac:dyDescent="0.35">
      <c r="Q7505" t="s">
        <v>0</v>
      </c>
      <c r="R7505">
        <v>85</v>
      </c>
      <c r="S7505">
        <v>150</v>
      </c>
      <c r="T7505">
        <v>97.7</v>
      </c>
      <c r="U7505" t="s">
        <v>3664</v>
      </c>
      <c r="V7505">
        <v>0</v>
      </c>
      <c r="W7505">
        <v>0</v>
      </c>
      <c r="X7505" t="s">
        <v>3855</v>
      </c>
      <c r="Y7505" t="s">
        <v>11818</v>
      </c>
      <c r="Z7505" t="s">
        <v>3545</v>
      </c>
    </row>
    <row r="7506" spans="17:26" x14ac:dyDescent="0.35">
      <c r="Q7506" t="s">
        <v>0</v>
      </c>
      <c r="R7506">
        <v>85</v>
      </c>
      <c r="S7506">
        <v>150</v>
      </c>
      <c r="T7506">
        <v>97.8</v>
      </c>
      <c r="U7506" t="s">
        <v>1</v>
      </c>
      <c r="V7506">
        <v>0</v>
      </c>
      <c r="W7506">
        <v>0</v>
      </c>
      <c r="X7506" t="s">
        <v>4431</v>
      </c>
      <c r="Y7506" t="s">
        <v>11819</v>
      </c>
      <c r="Z7506" t="s">
        <v>3545</v>
      </c>
    </row>
    <row r="7507" spans="17:26" x14ac:dyDescent="0.35">
      <c r="Q7507" t="s">
        <v>0</v>
      </c>
      <c r="R7507">
        <v>85</v>
      </c>
      <c r="S7507">
        <v>150</v>
      </c>
      <c r="T7507">
        <v>97.8</v>
      </c>
      <c r="U7507" t="s">
        <v>1</v>
      </c>
      <c r="V7507">
        <v>0</v>
      </c>
      <c r="W7507">
        <v>0</v>
      </c>
      <c r="X7507" t="s">
        <v>3681</v>
      </c>
      <c r="Y7507" t="s">
        <v>11820</v>
      </c>
      <c r="Z7507" t="s">
        <v>3545</v>
      </c>
    </row>
    <row r="7508" spans="17:26" x14ac:dyDescent="0.35">
      <c r="Q7508" t="s">
        <v>0</v>
      </c>
      <c r="R7508">
        <v>85</v>
      </c>
      <c r="S7508">
        <v>150</v>
      </c>
      <c r="T7508">
        <v>97.8</v>
      </c>
      <c r="U7508" t="s">
        <v>1</v>
      </c>
      <c r="V7508">
        <v>0</v>
      </c>
      <c r="W7508">
        <v>0</v>
      </c>
      <c r="X7508" t="s">
        <v>3877</v>
      </c>
      <c r="Y7508" t="s">
        <v>11821</v>
      </c>
      <c r="Z7508" t="s">
        <v>3545</v>
      </c>
    </row>
    <row r="7509" spans="17:26" x14ac:dyDescent="0.35">
      <c r="Q7509" t="s">
        <v>0</v>
      </c>
      <c r="R7509">
        <v>85</v>
      </c>
      <c r="S7509">
        <v>150</v>
      </c>
      <c r="T7509">
        <v>97.8</v>
      </c>
      <c r="U7509" t="s">
        <v>1</v>
      </c>
      <c r="V7509">
        <v>0</v>
      </c>
      <c r="W7509">
        <v>0</v>
      </c>
      <c r="X7509" t="s">
        <v>4721</v>
      </c>
      <c r="Y7509" t="s">
        <v>11822</v>
      </c>
      <c r="Z7509" t="s">
        <v>3545</v>
      </c>
    </row>
    <row r="7510" spans="17:26" x14ac:dyDescent="0.35">
      <c r="Q7510" t="s">
        <v>0</v>
      </c>
      <c r="R7510">
        <v>85</v>
      </c>
      <c r="S7510">
        <v>150</v>
      </c>
      <c r="T7510">
        <v>97.8</v>
      </c>
      <c r="U7510" t="s">
        <v>3664</v>
      </c>
      <c r="V7510">
        <v>0</v>
      </c>
      <c r="W7510">
        <v>0</v>
      </c>
      <c r="X7510" t="s">
        <v>3738</v>
      </c>
      <c r="Y7510" t="s">
        <v>11823</v>
      </c>
      <c r="Z7510" t="s">
        <v>3545</v>
      </c>
    </row>
    <row r="7511" spans="17:26" x14ac:dyDescent="0.35">
      <c r="Q7511" t="s">
        <v>0</v>
      </c>
      <c r="R7511">
        <v>85</v>
      </c>
      <c r="S7511">
        <v>150</v>
      </c>
      <c r="T7511">
        <v>97.8</v>
      </c>
      <c r="U7511" t="s">
        <v>3664</v>
      </c>
      <c r="V7511">
        <v>0</v>
      </c>
      <c r="W7511">
        <v>0</v>
      </c>
      <c r="X7511" t="s">
        <v>4005</v>
      </c>
      <c r="Y7511" t="s">
        <v>11824</v>
      </c>
      <c r="Z7511" t="s">
        <v>3545</v>
      </c>
    </row>
    <row r="7512" spans="17:26" x14ac:dyDescent="0.35">
      <c r="Q7512" t="s">
        <v>0</v>
      </c>
      <c r="R7512">
        <v>85</v>
      </c>
      <c r="S7512">
        <v>150</v>
      </c>
      <c r="T7512">
        <v>97.8</v>
      </c>
      <c r="U7512" t="s">
        <v>3664</v>
      </c>
      <c r="V7512">
        <v>0</v>
      </c>
      <c r="W7512">
        <v>0</v>
      </c>
      <c r="X7512" t="s">
        <v>4161</v>
      </c>
      <c r="Y7512" t="s">
        <v>11825</v>
      </c>
      <c r="Z7512" t="s">
        <v>3545</v>
      </c>
    </row>
    <row r="7513" spans="17:26" x14ac:dyDescent="0.35">
      <c r="Q7513" t="s">
        <v>0</v>
      </c>
      <c r="R7513">
        <v>85</v>
      </c>
      <c r="S7513">
        <v>150</v>
      </c>
      <c r="T7513">
        <v>97.8</v>
      </c>
      <c r="U7513" t="s">
        <v>3664</v>
      </c>
      <c r="V7513">
        <v>0</v>
      </c>
      <c r="W7513">
        <v>0</v>
      </c>
      <c r="X7513" t="s">
        <v>4161</v>
      </c>
      <c r="Y7513" t="s">
        <v>11826</v>
      </c>
      <c r="Z7513" t="s">
        <v>3545</v>
      </c>
    </row>
    <row r="7514" spans="17:26" x14ac:dyDescent="0.35">
      <c r="Q7514" t="s">
        <v>0</v>
      </c>
      <c r="R7514">
        <v>85</v>
      </c>
      <c r="S7514">
        <v>150</v>
      </c>
      <c r="T7514">
        <v>97.8</v>
      </c>
      <c r="U7514" t="s">
        <v>3664</v>
      </c>
      <c r="V7514">
        <v>0</v>
      </c>
      <c r="W7514">
        <v>0</v>
      </c>
      <c r="X7514" t="s">
        <v>4161</v>
      </c>
      <c r="Y7514" t="s">
        <v>11827</v>
      </c>
      <c r="Z7514" t="s">
        <v>3545</v>
      </c>
    </row>
    <row r="7515" spans="17:26" x14ac:dyDescent="0.35">
      <c r="Q7515" t="s">
        <v>0</v>
      </c>
      <c r="R7515">
        <v>85</v>
      </c>
      <c r="S7515">
        <v>150</v>
      </c>
      <c r="T7515">
        <v>97.8</v>
      </c>
      <c r="U7515" t="s">
        <v>3664</v>
      </c>
      <c r="V7515">
        <v>0</v>
      </c>
      <c r="W7515">
        <v>0</v>
      </c>
      <c r="X7515" t="s">
        <v>3742</v>
      </c>
      <c r="Y7515" t="s">
        <v>11828</v>
      </c>
      <c r="Z7515" t="s">
        <v>3545</v>
      </c>
    </row>
    <row r="7516" spans="17:26" x14ac:dyDescent="0.35">
      <c r="Q7516" t="s">
        <v>0</v>
      </c>
      <c r="R7516">
        <v>85</v>
      </c>
      <c r="S7516">
        <v>150</v>
      </c>
      <c r="T7516">
        <v>97.8</v>
      </c>
      <c r="U7516" t="s">
        <v>3664</v>
      </c>
      <c r="V7516">
        <v>0</v>
      </c>
      <c r="W7516">
        <v>0</v>
      </c>
      <c r="X7516" t="s">
        <v>3873</v>
      </c>
      <c r="Y7516" t="s">
        <v>11829</v>
      </c>
      <c r="Z7516" t="s">
        <v>3545</v>
      </c>
    </row>
    <row r="7517" spans="17:26" x14ac:dyDescent="0.35">
      <c r="Q7517" t="s">
        <v>0</v>
      </c>
      <c r="R7517">
        <v>85</v>
      </c>
      <c r="S7517">
        <v>150</v>
      </c>
      <c r="T7517">
        <v>97.8</v>
      </c>
      <c r="U7517" t="s">
        <v>3664</v>
      </c>
      <c r="V7517">
        <v>0</v>
      </c>
      <c r="W7517">
        <v>0</v>
      </c>
      <c r="X7517" t="s">
        <v>5011</v>
      </c>
      <c r="Y7517" t="s">
        <v>11830</v>
      </c>
      <c r="Z7517" t="s">
        <v>3545</v>
      </c>
    </row>
    <row r="7518" spans="17:26" x14ac:dyDescent="0.35">
      <c r="Q7518" t="s">
        <v>0</v>
      </c>
      <c r="R7518">
        <v>85</v>
      </c>
      <c r="S7518">
        <v>150</v>
      </c>
      <c r="T7518">
        <v>97.8</v>
      </c>
      <c r="U7518" t="s">
        <v>3664</v>
      </c>
      <c r="V7518">
        <v>0</v>
      </c>
      <c r="W7518">
        <v>0</v>
      </c>
      <c r="X7518" t="s">
        <v>3877</v>
      </c>
      <c r="Y7518" t="s">
        <v>11831</v>
      </c>
      <c r="Z7518" t="s">
        <v>3545</v>
      </c>
    </row>
    <row r="7519" spans="17:26" x14ac:dyDescent="0.35">
      <c r="Q7519" t="s">
        <v>0</v>
      </c>
      <c r="R7519">
        <v>85</v>
      </c>
      <c r="S7519">
        <v>150</v>
      </c>
      <c r="T7519">
        <v>97.9</v>
      </c>
      <c r="U7519" t="s">
        <v>1</v>
      </c>
      <c r="V7519">
        <v>0</v>
      </c>
      <c r="W7519">
        <v>0</v>
      </c>
      <c r="X7519" t="s">
        <v>3684</v>
      </c>
      <c r="Y7519" t="s">
        <v>11832</v>
      </c>
      <c r="Z7519" t="s">
        <v>3545</v>
      </c>
    </row>
    <row r="7520" spans="17:26" x14ac:dyDescent="0.35">
      <c r="Q7520" t="s">
        <v>0</v>
      </c>
      <c r="R7520">
        <v>85</v>
      </c>
      <c r="S7520">
        <v>150</v>
      </c>
      <c r="T7520">
        <v>97.9</v>
      </c>
      <c r="U7520" t="s">
        <v>1</v>
      </c>
      <c r="V7520">
        <v>0</v>
      </c>
      <c r="W7520">
        <v>0</v>
      </c>
      <c r="X7520" t="s">
        <v>4453</v>
      </c>
      <c r="Y7520" t="s">
        <v>11833</v>
      </c>
      <c r="Z7520" t="s">
        <v>3545</v>
      </c>
    </row>
    <row r="7521" spans="17:26" x14ac:dyDescent="0.35">
      <c r="Q7521" t="s">
        <v>0</v>
      </c>
      <c r="R7521">
        <v>85</v>
      </c>
      <c r="S7521">
        <v>150</v>
      </c>
      <c r="T7521">
        <v>97.9</v>
      </c>
      <c r="U7521" t="s">
        <v>1</v>
      </c>
      <c r="V7521">
        <v>0</v>
      </c>
      <c r="W7521">
        <v>0</v>
      </c>
      <c r="X7521" t="s">
        <v>4453</v>
      </c>
      <c r="Y7521" t="s">
        <v>11834</v>
      </c>
      <c r="Z7521" t="s">
        <v>3545</v>
      </c>
    </row>
    <row r="7522" spans="17:26" x14ac:dyDescent="0.35">
      <c r="Q7522" t="s">
        <v>0</v>
      </c>
      <c r="R7522">
        <v>85</v>
      </c>
      <c r="S7522">
        <v>150</v>
      </c>
      <c r="T7522">
        <v>97.9</v>
      </c>
      <c r="U7522" t="s">
        <v>1</v>
      </c>
      <c r="V7522">
        <v>0</v>
      </c>
      <c r="W7522">
        <v>0</v>
      </c>
      <c r="X7522" t="s">
        <v>4453</v>
      </c>
      <c r="Y7522" t="s">
        <v>11835</v>
      </c>
      <c r="Z7522" t="s">
        <v>3545</v>
      </c>
    </row>
    <row r="7523" spans="17:26" x14ac:dyDescent="0.35">
      <c r="Q7523" t="s">
        <v>0</v>
      </c>
      <c r="R7523">
        <v>85</v>
      </c>
      <c r="S7523">
        <v>150</v>
      </c>
      <c r="T7523">
        <v>97.9</v>
      </c>
      <c r="U7523" t="s">
        <v>3664</v>
      </c>
      <c r="V7523">
        <v>0</v>
      </c>
      <c r="W7523">
        <v>0</v>
      </c>
      <c r="X7523" t="s">
        <v>3671</v>
      </c>
      <c r="Y7523" t="s">
        <v>11836</v>
      </c>
      <c r="Z7523" t="s">
        <v>3545</v>
      </c>
    </row>
    <row r="7524" spans="17:26" x14ac:dyDescent="0.35">
      <c r="Q7524" t="s">
        <v>0</v>
      </c>
      <c r="R7524">
        <v>85</v>
      </c>
      <c r="S7524">
        <v>150</v>
      </c>
      <c r="T7524">
        <v>97.9</v>
      </c>
      <c r="U7524" t="s">
        <v>3664</v>
      </c>
      <c r="V7524">
        <v>0</v>
      </c>
      <c r="W7524">
        <v>0</v>
      </c>
      <c r="X7524" t="s">
        <v>4294</v>
      </c>
      <c r="Y7524" t="s">
        <v>11837</v>
      </c>
      <c r="Z7524" t="s">
        <v>3545</v>
      </c>
    </row>
    <row r="7525" spans="17:26" x14ac:dyDescent="0.35">
      <c r="Q7525" t="s">
        <v>0</v>
      </c>
      <c r="R7525">
        <v>85</v>
      </c>
      <c r="S7525">
        <v>150</v>
      </c>
      <c r="T7525">
        <v>98</v>
      </c>
      <c r="U7525" t="s">
        <v>1</v>
      </c>
      <c r="V7525">
        <v>0</v>
      </c>
      <c r="W7525">
        <v>0</v>
      </c>
      <c r="X7525" t="s">
        <v>3786</v>
      </c>
      <c r="Y7525" t="s">
        <v>11838</v>
      </c>
      <c r="Z7525" t="s">
        <v>3545</v>
      </c>
    </row>
    <row r="7526" spans="17:26" x14ac:dyDescent="0.35">
      <c r="Q7526" t="s">
        <v>0</v>
      </c>
      <c r="R7526">
        <v>85</v>
      </c>
      <c r="S7526">
        <v>150</v>
      </c>
      <c r="T7526">
        <v>98</v>
      </c>
      <c r="U7526" t="s">
        <v>1</v>
      </c>
      <c r="V7526">
        <v>0</v>
      </c>
      <c r="W7526">
        <v>0</v>
      </c>
      <c r="X7526" t="s">
        <v>4649</v>
      </c>
      <c r="Y7526" t="s">
        <v>11839</v>
      </c>
      <c r="Z7526" t="s">
        <v>3545</v>
      </c>
    </row>
    <row r="7527" spans="17:26" x14ac:dyDescent="0.35">
      <c r="Q7527" t="s">
        <v>0</v>
      </c>
      <c r="R7527">
        <v>85</v>
      </c>
      <c r="S7527">
        <v>150</v>
      </c>
      <c r="T7527">
        <v>98</v>
      </c>
      <c r="U7527" t="s">
        <v>1</v>
      </c>
      <c r="V7527">
        <v>0</v>
      </c>
      <c r="W7527">
        <v>0</v>
      </c>
      <c r="X7527" t="s">
        <v>4345</v>
      </c>
      <c r="Y7527" t="s">
        <v>11840</v>
      </c>
      <c r="Z7527" t="s">
        <v>3545</v>
      </c>
    </row>
    <row r="7528" spans="17:26" x14ac:dyDescent="0.35">
      <c r="Q7528" t="s">
        <v>0</v>
      </c>
      <c r="R7528">
        <v>85</v>
      </c>
      <c r="S7528">
        <v>150</v>
      </c>
      <c r="T7528">
        <v>98</v>
      </c>
      <c r="U7528" t="s">
        <v>1</v>
      </c>
      <c r="V7528">
        <v>0</v>
      </c>
      <c r="W7528">
        <v>0</v>
      </c>
      <c r="X7528" t="s">
        <v>4759</v>
      </c>
      <c r="Y7528" t="s">
        <v>11841</v>
      </c>
      <c r="Z7528" t="s">
        <v>3545</v>
      </c>
    </row>
    <row r="7529" spans="17:26" x14ac:dyDescent="0.35">
      <c r="Q7529" t="s">
        <v>0</v>
      </c>
      <c r="R7529">
        <v>85</v>
      </c>
      <c r="S7529">
        <v>150</v>
      </c>
      <c r="T7529">
        <v>98</v>
      </c>
      <c r="U7529" t="s">
        <v>1</v>
      </c>
      <c r="V7529">
        <v>0</v>
      </c>
      <c r="W7529">
        <v>0</v>
      </c>
      <c r="X7529" t="s">
        <v>4015</v>
      </c>
      <c r="Y7529" t="s">
        <v>11842</v>
      </c>
      <c r="Z7529" t="s">
        <v>3545</v>
      </c>
    </row>
    <row r="7530" spans="17:26" x14ac:dyDescent="0.35">
      <c r="Q7530" t="s">
        <v>0</v>
      </c>
      <c r="R7530">
        <v>85</v>
      </c>
      <c r="S7530">
        <v>150</v>
      </c>
      <c r="T7530">
        <v>98</v>
      </c>
      <c r="U7530" t="s">
        <v>1</v>
      </c>
      <c r="V7530">
        <v>0</v>
      </c>
      <c r="W7530">
        <v>0</v>
      </c>
      <c r="X7530" t="s">
        <v>4015</v>
      </c>
      <c r="Y7530" t="s">
        <v>11843</v>
      </c>
      <c r="Z7530" t="s">
        <v>3545</v>
      </c>
    </row>
    <row r="7531" spans="17:26" x14ac:dyDescent="0.35">
      <c r="Q7531" t="s">
        <v>0</v>
      </c>
      <c r="R7531">
        <v>85</v>
      </c>
      <c r="S7531">
        <v>150</v>
      </c>
      <c r="T7531">
        <v>98</v>
      </c>
      <c r="U7531" t="s">
        <v>1</v>
      </c>
      <c r="V7531">
        <v>0</v>
      </c>
      <c r="W7531">
        <v>0</v>
      </c>
      <c r="X7531" t="s">
        <v>4350</v>
      </c>
      <c r="Y7531" t="s">
        <v>11844</v>
      </c>
      <c r="Z7531" t="s">
        <v>3545</v>
      </c>
    </row>
    <row r="7532" spans="17:26" x14ac:dyDescent="0.35">
      <c r="Q7532" t="s">
        <v>0</v>
      </c>
      <c r="R7532">
        <v>85</v>
      </c>
      <c r="S7532">
        <v>150</v>
      </c>
      <c r="T7532">
        <v>98</v>
      </c>
      <c r="U7532" t="s">
        <v>1</v>
      </c>
      <c r="V7532">
        <v>0</v>
      </c>
      <c r="W7532">
        <v>0</v>
      </c>
      <c r="X7532" t="s">
        <v>4017</v>
      </c>
      <c r="Y7532" t="s">
        <v>11845</v>
      </c>
      <c r="Z7532" t="s">
        <v>3545</v>
      </c>
    </row>
    <row r="7533" spans="17:26" x14ac:dyDescent="0.35">
      <c r="Q7533" t="s">
        <v>0</v>
      </c>
      <c r="R7533">
        <v>85</v>
      </c>
      <c r="S7533">
        <v>150</v>
      </c>
      <c r="T7533">
        <v>98</v>
      </c>
      <c r="U7533" t="s">
        <v>1</v>
      </c>
      <c r="V7533">
        <v>0</v>
      </c>
      <c r="W7533">
        <v>0</v>
      </c>
      <c r="X7533" t="s">
        <v>4521</v>
      </c>
      <c r="Y7533" t="s">
        <v>11846</v>
      </c>
      <c r="Z7533" t="s">
        <v>3545</v>
      </c>
    </row>
    <row r="7534" spans="17:26" x14ac:dyDescent="0.35">
      <c r="Q7534" t="s">
        <v>0</v>
      </c>
      <c r="R7534">
        <v>85</v>
      </c>
      <c r="S7534">
        <v>150</v>
      </c>
      <c r="T7534">
        <v>98</v>
      </c>
      <c r="U7534" t="s">
        <v>1</v>
      </c>
      <c r="V7534">
        <v>0</v>
      </c>
      <c r="W7534">
        <v>0</v>
      </c>
      <c r="X7534" t="s">
        <v>3758</v>
      </c>
      <c r="Y7534" t="s">
        <v>11847</v>
      </c>
      <c r="Z7534" t="s">
        <v>3545</v>
      </c>
    </row>
    <row r="7535" spans="17:26" x14ac:dyDescent="0.35">
      <c r="Q7535" t="s">
        <v>0</v>
      </c>
      <c r="R7535">
        <v>85</v>
      </c>
      <c r="S7535">
        <v>150</v>
      </c>
      <c r="T7535">
        <v>98</v>
      </c>
      <c r="U7535" t="s">
        <v>1</v>
      </c>
      <c r="V7535">
        <v>0</v>
      </c>
      <c r="W7535">
        <v>0</v>
      </c>
      <c r="X7535" t="s">
        <v>3762</v>
      </c>
      <c r="Y7535" t="s">
        <v>11848</v>
      </c>
      <c r="Z7535" t="s">
        <v>3545</v>
      </c>
    </row>
    <row r="7536" spans="17:26" x14ac:dyDescent="0.35">
      <c r="Q7536" t="s">
        <v>0</v>
      </c>
      <c r="R7536">
        <v>85</v>
      </c>
      <c r="S7536">
        <v>150</v>
      </c>
      <c r="T7536">
        <v>98</v>
      </c>
      <c r="U7536" t="s">
        <v>1</v>
      </c>
      <c r="V7536">
        <v>0</v>
      </c>
      <c r="W7536">
        <v>0</v>
      </c>
      <c r="X7536" t="s">
        <v>3903</v>
      </c>
      <c r="Y7536" t="s">
        <v>11849</v>
      </c>
      <c r="Z7536" t="s">
        <v>3545</v>
      </c>
    </row>
    <row r="7537" spans="17:26" x14ac:dyDescent="0.35">
      <c r="Q7537" t="s">
        <v>0</v>
      </c>
      <c r="R7537">
        <v>85</v>
      </c>
      <c r="S7537">
        <v>150</v>
      </c>
      <c r="T7537">
        <v>98</v>
      </c>
      <c r="U7537" t="s">
        <v>1</v>
      </c>
      <c r="V7537">
        <v>0</v>
      </c>
      <c r="W7537">
        <v>0</v>
      </c>
      <c r="X7537" t="s">
        <v>4952</v>
      </c>
      <c r="Y7537" t="s">
        <v>11850</v>
      </c>
      <c r="Z7537" t="s">
        <v>3545</v>
      </c>
    </row>
    <row r="7538" spans="17:26" x14ac:dyDescent="0.35">
      <c r="Q7538" t="s">
        <v>0</v>
      </c>
      <c r="R7538">
        <v>85</v>
      </c>
      <c r="S7538">
        <v>150</v>
      </c>
      <c r="T7538">
        <v>98</v>
      </c>
      <c r="U7538" t="s">
        <v>1</v>
      </c>
      <c r="V7538">
        <v>0</v>
      </c>
      <c r="W7538">
        <v>0</v>
      </c>
      <c r="X7538" t="s">
        <v>4531</v>
      </c>
      <c r="Y7538" t="s">
        <v>11851</v>
      </c>
      <c r="Z7538" t="s">
        <v>3545</v>
      </c>
    </row>
    <row r="7539" spans="17:26" x14ac:dyDescent="0.35">
      <c r="Q7539" t="s">
        <v>0</v>
      </c>
      <c r="R7539">
        <v>85</v>
      </c>
      <c r="S7539">
        <v>150</v>
      </c>
      <c r="T7539">
        <v>98</v>
      </c>
      <c r="U7539" t="s">
        <v>1</v>
      </c>
      <c r="V7539">
        <v>0</v>
      </c>
      <c r="W7539">
        <v>0</v>
      </c>
      <c r="X7539" t="s">
        <v>3808</v>
      </c>
      <c r="Y7539" t="s">
        <v>11852</v>
      </c>
      <c r="Z7539" t="s">
        <v>3545</v>
      </c>
    </row>
    <row r="7540" spans="17:26" x14ac:dyDescent="0.35">
      <c r="Q7540" t="s">
        <v>0</v>
      </c>
      <c r="R7540">
        <v>85</v>
      </c>
      <c r="S7540">
        <v>150</v>
      </c>
      <c r="T7540">
        <v>98</v>
      </c>
      <c r="U7540" t="s">
        <v>1</v>
      </c>
      <c r="V7540">
        <v>0</v>
      </c>
      <c r="W7540">
        <v>0</v>
      </c>
      <c r="X7540" t="s">
        <v>3768</v>
      </c>
      <c r="Y7540" t="s">
        <v>11853</v>
      </c>
      <c r="Z7540" t="s">
        <v>3545</v>
      </c>
    </row>
    <row r="7541" spans="17:26" x14ac:dyDescent="0.35">
      <c r="Q7541" t="s">
        <v>0</v>
      </c>
      <c r="R7541">
        <v>85</v>
      </c>
      <c r="S7541">
        <v>150</v>
      </c>
      <c r="T7541">
        <v>98</v>
      </c>
      <c r="U7541" t="s">
        <v>1</v>
      </c>
      <c r="V7541">
        <v>0</v>
      </c>
      <c r="W7541">
        <v>0</v>
      </c>
      <c r="X7541" t="s">
        <v>4058</v>
      </c>
      <c r="Y7541" t="s">
        <v>11854</v>
      </c>
      <c r="Z7541" t="s">
        <v>3545</v>
      </c>
    </row>
    <row r="7542" spans="17:26" x14ac:dyDescent="0.35">
      <c r="Q7542" t="s">
        <v>0</v>
      </c>
      <c r="R7542">
        <v>85</v>
      </c>
      <c r="S7542">
        <v>150</v>
      </c>
      <c r="T7542">
        <v>98</v>
      </c>
      <c r="U7542" t="s">
        <v>1</v>
      </c>
      <c r="V7542">
        <v>0</v>
      </c>
      <c r="W7542">
        <v>0</v>
      </c>
      <c r="X7542" t="s">
        <v>3770</v>
      </c>
      <c r="Y7542" t="s">
        <v>11855</v>
      </c>
      <c r="Z7542" t="s">
        <v>3545</v>
      </c>
    </row>
    <row r="7543" spans="17:26" x14ac:dyDescent="0.35">
      <c r="Q7543" t="s">
        <v>0</v>
      </c>
      <c r="R7543">
        <v>85</v>
      </c>
      <c r="S7543">
        <v>150</v>
      </c>
      <c r="T7543">
        <v>98</v>
      </c>
      <c r="U7543" t="s">
        <v>1</v>
      </c>
      <c r="V7543">
        <v>0</v>
      </c>
      <c r="W7543">
        <v>0</v>
      </c>
      <c r="X7543" t="s">
        <v>4213</v>
      </c>
      <c r="Y7543" t="s">
        <v>11856</v>
      </c>
      <c r="Z7543" t="s">
        <v>3545</v>
      </c>
    </row>
    <row r="7544" spans="17:26" x14ac:dyDescent="0.35">
      <c r="Q7544" t="s">
        <v>0</v>
      </c>
      <c r="R7544">
        <v>85</v>
      </c>
      <c r="S7544">
        <v>150</v>
      </c>
      <c r="T7544">
        <v>98</v>
      </c>
      <c r="U7544" t="s">
        <v>1</v>
      </c>
      <c r="V7544">
        <v>0</v>
      </c>
      <c r="W7544">
        <v>0</v>
      </c>
      <c r="X7544" t="s">
        <v>4062</v>
      </c>
      <c r="Y7544" t="s">
        <v>11857</v>
      </c>
      <c r="Z7544" t="s">
        <v>3545</v>
      </c>
    </row>
    <row r="7545" spans="17:26" x14ac:dyDescent="0.35">
      <c r="Q7545" t="s">
        <v>0</v>
      </c>
      <c r="R7545">
        <v>85</v>
      </c>
      <c r="S7545">
        <v>150</v>
      </c>
      <c r="T7545">
        <v>98</v>
      </c>
      <c r="U7545" t="s">
        <v>1</v>
      </c>
      <c r="V7545">
        <v>0</v>
      </c>
      <c r="W7545">
        <v>0</v>
      </c>
      <c r="X7545" t="s">
        <v>4319</v>
      </c>
      <c r="Y7545" t="s">
        <v>11858</v>
      </c>
      <c r="Z7545" t="s">
        <v>3545</v>
      </c>
    </row>
    <row r="7546" spans="17:26" x14ac:dyDescent="0.35">
      <c r="Q7546" t="s">
        <v>0</v>
      </c>
      <c r="R7546">
        <v>85</v>
      </c>
      <c r="S7546">
        <v>150</v>
      </c>
      <c r="T7546">
        <v>98</v>
      </c>
      <c r="U7546" t="s">
        <v>1</v>
      </c>
      <c r="V7546">
        <v>0</v>
      </c>
      <c r="W7546">
        <v>0</v>
      </c>
      <c r="X7546" t="s">
        <v>3936</v>
      </c>
      <c r="Y7546" t="s">
        <v>11859</v>
      </c>
      <c r="Z7546" t="s">
        <v>3545</v>
      </c>
    </row>
    <row r="7547" spans="17:26" x14ac:dyDescent="0.35">
      <c r="Q7547" t="s">
        <v>0</v>
      </c>
      <c r="R7547">
        <v>85</v>
      </c>
      <c r="S7547">
        <v>150</v>
      </c>
      <c r="T7547">
        <v>98</v>
      </c>
      <c r="U7547" t="s">
        <v>1</v>
      </c>
      <c r="V7547">
        <v>0</v>
      </c>
      <c r="W7547">
        <v>0</v>
      </c>
      <c r="X7547" t="s">
        <v>3936</v>
      </c>
      <c r="Y7547" t="s">
        <v>11860</v>
      </c>
      <c r="Z7547" t="s">
        <v>3545</v>
      </c>
    </row>
    <row r="7548" spans="17:26" x14ac:dyDescent="0.35">
      <c r="Q7548" t="s">
        <v>0</v>
      </c>
      <c r="R7548">
        <v>85</v>
      </c>
      <c r="S7548">
        <v>150</v>
      </c>
      <c r="T7548">
        <v>98</v>
      </c>
      <c r="U7548" t="s">
        <v>1</v>
      </c>
      <c r="V7548">
        <v>0</v>
      </c>
      <c r="W7548">
        <v>0</v>
      </c>
      <c r="X7548" t="s">
        <v>3775</v>
      </c>
      <c r="Y7548" t="s">
        <v>11861</v>
      </c>
      <c r="Z7548" t="s">
        <v>3545</v>
      </c>
    </row>
    <row r="7549" spans="17:26" x14ac:dyDescent="0.35">
      <c r="Q7549" t="s">
        <v>0</v>
      </c>
      <c r="R7549">
        <v>85</v>
      </c>
      <c r="S7549">
        <v>150</v>
      </c>
      <c r="T7549">
        <v>98</v>
      </c>
      <c r="U7549" t="s">
        <v>1</v>
      </c>
      <c r="V7549">
        <v>0</v>
      </c>
      <c r="W7549">
        <v>0</v>
      </c>
      <c r="X7549" t="s">
        <v>4252</v>
      </c>
      <c r="Y7549" t="s">
        <v>11862</v>
      </c>
      <c r="Z7549" t="s">
        <v>3545</v>
      </c>
    </row>
    <row r="7550" spans="17:26" x14ac:dyDescent="0.35">
      <c r="Q7550" t="s">
        <v>0</v>
      </c>
      <c r="R7550">
        <v>85</v>
      </c>
      <c r="S7550">
        <v>150</v>
      </c>
      <c r="T7550">
        <v>98</v>
      </c>
      <c r="U7550" t="s">
        <v>1</v>
      </c>
      <c r="V7550">
        <v>0</v>
      </c>
      <c r="W7550">
        <v>0</v>
      </c>
      <c r="X7550" t="s">
        <v>4165</v>
      </c>
      <c r="Y7550" t="s">
        <v>11863</v>
      </c>
      <c r="Z7550" t="s">
        <v>3545</v>
      </c>
    </row>
    <row r="7551" spans="17:26" x14ac:dyDescent="0.35">
      <c r="Q7551" t="s">
        <v>0</v>
      </c>
      <c r="R7551">
        <v>85</v>
      </c>
      <c r="S7551">
        <v>150</v>
      </c>
      <c r="T7551">
        <v>98</v>
      </c>
      <c r="U7551" t="s">
        <v>1</v>
      </c>
      <c r="V7551">
        <v>0</v>
      </c>
      <c r="W7551">
        <v>0</v>
      </c>
      <c r="X7551" t="s">
        <v>4165</v>
      </c>
      <c r="Y7551" t="s">
        <v>11864</v>
      </c>
      <c r="Z7551" t="s">
        <v>3545</v>
      </c>
    </row>
    <row r="7552" spans="17:26" x14ac:dyDescent="0.35">
      <c r="Q7552" t="s">
        <v>0</v>
      </c>
      <c r="R7552">
        <v>85</v>
      </c>
      <c r="S7552">
        <v>150</v>
      </c>
      <c r="T7552">
        <v>98</v>
      </c>
      <c r="U7552" t="s">
        <v>1</v>
      </c>
      <c r="V7552">
        <v>0</v>
      </c>
      <c r="W7552">
        <v>0</v>
      </c>
      <c r="X7552" t="s">
        <v>4379</v>
      </c>
      <c r="Y7552" t="s">
        <v>11865</v>
      </c>
      <c r="Z7552" t="s">
        <v>3545</v>
      </c>
    </row>
    <row r="7553" spans="17:26" x14ac:dyDescent="0.35">
      <c r="Q7553" t="s">
        <v>0</v>
      </c>
      <c r="R7553">
        <v>85</v>
      </c>
      <c r="S7553">
        <v>150</v>
      </c>
      <c r="T7553">
        <v>98</v>
      </c>
      <c r="U7553" t="s">
        <v>1</v>
      </c>
      <c r="V7553">
        <v>0</v>
      </c>
      <c r="W7553">
        <v>0</v>
      </c>
      <c r="X7553" t="s">
        <v>3947</v>
      </c>
      <c r="Y7553" t="s">
        <v>11866</v>
      </c>
      <c r="Z7553" t="s">
        <v>3545</v>
      </c>
    </row>
    <row r="7554" spans="17:26" x14ac:dyDescent="0.35">
      <c r="Q7554" t="s">
        <v>0</v>
      </c>
      <c r="R7554">
        <v>85</v>
      </c>
      <c r="S7554">
        <v>150</v>
      </c>
      <c r="T7554">
        <v>98</v>
      </c>
      <c r="U7554" t="s">
        <v>1</v>
      </c>
      <c r="V7554">
        <v>0</v>
      </c>
      <c r="W7554">
        <v>0</v>
      </c>
      <c r="X7554" t="s">
        <v>4339</v>
      </c>
      <c r="Y7554" t="s">
        <v>11867</v>
      </c>
      <c r="Z7554" t="s">
        <v>3545</v>
      </c>
    </row>
    <row r="7555" spans="17:26" x14ac:dyDescent="0.35">
      <c r="Q7555" t="s">
        <v>0</v>
      </c>
      <c r="R7555">
        <v>85</v>
      </c>
      <c r="S7555">
        <v>150</v>
      </c>
      <c r="T7555">
        <v>98</v>
      </c>
      <c r="U7555" t="s">
        <v>1</v>
      </c>
      <c r="V7555">
        <v>0</v>
      </c>
      <c r="W7555">
        <v>0</v>
      </c>
      <c r="X7555" t="s">
        <v>3780</v>
      </c>
      <c r="Y7555" t="s">
        <v>11868</v>
      </c>
      <c r="Z7555" t="s">
        <v>3545</v>
      </c>
    </row>
    <row r="7556" spans="17:26" x14ac:dyDescent="0.35">
      <c r="Q7556" t="s">
        <v>0</v>
      </c>
      <c r="R7556">
        <v>85</v>
      </c>
      <c r="S7556">
        <v>150</v>
      </c>
      <c r="T7556">
        <v>98</v>
      </c>
      <c r="U7556" t="s">
        <v>1</v>
      </c>
      <c r="V7556">
        <v>0</v>
      </c>
      <c r="W7556">
        <v>0</v>
      </c>
      <c r="X7556" t="s">
        <v>4499</v>
      </c>
      <c r="Y7556" t="s">
        <v>11869</v>
      </c>
      <c r="Z7556" t="s">
        <v>3545</v>
      </c>
    </row>
    <row r="7557" spans="17:26" x14ac:dyDescent="0.35">
      <c r="Q7557" t="s">
        <v>0</v>
      </c>
      <c r="R7557">
        <v>85</v>
      </c>
      <c r="S7557">
        <v>150</v>
      </c>
      <c r="T7557">
        <v>98</v>
      </c>
      <c r="U7557" t="s">
        <v>1</v>
      </c>
      <c r="V7557">
        <v>0</v>
      </c>
      <c r="W7557">
        <v>0</v>
      </c>
      <c r="X7557" t="s">
        <v>3784</v>
      </c>
      <c r="Y7557" t="s">
        <v>11870</v>
      </c>
      <c r="Z7557" t="s">
        <v>3545</v>
      </c>
    </row>
    <row r="7558" spans="17:26" x14ac:dyDescent="0.35">
      <c r="Q7558" t="s">
        <v>0</v>
      </c>
      <c r="R7558">
        <v>85</v>
      </c>
      <c r="S7558">
        <v>150</v>
      </c>
      <c r="T7558">
        <v>98</v>
      </c>
      <c r="U7558" t="s">
        <v>3664</v>
      </c>
      <c r="V7558">
        <v>0</v>
      </c>
      <c r="W7558">
        <v>0</v>
      </c>
      <c r="X7558" t="s">
        <v>3788</v>
      </c>
      <c r="Y7558" t="s">
        <v>11871</v>
      </c>
      <c r="Z7558" t="s">
        <v>3545</v>
      </c>
    </row>
    <row r="7559" spans="17:26" x14ac:dyDescent="0.35">
      <c r="Q7559" t="s">
        <v>0</v>
      </c>
      <c r="R7559">
        <v>85</v>
      </c>
      <c r="S7559">
        <v>150</v>
      </c>
      <c r="T7559">
        <v>98</v>
      </c>
      <c r="U7559" t="s">
        <v>3664</v>
      </c>
      <c r="V7559">
        <v>0</v>
      </c>
      <c r="W7559">
        <v>0</v>
      </c>
      <c r="X7559" t="s">
        <v>4649</v>
      </c>
      <c r="Y7559" t="s">
        <v>11872</v>
      </c>
      <c r="Z7559" t="s">
        <v>3545</v>
      </c>
    </row>
    <row r="7560" spans="17:26" x14ac:dyDescent="0.35">
      <c r="Q7560" t="s">
        <v>0</v>
      </c>
      <c r="R7560">
        <v>85</v>
      </c>
      <c r="S7560">
        <v>150</v>
      </c>
      <c r="T7560">
        <v>98</v>
      </c>
      <c r="U7560" t="s">
        <v>3664</v>
      </c>
      <c r="V7560">
        <v>0</v>
      </c>
      <c r="W7560">
        <v>0</v>
      </c>
      <c r="X7560" t="s">
        <v>4759</v>
      </c>
      <c r="Y7560" t="s">
        <v>11873</v>
      </c>
      <c r="Z7560" t="s">
        <v>3545</v>
      </c>
    </row>
    <row r="7561" spans="17:26" x14ac:dyDescent="0.35">
      <c r="Q7561" t="s">
        <v>0</v>
      </c>
      <c r="R7561">
        <v>85</v>
      </c>
      <c r="S7561">
        <v>150</v>
      </c>
      <c r="T7561">
        <v>98</v>
      </c>
      <c r="U7561" t="s">
        <v>3664</v>
      </c>
      <c r="V7561">
        <v>0</v>
      </c>
      <c r="W7561">
        <v>0</v>
      </c>
      <c r="X7561" t="s">
        <v>3918</v>
      </c>
      <c r="Y7561" t="s">
        <v>11874</v>
      </c>
      <c r="Z7561" t="s">
        <v>3545</v>
      </c>
    </row>
    <row r="7562" spans="17:26" x14ac:dyDescent="0.35">
      <c r="Q7562" t="s">
        <v>0</v>
      </c>
      <c r="R7562">
        <v>85</v>
      </c>
      <c r="S7562">
        <v>150</v>
      </c>
      <c r="T7562">
        <v>98</v>
      </c>
      <c r="U7562" t="s">
        <v>3664</v>
      </c>
      <c r="V7562">
        <v>0</v>
      </c>
      <c r="W7562">
        <v>0</v>
      </c>
      <c r="X7562" t="s">
        <v>3688</v>
      </c>
      <c r="Y7562" t="s">
        <v>11875</v>
      </c>
      <c r="Z7562" t="s">
        <v>3545</v>
      </c>
    </row>
    <row r="7563" spans="17:26" x14ac:dyDescent="0.35">
      <c r="Q7563" t="s">
        <v>0</v>
      </c>
      <c r="R7563">
        <v>85</v>
      </c>
      <c r="S7563">
        <v>150</v>
      </c>
      <c r="T7563">
        <v>98</v>
      </c>
      <c r="U7563" t="s">
        <v>3664</v>
      </c>
      <c r="V7563">
        <v>0</v>
      </c>
      <c r="W7563">
        <v>0</v>
      </c>
      <c r="X7563" t="s">
        <v>3920</v>
      </c>
      <c r="Y7563" t="s">
        <v>11876</v>
      </c>
      <c r="Z7563" t="s">
        <v>3545</v>
      </c>
    </row>
    <row r="7564" spans="17:26" x14ac:dyDescent="0.35">
      <c r="Q7564" t="s">
        <v>0</v>
      </c>
      <c r="R7564">
        <v>85</v>
      </c>
      <c r="S7564">
        <v>150</v>
      </c>
      <c r="T7564">
        <v>98</v>
      </c>
      <c r="U7564" t="s">
        <v>3664</v>
      </c>
      <c r="V7564">
        <v>0</v>
      </c>
      <c r="W7564">
        <v>0</v>
      </c>
      <c r="X7564" t="s">
        <v>3920</v>
      </c>
      <c r="Y7564" t="s">
        <v>11877</v>
      </c>
      <c r="Z7564" t="s">
        <v>3545</v>
      </c>
    </row>
    <row r="7565" spans="17:26" x14ac:dyDescent="0.35">
      <c r="Q7565" t="s">
        <v>0</v>
      </c>
      <c r="R7565">
        <v>85</v>
      </c>
      <c r="S7565">
        <v>150</v>
      </c>
      <c r="T7565">
        <v>98</v>
      </c>
      <c r="U7565" t="s">
        <v>3664</v>
      </c>
      <c r="V7565">
        <v>0</v>
      </c>
      <c r="W7565">
        <v>0</v>
      </c>
      <c r="X7565" t="s">
        <v>3790</v>
      </c>
      <c r="Y7565" t="s">
        <v>11878</v>
      </c>
      <c r="Z7565" t="s">
        <v>3545</v>
      </c>
    </row>
    <row r="7566" spans="17:26" x14ac:dyDescent="0.35">
      <c r="Q7566" t="s">
        <v>0</v>
      </c>
      <c r="R7566">
        <v>85</v>
      </c>
      <c r="S7566">
        <v>150</v>
      </c>
      <c r="T7566">
        <v>98</v>
      </c>
      <c r="U7566" t="s">
        <v>3664</v>
      </c>
      <c r="V7566">
        <v>0</v>
      </c>
      <c r="W7566">
        <v>0</v>
      </c>
      <c r="X7566" t="s">
        <v>5028</v>
      </c>
      <c r="Y7566" t="s">
        <v>11879</v>
      </c>
      <c r="Z7566" t="s">
        <v>3545</v>
      </c>
    </row>
    <row r="7567" spans="17:26" x14ac:dyDescent="0.35">
      <c r="Q7567" t="s">
        <v>0</v>
      </c>
      <c r="R7567">
        <v>85</v>
      </c>
      <c r="S7567">
        <v>150</v>
      </c>
      <c r="T7567">
        <v>98</v>
      </c>
      <c r="U7567" t="s">
        <v>3664</v>
      </c>
      <c r="V7567">
        <v>0</v>
      </c>
      <c r="W7567">
        <v>0</v>
      </c>
      <c r="X7567" t="s">
        <v>3925</v>
      </c>
      <c r="Y7567" t="s">
        <v>11880</v>
      </c>
      <c r="Z7567" t="s">
        <v>3545</v>
      </c>
    </row>
    <row r="7568" spans="17:26" x14ac:dyDescent="0.35">
      <c r="Q7568" t="s">
        <v>0</v>
      </c>
      <c r="R7568">
        <v>85</v>
      </c>
      <c r="S7568">
        <v>150</v>
      </c>
      <c r="T7568">
        <v>98</v>
      </c>
      <c r="U7568" t="s">
        <v>3664</v>
      </c>
      <c r="V7568">
        <v>0</v>
      </c>
      <c r="W7568">
        <v>0</v>
      </c>
      <c r="X7568" t="s">
        <v>3899</v>
      </c>
      <c r="Y7568" t="s">
        <v>11881</v>
      </c>
      <c r="Z7568" t="s">
        <v>3545</v>
      </c>
    </row>
    <row r="7569" spans="17:26" x14ac:dyDescent="0.35">
      <c r="Q7569" t="s">
        <v>0</v>
      </c>
      <c r="R7569">
        <v>85</v>
      </c>
      <c r="S7569">
        <v>150</v>
      </c>
      <c r="T7569">
        <v>98</v>
      </c>
      <c r="U7569" t="s">
        <v>3664</v>
      </c>
      <c r="V7569">
        <v>0</v>
      </c>
      <c r="W7569">
        <v>0</v>
      </c>
      <c r="X7569" t="s">
        <v>4227</v>
      </c>
      <c r="Y7569" t="s">
        <v>11882</v>
      </c>
      <c r="Z7569" t="s">
        <v>3545</v>
      </c>
    </row>
    <row r="7570" spans="17:26" x14ac:dyDescent="0.35">
      <c r="Q7570" t="s">
        <v>0</v>
      </c>
      <c r="R7570">
        <v>85</v>
      </c>
      <c r="S7570">
        <v>150</v>
      </c>
      <c r="T7570">
        <v>98</v>
      </c>
      <c r="U7570" t="s">
        <v>3664</v>
      </c>
      <c r="V7570">
        <v>0</v>
      </c>
      <c r="W7570">
        <v>0</v>
      </c>
      <c r="X7570" t="s">
        <v>4053</v>
      </c>
      <c r="Y7570" t="s">
        <v>11883</v>
      </c>
      <c r="Z7570" t="s">
        <v>3545</v>
      </c>
    </row>
    <row r="7571" spans="17:26" x14ac:dyDescent="0.35">
      <c r="Q7571" t="s">
        <v>0</v>
      </c>
      <c r="R7571">
        <v>85</v>
      </c>
      <c r="S7571">
        <v>150</v>
      </c>
      <c r="T7571">
        <v>98</v>
      </c>
      <c r="U7571" t="s">
        <v>3664</v>
      </c>
      <c r="V7571">
        <v>0</v>
      </c>
      <c r="W7571">
        <v>0</v>
      </c>
      <c r="X7571" t="s">
        <v>4193</v>
      </c>
      <c r="Y7571" t="s">
        <v>11884</v>
      </c>
      <c r="Z7571" t="s">
        <v>3545</v>
      </c>
    </row>
    <row r="7572" spans="17:26" x14ac:dyDescent="0.35">
      <c r="Q7572" t="s">
        <v>0</v>
      </c>
      <c r="R7572">
        <v>85</v>
      </c>
      <c r="S7572">
        <v>150</v>
      </c>
      <c r="T7572">
        <v>98</v>
      </c>
      <c r="U7572" t="s">
        <v>3664</v>
      </c>
      <c r="V7572">
        <v>0</v>
      </c>
      <c r="W7572">
        <v>0</v>
      </c>
      <c r="X7572" t="s">
        <v>4094</v>
      </c>
      <c r="Y7572" t="s">
        <v>11885</v>
      </c>
      <c r="Z7572" t="s">
        <v>3545</v>
      </c>
    </row>
    <row r="7573" spans="17:26" x14ac:dyDescent="0.35">
      <c r="Q7573" t="s">
        <v>0</v>
      </c>
      <c r="R7573">
        <v>85</v>
      </c>
      <c r="S7573">
        <v>150</v>
      </c>
      <c r="T7573">
        <v>98</v>
      </c>
      <c r="U7573" t="s">
        <v>3664</v>
      </c>
      <c r="V7573">
        <v>0</v>
      </c>
      <c r="W7573">
        <v>0</v>
      </c>
      <c r="X7573" t="s">
        <v>4952</v>
      </c>
      <c r="Y7573" t="s">
        <v>11886</v>
      </c>
      <c r="Z7573" t="s">
        <v>3545</v>
      </c>
    </row>
    <row r="7574" spans="17:26" x14ac:dyDescent="0.35">
      <c r="Q7574" t="s">
        <v>0</v>
      </c>
      <c r="R7574">
        <v>85</v>
      </c>
      <c r="S7574">
        <v>150</v>
      </c>
      <c r="T7574">
        <v>98</v>
      </c>
      <c r="U7574" t="s">
        <v>3664</v>
      </c>
      <c r="V7574">
        <v>0</v>
      </c>
      <c r="W7574">
        <v>0</v>
      </c>
      <c r="X7574" t="s">
        <v>4140</v>
      </c>
      <c r="Y7574" t="s">
        <v>11887</v>
      </c>
      <c r="Z7574" t="s">
        <v>3545</v>
      </c>
    </row>
    <row r="7575" spans="17:26" x14ac:dyDescent="0.35">
      <c r="Q7575" t="s">
        <v>0</v>
      </c>
      <c r="R7575">
        <v>85</v>
      </c>
      <c r="S7575">
        <v>150</v>
      </c>
      <c r="T7575">
        <v>98</v>
      </c>
      <c r="U7575" t="s">
        <v>3664</v>
      </c>
      <c r="V7575">
        <v>0</v>
      </c>
      <c r="W7575">
        <v>0</v>
      </c>
      <c r="X7575" t="s">
        <v>4363</v>
      </c>
      <c r="Y7575" t="s">
        <v>11888</v>
      </c>
      <c r="Z7575" t="s">
        <v>3545</v>
      </c>
    </row>
    <row r="7576" spans="17:26" x14ac:dyDescent="0.35">
      <c r="Q7576" t="s">
        <v>0</v>
      </c>
      <c r="R7576">
        <v>85</v>
      </c>
      <c r="S7576">
        <v>150</v>
      </c>
      <c r="T7576">
        <v>98</v>
      </c>
      <c r="U7576" t="s">
        <v>3664</v>
      </c>
      <c r="V7576">
        <v>0</v>
      </c>
      <c r="W7576">
        <v>0</v>
      </c>
      <c r="X7576" t="s">
        <v>6079</v>
      </c>
      <c r="Y7576" t="s">
        <v>11889</v>
      </c>
      <c r="Z7576" t="s">
        <v>3545</v>
      </c>
    </row>
    <row r="7577" spans="17:26" x14ac:dyDescent="0.35">
      <c r="Q7577" t="s">
        <v>0</v>
      </c>
      <c r="R7577">
        <v>85</v>
      </c>
      <c r="S7577">
        <v>150</v>
      </c>
      <c r="T7577">
        <v>98</v>
      </c>
      <c r="U7577" t="s">
        <v>3664</v>
      </c>
      <c r="V7577">
        <v>0</v>
      </c>
      <c r="W7577">
        <v>0</v>
      </c>
      <c r="X7577" t="s">
        <v>3768</v>
      </c>
      <c r="Y7577" t="s">
        <v>11890</v>
      </c>
      <c r="Z7577" t="s">
        <v>3545</v>
      </c>
    </row>
    <row r="7578" spans="17:26" x14ac:dyDescent="0.35">
      <c r="Q7578" t="s">
        <v>0</v>
      </c>
      <c r="R7578">
        <v>85</v>
      </c>
      <c r="S7578">
        <v>150</v>
      </c>
      <c r="T7578">
        <v>98</v>
      </c>
      <c r="U7578" t="s">
        <v>3664</v>
      </c>
      <c r="V7578">
        <v>0</v>
      </c>
      <c r="W7578">
        <v>0</v>
      </c>
      <c r="X7578" t="s">
        <v>3932</v>
      </c>
      <c r="Y7578" t="s">
        <v>11891</v>
      </c>
      <c r="Z7578" t="s">
        <v>3545</v>
      </c>
    </row>
    <row r="7579" spans="17:26" x14ac:dyDescent="0.35">
      <c r="Q7579" t="s">
        <v>0</v>
      </c>
      <c r="R7579">
        <v>85</v>
      </c>
      <c r="S7579">
        <v>150</v>
      </c>
      <c r="T7579">
        <v>98</v>
      </c>
      <c r="U7579" t="s">
        <v>3664</v>
      </c>
      <c r="V7579">
        <v>0</v>
      </c>
      <c r="W7579">
        <v>0</v>
      </c>
      <c r="X7579" t="s">
        <v>3938</v>
      </c>
      <c r="Y7579" t="s">
        <v>11892</v>
      </c>
      <c r="Z7579" t="s">
        <v>3545</v>
      </c>
    </row>
    <row r="7580" spans="17:26" x14ac:dyDescent="0.35">
      <c r="Q7580" t="s">
        <v>0</v>
      </c>
      <c r="R7580">
        <v>85</v>
      </c>
      <c r="S7580">
        <v>150</v>
      </c>
      <c r="T7580">
        <v>98</v>
      </c>
      <c r="U7580" t="s">
        <v>3664</v>
      </c>
      <c r="V7580">
        <v>0</v>
      </c>
      <c r="W7580">
        <v>0</v>
      </c>
      <c r="X7580" t="s">
        <v>3906</v>
      </c>
      <c r="Y7580" t="s">
        <v>11893</v>
      </c>
      <c r="Z7580" t="s">
        <v>3545</v>
      </c>
    </row>
    <row r="7581" spans="17:26" x14ac:dyDescent="0.35">
      <c r="Q7581" t="s">
        <v>0</v>
      </c>
      <c r="R7581">
        <v>85</v>
      </c>
      <c r="S7581">
        <v>150</v>
      </c>
      <c r="T7581">
        <v>98</v>
      </c>
      <c r="U7581" t="s">
        <v>3664</v>
      </c>
      <c r="V7581">
        <v>0</v>
      </c>
      <c r="W7581">
        <v>0</v>
      </c>
      <c r="X7581" t="s">
        <v>4272</v>
      </c>
      <c r="Y7581" t="s">
        <v>11894</v>
      </c>
      <c r="Z7581" t="s">
        <v>3545</v>
      </c>
    </row>
    <row r="7582" spans="17:26" x14ac:dyDescent="0.35">
      <c r="Q7582" t="s">
        <v>0</v>
      </c>
      <c r="R7582">
        <v>85</v>
      </c>
      <c r="S7582">
        <v>150</v>
      </c>
      <c r="T7582">
        <v>98</v>
      </c>
      <c r="U7582" t="s">
        <v>3664</v>
      </c>
      <c r="V7582">
        <v>0</v>
      </c>
      <c r="W7582">
        <v>0</v>
      </c>
      <c r="X7582" t="s">
        <v>4217</v>
      </c>
      <c r="Y7582" t="s">
        <v>11895</v>
      </c>
      <c r="Z7582" t="s">
        <v>3545</v>
      </c>
    </row>
    <row r="7583" spans="17:26" x14ac:dyDescent="0.35">
      <c r="Q7583" t="s">
        <v>0</v>
      </c>
      <c r="R7583">
        <v>85</v>
      </c>
      <c r="S7583">
        <v>150</v>
      </c>
      <c r="T7583">
        <v>98</v>
      </c>
      <c r="U7583" t="s">
        <v>3664</v>
      </c>
      <c r="V7583">
        <v>0</v>
      </c>
      <c r="W7583">
        <v>0</v>
      </c>
      <c r="X7583" t="s">
        <v>4374</v>
      </c>
      <c r="Y7583" t="s">
        <v>11896</v>
      </c>
      <c r="Z7583" t="s">
        <v>3545</v>
      </c>
    </row>
    <row r="7584" spans="17:26" x14ac:dyDescent="0.35">
      <c r="Q7584" t="s">
        <v>0</v>
      </c>
      <c r="R7584">
        <v>85</v>
      </c>
      <c r="S7584">
        <v>150</v>
      </c>
      <c r="T7584">
        <v>98</v>
      </c>
      <c r="U7584" t="s">
        <v>3664</v>
      </c>
      <c r="V7584">
        <v>0</v>
      </c>
      <c r="W7584">
        <v>0</v>
      </c>
      <c r="X7584" t="s">
        <v>3912</v>
      </c>
      <c r="Y7584" t="s">
        <v>11897</v>
      </c>
      <c r="Z7584" t="s">
        <v>3545</v>
      </c>
    </row>
    <row r="7585" spans="17:26" x14ac:dyDescent="0.35">
      <c r="Q7585" t="s">
        <v>0</v>
      </c>
      <c r="R7585">
        <v>85</v>
      </c>
      <c r="S7585">
        <v>150</v>
      </c>
      <c r="T7585">
        <v>98</v>
      </c>
      <c r="U7585" t="s">
        <v>3664</v>
      </c>
      <c r="V7585">
        <v>0</v>
      </c>
      <c r="W7585">
        <v>0</v>
      </c>
      <c r="X7585" t="s">
        <v>4381</v>
      </c>
      <c r="Y7585" t="s">
        <v>11898</v>
      </c>
      <c r="Z7585" t="s">
        <v>3545</v>
      </c>
    </row>
    <row r="7586" spans="17:26" x14ac:dyDescent="0.35">
      <c r="Q7586" t="s">
        <v>0</v>
      </c>
      <c r="R7586">
        <v>85</v>
      </c>
      <c r="S7586">
        <v>150</v>
      </c>
      <c r="T7586">
        <v>98</v>
      </c>
      <c r="U7586" t="s">
        <v>3664</v>
      </c>
      <c r="V7586">
        <v>0</v>
      </c>
      <c r="W7586">
        <v>0</v>
      </c>
      <c r="X7586" t="s">
        <v>4073</v>
      </c>
      <c r="Y7586" t="s">
        <v>11899</v>
      </c>
      <c r="Z7586" t="s">
        <v>3545</v>
      </c>
    </row>
    <row r="7587" spans="17:26" x14ac:dyDescent="0.35">
      <c r="Q7587" t="s">
        <v>0</v>
      </c>
      <c r="R7587">
        <v>85</v>
      </c>
      <c r="S7587">
        <v>150</v>
      </c>
      <c r="T7587">
        <v>98</v>
      </c>
      <c r="U7587" t="s">
        <v>3664</v>
      </c>
      <c r="V7587">
        <v>0</v>
      </c>
      <c r="W7587">
        <v>0</v>
      </c>
      <c r="X7587" t="s">
        <v>4499</v>
      </c>
      <c r="Y7587" t="s">
        <v>11900</v>
      </c>
      <c r="Z7587" t="s">
        <v>3545</v>
      </c>
    </row>
    <row r="7588" spans="17:26" x14ac:dyDescent="0.35">
      <c r="Q7588" t="s">
        <v>0</v>
      </c>
      <c r="R7588">
        <v>85</v>
      </c>
      <c r="S7588">
        <v>150</v>
      </c>
      <c r="T7588">
        <v>98</v>
      </c>
      <c r="U7588" t="s">
        <v>3664</v>
      </c>
      <c r="V7588">
        <v>0</v>
      </c>
      <c r="W7588">
        <v>0</v>
      </c>
      <c r="X7588" t="s">
        <v>4499</v>
      </c>
      <c r="Y7588" t="s">
        <v>11901</v>
      </c>
      <c r="Z7588" t="s">
        <v>3545</v>
      </c>
    </row>
    <row r="7589" spans="17:26" x14ac:dyDescent="0.35">
      <c r="Q7589" t="s">
        <v>0</v>
      </c>
      <c r="R7589">
        <v>85</v>
      </c>
      <c r="S7589">
        <v>150</v>
      </c>
      <c r="T7589">
        <v>98</v>
      </c>
      <c r="U7589" t="s">
        <v>3664</v>
      </c>
      <c r="V7589">
        <v>0</v>
      </c>
      <c r="W7589">
        <v>0</v>
      </c>
      <c r="X7589" t="s">
        <v>4148</v>
      </c>
      <c r="Y7589" t="s">
        <v>11902</v>
      </c>
      <c r="Z7589" t="s">
        <v>3545</v>
      </c>
    </row>
    <row r="7590" spans="17:26" x14ac:dyDescent="0.35">
      <c r="Q7590" t="s">
        <v>0</v>
      </c>
      <c r="R7590">
        <v>85</v>
      </c>
      <c r="S7590">
        <v>150</v>
      </c>
      <c r="T7590">
        <v>98</v>
      </c>
      <c r="U7590" t="s">
        <v>3664</v>
      </c>
      <c r="V7590">
        <v>0</v>
      </c>
      <c r="W7590">
        <v>0</v>
      </c>
      <c r="X7590" t="s">
        <v>4148</v>
      </c>
      <c r="Y7590" t="s">
        <v>11903</v>
      </c>
      <c r="Z7590" t="s">
        <v>3545</v>
      </c>
    </row>
    <row r="7591" spans="17:26" x14ac:dyDescent="0.35">
      <c r="Q7591" t="s">
        <v>0</v>
      </c>
      <c r="R7591">
        <v>85</v>
      </c>
      <c r="S7591">
        <v>150</v>
      </c>
      <c r="T7591">
        <v>98</v>
      </c>
      <c r="U7591" t="s">
        <v>3664</v>
      </c>
      <c r="V7591">
        <v>0</v>
      </c>
      <c r="W7591">
        <v>0</v>
      </c>
      <c r="X7591" t="s">
        <v>4148</v>
      </c>
      <c r="Y7591" t="s">
        <v>11904</v>
      </c>
      <c r="Z7591" t="s">
        <v>3545</v>
      </c>
    </row>
    <row r="7592" spans="17:26" x14ac:dyDescent="0.35">
      <c r="Q7592" t="s">
        <v>0</v>
      </c>
      <c r="R7592">
        <v>85</v>
      </c>
      <c r="S7592">
        <v>150</v>
      </c>
      <c r="T7592">
        <v>98.1</v>
      </c>
      <c r="U7592" t="s">
        <v>1</v>
      </c>
      <c r="V7592">
        <v>0</v>
      </c>
      <c r="W7592">
        <v>0</v>
      </c>
      <c r="X7592" t="s">
        <v>4736</v>
      </c>
      <c r="Y7592" t="s">
        <v>11905</v>
      </c>
      <c r="Z7592" t="s">
        <v>3545</v>
      </c>
    </row>
    <row r="7593" spans="17:26" x14ac:dyDescent="0.35">
      <c r="Q7593" t="s">
        <v>0</v>
      </c>
      <c r="R7593">
        <v>85</v>
      </c>
      <c r="S7593">
        <v>150</v>
      </c>
      <c r="T7593">
        <v>98.1</v>
      </c>
      <c r="U7593" t="s">
        <v>1</v>
      </c>
      <c r="V7593">
        <v>0</v>
      </c>
      <c r="W7593">
        <v>0</v>
      </c>
      <c r="X7593" t="s">
        <v>4091</v>
      </c>
      <c r="Y7593" t="s">
        <v>11906</v>
      </c>
      <c r="Z7593" t="s">
        <v>3545</v>
      </c>
    </row>
    <row r="7594" spans="17:26" x14ac:dyDescent="0.35">
      <c r="Q7594" t="s">
        <v>0</v>
      </c>
      <c r="R7594">
        <v>85</v>
      </c>
      <c r="S7594">
        <v>150</v>
      </c>
      <c r="T7594">
        <v>98.1</v>
      </c>
      <c r="U7594" t="s">
        <v>1</v>
      </c>
      <c r="V7594">
        <v>0</v>
      </c>
      <c r="W7594">
        <v>0</v>
      </c>
      <c r="X7594" t="s">
        <v>4565</v>
      </c>
      <c r="Y7594" t="s">
        <v>11907</v>
      </c>
      <c r="Z7594" t="s">
        <v>3545</v>
      </c>
    </row>
    <row r="7595" spans="17:26" x14ac:dyDescent="0.35">
      <c r="Q7595" t="s">
        <v>0</v>
      </c>
      <c r="R7595">
        <v>85</v>
      </c>
      <c r="S7595">
        <v>150</v>
      </c>
      <c r="T7595">
        <v>98.1</v>
      </c>
      <c r="U7595" t="s">
        <v>3664</v>
      </c>
      <c r="V7595">
        <v>0</v>
      </c>
      <c r="W7595">
        <v>0</v>
      </c>
      <c r="X7595" t="s">
        <v>4286</v>
      </c>
      <c r="Y7595" t="s">
        <v>11908</v>
      </c>
      <c r="Z7595" t="s">
        <v>3545</v>
      </c>
    </row>
    <row r="7596" spans="17:26" x14ac:dyDescent="0.35">
      <c r="Q7596" t="s">
        <v>0</v>
      </c>
      <c r="R7596">
        <v>85</v>
      </c>
      <c r="S7596">
        <v>150</v>
      </c>
      <c r="T7596">
        <v>98.2</v>
      </c>
      <c r="U7596" t="s">
        <v>1</v>
      </c>
      <c r="V7596">
        <v>0</v>
      </c>
      <c r="W7596">
        <v>0</v>
      </c>
      <c r="X7596" t="s">
        <v>3797</v>
      </c>
      <c r="Y7596" t="s">
        <v>11909</v>
      </c>
      <c r="Z7596" t="s">
        <v>3545</v>
      </c>
    </row>
    <row r="7597" spans="17:26" x14ac:dyDescent="0.35">
      <c r="Q7597" t="s">
        <v>0</v>
      </c>
      <c r="R7597">
        <v>85</v>
      </c>
      <c r="S7597">
        <v>150</v>
      </c>
      <c r="T7597">
        <v>98.2</v>
      </c>
      <c r="U7597" t="s">
        <v>1</v>
      </c>
      <c r="V7597">
        <v>0</v>
      </c>
      <c r="W7597">
        <v>0</v>
      </c>
      <c r="X7597" t="s">
        <v>3797</v>
      </c>
      <c r="Y7597" t="s">
        <v>11910</v>
      </c>
      <c r="Z7597" t="s">
        <v>3545</v>
      </c>
    </row>
    <row r="7598" spans="17:26" x14ac:dyDescent="0.35">
      <c r="Q7598" t="s">
        <v>0</v>
      </c>
      <c r="R7598">
        <v>85</v>
      </c>
      <c r="S7598">
        <v>150</v>
      </c>
      <c r="T7598">
        <v>98.2</v>
      </c>
      <c r="U7598" t="s">
        <v>1</v>
      </c>
      <c r="V7598">
        <v>0</v>
      </c>
      <c r="W7598">
        <v>0</v>
      </c>
      <c r="X7598" t="s">
        <v>3797</v>
      </c>
      <c r="Y7598" t="s">
        <v>11911</v>
      </c>
      <c r="Z7598" t="s">
        <v>3545</v>
      </c>
    </row>
    <row r="7599" spans="17:26" x14ac:dyDescent="0.35">
      <c r="Q7599" t="s">
        <v>0</v>
      </c>
      <c r="R7599">
        <v>85</v>
      </c>
      <c r="S7599">
        <v>150</v>
      </c>
      <c r="T7599">
        <v>98.2</v>
      </c>
      <c r="U7599" t="s">
        <v>1</v>
      </c>
      <c r="V7599">
        <v>0</v>
      </c>
      <c r="W7599">
        <v>0</v>
      </c>
      <c r="X7599" t="s">
        <v>3799</v>
      </c>
      <c r="Y7599" t="s">
        <v>11912</v>
      </c>
      <c r="Z7599" t="s">
        <v>3545</v>
      </c>
    </row>
    <row r="7600" spans="17:26" x14ac:dyDescent="0.35">
      <c r="Q7600" t="s">
        <v>0</v>
      </c>
      <c r="R7600">
        <v>85</v>
      </c>
      <c r="S7600">
        <v>150</v>
      </c>
      <c r="T7600">
        <v>98.2</v>
      </c>
      <c r="U7600" t="s">
        <v>3664</v>
      </c>
      <c r="V7600">
        <v>0</v>
      </c>
      <c r="W7600">
        <v>0</v>
      </c>
      <c r="X7600" t="s">
        <v>4742</v>
      </c>
      <c r="Y7600" t="s">
        <v>11913</v>
      </c>
      <c r="Z7600" t="s">
        <v>3545</v>
      </c>
    </row>
    <row r="7601" spans="17:26" x14ac:dyDescent="0.35">
      <c r="Q7601" t="s">
        <v>0</v>
      </c>
      <c r="R7601">
        <v>85</v>
      </c>
      <c r="S7601">
        <v>150</v>
      </c>
      <c r="T7601">
        <v>98.2</v>
      </c>
      <c r="U7601" t="s">
        <v>3664</v>
      </c>
      <c r="V7601">
        <v>0</v>
      </c>
      <c r="W7601">
        <v>0</v>
      </c>
      <c r="X7601" t="s">
        <v>3696</v>
      </c>
      <c r="Y7601" t="s">
        <v>11914</v>
      </c>
      <c r="Z7601" t="s">
        <v>3545</v>
      </c>
    </row>
    <row r="7602" spans="17:26" x14ac:dyDescent="0.35">
      <c r="Q7602" t="s">
        <v>0</v>
      </c>
      <c r="R7602">
        <v>85</v>
      </c>
      <c r="S7602">
        <v>150</v>
      </c>
      <c r="T7602">
        <v>98.2</v>
      </c>
      <c r="U7602" t="s">
        <v>3664</v>
      </c>
      <c r="V7602">
        <v>0</v>
      </c>
      <c r="W7602">
        <v>0</v>
      </c>
      <c r="X7602" t="s">
        <v>3698</v>
      </c>
      <c r="Y7602" t="s">
        <v>11915</v>
      </c>
      <c r="Z7602" t="s">
        <v>3545</v>
      </c>
    </row>
    <row r="7603" spans="17:26" x14ac:dyDescent="0.35">
      <c r="Q7603" t="s">
        <v>0</v>
      </c>
      <c r="R7603">
        <v>85</v>
      </c>
      <c r="S7603">
        <v>150</v>
      </c>
      <c r="T7603">
        <v>98.2</v>
      </c>
      <c r="U7603" t="s">
        <v>3664</v>
      </c>
      <c r="V7603">
        <v>0</v>
      </c>
      <c r="W7603">
        <v>0</v>
      </c>
      <c r="X7603" t="s">
        <v>3967</v>
      </c>
      <c r="Y7603" t="s">
        <v>11916</v>
      </c>
      <c r="Z7603" t="s">
        <v>3545</v>
      </c>
    </row>
    <row r="7604" spans="17:26" x14ac:dyDescent="0.35">
      <c r="Q7604" t="s">
        <v>0</v>
      </c>
      <c r="R7604">
        <v>85</v>
      </c>
      <c r="S7604">
        <v>150</v>
      </c>
      <c r="T7604">
        <v>98.2</v>
      </c>
      <c r="U7604" t="s">
        <v>3664</v>
      </c>
      <c r="V7604">
        <v>0</v>
      </c>
      <c r="W7604">
        <v>0</v>
      </c>
      <c r="X7604" t="s">
        <v>4108</v>
      </c>
      <c r="Y7604" t="s">
        <v>11917</v>
      </c>
      <c r="Z7604" t="s">
        <v>3545</v>
      </c>
    </row>
    <row r="7605" spans="17:26" x14ac:dyDescent="0.35">
      <c r="Q7605" t="s">
        <v>0</v>
      </c>
      <c r="R7605">
        <v>85</v>
      </c>
      <c r="S7605">
        <v>150</v>
      </c>
      <c r="T7605">
        <v>98.3</v>
      </c>
      <c r="U7605" t="s">
        <v>1</v>
      </c>
      <c r="V7605">
        <v>0</v>
      </c>
      <c r="W7605">
        <v>0</v>
      </c>
      <c r="X7605" t="s">
        <v>3973</v>
      </c>
      <c r="Y7605" t="s">
        <v>11918</v>
      </c>
      <c r="Z7605" t="s">
        <v>3545</v>
      </c>
    </row>
    <row r="7606" spans="17:26" x14ac:dyDescent="0.35">
      <c r="Q7606" t="s">
        <v>0</v>
      </c>
      <c r="R7606">
        <v>85</v>
      </c>
      <c r="S7606">
        <v>150</v>
      </c>
      <c r="T7606">
        <v>98.3</v>
      </c>
      <c r="U7606" t="s">
        <v>1</v>
      </c>
      <c r="V7606">
        <v>0</v>
      </c>
      <c r="W7606">
        <v>0</v>
      </c>
      <c r="X7606" t="s">
        <v>3977</v>
      </c>
      <c r="Y7606" t="s">
        <v>11919</v>
      </c>
      <c r="Z7606" t="s">
        <v>3545</v>
      </c>
    </row>
    <row r="7607" spans="17:26" x14ac:dyDescent="0.35">
      <c r="Q7607" t="s">
        <v>0</v>
      </c>
      <c r="R7607">
        <v>85</v>
      </c>
      <c r="S7607">
        <v>150</v>
      </c>
      <c r="T7607">
        <v>98.3</v>
      </c>
      <c r="U7607" t="s">
        <v>1</v>
      </c>
      <c r="V7607">
        <v>0</v>
      </c>
      <c r="W7607">
        <v>0</v>
      </c>
      <c r="X7607" t="s">
        <v>3977</v>
      </c>
      <c r="Y7607" t="s">
        <v>11920</v>
      </c>
      <c r="Z7607" t="s">
        <v>3545</v>
      </c>
    </row>
    <row r="7608" spans="17:26" x14ac:dyDescent="0.35">
      <c r="Q7608" t="s">
        <v>0</v>
      </c>
      <c r="R7608">
        <v>85</v>
      </c>
      <c r="S7608">
        <v>150</v>
      </c>
      <c r="T7608">
        <v>98.3</v>
      </c>
      <c r="U7608" t="s">
        <v>1</v>
      </c>
      <c r="V7608">
        <v>0</v>
      </c>
      <c r="W7608">
        <v>0</v>
      </c>
      <c r="X7608" t="s">
        <v>3979</v>
      </c>
      <c r="Y7608" t="s">
        <v>11921</v>
      </c>
      <c r="Z7608" t="s">
        <v>3545</v>
      </c>
    </row>
    <row r="7609" spans="17:26" x14ac:dyDescent="0.35">
      <c r="Q7609" t="s">
        <v>0</v>
      </c>
      <c r="R7609">
        <v>85</v>
      </c>
      <c r="S7609">
        <v>150</v>
      </c>
      <c r="T7609">
        <v>98.3</v>
      </c>
      <c r="U7609" t="s">
        <v>1</v>
      </c>
      <c r="V7609">
        <v>0</v>
      </c>
      <c r="W7609">
        <v>0</v>
      </c>
      <c r="X7609" t="s">
        <v>4861</v>
      </c>
      <c r="Y7609" t="s">
        <v>11922</v>
      </c>
      <c r="Z7609" t="s">
        <v>3545</v>
      </c>
    </row>
    <row r="7610" spans="17:26" x14ac:dyDescent="0.35">
      <c r="Q7610" t="s">
        <v>0</v>
      </c>
      <c r="R7610">
        <v>85</v>
      </c>
      <c r="S7610">
        <v>150</v>
      </c>
      <c r="T7610">
        <v>98.3</v>
      </c>
      <c r="U7610" t="s">
        <v>3664</v>
      </c>
      <c r="V7610">
        <v>0</v>
      </c>
      <c r="W7610">
        <v>0</v>
      </c>
      <c r="X7610" t="s">
        <v>3973</v>
      </c>
      <c r="Y7610" t="s">
        <v>11923</v>
      </c>
      <c r="Z7610" t="s">
        <v>3545</v>
      </c>
    </row>
    <row r="7611" spans="17:26" x14ac:dyDescent="0.35">
      <c r="Q7611" t="s">
        <v>0</v>
      </c>
      <c r="R7611">
        <v>85</v>
      </c>
      <c r="S7611">
        <v>150</v>
      </c>
      <c r="T7611">
        <v>98.3</v>
      </c>
      <c r="U7611" t="s">
        <v>3664</v>
      </c>
      <c r="V7611">
        <v>0</v>
      </c>
      <c r="W7611">
        <v>0</v>
      </c>
      <c r="X7611" t="s">
        <v>4861</v>
      </c>
      <c r="Y7611" t="s">
        <v>11924</v>
      </c>
      <c r="Z7611" t="s">
        <v>3545</v>
      </c>
    </row>
    <row r="7612" spans="17:26" x14ac:dyDescent="0.35">
      <c r="Q7612" t="s">
        <v>0</v>
      </c>
      <c r="R7612">
        <v>85</v>
      </c>
      <c r="S7612">
        <v>150</v>
      </c>
      <c r="T7612">
        <v>98.3</v>
      </c>
      <c r="U7612" t="s">
        <v>3664</v>
      </c>
      <c r="V7612">
        <v>0</v>
      </c>
      <c r="W7612">
        <v>0</v>
      </c>
      <c r="X7612" t="s">
        <v>3825</v>
      </c>
      <c r="Y7612" t="s">
        <v>11925</v>
      </c>
      <c r="Z7612" t="s">
        <v>3545</v>
      </c>
    </row>
    <row r="7613" spans="17:26" x14ac:dyDescent="0.35">
      <c r="Q7613" t="s">
        <v>0</v>
      </c>
      <c r="R7613">
        <v>85</v>
      </c>
      <c r="S7613">
        <v>150</v>
      </c>
      <c r="T7613">
        <v>98.3</v>
      </c>
      <c r="U7613" t="s">
        <v>3664</v>
      </c>
      <c r="V7613">
        <v>0</v>
      </c>
      <c r="W7613">
        <v>0</v>
      </c>
      <c r="X7613" t="s">
        <v>3825</v>
      </c>
      <c r="Y7613" t="s">
        <v>11926</v>
      </c>
      <c r="Z7613" t="s">
        <v>3545</v>
      </c>
    </row>
    <row r="7614" spans="17:26" x14ac:dyDescent="0.35">
      <c r="Q7614" t="s">
        <v>0</v>
      </c>
      <c r="R7614">
        <v>85</v>
      </c>
      <c r="S7614">
        <v>150</v>
      </c>
      <c r="T7614">
        <v>98.4</v>
      </c>
      <c r="U7614" t="s">
        <v>1</v>
      </c>
      <c r="V7614">
        <v>0</v>
      </c>
      <c r="W7614">
        <v>0</v>
      </c>
      <c r="X7614" t="s">
        <v>3714</v>
      </c>
      <c r="Y7614" t="s">
        <v>11927</v>
      </c>
      <c r="Z7614" t="s">
        <v>3545</v>
      </c>
    </row>
    <row r="7615" spans="17:26" x14ac:dyDescent="0.35">
      <c r="Q7615" t="s">
        <v>0</v>
      </c>
      <c r="R7615">
        <v>85</v>
      </c>
      <c r="S7615">
        <v>150</v>
      </c>
      <c r="T7615">
        <v>98.4</v>
      </c>
      <c r="U7615" t="s">
        <v>1</v>
      </c>
      <c r="V7615">
        <v>0</v>
      </c>
      <c r="W7615">
        <v>0</v>
      </c>
      <c r="X7615" t="s">
        <v>3716</v>
      </c>
      <c r="Y7615" t="s">
        <v>11928</v>
      </c>
      <c r="Z7615" t="s">
        <v>3545</v>
      </c>
    </row>
    <row r="7616" spans="17:26" x14ac:dyDescent="0.35">
      <c r="Q7616" t="s">
        <v>0</v>
      </c>
      <c r="R7616">
        <v>85</v>
      </c>
      <c r="S7616">
        <v>150</v>
      </c>
      <c r="T7616">
        <v>98.4</v>
      </c>
      <c r="U7616" t="s">
        <v>1</v>
      </c>
      <c r="V7616">
        <v>0</v>
      </c>
      <c r="W7616">
        <v>0</v>
      </c>
      <c r="X7616" t="s">
        <v>4179</v>
      </c>
      <c r="Y7616" t="s">
        <v>11929</v>
      </c>
      <c r="Z7616" t="s">
        <v>3545</v>
      </c>
    </row>
    <row r="7617" spans="17:26" x14ac:dyDescent="0.35">
      <c r="Q7617" t="s">
        <v>0</v>
      </c>
      <c r="R7617">
        <v>85</v>
      </c>
      <c r="S7617">
        <v>150</v>
      </c>
      <c r="T7617">
        <v>98.4</v>
      </c>
      <c r="U7617" t="s">
        <v>1</v>
      </c>
      <c r="V7617">
        <v>0</v>
      </c>
      <c r="W7617">
        <v>0</v>
      </c>
      <c r="X7617" t="s">
        <v>3842</v>
      </c>
      <c r="Y7617" t="s">
        <v>11930</v>
      </c>
      <c r="Z7617" t="s">
        <v>3545</v>
      </c>
    </row>
    <row r="7618" spans="17:26" x14ac:dyDescent="0.35">
      <c r="Q7618" t="s">
        <v>0</v>
      </c>
      <c r="R7618">
        <v>85</v>
      </c>
      <c r="S7618">
        <v>150</v>
      </c>
      <c r="T7618">
        <v>98.4</v>
      </c>
      <c r="U7618" t="s">
        <v>3664</v>
      </c>
      <c r="V7618">
        <v>0</v>
      </c>
      <c r="W7618">
        <v>0</v>
      </c>
      <c r="X7618" t="s">
        <v>4181</v>
      </c>
      <c r="Y7618" t="s">
        <v>11931</v>
      </c>
      <c r="Z7618" t="s">
        <v>3545</v>
      </c>
    </row>
    <row r="7619" spans="17:26" x14ac:dyDescent="0.35">
      <c r="Q7619" t="s">
        <v>0</v>
      </c>
      <c r="R7619">
        <v>85</v>
      </c>
      <c r="S7619">
        <v>150</v>
      </c>
      <c r="T7619">
        <v>98.4</v>
      </c>
      <c r="U7619" t="s">
        <v>3664</v>
      </c>
      <c r="V7619">
        <v>0</v>
      </c>
      <c r="W7619">
        <v>0</v>
      </c>
      <c r="X7619" t="s">
        <v>3706</v>
      </c>
      <c r="Y7619" t="s">
        <v>11932</v>
      </c>
      <c r="Z7619" t="s">
        <v>3545</v>
      </c>
    </row>
    <row r="7620" spans="17:26" x14ac:dyDescent="0.35">
      <c r="Q7620" t="s">
        <v>0</v>
      </c>
      <c r="R7620">
        <v>85</v>
      </c>
      <c r="S7620">
        <v>150</v>
      </c>
      <c r="T7620">
        <v>98.5</v>
      </c>
      <c r="U7620" t="s">
        <v>1</v>
      </c>
      <c r="V7620">
        <v>0</v>
      </c>
      <c r="W7620">
        <v>0</v>
      </c>
      <c r="X7620" t="s">
        <v>3742</v>
      </c>
      <c r="Y7620" t="s">
        <v>11933</v>
      </c>
      <c r="Z7620" t="s">
        <v>3545</v>
      </c>
    </row>
    <row r="7621" spans="17:26" x14ac:dyDescent="0.35">
      <c r="Q7621" t="s">
        <v>0</v>
      </c>
      <c r="R7621">
        <v>85</v>
      </c>
      <c r="S7621">
        <v>150</v>
      </c>
      <c r="T7621">
        <v>98.5</v>
      </c>
      <c r="U7621" t="s">
        <v>1</v>
      </c>
      <c r="V7621">
        <v>0</v>
      </c>
      <c r="W7621">
        <v>0</v>
      </c>
      <c r="X7621" t="s">
        <v>4770</v>
      </c>
      <c r="Y7621" t="s">
        <v>11934</v>
      </c>
      <c r="Z7621" t="s">
        <v>3545</v>
      </c>
    </row>
    <row r="7622" spans="17:26" x14ac:dyDescent="0.35">
      <c r="Q7622" t="s">
        <v>0</v>
      </c>
      <c r="R7622">
        <v>85</v>
      </c>
      <c r="S7622">
        <v>150</v>
      </c>
      <c r="T7622">
        <v>98.5</v>
      </c>
      <c r="U7622" t="s">
        <v>1</v>
      </c>
      <c r="V7622">
        <v>0</v>
      </c>
      <c r="W7622">
        <v>0</v>
      </c>
      <c r="X7622" t="s">
        <v>3660</v>
      </c>
      <c r="Y7622" t="s">
        <v>11935</v>
      </c>
      <c r="Z7622" t="s">
        <v>3545</v>
      </c>
    </row>
    <row r="7623" spans="17:26" x14ac:dyDescent="0.35">
      <c r="Q7623" t="s">
        <v>0</v>
      </c>
      <c r="R7623">
        <v>85</v>
      </c>
      <c r="S7623">
        <v>150</v>
      </c>
      <c r="T7623">
        <v>98.5</v>
      </c>
      <c r="U7623" t="s">
        <v>1</v>
      </c>
      <c r="V7623">
        <v>0</v>
      </c>
      <c r="W7623">
        <v>0</v>
      </c>
      <c r="X7623" t="s">
        <v>4125</v>
      </c>
      <c r="Y7623" t="s">
        <v>11936</v>
      </c>
      <c r="Z7623" t="s">
        <v>3545</v>
      </c>
    </row>
    <row r="7624" spans="17:26" x14ac:dyDescent="0.35">
      <c r="Q7624" t="s">
        <v>0</v>
      </c>
      <c r="R7624">
        <v>85</v>
      </c>
      <c r="S7624">
        <v>150</v>
      </c>
      <c r="T7624">
        <v>98.5</v>
      </c>
      <c r="U7624" t="s">
        <v>1</v>
      </c>
      <c r="V7624">
        <v>0</v>
      </c>
      <c r="W7624">
        <v>0</v>
      </c>
      <c r="X7624" t="s">
        <v>4125</v>
      </c>
      <c r="Y7624" t="s">
        <v>11937</v>
      </c>
      <c r="Z7624" t="s">
        <v>3545</v>
      </c>
    </row>
    <row r="7625" spans="17:26" x14ac:dyDescent="0.35">
      <c r="Q7625" t="s">
        <v>0</v>
      </c>
      <c r="R7625">
        <v>85</v>
      </c>
      <c r="S7625">
        <v>150</v>
      </c>
      <c r="T7625">
        <v>98.5</v>
      </c>
      <c r="U7625" t="s">
        <v>3664</v>
      </c>
      <c r="V7625">
        <v>0</v>
      </c>
      <c r="W7625">
        <v>0</v>
      </c>
      <c r="X7625" t="s">
        <v>4156</v>
      </c>
      <c r="Y7625" t="s">
        <v>11938</v>
      </c>
      <c r="Z7625" t="s">
        <v>3545</v>
      </c>
    </row>
    <row r="7626" spans="17:26" x14ac:dyDescent="0.35">
      <c r="Q7626" t="s">
        <v>0</v>
      </c>
      <c r="R7626">
        <v>85</v>
      </c>
      <c r="S7626">
        <v>150</v>
      </c>
      <c r="T7626">
        <v>98.5</v>
      </c>
      <c r="U7626" t="s">
        <v>3664</v>
      </c>
      <c r="V7626">
        <v>0</v>
      </c>
      <c r="W7626">
        <v>0</v>
      </c>
      <c r="X7626" t="s">
        <v>4431</v>
      </c>
      <c r="Y7626" t="s">
        <v>11939</v>
      </c>
      <c r="Z7626" t="s">
        <v>3545</v>
      </c>
    </row>
    <row r="7627" spans="17:26" x14ac:dyDescent="0.35">
      <c r="Q7627" t="s">
        <v>0</v>
      </c>
      <c r="R7627">
        <v>85</v>
      </c>
      <c r="S7627">
        <v>150</v>
      </c>
      <c r="T7627">
        <v>98.5</v>
      </c>
      <c r="U7627" t="s">
        <v>3664</v>
      </c>
      <c r="V7627">
        <v>0</v>
      </c>
      <c r="W7627">
        <v>0</v>
      </c>
      <c r="X7627" t="s">
        <v>3875</v>
      </c>
      <c r="Y7627" t="s">
        <v>11940</v>
      </c>
      <c r="Z7627" t="s">
        <v>3545</v>
      </c>
    </row>
    <row r="7628" spans="17:26" x14ac:dyDescent="0.35">
      <c r="Q7628" t="s">
        <v>0</v>
      </c>
      <c r="R7628">
        <v>85</v>
      </c>
      <c r="S7628">
        <v>150</v>
      </c>
      <c r="T7628">
        <v>98.6</v>
      </c>
      <c r="U7628" t="s">
        <v>1</v>
      </c>
      <c r="V7628">
        <v>0</v>
      </c>
      <c r="W7628">
        <v>0</v>
      </c>
      <c r="X7628" t="s">
        <v>4135</v>
      </c>
      <c r="Y7628" t="s">
        <v>11941</v>
      </c>
      <c r="Z7628" t="s">
        <v>3545</v>
      </c>
    </row>
    <row r="7629" spans="17:26" x14ac:dyDescent="0.35">
      <c r="Q7629" t="s">
        <v>0</v>
      </c>
      <c r="R7629">
        <v>85</v>
      </c>
      <c r="S7629">
        <v>150</v>
      </c>
      <c r="T7629">
        <v>98.6</v>
      </c>
      <c r="U7629" t="s">
        <v>1</v>
      </c>
      <c r="V7629">
        <v>0</v>
      </c>
      <c r="W7629">
        <v>0</v>
      </c>
      <c r="X7629" t="s">
        <v>3766</v>
      </c>
      <c r="Y7629" t="s">
        <v>11942</v>
      </c>
      <c r="Z7629" t="s">
        <v>3545</v>
      </c>
    </row>
    <row r="7630" spans="17:26" x14ac:dyDescent="0.35">
      <c r="Q7630" t="s">
        <v>0</v>
      </c>
      <c r="R7630">
        <v>85</v>
      </c>
      <c r="S7630">
        <v>150</v>
      </c>
      <c r="T7630">
        <v>98.6</v>
      </c>
      <c r="U7630" t="s">
        <v>3664</v>
      </c>
      <c r="V7630">
        <v>0</v>
      </c>
      <c r="W7630">
        <v>0</v>
      </c>
      <c r="X7630" t="s">
        <v>4005</v>
      </c>
      <c r="Y7630" t="s">
        <v>11943</v>
      </c>
      <c r="Z7630" t="s">
        <v>3545</v>
      </c>
    </row>
    <row r="7631" spans="17:26" x14ac:dyDescent="0.35">
      <c r="Q7631" t="s">
        <v>0</v>
      </c>
      <c r="R7631">
        <v>85</v>
      </c>
      <c r="S7631">
        <v>150</v>
      </c>
      <c r="T7631">
        <v>98.6</v>
      </c>
      <c r="U7631" t="s">
        <v>3664</v>
      </c>
      <c r="V7631">
        <v>0</v>
      </c>
      <c r="W7631">
        <v>0</v>
      </c>
      <c r="X7631" t="s">
        <v>4525</v>
      </c>
      <c r="Y7631" t="s">
        <v>11944</v>
      </c>
      <c r="Z7631" t="s">
        <v>3545</v>
      </c>
    </row>
    <row r="7632" spans="17:26" x14ac:dyDescent="0.35">
      <c r="Q7632" t="s">
        <v>0</v>
      </c>
      <c r="R7632">
        <v>85</v>
      </c>
      <c r="S7632">
        <v>150</v>
      </c>
      <c r="T7632">
        <v>98.6</v>
      </c>
      <c r="U7632" t="s">
        <v>3664</v>
      </c>
      <c r="V7632">
        <v>0</v>
      </c>
      <c r="W7632">
        <v>0</v>
      </c>
      <c r="X7632" t="s">
        <v>4446</v>
      </c>
      <c r="Y7632" t="s">
        <v>11945</v>
      </c>
      <c r="Z7632" t="s">
        <v>3545</v>
      </c>
    </row>
    <row r="7633" spans="17:26" x14ac:dyDescent="0.35">
      <c r="Q7633" t="s">
        <v>0</v>
      </c>
      <c r="R7633">
        <v>85</v>
      </c>
      <c r="S7633">
        <v>150</v>
      </c>
      <c r="T7633">
        <v>98.6</v>
      </c>
      <c r="U7633" t="s">
        <v>3664</v>
      </c>
      <c r="V7633">
        <v>0</v>
      </c>
      <c r="W7633">
        <v>0</v>
      </c>
      <c r="X7633" t="s">
        <v>3740</v>
      </c>
      <c r="Y7633" t="s">
        <v>11946</v>
      </c>
      <c r="Z7633" t="s">
        <v>3545</v>
      </c>
    </row>
    <row r="7634" spans="17:26" x14ac:dyDescent="0.35">
      <c r="Q7634" t="s">
        <v>0</v>
      </c>
      <c r="R7634">
        <v>85</v>
      </c>
      <c r="S7634">
        <v>150</v>
      </c>
      <c r="T7634">
        <v>98.6</v>
      </c>
      <c r="U7634" t="s">
        <v>3664</v>
      </c>
      <c r="V7634">
        <v>0</v>
      </c>
      <c r="W7634">
        <v>0</v>
      </c>
      <c r="X7634" t="s">
        <v>3886</v>
      </c>
      <c r="Y7634" t="s">
        <v>11947</v>
      </c>
      <c r="Z7634" t="s">
        <v>3545</v>
      </c>
    </row>
    <row r="7635" spans="17:26" x14ac:dyDescent="0.35">
      <c r="Q7635" t="s">
        <v>0</v>
      </c>
      <c r="R7635">
        <v>85</v>
      </c>
      <c r="S7635">
        <v>150</v>
      </c>
      <c r="T7635">
        <v>98.6</v>
      </c>
      <c r="U7635" t="s">
        <v>3664</v>
      </c>
      <c r="V7635">
        <v>0</v>
      </c>
      <c r="W7635">
        <v>0</v>
      </c>
      <c r="X7635" t="s">
        <v>4453</v>
      </c>
      <c r="Y7635" t="s">
        <v>11948</v>
      </c>
      <c r="Z7635" t="s">
        <v>3545</v>
      </c>
    </row>
    <row r="7636" spans="17:26" x14ac:dyDescent="0.35">
      <c r="Q7636" t="s">
        <v>0</v>
      </c>
      <c r="R7636">
        <v>85</v>
      </c>
      <c r="S7636">
        <v>150</v>
      </c>
      <c r="T7636">
        <v>98.6</v>
      </c>
      <c r="U7636" t="s">
        <v>3664</v>
      </c>
      <c r="V7636">
        <v>0</v>
      </c>
      <c r="W7636">
        <v>0</v>
      </c>
      <c r="X7636" t="s">
        <v>4003</v>
      </c>
      <c r="Y7636" t="s">
        <v>11949</v>
      </c>
      <c r="Z7636" t="s">
        <v>3545</v>
      </c>
    </row>
    <row r="7637" spans="17:26" x14ac:dyDescent="0.35">
      <c r="Q7637" t="s">
        <v>0</v>
      </c>
      <c r="R7637">
        <v>85</v>
      </c>
      <c r="S7637">
        <v>150</v>
      </c>
      <c r="T7637">
        <v>98.7</v>
      </c>
      <c r="U7637" t="s">
        <v>1</v>
      </c>
      <c r="V7637">
        <v>0</v>
      </c>
      <c r="W7637">
        <v>0</v>
      </c>
      <c r="X7637" t="s">
        <v>4649</v>
      </c>
      <c r="Y7637" t="s">
        <v>11950</v>
      </c>
      <c r="Z7637" t="s">
        <v>3545</v>
      </c>
    </row>
    <row r="7638" spans="17:26" x14ac:dyDescent="0.35">
      <c r="Q7638" t="s">
        <v>0</v>
      </c>
      <c r="R7638">
        <v>85</v>
      </c>
      <c r="S7638">
        <v>150</v>
      </c>
      <c r="T7638">
        <v>98.7</v>
      </c>
      <c r="U7638" t="s">
        <v>1</v>
      </c>
      <c r="V7638">
        <v>0</v>
      </c>
      <c r="W7638">
        <v>0</v>
      </c>
      <c r="X7638" t="s">
        <v>4177</v>
      </c>
      <c r="Y7638" t="s">
        <v>11951</v>
      </c>
      <c r="Z7638" t="s">
        <v>3545</v>
      </c>
    </row>
    <row r="7639" spans="17:26" x14ac:dyDescent="0.35">
      <c r="Q7639" t="s">
        <v>0</v>
      </c>
      <c r="R7639">
        <v>85</v>
      </c>
      <c r="S7639">
        <v>150</v>
      </c>
      <c r="T7639">
        <v>98.7</v>
      </c>
      <c r="U7639" t="s">
        <v>1</v>
      </c>
      <c r="V7639">
        <v>0</v>
      </c>
      <c r="W7639">
        <v>0</v>
      </c>
      <c r="X7639" t="s">
        <v>3751</v>
      </c>
      <c r="Y7639" t="s">
        <v>11952</v>
      </c>
      <c r="Z7639" t="s">
        <v>3545</v>
      </c>
    </row>
    <row r="7640" spans="17:26" x14ac:dyDescent="0.35">
      <c r="Q7640" t="s">
        <v>0</v>
      </c>
      <c r="R7640">
        <v>85</v>
      </c>
      <c r="S7640">
        <v>150</v>
      </c>
      <c r="T7640">
        <v>98.7</v>
      </c>
      <c r="U7640" t="s">
        <v>1</v>
      </c>
      <c r="V7640">
        <v>0</v>
      </c>
      <c r="W7640">
        <v>0</v>
      </c>
      <c r="X7640" t="s">
        <v>3753</v>
      </c>
      <c r="Y7640" t="s">
        <v>11953</v>
      </c>
      <c r="Z7640" t="s">
        <v>3545</v>
      </c>
    </row>
    <row r="7641" spans="17:26" x14ac:dyDescent="0.35">
      <c r="Q7641" t="s">
        <v>0</v>
      </c>
      <c r="R7641">
        <v>85</v>
      </c>
      <c r="S7641">
        <v>150</v>
      </c>
      <c r="T7641">
        <v>98.7</v>
      </c>
      <c r="U7641" t="s">
        <v>1</v>
      </c>
      <c r="V7641">
        <v>0</v>
      </c>
      <c r="W7641">
        <v>0</v>
      </c>
      <c r="X7641" t="s">
        <v>4304</v>
      </c>
      <c r="Y7641" t="s">
        <v>11954</v>
      </c>
      <c r="Z7641" t="s">
        <v>3545</v>
      </c>
    </row>
    <row r="7642" spans="17:26" x14ac:dyDescent="0.35">
      <c r="Q7642" t="s">
        <v>0</v>
      </c>
      <c r="R7642">
        <v>85</v>
      </c>
      <c r="S7642">
        <v>150</v>
      </c>
      <c r="T7642">
        <v>98.7</v>
      </c>
      <c r="U7642" t="s">
        <v>1</v>
      </c>
      <c r="V7642">
        <v>0</v>
      </c>
      <c r="W7642">
        <v>0</v>
      </c>
      <c r="X7642" t="s">
        <v>4461</v>
      </c>
      <c r="Y7642" t="s">
        <v>11955</v>
      </c>
      <c r="Z7642" t="s">
        <v>3545</v>
      </c>
    </row>
    <row r="7643" spans="17:26" x14ac:dyDescent="0.35">
      <c r="Q7643" t="s">
        <v>0</v>
      </c>
      <c r="R7643">
        <v>85</v>
      </c>
      <c r="S7643">
        <v>150</v>
      </c>
      <c r="T7643">
        <v>98.7</v>
      </c>
      <c r="U7643" t="s">
        <v>1</v>
      </c>
      <c r="V7643">
        <v>0</v>
      </c>
      <c r="W7643">
        <v>0</v>
      </c>
      <c r="X7643" t="s">
        <v>4463</v>
      </c>
      <c r="Y7643" t="s">
        <v>11956</v>
      </c>
      <c r="Z7643" t="s">
        <v>3545</v>
      </c>
    </row>
    <row r="7644" spans="17:26" x14ac:dyDescent="0.35">
      <c r="Q7644" t="s">
        <v>0</v>
      </c>
      <c r="R7644">
        <v>85</v>
      </c>
      <c r="S7644">
        <v>150</v>
      </c>
      <c r="T7644">
        <v>98.7</v>
      </c>
      <c r="U7644" t="s">
        <v>1</v>
      </c>
      <c r="V7644">
        <v>0</v>
      </c>
      <c r="W7644">
        <v>0</v>
      </c>
      <c r="X7644" t="s">
        <v>3897</v>
      </c>
      <c r="Y7644" t="s">
        <v>11957</v>
      </c>
      <c r="Z7644" t="s">
        <v>3545</v>
      </c>
    </row>
    <row r="7645" spans="17:26" x14ac:dyDescent="0.35">
      <c r="Q7645" t="s">
        <v>0</v>
      </c>
      <c r="R7645">
        <v>85</v>
      </c>
      <c r="S7645">
        <v>150</v>
      </c>
      <c r="T7645">
        <v>98.7</v>
      </c>
      <c r="U7645" t="s">
        <v>1</v>
      </c>
      <c r="V7645">
        <v>0</v>
      </c>
      <c r="W7645">
        <v>0</v>
      </c>
      <c r="X7645" t="s">
        <v>3762</v>
      </c>
      <c r="Y7645" t="s">
        <v>11958</v>
      </c>
      <c r="Z7645" t="s">
        <v>3545</v>
      </c>
    </row>
    <row r="7646" spans="17:26" x14ac:dyDescent="0.35">
      <c r="Q7646" t="s">
        <v>0</v>
      </c>
      <c r="R7646">
        <v>85</v>
      </c>
      <c r="S7646">
        <v>150</v>
      </c>
      <c r="T7646">
        <v>98.7</v>
      </c>
      <c r="U7646" t="s">
        <v>1</v>
      </c>
      <c r="V7646">
        <v>0</v>
      </c>
      <c r="W7646">
        <v>0</v>
      </c>
      <c r="X7646" t="s">
        <v>3704</v>
      </c>
      <c r="Y7646" t="s">
        <v>11959</v>
      </c>
      <c r="Z7646" t="s">
        <v>3545</v>
      </c>
    </row>
    <row r="7647" spans="17:26" x14ac:dyDescent="0.35">
      <c r="Q7647" t="s">
        <v>0</v>
      </c>
      <c r="R7647">
        <v>85</v>
      </c>
      <c r="S7647">
        <v>150</v>
      </c>
      <c r="T7647">
        <v>98.7</v>
      </c>
      <c r="U7647" t="s">
        <v>1</v>
      </c>
      <c r="V7647">
        <v>0</v>
      </c>
      <c r="W7647">
        <v>0</v>
      </c>
      <c r="X7647" t="s">
        <v>4240</v>
      </c>
      <c r="Y7647" t="s">
        <v>11960</v>
      </c>
      <c r="Z7647" t="s">
        <v>3545</v>
      </c>
    </row>
    <row r="7648" spans="17:26" x14ac:dyDescent="0.35">
      <c r="Q7648" t="s">
        <v>0</v>
      </c>
      <c r="R7648">
        <v>85</v>
      </c>
      <c r="S7648">
        <v>150</v>
      </c>
      <c r="T7648">
        <v>98.7</v>
      </c>
      <c r="U7648" t="s">
        <v>1</v>
      </c>
      <c r="V7648">
        <v>0</v>
      </c>
      <c r="W7648">
        <v>0</v>
      </c>
      <c r="X7648" t="s">
        <v>4531</v>
      </c>
      <c r="Y7648" t="s">
        <v>11961</v>
      </c>
      <c r="Z7648" t="s">
        <v>3545</v>
      </c>
    </row>
    <row r="7649" spans="17:26" x14ac:dyDescent="0.35">
      <c r="Q7649" t="s">
        <v>0</v>
      </c>
      <c r="R7649">
        <v>85</v>
      </c>
      <c r="S7649">
        <v>150</v>
      </c>
      <c r="T7649">
        <v>98.7</v>
      </c>
      <c r="U7649" t="s">
        <v>1</v>
      </c>
      <c r="V7649">
        <v>0</v>
      </c>
      <c r="W7649">
        <v>0</v>
      </c>
      <c r="X7649" t="s">
        <v>4533</v>
      </c>
      <c r="Y7649" t="s">
        <v>11962</v>
      </c>
      <c r="Z7649" t="s">
        <v>3545</v>
      </c>
    </row>
    <row r="7650" spans="17:26" x14ac:dyDescent="0.35">
      <c r="Q7650" t="s">
        <v>0</v>
      </c>
      <c r="R7650">
        <v>85</v>
      </c>
      <c r="S7650">
        <v>150</v>
      </c>
      <c r="T7650">
        <v>98.7</v>
      </c>
      <c r="U7650" t="s">
        <v>1</v>
      </c>
      <c r="V7650">
        <v>0</v>
      </c>
      <c r="W7650">
        <v>0</v>
      </c>
      <c r="X7650" t="s">
        <v>3768</v>
      </c>
      <c r="Y7650" t="s">
        <v>11963</v>
      </c>
      <c r="Z7650" t="s">
        <v>3545</v>
      </c>
    </row>
    <row r="7651" spans="17:26" x14ac:dyDescent="0.35">
      <c r="Q7651" t="s">
        <v>0</v>
      </c>
      <c r="R7651">
        <v>85</v>
      </c>
      <c r="S7651">
        <v>150</v>
      </c>
      <c r="T7651">
        <v>98.7</v>
      </c>
      <c r="U7651" t="s">
        <v>1</v>
      </c>
      <c r="V7651">
        <v>0</v>
      </c>
      <c r="W7651">
        <v>0</v>
      </c>
      <c r="X7651" t="s">
        <v>3770</v>
      </c>
      <c r="Y7651" t="s">
        <v>11964</v>
      </c>
      <c r="Z7651" t="s">
        <v>3545</v>
      </c>
    </row>
    <row r="7652" spans="17:26" x14ac:dyDescent="0.35">
      <c r="Q7652" t="s">
        <v>0</v>
      </c>
      <c r="R7652">
        <v>85</v>
      </c>
      <c r="S7652">
        <v>150</v>
      </c>
      <c r="T7652">
        <v>98.7</v>
      </c>
      <c r="U7652" t="s">
        <v>1</v>
      </c>
      <c r="V7652">
        <v>0</v>
      </c>
      <c r="W7652">
        <v>0</v>
      </c>
      <c r="X7652" t="s">
        <v>4477</v>
      </c>
      <c r="Y7652" t="s">
        <v>11965</v>
      </c>
      <c r="Z7652" t="s">
        <v>3545</v>
      </c>
    </row>
    <row r="7653" spans="17:26" x14ac:dyDescent="0.35">
      <c r="Q7653" t="s">
        <v>0</v>
      </c>
      <c r="R7653">
        <v>85</v>
      </c>
      <c r="S7653">
        <v>150</v>
      </c>
      <c r="T7653">
        <v>98.7</v>
      </c>
      <c r="U7653" t="s">
        <v>1</v>
      </c>
      <c r="V7653">
        <v>0</v>
      </c>
      <c r="W7653">
        <v>0</v>
      </c>
      <c r="X7653" t="s">
        <v>4321</v>
      </c>
      <c r="Y7653" t="s">
        <v>11966</v>
      </c>
      <c r="Z7653" t="s">
        <v>3545</v>
      </c>
    </row>
    <row r="7654" spans="17:26" x14ac:dyDescent="0.35">
      <c r="Q7654" t="s">
        <v>0</v>
      </c>
      <c r="R7654">
        <v>85</v>
      </c>
      <c r="S7654">
        <v>150</v>
      </c>
      <c r="T7654">
        <v>98.7</v>
      </c>
      <c r="U7654" t="s">
        <v>1</v>
      </c>
      <c r="V7654">
        <v>0</v>
      </c>
      <c r="W7654">
        <v>0</v>
      </c>
      <c r="X7654" t="s">
        <v>3775</v>
      </c>
      <c r="Y7654" t="s">
        <v>11967</v>
      </c>
      <c r="Z7654" t="s">
        <v>3545</v>
      </c>
    </row>
    <row r="7655" spans="17:26" x14ac:dyDescent="0.35">
      <c r="Q7655" t="s">
        <v>0</v>
      </c>
      <c r="R7655">
        <v>85</v>
      </c>
      <c r="S7655">
        <v>150</v>
      </c>
      <c r="T7655">
        <v>98.7</v>
      </c>
      <c r="U7655" t="s">
        <v>1</v>
      </c>
      <c r="V7655">
        <v>0</v>
      </c>
      <c r="W7655">
        <v>0</v>
      </c>
      <c r="X7655" t="s">
        <v>3812</v>
      </c>
      <c r="Y7655" t="s">
        <v>11968</v>
      </c>
      <c r="Z7655" t="s">
        <v>3545</v>
      </c>
    </row>
    <row r="7656" spans="17:26" x14ac:dyDescent="0.35">
      <c r="Q7656" t="s">
        <v>0</v>
      </c>
      <c r="R7656">
        <v>85</v>
      </c>
      <c r="S7656">
        <v>150</v>
      </c>
      <c r="T7656">
        <v>98.7</v>
      </c>
      <c r="U7656" t="s">
        <v>1</v>
      </c>
      <c r="V7656">
        <v>0</v>
      </c>
      <c r="W7656">
        <v>0</v>
      </c>
      <c r="X7656" t="s">
        <v>3908</v>
      </c>
      <c r="Y7656" t="s">
        <v>11969</v>
      </c>
      <c r="Z7656" t="s">
        <v>3545</v>
      </c>
    </row>
    <row r="7657" spans="17:26" x14ac:dyDescent="0.35">
      <c r="Q7657" t="s">
        <v>0</v>
      </c>
      <c r="R7657">
        <v>85</v>
      </c>
      <c r="S7657">
        <v>150</v>
      </c>
      <c r="T7657">
        <v>98.7</v>
      </c>
      <c r="U7657" t="s">
        <v>1</v>
      </c>
      <c r="V7657">
        <v>0</v>
      </c>
      <c r="W7657">
        <v>0</v>
      </c>
      <c r="X7657" t="s">
        <v>3944</v>
      </c>
      <c r="Y7657" t="s">
        <v>11970</v>
      </c>
      <c r="Z7657" t="s">
        <v>3545</v>
      </c>
    </row>
    <row r="7658" spans="17:26" x14ac:dyDescent="0.35">
      <c r="Q7658" t="s">
        <v>0</v>
      </c>
      <c r="R7658">
        <v>85</v>
      </c>
      <c r="S7658">
        <v>150</v>
      </c>
      <c r="T7658">
        <v>98.7</v>
      </c>
      <c r="U7658" t="s">
        <v>1</v>
      </c>
      <c r="V7658">
        <v>0</v>
      </c>
      <c r="W7658">
        <v>0</v>
      </c>
      <c r="X7658" t="s">
        <v>3912</v>
      </c>
      <c r="Y7658" t="s">
        <v>11971</v>
      </c>
      <c r="Z7658" t="s">
        <v>3545</v>
      </c>
    </row>
    <row r="7659" spans="17:26" x14ac:dyDescent="0.35">
      <c r="Q7659" t="s">
        <v>0</v>
      </c>
      <c r="R7659">
        <v>85</v>
      </c>
      <c r="S7659">
        <v>150</v>
      </c>
      <c r="T7659">
        <v>98.7</v>
      </c>
      <c r="U7659" t="s">
        <v>1</v>
      </c>
      <c r="V7659">
        <v>0</v>
      </c>
      <c r="W7659">
        <v>0</v>
      </c>
      <c r="X7659" t="s">
        <v>4544</v>
      </c>
      <c r="Y7659" t="s">
        <v>11972</v>
      </c>
      <c r="Z7659" t="s">
        <v>3545</v>
      </c>
    </row>
    <row r="7660" spans="17:26" x14ac:dyDescent="0.35">
      <c r="Q7660" t="s">
        <v>0</v>
      </c>
      <c r="R7660">
        <v>85</v>
      </c>
      <c r="S7660">
        <v>150</v>
      </c>
      <c r="T7660">
        <v>98.7</v>
      </c>
      <c r="U7660" t="s">
        <v>1</v>
      </c>
      <c r="V7660">
        <v>0</v>
      </c>
      <c r="W7660">
        <v>0</v>
      </c>
      <c r="X7660" t="s">
        <v>4383</v>
      </c>
      <c r="Y7660" t="s">
        <v>11973</v>
      </c>
      <c r="Z7660" t="s">
        <v>3545</v>
      </c>
    </row>
    <row r="7661" spans="17:26" x14ac:dyDescent="0.35">
      <c r="Q7661" t="s">
        <v>0</v>
      </c>
      <c r="R7661">
        <v>85</v>
      </c>
      <c r="S7661">
        <v>150</v>
      </c>
      <c r="T7661">
        <v>98.7</v>
      </c>
      <c r="U7661" t="s">
        <v>1</v>
      </c>
      <c r="V7661">
        <v>0</v>
      </c>
      <c r="W7661">
        <v>0</v>
      </c>
      <c r="X7661" t="s">
        <v>3730</v>
      </c>
      <c r="Y7661" t="s">
        <v>11974</v>
      </c>
      <c r="Z7661" t="s">
        <v>3545</v>
      </c>
    </row>
    <row r="7662" spans="17:26" x14ac:dyDescent="0.35">
      <c r="Q7662" t="s">
        <v>0</v>
      </c>
      <c r="R7662">
        <v>85</v>
      </c>
      <c r="S7662">
        <v>150</v>
      </c>
      <c r="T7662">
        <v>98.7</v>
      </c>
      <c r="U7662" t="s">
        <v>1</v>
      </c>
      <c r="V7662">
        <v>0</v>
      </c>
      <c r="W7662">
        <v>0</v>
      </c>
      <c r="X7662" t="s">
        <v>3730</v>
      </c>
      <c r="Y7662" t="s">
        <v>11975</v>
      </c>
      <c r="Z7662" t="s">
        <v>3545</v>
      </c>
    </row>
    <row r="7663" spans="17:26" x14ac:dyDescent="0.35">
      <c r="Q7663" t="s">
        <v>0</v>
      </c>
      <c r="R7663">
        <v>85</v>
      </c>
      <c r="S7663">
        <v>150</v>
      </c>
      <c r="T7663">
        <v>98.7</v>
      </c>
      <c r="U7663" t="s">
        <v>1</v>
      </c>
      <c r="V7663">
        <v>0</v>
      </c>
      <c r="W7663">
        <v>0</v>
      </c>
      <c r="X7663" t="s">
        <v>3732</v>
      </c>
      <c r="Y7663" t="s">
        <v>11976</v>
      </c>
      <c r="Z7663" t="s">
        <v>3545</v>
      </c>
    </row>
    <row r="7664" spans="17:26" x14ac:dyDescent="0.35">
      <c r="Q7664" t="s">
        <v>0</v>
      </c>
      <c r="R7664">
        <v>85</v>
      </c>
      <c r="S7664">
        <v>150</v>
      </c>
      <c r="T7664">
        <v>98.7</v>
      </c>
      <c r="U7664" t="s">
        <v>1</v>
      </c>
      <c r="V7664">
        <v>0</v>
      </c>
      <c r="W7664">
        <v>0</v>
      </c>
      <c r="X7664" t="s">
        <v>3822</v>
      </c>
      <c r="Y7664" t="s">
        <v>11977</v>
      </c>
      <c r="Z7664" t="s">
        <v>3545</v>
      </c>
    </row>
    <row r="7665" spans="17:26" x14ac:dyDescent="0.35">
      <c r="Q7665" t="s">
        <v>0</v>
      </c>
      <c r="R7665">
        <v>85</v>
      </c>
      <c r="S7665">
        <v>150</v>
      </c>
      <c r="T7665">
        <v>98.7</v>
      </c>
      <c r="U7665" t="s">
        <v>1</v>
      </c>
      <c r="V7665">
        <v>0</v>
      </c>
      <c r="W7665">
        <v>0</v>
      </c>
      <c r="X7665" t="s">
        <v>4071</v>
      </c>
      <c r="Y7665" t="s">
        <v>11978</v>
      </c>
      <c r="Z7665" t="s">
        <v>3545</v>
      </c>
    </row>
    <row r="7666" spans="17:26" x14ac:dyDescent="0.35">
      <c r="Q7666" t="s">
        <v>0</v>
      </c>
      <c r="R7666">
        <v>85</v>
      </c>
      <c r="S7666">
        <v>150</v>
      </c>
      <c r="T7666">
        <v>98.7</v>
      </c>
      <c r="U7666" t="s">
        <v>1</v>
      </c>
      <c r="V7666">
        <v>0</v>
      </c>
      <c r="W7666">
        <v>0</v>
      </c>
      <c r="X7666" t="s">
        <v>4073</v>
      </c>
      <c r="Y7666" t="s">
        <v>11979</v>
      </c>
      <c r="Z7666" t="s">
        <v>3545</v>
      </c>
    </row>
    <row r="7667" spans="17:26" x14ac:dyDescent="0.35">
      <c r="Q7667" t="s">
        <v>0</v>
      </c>
      <c r="R7667">
        <v>85</v>
      </c>
      <c r="S7667">
        <v>150</v>
      </c>
      <c r="T7667">
        <v>98.7</v>
      </c>
      <c r="U7667" t="s">
        <v>1</v>
      </c>
      <c r="V7667">
        <v>0</v>
      </c>
      <c r="W7667">
        <v>0</v>
      </c>
      <c r="X7667" t="s">
        <v>4494</v>
      </c>
      <c r="Y7667" t="s">
        <v>11980</v>
      </c>
      <c r="Z7667" t="s">
        <v>3545</v>
      </c>
    </row>
    <row r="7668" spans="17:26" x14ac:dyDescent="0.35">
      <c r="Q7668" t="s">
        <v>0</v>
      </c>
      <c r="R7668">
        <v>85</v>
      </c>
      <c r="S7668">
        <v>150</v>
      </c>
      <c r="T7668">
        <v>98.7</v>
      </c>
      <c r="U7668" t="s">
        <v>1</v>
      </c>
      <c r="V7668">
        <v>0</v>
      </c>
      <c r="W7668">
        <v>0</v>
      </c>
      <c r="X7668" t="s">
        <v>3949</v>
      </c>
      <c r="Y7668" t="s">
        <v>11981</v>
      </c>
      <c r="Z7668" t="s">
        <v>3545</v>
      </c>
    </row>
    <row r="7669" spans="17:26" x14ac:dyDescent="0.35">
      <c r="Q7669" t="s">
        <v>0</v>
      </c>
      <c r="R7669">
        <v>85</v>
      </c>
      <c r="S7669">
        <v>150</v>
      </c>
      <c r="T7669">
        <v>98.7</v>
      </c>
      <c r="U7669" t="s">
        <v>1</v>
      </c>
      <c r="V7669">
        <v>0</v>
      </c>
      <c r="W7669">
        <v>0</v>
      </c>
      <c r="X7669" t="s">
        <v>3816</v>
      </c>
      <c r="Y7669" t="s">
        <v>11982</v>
      </c>
      <c r="Z7669" t="s">
        <v>3545</v>
      </c>
    </row>
    <row r="7670" spans="17:26" x14ac:dyDescent="0.35">
      <c r="Q7670" t="s">
        <v>0</v>
      </c>
      <c r="R7670">
        <v>85</v>
      </c>
      <c r="S7670">
        <v>150</v>
      </c>
      <c r="T7670">
        <v>98.7</v>
      </c>
      <c r="U7670" t="s">
        <v>1</v>
      </c>
      <c r="V7670">
        <v>0</v>
      </c>
      <c r="W7670">
        <v>0</v>
      </c>
      <c r="X7670" t="s">
        <v>4499</v>
      </c>
      <c r="Y7670" t="s">
        <v>11983</v>
      </c>
      <c r="Z7670" t="s">
        <v>3545</v>
      </c>
    </row>
    <row r="7671" spans="17:26" x14ac:dyDescent="0.35">
      <c r="Q7671" t="s">
        <v>0</v>
      </c>
      <c r="R7671">
        <v>85</v>
      </c>
      <c r="S7671">
        <v>150</v>
      </c>
      <c r="T7671">
        <v>98.7</v>
      </c>
      <c r="U7671" t="s">
        <v>1</v>
      </c>
      <c r="V7671">
        <v>0</v>
      </c>
      <c r="W7671">
        <v>0</v>
      </c>
      <c r="X7671" t="s">
        <v>3782</v>
      </c>
      <c r="Y7671" t="s">
        <v>11984</v>
      </c>
      <c r="Z7671" t="s">
        <v>3545</v>
      </c>
    </row>
    <row r="7672" spans="17:26" x14ac:dyDescent="0.35">
      <c r="Q7672" t="s">
        <v>0</v>
      </c>
      <c r="R7672">
        <v>85</v>
      </c>
      <c r="S7672">
        <v>150</v>
      </c>
      <c r="T7672">
        <v>98.7</v>
      </c>
      <c r="U7672" t="s">
        <v>1</v>
      </c>
      <c r="V7672">
        <v>0</v>
      </c>
      <c r="W7672">
        <v>0</v>
      </c>
      <c r="X7672" t="s">
        <v>4503</v>
      </c>
      <c r="Y7672" t="s">
        <v>11985</v>
      </c>
      <c r="Z7672" t="s">
        <v>3545</v>
      </c>
    </row>
    <row r="7673" spans="17:26" x14ac:dyDescent="0.35">
      <c r="Q7673" t="s">
        <v>0</v>
      </c>
      <c r="R7673">
        <v>85</v>
      </c>
      <c r="S7673">
        <v>150</v>
      </c>
      <c r="T7673">
        <v>98.7</v>
      </c>
      <c r="U7673" t="s">
        <v>1</v>
      </c>
      <c r="V7673">
        <v>0</v>
      </c>
      <c r="W7673">
        <v>0</v>
      </c>
      <c r="X7673" t="s">
        <v>3784</v>
      </c>
      <c r="Y7673" t="s">
        <v>11986</v>
      </c>
      <c r="Z7673" t="s">
        <v>3545</v>
      </c>
    </row>
    <row r="7674" spans="17:26" x14ac:dyDescent="0.35">
      <c r="Q7674" t="s">
        <v>0</v>
      </c>
      <c r="R7674">
        <v>85</v>
      </c>
      <c r="S7674">
        <v>150</v>
      </c>
      <c r="T7674">
        <v>98.7</v>
      </c>
      <c r="U7674" t="s">
        <v>3664</v>
      </c>
      <c r="V7674">
        <v>0</v>
      </c>
      <c r="W7674">
        <v>0</v>
      </c>
      <c r="X7674" t="s">
        <v>3786</v>
      </c>
      <c r="Y7674" t="s">
        <v>11987</v>
      </c>
      <c r="Z7674" t="s">
        <v>3545</v>
      </c>
    </row>
    <row r="7675" spans="17:26" x14ac:dyDescent="0.35">
      <c r="Q7675" t="s">
        <v>0</v>
      </c>
      <c r="R7675">
        <v>85</v>
      </c>
      <c r="S7675">
        <v>150</v>
      </c>
      <c r="T7675">
        <v>98.7</v>
      </c>
      <c r="U7675" t="s">
        <v>3664</v>
      </c>
      <c r="V7675">
        <v>0</v>
      </c>
      <c r="W7675">
        <v>0</v>
      </c>
      <c r="X7675" t="s">
        <v>4649</v>
      </c>
      <c r="Y7675" t="s">
        <v>11988</v>
      </c>
      <c r="Z7675" t="s">
        <v>3545</v>
      </c>
    </row>
    <row r="7676" spans="17:26" x14ac:dyDescent="0.35">
      <c r="Q7676" t="s">
        <v>0</v>
      </c>
      <c r="R7676">
        <v>85</v>
      </c>
      <c r="S7676">
        <v>150</v>
      </c>
      <c r="T7676">
        <v>98.7</v>
      </c>
      <c r="U7676" t="s">
        <v>3664</v>
      </c>
      <c r="V7676">
        <v>0</v>
      </c>
      <c r="W7676">
        <v>0</v>
      </c>
      <c r="X7676" t="s">
        <v>3753</v>
      </c>
      <c r="Y7676" t="s">
        <v>11989</v>
      </c>
      <c r="Z7676" t="s">
        <v>3545</v>
      </c>
    </row>
    <row r="7677" spans="17:26" x14ac:dyDescent="0.35">
      <c r="Q7677" t="s">
        <v>0</v>
      </c>
      <c r="R7677">
        <v>85</v>
      </c>
      <c r="S7677">
        <v>150</v>
      </c>
      <c r="T7677">
        <v>98.7</v>
      </c>
      <c r="U7677" t="s">
        <v>3664</v>
      </c>
      <c r="V7677">
        <v>0</v>
      </c>
      <c r="W7677">
        <v>0</v>
      </c>
      <c r="X7677" t="s">
        <v>3686</v>
      </c>
      <c r="Y7677" t="s">
        <v>11990</v>
      </c>
      <c r="Z7677" t="s">
        <v>3545</v>
      </c>
    </row>
    <row r="7678" spans="17:26" x14ac:dyDescent="0.35">
      <c r="Q7678" t="s">
        <v>0</v>
      </c>
      <c r="R7678">
        <v>85</v>
      </c>
      <c r="S7678">
        <v>150</v>
      </c>
      <c r="T7678">
        <v>98.7</v>
      </c>
      <c r="U7678" t="s">
        <v>3664</v>
      </c>
      <c r="V7678">
        <v>0</v>
      </c>
      <c r="W7678">
        <v>0</v>
      </c>
      <c r="X7678" t="s">
        <v>4046</v>
      </c>
      <c r="Y7678" t="s">
        <v>11991</v>
      </c>
      <c r="Z7678" t="s">
        <v>3545</v>
      </c>
    </row>
    <row r="7679" spans="17:26" x14ac:dyDescent="0.35">
      <c r="Q7679" t="s">
        <v>0</v>
      </c>
      <c r="R7679">
        <v>85</v>
      </c>
      <c r="S7679">
        <v>150</v>
      </c>
      <c r="T7679">
        <v>98.7</v>
      </c>
      <c r="U7679" t="s">
        <v>3664</v>
      </c>
      <c r="V7679">
        <v>0</v>
      </c>
      <c r="W7679">
        <v>0</v>
      </c>
      <c r="X7679" t="s">
        <v>4013</v>
      </c>
      <c r="Y7679" t="s">
        <v>11992</v>
      </c>
      <c r="Z7679" t="s">
        <v>3545</v>
      </c>
    </row>
    <row r="7680" spans="17:26" x14ac:dyDescent="0.35">
      <c r="Q7680" t="s">
        <v>0</v>
      </c>
      <c r="R7680">
        <v>85</v>
      </c>
      <c r="S7680">
        <v>150</v>
      </c>
      <c r="T7680">
        <v>98.7</v>
      </c>
      <c r="U7680" t="s">
        <v>3664</v>
      </c>
      <c r="V7680">
        <v>0</v>
      </c>
      <c r="W7680">
        <v>0</v>
      </c>
      <c r="X7680" t="s">
        <v>4013</v>
      </c>
      <c r="Y7680" t="s">
        <v>11993</v>
      </c>
      <c r="Z7680" t="s">
        <v>3545</v>
      </c>
    </row>
    <row r="7681" spans="17:26" x14ac:dyDescent="0.35">
      <c r="Q7681" t="s">
        <v>0</v>
      </c>
      <c r="R7681">
        <v>85</v>
      </c>
      <c r="S7681">
        <v>150</v>
      </c>
      <c r="T7681">
        <v>98.7</v>
      </c>
      <c r="U7681" t="s">
        <v>3664</v>
      </c>
      <c r="V7681">
        <v>0</v>
      </c>
      <c r="W7681">
        <v>0</v>
      </c>
      <c r="X7681" t="s">
        <v>4015</v>
      </c>
      <c r="Y7681" t="s">
        <v>11994</v>
      </c>
      <c r="Z7681" t="s">
        <v>3545</v>
      </c>
    </row>
    <row r="7682" spans="17:26" x14ac:dyDescent="0.35">
      <c r="Q7682" t="s">
        <v>0</v>
      </c>
      <c r="R7682">
        <v>85</v>
      </c>
      <c r="S7682">
        <v>150</v>
      </c>
      <c r="T7682">
        <v>98.7</v>
      </c>
      <c r="U7682" t="s">
        <v>3664</v>
      </c>
      <c r="V7682">
        <v>0</v>
      </c>
      <c r="W7682">
        <v>0</v>
      </c>
      <c r="X7682" t="s">
        <v>3891</v>
      </c>
      <c r="Y7682" t="s">
        <v>11995</v>
      </c>
      <c r="Z7682" t="s">
        <v>3545</v>
      </c>
    </row>
    <row r="7683" spans="17:26" x14ac:dyDescent="0.35">
      <c r="Q7683" t="s">
        <v>0</v>
      </c>
      <c r="R7683">
        <v>85</v>
      </c>
      <c r="S7683">
        <v>150</v>
      </c>
      <c r="T7683">
        <v>98.7</v>
      </c>
      <c r="U7683" t="s">
        <v>3664</v>
      </c>
      <c r="V7683">
        <v>0</v>
      </c>
      <c r="W7683">
        <v>0</v>
      </c>
      <c r="X7683" t="s">
        <v>3712</v>
      </c>
      <c r="Y7683" t="s">
        <v>11996</v>
      </c>
      <c r="Z7683" t="s">
        <v>3545</v>
      </c>
    </row>
    <row r="7684" spans="17:26" x14ac:dyDescent="0.35">
      <c r="Q7684" t="s">
        <v>0</v>
      </c>
      <c r="R7684">
        <v>85</v>
      </c>
      <c r="S7684">
        <v>150</v>
      </c>
      <c r="T7684">
        <v>98.7</v>
      </c>
      <c r="U7684" t="s">
        <v>3664</v>
      </c>
      <c r="V7684">
        <v>0</v>
      </c>
      <c r="W7684">
        <v>0</v>
      </c>
      <c r="X7684" t="s">
        <v>4461</v>
      </c>
      <c r="Y7684" t="s">
        <v>11997</v>
      </c>
      <c r="Z7684" t="s">
        <v>3545</v>
      </c>
    </row>
    <row r="7685" spans="17:26" x14ac:dyDescent="0.35">
      <c r="Q7685" t="s">
        <v>0</v>
      </c>
      <c r="R7685">
        <v>85</v>
      </c>
      <c r="S7685">
        <v>150</v>
      </c>
      <c r="T7685">
        <v>98.7</v>
      </c>
      <c r="U7685" t="s">
        <v>3664</v>
      </c>
      <c r="V7685">
        <v>0</v>
      </c>
      <c r="W7685">
        <v>0</v>
      </c>
      <c r="X7685" t="s">
        <v>3895</v>
      </c>
      <c r="Y7685" t="s">
        <v>11998</v>
      </c>
      <c r="Z7685" t="s">
        <v>3545</v>
      </c>
    </row>
    <row r="7686" spans="17:26" x14ac:dyDescent="0.35">
      <c r="Q7686" t="s">
        <v>0</v>
      </c>
      <c r="R7686">
        <v>85</v>
      </c>
      <c r="S7686">
        <v>150</v>
      </c>
      <c r="T7686">
        <v>98.7</v>
      </c>
      <c r="U7686" t="s">
        <v>3664</v>
      </c>
      <c r="V7686">
        <v>0</v>
      </c>
      <c r="W7686">
        <v>0</v>
      </c>
      <c r="X7686" t="s">
        <v>5028</v>
      </c>
      <c r="Y7686" t="s">
        <v>11999</v>
      </c>
      <c r="Z7686" t="s">
        <v>3545</v>
      </c>
    </row>
    <row r="7687" spans="17:26" x14ac:dyDescent="0.35">
      <c r="Q7687" t="s">
        <v>0</v>
      </c>
      <c r="R7687">
        <v>85</v>
      </c>
      <c r="S7687">
        <v>150</v>
      </c>
      <c r="T7687">
        <v>98.7</v>
      </c>
      <c r="U7687" t="s">
        <v>3664</v>
      </c>
      <c r="V7687">
        <v>0</v>
      </c>
      <c r="W7687">
        <v>0</v>
      </c>
      <c r="X7687" t="s">
        <v>3925</v>
      </c>
      <c r="Y7687" t="s">
        <v>12000</v>
      </c>
      <c r="Z7687" t="s">
        <v>3545</v>
      </c>
    </row>
    <row r="7688" spans="17:26" x14ac:dyDescent="0.35">
      <c r="Q7688" t="s">
        <v>0</v>
      </c>
      <c r="R7688">
        <v>85</v>
      </c>
      <c r="S7688">
        <v>150</v>
      </c>
      <c r="T7688">
        <v>98.7</v>
      </c>
      <c r="U7688" t="s">
        <v>3664</v>
      </c>
      <c r="V7688">
        <v>0</v>
      </c>
      <c r="W7688">
        <v>0</v>
      </c>
      <c r="X7688" t="s">
        <v>3762</v>
      </c>
      <c r="Y7688" t="s">
        <v>12001</v>
      </c>
      <c r="Z7688" t="s">
        <v>3545</v>
      </c>
    </row>
    <row r="7689" spans="17:26" x14ac:dyDescent="0.35">
      <c r="Q7689" t="s">
        <v>0</v>
      </c>
      <c r="R7689">
        <v>85</v>
      </c>
      <c r="S7689">
        <v>150</v>
      </c>
      <c r="T7689">
        <v>98.7</v>
      </c>
      <c r="U7689" t="s">
        <v>3664</v>
      </c>
      <c r="V7689">
        <v>0</v>
      </c>
      <c r="W7689">
        <v>0</v>
      </c>
      <c r="X7689" t="s">
        <v>4024</v>
      </c>
      <c r="Y7689" t="s">
        <v>12002</v>
      </c>
      <c r="Z7689" t="s">
        <v>3545</v>
      </c>
    </row>
    <row r="7690" spans="17:26" x14ac:dyDescent="0.35">
      <c r="Q7690" t="s">
        <v>0</v>
      </c>
      <c r="R7690">
        <v>85</v>
      </c>
      <c r="S7690">
        <v>150</v>
      </c>
      <c r="T7690">
        <v>98.7</v>
      </c>
      <c r="U7690" t="s">
        <v>3664</v>
      </c>
      <c r="V7690">
        <v>0</v>
      </c>
      <c r="W7690">
        <v>0</v>
      </c>
      <c r="X7690" t="s">
        <v>4024</v>
      </c>
      <c r="Y7690" t="s">
        <v>12003</v>
      </c>
      <c r="Z7690" t="s">
        <v>3545</v>
      </c>
    </row>
    <row r="7691" spans="17:26" x14ac:dyDescent="0.35">
      <c r="Q7691" t="s">
        <v>0</v>
      </c>
      <c r="R7691">
        <v>85</v>
      </c>
      <c r="S7691">
        <v>150</v>
      </c>
      <c r="T7691">
        <v>98.7</v>
      </c>
      <c r="U7691" t="s">
        <v>3664</v>
      </c>
      <c r="V7691">
        <v>0</v>
      </c>
      <c r="W7691">
        <v>0</v>
      </c>
      <c r="X7691" t="s">
        <v>5464</v>
      </c>
      <c r="Y7691" t="s">
        <v>12004</v>
      </c>
      <c r="Z7691" t="s">
        <v>3545</v>
      </c>
    </row>
    <row r="7692" spans="17:26" x14ac:dyDescent="0.35">
      <c r="Q7692" t="s">
        <v>0</v>
      </c>
      <c r="R7692">
        <v>85</v>
      </c>
      <c r="S7692">
        <v>150</v>
      </c>
      <c r="T7692">
        <v>98.7</v>
      </c>
      <c r="U7692" t="s">
        <v>3664</v>
      </c>
      <c r="V7692">
        <v>0</v>
      </c>
      <c r="W7692">
        <v>0</v>
      </c>
      <c r="X7692" t="s">
        <v>4474</v>
      </c>
      <c r="Y7692" t="s">
        <v>12005</v>
      </c>
      <c r="Z7692" t="s">
        <v>3545</v>
      </c>
    </row>
    <row r="7693" spans="17:26" x14ac:dyDescent="0.35">
      <c r="Q7693" t="s">
        <v>0</v>
      </c>
      <c r="R7693">
        <v>85</v>
      </c>
      <c r="S7693">
        <v>150</v>
      </c>
      <c r="T7693">
        <v>98.7</v>
      </c>
      <c r="U7693" t="s">
        <v>3664</v>
      </c>
      <c r="V7693">
        <v>0</v>
      </c>
      <c r="W7693">
        <v>0</v>
      </c>
      <c r="X7693" t="s">
        <v>4026</v>
      </c>
      <c r="Y7693" t="s">
        <v>12006</v>
      </c>
      <c r="Z7693" t="s">
        <v>3545</v>
      </c>
    </row>
    <row r="7694" spans="17:26" x14ac:dyDescent="0.35">
      <c r="Q7694" t="s">
        <v>0</v>
      </c>
      <c r="R7694">
        <v>85</v>
      </c>
      <c r="S7694">
        <v>150</v>
      </c>
      <c r="T7694">
        <v>98.7</v>
      </c>
      <c r="U7694" t="s">
        <v>3664</v>
      </c>
      <c r="V7694">
        <v>0</v>
      </c>
      <c r="W7694">
        <v>0</v>
      </c>
      <c r="X7694" t="s">
        <v>3673</v>
      </c>
      <c r="Y7694" t="s">
        <v>12007</v>
      </c>
      <c r="Z7694" t="s">
        <v>3545</v>
      </c>
    </row>
    <row r="7695" spans="17:26" x14ac:dyDescent="0.35">
      <c r="Q7695" t="s">
        <v>0</v>
      </c>
      <c r="R7695">
        <v>85</v>
      </c>
      <c r="S7695">
        <v>150</v>
      </c>
      <c r="T7695">
        <v>98.7</v>
      </c>
      <c r="U7695" t="s">
        <v>3664</v>
      </c>
      <c r="V7695">
        <v>0</v>
      </c>
      <c r="W7695">
        <v>0</v>
      </c>
      <c r="X7695" t="s">
        <v>4365</v>
      </c>
      <c r="Y7695" t="s">
        <v>12008</v>
      </c>
      <c r="Z7695" t="s">
        <v>3545</v>
      </c>
    </row>
    <row r="7696" spans="17:26" x14ac:dyDescent="0.35">
      <c r="Q7696" t="s">
        <v>0</v>
      </c>
      <c r="R7696">
        <v>85</v>
      </c>
      <c r="S7696">
        <v>150</v>
      </c>
      <c r="T7696">
        <v>98.7</v>
      </c>
      <c r="U7696" t="s">
        <v>3664</v>
      </c>
      <c r="V7696">
        <v>0</v>
      </c>
      <c r="W7696">
        <v>0</v>
      </c>
      <c r="X7696" t="s">
        <v>3770</v>
      </c>
      <c r="Y7696" t="s">
        <v>12009</v>
      </c>
      <c r="Z7696" t="s">
        <v>3545</v>
      </c>
    </row>
    <row r="7697" spans="17:26" x14ac:dyDescent="0.35">
      <c r="Q7697" t="s">
        <v>0</v>
      </c>
      <c r="R7697">
        <v>85</v>
      </c>
      <c r="S7697">
        <v>150</v>
      </c>
      <c r="T7697">
        <v>98.7</v>
      </c>
      <c r="U7697" t="s">
        <v>3664</v>
      </c>
      <c r="V7697">
        <v>0</v>
      </c>
      <c r="W7697">
        <v>0</v>
      </c>
      <c r="X7697" t="s">
        <v>4213</v>
      </c>
      <c r="Y7697" t="s">
        <v>12010</v>
      </c>
      <c r="Z7697" t="s">
        <v>3545</v>
      </c>
    </row>
    <row r="7698" spans="17:26" x14ac:dyDescent="0.35">
      <c r="Q7698" t="s">
        <v>0</v>
      </c>
      <c r="R7698">
        <v>85</v>
      </c>
      <c r="S7698">
        <v>150</v>
      </c>
      <c r="T7698">
        <v>98.7</v>
      </c>
      <c r="U7698" t="s">
        <v>3664</v>
      </c>
      <c r="V7698">
        <v>0</v>
      </c>
      <c r="W7698">
        <v>0</v>
      </c>
      <c r="X7698" t="s">
        <v>3906</v>
      </c>
      <c r="Y7698" t="s">
        <v>12011</v>
      </c>
      <c r="Z7698" t="s">
        <v>3545</v>
      </c>
    </row>
    <row r="7699" spans="17:26" x14ac:dyDescent="0.35">
      <c r="Q7699" t="s">
        <v>0</v>
      </c>
      <c r="R7699">
        <v>85</v>
      </c>
      <c r="S7699">
        <v>150</v>
      </c>
      <c r="T7699">
        <v>98.7</v>
      </c>
      <c r="U7699" t="s">
        <v>3664</v>
      </c>
      <c r="V7699">
        <v>0</v>
      </c>
      <c r="W7699">
        <v>0</v>
      </c>
      <c r="X7699" t="s">
        <v>3812</v>
      </c>
      <c r="Y7699" t="s">
        <v>12012</v>
      </c>
      <c r="Z7699" t="s">
        <v>3545</v>
      </c>
    </row>
    <row r="7700" spans="17:26" x14ac:dyDescent="0.35">
      <c r="Q7700" t="s">
        <v>0</v>
      </c>
      <c r="R7700">
        <v>85</v>
      </c>
      <c r="S7700">
        <v>150</v>
      </c>
      <c r="T7700">
        <v>98.7</v>
      </c>
      <c r="U7700" t="s">
        <v>3664</v>
      </c>
      <c r="V7700">
        <v>0</v>
      </c>
      <c r="W7700">
        <v>0</v>
      </c>
      <c r="X7700" t="s">
        <v>3812</v>
      </c>
      <c r="Y7700" t="s">
        <v>12013</v>
      </c>
      <c r="Z7700" t="s">
        <v>3545</v>
      </c>
    </row>
    <row r="7701" spans="17:26" x14ac:dyDescent="0.35">
      <c r="Q7701" t="s">
        <v>0</v>
      </c>
      <c r="R7701">
        <v>85</v>
      </c>
      <c r="S7701">
        <v>150</v>
      </c>
      <c r="T7701">
        <v>98.7</v>
      </c>
      <c r="U7701" t="s">
        <v>3664</v>
      </c>
      <c r="V7701">
        <v>0</v>
      </c>
      <c r="W7701">
        <v>0</v>
      </c>
      <c r="X7701" t="s">
        <v>3942</v>
      </c>
      <c r="Y7701" t="s">
        <v>12014</v>
      </c>
      <c r="Z7701" t="s">
        <v>3545</v>
      </c>
    </row>
    <row r="7702" spans="17:26" x14ac:dyDescent="0.35">
      <c r="Q7702" t="s">
        <v>0</v>
      </c>
      <c r="R7702">
        <v>85</v>
      </c>
      <c r="S7702">
        <v>150</v>
      </c>
      <c r="T7702">
        <v>98.7</v>
      </c>
      <c r="U7702" t="s">
        <v>3664</v>
      </c>
      <c r="V7702">
        <v>0</v>
      </c>
      <c r="W7702">
        <v>0</v>
      </c>
      <c r="X7702" t="s">
        <v>3912</v>
      </c>
      <c r="Y7702" t="s">
        <v>12015</v>
      </c>
      <c r="Z7702" t="s">
        <v>3545</v>
      </c>
    </row>
    <row r="7703" spans="17:26" x14ac:dyDescent="0.35">
      <c r="Q7703" t="s">
        <v>0</v>
      </c>
      <c r="R7703">
        <v>85</v>
      </c>
      <c r="S7703">
        <v>150</v>
      </c>
      <c r="T7703">
        <v>98.7</v>
      </c>
      <c r="U7703" t="s">
        <v>3664</v>
      </c>
      <c r="V7703">
        <v>0</v>
      </c>
      <c r="W7703">
        <v>0</v>
      </c>
      <c r="X7703" t="s">
        <v>4165</v>
      </c>
      <c r="Y7703" t="s">
        <v>12016</v>
      </c>
      <c r="Z7703" t="s">
        <v>3545</v>
      </c>
    </row>
    <row r="7704" spans="17:26" x14ac:dyDescent="0.35">
      <c r="Q7704" t="s">
        <v>0</v>
      </c>
      <c r="R7704">
        <v>85</v>
      </c>
      <c r="S7704">
        <v>150</v>
      </c>
      <c r="T7704">
        <v>98.7</v>
      </c>
      <c r="U7704" t="s">
        <v>3664</v>
      </c>
      <c r="V7704">
        <v>0</v>
      </c>
      <c r="W7704">
        <v>0</v>
      </c>
      <c r="X7704" t="s">
        <v>4383</v>
      </c>
      <c r="Y7704" t="s">
        <v>12017</v>
      </c>
      <c r="Z7704" t="s">
        <v>3545</v>
      </c>
    </row>
    <row r="7705" spans="17:26" x14ac:dyDescent="0.35">
      <c r="Q7705" t="s">
        <v>0</v>
      </c>
      <c r="R7705">
        <v>85</v>
      </c>
      <c r="S7705">
        <v>150</v>
      </c>
      <c r="T7705">
        <v>98.7</v>
      </c>
      <c r="U7705" t="s">
        <v>3664</v>
      </c>
      <c r="V7705">
        <v>0</v>
      </c>
      <c r="W7705">
        <v>0</v>
      </c>
      <c r="X7705" t="s">
        <v>3662</v>
      </c>
      <c r="Y7705" t="s">
        <v>12018</v>
      </c>
      <c r="Z7705" t="s">
        <v>3545</v>
      </c>
    </row>
    <row r="7706" spans="17:26" x14ac:dyDescent="0.35">
      <c r="Q7706" t="s">
        <v>0</v>
      </c>
      <c r="R7706">
        <v>85</v>
      </c>
      <c r="S7706">
        <v>150</v>
      </c>
      <c r="T7706">
        <v>98.7</v>
      </c>
      <c r="U7706" t="s">
        <v>3664</v>
      </c>
      <c r="V7706">
        <v>0</v>
      </c>
      <c r="W7706">
        <v>0</v>
      </c>
      <c r="X7706" t="s">
        <v>4265</v>
      </c>
      <c r="Y7706" t="s">
        <v>12019</v>
      </c>
      <c r="Z7706" t="s">
        <v>3545</v>
      </c>
    </row>
    <row r="7707" spans="17:26" x14ac:dyDescent="0.35">
      <c r="Q7707" t="s">
        <v>0</v>
      </c>
      <c r="R7707">
        <v>85</v>
      </c>
      <c r="S7707">
        <v>150</v>
      </c>
      <c r="T7707">
        <v>98.7</v>
      </c>
      <c r="U7707" t="s">
        <v>3664</v>
      </c>
      <c r="V7707">
        <v>0</v>
      </c>
      <c r="W7707">
        <v>0</v>
      </c>
      <c r="X7707" t="s">
        <v>4494</v>
      </c>
      <c r="Y7707" t="s">
        <v>12020</v>
      </c>
      <c r="Z7707" t="s">
        <v>3545</v>
      </c>
    </row>
    <row r="7708" spans="17:26" x14ac:dyDescent="0.35">
      <c r="Q7708" t="s">
        <v>0</v>
      </c>
      <c r="R7708">
        <v>85</v>
      </c>
      <c r="S7708">
        <v>150</v>
      </c>
      <c r="T7708">
        <v>98.7</v>
      </c>
      <c r="U7708" t="s">
        <v>3664</v>
      </c>
      <c r="V7708">
        <v>0</v>
      </c>
      <c r="W7708">
        <v>0</v>
      </c>
      <c r="X7708" t="s">
        <v>4494</v>
      </c>
      <c r="Y7708" t="s">
        <v>12021</v>
      </c>
      <c r="Z7708" t="s">
        <v>3545</v>
      </c>
    </row>
    <row r="7709" spans="17:26" x14ac:dyDescent="0.35">
      <c r="Q7709" t="s">
        <v>0</v>
      </c>
      <c r="R7709">
        <v>85</v>
      </c>
      <c r="S7709">
        <v>150</v>
      </c>
      <c r="T7709">
        <v>98.7</v>
      </c>
      <c r="U7709" t="s">
        <v>3664</v>
      </c>
      <c r="V7709">
        <v>0</v>
      </c>
      <c r="W7709">
        <v>0</v>
      </c>
      <c r="X7709" t="s">
        <v>4174</v>
      </c>
      <c r="Y7709" t="s">
        <v>12022</v>
      </c>
      <c r="Z7709" t="s">
        <v>3545</v>
      </c>
    </row>
    <row r="7710" spans="17:26" x14ac:dyDescent="0.35">
      <c r="Q7710" t="s">
        <v>0</v>
      </c>
      <c r="R7710">
        <v>85</v>
      </c>
      <c r="S7710">
        <v>150</v>
      </c>
      <c r="T7710">
        <v>98.7</v>
      </c>
      <c r="U7710" t="s">
        <v>3664</v>
      </c>
      <c r="V7710">
        <v>0</v>
      </c>
      <c r="W7710">
        <v>0</v>
      </c>
      <c r="X7710" t="s">
        <v>3780</v>
      </c>
      <c r="Y7710" t="s">
        <v>12023</v>
      </c>
      <c r="Z7710" t="s">
        <v>3545</v>
      </c>
    </row>
    <row r="7711" spans="17:26" x14ac:dyDescent="0.35">
      <c r="Q7711" t="s">
        <v>0</v>
      </c>
      <c r="R7711">
        <v>85</v>
      </c>
      <c r="S7711">
        <v>150</v>
      </c>
      <c r="T7711">
        <v>98.8</v>
      </c>
      <c r="U7711" t="s">
        <v>1</v>
      </c>
      <c r="V7711">
        <v>0</v>
      </c>
      <c r="W7711">
        <v>0</v>
      </c>
      <c r="X7711" t="s">
        <v>4200</v>
      </c>
      <c r="Y7711" t="s">
        <v>12024</v>
      </c>
      <c r="Z7711" t="s">
        <v>3545</v>
      </c>
    </row>
    <row r="7712" spans="17:26" x14ac:dyDescent="0.35">
      <c r="Q7712" t="s">
        <v>0</v>
      </c>
      <c r="R7712">
        <v>85</v>
      </c>
      <c r="S7712">
        <v>150</v>
      </c>
      <c r="T7712">
        <v>98.8</v>
      </c>
      <c r="U7712" t="s">
        <v>1</v>
      </c>
      <c r="V7712">
        <v>0</v>
      </c>
      <c r="W7712">
        <v>0</v>
      </c>
      <c r="X7712" t="s">
        <v>4203</v>
      </c>
      <c r="Y7712" t="s">
        <v>12025</v>
      </c>
      <c r="Z7712" t="s">
        <v>3545</v>
      </c>
    </row>
    <row r="7713" spans="17:26" x14ac:dyDescent="0.35">
      <c r="Q7713" t="s">
        <v>0</v>
      </c>
      <c r="R7713">
        <v>85</v>
      </c>
      <c r="S7713">
        <v>150</v>
      </c>
      <c r="T7713">
        <v>98.8</v>
      </c>
      <c r="U7713" t="s">
        <v>1</v>
      </c>
      <c r="V7713">
        <v>0</v>
      </c>
      <c r="W7713">
        <v>0</v>
      </c>
      <c r="X7713" t="s">
        <v>4203</v>
      </c>
      <c r="Y7713" t="s">
        <v>12026</v>
      </c>
      <c r="Z7713" t="s">
        <v>3545</v>
      </c>
    </row>
    <row r="7714" spans="17:26" x14ac:dyDescent="0.35">
      <c r="Q7714" t="s">
        <v>0</v>
      </c>
      <c r="R7714">
        <v>85</v>
      </c>
      <c r="S7714">
        <v>150</v>
      </c>
      <c r="T7714">
        <v>98.8</v>
      </c>
      <c r="U7714" t="s">
        <v>1</v>
      </c>
      <c r="V7714">
        <v>0</v>
      </c>
      <c r="W7714">
        <v>0</v>
      </c>
      <c r="X7714" t="s">
        <v>4203</v>
      </c>
      <c r="Y7714" t="s">
        <v>12027</v>
      </c>
      <c r="Z7714" t="s">
        <v>3545</v>
      </c>
    </row>
    <row r="7715" spans="17:26" x14ac:dyDescent="0.35">
      <c r="Q7715" t="s">
        <v>0</v>
      </c>
      <c r="R7715">
        <v>85</v>
      </c>
      <c r="S7715">
        <v>150</v>
      </c>
      <c r="T7715">
        <v>98.8</v>
      </c>
      <c r="U7715" t="s">
        <v>1</v>
      </c>
      <c r="V7715">
        <v>0</v>
      </c>
      <c r="W7715">
        <v>0</v>
      </c>
      <c r="X7715" t="s">
        <v>4402</v>
      </c>
      <c r="Y7715" t="s">
        <v>12028</v>
      </c>
      <c r="Z7715" t="s">
        <v>3545</v>
      </c>
    </row>
    <row r="7716" spans="17:26" x14ac:dyDescent="0.35">
      <c r="Q7716" t="s">
        <v>0</v>
      </c>
      <c r="R7716">
        <v>85</v>
      </c>
      <c r="S7716">
        <v>150</v>
      </c>
      <c r="T7716">
        <v>98.8</v>
      </c>
      <c r="U7716" t="s">
        <v>3664</v>
      </c>
      <c r="V7716">
        <v>0</v>
      </c>
      <c r="W7716">
        <v>0</v>
      </c>
      <c r="X7716" t="s">
        <v>3702</v>
      </c>
      <c r="Y7716" t="s">
        <v>12029</v>
      </c>
      <c r="Z7716" t="s">
        <v>3545</v>
      </c>
    </row>
    <row r="7717" spans="17:26" x14ac:dyDescent="0.35">
      <c r="Q7717" t="s">
        <v>0</v>
      </c>
      <c r="R7717">
        <v>85</v>
      </c>
      <c r="S7717">
        <v>150</v>
      </c>
      <c r="T7717">
        <v>98.8</v>
      </c>
      <c r="U7717" t="s">
        <v>3664</v>
      </c>
      <c r="V7717">
        <v>0</v>
      </c>
      <c r="W7717">
        <v>0</v>
      </c>
      <c r="X7717" t="s">
        <v>4200</v>
      </c>
      <c r="Y7717" t="s">
        <v>12030</v>
      </c>
      <c r="Z7717" t="s">
        <v>3545</v>
      </c>
    </row>
    <row r="7718" spans="17:26" x14ac:dyDescent="0.35">
      <c r="Q7718" t="s">
        <v>0</v>
      </c>
      <c r="R7718">
        <v>85</v>
      </c>
      <c r="S7718">
        <v>150</v>
      </c>
      <c r="T7718">
        <v>98.8</v>
      </c>
      <c r="U7718" t="s">
        <v>3664</v>
      </c>
      <c r="V7718">
        <v>0</v>
      </c>
      <c r="W7718">
        <v>0</v>
      </c>
      <c r="X7718" t="s">
        <v>4699</v>
      </c>
      <c r="Y7718" t="s">
        <v>12031</v>
      </c>
      <c r="Z7718" t="s">
        <v>3545</v>
      </c>
    </row>
    <row r="7719" spans="17:26" x14ac:dyDescent="0.35">
      <c r="Q7719" t="s">
        <v>0</v>
      </c>
      <c r="R7719">
        <v>85</v>
      </c>
      <c r="S7719">
        <v>150</v>
      </c>
      <c r="T7719">
        <v>98.8</v>
      </c>
      <c r="U7719" t="s">
        <v>3664</v>
      </c>
      <c r="V7719">
        <v>0</v>
      </c>
      <c r="W7719">
        <v>0</v>
      </c>
      <c r="X7719" t="s">
        <v>4402</v>
      </c>
      <c r="Y7719" t="s">
        <v>12032</v>
      </c>
      <c r="Z7719" t="s">
        <v>3545</v>
      </c>
    </row>
    <row r="7720" spans="17:26" x14ac:dyDescent="0.35">
      <c r="Q7720" t="s">
        <v>0</v>
      </c>
      <c r="R7720">
        <v>85</v>
      </c>
      <c r="S7720">
        <v>150</v>
      </c>
      <c r="T7720">
        <v>98.9</v>
      </c>
      <c r="U7720" t="s">
        <v>1</v>
      </c>
      <c r="V7720">
        <v>0</v>
      </c>
      <c r="W7720">
        <v>0</v>
      </c>
      <c r="X7720" t="s">
        <v>3883</v>
      </c>
      <c r="Y7720" t="s">
        <v>12033</v>
      </c>
      <c r="Z7720" t="s">
        <v>3545</v>
      </c>
    </row>
    <row r="7721" spans="17:26" x14ac:dyDescent="0.35">
      <c r="Q7721" t="s">
        <v>0</v>
      </c>
      <c r="R7721">
        <v>85</v>
      </c>
      <c r="S7721">
        <v>150</v>
      </c>
      <c r="T7721">
        <v>98.9</v>
      </c>
      <c r="U7721" t="s">
        <v>1</v>
      </c>
      <c r="V7721">
        <v>0</v>
      </c>
      <c r="W7721">
        <v>0</v>
      </c>
      <c r="X7721" t="s">
        <v>5277</v>
      </c>
      <c r="Y7721" t="s">
        <v>12034</v>
      </c>
      <c r="Z7721" t="s">
        <v>3545</v>
      </c>
    </row>
    <row r="7722" spans="17:26" x14ac:dyDescent="0.35">
      <c r="Q7722" t="s">
        <v>0</v>
      </c>
      <c r="R7722">
        <v>85</v>
      </c>
      <c r="S7722">
        <v>150</v>
      </c>
      <c r="T7722">
        <v>98.9</v>
      </c>
      <c r="U7722" t="s">
        <v>1</v>
      </c>
      <c r="V7722">
        <v>0</v>
      </c>
      <c r="W7722">
        <v>0</v>
      </c>
      <c r="X7722" t="s">
        <v>3700</v>
      </c>
      <c r="Y7722" t="s">
        <v>12035</v>
      </c>
      <c r="Z7722" t="s">
        <v>3545</v>
      </c>
    </row>
    <row r="7723" spans="17:26" x14ac:dyDescent="0.35">
      <c r="Q7723" t="s">
        <v>0</v>
      </c>
      <c r="R7723">
        <v>85</v>
      </c>
      <c r="S7723">
        <v>150</v>
      </c>
      <c r="T7723">
        <v>98.9</v>
      </c>
      <c r="U7723" t="s">
        <v>1</v>
      </c>
      <c r="V7723">
        <v>0</v>
      </c>
      <c r="W7723">
        <v>0</v>
      </c>
      <c r="X7723" t="s">
        <v>3722</v>
      </c>
      <c r="Y7723" t="s">
        <v>12036</v>
      </c>
      <c r="Z7723" t="s">
        <v>3545</v>
      </c>
    </row>
    <row r="7724" spans="17:26" x14ac:dyDescent="0.35">
      <c r="Q7724" t="s">
        <v>0</v>
      </c>
      <c r="R7724">
        <v>85</v>
      </c>
      <c r="S7724">
        <v>150</v>
      </c>
      <c r="T7724">
        <v>98.9</v>
      </c>
      <c r="U7724" t="s">
        <v>1</v>
      </c>
      <c r="V7724">
        <v>0</v>
      </c>
      <c r="W7724">
        <v>0</v>
      </c>
      <c r="X7724" t="s">
        <v>5434</v>
      </c>
      <c r="Y7724" t="s">
        <v>12037</v>
      </c>
      <c r="Z7724" t="s">
        <v>3545</v>
      </c>
    </row>
    <row r="7725" spans="17:26" x14ac:dyDescent="0.35">
      <c r="Q7725" t="s">
        <v>0</v>
      </c>
      <c r="R7725">
        <v>85</v>
      </c>
      <c r="S7725">
        <v>150</v>
      </c>
      <c r="T7725">
        <v>98.9</v>
      </c>
      <c r="U7725" t="s">
        <v>1</v>
      </c>
      <c r="V7725">
        <v>0</v>
      </c>
      <c r="W7725">
        <v>0</v>
      </c>
      <c r="X7725" t="s">
        <v>3873</v>
      </c>
      <c r="Y7725" t="s">
        <v>12038</v>
      </c>
      <c r="Z7725" t="s">
        <v>3545</v>
      </c>
    </row>
    <row r="7726" spans="17:26" x14ac:dyDescent="0.35">
      <c r="Q7726" t="s">
        <v>0</v>
      </c>
      <c r="R7726">
        <v>85</v>
      </c>
      <c r="S7726">
        <v>150</v>
      </c>
      <c r="T7726">
        <v>98.9</v>
      </c>
      <c r="U7726" t="s">
        <v>3664</v>
      </c>
      <c r="V7726">
        <v>0</v>
      </c>
      <c r="W7726">
        <v>0</v>
      </c>
      <c r="X7726" t="s">
        <v>5277</v>
      </c>
      <c r="Y7726" t="s">
        <v>12039</v>
      </c>
      <c r="Z7726" t="s">
        <v>3545</v>
      </c>
    </row>
    <row r="7727" spans="17:26" x14ac:dyDescent="0.35">
      <c r="Q7727" t="s">
        <v>0</v>
      </c>
      <c r="R7727">
        <v>85</v>
      </c>
      <c r="S7727">
        <v>150</v>
      </c>
      <c r="T7727">
        <v>98.9</v>
      </c>
      <c r="U7727" t="s">
        <v>3664</v>
      </c>
      <c r="V7727">
        <v>0</v>
      </c>
      <c r="W7727">
        <v>0</v>
      </c>
      <c r="X7727" t="s">
        <v>3684</v>
      </c>
      <c r="Y7727" t="s">
        <v>12040</v>
      </c>
      <c r="Z7727" t="s">
        <v>3545</v>
      </c>
    </row>
    <row r="7728" spans="17:26" x14ac:dyDescent="0.35">
      <c r="Q7728" t="s">
        <v>0</v>
      </c>
      <c r="R7728">
        <v>85</v>
      </c>
      <c r="S7728">
        <v>150</v>
      </c>
      <c r="T7728">
        <v>98.9</v>
      </c>
      <c r="U7728" t="s">
        <v>3664</v>
      </c>
      <c r="V7728">
        <v>0</v>
      </c>
      <c r="W7728">
        <v>0</v>
      </c>
      <c r="X7728" t="s">
        <v>3877</v>
      </c>
      <c r="Y7728" t="s">
        <v>12041</v>
      </c>
      <c r="Z7728" t="s">
        <v>3545</v>
      </c>
    </row>
    <row r="7729" spans="17:26" x14ac:dyDescent="0.35">
      <c r="Q7729" t="s">
        <v>0</v>
      </c>
      <c r="R7729">
        <v>85</v>
      </c>
      <c r="S7729">
        <v>150</v>
      </c>
      <c r="T7729">
        <v>98.9</v>
      </c>
      <c r="U7729" t="s">
        <v>3664</v>
      </c>
      <c r="V7729">
        <v>0</v>
      </c>
      <c r="W7729">
        <v>0</v>
      </c>
      <c r="X7729" t="s">
        <v>3853</v>
      </c>
      <c r="Y7729" t="s">
        <v>12042</v>
      </c>
      <c r="Z7729" t="s">
        <v>3545</v>
      </c>
    </row>
    <row r="7730" spans="17:26" x14ac:dyDescent="0.35">
      <c r="Q7730" t="s">
        <v>0</v>
      </c>
      <c r="R7730">
        <v>85</v>
      </c>
      <c r="S7730">
        <v>150</v>
      </c>
      <c r="T7730">
        <v>99</v>
      </c>
      <c r="U7730" t="s">
        <v>1</v>
      </c>
      <c r="V7730">
        <v>0</v>
      </c>
      <c r="W7730">
        <v>0</v>
      </c>
      <c r="X7730" t="s">
        <v>4091</v>
      </c>
      <c r="Y7730" t="s">
        <v>12043</v>
      </c>
      <c r="Z7730" t="s">
        <v>3545</v>
      </c>
    </row>
    <row r="7731" spans="17:26" x14ac:dyDescent="0.35">
      <c r="Q7731" t="s">
        <v>0</v>
      </c>
      <c r="R7731">
        <v>85</v>
      </c>
      <c r="S7731">
        <v>150</v>
      </c>
      <c r="T7731">
        <v>99</v>
      </c>
      <c r="U7731" t="s">
        <v>1</v>
      </c>
      <c r="V7731">
        <v>0</v>
      </c>
      <c r="W7731">
        <v>0</v>
      </c>
      <c r="X7731" t="s">
        <v>3962</v>
      </c>
      <c r="Y7731" t="s">
        <v>12044</v>
      </c>
      <c r="Z7731" t="s">
        <v>3545</v>
      </c>
    </row>
    <row r="7732" spans="17:26" x14ac:dyDescent="0.35">
      <c r="Q7732" t="s">
        <v>0</v>
      </c>
      <c r="R7732">
        <v>85</v>
      </c>
      <c r="S7732">
        <v>150</v>
      </c>
      <c r="T7732">
        <v>99</v>
      </c>
      <c r="U7732" t="s">
        <v>1</v>
      </c>
      <c r="V7732">
        <v>0</v>
      </c>
      <c r="W7732">
        <v>0</v>
      </c>
      <c r="X7732" t="s">
        <v>3958</v>
      </c>
      <c r="Y7732" t="s">
        <v>12045</v>
      </c>
      <c r="Z7732" t="s">
        <v>3545</v>
      </c>
    </row>
    <row r="7733" spans="17:26" x14ac:dyDescent="0.35">
      <c r="Q7733" t="s">
        <v>0</v>
      </c>
      <c r="R7733">
        <v>85</v>
      </c>
      <c r="S7733">
        <v>150</v>
      </c>
      <c r="T7733">
        <v>99</v>
      </c>
      <c r="U7733" t="s">
        <v>1</v>
      </c>
      <c r="V7733">
        <v>0</v>
      </c>
      <c r="W7733">
        <v>0</v>
      </c>
      <c r="X7733" t="s">
        <v>3736</v>
      </c>
      <c r="Y7733" t="s">
        <v>12046</v>
      </c>
      <c r="Z7733" t="s">
        <v>3545</v>
      </c>
    </row>
    <row r="7734" spans="17:26" x14ac:dyDescent="0.35">
      <c r="Q7734" t="s">
        <v>0</v>
      </c>
      <c r="R7734">
        <v>85</v>
      </c>
      <c r="S7734">
        <v>150</v>
      </c>
      <c r="T7734">
        <v>99</v>
      </c>
      <c r="U7734" t="s">
        <v>1</v>
      </c>
      <c r="V7734">
        <v>0</v>
      </c>
      <c r="W7734">
        <v>0</v>
      </c>
      <c r="X7734" t="s">
        <v>4094</v>
      </c>
      <c r="Y7734" t="s">
        <v>12047</v>
      </c>
      <c r="Z7734" t="s">
        <v>3545</v>
      </c>
    </row>
    <row r="7735" spans="17:26" x14ac:dyDescent="0.35">
      <c r="Q7735" t="s">
        <v>0</v>
      </c>
      <c r="R7735">
        <v>85</v>
      </c>
      <c r="S7735">
        <v>150</v>
      </c>
      <c r="T7735">
        <v>99</v>
      </c>
      <c r="U7735" t="s">
        <v>1</v>
      </c>
      <c r="V7735">
        <v>0</v>
      </c>
      <c r="W7735">
        <v>0</v>
      </c>
      <c r="X7735" t="s">
        <v>4094</v>
      </c>
      <c r="Y7735" t="s">
        <v>12048</v>
      </c>
      <c r="Z7735" t="s">
        <v>3545</v>
      </c>
    </row>
    <row r="7736" spans="17:26" x14ac:dyDescent="0.35">
      <c r="Q7736" t="s">
        <v>0</v>
      </c>
      <c r="R7736">
        <v>85</v>
      </c>
      <c r="S7736">
        <v>150</v>
      </c>
      <c r="T7736">
        <v>99</v>
      </c>
      <c r="U7736" t="s">
        <v>1</v>
      </c>
      <c r="V7736">
        <v>0</v>
      </c>
      <c r="W7736">
        <v>0</v>
      </c>
      <c r="X7736" t="s">
        <v>3718</v>
      </c>
      <c r="Y7736" t="s">
        <v>12049</v>
      </c>
      <c r="Z7736" t="s">
        <v>3545</v>
      </c>
    </row>
    <row r="7737" spans="17:26" x14ac:dyDescent="0.35">
      <c r="Q7737" t="s">
        <v>0</v>
      </c>
      <c r="R7737">
        <v>85</v>
      </c>
      <c r="S7737">
        <v>150</v>
      </c>
      <c r="T7737">
        <v>99</v>
      </c>
      <c r="U7737" t="s">
        <v>1</v>
      </c>
      <c r="V7737">
        <v>0</v>
      </c>
      <c r="W7737">
        <v>0</v>
      </c>
      <c r="X7737" t="s">
        <v>4567</v>
      </c>
      <c r="Y7737" t="s">
        <v>12050</v>
      </c>
      <c r="Z7737" t="s">
        <v>3545</v>
      </c>
    </row>
    <row r="7738" spans="17:26" x14ac:dyDescent="0.35">
      <c r="Q7738" t="s">
        <v>0</v>
      </c>
      <c r="R7738">
        <v>85</v>
      </c>
      <c r="S7738">
        <v>150</v>
      </c>
      <c r="T7738">
        <v>99</v>
      </c>
      <c r="U7738" t="s">
        <v>1</v>
      </c>
      <c r="V7738">
        <v>0</v>
      </c>
      <c r="W7738">
        <v>0</v>
      </c>
      <c r="X7738" t="s">
        <v>3938</v>
      </c>
      <c r="Y7738" t="s">
        <v>12051</v>
      </c>
      <c r="Z7738" t="s">
        <v>3545</v>
      </c>
    </row>
    <row r="7739" spans="17:26" x14ac:dyDescent="0.35">
      <c r="Q7739" t="s">
        <v>0</v>
      </c>
      <c r="R7739">
        <v>85</v>
      </c>
      <c r="S7739">
        <v>150</v>
      </c>
      <c r="T7739">
        <v>99</v>
      </c>
      <c r="U7739" t="s">
        <v>1</v>
      </c>
      <c r="V7739">
        <v>0</v>
      </c>
      <c r="W7739">
        <v>0</v>
      </c>
      <c r="X7739" t="s">
        <v>4272</v>
      </c>
      <c r="Y7739" t="s">
        <v>12052</v>
      </c>
      <c r="Z7739" t="s">
        <v>3545</v>
      </c>
    </row>
    <row r="7740" spans="17:26" x14ac:dyDescent="0.35">
      <c r="Q7740" t="s">
        <v>0</v>
      </c>
      <c r="R7740">
        <v>85</v>
      </c>
      <c r="S7740">
        <v>150</v>
      </c>
      <c r="T7740">
        <v>99</v>
      </c>
      <c r="U7740" t="s">
        <v>3664</v>
      </c>
      <c r="V7740">
        <v>0</v>
      </c>
      <c r="W7740">
        <v>0</v>
      </c>
      <c r="X7740" t="s">
        <v>4096</v>
      </c>
      <c r="Y7740" t="s">
        <v>12053</v>
      </c>
      <c r="Z7740" t="s">
        <v>3545</v>
      </c>
    </row>
    <row r="7741" spans="17:26" x14ac:dyDescent="0.35">
      <c r="Q7741" t="s">
        <v>0</v>
      </c>
      <c r="R7741">
        <v>85</v>
      </c>
      <c r="S7741">
        <v>150</v>
      </c>
      <c r="T7741">
        <v>99</v>
      </c>
      <c r="U7741" t="s">
        <v>3664</v>
      </c>
      <c r="V7741">
        <v>0</v>
      </c>
      <c r="W7741">
        <v>0</v>
      </c>
      <c r="X7741" t="s">
        <v>3881</v>
      </c>
      <c r="Y7741" t="s">
        <v>12054</v>
      </c>
      <c r="Z7741" t="s">
        <v>3545</v>
      </c>
    </row>
    <row r="7742" spans="17:26" x14ac:dyDescent="0.35">
      <c r="Q7742" t="s">
        <v>0</v>
      </c>
      <c r="R7742">
        <v>85</v>
      </c>
      <c r="S7742">
        <v>150</v>
      </c>
      <c r="T7742">
        <v>99</v>
      </c>
      <c r="U7742" t="s">
        <v>3664</v>
      </c>
      <c r="V7742">
        <v>0</v>
      </c>
      <c r="W7742">
        <v>0</v>
      </c>
      <c r="X7742" t="s">
        <v>3938</v>
      </c>
      <c r="Y7742" t="s">
        <v>12055</v>
      </c>
      <c r="Z7742" t="s">
        <v>3545</v>
      </c>
    </row>
    <row r="7743" spans="17:26" x14ac:dyDescent="0.35">
      <c r="Q7743" t="s">
        <v>0</v>
      </c>
      <c r="R7743">
        <v>85</v>
      </c>
      <c r="S7743">
        <v>150</v>
      </c>
      <c r="T7743">
        <v>99</v>
      </c>
      <c r="U7743" t="s">
        <v>3664</v>
      </c>
      <c r="V7743">
        <v>0</v>
      </c>
      <c r="W7743">
        <v>0</v>
      </c>
      <c r="X7743" t="s">
        <v>3940</v>
      </c>
      <c r="Y7743" t="s">
        <v>12056</v>
      </c>
      <c r="Z7743" t="s">
        <v>3545</v>
      </c>
    </row>
    <row r="7744" spans="17:26" x14ac:dyDescent="0.35">
      <c r="Q7744" t="s">
        <v>0</v>
      </c>
      <c r="R7744">
        <v>85</v>
      </c>
      <c r="S7744">
        <v>150</v>
      </c>
      <c r="T7744">
        <v>99</v>
      </c>
      <c r="U7744" t="s">
        <v>3664</v>
      </c>
      <c r="V7744">
        <v>0</v>
      </c>
      <c r="W7744">
        <v>0</v>
      </c>
      <c r="X7744" t="s">
        <v>3940</v>
      </c>
      <c r="Y7744" t="s">
        <v>12057</v>
      </c>
      <c r="Z7744" t="s">
        <v>3545</v>
      </c>
    </row>
    <row r="7745" spans="17:26" x14ac:dyDescent="0.35">
      <c r="Q7745" t="s">
        <v>0</v>
      </c>
      <c r="R7745">
        <v>85</v>
      </c>
      <c r="S7745">
        <v>150</v>
      </c>
      <c r="T7745">
        <v>99.1</v>
      </c>
      <c r="U7745" t="s">
        <v>1</v>
      </c>
      <c r="V7745">
        <v>0</v>
      </c>
      <c r="W7745">
        <v>0</v>
      </c>
      <c r="X7745" t="s">
        <v>4110</v>
      </c>
      <c r="Y7745" t="s">
        <v>12058</v>
      </c>
      <c r="Z7745" t="s">
        <v>3545</v>
      </c>
    </row>
    <row r="7746" spans="17:26" x14ac:dyDescent="0.35">
      <c r="Q7746" t="s">
        <v>0</v>
      </c>
      <c r="R7746">
        <v>85</v>
      </c>
      <c r="S7746">
        <v>150</v>
      </c>
      <c r="T7746">
        <v>99.1</v>
      </c>
      <c r="U7746" t="s">
        <v>1</v>
      </c>
      <c r="V7746">
        <v>0</v>
      </c>
      <c r="W7746">
        <v>0</v>
      </c>
      <c r="X7746" t="s">
        <v>3698</v>
      </c>
      <c r="Y7746" t="s">
        <v>12059</v>
      </c>
      <c r="Z7746" t="s">
        <v>3545</v>
      </c>
    </row>
    <row r="7747" spans="17:26" x14ac:dyDescent="0.35">
      <c r="Q7747" t="s">
        <v>0</v>
      </c>
      <c r="R7747">
        <v>85</v>
      </c>
      <c r="S7747">
        <v>150</v>
      </c>
      <c r="T7747">
        <v>99.1</v>
      </c>
      <c r="U7747" t="s">
        <v>1</v>
      </c>
      <c r="V7747">
        <v>0</v>
      </c>
      <c r="W7747">
        <v>0</v>
      </c>
      <c r="X7747" t="s">
        <v>3799</v>
      </c>
      <c r="Y7747" t="s">
        <v>12060</v>
      </c>
      <c r="Z7747" t="s">
        <v>3545</v>
      </c>
    </row>
    <row r="7748" spans="17:26" x14ac:dyDescent="0.35">
      <c r="Q7748" t="s">
        <v>0</v>
      </c>
      <c r="R7748">
        <v>85</v>
      </c>
      <c r="S7748">
        <v>150</v>
      </c>
      <c r="T7748">
        <v>99.1</v>
      </c>
      <c r="U7748" t="s">
        <v>1</v>
      </c>
      <c r="V7748">
        <v>0</v>
      </c>
      <c r="W7748">
        <v>0</v>
      </c>
      <c r="X7748" t="s">
        <v>3960</v>
      </c>
      <c r="Y7748" t="s">
        <v>12061</v>
      </c>
      <c r="Z7748" t="s">
        <v>3545</v>
      </c>
    </row>
    <row r="7749" spans="17:26" x14ac:dyDescent="0.35">
      <c r="Q7749" t="s">
        <v>0</v>
      </c>
      <c r="R7749">
        <v>85</v>
      </c>
      <c r="S7749">
        <v>150</v>
      </c>
      <c r="T7749">
        <v>99.1</v>
      </c>
      <c r="U7749" t="s">
        <v>1</v>
      </c>
      <c r="V7749">
        <v>0</v>
      </c>
      <c r="W7749">
        <v>0</v>
      </c>
      <c r="X7749" t="s">
        <v>3825</v>
      </c>
      <c r="Y7749" t="s">
        <v>12062</v>
      </c>
      <c r="Z7749" t="s">
        <v>3545</v>
      </c>
    </row>
    <row r="7750" spans="17:26" x14ac:dyDescent="0.35">
      <c r="Q7750" t="s">
        <v>0</v>
      </c>
      <c r="R7750">
        <v>85</v>
      </c>
      <c r="S7750">
        <v>150</v>
      </c>
      <c r="T7750">
        <v>99.1</v>
      </c>
      <c r="U7750" t="s">
        <v>1</v>
      </c>
      <c r="V7750">
        <v>0</v>
      </c>
      <c r="W7750">
        <v>0</v>
      </c>
      <c r="X7750" t="s">
        <v>4113</v>
      </c>
      <c r="Y7750" t="s">
        <v>12063</v>
      </c>
      <c r="Z7750" t="s">
        <v>3545</v>
      </c>
    </row>
    <row r="7751" spans="17:26" x14ac:dyDescent="0.35">
      <c r="Q7751" t="s">
        <v>0</v>
      </c>
      <c r="R7751">
        <v>85</v>
      </c>
      <c r="S7751">
        <v>150</v>
      </c>
      <c r="T7751">
        <v>99.1</v>
      </c>
      <c r="U7751" t="s">
        <v>1</v>
      </c>
      <c r="V7751">
        <v>0</v>
      </c>
      <c r="W7751">
        <v>0</v>
      </c>
      <c r="X7751" t="s">
        <v>3964</v>
      </c>
      <c r="Y7751" t="s">
        <v>12064</v>
      </c>
      <c r="Z7751" t="s">
        <v>3545</v>
      </c>
    </row>
    <row r="7752" spans="17:26" x14ac:dyDescent="0.35">
      <c r="Q7752" t="s">
        <v>0</v>
      </c>
      <c r="R7752">
        <v>85</v>
      </c>
      <c r="S7752">
        <v>150</v>
      </c>
      <c r="T7752">
        <v>99.1</v>
      </c>
      <c r="U7752" t="s">
        <v>1</v>
      </c>
      <c r="V7752">
        <v>0</v>
      </c>
      <c r="W7752">
        <v>0</v>
      </c>
      <c r="X7752" t="s">
        <v>4747</v>
      </c>
      <c r="Y7752" t="s">
        <v>12065</v>
      </c>
      <c r="Z7752" t="s">
        <v>3545</v>
      </c>
    </row>
    <row r="7753" spans="17:26" x14ac:dyDescent="0.35">
      <c r="Q7753" t="s">
        <v>0</v>
      </c>
      <c r="R7753">
        <v>85</v>
      </c>
      <c r="S7753">
        <v>150</v>
      </c>
      <c r="T7753">
        <v>99.1</v>
      </c>
      <c r="U7753" t="s">
        <v>3664</v>
      </c>
      <c r="V7753">
        <v>0</v>
      </c>
      <c r="W7753">
        <v>0</v>
      </c>
      <c r="X7753" t="s">
        <v>3667</v>
      </c>
      <c r="Y7753" t="s">
        <v>12066</v>
      </c>
      <c r="Z7753" t="s">
        <v>3545</v>
      </c>
    </row>
    <row r="7754" spans="17:26" x14ac:dyDescent="0.35">
      <c r="Q7754" t="s">
        <v>0</v>
      </c>
      <c r="R7754">
        <v>85</v>
      </c>
      <c r="S7754">
        <v>150</v>
      </c>
      <c r="T7754">
        <v>99.1</v>
      </c>
      <c r="U7754" t="s">
        <v>3664</v>
      </c>
      <c r="V7754">
        <v>0</v>
      </c>
      <c r="W7754">
        <v>0</v>
      </c>
      <c r="X7754" t="s">
        <v>3799</v>
      </c>
      <c r="Y7754" t="s">
        <v>12067</v>
      </c>
      <c r="Z7754" t="s">
        <v>3545</v>
      </c>
    </row>
    <row r="7755" spans="17:26" x14ac:dyDescent="0.35">
      <c r="Q7755" t="s">
        <v>0</v>
      </c>
      <c r="R7755">
        <v>85</v>
      </c>
      <c r="S7755">
        <v>150</v>
      </c>
      <c r="T7755">
        <v>99.1</v>
      </c>
      <c r="U7755" t="s">
        <v>3664</v>
      </c>
      <c r="V7755">
        <v>0</v>
      </c>
      <c r="W7755">
        <v>0</v>
      </c>
      <c r="X7755" t="s">
        <v>3960</v>
      </c>
      <c r="Y7755" t="s">
        <v>12068</v>
      </c>
      <c r="Z7755" t="s">
        <v>3545</v>
      </c>
    </row>
    <row r="7756" spans="17:26" x14ac:dyDescent="0.35">
      <c r="Q7756" t="s">
        <v>0</v>
      </c>
      <c r="R7756">
        <v>85</v>
      </c>
      <c r="S7756">
        <v>150</v>
      </c>
      <c r="T7756">
        <v>99.1</v>
      </c>
      <c r="U7756" t="s">
        <v>3664</v>
      </c>
      <c r="V7756">
        <v>0</v>
      </c>
      <c r="W7756">
        <v>0</v>
      </c>
      <c r="X7756" t="s">
        <v>4861</v>
      </c>
      <c r="Y7756" t="s">
        <v>12069</v>
      </c>
      <c r="Z7756" t="s">
        <v>3545</v>
      </c>
    </row>
    <row r="7757" spans="17:26" x14ac:dyDescent="0.35">
      <c r="Q7757" t="s">
        <v>0</v>
      </c>
      <c r="R7757">
        <v>85</v>
      </c>
      <c r="S7757">
        <v>150</v>
      </c>
      <c r="T7757">
        <v>99.1</v>
      </c>
      <c r="U7757" t="s">
        <v>3664</v>
      </c>
      <c r="V7757">
        <v>0</v>
      </c>
      <c r="W7757">
        <v>0</v>
      </c>
      <c r="X7757" t="s">
        <v>3967</v>
      </c>
      <c r="Y7757" t="s">
        <v>12070</v>
      </c>
      <c r="Z7757" t="s">
        <v>3545</v>
      </c>
    </row>
    <row r="7758" spans="17:26" x14ac:dyDescent="0.35">
      <c r="Q7758" t="s">
        <v>0</v>
      </c>
      <c r="R7758">
        <v>85</v>
      </c>
      <c r="S7758">
        <v>150</v>
      </c>
      <c r="T7758">
        <v>99.1</v>
      </c>
      <c r="U7758" t="s">
        <v>3664</v>
      </c>
      <c r="V7758">
        <v>0</v>
      </c>
      <c r="W7758">
        <v>0</v>
      </c>
      <c r="X7758" t="s">
        <v>4106</v>
      </c>
      <c r="Y7758" t="s">
        <v>12071</v>
      </c>
      <c r="Z7758" t="s">
        <v>3545</v>
      </c>
    </row>
    <row r="7759" spans="17:26" x14ac:dyDescent="0.35">
      <c r="Q7759" t="s">
        <v>0</v>
      </c>
      <c r="R7759">
        <v>85</v>
      </c>
      <c r="S7759">
        <v>150</v>
      </c>
      <c r="T7759">
        <v>99.1</v>
      </c>
      <c r="U7759" t="s">
        <v>3664</v>
      </c>
      <c r="V7759">
        <v>0</v>
      </c>
      <c r="W7759">
        <v>0</v>
      </c>
      <c r="X7759" t="s">
        <v>4106</v>
      </c>
      <c r="Y7759" t="s">
        <v>12072</v>
      </c>
      <c r="Z7759" t="s">
        <v>3545</v>
      </c>
    </row>
    <row r="7760" spans="17:26" x14ac:dyDescent="0.35">
      <c r="Q7760" t="s">
        <v>0</v>
      </c>
      <c r="R7760">
        <v>85</v>
      </c>
      <c r="S7760">
        <v>150</v>
      </c>
      <c r="T7760">
        <v>99.1</v>
      </c>
      <c r="U7760" t="s">
        <v>3664</v>
      </c>
      <c r="V7760">
        <v>0</v>
      </c>
      <c r="W7760">
        <v>0</v>
      </c>
      <c r="X7760" t="s">
        <v>4106</v>
      </c>
      <c r="Y7760" t="s">
        <v>12073</v>
      </c>
      <c r="Z7760" t="s">
        <v>3545</v>
      </c>
    </row>
    <row r="7761" spans="17:26" x14ac:dyDescent="0.35">
      <c r="Q7761" t="s">
        <v>0</v>
      </c>
      <c r="R7761">
        <v>85</v>
      </c>
      <c r="S7761">
        <v>150</v>
      </c>
      <c r="T7761">
        <v>99.1</v>
      </c>
      <c r="U7761" t="s">
        <v>3664</v>
      </c>
      <c r="V7761">
        <v>0</v>
      </c>
      <c r="W7761">
        <v>0</v>
      </c>
      <c r="X7761" t="s">
        <v>4108</v>
      </c>
      <c r="Y7761" t="s">
        <v>12074</v>
      </c>
      <c r="Z7761" t="s">
        <v>3545</v>
      </c>
    </row>
    <row r="7762" spans="17:26" x14ac:dyDescent="0.35">
      <c r="Q7762" t="s">
        <v>0</v>
      </c>
      <c r="R7762">
        <v>85</v>
      </c>
      <c r="S7762">
        <v>150</v>
      </c>
      <c r="T7762">
        <v>99.1</v>
      </c>
      <c r="U7762" t="s">
        <v>3664</v>
      </c>
      <c r="V7762">
        <v>0</v>
      </c>
      <c r="W7762">
        <v>0</v>
      </c>
      <c r="X7762" t="s">
        <v>4108</v>
      </c>
      <c r="Y7762" t="s">
        <v>12075</v>
      </c>
      <c r="Z7762" t="s">
        <v>3545</v>
      </c>
    </row>
    <row r="7763" spans="17:26" x14ac:dyDescent="0.35">
      <c r="Q7763" t="s">
        <v>0</v>
      </c>
      <c r="R7763">
        <v>85</v>
      </c>
      <c r="S7763">
        <v>150</v>
      </c>
      <c r="T7763">
        <v>99.2</v>
      </c>
      <c r="U7763" t="s">
        <v>1</v>
      </c>
      <c r="V7763">
        <v>0</v>
      </c>
      <c r="W7763">
        <v>0</v>
      </c>
      <c r="X7763" t="s">
        <v>4125</v>
      </c>
      <c r="Y7763" t="s">
        <v>12076</v>
      </c>
      <c r="Z7763" t="s">
        <v>3545</v>
      </c>
    </row>
    <row r="7764" spans="17:26" x14ac:dyDescent="0.35">
      <c r="Q7764" t="s">
        <v>0</v>
      </c>
      <c r="R7764">
        <v>85</v>
      </c>
      <c r="S7764">
        <v>150</v>
      </c>
      <c r="T7764">
        <v>99.2</v>
      </c>
      <c r="U7764" t="s">
        <v>1</v>
      </c>
      <c r="V7764">
        <v>0</v>
      </c>
      <c r="W7764">
        <v>0</v>
      </c>
      <c r="X7764" t="s">
        <v>4419</v>
      </c>
      <c r="Y7764" t="s">
        <v>12077</v>
      </c>
      <c r="Z7764" t="s">
        <v>3545</v>
      </c>
    </row>
    <row r="7765" spans="17:26" x14ac:dyDescent="0.35">
      <c r="Q7765" t="s">
        <v>0</v>
      </c>
      <c r="R7765">
        <v>85</v>
      </c>
      <c r="S7765">
        <v>150</v>
      </c>
      <c r="T7765">
        <v>99.2</v>
      </c>
      <c r="U7765" t="s">
        <v>1</v>
      </c>
      <c r="V7765">
        <v>0</v>
      </c>
      <c r="W7765">
        <v>0</v>
      </c>
      <c r="X7765" t="s">
        <v>5635</v>
      </c>
      <c r="Y7765" t="s">
        <v>12078</v>
      </c>
      <c r="Z7765" t="s">
        <v>3545</v>
      </c>
    </row>
    <row r="7766" spans="17:26" x14ac:dyDescent="0.35">
      <c r="Q7766" t="s">
        <v>0</v>
      </c>
      <c r="R7766">
        <v>85</v>
      </c>
      <c r="S7766">
        <v>150</v>
      </c>
      <c r="T7766">
        <v>99.2</v>
      </c>
      <c r="U7766" t="s">
        <v>1</v>
      </c>
      <c r="V7766">
        <v>0</v>
      </c>
      <c r="W7766">
        <v>0</v>
      </c>
      <c r="X7766" t="s">
        <v>3830</v>
      </c>
      <c r="Y7766" t="s">
        <v>12079</v>
      </c>
      <c r="Z7766" t="s">
        <v>3545</v>
      </c>
    </row>
    <row r="7767" spans="17:26" x14ac:dyDescent="0.35">
      <c r="Q7767" t="s">
        <v>0</v>
      </c>
      <c r="R7767">
        <v>85</v>
      </c>
      <c r="S7767">
        <v>150</v>
      </c>
      <c r="T7767">
        <v>99.2</v>
      </c>
      <c r="U7767" t="s">
        <v>1</v>
      </c>
      <c r="V7767">
        <v>0</v>
      </c>
      <c r="W7767">
        <v>0</v>
      </c>
      <c r="X7767" t="s">
        <v>3830</v>
      </c>
      <c r="Y7767" t="s">
        <v>12080</v>
      </c>
      <c r="Z7767" t="s">
        <v>3545</v>
      </c>
    </row>
    <row r="7768" spans="17:26" x14ac:dyDescent="0.35">
      <c r="Q7768" t="s">
        <v>0</v>
      </c>
      <c r="R7768">
        <v>85</v>
      </c>
      <c r="S7768">
        <v>150</v>
      </c>
      <c r="T7768">
        <v>99.2</v>
      </c>
      <c r="U7768" t="s">
        <v>3664</v>
      </c>
      <c r="V7768">
        <v>0</v>
      </c>
      <c r="W7768">
        <v>0</v>
      </c>
      <c r="X7768" t="s">
        <v>3988</v>
      </c>
      <c r="Y7768" t="s">
        <v>12081</v>
      </c>
      <c r="Z7768" t="s">
        <v>3545</v>
      </c>
    </row>
    <row r="7769" spans="17:26" x14ac:dyDescent="0.35">
      <c r="Q7769" t="s">
        <v>0</v>
      </c>
      <c r="R7769">
        <v>85</v>
      </c>
      <c r="S7769">
        <v>150</v>
      </c>
      <c r="T7769">
        <v>99.2</v>
      </c>
      <c r="U7769" t="s">
        <v>3664</v>
      </c>
      <c r="V7769">
        <v>0</v>
      </c>
      <c r="W7769">
        <v>0</v>
      </c>
      <c r="X7769" t="s">
        <v>3830</v>
      </c>
      <c r="Y7769" t="s">
        <v>12082</v>
      </c>
      <c r="Z7769" t="s">
        <v>3545</v>
      </c>
    </row>
    <row r="7770" spans="17:26" x14ac:dyDescent="0.35">
      <c r="Q7770" t="s">
        <v>0</v>
      </c>
      <c r="R7770">
        <v>85</v>
      </c>
      <c r="S7770">
        <v>150</v>
      </c>
      <c r="T7770">
        <v>99.2</v>
      </c>
      <c r="U7770" t="s">
        <v>3664</v>
      </c>
      <c r="V7770">
        <v>0</v>
      </c>
      <c r="W7770">
        <v>0</v>
      </c>
      <c r="X7770" t="s">
        <v>3857</v>
      </c>
      <c r="Y7770" t="s">
        <v>12083</v>
      </c>
      <c r="Z7770" t="s">
        <v>3545</v>
      </c>
    </row>
    <row r="7771" spans="17:26" x14ac:dyDescent="0.35">
      <c r="Q7771" t="s">
        <v>0</v>
      </c>
      <c r="R7771">
        <v>85</v>
      </c>
      <c r="S7771">
        <v>150</v>
      </c>
      <c r="T7771">
        <v>99.3</v>
      </c>
      <c r="U7771" t="s">
        <v>1</v>
      </c>
      <c r="V7771">
        <v>0</v>
      </c>
      <c r="W7771">
        <v>0</v>
      </c>
      <c r="X7771" t="s">
        <v>4649</v>
      </c>
      <c r="Y7771" t="s">
        <v>12084</v>
      </c>
      <c r="Z7771" t="s">
        <v>3545</v>
      </c>
    </row>
    <row r="7772" spans="17:26" x14ac:dyDescent="0.35">
      <c r="Q7772" t="s">
        <v>0</v>
      </c>
      <c r="R7772">
        <v>85</v>
      </c>
      <c r="S7772">
        <v>150</v>
      </c>
      <c r="T7772">
        <v>99.3</v>
      </c>
      <c r="U7772" t="s">
        <v>1</v>
      </c>
      <c r="V7772">
        <v>0</v>
      </c>
      <c r="W7772">
        <v>0</v>
      </c>
      <c r="X7772" t="s">
        <v>4509</v>
      </c>
      <c r="Y7772" t="s">
        <v>12085</v>
      </c>
      <c r="Z7772" t="s">
        <v>3545</v>
      </c>
    </row>
    <row r="7773" spans="17:26" x14ac:dyDescent="0.35">
      <c r="Q7773" t="s">
        <v>0</v>
      </c>
      <c r="R7773">
        <v>85</v>
      </c>
      <c r="S7773">
        <v>150</v>
      </c>
      <c r="T7773">
        <v>99.3</v>
      </c>
      <c r="U7773" t="s">
        <v>1</v>
      </c>
      <c r="V7773">
        <v>0</v>
      </c>
      <c r="W7773">
        <v>0</v>
      </c>
      <c r="X7773" t="s">
        <v>4046</v>
      </c>
      <c r="Y7773" t="s">
        <v>12086</v>
      </c>
      <c r="Z7773" t="s">
        <v>3545</v>
      </c>
    </row>
    <row r="7774" spans="17:26" x14ac:dyDescent="0.35">
      <c r="Q7774" t="s">
        <v>0</v>
      </c>
      <c r="R7774">
        <v>85</v>
      </c>
      <c r="S7774">
        <v>150</v>
      </c>
      <c r="T7774">
        <v>99.3</v>
      </c>
      <c r="U7774" t="s">
        <v>1</v>
      </c>
      <c r="V7774">
        <v>0</v>
      </c>
      <c r="W7774">
        <v>0</v>
      </c>
      <c r="X7774" t="s">
        <v>3688</v>
      </c>
      <c r="Y7774" t="s">
        <v>12087</v>
      </c>
      <c r="Z7774" t="s">
        <v>3545</v>
      </c>
    </row>
    <row r="7775" spans="17:26" x14ac:dyDescent="0.35">
      <c r="Q7775" t="s">
        <v>0</v>
      </c>
      <c r="R7775">
        <v>85</v>
      </c>
      <c r="S7775">
        <v>150</v>
      </c>
      <c r="T7775">
        <v>99.3</v>
      </c>
      <c r="U7775" t="s">
        <v>1</v>
      </c>
      <c r="V7775">
        <v>0</v>
      </c>
      <c r="W7775">
        <v>0</v>
      </c>
      <c r="X7775" t="s">
        <v>3920</v>
      </c>
      <c r="Y7775" t="s">
        <v>12088</v>
      </c>
      <c r="Z7775" t="s">
        <v>3545</v>
      </c>
    </row>
    <row r="7776" spans="17:26" x14ac:dyDescent="0.35">
      <c r="Q7776" t="s">
        <v>0</v>
      </c>
      <c r="R7776">
        <v>85</v>
      </c>
      <c r="S7776">
        <v>150</v>
      </c>
      <c r="T7776">
        <v>99.3</v>
      </c>
      <c r="U7776" t="s">
        <v>1</v>
      </c>
      <c r="V7776">
        <v>0</v>
      </c>
      <c r="W7776">
        <v>0</v>
      </c>
      <c r="X7776" t="s">
        <v>4350</v>
      </c>
      <c r="Y7776" t="s">
        <v>12089</v>
      </c>
      <c r="Z7776" t="s">
        <v>3545</v>
      </c>
    </row>
    <row r="7777" spans="17:26" x14ac:dyDescent="0.35">
      <c r="Q7777" t="s">
        <v>0</v>
      </c>
      <c r="R7777">
        <v>85</v>
      </c>
      <c r="S7777">
        <v>150</v>
      </c>
      <c r="T7777">
        <v>99.3</v>
      </c>
      <c r="U7777" t="s">
        <v>1</v>
      </c>
      <c r="V7777">
        <v>0</v>
      </c>
      <c r="W7777">
        <v>0</v>
      </c>
      <c r="X7777" t="s">
        <v>4304</v>
      </c>
      <c r="Y7777" t="s">
        <v>12090</v>
      </c>
      <c r="Z7777" t="s">
        <v>3545</v>
      </c>
    </row>
    <row r="7778" spans="17:26" x14ac:dyDescent="0.35">
      <c r="Q7778" t="s">
        <v>0</v>
      </c>
      <c r="R7778">
        <v>85</v>
      </c>
      <c r="S7778">
        <v>150</v>
      </c>
      <c r="T7778">
        <v>99.3</v>
      </c>
      <c r="U7778" t="s">
        <v>1</v>
      </c>
      <c r="V7778">
        <v>0</v>
      </c>
      <c r="W7778">
        <v>0</v>
      </c>
      <c r="X7778" t="s">
        <v>4017</v>
      </c>
      <c r="Y7778" t="s">
        <v>12091</v>
      </c>
      <c r="Z7778" t="s">
        <v>3545</v>
      </c>
    </row>
    <row r="7779" spans="17:26" x14ac:dyDescent="0.35">
      <c r="Q7779" t="s">
        <v>0</v>
      </c>
      <c r="R7779">
        <v>85</v>
      </c>
      <c r="S7779">
        <v>150</v>
      </c>
      <c r="T7779">
        <v>99.3</v>
      </c>
      <c r="U7779" t="s">
        <v>1</v>
      </c>
      <c r="V7779">
        <v>0</v>
      </c>
      <c r="W7779">
        <v>0</v>
      </c>
      <c r="X7779" t="s">
        <v>3712</v>
      </c>
      <c r="Y7779" t="s">
        <v>12092</v>
      </c>
      <c r="Z7779" t="s">
        <v>3545</v>
      </c>
    </row>
    <row r="7780" spans="17:26" x14ac:dyDescent="0.35">
      <c r="Q7780" t="s">
        <v>0</v>
      </c>
      <c r="R7780">
        <v>85</v>
      </c>
      <c r="S7780">
        <v>150</v>
      </c>
      <c r="T7780">
        <v>99.3</v>
      </c>
      <c r="U7780" t="s">
        <v>1</v>
      </c>
      <c r="V7780">
        <v>0</v>
      </c>
      <c r="W7780">
        <v>0</v>
      </c>
      <c r="X7780" t="s">
        <v>5028</v>
      </c>
      <c r="Y7780" t="s">
        <v>12093</v>
      </c>
      <c r="Z7780" t="s">
        <v>3545</v>
      </c>
    </row>
    <row r="7781" spans="17:26" x14ac:dyDescent="0.35">
      <c r="Q7781" t="s">
        <v>0</v>
      </c>
      <c r="R7781">
        <v>85</v>
      </c>
      <c r="S7781">
        <v>150</v>
      </c>
      <c r="T7781">
        <v>99.3</v>
      </c>
      <c r="U7781" t="s">
        <v>1</v>
      </c>
      <c r="V7781">
        <v>0</v>
      </c>
      <c r="W7781">
        <v>0</v>
      </c>
      <c r="X7781" t="s">
        <v>3760</v>
      </c>
      <c r="Y7781" t="s">
        <v>12094</v>
      </c>
      <c r="Z7781" t="s">
        <v>3545</v>
      </c>
    </row>
    <row r="7782" spans="17:26" x14ac:dyDescent="0.35">
      <c r="Q7782" t="s">
        <v>0</v>
      </c>
      <c r="R7782">
        <v>85</v>
      </c>
      <c r="S7782">
        <v>150</v>
      </c>
      <c r="T7782">
        <v>99.3</v>
      </c>
      <c r="U7782" t="s">
        <v>1</v>
      </c>
      <c r="V7782">
        <v>0</v>
      </c>
      <c r="W7782">
        <v>0</v>
      </c>
      <c r="X7782" t="s">
        <v>4227</v>
      </c>
      <c r="Y7782" t="s">
        <v>12095</v>
      </c>
      <c r="Z7782" t="s">
        <v>3545</v>
      </c>
    </row>
    <row r="7783" spans="17:26" x14ac:dyDescent="0.35">
      <c r="Q7783" t="s">
        <v>0</v>
      </c>
      <c r="R7783">
        <v>85</v>
      </c>
      <c r="S7783">
        <v>150</v>
      </c>
      <c r="T7783">
        <v>99.3</v>
      </c>
      <c r="U7783" t="s">
        <v>1</v>
      </c>
      <c r="V7783">
        <v>0</v>
      </c>
      <c r="W7783">
        <v>0</v>
      </c>
      <c r="X7783" t="s">
        <v>3794</v>
      </c>
      <c r="Y7783" t="s">
        <v>12096</v>
      </c>
      <c r="Z7783" t="s">
        <v>3545</v>
      </c>
    </row>
    <row r="7784" spans="17:26" x14ac:dyDescent="0.35">
      <c r="Q7784" t="s">
        <v>0</v>
      </c>
      <c r="R7784">
        <v>85</v>
      </c>
      <c r="S7784">
        <v>150</v>
      </c>
      <c r="T7784">
        <v>99.3</v>
      </c>
      <c r="U7784" t="s">
        <v>1</v>
      </c>
      <c r="V7784">
        <v>0</v>
      </c>
      <c r="W7784">
        <v>0</v>
      </c>
      <c r="X7784" t="s">
        <v>3999</v>
      </c>
      <c r="Y7784" t="s">
        <v>12097</v>
      </c>
      <c r="Z7784" t="s">
        <v>3545</v>
      </c>
    </row>
    <row r="7785" spans="17:26" x14ac:dyDescent="0.35">
      <c r="Q7785" t="s">
        <v>0</v>
      </c>
      <c r="R7785">
        <v>85</v>
      </c>
      <c r="S7785">
        <v>150</v>
      </c>
      <c r="T7785">
        <v>99.3</v>
      </c>
      <c r="U7785" t="s">
        <v>1</v>
      </c>
      <c r="V7785">
        <v>0</v>
      </c>
      <c r="W7785">
        <v>0</v>
      </c>
      <c r="X7785" t="s">
        <v>4161</v>
      </c>
      <c r="Y7785" t="s">
        <v>12098</v>
      </c>
      <c r="Z7785" t="s">
        <v>3545</v>
      </c>
    </row>
    <row r="7786" spans="17:26" x14ac:dyDescent="0.35">
      <c r="Q7786" t="s">
        <v>0</v>
      </c>
      <c r="R7786">
        <v>85</v>
      </c>
      <c r="S7786">
        <v>150</v>
      </c>
      <c r="T7786">
        <v>99.3</v>
      </c>
      <c r="U7786" t="s">
        <v>1</v>
      </c>
      <c r="V7786">
        <v>0</v>
      </c>
      <c r="W7786">
        <v>0</v>
      </c>
      <c r="X7786" t="s">
        <v>3742</v>
      </c>
      <c r="Y7786" t="s">
        <v>12099</v>
      </c>
      <c r="Z7786" t="s">
        <v>3545</v>
      </c>
    </row>
    <row r="7787" spans="17:26" x14ac:dyDescent="0.35">
      <c r="Q7787" t="s">
        <v>0</v>
      </c>
      <c r="R7787">
        <v>85</v>
      </c>
      <c r="S7787">
        <v>150</v>
      </c>
      <c r="T7787">
        <v>99.3</v>
      </c>
      <c r="U7787" t="s">
        <v>1</v>
      </c>
      <c r="V7787">
        <v>0</v>
      </c>
      <c r="W7787">
        <v>0</v>
      </c>
      <c r="X7787" t="s">
        <v>3875</v>
      </c>
      <c r="Y7787" t="s">
        <v>12100</v>
      </c>
      <c r="Z7787" t="s">
        <v>3545</v>
      </c>
    </row>
    <row r="7788" spans="17:26" x14ac:dyDescent="0.35">
      <c r="Q7788" t="s">
        <v>0</v>
      </c>
      <c r="R7788">
        <v>85</v>
      </c>
      <c r="S7788">
        <v>150</v>
      </c>
      <c r="T7788">
        <v>99.3</v>
      </c>
      <c r="U7788" t="s">
        <v>1</v>
      </c>
      <c r="V7788">
        <v>0</v>
      </c>
      <c r="W7788">
        <v>0</v>
      </c>
      <c r="X7788" t="s">
        <v>4952</v>
      </c>
      <c r="Y7788" t="s">
        <v>12101</v>
      </c>
      <c r="Z7788" t="s">
        <v>3545</v>
      </c>
    </row>
    <row r="7789" spans="17:26" x14ac:dyDescent="0.35">
      <c r="Q7789" t="s">
        <v>0</v>
      </c>
      <c r="R7789">
        <v>85</v>
      </c>
      <c r="S7789">
        <v>150</v>
      </c>
      <c r="T7789">
        <v>99.3</v>
      </c>
      <c r="U7789" t="s">
        <v>1</v>
      </c>
      <c r="V7789">
        <v>0</v>
      </c>
      <c r="W7789">
        <v>0</v>
      </c>
      <c r="X7789" t="s">
        <v>6123</v>
      </c>
      <c r="Y7789" t="s">
        <v>12102</v>
      </c>
      <c r="Z7789" t="s">
        <v>3545</v>
      </c>
    </row>
    <row r="7790" spans="17:26" x14ac:dyDescent="0.35">
      <c r="Q7790" t="s">
        <v>0</v>
      </c>
      <c r="R7790">
        <v>85</v>
      </c>
      <c r="S7790">
        <v>150</v>
      </c>
      <c r="T7790">
        <v>99.3</v>
      </c>
      <c r="U7790" t="s">
        <v>1</v>
      </c>
      <c r="V7790">
        <v>0</v>
      </c>
      <c r="W7790">
        <v>0</v>
      </c>
      <c r="X7790" t="s">
        <v>3934</v>
      </c>
      <c r="Y7790" t="s">
        <v>12103</v>
      </c>
      <c r="Z7790" t="s">
        <v>3545</v>
      </c>
    </row>
    <row r="7791" spans="17:26" x14ac:dyDescent="0.35">
      <c r="Q7791" t="s">
        <v>0</v>
      </c>
      <c r="R7791">
        <v>85</v>
      </c>
      <c r="S7791">
        <v>150</v>
      </c>
      <c r="T7791">
        <v>99.3</v>
      </c>
      <c r="U7791" t="s">
        <v>1</v>
      </c>
      <c r="V7791">
        <v>0</v>
      </c>
      <c r="W7791">
        <v>0</v>
      </c>
      <c r="X7791" t="s">
        <v>3934</v>
      </c>
      <c r="Y7791" t="s">
        <v>12104</v>
      </c>
      <c r="Z7791" t="s">
        <v>3545</v>
      </c>
    </row>
    <row r="7792" spans="17:26" x14ac:dyDescent="0.35">
      <c r="Q7792" t="s">
        <v>0</v>
      </c>
      <c r="R7792">
        <v>85</v>
      </c>
      <c r="S7792">
        <v>150</v>
      </c>
      <c r="T7792">
        <v>99.3</v>
      </c>
      <c r="U7792" t="s">
        <v>1</v>
      </c>
      <c r="V7792">
        <v>0</v>
      </c>
      <c r="W7792">
        <v>0</v>
      </c>
      <c r="X7792" t="s">
        <v>3812</v>
      </c>
      <c r="Y7792" t="s">
        <v>12105</v>
      </c>
      <c r="Z7792" t="s">
        <v>3545</v>
      </c>
    </row>
    <row r="7793" spans="17:26" x14ac:dyDescent="0.35">
      <c r="Q7793" t="s">
        <v>0</v>
      </c>
      <c r="R7793">
        <v>85</v>
      </c>
      <c r="S7793">
        <v>150</v>
      </c>
      <c r="T7793">
        <v>99.3</v>
      </c>
      <c r="U7793" t="s">
        <v>1</v>
      </c>
      <c r="V7793">
        <v>0</v>
      </c>
      <c r="W7793">
        <v>0</v>
      </c>
      <c r="X7793" t="s">
        <v>4294</v>
      </c>
      <c r="Y7793" t="s">
        <v>12106</v>
      </c>
      <c r="Z7793" t="s">
        <v>3545</v>
      </c>
    </row>
    <row r="7794" spans="17:26" x14ac:dyDescent="0.35">
      <c r="Q7794" t="s">
        <v>0</v>
      </c>
      <c r="R7794">
        <v>85</v>
      </c>
      <c r="S7794">
        <v>150</v>
      </c>
      <c r="T7794">
        <v>99.3</v>
      </c>
      <c r="U7794" t="s">
        <v>1</v>
      </c>
      <c r="V7794">
        <v>0</v>
      </c>
      <c r="W7794">
        <v>0</v>
      </c>
      <c r="X7794" t="s">
        <v>4379</v>
      </c>
      <c r="Y7794" t="s">
        <v>12107</v>
      </c>
      <c r="Z7794" t="s">
        <v>3545</v>
      </c>
    </row>
    <row r="7795" spans="17:26" x14ac:dyDescent="0.35">
      <c r="Q7795" t="s">
        <v>0</v>
      </c>
      <c r="R7795">
        <v>85</v>
      </c>
      <c r="S7795">
        <v>150</v>
      </c>
      <c r="T7795">
        <v>99.3</v>
      </c>
      <c r="U7795" t="s">
        <v>1</v>
      </c>
      <c r="V7795">
        <v>0</v>
      </c>
      <c r="W7795">
        <v>0</v>
      </c>
      <c r="X7795" t="s">
        <v>4066</v>
      </c>
      <c r="Y7795" t="s">
        <v>12108</v>
      </c>
      <c r="Z7795" t="s">
        <v>3545</v>
      </c>
    </row>
    <row r="7796" spans="17:26" x14ac:dyDescent="0.35">
      <c r="Q7796" t="s">
        <v>0</v>
      </c>
      <c r="R7796">
        <v>85</v>
      </c>
      <c r="S7796">
        <v>150</v>
      </c>
      <c r="T7796">
        <v>99.3</v>
      </c>
      <c r="U7796" t="s">
        <v>1</v>
      </c>
      <c r="V7796">
        <v>0</v>
      </c>
      <c r="W7796">
        <v>0</v>
      </c>
      <c r="X7796" t="s">
        <v>3665</v>
      </c>
      <c r="Y7796" t="s">
        <v>12109</v>
      </c>
      <c r="Z7796" t="s">
        <v>3545</v>
      </c>
    </row>
    <row r="7797" spans="17:26" x14ac:dyDescent="0.35">
      <c r="Q7797" t="s">
        <v>0</v>
      </c>
      <c r="R7797">
        <v>85</v>
      </c>
      <c r="S7797">
        <v>150</v>
      </c>
      <c r="T7797">
        <v>99.3</v>
      </c>
      <c r="U7797" t="s">
        <v>1</v>
      </c>
      <c r="V7797">
        <v>0</v>
      </c>
      <c r="W7797">
        <v>0</v>
      </c>
      <c r="X7797" t="s">
        <v>4075</v>
      </c>
      <c r="Y7797" t="s">
        <v>12110</v>
      </c>
      <c r="Z7797" t="s">
        <v>3545</v>
      </c>
    </row>
    <row r="7798" spans="17:26" x14ac:dyDescent="0.35">
      <c r="Q7798" t="s">
        <v>0</v>
      </c>
      <c r="R7798">
        <v>85</v>
      </c>
      <c r="S7798">
        <v>150</v>
      </c>
      <c r="T7798">
        <v>99.3</v>
      </c>
      <c r="U7798" t="s">
        <v>1</v>
      </c>
      <c r="V7798">
        <v>0</v>
      </c>
      <c r="W7798">
        <v>0</v>
      </c>
      <c r="X7798" t="s">
        <v>4148</v>
      </c>
      <c r="Y7798" t="s">
        <v>12111</v>
      </c>
      <c r="Z7798" t="s">
        <v>3545</v>
      </c>
    </row>
    <row r="7799" spans="17:26" x14ac:dyDescent="0.35">
      <c r="Q7799" t="s">
        <v>0</v>
      </c>
      <c r="R7799">
        <v>85</v>
      </c>
      <c r="S7799">
        <v>150</v>
      </c>
      <c r="T7799">
        <v>99.3</v>
      </c>
      <c r="U7799" t="s">
        <v>1</v>
      </c>
      <c r="V7799">
        <v>0</v>
      </c>
      <c r="W7799">
        <v>0</v>
      </c>
      <c r="X7799" t="s">
        <v>3956</v>
      </c>
      <c r="Y7799" t="s">
        <v>12112</v>
      </c>
      <c r="Z7799" t="s">
        <v>3545</v>
      </c>
    </row>
    <row r="7800" spans="17:26" x14ac:dyDescent="0.35">
      <c r="Q7800" t="s">
        <v>0</v>
      </c>
      <c r="R7800">
        <v>85</v>
      </c>
      <c r="S7800">
        <v>150</v>
      </c>
      <c r="T7800">
        <v>99.3</v>
      </c>
      <c r="U7800" t="s">
        <v>3664</v>
      </c>
      <c r="V7800">
        <v>0</v>
      </c>
      <c r="W7800">
        <v>0</v>
      </c>
      <c r="X7800" t="s">
        <v>4785</v>
      </c>
      <c r="Y7800" t="s">
        <v>12113</v>
      </c>
      <c r="Z7800" t="s">
        <v>3545</v>
      </c>
    </row>
    <row r="7801" spans="17:26" x14ac:dyDescent="0.35">
      <c r="Q7801" t="s">
        <v>0</v>
      </c>
      <c r="R7801">
        <v>85</v>
      </c>
      <c r="S7801">
        <v>150</v>
      </c>
      <c r="T7801">
        <v>99.3</v>
      </c>
      <c r="U7801" t="s">
        <v>3664</v>
      </c>
      <c r="V7801">
        <v>0</v>
      </c>
      <c r="W7801">
        <v>0</v>
      </c>
      <c r="X7801" t="s">
        <v>3686</v>
      </c>
      <c r="Y7801" t="s">
        <v>12114</v>
      </c>
      <c r="Z7801" t="s">
        <v>3545</v>
      </c>
    </row>
    <row r="7802" spans="17:26" x14ac:dyDescent="0.35">
      <c r="Q7802" t="s">
        <v>0</v>
      </c>
      <c r="R7802">
        <v>85</v>
      </c>
      <c r="S7802">
        <v>150</v>
      </c>
      <c r="T7802">
        <v>99.3</v>
      </c>
      <c r="U7802" t="s">
        <v>3664</v>
      </c>
      <c r="V7802">
        <v>0</v>
      </c>
      <c r="W7802">
        <v>0</v>
      </c>
      <c r="X7802" t="s">
        <v>3686</v>
      </c>
      <c r="Y7802" t="s">
        <v>12115</v>
      </c>
      <c r="Z7802" t="s">
        <v>3545</v>
      </c>
    </row>
    <row r="7803" spans="17:26" x14ac:dyDescent="0.35">
      <c r="Q7803" t="s">
        <v>0</v>
      </c>
      <c r="R7803">
        <v>85</v>
      </c>
      <c r="S7803">
        <v>150</v>
      </c>
      <c r="T7803">
        <v>99.3</v>
      </c>
      <c r="U7803" t="s">
        <v>3664</v>
      </c>
      <c r="V7803">
        <v>0</v>
      </c>
      <c r="W7803">
        <v>0</v>
      </c>
      <c r="X7803" t="s">
        <v>3922</v>
      </c>
      <c r="Y7803" t="s">
        <v>12116</v>
      </c>
      <c r="Z7803" t="s">
        <v>3545</v>
      </c>
    </row>
    <row r="7804" spans="17:26" x14ac:dyDescent="0.35">
      <c r="Q7804" t="s">
        <v>0</v>
      </c>
      <c r="R7804">
        <v>85</v>
      </c>
      <c r="S7804">
        <v>150</v>
      </c>
      <c r="T7804">
        <v>99.3</v>
      </c>
      <c r="U7804" t="s">
        <v>3664</v>
      </c>
      <c r="V7804">
        <v>0</v>
      </c>
      <c r="W7804">
        <v>0</v>
      </c>
      <c r="X7804" t="s">
        <v>4354</v>
      </c>
      <c r="Y7804" t="s">
        <v>12117</v>
      </c>
      <c r="Z7804" t="s">
        <v>3545</v>
      </c>
    </row>
    <row r="7805" spans="17:26" x14ac:dyDescent="0.35">
      <c r="Q7805" t="s">
        <v>0</v>
      </c>
      <c r="R7805">
        <v>85</v>
      </c>
      <c r="S7805">
        <v>150</v>
      </c>
      <c r="T7805">
        <v>99.3</v>
      </c>
      <c r="U7805" t="s">
        <v>3664</v>
      </c>
      <c r="V7805">
        <v>0</v>
      </c>
      <c r="W7805">
        <v>0</v>
      </c>
      <c r="X7805" t="s">
        <v>4156</v>
      </c>
      <c r="Y7805" t="s">
        <v>12118</v>
      </c>
      <c r="Z7805" t="s">
        <v>3545</v>
      </c>
    </row>
    <row r="7806" spans="17:26" x14ac:dyDescent="0.35">
      <c r="Q7806" t="s">
        <v>0</v>
      </c>
      <c r="R7806">
        <v>85</v>
      </c>
      <c r="S7806">
        <v>150</v>
      </c>
      <c r="T7806">
        <v>99.3</v>
      </c>
      <c r="U7806" t="s">
        <v>3664</v>
      </c>
      <c r="V7806">
        <v>0</v>
      </c>
      <c r="W7806">
        <v>0</v>
      </c>
      <c r="X7806" t="s">
        <v>3758</v>
      </c>
      <c r="Y7806" t="s">
        <v>12119</v>
      </c>
      <c r="Z7806" t="s">
        <v>3545</v>
      </c>
    </row>
    <row r="7807" spans="17:26" x14ac:dyDescent="0.35">
      <c r="Q7807" t="s">
        <v>0</v>
      </c>
      <c r="R7807">
        <v>85</v>
      </c>
      <c r="S7807">
        <v>150</v>
      </c>
      <c r="T7807">
        <v>99.3</v>
      </c>
      <c r="U7807" t="s">
        <v>3664</v>
      </c>
      <c r="V7807">
        <v>0</v>
      </c>
      <c r="W7807">
        <v>0</v>
      </c>
      <c r="X7807" t="s">
        <v>4525</v>
      </c>
      <c r="Y7807" t="s">
        <v>12120</v>
      </c>
      <c r="Z7807" t="s">
        <v>3545</v>
      </c>
    </row>
    <row r="7808" spans="17:26" x14ac:dyDescent="0.35">
      <c r="Q7808" t="s">
        <v>0</v>
      </c>
      <c r="R7808">
        <v>85</v>
      </c>
      <c r="S7808">
        <v>150</v>
      </c>
      <c r="T7808">
        <v>99.3</v>
      </c>
      <c r="U7808" t="s">
        <v>3664</v>
      </c>
      <c r="V7808">
        <v>0</v>
      </c>
      <c r="W7808">
        <v>0</v>
      </c>
      <c r="X7808" t="s">
        <v>4009</v>
      </c>
      <c r="Y7808" t="s">
        <v>12121</v>
      </c>
      <c r="Z7808" t="s">
        <v>3545</v>
      </c>
    </row>
    <row r="7809" spans="17:26" x14ac:dyDescent="0.35">
      <c r="Q7809" t="s">
        <v>0</v>
      </c>
      <c r="R7809">
        <v>85</v>
      </c>
      <c r="S7809">
        <v>150</v>
      </c>
      <c r="T7809">
        <v>99.3</v>
      </c>
      <c r="U7809" t="s">
        <v>3664</v>
      </c>
      <c r="V7809">
        <v>0</v>
      </c>
      <c r="W7809">
        <v>0</v>
      </c>
      <c r="X7809" t="s">
        <v>4431</v>
      </c>
      <c r="Y7809" t="s">
        <v>12122</v>
      </c>
      <c r="Z7809" t="s">
        <v>3545</v>
      </c>
    </row>
    <row r="7810" spans="17:26" x14ac:dyDescent="0.35">
      <c r="Q7810" t="s">
        <v>0</v>
      </c>
      <c r="R7810">
        <v>85</v>
      </c>
      <c r="S7810">
        <v>150</v>
      </c>
      <c r="T7810">
        <v>99.3</v>
      </c>
      <c r="U7810" t="s">
        <v>3664</v>
      </c>
      <c r="V7810">
        <v>0</v>
      </c>
      <c r="W7810">
        <v>0</v>
      </c>
      <c r="X7810" t="s">
        <v>3740</v>
      </c>
      <c r="Y7810" t="s">
        <v>12123</v>
      </c>
      <c r="Z7810" t="s">
        <v>3545</v>
      </c>
    </row>
    <row r="7811" spans="17:26" x14ac:dyDescent="0.35">
      <c r="Q7811" t="s">
        <v>0</v>
      </c>
      <c r="R7811">
        <v>85</v>
      </c>
      <c r="S7811">
        <v>150</v>
      </c>
      <c r="T7811">
        <v>99.3</v>
      </c>
      <c r="U7811" t="s">
        <v>3664</v>
      </c>
      <c r="V7811">
        <v>0</v>
      </c>
      <c r="W7811">
        <v>0</v>
      </c>
      <c r="X7811" t="s">
        <v>4161</v>
      </c>
      <c r="Y7811" t="s">
        <v>12124</v>
      </c>
      <c r="Z7811" t="s">
        <v>3545</v>
      </c>
    </row>
    <row r="7812" spans="17:26" x14ac:dyDescent="0.35">
      <c r="Q7812" t="s">
        <v>0</v>
      </c>
      <c r="R7812">
        <v>85</v>
      </c>
      <c r="S7812">
        <v>150</v>
      </c>
      <c r="T7812">
        <v>99.3</v>
      </c>
      <c r="U7812" t="s">
        <v>3664</v>
      </c>
      <c r="V7812">
        <v>0</v>
      </c>
      <c r="W7812">
        <v>0</v>
      </c>
      <c r="X7812" t="s">
        <v>4770</v>
      </c>
      <c r="Y7812" t="s">
        <v>12125</v>
      </c>
      <c r="Z7812" t="s">
        <v>3545</v>
      </c>
    </row>
    <row r="7813" spans="17:26" x14ac:dyDescent="0.35">
      <c r="Q7813" t="s">
        <v>0</v>
      </c>
      <c r="R7813">
        <v>85</v>
      </c>
      <c r="S7813">
        <v>150</v>
      </c>
      <c r="T7813">
        <v>99.3</v>
      </c>
      <c r="U7813" t="s">
        <v>3664</v>
      </c>
      <c r="V7813">
        <v>0</v>
      </c>
      <c r="W7813">
        <v>0</v>
      </c>
      <c r="X7813" t="s">
        <v>4770</v>
      </c>
      <c r="Y7813" t="s">
        <v>12126</v>
      </c>
      <c r="Z7813" t="s">
        <v>3545</v>
      </c>
    </row>
    <row r="7814" spans="17:26" x14ac:dyDescent="0.35">
      <c r="Q7814" t="s">
        <v>0</v>
      </c>
      <c r="R7814">
        <v>85</v>
      </c>
      <c r="S7814">
        <v>150</v>
      </c>
      <c r="T7814">
        <v>99.3</v>
      </c>
      <c r="U7814" t="s">
        <v>3664</v>
      </c>
      <c r="V7814">
        <v>0</v>
      </c>
      <c r="W7814">
        <v>0</v>
      </c>
      <c r="X7814" t="s">
        <v>3806</v>
      </c>
      <c r="Y7814" t="s">
        <v>12127</v>
      </c>
      <c r="Z7814" t="s">
        <v>3545</v>
      </c>
    </row>
    <row r="7815" spans="17:26" x14ac:dyDescent="0.35">
      <c r="Q7815" t="s">
        <v>0</v>
      </c>
      <c r="R7815">
        <v>85</v>
      </c>
      <c r="S7815">
        <v>150</v>
      </c>
      <c r="T7815">
        <v>99.3</v>
      </c>
      <c r="U7815" t="s">
        <v>3664</v>
      </c>
      <c r="V7815">
        <v>0</v>
      </c>
      <c r="W7815">
        <v>0</v>
      </c>
      <c r="X7815" t="s">
        <v>3808</v>
      </c>
      <c r="Y7815" t="s">
        <v>12128</v>
      </c>
      <c r="Z7815" t="s">
        <v>3545</v>
      </c>
    </row>
    <row r="7816" spans="17:26" x14ac:dyDescent="0.35">
      <c r="Q7816" t="s">
        <v>0</v>
      </c>
      <c r="R7816">
        <v>85</v>
      </c>
      <c r="S7816">
        <v>150</v>
      </c>
      <c r="T7816">
        <v>99.3</v>
      </c>
      <c r="U7816" t="s">
        <v>3664</v>
      </c>
      <c r="V7816">
        <v>0</v>
      </c>
      <c r="W7816">
        <v>0</v>
      </c>
      <c r="X7816" t="s">
        <v>3808</v>
      </c>
      <c r="Y7816" t="s">
        <v>12129</v>
      </c>
      <c r="Z7816" t="s">
        <v>3545</v>
      </c>
    </row>
    <row r="7817" spans="17:26" x14ac:dyDescent="0.35">
      <c r="Q7817" t="s">
        <v>0</v>
      </c>
      <c r="R7817">
        <v>85</v>
      </c>
      <c r="S7817">
        <v>150</v>
      </c>
      <c r="T7817">
        <v>99.3</v>
      </c>
      <c r="U7817" t="s">
        <v>3664</v>
      </c>
      <c r="V7817">
        <v>0</v>
      </c>
      <c r="W7817">
        <v>0</v>
      </c>
      <c r="X7817" t="s">
        <v>3766</v>
      </c>
      <c r="Y7817" t="s">
        <v>12130</v>
      </c>
      <c r="Z7817" t="s">
        <v>3545</v>
      </c>
    </row>
    <row r="7818" spans="17:26" x14ac:dyDescent="0.35">
      <c r="Q7818" t="s">
        <v>0</v>
      </c>
      <c r="R7818">
        <v>85</v>
      </c>
      <c r="S7818">
        <v>150</v>
      </c>
      <c r="T7818">
        <v>99.3</v>
      </c>
      <c r="U7818" t="s">
        <v>3664</v>
      </c>
      <c r="V7818">
        <v>0</v>
      </c>
      <c r="W7818">
        <v>0</v>
      </c>
      <c r="X7818" t="s">
        <v>4363</v>
      </c>
      <c r="Y7818" t="s">
        <v>12131</v>
      </c>
      <c r="Z7818" t="s">
        <v>3545</v>
      </c>
    </row>
    <row r="7819" spans="17:26" x14ac:dyDescent="0.35">
      <c r="Q7819" t="s">
        <v>0</v>
      </c>
      <c r="R7819">
        <v>85</v>
      </c>
      <c r="S7819">
        <v>150</v>
      </c>
      <c r="T7819">
        <v>99.3</v>
      </c>
      <c r="U7819" t="s">
        <v>3664</v>
      </c>
      <c r="V7819">
        <v>0</v>
      </c>
      <c r="W7819">
        <v>0</v>
      </c>
      <c r="X7819" t="s">
        <v>4321</v>
      </c>
      <c r="Y7819" t="s">
        <v>12132</v>
      </c>
      <c r="Z7819" t="s">
        <v>3545</v>
      </c>
    </row>
    <row r="7820" spans="17:26" x14ac:dyDescent="0.35">
      <c r="Q7820" t="s">
        <v>0</v>
      </c>
      <c r="R7820">
        <v>85</v>
      </c>
      <c r="S7820">
        <v>150</v>
      </c>
      <c r="T7820">
        <v>99.3</v>
      </c>
      <c r="U7820" t="s">
        <v>3664</v>
      </c>
      <c r="V7820">
        <v>0</v>
      </c>
      <c r="W7820">
        <v>0</v>
      </c>
      <c r="X7820" t="s">
        <v>4165</v>
      </c>
      <c r="Y7820" t="s">
        <v>12133</v>
      </c>
      <c r="Z7820" t="s">
        <v>3545</v>
      </c>
    </row>
    <row r="7821" spans="17:26" x14ac:dyDescent="0.35">
      <c r="Q7821" t="s">
        <v>0</v>
      </c>
      <c r="R7821">
        <v>85</v>
      </c>
      <c r="S7821">
        <v>150</v>
      </c>
      <c r="T7821">
        <v>99.3</v>
      </c>
      <c r="U7821" t="s">
        <v>3664</v>
      </c>
      <c r="V7821">
        <v>0</v>
      </c>
      <c r="W7821">
        <v>0</v>
      </c>
      <c r="X7821" t="s">
        <v>4332</v>
      </c>
      <c r="Y7821" t="s">
        <v>12134</v>
      </c>
      <c r="Z7821" t="s">
        <v>3545</v>
      </c>
    </row>
    <row r="7822" spans="17:26" x14ac:dyDescent="0.35">
      <c r="Q7822" t="s">
        <v>0</v>
      </c>
      <c r="R7822">
        <v>85</v>
      </c>
      <c r="S7822">
        <v>150</v>
      </c>
      <c r="T7822">
        <v>99.3</v>
      </c>
      <c r="U7822" t="s">
        <v>3664</v>
      </c>
      <c r="V7822">
        <v>0</v>
      </c>
      <c r="W7822">
        <v>0</v>
      </c>
      <c r="X7822" t="s">
        <v>3730</v>
      </c>
      <c r="Y7822" t="s">
        <v>12135</v>
      </c>
      <c r="Z7822" t="s">
        <v>3545</v>
      </c>
    </row>
    <row r="7823" spans="17:26" x14ac:dyDescent="0.35">
      <c r="Q7823" t="s">
        <v>0</v>
      </c>
      <c r="R7823">
        <v>85</v>
      </c>
      <c r="S7823">
        <v>150</v>
      </c>
      <c r="T7823">
        <v>99.3</v>
      </c>
      <c r="U7823" t="s">
        <v>3664</v>
      </c>
      <c r="V7823">
        <v>0</v>
      </c>
      <c r="W7823">
        <v>0</v>
      </c>
      <c r="X7823" t="s">
        <v>4171</v>
      </c>
      <c r="Y7823" t="s">
        <v>12136</v>
      </c>
      <c r="Z7823" t="s">
        <v>3545</v>
      </c>
    </row>
    <row r="7824" spans="17:26" x14ac:dyDescent="0.35">
      <c r="Q7824" t="s">
        <v>0</v>
      </c>
      <c r="R7824">
        <v>85</v>
      </c>
      <c r="S7824">
        <v>150</v>
      </c>
      <c r="T7824">
        <v>99.3</v>
      </c>
      <c r="U7824" t="s">
        <v>3664</v>
      </c>
      <c r="V7824">
        <v>0</v>
      </c>
      <c r="W7824">
        <v>0</v>
      </c>
      <c r="X7824" t="s">
        <v>4685</v>
      </c>
      <c r="Y7824" t="s">
        <v>12137</v>
      </c>
      <c r="Z7824" t="s">
        <v>3545</v>
      </c>
    </row>
    <row r="7825" spans="17:26" x14ac:dyDescent="0.35">
      <c r="Q7825" t="s">
        <v>0</v>
      </c>
      <c r="R7825">
        <v>85</v>
      </c>
      <c r="S7825">
        <v>150</v>
      </c>
      <c r="T7825">
        <v>99.3</v>
      </c>
      <c r="U7825" t="s">
        <v>3664</v>
      </c>
      <c r="V7825">
        <v>0</v>
      </c>
      <c r="W7825">
        <v>0</v>
      </c>
      <c r="X7825" t="s">
        <v>3886</v>
      </c>
      <c r="Y7825" t="s">
        <v>12138</v>
      </c>
      <c r="Z7825" t="s">
        <v>3545</v>
      </c>
    </row>
    <row r="7826" spans="17:26" x14ac:dyDescent="0.35">
      <c r="Q7826" t="s">
        <v>0</v>
      </c>
      <c r="R7826">
        <v>85</v>
      </c>
      <c r="S7826">
        <v>150</v>
      </c>
      <c r="T7826">
        <v>99.3</v>
      </c>
      <c r="U7826" t="s">
        <v>3664</v>
      </c>
      <c r="V7826">
        <v>0</v>
      </c>
      <c r="W7826">
        <v>0</v>
      </c>
      <c r="X7826" t="s">
        <v>3886</v>
      </c>
      <c r="Y7826" t="s">
        <v>12139</v>
      </c>
      <c r="Z7826" t="s">
        <v>3545</v>
      </c>
    </row>
    <row r="7827" spans="17:26" x14ac:dyDescent="0.35">
      <c r="Q7827" t="s">
        <v>0</v>
      </c>
      <c r="R7827">
        <v>85</v>
      </c>
      <c r="S7827">
        <v>150</v>
      </c>
      <c r="T7827">
        <v>99.3</v>
      </c>
      <c r="U7827" t="s">
        <v>3664</v>
      </c>
      <c r="V7827">
        <v>0</v>
      </c>
      <c r="W7827">
        <v>0</v>
      </c>
      <c r="X7827" t="s">
        <v>4503</v>
      </c>
      <c r="Y7827" t="s">
        <v>12140</v>
      </c>
      <c r="Z7827" t="s">
        <v>3545</v>
      </c>
    </row>
    <row r="7828" spans="17:26" x14ac:dyDescent="0.35">
      <c r="Q7828" t="s">
        <v>0</v>
      </c>
      <c r="R7828">
        <v>87</v>
      </c>
      <c r="S7828">
        <v>150</v>
      </c>
      <c r="T7828">
        <v>100</v>
      </c>
      <c r="U7828" t="s">
        <v>1</v>
      </c>
      <c r="V7828">
        <v>0</v>
      </c>
      <c r="W7828">
        <v>0</v>
      </c>
      <c r="X7828" t="s">
        <v>4409</v>
      </c>
      <c r="Y7828" t="s">
        <v>12141</v>
      </c>
      <c r="Z7828" t="s">
        <v>3547</v>
      </c>
    </row>
    <row r="7829" spans="17:26" x14ac:dyDescent="0.35">
      <c r="Q7829" t="s">
        <v>0</v>
      </c>
      <c r="R7829">
        <v>87</v>
      </c>
      <c r="S7829">
        <v>150</v>
      </c>
      <c r="T7829">
        <v>100</v>
      </c>
      <c r="U7829" t="s">
        <v>3664</v>
      </c>
      <c r="V7829">
        <v>0</v>
      </c>
      <c r="W7829">
        <v>0</v>
      </c>
      <c r="X7829" t="s">
        <v>4060</v>
      </c>
      <c r="Y7829" t="s">
        <v>12142</v>
      </c>
      <c r="Z7829" t="s">
        <v>3547</v>
      </c>
    </row>
    <row r="7830" spans="17:26" x14ac:dyDescent="0.35">
      <c r="Q7830" t="s">
        <v>0</v>
      </c>
      <c r="R7830">
        <v>87</v>
      </c>
      <c r="S7830">
        <v>150</v>
      </c>
      <c r="T7830">
        <v>97.1</v>
      </c>
      <c r="U7830" t="s">
        <v>1</v>
      </c>
      <c r="V7830">
        <v>0</v>
      </c>
      <c r="W7830">
        <v>0</v>
      </c>
      <c r="X7830" t="s">
        <v>4246</v>
      </c>
      <c r="Y7830" t="s">
        <v>12143</v>
      </c>
      <c r="Z7830" t="s">
        <v>3547</v>
      </c>
    </row>
    <row r="7831" spans="17:26" x14ac:dyDescent="0.35">
      <c r="Q7831" t="s">
        <v>0</v>
      </c>
      <c r="R7831">
        <v>87</v>
      </c>
      <c r="S7831">
        <v>150</v>
      </c>
      <c r="T7831">
        <v>97.8</v>
      </c>
      <c r="U7831" t="s">
        <v>1</v>
      </c>
      <c r="V7831">
        <v>0</v>
      </c>
      <c r="W7831">
        <v>0</v>
      </c>
      <c r="X7831" t="s">
        <v>4161</v>
      </c>
      <c r="Y7831" t="s">
        <v>12144</v>
      </c>
      <c r="Z7831" t="s">
        <v>3547</v>
      </c>
    </row>
    <row r="7832" spans="17:26" x14ac:dyDescent="0.35">
      <c r="Q7832" t="s">
        <v>0</v>
      </c>
      <c r="R7832">
        <v>87</v>
      </c>
      <c r="S7832">
        <v>150</v>
      </c>
      <c r="T7832">
        <v>98</v>
      </c>
      <c r="U7832" t="s">
        <v>3664</v>
      </c>
      <c r="V7832">
        <v>0</v>
      </c>
      <c r="W7832">
        <v>0</v>
      </c>
      <c r="X7832" t="s">
        <v>4053</v>
      </c>
      <c r="Y7832" t="s">
        <v>12145</v>
      </c>
      <c r="Z7832" t="s">
        <v>3547</v>
      </c>
    </row>
    <row r="7833" spans="17:26" x14ac:dyDescent="0.35">
      <c r="Q7833" t="s">
        <v>0</v>
      </c>
      <c r="R7833">
        <v>87</v>
      </c>
      <c r="S7833">
        <v>150</v>
      </c>
      <c r="T7833">
        <v>98</v>
      </c>
      <c r="U7833" t="s">
        <v>3664</v>
      </c>
      <c r="V7833">
        <v>0</v>
      </c>
      <c r="W7833">
        <v>0</v>
      </c>
      <c r="X7833" t="s">
        <v>4165</v>
      </c>
      <c r="Y7833" t="s">
        <v>12146</v>
      </c>
      <c r="Z7833" t="s">
        <v>3547</v>
      </c>
    </row>
    <row r="7834" spans="17:26" x14ac:dyDescent="0.35">
      <c r="Q7834" t="s">
        <v>0</v>
      </c>
      <c r="R7834">
        <v>87</v>
      </c>
      <c r="S7834">
        <v>150</v>
      </c>
      <c r="T7834">
        <v>98.3</v>
      </c>
      <c r="U7834" t="s">
        <v>1</v>
      </c>
      <c r="V7834">
        <v>0</v>
      </c>
      <c r="W7834">
        <v>0</v>
      </c>
      <c r="X7834" t="s">
        <v>3667</v>
      </c>
      <c r="Y7834" t="s">
        <v>12147</v>
      </c>
      <c r="Z7834" t="s">
        <v>3547</v>
      </c>
    </row>
    <row r="7835" spans="17:26" x14ac:dyDescent="0.35">
      <c r="Q7835" t="s">
        <v>0</v>
      </c>
      <c r="R7835">
        <v>87</v>
      </c>
      <c r="S7835">
        <v>150</v>
      </c>
      <c r="T7835">
        <v>98.7</v>
      </c>
      <c r="U7835" t="s">
        <v>1</v>
      </c>
      <c r="V7835">
        <v>0</v>
      </c>
      <c r="W7835">
        <v>0</v>
      </c>
      <c r="X7835" t="s">
        <v>3790</v>
      </c>
      <c r="Y7835" t="s">
        <v>12148</v>
      </c>
      <c r="Z7835" t="s">
        <v>3547</v>
      </c>
    </row>
    <row r="7836" spans="17:26" x14ac:dyDescent="0.35">
      <c r="Q7836" t="s">
        <v>0</v>
      </c>
      <c r="R7836">
        <v>87</v>
      </c>
      <c r="S7836">
        <v>150</v>
      </c>
      <c r="T7836">
        <v>98.8</v>
      </c>
      <c r="U7836" t="s">
        <v>3664</v>
      </c>
      <c r="V7836">
        <v>0</v>
      </c>
      <c r="W7836">
        <v>0</v>
      </c>
      <c r="X7836" t="s">
        <v>3837</v>
      </c>
      <c r="Y7836" t="s">
        <v>12149</v>
      </c>
      <c r="Z7836" t="s">
        <v>3547</v>
      </c>
    </row>
    <row r="7837" spans="17:26" x14ac:dyDescent="0.35">
      <c r="Q7837" t="s">
        <v>0</v>
      </c>
      <c r="R7837">
        <v>87</v>
      </c>
      <c r="S7837">
        <v>150</v>
      </c>
      <c r="T7837">
        <v>99</v>
      </c>
      <c r="U7837" t="s">
        <v>1</v>
      </c>
      <c r="V7837">
        <v>0</v>
      </c>
      <c r="W7837">
        <v>0</v>
      </c>
      <c r="X7837" t="s">
        <v>3671</v>
      </c>
      <c r="Y7837" t="s">
        <v>12150</v>
      </c>
      <c r="Z7837" t="s">
        <v>3547</v>
      </c>
    </row>
    <row r="7838" spans="17:26" x14ac:dyDescent="0.35">
      <c r="Q7838" t="s">
        <v>0</v>
      </c>
      <c r="R7838">
        <v>87</v>
      </c>
      <c r="S7838">
        <v>150</v>
      </c>
      <c r="T7838">
        <v>99.2</v>
      </c>
      <c r="U7838" t="s">
        <v>1</v>
      </c>
      <c r="V7838">
        <v>0</v>
      </c>
      <c r="W7838">
        <v>0</v>
      </c>
      <c r="X7838" t="s">
        <v>3833</v>
      </c>
      <c r="Y7838" t="s">
        <v>12151</v>
      </c>
      <c r="Z7838" t="s">
        <v>3547</v>
      </c>
    </row>
    <row r="7839" spans="17:26" x14ac:dyDescent="0.35">
      <c r="Q7839" t="s">
        <v>0</v>
      </c>
      <c r="R7839">
        <v>9</v>
      </c>
      <c r="S7839">
        <v>150</v>
      </c>
      <c r="T7839">
        <v>100</v>
      </c>
      <c r="U7839" t="s">
        <v>3664</v>
      </c>
      <c r="V7839">
        <v>0</v>
      </c>
      <c r="W7839">
        <v>0</v>
      </c>
      <c r="X7839" t="s">
        <v>4056</v>
      </c>
      <c r="Y7839" t="s">
        <v>12152</v>
      </c>
      <c r="Z7839" t="s">
        <v>3464</v>
      </c>
    </row>
    <row r="7840" spans="17:26" x14ac:dyDescent="0.35">
      <c r="Q7840" t="s">
        <v>0</v>
      </c>
      <c r="R7840">
        <v>9</v>
      </c>
      <c r="S7840">
        <v>150</v>
      </c>
      <c r="T7840">
        <v>97.3</v>
      </c>
      <c r="U7840" t="s">
        <v>1</v>
      </c>
      <c r="V7840">
        <v>0</v>
      </c>
      <c r="W7840">
        <v>0</v>
      </c>
      <c r="X7840" t="s">
        <v>4506</v>
      </c>
      <c r="Y7840" t="s">
        <v>12153</v>
      </c>
      <c r="Z7840" t="s">
        <v>3464</v>
      </c>
    </row>
    <row r="7841" spans="17:26" x14ac:dyDescent="0.35">
      <c r="Q7841" t="s">
        <v>0</v>
      </c>
      <c r="R7841">
        <v>9</v>
      </c>
      <c r="S7841">
        <v>150</v>
      </c>
      <c r="T7841">
        <v>97.4</v>
      </c>
      <c r="U7841" t="s">
        <v>1</v>
      </c>
      <c r="V7841">
        <v>0</v>
      </c>
      <c r="W7841">
        <v>0</v>
      </c>
      <c r="X7841" t="s">
        <v>3822</v>
      </c>
      <c r="Y7841" t="s">
        <v>12154</v>
      </c>
      <c r="Z7841" t="s">
        <v>3464</v>
      </c>
    </row>
    <row r="7842" spans="17:26" x14ac:dyDescent="0.35">
      <c r="Q7842" t="s">
        <v>0</v>
      </c>
      <c r="R7842">
        <v>9</v>
      </c>
      <c r="S7842">
        <v>150</v>
      </c>
      <c r="T7842">
        <v>97.9</v>
      </c>
      <c r="U7842" t="s">
        <v>1</v>
      </c>
      <c r="V7842">
        <v>0</v>
      </c>
      <c r="W7842">
        <v>0</v>
      </c>
      <c r="X7842" t="s">
        <v>4250</v>
      </c>
      <c r="Y7842" t="s">
        <v>12155</v>
      </c>
      <c r="Z7842" t="s">
        <v>3464</v>
      </c>
    </row>
    <row r="7843" spans="17:26" x14ac:dyDescent="0.35">
      <c r="Q7843" t="s">
        <v>0</v>
      </c>
      <c r="R7843">
        <v>9</v>
      </c>
      <c r="S7843">
        <v>150</v>
      </c>
      <c r="T7843">
        <v>98</v>
      </c>
      <c r="U7843" t="s">
        <v>3664</v>
      </c>
      <c r="V7843">
        <v>0</v>
      </c>
      <c r="W7843">
        <v>0</v>
      </c>
      <c r="X7843" t="s">
        <v>6079</v>
      </c>
      <c r="Y7843" t="s">
        <v>12156</v>
      </c>
      <c r="Z7843" t="s">
        <v>3464</v>
      </c>
    </row>
    <row r="7844" spans="17:26" x14ac:dyDescent="0.35">
      <c r="Q7844" t="s">
        <v>0</v>
      </c>
      <c r="R7844">
        <v>9</v>
      </c>
      <c r="S7844">
        <v>150</v>
      </c>
      <c r="T7844">
        <v>98</v>
      </c>
      <c r="U7844" t="s">
        <v>3664</v>
      </c>
      <c r="V7844">
        <v>0</v>
      </c>
      <c r="W7844">
        <v>0</v>
      </c>
      <c r="X7844" t="s">
        <v>4030</v>
      </c>
      <c r="Y7844" t="s">
        <v>12157</v>
      </c>
      <c r="Z7844" t="s">
        <v>3464</v>
      </c>
    </row>
    <row r="7845" spans="17:26" x14ac:dyDescent="0.35">
      <c r="Q7845" t="s">
        <v>0</v>
      </c>
      <c r="R7845">
        <v>9</v>
      </c>
      <c r="S7845">
        <v>150</v>
      </c>
      <c r="T7845">
        <v>98</v>
      </c>
      <c r="U7845" t="s">
        <v>3664</v>
      </c>
      <c r="V7845">
        <v>0</v>
      </c>
      <c r="W7845">
        <v>0</v>
      </c>
      <c r="X7845" t="s">
        <v>4077</v>
      </c>
      <c r="Y7845" t="s">
        <v>12158</v>
      </c>
      <c r="Z7845" t="s">
        <v>3464</v>
      </c>
    </row>
    <row r="7846" spans="17:26" x14ac:dyDescent="0.35">
      <c r="Q7846" t="s">
        <v>0</v>
      </c>
      <c r="R7846">
        <v>9</v>
      </c>
      <c r="S7846">
        <v>150</v>
      </c>
      <c r="T7846">
        <v>98.3</v>
      </c>
      <c r="U7846" t="s">
        <v>1</v>
      </c>
      <c r="V7846">
        <v>0</v>
      </c>
      <c r="W7846">
        <v>0</v>
      </c>
      <c r="X7846" t="s">
        <v>3979</v>
      </c>
      <c r="Y7846" t="s">
        <v>12159</v>
      </c>
      <c r="Z7846" t="s">
        <v>3464</v>
      </c>
    </row>
    <row r="7847" spans="17:26" x14ac:dyDescent="0.35">
      <c r="Q7847" t="s">
        <v>0</v>
      </c>
      <c r="R7847">
        <v>9</v>
      </c>
      <c r="S7847">
        <v>150</v>
      </c>
      <c r="T7847">
        <v>98.6</v>
      </c>
      <c r="U7847" t="s">
        <v>3664</v>
      </c>
      <c r="V7847">
        <v>0</v>
      </c>
      <c r="W7847">
        <v>0</v>
      </c>
      <c r="X7847" t="s">
        <v>3740</v>
      </c>
      <c r="Y7847" t="s">
        <v>12160</v>
      </c>
      <c r="Z7847" t="s">
        <v>3464</v>
      </c>
    </row>
    <row r="7848" spans="17:26" x14ac:dyDescent="0.35">
      <c r="Q7848" t="s">
        <v>0</v>
      </c>
      <c r="R7848">
        <v>9</v>
      </c>
      <c r="S7848">
        <v>150</v>
      </c>
      <c r="T7848">
        <v>98.7</v>
      </c>
      <c r="U7848" t="s">
        <v>1</v>
      </c>
      <c r="V7848">
        <v>0</v>
      </c>
      <c r="W7848">
        <v>0</v>
      </c>
      <c r="X7848" t="s">
        <v>3688</v>
      </c>
      <c r="Y7848" t="s">
        <v>12161</v>
      </c>
      <c r="Z7848" t="s">
        <v>3464</v>
      </c>
    </row>
    <row r="7849" spans="17:26" x14ac:dyDescent="0.35">
      <c r="Q7849" t="s">
        <v>0</v>
      </c>
      <c r="R7849">
        <v>9</v>
      </c>
      <c r="S7849">
        <v>150</v>
      </c>
      <c r="T7849">
        <v>98.7</v>
      </c>
      <c r="U7849" t="s">
        <v>1</v>
      </c>
      <c r="V7849">
        <v>0</v>
      </c>
      <c r="W7849">
        <v>0</v>
      </c>
      <c r="X7849" t="s">
        <v>3812</v>
      </c>
      <c r="Y7849" t="s">
        <v>12162</v>
      </c>
      <c r="Z7849" t="s">
        <v>3464</v>
      </c>
    </row>
    <row r="7850" spans="17:26" x14ac:dyDescent="0.35">
      <c r="Q7850" t="s">
        <v>0</v>
      </c>
      <c r="R7850">
        <v>9</v>
      </c>
      <c r="S7850">
        <v>150</v>
      </c>
      <c r="T7850">
        <v>98.7</v>
      </c>
      <c r="U7850" t="s">
        <v>1</v>
      </c>
      <c r="V7850">
        <v>0</v>
      </c>
      <c r="W7850">
        <v>0</v>
      </c>
      <c r="X7850" t="s">
        <v>4035</v>
      </c>
      <c r="Y7850" t="s">
        <v>12163</v>
      </c>
      <c r="Z7850" t="s">
        <v>3464</v>
      </c>
    </row>
    <row r="7851" spans="17:26" x14ac:dyDescent="0.35">
      <c r="Q7851" t="s">
        <v>0</v>
      </c>
      <c r="R7851">
        <v>9</v>
      </c>
      <c r="S7851">
        <v>150</v>
      </c>
      <c r="T7851">
        <v>98.9</v>
      </c>
      <c r="U7851" t="s">
        <v>1</v>
      </c>
      <c r="V7851">
        <v>0</v>
      </c>
      <c r="W7851">
        <v>0</v>
      </c>
      <c r="X7851" t="s">
        <v>5434</v>
      </c>
      <c r="Y7851" t="s">
        <v>12164</v>
      </c>
      <c r="Z7851" t="s">
        <v>3464</v>
      </c>
    </row>
    <row r="7852" spans="17:26" x14ac:dyDescent="0.35">
      <c r="Q7852" t="s">
        <v>0</v>
      </c>
      <c r="R7852">
        <v>9</v>
      </c>
      <c r="S7852">
        <v>150</v>
      </c>
      <c r="T7852">
        <v>99</v>
      </c>
      <c r="U7852" t="s">
        <v>1</v>
      </c>
      <c r="V7852">
        <v>0</v>
      </c>
      <c r="W7852">
        <v>0</v>
      </c>
      <c r="X7852" t="s">
        <v>3962</v>
      </c>
      <c r="Y7852" t="s">
        <v>12165</v>
      </c>
      <c r="Z7852" t="s">
        <v>3464</v>
      </c>
    </row>
    <row r="7853" spans="17:26" x14ac:dyDescent="0.35">
      <c r="Q7853" t="s">
        <v>0</v>
      </c>
      <c r="R7853">
        <v>9</v>
      </c>
      <c r="S7853">
        <v>150</v>
      </c>
      <c r="T7853">
        <v>99</v>
      </c>
      <c r="U7853" t="s">
        <v>3664</v>
      </c>
      <c r="V7853">
        <v>0</v>
      </c>
      <c r="W7853">
        <v>0</v>
      </c>
      <c r="X7853" t="s">
        <v>4567</v>
      </c>
      <c r="Y7853" t="s">
        <v>12166</v>
      </c>
      <c r="Z7853" t="s">
        <v>3464</v>
      </c>
    </row>
    <row r="7854" spans="17:26" x14ac:dyDescent="0.35">
      <c r="Q7854" t="s">
        <v>0</v>
      </c>
      <c r="R7854">
        <v>9</v>
      </c>
      <c r="S7854">
        <v>150</v>
      </c>
      <c r="T7854">
        <v>99.3</v>
      </c>
      <c r="U7854" t="s">
        <v>1</v>
      </c>
      <c r="V7854">
        <v>0</v>
      </c>
      <c r="W7854">
        <v>0</v>
      </c>
      <c r="X7854" t="s">
        <v>3944</v>
      </c>
      <c r="Y7854" t="s">
        <v>12167</v>
      </c>
      <c r="Z7854" t="s">
        <v>3464</v>
      </c>
    </row>
    <row r="7855" spans="17:26" x14ac:dyDescent="0.35">
      <c r="Q7855" t="s">
        <v>0</v>
      </c>
      <c r="R7855">
        <v>9</v>
      </c>
      <c r="S7855">
        <v>150</v>
      </c>
      <c r="T7855">
        <v>99.3</v>
      </c>
      <c r="U7855" t="s">
        <v>1</v>
      </c>
      <c r="V7855">
        <v>0</v>
      </c>
      <c r="W7855">
        <v>0</v>
      </c>
      <c r="X7855" t="s">
        <v>3665</v>
      </c>
      <c r="Y7855" t="s">
        <v>12168</v>
      </c>
      <c r="Z7855" t="s">
        <v>3464</v>
      </c>
    </row>
    <row r="7856" spans="17:26" x14ac:dyDescent="0.35">
      <c r="Q7856" t="s">
        <v>0</v>
      </c>
      <c r="R7856">
        <v>9</v>
      </c>
      <c r="S7856">
        <v>150</v>
      </c>
      <c r="T7856">
        <v>99.3</v>
      </c>
      <c r="U7856" t="s">
        <v>3664</v>
      </c>
      <c r="V7856">
        <v>0</v>
      </c>
      <c r="W7856">
        <v>0</v>
      </c>
      <c r="X7856" t="s">
        <v>3751</v>
      </c>
      <c r="Y7856" t="s">
        <v>12169</v>
      </c>
      <c r="Z7856" t="s">
        <v>3464</v>
      </c>
    </row>
    <row r="7857" spans="17:26" x14ac:dyDescent="0.35">
      <c r="Q7857" t="s">
        <v>0</v>
      </c>
      <c r="R7857">
        <v>9</v>
      </c>
      <c r="S7857">
        <v>150</v>
      </c>
      <c r="T7857">
        <v>99.3</v>
      </c>
      <c r="U7857" t="s">
        <v>3664</v>
      </c>
      <c r="V7857">
        <v>0</v>
      </c>
      <c r="W7857">
        <v>0</v>
      </c>
      <c r="X7857" t="s">
        <v>3934</v>
      </c>
      <c r="Y7857" t="s">
        <v>12170</v>
      </c>
      <c r="Z7857" t="s">
        <v>3464</v>
      </c>
    </row>
    <row r="7858" spans="17:26" x14ac:dyDescent="0.35">
      <c r="Q7858" t="s">
        <v>0</v>
      </c>
      <c r="R7858">
        <v>90</v>
      </c>
      <c r="S7858">
        <v>150</v>
      </c>
      <c r="T7858">
        <v>100</v>
      </c>
      <c r="U7858" t="s">
        <v>1</v>
      </c>
      <c r="V7858">
        <v>0</v>
      </c>
      <c r="W7858">
        <v>0</v>
      </c>
      <c r="X7858" t="s">
        <v>4125</v>
      </c>
      <c r="Y7858" t="s">
        <v>12171</v>
      </c>
      <c r="Z7858" t="s">
        <v>3550</v>
      </c>
    </row>
    <row r="7859" spans="17:26" x14ac:dyDescent="0.35">
      <c r="Q7859" t="s">
        <v>0</v>
      </c>
      <c r="R7859">
        <v>90</v>
      </c>
      <c r="S7859">
        <v>150</v>
      </c>
      <c r="T7859">
        <v>100</v>
      </c>
      <c r="U7859" t="s">
        <v>1</v>
      </c>
      <c r="V7859">
        <v>0</v>
      </c>
      <c r="W7859">
        <v>0</v>
      </c>
      <c r="X7859" t="s">
        <v>3964</v>
      </c>
      <c r="Y7859" t="s">
        <v>12172</v>
      </c>
      <c r="Z7859" t="s">
        <v>3550</v>
      </c>
    </row>
    <row r="7860" spans="17:26" x14ac:dyDescent="0.35">
      <c r="Q7860" t="s">
        <v>0</v>
      </c>
      <c r="R7860">
        <v>90</v>
      </c>
      <c r="S7860">
        <v>150</v>
      </c>
      <c r="T7860">
        <v>100</v>
      </c>
      <c r="U7860" t="s">
        <v>3664</v>
      </c>
      <c r="V7860">
        <v>0</v>
      </c>
      <c r="W7860">
        <v>0</v>
      </c>
      <c r="X7860" t="s">
        <v>3988</v>
      </c>
      <c r="Y7860" t="s">
        <v>12173</v>
      </c>
      <c r="Z7860" t="s">
        <v>3550</v>
      </c>
    </row>
    <row r="7861" spans="17:26" x14ac:dyDescent="0.35">
      <c r="Q7861" t="s">
        <v>0</v>
      </c>
      <c r="R7861">
        <v>90</v>
      </c>
      <c r="S7861">
        <v>150</v>
      </c>
      <c r="T7861">
        <v>100</v>
      </c>
      <c r="U7861" t="s">
        <v>3664</v>
      </c>
      <c r="V7861">
        <v>0</v>
      </c>
      <c r="W7861">
        <v>0</v>
      </c>
      <c r="X7861" t="s">
        <v>3704</v>
      </c>
      <c r="Y7861" t="s">
        <v>12174</v>
      </c>
      <c r="Z7861" t="s">
        <v>3550</v>
      </c>
    </row>
    <row r="7862" spans="17:26" x14ac:dyDescent="0.35">
      <c r="Q7862" t="s">
        <v>0</v>
      </c>
      <c r="R7862">
        <v>90</v>
      </c>
      <c r="S7862">
        <v>150</v>
      </c>
      <c r="T7862">
        <v>100</v>
      </c>
      <c r="U7862" t="s">
        <v>3664</v>
      </c>
      <c r="V7862">
        <v>0</v>
      </c>
      <c r="W7862">
        <v>0</v>
      </c>
      <c r="X7862" t="s">
        <v>3975</v>
      </c>
      <c r="Y7862" t="s">
        <v>12175</v>
      </c>
      <c r="Z7862" t="s">
        <v>3550</v>
      </c>
    </row>
    <row r="7863" spans="17:26" x14ac:dyDescent="0.35">
      <c r="Q7863" t="s">
        <v>0</v>
      </c>
      <c r="R7863">
        <v>90</v>
      </c>
      <c r="S7863">
        <v>150</v>
      </c>
      <c r="T7863">
        <v>100</v>
      </c>
      <c r="U7863" t="s">
        <v>3664</v>
      </c>
      <c r="V7863">
        <v>0</v>
      </c>
      <c r="W7863">
        <v>0</v>
      </c>
      <c r="X7863" t="s">
        <v>3877</v>
      </c>
      <c r="Y7863" t="s">
        <v>12176</v>
      </c>
      <c r="Z7863" t="s">
        <v>3550</v>
      </c>
    </row>
    <row r="7864" spans="17:26" x14ac:dyDescent="0.35">
      <c r="Q7864" t="s">
        <v>0</v>
      </c>
      <c r="R7864">
        <v>90</v>
      </c>
      <c r="S7864">
        <v>150</v>
      </c>
      <c r="T7864">
        <v>100</v>
      </c>
      <c r="U7864" t="s">
        <v>3664</v>
      </c>
      <c r="V7864">
        <v>0</v>
      </c>
      <c r="W7864">
        <v>0</v>
      </c>
      <c r="X7864" t="s">
        <v>4071</v>
      </c>
      <c r="Y7864" t="s">
        <v>12177</v>
      </c>
      <c r="Z7864" t="s">
        <v>3550</v>
      </c>
    </row>
    <row r="7865" spans="17:26" x14ac:dyDescent="0.35">
      <c r="Q7865" t="s">
        <v>0</v>
      </c>
      <c r="R7865">
        <v>90</v>
      </c>
      <c r="S7865">
        <v>150</v>
      </c>
      <c r="T7865">
        <v>100</v>
      </c>
      <c r="U7865" t="s">
        <v>3664</v>
      </c>
      <c r="V7865">
        <v>0</v>
      </c>
      <c r="W7865">
        <v>0</v>
      </c>
      <c r="X7865" t="s">
        <v>4339</v>
      </c>
      <c r="Y7865" t="s">
        <v>12178</v>
      </c>
      <c r="Z7865" t="s">
        <v>3550</v>
      </c>
    </row>
    <row r="7866" spans="17:26" x14ac:dyDescent="0.35">
      <c r="Q7866" t="s">
        <v>0</v>
      </c>
      <c r="R7866">
        <v>90</v>
      </c>
      <c r="S7866">
        <v>150</v>
      </c>
      <c r="T7866">
        <v>100</v>
      </c>
      <c r="U7866" t="s">
        <v>3664</v>
      </c>
      <c r="V7866">
        <v>0</v>
      </c>
      <c r="W7866">
        <v>0</v>
      </c>
      <c r="X7866" t="s">
        <v>3679</v>
      </c>
      <c r="Y7866" t="s">
        <v>12179</v>
      </c>
      <c r="Z7866" t="s">
        <v>3550</v>
      </c>
    </row>
    <row r="7867" spans="17:26" x14ac:dyDescent="0.35">
      <c r="Q7867" t="s">
        <v>0</v>
      </c>
      <c r="R7867">
        <v>90</v>
      </c>
      <c r="S7867">
        <v>150</v>
      </c>
      <c r="T7867">
        <v>97.2</v>
      </c>
      <c r="U7867" t="s">
        <v>3664</v>
      </c>
      <c r="V7867">
        <v>0</v>
      </c>
      <c r="W7867">
        <v>0</v>
      </c>
      <c r="X7867" t="s">
        <v>3964</v>
      </c>
      <c r="Y7867" t="s">
        <v>12180</v>
      </c>
      <c r="Z7867" t="s">
        <v>3550</v>
      </c>
    </row>
    <row r="7868" spans="17:26" x14ac:dyDescent="0.35">
      <c r="Q7868" t="s">
        <v>0</v>
      </c>
      <c r="R7868">
        <v>90</v>
      </c>
      <c r="S7868">
        <v>150</v>
      </c>
      <c r="T7868">
        <v>97.3</v>
      </c>
      <c r="U7868" t="s">
        <v>1</v>
      </c>
      <c r="V7868">
        <v>0</v>
      </c>
      <c r="W7868">
        <v>0</v>
      </c>
      <c r="X7868" t="s">
        <v>4113</v>
      </c>
      <c r="Y7868" t="s">
        <v>12181</v>
      </c>
      <c r="Z7868" t="s">
        <v>3550</v>
      </c>
    </row>
    <row r="7869" spans="17:26" x14ac:dyDescent="0.35">
      <c r="Q7869" t="s">
        <v>0</v>
      </c>
      <c r="R7869">
        <v>90</v>
      </c>
      <c r="S7869">
        <v>150</v>
      </c>
      <c r="T7869">
        <v>97.3</v>
      </c>
      <c r="U7869" t="s">
        <v>1</v>
      </c>
      <c r="V7869">
        <v>0</v>
      </c>
      <c r="W7869">
        <v>0</v>
      </c>
      <c r="X7869" t="s">
        <v>4321</v>
      </c>
      <c r="Y7869" t="s">
        <v>12182</v>
      </c>
      <c r="Z7869" t="s">
        <v>3550</v>
      </c>
    </row>
    <row r="7870" spans="17:26" x14ac:dyDescent="0.35">
      <c r="Q7870" t="s">
        <v>0</v>
      </c>
      <c r="R7870">
        <v>90</v>
      </c>
      <c r="S7870">
        <v>150</v>
      </c>
      <c r="T7870">
        <v>97.3</v>
      </c>
      <c r="U7870" t="s">
        <v>1</v>
      </c>
      <c r="V7870">
        <v>0</v>
      </c>
      <c r="W7870">
        <v>0</v>
      </c>
      <c r="X7870" t="s">
        <v>4550</v>
      </c>
      <c r="Y7870" t="s">
        <v>12183</v>
      </c>
      <c r="Z7870" t="s">
        <v>3550</v>
      </c>
    </row>
    <row r="7871" spans="17:26" x14ac:dyDescent="0.35">
      <c r="Q7871" t="s">
        <v>0</v>
      </c>
      <c r="R7871">
        <v>90</v>
      </c>
      <c r="S7871">
        <v>150</v>
      </c>
      <c r="T7871">
        <v>97.3</v>
      </c>
      <c r="U7871" t="s">
        <v>3664</v>
      </c>
      <c r="V7871">
        <v>0</v>
      </c>
      <c r="W7871">
        <v>0</v>
      </c>
      <c r="X7871" t="s">
        <v>3899</v>
      </c>
      <c r="Y7871" t="s">
        <v>12184</v>
      </c>
      <c r="Z7871" t="s">
        <v>3550</v>
      </c>
    </row>
    <row r="7872" spans="17:26" x14ac:dyDescent="0.35">
      <c r="Q7872" t="s">
        <v>0</v>
      </c>
      <c r="R7872">
        <v>90</v>
      </c>
      <c r="S7872">
        <v>150</v>
      </c>
      <c r="T7872">
        <v>97.3</v>
      </c>
      <c r="U7872" t="s">
        <v>3664</v>
      </c>
      <c r="V7872">
        <v>0</v>
      </c>
      <c r="W7872">
        <v>0</v>
      </c>
      <c r="X7872" t="s">
        <v>3806</v>
      </c>
      <c r="Y7872" t="s">
        <v>12185</v>
      </c>
      <c r="Z7872" t="s">
        <v>3550</v>
      </c>
    </row>
    <row r="7873" spans="17:26" x14ac:dyDescent="0.35">
      <c r="Q7873" t="s">
        <v>0</v>
      </c>
      <c r="R7873">
        <v>90</v>
      </c>
      <c r="S7873">
        <v>150</v>
      </c>
      <c r="T7873">
        <v>97.3</v>
      </c>
      <c r="U7873" t="s">
        <v>3664</v>
      </c>
      <c r="V7873">
        <v>0</v>
      </c>
      <c r="W7873">
        <v>0</v>
      </c>
      <c r="X7873" t="s">
        <v>3772</v>
      </c>
      <c r="Y7873" t="s">
        <v>12186</v>
      </c>
      <c r="Z7873" t="s">
        <v>3550</v>
      </c>
    </row>
    <row r="7874" spans="17:26" x14ac:dyDescent="0.35">
      <c r="Q7874" t="s">
        <v>0</v>
      </c>
      <c r="R7874">
        <v>90</v>
      </c>
      <c r="S7874">
        <v>150</v>
      </c>
      <c r="T7874">
        <v>97.3</v>
      </c>
      <c r="U7874" t="s">
        <v>3664</v>
      </c>
      <c r="V7874">
        <v>0</v>
      </c>
      <c r="W7874">
        <v>0</v>
      </c>
      <c r="X7874" t="s">
        <v>4494</v>
      </c>
      <c r="Y7874" t="s">
        <v>12187</v>
      </c>
      <c r="Z7874" t="s">
        <v>3550</v>
      </c>
    </row>
    <row r="7875" spans="17:26" x14ac:dyDescent="0.35">
      <c r="Q7875" t="s">
        <v>0</v>
      </c>
      <c r="R7875">
        <v>90</v>
      </c>
      <c r="S7875">
        <v>150</v>
      </c>
      <c r="T7875">
        <v>97.4</v>
      </c>
      <c r="U7875" t="s">
        <v>1</v>
      </c>
      <c r="V7875">
        <v>0</v>
      </c>
      <c r="W7875">
        <v>0</v>
      </c>
      <c r="X7875" t="s">
        <v>3822</v>
      </c>
      <c r="Y7875" t="s">
        <v>12188</v>
      </c>
      <c r="Z7875" t="s">
        <v>3550</v>
      </c>
    </row>
    <row r="7876" spans="17:26" x14ac:dyDescent="0.35">
      <c r="Q7876" t="s">
        <v>0</v>
      </c>
      <c r="R7876">
        <v>90</v>
      </c>
      <c r="S7876">
        <v>150</v>
      </c>
      <c r="T7876">
        <v>97.6</v>
      </c>
      <c r="U7876" t="s">
        <v>1</v>
      </c>
      <c r="V7876">
        <v>0</v>
      </c>
      <c r="W7876">
        <v>0</v>
      </c>
      <c r="X7876" t="s">
        <v>4697</v>
      </c>
      <c r="Y7876" t="s">
        <v>12189</v>
      </c>
      <c r="Z7876" t="s">
        <v>3550</v>
      </c>
    </row>
    <row r="7877" spans="17:26" x14ac:dyDescent="0.35">
      <c r="Q7877" t="s">
        <v>0</v>
      </c>
      <c r="R7877">
        <v>90</v>
      </c>
      <c r="S7877">
        <v>150</v>
      </c>
      <c r="T7877">
        <v>97.8</v>
      </c>
      <c r="U7877" t="s">
        <v>1</v>
      </c>
      <c r="V7877">
        <v>0</v>
      </c>
      <c r="W7877">
        <v>0</v>
      </c>
      <c r="X7877" t="s">
        <v>4721</v>
      </c>
      <c r="Y7877" t="s">
        <v>12190</v>
      </c>
      <c r="Z7877" t="s">
        <v>3550</v>
      </c>
    </row>
    <row r="7878" spans="17:26" x14ac:dyDescent="0.35">
      <c r="Q7878" t="s">
        <v>0</v>
      </c>
      <c r="R7878">
        <v>90</v>
      </c>
      <c r="S7878">
        <v>150</v>
      </c>
      <c r="T7878">
        <v>97.8</v>
      </c>
      <c r="U7878" t="s">
        <v>3664</v>
      </c>
      <c r="V7878">
        <v>0</v>
      </c>
      <c r="W7878">
        <v>0</v>
      </c>
      <c r="X7878" t="s">
        <v>3877</v>
      </c>
      <c r="Y7878" t="s">
        <v>12191</v>
      </c>
      <c r="Z7878" t="s">
        <v>3550</v>
      </c>
    </row>
    <row r="7879" spans="17:26" x14ac:dyDescent="0.35">
      <c r="Q7879" t="s">
        <v>0</v>
      </c>
      <c r="R7879">
        <v>90</v>
      </c>
      <c r="S7879">
        <v>150</v>
      </c>
      <c r="T7879">
        <v>97.9</v>
      </c>
      <c r="U7879" t="s">
        <v>3664</v>
      </c>
      <c r="V7879">
        <v>0</v>
      </c>
      <c r="W7879">
        <v>0</v>
      </c>
      <c r="X7879" t="s">
        <v>3886</v>
      </c>
      <c r="Y7879" t="s">
        <v>12192</v>
      </c>
      <c r="Z7879" t="s">
        <v>3550</v>
      </c>
    </row>
    <row r="7880" spans="17:26" x14ac:dyDescent="0.35">
      <c r="Q7880" t="s">
        <v>0</v>
      </c>
      <c r="R7880">
        <v>90</v>
      </c>
      <c r="S7880">
        <v>150</v>
      </c>
      <c r="T7880">
        <v>98</v>
      </c>
      <c r="U7880" t="s">
        <v>1</v>
      </c>
      <c r="V7880">
        <v>0</v>
      </c>
      <c r="W7880">
        <v>0</v>
      </c>
      <c r="X7880" t="s">
        <v>3751</v>
      </c>
      <c r="Y7880" t="s">
        <v>12193</v>
      </c>
      <c r="Z7880" t="s">
        <v>3550</v>
      </c>
    </row>
    <row r="7881" spans="17:26" x14ac:dyDescent="0.35">
      <c r="Q7881" t="s">
        <v>0</v>
      </c>
      <c r="R7881">
        <v>90</v>
      </c>
      <c r="S7881">
        <v>150</v>
      </c>
      <c r="T7881">
        <v>98</v>
      </c>
      <c r="U7881" t="s">
        <v>1</v>
      </c>
      <c r="V7881">
        <v>0</v>
      </c>
      <c r="W7881">
        <v>0</v>
      </c>
      <c r="X7881" t="s">
        <v>4017</v>
      </c>
      <c r="Y7881" t="s">
        <v>12194</v>
      </c>
      <c r="Z7881" t="s">
        <v>3550</v>
      </c>
    </row>
    <row r="7882" spans="17:26" x14ac:dyDescent="0.35">
      <c r="Q7882" t="s">
        <v>0</v>
      </c>
      <c r="R7882">
        <v>90</v>
      </c>
      <c r="S7882">
        <v>150</v>
      </c>
      <c r="T7882">
        <v>98</v>
      </c>
      <c r="U7882" t="s">
        <v>1</v>
      </c>
      <c r="V7882">
        <v>0</v>
      </c>
      <c r="W7882">
        <v>0</v>
      </c>
      <c r="X7882" t="s">
        <v>4017</v>
      </c>
      <c r="Y7882" t="s">
        <v>12195</v>
      </c>
      <c r="Z7882" t="s">
        <v>3550</v>
      </c>
    </row>
    <row r="7883" spans="17:26" x14ac:dyDescent="0.35">
      <c r="Q7883" t="s">
        <v>0</v>
      </c>
      <c r="R7883">
        <v>90</v>
      </c>
      <c r="S7883">
        <v>150</v>
      </c>
      <c r="T7883">
        <v>98</v>
      </c>
      <c r="U7883" t="s">
        <v>1</v>
      </c>
      <c r="V7883">
        <v>0</v>
      </c>
      <c r="W7883">
        <v>0</v>
      </c>
      <c r="X7883" t="s">
        <v>4477</v>
      </c>
      <c r="Y7883" t="s">
        <v>12196</v>
      </c>
      <c r="Z7883" t="s">
        <v>3550</v>
      </c>
    </row>
    <row r="7884" spans="17:26" x14ac:dyDescent="0.35">
      <c r="Q7884" t="s">
        <v>0</v>
      </c>
      <c r="R7884">
        <v>90</v>
      </c>
      <c r="S7884">
        <v>150</v>
      </c>
      <c r="T7884">
        <v>98</v>
      </c>
      <c r="U7884" t="s">
        <v>1</v>
      </c>
      <c r="V7884">
        <v>0</v>
      </c>
      <c r="W7884">
        <v>0</v>
      </c>
      <c r="X7884" t="s">
        <v>3782</v>
      </c>
      <c r="Y7884" t="s">
        <v>12197</v>
      </c>
      <c r="Z7884" t="s">
        <v>3550</v>
      </c>
    </row>
    <row r="7885" spans="17:26" x14ac:dyDescent="0.35">
      <c r="Q7885" t="s">
        <v>0</v>
      </c>
      <c r="R7885">
        <v>90</v>
      </c>
      <c r="S7885">
        <v>150</v>
      </c>
      <c r="T7885">
        <v>98</v>
      </c>
      <c r="U7885" t="s">
        <v>3664</v>
      </c>
      <c r="V7885">
        <v>0</v>
      </c>
      <c r="W7885">
        <v>0</v>
      </c>
      <c r="X7885" t="s">
        <v>4046</v>
      </c>
      <c r="Y7885" t="s">
        <v>12198</v>
      </c>
      <c r="Z7885" t="s">
        <v>3550</v>
      </c>
    </row>
    <row r="7886" spans="17:26" x14ac:dyDescent="0.35">
      <c r="Q7886" t="s">
        <v>0</v>
      </c>
      <c r="R7886">
        <v>90</v>
      </c>
      <c r="S7886">
        <v>150</v>
      </c>
      <c r="T7886">
        <v>98</v>
      </c>
      <c r="U7886" t="s">
        <v>3664</v>
      </c>
      <c r="V7886">
        <v>0</v>
      </c>
      <c r="W7886">
        <v>0</v>
      </c>
      <c r="X7886" t="s">
        <v>4374</v>
      </c>
      <c r="Y7886" t="s">
        <v>12199</v>
      </c>
      <c r="Z7886" t="s">
        <v>3550</v>
      </c>
    </row>
    <row r="7887" spans="17:26" x14ac:dyDescent="0.35">
      <c r="Q7887" t="s">
        <v>0</v>
      </c>
      <c r="R7887">
        <v>90</v>
      </c>
      <c r="S7887">
        <v>150</v>
      </c>
      <c r="T7887">
        <v>98</v>
      </c>
      <c r="U7887" t="s">
        <v>3664</v>
      </c>
      <c r="V7887">
        <v>0</v>
      </c>
      <c r="W7887">
        <v>0</v>
      </c>
      <c r="X7887" t="s">
        <v>4171</v>
      </c>
      <c r="Y7887" t="s">
        <v>12200</v>
      </c>
      <c r="Z7887" t="s">
        <v>3550</v>
      </c>
    </row>
    <row r="7888" spans="17:26" x14ac:dyDescent="0.35">
      <c r="Q7888" t="s">
        <v>0</v>
      </c>
      <c r="R7888">
        <v>90</v>
      </c>
      <c r="S7888">
        <v>150</v>
      </c>
      <c r="T7888">
        <v>98</v>
      </c>
      <c r="U7888" t="s">
        <v>3664</v>
      </c>
      <c r="V7888">
        <v>0</v>
      </c>
      <c r="W7888">
        <v>0</v>
      </c>
      <c r="X7888" t="s">
        <v>4494</v>
      </c>
      <c r="Y7888" t="s">
        <v>12201</v>
      </c>
      <c r="Z7888" t="s">
        <v>3550</v>
      </c>
    </row>
    <row r="7889" spans="17:26" x14ac:dyDescent="0.35">
      <c r="Q7889" t="s">
        <v>0</v>
      </c>
      <c r="R7889">
        <v>90</v>
      </c>
      <c r="S7889">
        <v>150</v>
      </c>
      <c r="T7889">
        <v>98.1</v>
      </c>
      <c r="U7889" t="s">
        <v>3664</v>
      </c>
      <c r="V7889">
        <v>0</v>
      </c>
      <c r="W7889">
        <v>0</v>
      </c>
      <c r="X7889" t="s">
        <v>3960</v>
      </c>
      <c r="Y7889" t="s">
        <v>12202</v>
      </c>
      <c r="Z7889" t="s">
        <v>3550</v>
      </c>
    </row>
    <row r="7890" spans="17:26" x14ac:dyDescent="0.35">
      <c r="Q7890" t="s">
        <v>0</v>
      </c>
      <c r="R7890">
        <v>90</v>
      </c>
      <c r="S7890">
        <v>150</v>
      </c>
      <c r="T7890">
        <v>98.2</v>
      </c>
      <c r="U7890" t="s">
        <v>3664</v>
      </c>
      <c r="V7890">
        <v>0</v>
      </c>
      <c r="W7890">
        <v>0</v>
      </c>
      <c r="X7890" t="s">
        <v>4106</v>
      </c>
      <c r="Y7890" t="s">
        <v>12203</v>
      </c>
      <c r="Z7890" t="s">
        <v>3550</v>
      </c>
    </row>
    <row r="7891" spans="17:26" x14ac:dyDescent="0.35">
      <c r="Q7891" t="s">
        <v>0</v>
      </c>
      <c r="R7891">
        <v>90</v>
      </c>
      <c r="S7891">
        <v>150</v>
      </c>
      <c r="T7891">
        <v>98.2</v>
      </c>
      <c r="U7891" t="s">
        <v>3664</v>
      </c>
      <c r="V7891">
        <v>0</v>
      </c>
      <c r="W7891">
        <v>0</v>
      </c>
      <c r="X7891" t="s">
        <v>4108</v>
      </c>
      <c r="Y7891" t="s">
        <v>12204</v>
      </c>
      <c r="Z7891" t="s">
        <v>3550</v>
      </c>
    </row>
    <row r="7892" spans="17:26" x14ac:dyDescent="0.35">
      <c r="Q7892" t="s">
        <v>0</v>
      </c>
      <c r="R7892">
        <v>90</v>
      </c>
      <c r="S7892">
        <v>150</v>
      </c>
      <c r="T7892">
        <v>98.3</v>
      </c>
      <c r="U7892" t="s">
        <v>1</v>
      </c>
      <c r="V7892">
        <v>0</v>
      </c>
      <c r="W7892">
        <v>0</v>
      </c>
      <c r="X7892" t="s">
        <v>3973</v>
      </c>
      <c r="Y7892" t="s">
        <v>12205</v>
      </c>
      <c r="Z7892" t="s">
        <v>3550</v>
      </c>
    </row>
    <row r="7893" spans="17:26" x14ac:dyDescent="0.35">
      <c r="Q7893" t="s">
        <v>0</v>
      </c>
      <c r="R7893">
        <v>90</v>
      </c>
      <c r="S7893">
        <v>150</v>
      </c>
      <c r="T7893">
        <v>98.3</v>
      </c>
      <c r="U7893" t="s">
        <v>1</v>
      </c>
      <c r="V7893">
        <v>0</v>
      </c>
      <c r="W7893">
        <v>0</v>
      </c>
      <c r="X7893" t="s">
        <v>4110</v>
      </c>
      <c r="Y7893" t="s">
        <v>12206</v>
      </c>
      <c r="Z7893" t="s">
        <v>3550</v>
      </c>
    </row>
    <row r="7894" spans="17:26" x14ac:dyDescent="0.35">
      <c r="Q7894" t="s">
        <v>0</v>
      </c>
      <c r="R7894">
        <v>90</v>
      </c>
      <c r="S7894">
        <v>150</v>
      </c>
      <c r="T7894">
        <v>98.4</v>
      </c>
      <c r="U7894" t="s">
        <v>1</v>
      </c>
      <c r="V7894">
        <v>0</v>
      </c>
      <c r="W7894">
        <v>0</v>
      </c>
      <c r="X7894" t="s">
        <v>4179</v>
      </c>
      <c r="Y7894" t="s">
        <v>12207</v>
      </c>
      <c r="Z7894" t="s">
        <v>3550</v>
      </c>
    </row>
    <row r="7895" spans="17:26" x14ac:dyDescent="0.35">
      <c r="Q7895" t="s">
        <v>0</v>
      </c>
      <c r="R7895">
        <v>90</v>
      </c>
      <c r="S7895">
        <v>150</v>
      </c>
      <c r="T7895">
        <v>98.4</v>
      </c>
      <c r="U7895" t="s">
        <v>3664</v>
      </c>
      <c r="V7895">
        <v>0</v>
      </c>
      <c r="W7895">
        <v>0</v>
      </c>
      <c r="X7895" t="s">
        <v>3988</v>
      </c>
      <c r="Y7895" t="s">
        <v>12208</v>
      </c>
      <c r="Z7895" t="s">
        <v>3550</v>
      </c>
    </row>
    <row r="7896" spans="17:26" x14ac:dyDescent="0.35">
      <c r="Q7896" t="s">
        <v>0</v>
      </c>
      <c r="R7896">
        <v>90</v>
      </c>
      <c r="S7896">
        <v>150</v>
      </c>
      <c r="T7896">
        <v>98.7</v>
      </c>
      <c r="U7896" t="s">
        <v>1</v>
      </c>
      <c r="V7896">
        <v>0</v>
      </c>
      <c r="W7896">
        <v>0</v>
      </c>
      <c r="X7896" t="s">
        <v>4240</v>
      </c>
      <c r="Y7896" t="s">
        <v>12209</v>
      </c>
      <c r="Z7896" t="s">
        <v>3550</v>
      </c>
    </row>
    <row r="7897" spans="17:26" x14ac:dyDescent="0.35">
      <c r="Q7897" t="s">
        <v>0</v>
      </c>
      <c r="R7897">
        <v>90</v>
      </c>
      <c r="S7897">
        <v>150</v>
      </c>
      <c r="T7897">
        <v>98.7</v>
      </c>
      <c r="U7897" t="s">
        <v>1</v>
      </c>
      <c r="V7897">
        <v>0</v>
      </c>
      <c r="W7897">
        <v>0</v>
      </c>
      <c r="X7897" t="s">
        <v>4066</v>
      </c>
      <c r="Y7897" t="s">
        <v>12210</v>
      </c>
      <c r="Z7897" t="s">
        <v>3550</v>
      </c>
    </row>
    <row r="7898" spans="17:26" x14ac:dyDescent="0.35">
      <c r="Q7898" t="s">
        <v>0</v>
      </c>
      <c r="R7898">
        <v>90</v>
      </c>
      <c r="S7898">
        <v>150</v>
      </c>
      <c r="T7898">
        <v>98.7</v>
      </c>
      <c r="U7898" t="s">
        <v>3664</v>
      </c>
      <c r="V7898">
        <v>0</v>
      </c>
      <c r="W7898">
        <v>0</v>
      </c>
      <c r="X7898" t="s">
        <v>4319</v>
      </c>
      <c r="Y7898" t="s">
        <v>12211</v>
      </c>
      <c r="Z7898" t="s">
        <v>3550</v>
      </c>
    </row>
    <row r="7899" spans="17:26" x14ac:dyDescent="0.35">
      <c r="Q7899" t="s">
        <v>0</v>
      </c>
      <c r="R7899">
        <v>90</v>
      </c>
      <c r="S7899">
        <v>150</v>
      </c>
      <c r="T7899">
        <v>98.8</v>
      </c>
      <c r="U7899" t="s">
        <v>3664</v>
      </c>
      <c r="V7899">
        <v>0</v>
      </c>
      <c r="W7899">
        <v>0</v>
      </c>
      <c r="X7899" t="s">
        <v>4081</v>
      </c>
      <c r="Y7899" t="s">
        <v>12212</v>
      </c>
      <c r="Z7899" t="s">
        <v>3550</v>
      </c>
    </row>
    <row r="7900" spans="17:26" x14ac:dyDescent="0.35">
      <c r="Q7900" t="s">
        <v>0</v>
      </c>
      <c r="R7900">
        <v>90</v>
      </c>
      <c r="S7900">
        <v>150</v>
      </c>
      <c r="T7900">
        <v>98.9</v>
      </c>
      <c r="U7900" t="s">
        <v>3664</v>
      </c>
      <c r="V7900">
        <v>0</v>
      </c>
      <c r="W7900">
        <v>0</v>
      </c>
      <c r="X7900" t="s">
        <v>3681</v>
      </c>
      <c r="Y7900" t="s">
        <v>12213</v>
      </c>
      <c r="Z7900" t="s">
        <v>3550</v>
      </c>
    </row>
    <row r="7901" spans="17:26" x14ac:dyDescent="0.35">
      <c r="Q7901" t="s">
        <v>0</v>
      </c>
      <c r="R7901">
        <v>90</v>
      </c>
      <c r="S7901">
        <v>150</v>
      </c>
      <c r="T7901">
        <v>98.9</v>
      </c>
      <c r="U7901" t="s">
        <v>3664</v>
      </c>
      <c r="V7901">
        <v>0</v>
      </c>
      <c r="W7901">
        <v>0</v>
      </c>
      <c r="X7901" t="s">
        <v>5011</v>
      </c>
      <c r="Y7901" t="s">
        <v>12214</v>
      </c>
      <c r="Z7901" t="s">
        <v>3550</v>
      </c>
    </row>
    <row r="7902" spans="17:26" x14ac:dyDescent="0.35">
      <c r="Q7902" t="s">
        <v>0</v>
      </c>
      <c r="R7902">
        <v>90</v>
      </c>
      <c r="S7902">
        <v>150</v>
      </c>
      <c r="T7902">
        <v>98.9</v>
      </c>
      <c r="U7902" t="s">
        <v>3664</v>
      </c>
      <c r="V7902">
        <v>0</v>
      </c>
      <c r="W7902">
        <v>0</v>
      </c>
      <c r="X7902" t="s">
        <v>3853</v>
      </c>
      <c r="Y7902" t="s">
        <v>12215</v>
      </c>
      <c r="Z7902" t="s">
        <v>3550</v>
      </c>
    </row>
    <row r="7903" spans="17:26" x14ac:dyDescent="0.35">
      <c r="Q7903" t="s">
        <v>0</v>
      </c>
      <c r="R7903">
        <v>90</v>
      </c>
      <c r="S7903">
        <v>150</v>
      </c>
      <c r="T7903">
        <v>99.2</v>
      </c>
      <c r="U7903" t="s">
        <v>1</v>
      </c>
      <c r="V7903">
        <v>0</v>
      </c>
      <c r="W7903">
        <v>0</v>
      </c>
      <c r="X7903" t="s">
        <v>3728</v>
      </c>
      <c r="Y7903" t="s">
        <v>12216</v>
      </c>
      <c r="Z7903" t="s">
        <v>3550</v>
      </c>
    </row>
    <row r="7904" spans="17:26" x14ac:dyDescent="0.35">
      <c r="Q7904" t="s">
        <v>0</v>
      </c>
      <c r="R7904">
        <v>90</v>
      </c>
      <c r="S7904">
        <v>150</v>
      </c>
      <c r="T7904">
        <v>99.3</v>
      </c>
      <c r="U7904" t="s">
        <v>1</v>
      </c>
      <c r="V7904">
        <v>0</v>
      </c>
      <c r="W7904">
        <v>0</v>
      </c>
      <c r="X7904" t="s">
        <v>3690</v>
      </c>
      <c r="Y7904" t="s">
        <v>12217</v>
      </c>
      <c r="Z7904" t="s">
        <v>3550</v>
      </c>
    </row>
    <row r="7905" spans="17:26" x14ac:dyDescent="0.35">
      <c r="Q7905" t="s">
        <v>0</v>
      </c>
      <c r="R7905">
        <v>90</v>
      </c>
      <c r="S7905">
        <v>150</v>
      </c>
      <c r="T7905">
        <v>99.3</v>
      </c>
      <c r="U7905" t="s">
        <v>1</v>
      </c>
      <c r="V7905">
        <v>0</v>
      </c>
      <c r="W7905">
        <v>0</v>
      </c>
      <c r="X7905" t="s">
        <v>3794</v>
      </c>
      <c r="Y7905" t="s">
        <v>12218</v>
      </c>
      <c r="Z7905" t="s">
        <v>3550</v>
      </c>
    </row>
    <row r="7906" spans="17:26" x14ac:dyDescent="0.35">
      <c r="Q7906" t="s">
        <v>0</v>
      </c>
      <c r="R7906">
        <v>90</v>
      </c>
      <c r="S7906">
        <v>150</v>
      </c>
      <c r="T7906">
        <v>99.3</v>
      </c>
      <c r="U7906" t="s">
        <v>1</v>
      </c>
      <c r="V7906">
        <v>0</v>
      </c>
      <c r="W7906">
        <v>0</v>
      </c>
      <c r="X7906" t="s">
        <v>3806</v>
      </c>
      <c r="Y7906" t="s">
        <v>12219</v>
      </c>
      <c r="Z7906" t="s">
        <v>3550</v>
      </c>
    </row>
    <row r="7907" spans="17:26" x14ac:dyDescent="0.35">
      <c r="Q7907" t="s">
        <v>0</v>
      </c>
      <c r="R7907">
        <v>90</v>
      </c>
      <c r="S7907">
        <v>150</v>
      </c>
      <c r="T7907">
        <v>99.3</v>
      </c>
      <c r="U7907" t="s">
        <v>1</v>
      </c>
      <c r="V7907">
        <v>0</v>
      </c>
      <c r="W7907">
        <v>0</v>
      </c>
      <c r="X7907" t="s">
        <v>4030</v>
      </c>
      <c r="Y7907" t="s">
        <v>12220</v>
      </c>
      <c r="Z7907" t="s">
        <v>3550</v>
      </c>
    </row>
    <row r="7908" spans="17:26" x14ac:dyDescent="0.35">
      <c r="Q7908" t="s">
        <v>0</v>
      </c>
      <c r="R7908">
        <v>90</v>
      </c>
      <c r="S7908">
        <v>150</v>
      </c>
      <c r="T7908">
        <v>99.3</v>
      </c>
      <c r="U7908" t="s">
        <v>1</v>
      </c>
      <c r="V7908">
        <v>0</v>
      </c>
      <c r="W7908">
        <v>0</v>
      </c>
      <c r="X7908" t="s">
        <v>4383</v>
      </c>
      <c r="Y7908" t="s">
        <v>12221</v>
      </c>
      <c r="Z7908" t="s">
        <v>3550</v>
      </c>
    </row>
    <row r="7909" spans="17:26" x14ac:dyDescent="0.35">
      <c r="Q7909" t="s">
        <v>0</v>
      </c>
      <c r="R7909">
        <v>90</v>
      </c>
      <c r="S7909">
        <v>150</v>
      </c>
      <c r="T7909">
        <v>99.3</v>
      </c>
      <c r="U7909" t="s">
        <v>3664</v>
      </c>
      <c r="V7909">
        <v>0</v>
      </c>
      <c r="W7909">
        <v>0</v>
      </c>
      <c r="X7909" t="s">
        <v>3893</v>
      </c>
      <c r="Y7909" t="s">
        <v>12222</v>
      </c>
      <c r="Z7909" t="s">
        <v>3550</v>
      </c>
    </row>
    <row r="7910" spans="17:26" x14ac:dyDescent="0.35">
      <c r="Q7910" t="s">
        <v>0</v>
      </c>
      <c r="R7910">
        <v>91</v>
      </c>
      <c r="S7910">
        <v>150</v>
      </c>
      <c r="T7910">
        <v>100</v>
      </c>
      <c r="U7910" t="s">
        <v>3664</v>
      </c>
      <c r="V7910">
        <v>0</v>
      </c>
      <c r="W7910">
        <v>0</v>
      </c>
      <c r="X7910" t="s">
        <v>3794</v>
      </c>
      <c r="Y7910" t="s">
        <v>12223</v>
      </c>
      <c r="Z7910" t="s">
        <v>3552</v>
      </c>
    </row>
    <row r="7911" spans="17:26" x14ac:dyDescent="0.35">
      <c r="Q7911" t="s">
        <v>0</v>
      </c>
      <c r="R7911">
        <v>91</v>
      </c>
      <c r="S7911">
        <v>150</v>
      </c>
      <c r="T7911">
        <v>97.3</v>
      </c>
      <c r="U7911" t="s">
        <v>1</v>
      </c>
      <c r="V7911">
        <v>0</v>
      </c>
      <c r="W7911">
        <v>0</v>
      </c>
      <c r="X7911" t="s">
        <v>3804</v>
      </c>
      <c r="Y7911" t="s">
        <v>12224</v>
      </c>
      <c r="Z7911" t="s">
        <v>3552</v>
      </c>
    </row>
    <row r="7912" spans="17:26" x14ac:dyDescent="0.35">
      <c r="Q7912" t="s">
        <v>0</v>
      </c>
      <c r="R7912">
        <v>91</v>
      </c>
      <c r="S7912">
        <v>150</v>
      </c>
      <c r="T7912">
        <v>97.3</v>
      </c>
      <c r="U7912" t="s">
        <v>1</v>
      </c>
      <c r="V7912">
        <v>0</v>
      </c>
      <c r="W7912">
        <v>0</v>
      </c>
      <c r="X7912" t="s">
        <v>4531</v>
      </c>
      <c r="Y7912" t="s">
        <v>12225</v>
      </c>
      <c r="Z7912" t="s">
        <v>3552</v>
      </c>
    </row>
    <row r="7913" spans="17:26" x14ac:dyDescent="0.35">
      <c r="Q7913" t="s">
        <v>0</v>
      </c>
      <c r="R7913">
        <v>91</v>
      </c>
      <c r="S7913">
        <v>150</v>
      </c>
      <c r="T7913">
        <v>97.8</v>
      </c>
      <c r="U7913" t="s">
        <v>1</v>
      </c>
      <c r="V7913">
        <v>0</v>
      </c>
      <c r="W7913">
        <v>0</v>
      </c>
      <c r="X7913" t="s">
        <v>3740</v>
      </c>
      <c r="Y7913" t="s">
        <v>12226</v>
      </c>
      <c r="Z7913" t="s">
        <v>3552</v>
      </c>
    </row>
    <row r="7914" spans="17:26" x14ac:dyDescent="0.35">
      <c r="Q7914" t="s">
        <v>0</v>
      </c>
      <c r="R7914">
        <v>91</v>
      </c>
      <c r="S7914">
        <v>150</v>
      </c>
      <c r="T7914">
        <v>97.9</v>
      </c>
      <c r="U7914" t="s">
        <v>1</v>
      </c>
      <c r="V7914">
        <v>0</v>
      </c>
      <c r="W7914">
        <v>0</v>
      </c>
      <c r="X7914" t="s">
        <v>4446</v>
      </c>
      <c r="Y7914" t="s">
        <v>12227</v>
      </c>
      <c r="Z7914" t="s">
        <v>3552</v>
      </c>
    </row>
    <row r="7915" spans="17:26" x14ac:dyDescent="0.35">
      <c r="Q7915" t="s">
        <v>0</v>
      </c>
      <c r="R7915">
        <v>91</v>
      </c>
      <c r="S7915">
        <v>150</v>
      </c>
      <c r="T7915">
        <v>98</v>
      </c>
      <c r="U7915" t="s">
        <v>1</v>
      </c>
      <c r="V7915">
        <v>0</v>
      </c>
      <c r="W7915">
        <v>0</v>
      </c>
      <c r="X7915" t="s">
        <v>3753</v>
      </c>
      <c r="Y7915" t="s">
        <v>12228</v>
      </c>
      <c r="Z7915" t="s">
        <v>3552</v>
      </c>
    </row>
    <row r="7916" spans="17:26" x14ac:dyDescent="0.35">
      <c r="Q7916" t="s">
        <v>0</v>
      </c>
      <c r="R7916">
        <v>91</v>
      </c>
      <c r="S7916">
        <v>150</v>
      </c>
      <c r="T7916">
        <v>98</v>
      </c>
      <c r="U7916" t="s">
        <v>3664</v>
      </c>
      <c r="V7916">
        <v>0</v>
      </c>
      <c r="W7916">
        <v>0</v>
      </c>
      <c r="X7916" t="s">
        <v>3918</v>
      </c>
      <c r="Y7916" t="s">
        <v>12229</v>
      </c>
      <c r="Z7916" t="s">
        <v>3552</v>
      </c>
    </row>
    <row r="7917" spans="17:26" x14ac:dyDescent="0.35">
      <c r="Q7917" t="s">
        <v>0</v>
      </c>
      <c r="R7917">
        <v>91</v>
      </c>
      <c r="S7917">
        <v>150</v>
      </c>
      <c r="T7917">
        <v>98.7</v>
      </c>
      <c r="U7917" t="s">
        <v>1</v>
      </c>
      <c r="V7917">
        <v>0</v>
      </c>
      <c r="W7917">
        <v>0</v>
      </c>
      <c r="X7917" t="s">
        <v>3956</v>
      </c>
      <c r="Y7917" t="s">
        <v>12230</v>
      </c>
      <c r="Z7917" t="s">
        <v>3552</v>
      </c>
    </row>
    <row r="7918" spans="17:26" x14ac:dyDescent="0.35">
      <c r="Q7918" t="s">
        <v>0</v>
      </c>
      <c r="R7918">
        <v>91</v>
      </c>
      <c r="S7918">
        <v>150</v>
      </c>
      <c r="T7918">
        <v>98.9</v>
      </c>
      <c r="U7918" t="s">
        <v>1</v>
      </c>
      <c r="V7918">
        <v>0</v>
      </c>
      <c r="W7918">
        <v>0</v>
      </c>
      <c r="X7918" t="s">
        <v>3871</v>
      </c>
      <c r="Y7918" t="s">
        <v>12231</v>
      </c>
      <c r="Z7918" t="s">
        <v>3552</v>
      </c>
    </row>
    <row r="7919" spans="17:26" x14ac:dyDescent="0.35">
      <c r="Q7919" t="s">
        <v>0</v>
      </c>
      <c r="R7919">
        <v>91</v>
      </c>
      <c r="S7919">
        <v>150</v>
      </c>
      <c r="T7919">
        <v>99</v>
      </c>
      <c r="U7919" t="s">
        <v>3664</v>
      </c>
      <c r="V7919">
        <v>0</v>
      </c>
      <c r="W7919">
        <v>0</v>
      </c>
      <c r="X7919" t="s">
        <v>4567</v>
      </c>
      <c r="Y7919" t="s">
        <v>12232</v>
      </c>
      <c r="Z7919" t="s">
        <v>3552</v>
      </c>
    </row>
    <row r="7920" spans="17:26" x14ac:dyDescent="0.35">
      <c r="Q7920" t="s">
        <v>0</v>
      </c>
      <c r="R7920">
        <v>91</v>
      </c>
      <c r="S7920">
        <v>150</v>
      </c>
      <c r="T7920">
        <v>99.3</v>
      </c>
      <c r="U7920" t="s">
        <v>1</v>
      </c>
      <c r="V7920">
        <v>0</v>
      </c>
      <c r="W7920">
        <v>0</v>
      </c>
      <c r="X7920" t="s">
        <v>3760</v>
      </c>
      <c r="Y7920" t="s">
        <v>12233</v>
      </c>
      <c r="Z7920" t="s">
        <v>3552</v>
      </c>
    </row>
    <row r="7921" spans="17:26" x14ac:dyDescent="0.35">
      <c r="Q7921" t="s">
        <v>0</v>
      </c>
      <c r="R7921">
        <v>91</v>
      </c>
      <c r="S7921">
        <v>150</v>
      </c>
      <c r="T7921">
        <v>99.3</v>
      </c>
      <c r="U7921" t="s">
        <v>3664</v>
      </c>
      <c r="V7921">
        <v>0</v>
      </c>
      <c r="W7921">
        <v>0</v>
      </c>
      <c r="X7921" t="s">
        <v>4677</v>
      </c>
      <c r="Y7921" t="s">
        <v>12234</v>
      </c>
      <c r="Z7921" t="s">
        <v>3552</v>
      </c>
    </row>
    <row r="7922" spans="17:26" x14ac:dyDescent="0.35">
      <c r="Q7922" t="s">
        <v>0</v>
      </c>
      <c r="R7922">
        <v>91</v>
      </c>
      <c r="S7922">
        <v>150</v>
      </c>
      <c r="T7922">
        <v>99.3</v>
      </c>
      <c r="U7922" t="s">
        <v>3664</v>
      </c>
      <c r="V7922">
        <v>0</v>
      </c>
      <c r="W7922">
        <v>0</v>
      </c>
      <c r="X7922" t="s">
        <v>3665</v>
      </c>
      <c r="Y7922" t="s">
        <v>12235</v>
      </c>
      <c r="Z7922" t="s">
        <v>3552</v>
      </c>
    </row>
    <row r="7923" spans="17:26" x14ac:dyDescent="0.35">
      <c r="Q7923" t="s">
        <v>0</v>
      </c>
      <c r="R7923">
        <v>92</v>
      </c>
      <c r="S7923">
        <v>150</v>
      </c>
      <c r="T7923">
        <v>100</v>
      </c>
      <c r="U7923" t="s">
        <v>1</v>
      </c>
      <c r="V7923">
        <v>0</v>
      </c>
      <c r="W7923">
        <v>0</v>
      </c>
      <c r="X7923" t="s">
        <v>3686</v>
      </c>
      <c r="Y7923" t="s">
        <v>12236</v>
      </c>
      <c r="Z7923" t="s">
        <v>3554</v>
      </c>
    </row>
    <row r="7924" spans="17:26" x14ac:dyDescent="0.35">
      <c r="Q7924" t="s">
        <v>0</v>
      </c>
      <c r="R7924">
        <v>92</v>
      </c>
      <c r="S7924">
        <v>150</v>
      </c>
      <c r="T7924">
        <v>100</v>
      </c>
      <c r="U7924" t="s">
        <v>1</v>
      </c>
      <c r="V7924">
        <v>0</v>
      </c>
      <c r="W7924">
        <v>0</v>
      </c>
      <c r="X7924" t="s">
        <v>3879</v>
      </c>
      <c r="Y7924" t="s">
        <v>12237</v>
      </c>
      <c r="Z7924" t="s">
        <v>3554</v>
      </c>
    </row>
    <row r="7925" spans="17:26" x14ac:dyDescent="0.35">
      <c r="Q7925" t="s">
        <v>0</v>
      </c>
      <c r="R7925">
        <v>92</v>
      </c>
      <c r="S7925">
        <v>150</v>
      </c>
      <c r="T7925">
        <v>100</v>
      </c>
      <c r="U7925" t="s">
        <v>1</v>
      </c>
      <c r="V7925">
        <v>0</v>
      </c>
      <c r="W7925">
        <v>0</v>
      </c>
      <c r="X7925" t="s">
        <v>4079</v>
      </c>
      <c r="Y7925" t="s">
        <v>12238</v>
      </c>
      <c r="Z7925" t="s">
        <v>3554</v>
      </c>
    </row>
    <row r="7926" spans="17:26" x14ac:dyDescent="0.35">
      <c r="Q7926" t="s">
        <v>0</v>
      </c>
      <c r="R7926">
        <v>92</v>
      </c>
      <c r="S7926">
        <v>150</v>
      </c>
      <c r="T7926">
        <v>100</v>
      </c>
      <c r="U7926" t="s">
        <v>1</v>
      </c>
      <c r="V7926">
        <v>0</v>
      </c>
      <c r="W7926">
        <v>0</v>
      </c>
      <c r="X7926" t="s">
        <v>4240</v>
      </c>
      <c r="Y7926" t="s">
        <v>12239</v>
      </c>
      <c r="Z7926" t="s">
        <v>3554</v>
      </c>
    </row>
    <row r="7927" spans="17:26" x14ac:dyDescent="0.35">
      <c r="Q7927" t="s">
        <v>0</v>
      </c>
      <c r="R7927">
        <v>92</v>
      </c>
      <c r="S7927">
        <v>150</v>
      </c>
      <c r="T7927">
        <v>100</v>
      </c>
      <c r="U7927" t="s">
        <v>1</v>
      </c>
      <c r="V7927">
        <v>0</v>
      </c>
      <c r="W7927">
        <v>0</v>
      </c>
      <c r="X7927" t="s">
        <v>3906</v>
      </c>
      <c r="Y7927" t="s">
        <v>12240</v>
      </c>
      <c r="Z7927" t="s">
        <v>3554</v>
      </c>
    </row>
    <row r="7928" spans="17:26" x14ac:dyDescent="0.35">
      <c r="Q7928" t="s">
        <v>0</v>
      </c>
      <c r="R7928">
        <v>92</v>
      </c>
      <c r="S7928">
        <v>150</v>
      </c>
      <c r="T7928">
        <v>100</v>
      </c>
      <c r="U7928" t="s">
        <v>3664</v>
      </c>
      <c r="V7928">
        <v>0</v>
      </c>
      <c r="W7928">
        <v>0</v>
      </c>
      <c r="X7928" t="s">
        <v>5434</v>
      </c>
      <c r="Y7928" t="s">
        <v>12241</v>
      </c>
      <c r="Z7928" t="s">
        <v>3554</v>
      </c>
    </row>
    <row r="7929" spans="17:26" x14ac:dyDescent="0.35">
      <c r="Q7929" t="s">
        <v>0</v>
      </c>
      <c r="R7929">
        <v>92</v>
      </c>
      <c r="S7929">
        <v>150</v>
      </c>
      <c r="T7929">
        <v>100</v>
      </c>
      <c r="U7929" t="s">
        <v>3664</v>
      </c>
      <c r="V7929">
        <v>0</v>
      </c>
      <c r="W7929">
        <v>0</v>
      </c>
      <c r="X7929" t="s">
        <v>4165</v>
      </c>
      <c r="Y7929" t="s">
        <v>12242</v>
      </c>
      <c r="Z7929" t="s">
        <v>3554</v>
      </c>
    </row>
    <row r="7930" spans="17:26" x14ac:dyDescent="0.35">
      <c r="Q7930" t="s">
        <v>0</v>
      </c>
      <c r="R7930">
        <v>92</v>
      </c>
      <c r="S7930">
        <v>150</v>
      </c>
      <c r="T7930">
        <v>100</v>
      </c>
      <c r="U7930" t="s">
        <v>3664</v>
      </c>
      <c r="V7930">
        <v>0</v>
      </c>
      <c r="W7930">
        <v>0</v>
      </c>
      <c r="X7930" t="s">
        <v>3861</v>
      </c>
      <c r="Y7930" t="s">
        <v>12243</v>
      </c>
      <c r="Z7930" t="s">
        <v>3554</v>
      </c>
    </row>
    <row r="7931" spans="17:26" x14ac:dyDescent="0.35">
      <c r="Q7931" t="s">
        <v>0</v>
      </c>
      <c r="R7931">
        <v>92</v>
      </c>
      <c r="S7931">
        <v>150</v>
      </c>
      <c r="T7931">
        <v>100</v>
      </c>
      <c r="U7931" t="s">
        <v>3664</v>
      </c>
      <c r="V7931">
        <v>0</v>
      </c>
      <c r="W7931">
        <v>0</v>
      </c>
      <c r="X7931" t="s">
        <v>4081</v>
      </c>
      <c r="Y7931" t="s">
        <v>12244</v>
      </c>
      <c r="Z7931" t="s">
        <v>3554</v>
      </c>
    </row>
    <row r="7932" spans="17:26" x14ac:dyDescent="0.35">
      <c r="Q7932" t="s">
        <v>0</v>
      </c>
      <c r="R7932">
        <v>92</v>
      </c>
      <c r="S7932">
        <v>150</v>
      </c>
      <c r="T7932">
        <v>100</v>
      </c>
      <c r="U7932" t="s">
        <v>3664</v>
      </c>
      <c r="V7932">
        <v>0</v>
      </c>
      <c r="W7932">
        <v>0</v>
      </c>
      <c r="X7932" t="s">
        <v>4494</v>
      </c>
      <c r="Y7932" t="s">
        <v>12245</v>
      </c>
      <c r="Z7932" t="s">
        <v>3554</v>
      </c>
    </row>
    <row r="7933" spans="17:26" x14ac:dyDescent="0.35">
      <c r="Q7933" t="s">
        <v>0</v>
      </c>
      <c r="R7933">
        <v>92</v>
      </c>
      <c r="S7933">
        <v>150</v>
      </c>
      <c r="T7933">
        <v>97.1</v>
      </c>
      <c r="U7933" t="s">
        <v>1</v>
      </c>
      <c r="V7933">
        <v>0</v>
      </c>
      <c r="W7933">
        <v>0</v>
      </c>
      <c r="X7933" t="s">
        <v>4565</v>
      </c>
      <c r="Y7933" t="s">
        <v>12246</v>
      </c>
      <c r="Z7933" t="s">
        <v>3554</v>
      </c>
    </row>
    <row r="7934" spans="17:26" x14ac:dyDescent="0.35">
      <c r="Q7934" t="s">
        <v>0</v>
      </c>
      <c r="R7934">
        <v>92</v>
      </c>
      <c r="S7934">
        <v>150</v>
      </c>
      <c r="T7934">
        <v>97.1</v>
      </c>
      <c r="U7934" t="s">
        <v>3664</v>
      </c>
      <c r="V7934">
        <v>0</v>
      </c>
      <c r="W7934">
        <v>0</v>
      </c>
      <c r="X7934" t="s">
        <v>3742</v>
      </c>
      <c r="Y7934" t="s">
        <v>12247</v>
      </c>
      <c r="Z7934" t="s">
        <v>3554</v>
      </c>
    </row>
    <row r="7935" spans="17:26" x14ac:dyDescent="0.35">
      <c r="Q7935" t="s">
        <v>0</v>
      </c>
      <c r="R7935">
        <v>92</v>
      </c>
      <c r="S7935">
        <v>150</v>
      </c>
      <c r="T7935">
        <v>97.2</v>
      </c>
      <c r="U7935" t="s">
        <v>1</v>
      </c>
      <c r="V7935">
        <v>0</v>
      </c>
      <c r="W7935">
        <v>0</v>
      </c>
      <c r="X7935" t="s">
        <v>3886</v>
      </c>
      <c r="Y7935" t="s">
        <v>12248</v>
      </c>
      <c r="Z7935" t="s">
        <v>3554</v>
      </c>
    </row>
    <row r="7936" spans="17:26" x14ac:dyDescent="0.35">
      <c r="Q7936" t="s">
        <v>0</v>
      </c>
      <c r="R7936">
        <v>92</v>
      </c>
      <c r="S7936">
        <v>150</v>
      </c>
      <c r="T7936">
        <v>97.2</v>
      </c>
      <c r="U7936" t="s">
        <v>1</v>
      </c>
      <c r="V7936">
        <v>0</v>
      </c>
      <c r="W7936">
        <v>0</v>
      </c>
      <c r="X7936" t="s">
        <v>4453</v>
      </c>
      <c r="Y7936" t="s">
        <v>12249</v>
      </c>
      <c r="Z7936" t="s">
        <v>3554</v>
      </c>
    </row>
    <row r="7937" spans="17:26" x14ac:dyDescent="0.35">
      <c r="Q7937" t="s">
        <v>0</v>
      </c>
      <c r="R7937">
        <v>92</v>
      </c>
      <c r="S7937">
        <v>150</v>
      </c>
      <c r="T7937">
        <v>97.3</v>
      </c>
      <c r="U7937" t="s">
        <v>1</v>
      </c>
      <c r="V7937">
        <v>0</v>
      </c>
      <c r="W7937">
        <v>0</v>
      </c>
      <c r="X7937" t="s">
        <v>4019</v>
      </c>
      <c r="Y7937" t="s">
        <v>12250</v>
      </c>
      <c r="Z7937" t="s">
        <v>3554</v>
      </c>
    </row>
    <row r="7938" spans="17:26" x14ac:dyDescent="0.35">
      <c r="Q7938" t="s">
        <v>0</v>
      </c>
      <c r="R7938">
        <v>92</v>
      </c>
      <c r="S7938">
        <v>150</v>
      </c>
      <c r="T7938">
        <v>97.3</v>
      </c>
      <c r="U7938" t="s">
        <v>1</v>
      </c>
      <c r="V7938">
        <v>0</v>
      </c>
      <c r="W7938">
        <v>0</v>
      </c>
      <c r="X7938" t="s">
        <v>4319</v>
      </c>
      <c r="Y7938" t="s">
        <v>12251</v>
      </c>
      <c r="Z7938" t="s">
        <v>3554</v>
      </c>
    </row>
    <row r="7939" spans="17:26" x14ac:dyDescent="0.35">
      <c r="Q7939" t="s">
        <v>0</v>
      </c>
      <c r="R7939">
        <v>92</v>
      </c>
      <c r="S7939">
        <v>150</v>
      </c>
      <c r="T7939">
        <v>97.3</v>
      </c>
      <c r="U7939" t="s">
        <v>1</v>
      </c>
      <c r="V7939">
        <v>0</v>
      </c>
      <c r="W7939">
        <v>0</v>
      </c>
      <c r="X7939" t="s">
        <v>3906</v>
      </c>
      <c r="Y7939" t="s">
        <v>12252</v>
      </c>
      <c r="Z7939" t="s">
        <v>3554</v>
      </c>
    </row>
    <row r="7940" spans="17:26" x14ac:dyDescent="0.35">
      <c r="Q7940" t="s">
        <v>0</v>
      </c>
      <c r="R7940">
        <v>92</v>
      </c>
      <c r="S7940">
        <v>150</v>
      </c>
      <c r="T7940">
        <v>97.3</v>
      </c>
      <c r="U7940" t="s">
        <v>3664</v>
      </c>
      <c r="V7940">
        <v>0</v>
      </c>
      <c r="W7940">
        <v>0</v>
      </c>
      <c r="X7940" t="s">
        <v>3889</v>
      </c>
      <c r="Y7940" t="s">
        <v>12253</v>
      </c>
      <c r="Z7940" t="s">
        <v>3554</v>
      </c>
    </row>
    <row r="7941" spans="17:26" x14ac:dyDescent="0.35">
      <c r="Q7941" t="s">
        <v>0</v>
      </c>
      <c r="R7941">
        <v>92</v>
      </c>
      <c r="S7941">
        <v>150</v>
      </c>
      <c r="T7941">
        <v>97.3</v>
      </c>
      <c r="U7941" t="s">
        <v>3664</v>
      </c>
      <c r="V7941">
        <v>0</v>
      </c>
      <c r="W7941">
        <v>0</v>
      </c>
      <c r="X7941" t="s">
        <v>3712</v>
      </c>
      <c r="Y7941" t="s">
        <v>12254</v>
      </c>
      <c r="Z7941" t="s">
        <v>3554</v>
      </c>
    </row>
    <row r="7942" spans="17:26" x14ac:dyDescent="0.35">
      <c r="Q7942" t="s">
        <v>0</v>
      </c>
      <c r="R7942">
        <v>92</v>
      </c>
      <c r="S7942">
        <v>150</v>
      </c>
      <c r="T7942">
        <v>97.3</v>
      </c>
      <c r="U7942" t="s">
        <v>3664</v>
      </c>
      <c r="V7942">
        <v>0</v>
      </c>
      <c r="W7942">
        <v>0</v>
      </c>
      <c r="X7942" t="s">
        <v>5028</v>
      </c>
      <c r="Y7942" t="s">
        <v>12255</v>
      </c>
      <c r="Z7942" t="s">
        <v>3554</v>
      </c>
    </row>
    <row r="7943" spans="17:26" x14ac:dyDescent="0.35">
      <c r="Q7943" t="s">
        <v>0</v>
      </c>
      <c r="R7943">
        <v>92</v>
      </c>
      <c r="S7943">
        <v>150</v>
      </c>
      <c r="T7943">
        <v>97.3</v>
      </c>
      <c r="U7943" t="s">
        <v>3664</v>
      </c>
      <c r="V7943">
        <v>0</v>
      </c>
      <c r="W7943">
        <v>0</v>
      </c>
      <c r="X7943" t="s">
        <v>3758</v>
      </c>
      <c r="Y7943" t="s">
        <v>12256</v>
      </c>
      <c r="Z7943" t="s">
        <v>3554</v>
      </c>
    </row>
    <row r="7944" spans="17:26" x14ac:dyDescent="0.35">
      <c r="Q7944" t="s">
        <v>0</v>
      </c>
      <c r="R7944">
        <v>92</v>
      </c>
      <c r="S7944">
        <v>150</v>
      </c>
      <c r="T7944">
        <v>97.3</v>
      </c>
      <c r="U7944" t="s">
        <v>3664</v>
      </c>
      <c r="V7944">
        <v>0</v>
      </c>
      <c r="W7944">
        <v>0</v>
      </c>
      <c r="X7944" t="s">
        <v>3808</v>
      </c>
      <c r="Y7944" t="s">
        <v>12257</v>
      </c>
      <c r="Z7944" t="s">
        <v>3554</v>
      </c>
    </row>
    <row r="7945" spans="17:26" x14ac:dyDescent="0.35">
      <c r="Q7945" t="s">
        <v>0</v>
      </c>
      <c r="R7945">
        <v>92</v>
      </c>
      <c r="S7945">
        <v>150</v>
      </c>
      <c r="T7945">
        <v>97.3</v>
      </c>
      <c r="U7945" t="s">
        <v>3664</v>
      </c>
      <c r="V7945">
        <v>0</v>
      </c>
      <c r="W7945">
        <v>0</v>
      </c>
      <c r="X7945" t="s">
        <v>3766</v>
      </c>
      <c r="Y7945" t="s">
        <v>12258</v>
      </c>
      <c r="Z7945" t="s">
        <v>3554</v>
      </c>
    </row>
    <row r="7946" spans="17:26" x14ac:dyDescent="0.35">
      <c r="Q7946" t="s">
        <v>0</v>
      </c>
      <c r="R7946">
        <v>92</v>
      </c>
      <c r="S7946">
        <v>150</v>
      </c>
      <c r="T7946">
        <v>97.3</v>
      </c>
      <c r="U7946" t="s">
        <v>3664</v>
      </c>
      <c r="V7946">
        <v>0</v>
      </c>
      <c r="W7946">
        <v>0</v>
      </c>
      <c r="X7946" t="s">
        <v>4213</v>
      </c>
      <c r="Y7946" t="s">
        <v>12259</v>
      </c>
      <c r="Z7946" t="s">
        <v>3554</v>
      </c>
    </row>
    <row r="7947" spans="17:26" x14ac:dyDescent="0.35">
      <c r="Q7947" t="s">
        <v>0</v>
      </c>
      <c r="R7947">
        <v>92</v>
      </c>
      <c r="S7947">
        <v>150</v>
      </c>
      <c r="T7947">
        <v>97.3</v>
      </c>
      <c r="U7947" t="s">
        <v>3664</v>
      </c>
      <c r="V7947">
        <v>0</v>
      </c>
      <c r="W7947">
        <v>0</v>
      </c>
      <c r="X7947" t="s">
        <v>4330</v>
      </c>
      <c r="Y7947" t="s">
        <v>12260</v>
      </c>
      <c r="Z7947" t="s">
        <v>3554</v>
      </c>
    </row>
    <row r="7948" spans="17:26" x14ac:dyDescent="0.35">
      <c r="Q7948" t="s">
        <v>0</v>
      </c>
      <c r="R7948">
        <v>92</v>
      </c>
      <c r="S7948">
        <v>150</v>
      </c>
      <c r="T7948">
        <v>97.5</v>
      </c>
      <c r="U7948" t="s">
        <v>1</v>
      </c>
      <c r="V7948">
        <v>0</v>
      </c>
      <c r="W7948">
        <v>0</v>
      </c>
      <c r="X7948" t="s">
        <v>3704</v>
      </c>
      <c r="Y7948" t="s">
        <v>12261</v>
      </c>
      <c r="Z7948" t="s">
        <v>3554</v>
      </c>
    </row>
    <row r="7949" spans="17:26" x14ac:dyDescent="0.35">
      <c r="Q7949" t="s">
        <v>0</v>
      </c>
      <c r="R7949">
        <v>92</v>
      </c>
      <c r="S7949">
        <v>150</v>
      </c>
      <c r="T7949">
        <v>97.6</v>
      </c>
      <c r="U7949" t="s">
        <v>1</v>
      </c>
      <c r="V7949">
        <v>0</v>
      </c>
      <c r="W7949">
        <v>0</v>
      </c>
      <c r="X7949" t="s">
        <v>3839</v>
      </c>
      <c r="Y7949" t="s">
        <v>12262</v>
      </c>
      <c r="Z7949" t="s">
        <v>3554</v>
      </c>
    </row>
    <row r="7950" spans="17:26" x14ac:dyDescent="0.35">
      <c r="Q7950" t="s">
        <v>0</v>
      </c>
      <c r="R7950">
        <v>92</v>
      </c>
      <c r="S7950">
        <v>150</v>
      </c>
      <c r="T7950">
        <v>97.7</v>
      </c>
      <c r="U7950" t="s">
        <v>1</v>
      </c>
      <c r="V7950">
        <v>0</v>
      </c>
      <c r="W7950">
        <v>0</v>
      </c>
      <c r="X7950" t="s">
        <v>3997</v>
      </c>
      <c r="Y7950" t="s">
        <v>12263</v>
      </c>
      <c r="Z7950" t="s">
        <v>3554</v>
      </c>
    </row>
    <row r="7951" spans="17:26" x14ac:dyDescent="0.35">
      <c r="Q7951" t="s">
        <v>0</v>
      </c>
      <c r="R7951">
        <v>92</v>
      </c>
      <c r="S7951">
        <v>150</v>
      </c>
      <c r="T7951">
        <v>97.7</v>
      </c>
      <c r="U7951" t="s">
        <v>3664</v>
      </c>
      <c r="V7951">
        <v>0</v>
      </c>
      <c r="W7951">
        <v>0</v>
      </c>
      <c r="X7951" t="s">
        <v>3988</v>
      </c>
      <c r="Y7951" t="s">
        <v>12264</v>
      </c>
      <c r="Z7951" t="s">
        <v>3554</v>
      </c>
    </row>
    <row r="7952" spans="17:26" x14ac:dyDescent="0.35">
      <c r="Q7952" t="s">
        <v>0</v>
      </c>
      <c r="R7952">
        <v>92</v>
      </c>
      <c r="S7952">
        <v>150</v>
      </c>
      <c r="T7952">
        <v>97.8</v>
      </c>
      <c r="U7952" t="s">
        <v>3664</v>
      </c>
      <c r="V7952">
        <v>0</v>
      </c>
      <c r="W7952">
        <v>0</v>
      </c>
      <c r="X7952" t="s">
        <v>3740</v>
      </c>
      <c r="Y7952" t="s">
        <v>12265</v>
      </c>
      <c r="Z7952" t="s">
        <v>3554</v>
      </c>
    </row>
    <row r="7953" spans="17:26" x14ac:dyDescent="0.35">
      <c r="Q7953" t="s">
        <v>0</v>
      </c>
      <c r="R7953">
        <v>92</v>
      </c>
      <c r="S7953">
        <v>150</v>
      </c>
      <c r="T7953">
        <v>97.9</v>
      </c>
      <c r="U7953" t="s">
        <v>3664</v>
      </c>
      <c r="V7953">
        <v>0</v>
      </c>
      <c r="W7953">
        <v>0</v>
      </c>
      <c r="X7953" t="s">
        <v>3879</v>
      </c>
      <c r="Y7953" t="s">
        <v>12266</v>
      </c>
      <c r="Z7953" t="s">
        <v>3554</v>
      </c>
    </row>
    <row r="7954" spans="17:26" x14ac:dyDescent="0.35">
      <c r="Q7954" t="s">
        <v>0</v>
      </c>
      <c r="R7954">
        <v>92</v>
      </c>
      <c r="S7954">
        <v>150</v>
      </c>
      <c r="T7954">
        <v>97.9</v>
      </c>
      <c r="U7954" t="s">
        <v>3664</v>
      </c>
      <c r="V7954">
        <v>0</v>
      </c>
      <c r="W7954">
        <v>0</v>
      </c>
      <c r="X7954" t="s">
        <v>3671</v>
      </c>
      <c r="Y7954" t="s">
        <v>12267</v>
      </c>
      <c r="Z7954" t="s">
        <v>3554</v>
      </c>
    </row>
    <row r="7955" spans="17:26" x14ac:dyDescent="0.35">
      <c r="Q7955" t="s">
        <v>0</v>
      </c>
      <c r="R7955">
        <v>92</v>
      </c>
      <c r="S7955">
        <v>150</v>
      </c>
      <c r="T7955">
        <v>98</v>
      </c>
      <c r="U7955" t="s">
        <v>1</v>
      </c>
      <c r="V7955">
        <v>0</v>
      </c>
      <c r="W7955">
        <v>0</v>
      </c>
      <c r="X7955" t="s">
        <v>4352</v>
      </c>
      <c r="Y7955" t="s">
        <v>12268</v>
      </c>
      <c r="Z7955" t="s">
        <v>3554</v>
      </c>
    </row>
    <row r="7956" spans="17:26" x14ac:dyDescent="0.35">
      <c r="Q7956" t="s">
        <v>0</v>
      </c>
      <c r="R7956">
        <v>92</v>
      </c>
      <c r="S7956">
        <v>150</v>
      </c>
      <c r="T7956">
        <v>98</v>
      </c>
      <c r="U7956" t="s">
        <v>1</v>
      </c>
      <c r="V7956">
        <v>0</v>
      </c>
      <c r="W7956">
        <v>0</v>
      </c>
      <c r="X7956" t="s">
        <v>3790</v>
      </c>
      <c r="Y7956" t="s">
        <v>12269</v>
      </c>
      <c r="Z7956" t="s">
        <v>3554</v>
      </c>
    </row>
    <row r="7957" spans="17:26" x14ac:dyDescent="0.35">
      <c r="Q7957" t="s">
        <v>0</v>
      </c>
      <c r="R7957">
        <v>92</v>
      </c>
      <c r="S7957">
        <v>150</v>
      </c>
      <c r="T7957">
        <v>98</v>
      </c>
      <c r="U7957" t="s">
        <v>1</v>
      </c>
      <c r="V7957">
        <v>0</v>
      </c>
      <c r="W7957">
        <v>0</v>
      </c>
      <c r="X7957" t="s">
        <v>4521</v>
      </c>
      <c r="Y7957" t="s">
        <v>12270</v>
      </c>
      <c r="Z7957" t="s">
        <v>3554</v>
      </c>
    </row>
    <row r="7958" spans="17:26" x14ac:dyDescent="0.35">
      <c r="Q7958" t="s">
        <v>0</v>
      </c>
      <c r="R7958">
        <v>92</v>
      </c>
      <c r="S7958">
        <v>150</v>
      </c>
      <c r="T7958">
        <v>98</v>
      </c>
      <c r="U7958" t="s">
        <v>1</v>
      </c>
      <c r="V7958">
        <v>0</v>
      </c>
      <c r="W7958">
        <v>0</v>
      </c>
      <c r="X7958" t="s">
        <v>4365</v>
      </c>
      <c r="Y7958" t="s">
        <v>12271</v>
      </c>
      <c r="Z7958" t="s">
        <v>3554</v>
      </c>
    </row>
    <row r="7959" spans="17:26" x14ac:dyDescent="0.35">
      <c r="Q7959" t="s">
        <v>0</v>
      </c>
      <c r="R7959">
        <v>92</v>
      </c>
      <c r="S7959">
        <v>150</v>
      </c>
      <c r="T7959">
        <v>98</v>
      </c>
      <c r="U7959" t="s">
        <v>1</v>
      </c>
      <c r="V7959">
        <v>0</v>
      </c>
      <c r="W7959">
        <v>0</v>
      </c>
      <c r="X7959" t="s">
        <v>3934</v>
      </c>
      <c r="Y7959" t="s">
        <v>12272</v>
      </c>
      <c r="Z7959" t="s">
        <v>3554</v>
      </c>
    </row>
    <row r="7960" spans="17:26" x14ac:dyDescent="0.35">
      <c r="Q7960" t="s">
        <v>0</v>
      </c>
      <c r="R7960">
        <v>92</v>
      </c>
      <c r="S7960">
        <v>150</v>
      </c>
      <c r="T7960">
        <v>98</v>
      </c>
      <c r="U7960" t="s">
        <v>1</v>
      </c>
      <c r="V7960">
        <v>0</v>
      </c>
      <c r="W7960">
        <v>0</v>
      </c>
      <c r="X7960" t="s">
        <v>3910</v>
      </c>
      <c r="Y7960" t="s">
        <v>12273</v>
      </c>
      <c r="Z7960" t="s">
        <v>3554</v>
      </c>
    </row>
    <row r="7961" spans="17:26" x14ac:dyDescent="0.35">
      <c r="Q7961" t="s">
        <v>0</v>
      </c>
      <c r="R7961">
        <v>92</v>
      </c>
      <c r="S7961">
        <v>150</v>
      </c>
      <c r="T7961">
        <v>98</v>
      </c>
      <c r="U7961" t="s">
        <v>1</v>
      </c>
      <c r="V7961">
        <v>0</v>
      </c>
      <c r="W7961">
        <v>0</v>
      </c>
      <c r="X7961" t="s">
        <v>4066</v>
      </c>
      <c r="Y7961" t="s">
        <v>12274</v>
      </c>
      <c r="Z7961" t="s">
        <v>3554</v>
      </c>
    </row>
    <row r="7962" spans="17:26" x14ac:dyDescent="0.35">
      <c r="Q7962" t="s">
        <v>0</v>
      </c>
      <c r="R7962">
        <v>92</v>
      </c>
      <c r="S7962">
        <v>150</v>
      </c>
      <c r="T7962">
        <v>98</v>
      </c>
      <c r="U7962" t="s">
        <v>1</v>
      </c>
      <c r="V7962">
        <v>0</v>
      </c>
      <c r="W7962">
        <v>0</v>
      </c>
      <c r="X7962" t="s">
        <v>4171</v>
      </c>
      <c r="Y7962" t="s">
        <v>12275</v>
      </c>
      <c r="Z7962" t="s">
        <v>3554</v>
      </c>
    </row>
    <row r="7963" spans="17:26" x14ac:dyDescent="0.35">
      <c r="Q7963" t="s">
        <v>0</v>
      </c>
      <c r="R7963">
        <v>92</v>
      </c>
      <c r="S7963">
        <v>150</v>
      </c>
      <c r="T7963">
        <v>98</v>
      </c>
      <c r="U7963" t="s">
        <v>3664</v>
      </c>
      <c r="V7963">
        <v>0</v>
      </c>
      <c r="W7963">
        <v>0</v>
      </c>
      <c r="X7963" t="s">
        <v>3920</v>
      </c>
      <c r="Y7963" t="s">
        <v>12276</v>
      </c>
      <c r="Z7963" t="s">
        <v>3554</v>
      </c>
    </row>
    <row r="7964" spans="17:26" x14ac:dyDescent="0.35">
      <c r="Q7964" t="s">
        <v>0</v>
      </c>
      <c r="R7964">
        <v>92</v>
      </c>
      <c r="S7964">
        <v>150</v>
      </c>
      <c r="T7964">
        <v>98</v>
      </c>
      <c r="U7964" t="s">
        <v>3664</v>
      </c>
      <c r="V7964">
        <v>0</v>
      </c>
      <c r="W7964">
        <v>0</v>
      </c>
      <c r="X7964" t="s">
        <v>3772</v>
      </c>
      <c r="Y7964" t="s">
        <v>12277</v>
      </c>
      <c r="Z7964" t="s">
        <v>3554</v>
      </c>
    </row>
    <row r="7965" spans="17:26" x14ac:dyDescent="0.35">
      <c r="Q7965" t="s">
        <v>0</v>
      </c>
      <c r="R7965">
        <v>92</v>
      </c>
      <c r="S7965">
        <v>150</v>
      </c>
      <c r="T7965">
        <v>98</v>
      </c>
      <c r="U7965" t="s">
        <v>3664</v>
      </c>
      <c r="V7965">
        <v>0</v>
      </c>
      <c r="W7965">
        <v>0</v>
      </c>
      <c r="X7965" t="s">
        <v>4032</v>
      </c>
      <c r="Y7965" t="s">
        <v>12278</v>
      </c>
      <c r="Z7965" t="s">
        <v>3554</v>
      </c>
    </row>
    <row r="7966" spans="17:26" x14ac:dyDescent="0.35">
      <c r="Q7966" t="s">
        <v>0</v>
      </c>
      <c r="R7966">
        <v>92</v>
      </c>
      <c r="S7966">
        <v>150</v>
      </c>
      <c r="T7966">
        <v>98</v>
      </c>
      <c r="U7966" t="s">
        <v>3664</v>
      </c>
      <c r="V7966">
        <v>0</v>
      </c>
      <c r="W7966">
        <v>0</v>
      </c>
      <c r="X7966" t="s">
        <v>4506</v>
      </c>
      <c r="Y7966" t="s">
        <v>12279</v>
      </c>
      <c r="Z7966" t="s">
        <v>3554</v>
      </c>
    </row>
    <row r="7967" spans="17:26" x14ac:dyDescent="0.35">
      <c r="Q7967" t="s">
        <v>0</v>
      </c>
      <c r="R7967">
        <v>92</v>
      </c>
      <c r="S7967">
        <v>150</v>
      </c>
      <c r="T7967">
        <v>98.1</v>
      </c>
      <c r="U7967" t="s">
        <v>1</v>
      </c>
      <c r="V7967">
        <v>0</v>
      </c>
      <c r="W7967">
        <v>0</v>
      </c>
      <c r="X7967" t="s">
        <v>4565</v>
      </c>
      <c r="Y7967" t="s">
        <v>12280</v>
      </c>
      <c r="Z7967" t="s">
        <v>3554</v>
      </c>
    </row>
    <row r="7968" spans="17:26" x14ac:dyDescent="0.35">
      <c r="Q7968" t="s">
        <v>0</v>
      </c>
      <c r="R7968">
        <v>92</v>
      </c>
      <c r="S7968">
        <v>150</v>
      </c>
      <c r="T7968">
        <v>98.1</v>
      </c>
      <c r="U7968" t="s">
        <v>1</v>
      </c>
      <c r="V7968">
        <v>0</v>
      </c>
      <c r="W7968">
        <v>0</v>
      </c>
      <c r="X7968" t="s">
        <v>4567</v>
      </c>
      <c r="Y7968" t="s">
        <v>12281</v>
      </c>
      <c r="Z7968" t="s">
        <v>3554</v>
      </c>
    </row>
    <row r="7969" spans="17:26" x14ac:dyDescent="0.35">
      <c r="Q7969" t="s">
        <v>0</v>
      </c>
      <c r="R7969">
        <v>92</v>
      </c>
      <c r="S7969">
        <v>150</v>
      </c>
      <c r="T7969">
        <v>98.1</v>
      </c>
      <c r="U7969" t="s">
        <v>3664</v>
      </c>
      <c r="V7969">
        <v>0</v>
      </c>
      <c r="W7969">
        <v>0</v>
      </c>
      <c r="X7969" t="s">
        <v>3964</v>
      </c>
      <c r="Y7969" t="s">
        <v>12282</v>
      </c>
      <c r="Z7969" t="s">
        <v>3554</v>
      </c>
    </row>
    <row r="7970" spans="17:26" x14ac:dyDescent="0.35">
      <c r="Q7970" t="s">
        <v>0</v>
      </c>
      <c r="R7970">
        <v>92</v>
      </c>
      <c r="S7970">
        <v>150</v>
      </c>
      <c r="T7970">
        <v>98.2</v>
      </c>
      <c r="U7970" t="s">
        <v>1</v>
      </c>
      <c r="V7970">
        <v>0</v>
      </c>
      <c r="W7970">
        <v>0</v>
      </c>
      <c r="X7970" t="s">
        <v>3675</v>
      </c>
      <c r="Y7970" t="s">
        <v>12283</v>
      </c>
      <c r="Z7970" t="s">
        <v>3554</v>
      </c>
    </row>
    <row r="7971" spans="17:26" x14ac:dyDescent="0.35">
      <c r="Q7971" t="s">
        <v>0</v>
      </c>
      <c r="R7971">
        <v>92</v>
      </c>
      <c r="S7971">
        <v>150</v>
      </c>
      <c r="T7971">
        <v>98.3</v>
      </c>
      <c r="U7971" t="s">
        <v>1</v>
      </c>
      <c r="V7971">
        <v>0</v>
      </c>
      <c r="W7971">
        <v>0</v>
      </c>
      <c r="X7971" t="s">
        <v>3726</v>
      </c>
      <c r="Y7971" t="s">
        <v>12284</v>
      </c>
      <c r="Z7971" t="s">
        <v>3554</v>
      </c>
    </row>
    <row r="7972" spans="17:26" x14ac:dyDescent="0.35">
      <c r="Q7972" t="s">
        <v>0</v>
      </c>
      <c r="R7972">
        <v>92</v>
      </c>
      <c r="S7972">
        <v>150</v>
      </c>
      <c r="T7972">
        <v>98.3</v>
      </c>
      <c r="U7972" t="s">
        <v>3664</v>
      </c>
      <c r="V7972">
        <v>0</v>
      </c>
      <c r="W7972">
        <v>0</v>
      </c>
      <c r="X7972" t="s">
        <v>3833</v>
      </c>
      <c r="Y7972" t="s">
        <v>12285</v>
      </c>
      <c r="Z7972" t="s">
        <v>3554</v>
      </c>
    </row>
    <row r="7973" spans="17:26" x14ac:dyDescent="0.35">
      <c r="Q7973" t="s">
        <v>0</v>
      </c>
      <c r="R7973">
        <v>92</v>
      </c>
      <c r="S7973">
        <v>150</v>
      </c>
      <c r="T7973">
        <v>98.4</v>
      </c>
      <c r="U7973" t="s">
        <v>1</v>
      </c>
      <c r="V7973">
        <v>0</v>
      </c>
      <c r="W7973">
        <v>0</v>
      </c>
      <c r="X7973" t="s">
        <v>3988</v>
      </c>
      <c r="Y7973" t="s">
        <v>12286</v>
      </c>
      <c r="Z7973" t="s">
        <v>3554</v>
      </c>
    </row>
    <row r="7974" spans="17:26" x14ac:dyDescent="0.35">
      <c r="Q7974" t="s">
        <v>0</v>
      </c>
      <c r="R7974">
        <v>92</v>
      </c>
      <c r="S7974">
        <v>150</v>
      </c>
      <c r="T7974">
        <v>98.4</v>
      </c>
      <c r="U7974" t="s">
        <v>3664</v>
      </c>
      <c r="V7974">
        <v>0</v>
      </c>
      <c r="W7974">
        <v>0</v>
      </c>
      <c r="X7974" t="s">
        <v>3846</v>
      </c>
      <c r="Y7974" t="s">
        <v>12287</v>
      </c>
      <c r="Z7974" t="s">
        <v>3554</v>
      </c>
    </row>
    <row r="7975" spans="17:26" x14ac:dyDescent="0.35">
      <c r="Q7975" t="s">
        <v>0</v>
      </c>
      <c r="R7975">
        <v>92</v>
      </c>
      <c r="S7975">
        <v>150</v>
      </c>
      <c r="T7975">
        <v>98.5</v>
      </c>
      <c r="U7975" t="s">
        <v>1</v>
      </c>
      <c r="V7975">
        <v>0</v>
      </c>
      <c r="W7975">
        <v>0</v>
      </c>
      <c r="X7975" t="s">
        <v>3660</v>
      </c>
      <c r="Y7975" t="s">
        <v>12288</v>
      </c>
      <c r="Z7975" t="s">
        <v>3554</v>
      </c>
    </row>
    <row r="7976" spans="17:26" x14ac:dyDescent="0.35">
      <c r="Q7976" t="s">
        <v>0</v>
      </c>
      <c r="R7976">
        <v>92</v>
      </c>
      <c r="S7976">
        <v>150</v>
      </c>
      <c r="T7976">
        <v>98.5</v>
      </c>
      <c r="U7976" t="s">
        <v>3664</v>
      </c>
      <c r="V7976">
        <v>0</v>
      </c>
      <c r="W7976">
        <v>0</v>
      </c>
      <c r="X7976" t="s">
        <v>3867</v>
      </c>
      <c r="Y7976" t="s">
        <v>12289</v>
      </c>
      <c r="Z7976" t="s">
        <v>3554</v>
      </c>
    </row>
    <row r="7977" spans="17:26" x14ac:dyDescent="0.35">
      <c r="Q7977" t="s">
        <v>0</v>
      </c>
      <c r="R7977">
        <v>92</v>
      </c>
      <c r="S7977">
        <v>150</v>
      </c>
      <c r="T7977">
        <v>98.6</v>
      </c>
      <c r="U7977" t="s">
        <v>1</v>
      </c>
      <c r="V7977">
        <v>0</v>
      </c>
      <c r="W7977">
        <v>0</v>
      </c>
      <c r="X7977" t="s">
        <v>4227</v>
      </c>
      <c r="Y7977" t="s">
        <v>12290</v>
      </c>
      <c r="Z7977" t="s">
        <v>3554</v>
      </c>
    </row>
    <row r="7978" spans="17:26" x14ac:dyDescent="0.35">
      <c r="Q7978" t="s">
        <v>0</v>
      </c>
      <c r="R7978">
        <v>92</v>
      </c>
      <c r="S7978">
        <v>150</v>
      </c>
      <c r="T7978">
        <v>98.6</v>
      </c>
      <c r="U7978" t="s">
        <v>3664</v>
      </c>
      <c r="V7978">
        <v>0</v>
      </c>
      <c r="W7978">
        <v>0</v>
      </c>
      <c r="X7978" t="s">
        <v>4009</v>
      </c>
      <c r="Y7978" t="s">
        <v>12291</v>
      </c>
      <c r="Z7978" t="s">
        <v>3554</v>
      </c>
    </row>
    <row r="7979" spans="17:26" x14ac:dyDescent="0.35">
      <c r="Q7979" t="s">
        <v>0</v>
      </c>
      <c r="R7979">
        <v>92</v>
      </c>
      <c r="S7979">
        <v>150</v>
      </c>
      <c r="T7979">
        <v>98.7</v>
      </c>
      <c r="U7979" t="s">
        <v>1</v>
      </c>
      <c r="V7979">
        <v>0</v>
      </c>
      <c r="W7979">
        <v>0</v>
      </c>
      <c r="X7979" t="s">
        <v>4649</v>
      </c>
      <c r="Y7979" t="s">
        <v>12292</v>
      </c>
      <c r="Z7979" t="s">
        <v>3554</v>
      </c>
    </row>
    <row r="7980" spans="17:26" x14ac:dyDescent="0.35">
      <c r="Q7980" t="s">
        <v>0</v>
      </c>
      <c r="R7980">
        <v>92</v>
      </c>
      <c r="S7980">
        <v>150</v>
      </c>
      <c r="T7980">
        <v>98.7</v>
      </c>
      <c r="U7980" t="s">
        <v>1</v>
      </c>
      <c r="V7980">
        <v>0</v>
      </c>
      <c r="W7980">
        <v>0</v>
      </c>
      <c r="X7980" t="s">
        <v>4300</v>
      </c>
      <c r="Y7980" t="s">
        <v>12293</v>
      </c>
      <c r="Z7980" t="s">
        <v>3554</v>
      </c>
    </row>
    <row r="7981" spans="17:26" x14ac:dyDescent="0.35">
      <c r="Q7981" t="s">
        <v>0</v>
      </c>
      <c r="R7981">
        <v>92</v>
      </c>
      <c r="S7981">
        <v>150</v>
      </c>
      <c r="T7981">
        <v>98.7</v>
      </c>
      <c r="U7981" t="s">
        <v>1</v>
      </c>
      <c r="V7981">
        <v>0</v>
      </c>
      <c r="W7981">
        <v>0</v>
      </c>
      <c r="X7981" t="s">
        <v>3762</v>
      </c>
      <c r="Y7981" t="s">
        <v>12294</v>
      </c>
      <c r="Z7981" t="s">
        <v>3554</v>
      </c>
    </row>
    <row r="7982" spans="17:26" x14ac:dyDescent="0.35">
      <c r="Q7982" t="s">
        <v>0</v>
      </c>
      <c r="R7982">
        <v>92</v>
      </c>
      <c r="S7982">
        <v>150</v>
      </c>
      <c r="T7982">
        <v>98.7</v>
      </c>
      <c r="U7982" t="s">
        <v>1</v>
      </c>
      <c r="V7982">
        <v>0</v>
      </c>
      <c r="W7982">
        <v>0</v>
      </c>
      <c r="X7982" t="s">
        <v>3808</v>
      </c>
      <c r="Y7982" t="s">
        <v>12295</v>
      </c>
      <c r="Z7982" t="s">
        <v>3554</v>
      </c>
    </row>
    <row r="7983" spans="17:26" x14ac:dyDescent="0.35">
      <c r="Q7983" t="s">
        <v>0</v>
      </c>
      <c r="R7983">
        <v>92</v>
      </c>
      <c r="S7983">
        <v>150</v>
      </c>
      <c r="T7983">
        <v>98.7</v>
      </c>
      <c r="U7983" t="s">
        <v>1</v>
      </c>
      <c r="V7983">
        <v>0</v>
      </c>
      <c r="W7983">
        <v>0</v>
      </c>
      <c r="X7983" t="s">
        <v>4499</v>
      </c>
      <c r="Y7983" t="s">
        <v>12296</v>
      </c>
      <c r="Z7983" t="s">
        <v>3554</v>
      </c>
    </row>
    <row r="7984" spans="17:26" x14ac:dyDescent="0.35">
      <c r="Q7984" t="s">
        <v>0</v>
      </c>
      <c r="R7984">
        <v>92</v>
      </c>
      <c r="S7984">
        <v>150</v>
      </c>
      <c r="T7984">
        <v>98.7</v>
      </c>
      <c r="U7984" t="s">
        <v>3664</v>
      </c>
      <c r="V7984">
        <v>0</v>
      </c>
      <c r="W7984">
        <v>0</v>
      </c>
      <c r="X7984" t="s">
        <v>3712</v>
      </c>
      <c r="Y7984" t="s">
        <v>12297</v>
      </c>
      <c r="Z7984" t="s">
        <v>3554</v>
      </c>
    </row>
    <row r="7985" spans="17:26" x14ac:dyDescent="0.35">
      <c r="Q7985" t="s">
        <v>0</v>
      </c>
      <c r="R7985">
        <v>92</v>
      </c>
      <c r="S7985">
        <v>150</v>
      </c>
      <c r="T7985">
        <v>98.7</v>
      </c>
      <c r="U7985" t="s">
        <v>3664</v>
      </c>
      <c r="V7985">
        <v>0</v>
      </c>
      <c r="W7985">
        <v>0</v>
      </c>
      <c r="X7985" t="s">
        <v>3704</v>
      </c>
      <c r="Y7985" t="s">
        <v>12298</v>
      </c>
      <c r="Z7985" t="s">
        <v>3554</v>
      </c>
    </row>
    <row r="7986" spans="17:26" x14ac:dyDescent="0.35">
      <c r="Q7986" t="s">
        <v>0</v>
      </c>
      <c r="R7986">
        <v>92</v>
      </c>
      <c r="S7986">
        <v>150</v>
      </c>
      <c r="T7986">
        <v>98.7</v>
      </c>
      <c r="U7986" t="s">
        <v>3664</v>
      </c>
      <c r="V7986">
        <v>0</v>
      </c>
      <c r="W7986">
        <v>0</v>
      </c>
      <c r="X7986" t="s">
        <v>4377</v>
      </c>
      <c r="Y7986" t="s">
        <v>12299</v>
      </c>
      <c r="Z7986" t="s">
        <v>3554</v>
      </c>
    </row>
    <row r="7987" spans="17:26" x14ac:dyDescent="0.35">
      <c r="Q7987" t="s">
        <v>0</v>
      </c>
      <c r="R7987">
        <v>92</v>
      </c>
      <c r="S7987">
        <v>150</v>
      </c>
      <c r="T7987">
        <v>98.7</v>
      </c>
      <c r="U7987" t="s">
        <v>3664</v>
      </c>
      <c r="V7987">
        <v>0</v>
      </c>
      <c r="W7987">
        <v>0</v>
      </c>
      <c r="X7987" t="s">
        <v>4379</v>
      </c>
      <c r="Y7987" t="s">
        <v>12300</v>
      </c>
      <c r="Z7987" t="s">
        <v>3554</v>
      </c>
    </row>
    <row r="7988" spans="17:26" x14ac:dyDescent="0.35">
      <c r="Q7988" t="s">
        <v>0</v>
      </c>
      <c r="R7988">
        <v>92</v>
      </c>
      <c r="S7988">
        <v>150</v>
      </c>
      <c r="T7988">
        <v>98.7</v>
      </c>
      <c r="U7988" t="s">
        <v>3664</v>
      </c>
      <c r="V7988">
        <v>0</v>
      </c>
      <c r="W7988">
        <v>0</v>
      </c>
      <c r="X7988" t="s">
        <v>4066</v>
      </c>
      <c r="Y7988" t="s">
        <v>12301</v>
      </c>
      <c r="Z7988" t="s">
        <v>3554</v>
      </c>
    </row>
    <row r="7989" spans="17:26" x14ac:dyDescent="0.35">
      <c r="Q7989" t="s">
        <v>0</v>
      </c>
      <c r="R7989">
        <v>92</v>
      </c>
      <c r="S7989">
        <v>150</v>
      </c>
      <c r="T7989">
        <v>98.7</v>
      </c>
      <c r="U7989" t="s">
        <v>3664</v>
      </c>
      <c r="V7989">
        <v>0</v>
      </c>
      <c r="W7989">
        <v>0</v>
      </c>
      <c r="X7989" t="s">
        <v>3816</v>
      </c>
      <c r="Y7989" t="s">
        <v>12302</v>
      </c>
      <c r="Z7989" t="s">
        <v>3554</v>
      </c>
    </row>
    <row r="7990" spans="17:26" x14ac:dyDescent="0.35">
      <c r="Q7990" t="s">
        <v>0</v>
      </c>
      <c r="R7990">
        <v>92</v>
      </c>
      <c r="S7990">
        <v>150</v>
      </c>
      <c r="T7990">
        <v>98.8</v>
      </c>
      <c r="U7990" t="s">
        <v>1</v>
      </c>
      <c r="V7990">
        <v>0</v>
      </c>
      <c r="W7990">
        <v>0</v>
      </c>
      <c r="X7990" t="s">
        <v>3669</v>
      </c>
      <c r="Y7990" t="s">
        <v>12303</v>
      </c>
      <c r="Z7990" t="s">
        <v>3554</v>
      </c>
    </row>
    <row r="7991" spans="17:26" x14ac:dyDescent="0.35">
      <c r="Q7991" t="s">
        <v>0</v>
      </c>
      <c r="R7991">
        <v>92</v>
      </c>
      <c r="S7991">
        <v>150</v>
      </c>
      <c r="T7991">
        <v>98.8</v>
      </c>
      <c r="U7991" t="s">
        <v>1</v>
      </c>
      <c r="V7991">
        <v>0</v>
      </c>
      <c r="W7991">
        <v>0</v>
      </c>
      <c r="X7991" t="s">
        <v>3669</v>
      </c>
      <c r="Y7991" t="s">
        <v>12304</v>
      </c>
      <c r="Z7991" t="s">
        <v>3554</v>
      </c>
    </row>
    <row r="7992" spans="17:26" x14ac:dyDescent="0.35">
      <c r="Q7992" t="s">
        <v>0</v>
      </c>
      <c r="R7992">
        <v>92</v>
      </c>
      <c r="S7992">
        <v>150</v>
      </c>
      <c r="T7992">
        <v>98.8</v>
      </c>
      <c r="U7992" t="s">
        <v>3664</v>
      </c>
      <c r="V7992">
        <v>0</v>
      </c>
      <c r="W7992">
        <v>0</v>
      </c>
      <c r="X7992" t="s">
        <v>3851</v>
      </c>
      <c r="Y7992" t="s">
        <v>12305</v>
      </c>
      <c r="Z7992" t="s">
        <v>3554</v>
      </c>
    </row>
    <row r="7993" spans="17:26" x14ac:dyDescent="0.35">
      <c r="Q7993" t="s">
        <v>0</v>
      </c>
      <c r="R7993">
        <v>92</v>
      </c>
      <c r="S7993">
        <v>150</v>
      </c>
      <c r="T7993">
        <v>99</v>
      </c>
      <c r="U7993" t="s">
        <v>3664</v>
      </c>
      <c r="V7993">
        <v>0</v>
      </c>
      <c r="W7993">
        <v>0</v>
      </c>
      <c r="X7993" t="s">
        <v>3962</v>
      </c>
      <c r="Y7993" t="s">
        <v>12306</v>
      </c>
      <c r="Z7993" t="s">
        <v>3554</v>
      </c>
    </row>
    <row r="7994" spans="17:26" x14ac:dyDescent="0.35">
      <c r="Q7994" t="s">
        <v>0</v>
      </c>
      <c r="R7994">
        <v>92</v>
      </c>
      <c r="S7994">
        <v>150</v>
      </c>
      <c r="T7994">
        <v>99</v>
      </c>
      <c r="U7994" t="s">
        <v>3664</v>
      </c>
      <c r="V7994">
        <v>0</v>
      </c>
      <c r="W7994">
        <v>0</v>
      </c>
      <c r="X7994" t="s">
        <v>3958</v>
      </c>
      <c r="Y7994" t="s">
        <v>12307</v>
      </c>
      <c r="Z7994" t="s">
        <v>3554</v>
      </c>
    </row>
    <row r="7995" spans="17:26" x14ac:dyDescent="0.35">
      <c r="Q7995" t="s">
        <v>0</v>
      </c>
      <c r="R7995">
        <v>92</v>
      </c>
      <c r="S7995">
        <v>150</v>
      </c>
      <c r="T7995">
        <v>99.1</v>
      </c>
      <c r="U7995" t="s">
        <v>1</v>
      </c>
      <c r="V7995">
        <v>0</v>
      </c>
      <c r="W7995">
        <v>0</v>
      </c>
      <c r="X7995" t="s">
        <v>3747</v>
      </c>
      <c r="Y7995" t="s">
        <v>12308</v>
      </c>
      <c r="Z7995" t="s">
        <v>3554</v>
      </c>
    </row>
    <row r="7996" spans="17:26" x14ac:dyDescent="0.35">
      <c r="Q7996" t="s">
        <v>0</v>
      </c>
      <c r="R7996">
        <v>92</v>
      </c>
      <c r="S7996">
        <v>150</v>
      </c>
      <c r="T7996">
        <v>99.1</v>
      </c>
      <c r="U7996" t="s">
        <v>3664</v>
      </c>
      <c r="V7996">
        <v>0</v>
      </c>
      <c r="W7996">
        <v>0</v>
      </c>
      <c r="X7996" t="s">
        <v>3967</v>
      </c>
      <c r="Y7996" t="s">
        <v>12309</v>
      </c>
      <c r="Z7996" t="s">
        <v>3554</v>
      </c>
    </row>
    <row r="7997" spans="17:26" x14ac:dyDescent="0.35">
      <c r="Q7997" t="s">
        <v>0</v>
      </c>
      <c r="R7997">
        <v>92</v>
      </c>
      <c r="S7997">
        <v>150</v>
      </c>
      <c r="T7997">
        <v>99.2</v>
      </c>
      <c r="U7997" t="s">
        <v>1</v>
      </c>
      <c r="V7997">
        <v>0</v>
      </c>
      <c r="W7997">
        <v>0</v>
      </c>
      <c r="X7997" t="s">
        <v>3839</v>
      </c>
      <c r="Y7997" t="s">
        <v>12310</v>
      </c>
      <c r="Z7997" t="s">
        <v>3554</v>
      </c>
    </row>
    <row r="7998" spans="17:26" x14ac:dyDescent="0.35">
      <c r="Q7998" t="s">
        <v>0</v>
      </c>
      <c r="R7998">
        <v>92</v>
      </c>
      <c r="S7998">
        <v>150</v>
      </c>
      <c r="T7998">
        <v>99.2</v>
      </c>
      <c r="U7998" t="s">
        <v>1</v>
      </c>
      <c r="V7998">
        <v>0</v>
      </c>
      <c r="W7998">
        <v>0</v>
      </c>
      <c r="X7998" t="s">
        <v>4596</v>
      </c>
      <c r="Y7998" t="s">
        <v>12311</v>
      </c>
      <c r="Z7998" t="s">
        <v>3554</v>
      </c>
    </row>
    <row r="7999" spans="17:26" x14ac:dyDescent="0.35">
      <c r="Q7999" t="s">
        <v>0</v>
      </c>
      <c r="R7999">
        <v>92</v>
      </c>
      <c r="S7999">
        <v>150</v>
      </c>
      <c r="T7999">
        <v>99.2</v>
      </c>
      <c r="U7999" t="s">
        <v>1</v>
      </c>
      <c r="V7999">
        <v>0</v>
      </c>
      <c r="W7999">
        <v>0</v>
      </c>
      <c r="X7999" t="s">
        <v>4596</v>
      </c>
      <c r="Y7999" t="s">
        <v>12312</v>
      </c>
      <c r="Z7999" t="s">
        <v>3554</v>
      </c>
    </row>
    <row r="8000" spans="17:26" x14ac:dyDescent="0.35">
      <c r="Q8000" t="s">
        <v>0</v>
      </c>
      <c r="R8000">
        <v>92</v>
      </c>
      <c r="S8000">
        <v>150</v>
      </c>
      <c r="T8000">
        <v>99.2</v>
      </c>
      <c r="U8000" t="s">
        <v>3664</v>
      </c>
      <c r="V8000">
        <v>0</v>
      </c>
      <c r="W8000">
        <v>0</v>
      </c>
      <c r="X8000" t="s">
        <v>3716</v>
      </c>
      <c r="Y8000" t="s">
        <v>12313</v>
      </c>
      <c r="Z8000" t="s">
        <v>3554</v>
      </c>
    </row>
    <row r="8001" spans="17:26" x14ac:dyDescent="0.35">
      <c r="Q8001" t="s">
        <v>0</v>
      </c>
      <c r="R8001">
        <v>92</v>
      </c>
      <c r="S8001">
        <v>150</v>
      </c>
      <c r="T8001">
        <v>99.3</v>
      </c>
      <c r="U8001" t="s">
        <v>1</v>
      </c>
      <c r="V8001">
        <v>0</v>
      </c>
      <c r="W8001">
        <v>0</v>
      </c>
      <c r="X8001" t="s">
        <v>3786</v>
      </c>
      <c r="Y8001" t="s">
        <v>12314</v>
      </c>
      <c r="Z8001" t="s">
        <v>3554</v>
      </c>
    </row>
    <row r="8002" spans="17:26" x14ac:dyDescent="0.35">
      <c r="Q8002" t="s">
        <v>0</v>
      </c>
      <c r="R8002">
        <v>92</v>
      </c>
      <c r="S8002">
        <v>150</v>
      </c>
      <c r="T8002">
        <v>99.3</v>
      </c>
      <c r="U8002" t="s">
        <v>1</v>
      </c>
      <c r="V8002">
        <v>0</v>
      </c>
      <c r="W8002">
        <v>0</v>
      </c>
      <c r="X8002" t="s">
        <v>4294</v>
      </c>
      <c r="Y8002" t="s">
        <v>12315</v>
      </c>
      <c r="Z8002" t="s">
        <v>3554</v>
      </c>
    </row>
    <row r="8003" spans="17:26" x14ac:dyDescent="0.35">
      <c r="Q8003" t="s">
        <v>0</v>
      </c>
      <c r="R8003">
        <v>92</v>
      </c>
      <c r="S8003">
        <v>150</v>
      </c>
      <c r="T8003">
        <v>99.3</v>
      </c>
      <c r="U8003" t="s">
        <v>3664</v>
      </c>
      <c r="V8003">
        <v>0</v>
      </c>
      <c r="W8003">
        <v>0</v>
      </c>
      <c r="X8003" t="s">
        <v>3792</v>
      </c>
      <c r="Y8003" t="s">
        <v>12316</v>
      </c>
      <c r="Z8003" t="s">
        <v>3554</v>
      </c>
    </row>
    <row r="8004" spans="17:26" x14ac:dyDescent="0.35">
      <c r="Q8004" t="s">
        <v>0</v>
      </c>
      <c r="R8004">
        <v>92</v>
      </c>
      <c r="S8004">
        <v>150</v>
      </c>
      <c r="T8004">
        <v>99.3</v>
      </c>
      <c r="U8004" t="s">
        <v>3664</v>
      </c>
      <c r="V8004">
        <v>0</v>
      </c>
      <c r="W8004">
        <v>0</v>
      </c>
      <c r="X8004" t="s">
        <v>3673</v>
      </c>
      <c r="Y8004" t="s">
        <v>12317</v>
      </c>
      <c r="Z8004" t="s">
        <v>3554</v>
      </c>
    </row>
    <row r="8005" spans="17:26" x14ac:dyDescent="0.35">
      <c r="Q8005" t="s">
        <v>0</v>
      </c>
      <c r="R8005">
        <v>92</v>
      </c>
      <c r="S8005">
        <v>150</v>
      </c>
      <c r="T8005">
        <v>99.3</v>
      </c>
      <c r="U8005" t="s">
        <v>3664</v>
      </c>
      <c r="V8005">
        <v>0</v>
      </c>
      <c r="W8005">
        <v>0</v>
      </c>
      <c r="X8005" t="s">
        <v>4058</v>
      </c>
      <c r="Y8005" t="s">
        <v>12318</v>
      </c>
      <c r="Z8005" t="s">
        <v>3554</v>
      </c>
    </row>
    <row r="8006" spans="17:26" x14ac:dyDescent="0.35">
      <c r="Q8006" t="s">
        <v>0</v>
      </c>
      <c r="R8006">
        <v>92</v>
      </c>
      <c r="S8006">
        <v>150</v>
      </c>
      <c r="T8006">
        <v>99.3</v>
      </c>
      <c r="U8006" t="s">
        <v>3664</v>
      </c>
      <c r="V8006">
        <v>0</v>
      </c>
      <c r="W8006">
        <v>0</v>
      </c>
      <c r="X8006" t="s">
        <v>4003</v>
      </c>
      <c r="Y8006" t="s">
        <v>12319</v>
      </c>
      <c r="Z8006" t="s">
        <v>3554</v>
      </c>
    </row>
    <row r="8007" spans="17:26" x14ac:dyDescent="0.35">
      <c r="Q8007" t="s">
        <v>0</v>
      </c>
      <c r="R8007">
        <v>94</v>
      </c>
      <c r="S8007">
        <v>150</v>
      </c>
      <c r="T8007">
        <v>100</v>
      </c>
      <c r="U8007" t="s">
        <v>1</v>
      </c>
      <c r="V8007">
        <v>0</v>
      </c>
      <c r="W8007">
        <v>0</v>
      </c>
      <c r="X8007" t="s">
        <v>3801</v>
      </c>
      <c r="Y8007" t="s">
        <v>12320</v>
      </c>
      <c r="Z8007" t="s">
        <v>3556</v>
      </c>
    </row>
    <row r="8008" spans="17:26" x14ac:dyDescent="0.35">
      <c r="Q8008" t="s">
        <v>0</v>
      </c>
      <c r="R8008">
        <v>94</v>
      </c>
      <c r="S8008">
        <v>150</v>
      </c>
      <c r="T8008">
        <v>100</v>
      </c>
      <c r="U8008" t="s">
        <v>1</v>
      </c>
      <c r="V8008">
        <v>0</v>
      </c>
      <c r="W8008">
        <v>0</v>
      </c>
      <c r="X8008" t="s">
        <v>3673</v>
      </c>
      <c r="Y8008" t="s">
        <v>12321</v>
      </c>
      <c r="Z8008" t="s">
        <v>3556</v>
      </c>
    </row>
    <row r="8009" spans="17:26" x14ac:dyDescent="0.35">
      <c r="Q8009" t="s">
        <v>0</v>
      </c>
      <c r="R8009">
        <v>94</v>
      </c>
      <c r="S8009">
        <v>150</v>
      </c>
      <c r="T8009">
        <v>100</v>
      </c>
      <c r="U8009" t="s">
        <v>3664</v>
      </c>
      <c r="V8009">
        <v>0</v>
      </c>
      <c r="W8009">
        <v>0</v>
      </c>
      <c r="X8009" t="s">
        <v>3897</v>
      </c>
      <c r="Y8009" t="s">
        <v>12322</v>
      </c>
      <c r="Z8009" t="s">
        <v>3556</v>
      </c>
    </row>
    <row r="8010" spans="17:26" x14ac:dyDescent="0.35">
      <c r="Q8010" t="s">
        <v>0</v>
      </c>
      <c r="R8010">
        <v>94</v>
      </c>
      <c r="S8010">
        <v>150</v>
      </c>
      <c r="T8010">
        <v>97.3</v>
      </c>
      <c r="U8010" t="s">
        <v>1</v>
      </c>
      <c r="V8010">
        <v>0</v>
      </c>
      <c r="W8010">
        <v>0</v>
      </c>
      <c r="X8010" t="s">
        <v>3808</v>
      </c>
      <c r="Y8010" t="s">
        <v>12323</v>
      </c>
      <c r="Z8010" t="s">
        <v>3556</v>
      </c>
    </row>
    <row r="8011" spans="17:26" x14ac:dyDescent="0.35">
      <c r="Q8011" t="s">
        <v>0</v>
      </c>
      <c r="R8011">
        <v>94</v>
      </c>
      <c r="S8011">
        <v>150</v>
      </c>
      <c r="T8011">
        <v>97.3</v>
      </c>
      <c r="U8011" t="s">
        <v>3664</v>
      </c>
      <c r="V8011">
        <v>0</v>
      </c>
      <c r="W8011">
        <v>0</v>
      </c>
      <c r="X8011" t="s">
        <v>4132</v>
      </c>
      <c r="Y8011" t="s">
        <v>12324</v>
      </c>
      <c r="Z8011" t="s">
        <v>3556</v>
      </c>
    </row>
    <row r="8012" spans="17:26" x14ac:dyDescent="0.35">
      <c r="Q8012" t="s">
        <v>0</v>
      </c>
      <c r="R8012">
        <v>94</v>
      </c>
      <c r="S8012">
        <v>150</v>
      </c>
      <c r="T8012">
        <v>97.3</v>
      </c>
      <c r="U8012" t="s">
        <v>3664</v>
      </c>
      <c r="V8012">
        <v>0</v>
      </c>
      <c r="W8012">
        <v>0</v>
      </c>
      <c r="X8012" t="s">
        <v>3801</v>
      </c>
      <c r="Y8012" t="s">
        <v>12325</v>
      </c>
      <c r="Z8012" t="s">
        <v>3556</v>
      </c>
    </row>
    <row r="8013" spans="17:26" x14ac:dyDescent="0.35">
      <c r="Q8013" t="s">
        <v>0</v>
      </c>
      <c r="R8013">
        <v>94</v>
      </c>
      <c r="S8013">
        <v>150</v>
      </c>
      <c r="T8013">
        <v>97.7</v>
      </c>
      <c r="U8013" t="s">
        <v>1</v>
      </c>
      <c r="V8013">
        <v>0</v>
      </c>
      <c r="W8013">
        <v>0</v>
      </c>
      <c r="X8013" t="s">
        <v>3857</v>
      </c>
      <c r="Y8013" t="s">
        <v>12326</v>
      </c>
      <c r="Z8013" t="s">
        <v>3556</v>
      </c>
    </row>
    <row r="8014" spans="17:26" x14ac:dyDescent="0.35">
      <c r="Q8014" t="s">
        <v>0</v>
      </c>
      <c r="R8014">
        <v>94</v>
      </c>
      <c r="S8014">
        <v>150</v>
      </c>
      <c r="T8014">
        <v>97.7</v>
      </c>
      <c r="U8014" t="s">
        <v>1</v>
      </c>
      <c r="V8014">
        <v>0</v>
      </c>
      <c r="W8014">
        <v>0</v>
      </c>
      <c r="X8014" t="s">
        <v>3859</v>
      </c>
      <c r="Y8014" t="s">
        <v>12327</v>
      </c>
      <c r="Z8014" t="s">
        <v>3556</v>
      </c>
    </row>
    <row r="8015" spans="17:26" x14ac:dyDescent="0.35">
      <c r="Q8015" t="s">
        <v>0</v>
      </c>
      <c r="R8015">
        <v>94</v>
      </c>
      <c r="S8015">
        <v>150</v>
      </c>
      <c r="T8015">
        <v>97.7</v>
      </c>
      <c r="U8015" t="s">
        <v>3664</v>
      </c>
      <c r="V8015">
        <v>0</v>
      </c>
      <c r="W8015">
        <v>0</v>
      </c>
      <c r="X8015" t="s">
        <v>4125</v>
      </c>
      <c r="Y8015" t="s">
        <v>12328</v>
      </c>
      <c r="Z8015" t="s">
        <v>3556</v>
      </c>
    </row>
    <row r="8016" spans="17:26" x14ac:dyDescent="0.35">
      <c r="Q8016" t="s">
        <v>0</v>
      </c>
      <c r="R8016">
        <v>94</v>
      </c>
      <c r="S8016">
        <v>150</v>
      </c>
      <c r="T8016">
        <v>98</v>
      </c>
      <c r="U8016" t="s">
        <v>1</v>
      </c>
      <c r="V8016">
        <v>0</v>
      </c>
      <c r="W8016">
        <v>0</v>
      </c>
      <c r="X8016" t="s">
        <v>4354</v>
      </c>
      <c r="Y8016" t="s">
        <v>12329</v>
      </c>
      <c r="Z8016" t="s">
        <v>3556</v>
      </c>
    </row>
    <row r="8017" spans="17:26" x14ac:dyDescent="0.35">
      <c r="Q8017" t="s">
        <v>0</v>
      </c>
      <c r="R8017">
        <v>94</v>
      </c>
      <c r="S8017">
        <v>150</v>
      </c>
      <c r="T8017">
        <v>98</v>
      </c>
      <c r="U8017" t="s">
        <v>1</v>
      </c>
      <c r="V8017">
        <v>0</v>
      </c>
      <c r="W8017">
        <v>0</v>
      </c>
      <c r="X8017" t="s">
        <v>3777</v>
      </c>
      <c r="Y8017" t="s">
        <v>12330</v>
      </c>
      <c r="Z8017" t="s">
        <v>3556</v>
      </c>
    </row>
    <row r="8018" spans="17:26" x14ac:dyDescent="0.35">
      <c r="Q8018" t="s">
        <v>0</v>
      </c>
      <c r="R8018">
        <v>94</v>
      </c>
      <c r="S8018">
        <v>150</v>
      </c>
      <c r="T8018">
        <v>98</v>
      </c>
      <c r="U8018" t="s">
        <v>1</v>
      </c>
      <c r="V8018">
        <v>0</v>
      </c>
      <c r="W8018">
        <v>0</v>
      </c>
      <c r="X8018" t="s">
        <v>4339</v>
      </c>
      <c r="Y8018" t="s">
        <v>12331</v>
      </c>
      <c r="Z8018" t="s">
        <v>3556</v>
      </c>
    </row>
    <row r="8019" spans="17:26" x14ac:dyDescent="0.35">
      <c r="Q8019" t="s">
        <v>0</v>
      </c>
      <c r="R8019">
        <v>94</v>
      </c>
      <c r="S8019">
        <v>150</v>
      </c>
      <c r="T8019">
        <v>98</v>
      </c>
      <c r="U8019" t="s">
        <v>3664</v>
      </c>
      <c r="V8019">
        <v>0</v>
      </c>
      <c r="W8019">
        <v>0</v>
      </c>
      <c r="X8019" t="s">
        <v>4474</v>
      </c>
      <c r="Y8019" t="s">
        <v>12332</v>
      </c>
      <c r="Z8019" t="s">
        <v>3556</v>
      </c>
    </row>
    <row r="8020" spans="17:26" x14ac:dyDescent="0.35">
      <c r="Q8020" t="s">
        <v>0</v>
      </c>
      <c r="R8020">
        <v>94</v>
      </c>
      <c r="S8020">
        <v>150</v>
      </c>
      <c r="T8020">
        <v>98</v>
      </c>
      <c r="U8020" t="s">
        <v>3664</v>
      </c>
      <c r="V8020">
        <v>0</v>
      </c>
      <c r="W8020">
        <v>0</v>
      </c>
      <c r="X8020" t="s">
        <v>4217</v>
      </c>
      <c r="Y8020" t="s">
        <v>12333</v>
      </c>
      <c r="Z8020" t="s">
        <v>3556</v>
      </c>
    </row>
    <row r="8021" spans="17:26" x14ac:dyDescent="0.35">
      <c r="Q8021" t="s">
        <v>0</v>
      </c>
      <c r="R8021">
        <v>94</v>
      </c>
      <c r="S8021">
        <v>150</v>
      </c>
      <c r="T8021">
        <v>98.1</v>
      </c>
      <c r="U8021" t="s">
        <v>1</v>
      </c>
      <c r="V8021">
        <v>0</v>
      </c>
      <c r="W8021">
        <v>0</v>
      </c>
      <c r="X8021" t="s">
        <v>3964</v>
      </c>
      <c r="Y8021" t="s">
        <v>12334</v>
      </c>
      <c r="Z8021" t="s">
        <v>3556</v>
      </c>
    </row>
    <row r="8022" spans="17:26" x14ac:dyDescent="0.35">
      <c r="Q8022" t="s">
        <v>0</v>
      </c>
      <c r="R8022">
        <v>94</v>
      </c>
      <c r="S8022">
        <v>150</v>
      </c>
      <c r="T8022">
        <v>98.3</v>
      </c>
      <c r="U8022" t="s">
        <v>3664</v>
      </c>
      <c r="V8022">
        <v>0</v>
      </c>
      <c r="W8022">
        <v>0</v>
      </c>
      <c r="X8022" t="s">
        <v>3981</v>
      </c>
      <c r="Y8022" t="s">
        <v>12335</v>
      </c>
      <c r="Z8022" t="s">
        <v>3556</v>
      </c>
    </row>
    <row r="8023" spans="17:26" x14ac:dyDescent="0.35">
      <c r="Q8023" t="s">
        <v>0</v>
      </c>
      <c r="R8023">
        <v>94</v>
      </c>
      <c r="S8023">
        <v>150</v>
      </c>
      <c r="T8023">
        <v>98.6</v>
      </c>
      <c r="U8023" t="s">
        <v>3664</v>
      </c>
      <c r="V8023">
        <v>0</v>
      </c>
      <c r="W8023">
        <v>0</v>
      </c>
      <c r="X8023" t="s">
        <v>4005</v>
      </c>
      <c r="Y8023" t="s">
        <v>12336</v>
      </c>
      <c r="Z8023" t="s">
        <v>3556</v>
      </c>
    </row>
    <row r="8024" spans="17:26" x14ac:dyDescent="0.35">
      <c r="Q8024" t="s">
        <v>0</v>
      </c>
      <c r="R8024">
        <v>94</v>
      </c>
      <c r="S8024">
        <v>150</v>
      </c>
      <c r="T8024">
        <v>98.7</v>
      </c>
      <c r="U8024" t="s">
        <v>1</v>
      </c>
      <c r="V8024">
        <v>0</v>
      </c>
      <c r="W8024">
        <v>0</v>
      </c>
      <c r="X8024" t="s">
        <v>4363</v>
      </c>
      <c r="Y8024" t="s">
        <v>12337</v>
      </c>
      <c r="Z8024" t="s">
        <v>3556</v>
      </c>
    </row>
    <row r="8025" spans="17:26" x14ac:dyDescent="0.35">
      <c r="Q8025" t="s">
        <v>0</v>
      </c>
      <c r="R8025">
        <v>94</v>
      </c>
      <c r="S8025">
        <v>150</v>
      </c>
      <c r="T8025">
        <v>98.7</v>
      </c>
      <c r="U8025" t="s">
        <v>3664</v>
      </c>
      <c r="V8025">
        <v>0</v>
      </c>
      <c r="W8025">
        <v>0</v>
      </c>
      <c r="X8025" t="s">
        <v>4785</v>
      </c>
      <c r="Y8025" t="s">
        <v>12338</v>
      </c>
      <c r="Z8025" t="s">
        <v>3556</v>
      </c>
    </row>
    <row r="8026" spans="17:26" x14ac:dyDescent="0.35">
      <c r="Q8026" t="s">
        <v>0</v>
      </c>
      <c r="R8026">
        <v>94</v>
      </c>
      <c r="S8026">
        <v>150</v>
      </c>
      <c r="T8026">
        <v>98.9</v>
      </c>
      <c r="U8026" t="s">
        <v>3664</v>
      </c>
      <c r="V8026">
        <v>0</v>
      </c>
      <c r="W8026">
        <v>0</v>
      </c>
      <c r="X8026" t="s">
        <v>3700</v>
      </c>
      <c r="Y8026" t="s">
        <v>12339</v>
      </c>
      <c r="Z8026" t="s">
        <v>3556</v>
      </c>
    </row>
    <row r="8027" spans="17:26" x14ac:dyDescent="0.35">
      <c r="Q8027" t="s">
        <v>0</v>
      </c>
      <c r="R8027">
        <v>94</v>
      </c>
      <c r="S8027">
        <v>150</v>
      </c>
      <c r="T8027">
        <v>98.9</v>
      </c>
      <c r="U8027" t="s">
        <v>3664</v>
      </c>
      <c r="V8027">
        <v>0</v>
      </c>
      <c r="W8027">
        <v>0</v>
      </c>
      <c r="X8027" t="s">
        <v>4721</v>
      </c>
      <c r="Y8027" t="s">
        <v>12340</v>
      </c>
      <c r="Z8027" t="s">
        <v>3556</v>
      </c>
    </row>
    <row r="8028" spans="17:26" x14ac:dyDescent="0.35">
      <c r="Q8028" t="s">
        <v>0</v>
      </c>
      <c r="R8028">
        <v>94</v>
      </c>
      <c r="S8028">
        <v>150</v>
      </c>
      <c r="T8028">
        <v>99</v>
      </c>
      <c r="U8028" t="s">
        <v>3664</v>
      </c>
      <c r="V8028">
        <v>0</v>
      </c>
      <c r="W8028">
        <v>0</v>
      </c>
      <c r="X8028" t="s">
        <v>3736</v>
      </c>
      <c r="Y8028" t="s">
        <v>12341</v>
      </c>
      <c r="Z8028" t="s">
        <v>3556</v>
      </c>
    </row>
    <row r="8029" spans="17:26" x14ac:dyDescent="0.35">
      <c r="Q8029" t="s">
        <v>0</v>
      </c>
      <c r="R8029">
        <v>94</v>
      </c>
      <c r="S8029">
        <v>150</v>
      </c>
      <c r="T8029">
        <v>99.3</v>
      </c>
      <c r="U8029" t="s">
        <v>3664</v>
      </c>
      <c r="V8029">
        <v>0</v>
      </c>
      <c r="W8029">
        <v>0</v>
      </c>
      <c r="X8029" t="s">
        <v>3690</v>
      </c>
      <c r="Y8029" t="s">
        <v>12342</v>
      </c>
      <c r="Z8029" t="s">
        <v>3556</v>
      </c>
    </row>
    <row r="8030" spans="17:26" x14ac:dyDescent="0.35">
      <c r="Q8030" t="s">
        <v>0</v>
      </c>
      <c r="R8030">
        <v>95</v>
      </c>
      <c r="S8030">
        <v>150</v>
      </c>
      <c r="T8030">
        <v>100</v>
      </c>
      <c r="U8030" t="s">
        <v>1</v>
      </c>
      <c r="V8030">
        <v>0</v>
      </c>
      <c r="W8030">
        <v>0</v>
      </c>
      <c r="X8030" t="s">
        <v>4345</v>
      </c>
      <c r="Y8030" t="s">
        <v>12343</v>
      </c>
      <c r="Z8030" t="s">
        <v>3557</v>
      </c>
    </row>
    <row r="8031" spans="17:26" x14ac:dyDescent="0.35">
      <c r="Q8031" t="s">
        <v>0</v>
      </c>
      <c r="R8031">
        <v>95</v>
      </c>
      <c r="S8031">
        <v>150</v>
      </c>
      <c r="T8031">
        <v>100</v>
      </c>
      <c r="U8031" t="s">
        <v>1</v>
      </c>
      <c r="V8031">
        <v>0</v>
      </c>
      <c r="W8031">
        <v>0</v>
      </c>
      <c r="X8031" t="s">
        <v>3738</v>
      </c>
      <c r="Y8031" t="s">
        <v>12344</v>
      </c>
      <c r="Z8031" t="s">
        <v>3557</v>
      </c>
    </row>
    <row r="8032" spans="17:26" x14ac:dyDescent="0.35">
      <c r="Q8032" t="s">
        <v>0</v>
      </c>
      <c r="R8032">
        <v>95</v>
      </c>
      <c r="S8032">
        <v>150</v>
      </c>
      <c r="T8032">
        <v>100</v>
      </c>
      <c r="U8032" t="s">
        <v>1</v>
      </c>
      <c r="V8032">
        <v>0</v>
      </c>
      <c r="W8032">
        <v>0</v>
      </c>
      <c r="X8032" t="s">
        <v>3790</v>
      </c>
      <c r="Y8032" t="s">
        <v>12345</v>
      </c>
      <c r="Z8032" t="s">
        <v>3557</v>
      </c>
    </row>
    <row r="8033" spans="17:26" x14ac:dyDescent="0.35">
      <c r="Q8033" t="s">
        <v>0</v>
      </c>
      <c r="R8033">
        <v>95</v>
      </c>
      <c r="S8033">
        <v>150</v>
      </c>
      <c r="T8033">
        <v>100</v>
      </c>
      <c r="U8033" t="s">
        <v>1</v>
      </c>
      <c r="V8033">
        <v>0</v>
      </c>
      <c r="W8033">
        <v>0</v>
      </c>
      <c r="X8033" t="s">
        <v>3999</v>
      </c>
      <c r="Y8033" t="s">
        <v>12346</v>
      </c>
      <c r="Z8033" t="s">
        <v>3557</v>
      </c>
    </row>
    <row r="8034" spans="17:26" x14ac:dyDescent="0.35">
      <c r="Q8034" t="s">
        <v>0</v>
      </c>
      <c r="R8034">
        <v>95</v>
      </c>
      <c r="S8034">
        <v>150</v>
      </c>
      <c r="T8034">
        <v>100</v>
      </c>
      <c r="U8034" t="s">
        <v>1</v>
      </c>
      <c r="V8034">
        <v>0</v>
      </c>
      <c r="W8034">
        <v>0</v>
      </c>
      <c r="X8034" t="s">
        <v>3740</v>
      </c>
      <c r="Y8034" t="s">
        <v>12347</v>
      </c>
      <c r="Z8034" t="s">
        <v>3557</v>
      </c>
    </row>
    <row r="8035" spans="17:26" x14ac:dyDescent="0.35">
      <c r="Q8035" t="s">
        <v>0</v>
      </c>
      <c r="R8035">
        <v>95</v>
      </c>
      <c r="S8035">
        <v>150</v>
      </c>
      <c r="T8035">
        <v>100</v>
      </c>
      <c r="U8035" t="s">
        <v>1</v>
      </c>
      <c r="V8035">
        <v>0</v>
      </c>
      <c r="W8035">
        <v>0</v>
      </c>
      <c r="X8035" t="s">
        <v>4053</v>
      </c>
      <c r="Y8035" t="s">
        <v>12348</v>
      </c>
      <c r="Z8035" t="s">
        <v>3557</v>
      </c>
    </row>
    <row r="8036" spans="17:26" x14ac:dyDescent="0.35">
      <c r="Q8036" t="s">
        <v>0</v>
      </c>
      <c r="R8036">
        <v>95</v>
      </c>
      <c r="S8036">
        <v>150</v>
      </c>
      <c r="T8036">
        <v>100</v>
      </c>
      <c r="U8036" t="s">
        <v>1</v>
      </c>
      <c r="V8036">
        <v>0</v>
      </c>
      <c r="W8036">
        <v>0</v>
      </c>
      <c r="X8036" t="s">
        <v>3694</v>
      </c>
      <c r="Y8036" t="s">
        <v>12349</v>
      </c>
      <c r="Z8036" t="s">
        <v>3557</v>
      </c>
    </row>
    <row r="8037" spans="17:26" x14ac:dyDescent="0.35">
      <c r="Q8037" t="s">
        <v>0</v>
      </c>
      <c r="R8037">
        <v>95</v>
      </c>
      <c r="S8037">
        <v>150</v>
      </c>
      <c r="T8037">
        <v>100</v>
      </c>
      <c r="U8037" t="s">
        <v>1</v>
      </c>
      <c r="V8037">
        <v>0</v>
      </c>
      <c r="W8037">
        <v>0</v>
      </c>
      <c r="X8037" t="s">
        <v>3830</v>
      </c>
      <c r="Y8037" t="s">
        <v>12350</v>
      </c>
      <c r="Z8037" t="s">
        <v>3557</v>
      </c>
    </row>
    <row r="8038" spans="17:26" x14ac:dyDescent="0.35">
      <c r="Q8038" t="s">
        <v>0</v>
      </c>
      <c r="R8038">
        <v>95</v>
      </c>
      <c r="S8038">
        <v>150</v>
      </c>
      <c r="T8038">
        <v>100</v>
      </c>
      <c r="U8038" t="s">
        <v>1</v>
      </c>
      <c r="V8038">
        <v>0</v>
      </c>
      <c r="W8038">
        <v>0</v>
      </c>
      <c r="X8038" t="s">
        <v>3698</v>
      </c>
      <c r="Y8038" t="s">
        <v>12351</v>
      </c>
      <c r="Z8038" t="s">
        <v>3557</v>
      </c>
    </row>
    <row r="8039" spans="17:26" x14ac:dyDescent="0.35">
      <c r="Q8039" t="s">
        <v>0</v>
      </c>
      <c r="R8039">
        <v>95</v>
      </c>
      <c r="S8039">
        <v>150</v>
      </c>
      <c r="T8039">
        <v>100</v>
      </c>
      <c r="U8039" t="s">
        <v>1</v>
      </c>
      <c r="V8039">
        <v>0</v>
      </c>
      <c r="W8039">
        <v>0</v>
      </c>
      <c r="X8039" t="s">
        <v>3799</v>
      </c>
      <c r="Y8039" t="s">
        <v>12352</v>
      </c>
      <c r="Z8039" t="s">
        <v>3557</v>
      </c>
    </row>
    <row r="8040" spans="17:26" x14ac:dyDescent="0.35">
      <c r="Q8040" t="s">
        <v>0</v>
      </c>
      <c r="R8040">
        <v>95</v>
      </c>
      <c r="S8040">
        <v>150</v>
      </c>
      <c r="T8040">
        <v>100</v>
      </c>
      <c r="U8040" t="s">
        <v>1</v>
      </c>
      <c r="V8040">
        <v>0</v>
      </c>
      <c r="W8040">
        <v>0</v>
      </c>
      <c r="X8040" t="s">
        <v>4736</v>
      </c>
      <c r="Y8040" t="s">
        <v>12353</v>
      </c>
      <c r="Z8040" t="s">
        <v>3557</v>
      </c>
    </row>
    <row r="8041" spans="17:26" x14ac:dyDescent="0.35">
      <c r="Q8041" t="s">
        <v>0</v>
      </c>
      <c r="R8041">
        <v>95</v>
      </c>
      <c r="S8041">
        <v>150</v>
      </c>
      <c r="T8041">
        <v>100</v>
      </c>
      <c r="U8041" t="s">
        <v>1</v>
      </c>
      <c r="V8041">
        <v>0</v>
      </c>
      <c r="W8041">
        <v>0</v>
      </c>
      <c r="X8041" t="s">
        <v>3960</v>
      </c>
      <c r="Y8041" t="s">
        <v>12354</v>
      </c>
      <c r="Z8041" t="s">
        <v>3557</v>
      </c>
    </row>
    <row r="8042" spans="17:26" x14ac:dyDescent="0.35">
      <c r="Q8042" t="s">
        <v>0</v>
      </c>
      <c r="R8042">
        <v>95</v>
      </c>
      <c r="S8042">
        <v>150</v>
      </c>
      <c r="T8042">
        <v>100</v>
      </c>
      <c r="U8042" t="s">
        <v>1</v>
      </c>
      <c r="V8042">
        <v>0</v>
      </c>
      <c r="W8042">
        <v>0</v>
      </c>
      <c r="X8042" t="s">
        <v>3720</v>
      </c>
      <c r="Y8042" t="s">
        <v>12355</v>
      </c>
      <c r="Z8042" t="s">
        <v>3557</v>
      </c>
    </row>
    <row r="8043" spans="17:26" x14ac:dyDescent="0.35">
      <c r="Q8043" t="s">
        <v>0</v>
      </c>
      <c r="R8043">
        <v>95</v>
      </c>
      <c r="S8043">
        <v>150</v>
      </c>
      <c r="T8043">
        <v>100</v>
      </c>
      <c r="U8043" t="s">
        <v>1</v>
      </c>
      <c r="V8043">
        <v>0</v>
      </c>
      <c r="W8043">
        <v>0</v>
      </c>
      <c r="X8043" t="s">
        <v>3720</v>
      </c>
      <c r="Y8043" t="s">
        <v>12356</v>
      </c>
      <c r="Z8043" t="s">
        <v>3557</v>
      </c>
    </row>
    <row r="8044" spans="17:26" x14ac:dyDescent="0.35">
      <c r="Q8044" t="s">
        <v>0</v>
      </c>
      <c r="R8044">
        <v>95</v>
      </c>
      <c r="S8044">
        <v>150</v>
      </c>
      <c r="T8044">
        <v>100</v>
      </c>
      <c r="U8044" t="s">
        <v>1</v>
      </c>
      <c r="V8044">
        <v>0</v>
      </c>
      <c r="W8044">
        <v>0</v>
      </c>
      <c r="X8044" t="s">
        <v>3720</v>
      </c>
      <c r="Y8044" t="s">
        <v>12357</v>
      </c>
      <c r="Z8044" t="s">
        <v>3557</v>
      </c>
    </row>
    <row r="8045" spans="17:26" x14ac:dyDescent="0.35">
      <c r="Q8045" t="s">
        <v>0</v>
      </c>
      <c r="R8045">
        <v>95</v>
      </c>
      <c r="S8045">
        <v>150</v>
      </c>
      <c r="T8045">
        <v>100</v>
      </c>
      <c r="U8045" t="s">
        <v>1</v>
      </c>
      <c r="V8045">
        <v>0</v>
      </c>
      <c r="W8045">
        <v>0</v>
      </c>
      <c r="X8045" t="s">
        <v>3869</v>
      </c>
      <c r="Y8045" t="s">
        <v>12358</v>
      </c>
      <c r="Z8045" t="s">
        <v>3557</v>
      </c>
    </row>
    <row r="8046" spans="17:26" x14ac:dyDescent="0.35">
      <c r="Q8046" t="s">
        <v>0</v>
      </c>
      <c r="R8046">
        <v>95</v>
      </c>
      <c r="S8046">
        <v>150</v>
      </c>
      <c r="T8046">
        <v>100</v>
      </c>
      <c r="U8046" t="s">
        <v>1</v>
      </c>
      <c r="V8046">
        <v>0</v>
      </c>
      <c r="W8046">
        <v>0</v>
      </c>
      <c r="X8046" t="s">
        <v>3681</v>
      </c>
      <c r="Y8046" t="s">
        <v>12359</v>
      </c>
      <c r="Z8046" t="s">
        <v>3557</v>
      </c>
    </row>
    <row r="8047" spans="17:26" x14ac:dyDescent="0.35">
      <c r="Q8047" t="s">
        <v>0</v>
      </c>
      <c r="R8047">
        <v>95</v>
      </c>
      <c r="S8047">
        <v>150</v>
      </c>
      <c r="T8047">
        <v>100</v>
      </c>
      <c r="U8047" t="s">
        <v>1</v>
      </c>
      <c r="V8047">
        <v>0</v>
      </c>
      <c r="W8047">
        <v>0</v>
      </c>
      <c r="X8047" t="s">
        <v>4426</v>
      </c>
      <c r="Y8047" t="s">
        <v>12360</v>
      </c>
      <c r="Z8047" t="s">
        <v>3557</v>
      </c>
    </row>
    <row r="8048" spans="17:26" x14ac:dyDescent="0.35">
      <c r="Q8048" t="s">
        <v>0</v>
      </c>
      <c r="R8048">
        <v>95</v>
      </c>
      <c r="S8048">
        <v>150</v>
      </c>
      <c r="T8048">
        <v>100</v>
      </c>
      <c r="U8048" t="s">
        <v>1</v>
      </c>
      <c r="V8048">
        <v>0</v>
      </c>
      <c r="W8048">
        <v>0</v>
      </c>
      <c r="X8048" t="s">
        <v>3722</v>
      </c>
      <c r="Y8048" t="s">
        <v>12361</v>
      </c>
      <c r="Z8048" t="s">
        <v>3557</v>
      </c>
    </row>
    <row r="8049" spans="17:26" x14ac:dyDescent="0.35">
      <c r="Q8049" t="s">
        <v>0</v>
      </c>
      <c r="R8049">
        <v>95</v>
      </c>
      <c r="S8049">
        <v>150</v>
      </c>
      <c r="T8049">
        <v>100</v>
      </c>
      <c r="U8049" t="s">
        <v>1</v>
      </c>
      <c r="V8049">
        <v>0</v>
      </c>
      <c r="W8049">
        <v>0</v>
      </c>
      <c r="X8049" t="s">
        <v>3702</v>
      </c>
      <c r="Y8049" t="s">
        <v>12362</v>
      </c>
      <c r="Z8049" t="s">
        <v>3557</v>
      </c>
    </row>
    <row r="8050" spans="17:26" x14ac:dyDescent="0.35">
      <c r="Q8050" t="s">
        <v>0</v>
      </c>
      <c r="R8050">
        <v>95</v>
      </c>
      <c r="S8050">
        <v>150</v>
      </c>
      <c r="T8050">
        <v>100</v>
      </c>
      <c r="U8050" t="s">
        <v>1</v>
      </c>
      <c r="V8050">
        <v>0</v>
      </c>
      <c r="W8050">
        <v>0</v>
      </c>
      <c r="X8050" t="s">
        <v>4200</v>
      </c>
      <c r="Y8050" t="s">
        <v>12363</v>
      </c>
      <c r="Z8050" t="s">
        <v>3557</v>
      </c>
    </row>
    <row r="8051" spans="17:26" x14ac:dyDescent="0.35">
      <c r="Q8051" t="s">
        <v>0</v>
      </c>
      <c r="R8051">
        <v>95</v>
      </c>
      <c r="S8051">
        <v>150</v>
      </c>
      <c r="T8051">
        <v>100</v>
      </c>
      <c r="U8051" t="s">
        <v>1</v>
      </c>
      <c r="V8051">
        <v>0</v>
      </c>
      <c r="W8051">
        <v>0</v>
      </c>
      <c r="X8051" t="s">
        <v>4238</v>
      </c>
      <c r="Y8051" t="s">
        <v>12364</v>
      </c>
      <c r="Z8051" t="s">
        <v>3557</v>
      </c>
    </row>
    <row r="8052" spans="17:26" x14ac:dyDescent="0.35">
      <c r="Q8052" t="s">
        <v>0</v>
      </c>
      <c r="R8052">
        <v>95</v>
      </c>
      <c r="S8052">
        <v>150</v>
      </c>
      <c r="T8052">
        <v>100</v>
      </c>
      <c r="U8052" t="s">
        <v>1</v>
      </c>
      <c r="V8052">
        <v>0</v>
      </c>
      <c r="W8052">
        <v>0</v>
      </c>
      <c r="X8052" t="s">
        <v>4128</v>
      </c>
      <c r="Y8052" t="s">
        <v>12365</v>
      </c>
      <c r="Z8052" t="s">
        <v>3557</v>
      </c>
    </row>
    <row r="8053" spans="17:26" x14ac:dyDescent="0.35">
      <c r="Q8053" t="s">
        <v>0</v>
      </c>
      <c r="R8053">
        <v>95</v>
      </c>
      <c r="S8053">
        <v>150</v>
      </c>
      <c r="T8053">
        <v>100</v>
      </c>
      <c r="U8053" t="s">
        <v>1</v>
      </c>
      <c r="V8053">
        <v>0</v>
      </c>
      <c r="W8053">
        <v>0</v>
      </c>
      <c r="X8053" t="s">
        <v>3806</v>
      </c>
      <c r="Y8053" t="s">
        <v>12366</v>
      </c>
      <c r="Z8053" t="s">
        <v>3557</v>
      </c>
    </row>
    <row r="8054" spans="17:26" x14ac:dyDescent="0.35">
      <c r="Q8054" t="s">
        <v>0</v>
      </c>
      <c r="R8054">
        <v>95</v>
      </c>
      <c r="S8054">
        <v>150</v>
      </c>
      <c r="T8054">
        <v>100</v>
      </c>
      <c r="U8054" t="s">
        <v>1</v>
      </c>
      <c r="V8054">
        <v>0</v>
      </c>
      <c r="W8054">
        <v>0</v>
      </c>
      <c r="X8054" t="s">
        <v>4026</v>
      </c>
      <c r="Y8054" t="s">
        <v>12367</v>
      </c>
      <c r="Z8054" t="s">
        <v>3557</v>
      </c>
    </row>
    <row r="8055" spans="17:26" x14ac:dyDescent="0.35">
      <c r="Q8055" t="s">
        <v>0</v>
      </c>
      <c r="R8055">
        <v>95</v>
      </c>
      <c r="S8055">
        <v>150</v>
      </c>
      <c r="T8055">
        <v>100</v>
      </c>
      <c r="U8055" t="s">
        <v>1</v>
      </c>
      <c r="V8055">
        <v>0</v>
      </c>
      <c r="W8055">
        <v>0</v>
      </c>
      <c r="X8055" t="s">
        <v>3981</v>
      </c>
      <c r="Y8055" t="s">
        <v>12368</v>
      </c>
      <c r="Z8055" t="s">
        <v>3557</v>
      </c>
    </row>
    <row r="8056" spans="17:26" x14ac:dyDescent="0.35">
      <c r="Q8056" t="s">
        <v>0</v>
      </c>
      <c r="R8056">
        <v>95</v>
      </c>
      <c r="S8056">
        <v>150</v>
      </c>
      <c r="T8056">
        <v>100</v>
      </c>
      <c r="U8056" t="s">
        <v>1</v>
      </c>
      <c r="V8056">
        <v>0</v>
      </c>
      <c r="W8056">
        <v>0</v>
      </c>
      <c r="X8056" t="s">
        <v>6123</v>
      </c>
      <c r="Y8056" t="s">
        <v>12369</v>
      </c>
      <c r="Z8056" t="s">
        <v>3557</v>
      </c>
    </row>
    <row r="8057" spans="17:26" x14ac:dyDescent="0.35">
      <c r="Q8057" t="s">
        <v>0</v>
      </c>
      <c r="R8057">
        <v>95</v>
      </c>
      <c r="S8057">
        <v>150</v>
      </c>
      <c r="T8057">
        <v>100</v>
      </c>
      <c r="U8057" t="s">
        <v>1</v>
      </c>
      <c r="V8057">
        <v>0</v>
      </c>
      <c r="W8057">
        <v>0</v>
      </c>
      <c r="X8057" t="s">
        <v>3708</v>
      </c>
      <c r="Y8057" t="s">
        <v>12370</v>
      </c>
      <c r="Z8057" t="s">
        <v>3557</v>
      </c>
    </row>
    <row r="8058" spans="17:26" x14ac:dyDescent="0.35">
      <c r="Q8058" t="s">
        <v>0</v>
      </c>
      <c r="R8058">
        <v>95</v>
      </c>
      <c r="S8058">
        <v>150</v>
      </c>
      <c r="T8058">
        <v>100</v>
      </c>
      <c r="U8058" t="s">
        <v>1</v>
      </c>
      <c r="V8058">
        <v>0</v>
      </c>
      <c r="W8058">
        <v>0</v>
      </c>
      <c r="X8058" t="s">
        <v>4321</v>
      </c>
      <c r="Y8058" t="s">
        <v>12371</v>
      </c>
      <c r="Z8058" t="s">
        <v>3557</v>
      </c>
    </row>
    <row r="8059" spans="17:26" x14ac:dyDescent="0.35">
      <c r="Q8059" t="s">
        <v>0</v>
      </c>
      <c r="R8059">
        <v>95</v>
      </c>
      <c r="S8059">
        <v>150</v>
      </c>
      <c r="T8059">
        <v>100</v>
      </c>
      <c r="U8059" t="s">
        <v>1</v>
      </c>
      <c r="V8059">
        <v>0</v>
      </c>
      <c r="W8059">
        <v>0</v>
      </c>
      <c r="X8059" t="s">
        <v>3936</v>
      </c>
      <c r="Y8059" t="s">
        <v>12372</v>
      </c>
      <c r="Z8059" t="s">
        <v>3557</v>
      </c>
    </row>
    <row r="8060" spans="17:26" x14ac:dyDescent="0.35">
      <c r="Q8060" t="s">
        <v>0</v>
      </c>
      <c r="R8060">
        <v>95</v>
      </c>
      <c r="S8060">
        <v>150</v>
      </c>
      <c r="T8060">
        <v>100</v>
      </c>
      <c r="U8060" t="s">
        <v>1</v>
      </c>
      <c r="V8060">
        <v>0</v>
      </c>
      <c r="W8060">
        <v>0</v>
      </c>
      <c r="X8060" t="s">
        <v>4379</v>
      </c>
      <c r="Y8060" t="s">
        <v>12373</v>
      </c>
      <c r="Z8060" t="s">
        <v>3557</v>
      </c>
    </row>
    <row r="8061" spans="17:26" x14ac:dyDescent="0.35">
      <c r="Q8061" t="s">
        <v>0</v>
      </c>
      <c r="R8061">
        <v>95</v>
      </c>
      <c r="S8061">
        <v>150</v>
      </c>
      <c r="T8061">
        <v>100</v>
      </c>
      <c r="U8061" t="s">
        <v>1</v>
      </c>
      <c r="V8061">
        <v>0</v>
      </c>
      <c r="W8061">
        <v>0</v>
      </c>
      <c r="X8061" t="s">
        <v>3730</v>
      </c>
      <c r="Y8061" t="s">
        <v>12374</v>
      </c>
      <c r="Z8061" t="s">
        <v>3557</v>
      </c>
    </row>
    <row r="8062" spans="17:26" x14ac:dyDescent="0.35">
      <c r="Q8062" t="s">
        <v>0</v>
      </c>
      <c r="R8062">
        <v>95</v>
      </c>
      <c r="S8062">
        <v>150</v>
      </c>
      <c r="T8062">
        <v>100</v>
      </c>
      <c r="U8062" t="s">
        <v>1</v>
      </c>
      <c r="V8062">
        <v>0</v>
      </c>
      <c r="W8062">
        <v>0</v>
      </c>
      <c r="X8062" t="s">
        <v>4066</v>
      </c>
      <c r="Y8062" t="s">
        <v>12375</v>
      </c>
      <c r="Z8062" t="s">
        <v>3557</v>
      </c>
    </row>
    <row r="8063" spans="17:26" x14ac:dyDescent="0.35">
      <c r="Q8063" t="s">
        <v>0</v>
      </c>
      <c r="R8063">
        <v>95</v>
      </c>
      <c r="S8063">
        <v>150</v>
      </c>
      <c r="T8063">
        <v>100</v>
      </c>
      <c r="U8063" t="s">
        <v>1</v>
      </c>
      <c r="V8063">
        <v>0</v>
      </c>
      <c r="W8063">
        <v>0</v>
      </c>
      <c r="X8063" t="s">
        <v>3886</v>
      </c>
      <c r="Y8063" t="s">
        <v>12376</v>
      </c>
      <c r="Z8063" t="s">
        <v>3557</v>
      </c>
    </row>
    <row r="8064" spans="17:26" x14ac:dyDescent="0.35">
      <c r="Q8064" t="s">
        <v>0</v>
      </c>
      <c r="R8064">
        <v>95</v>
      </c>
      <c r="S8064">
        <v>150</v>
      </c>
      <c r="T8064">
        <v>100</v>
      </c>
      <c r="U8064" t="s">
        <v>1</v>
      </c>
      <c r="V8064">
        <v>0</v>
      </c>
      <c r="W8064">
        <v>0</v>
      </c>
      <c r="X8064" t="s">
        <v>3782</v>
      </c>
      <c r="Y8064" t="s">
        <v>12377</v>
      </c>
      <c r="Z8064" t="s">
        <v>3557</v>
      </c>
    </row>
    <row r="8065" spans="17:26" x14ac:dyDescent="0.35">
      <c r="Q8065" t="s">
        <v>0</v>
      </c>
      <c r="R8065">
        <v>95</v>
      </c>
      <c r="S8065">
        <v>150</v>
      </c>
      <c r="T8065">
        <v>100</v>
      </c>
      <c r="U8065" t="s">
        <v>3664</v>
      </c>
      <c r="V8065">
        <v>0</v>
      </c>
      <c r="W8065">
        <v>0</v>
      </c>
      <c r="X8065" t="s">
        <v>4300</v>
      </c>
      <c r="Y8065" t="s">
        <v>12378</v>
      </c>
      <c r="Z8065" t="s">
        <v>3557</v>
      </c>
    </row>
    <row r="8066" spans="17:26" x14ac:dyDescent="0.35">
      <c r="Q8066" t="s">
        <v>0</v>
      </c>
      <c r="R8066">
        <v>95</v>
      </c>
      <c r="S8066">
        <v>150</v>
      </c>
      <c r="T8066">
        <v>100</v>
      </c>
      <c r="U8066" t="s">
        <v>3664</v>
      </c>
      <c r="V8066">
        <v>0</v>
      </c>
      <c r="W8066">
        <v>0</v>
      </c>
      <c r="X8066" t="s">
        <v>3895</v>
      </c>
      <c r="Y8066" t="s">
        <v>12379</v>
      </c>
      <c r="Z8066" t="s">
        <v>3557</v>
      </c>
    </row>
    <row r="8067" spans="17:26" x14ac:dyDescent="0.35">
      <c r="Q8067" t="s">
        <v>0</v>
      </c>
      <c r="R8067">
        <v>95</v>
      </c>
      <c r="S8067">
        <v>150</v>
      </c>
      <c r="T8067">
        <v>100</v>
      </c>
      <c r="U8067" t="s">
        <v>3664</v>
      </c>
      <c r="V8067">
        <v>0</v>
      </c>
      <c r="W8067">
        <v>0</v>
      </c>
      <c r="X8067" t="s">
        <v>3875</v>
      </c>
      <c r="Y8067" t="s">
        <v>12380</v>
      </c>
      <c r="Z8067" t="s">
        <v>3557</v>
      </c>
    </row>
    <row r="8068" spans="17:26" x14ac:dyDescent="0.35">
      <c r="Q8068" t="s">
        <v>0</v>
      </c>
      <c r="R8068">
        <v>95</v>
      </c>
      <c r="S8068">
        <v>150</v>
      </c>
      <c r="T8068">
        <v>100</v>
      </c>
      <c r="U8068" t="s">
        <v>3664</v>
      </c>
      <c r="V8068">
        <v>0</v>
      </c>
      <c r="W8068">
        <v>0</v>
      </c>
      <c r="X8068" t="s">
        <v>4179</v>
      </c>
      <c r="Y8068" t="s">
        <v>12381</v>
      </c>
      <c r="Z8068" t="s">
        <v>3557</v>
      </c>
    </row>
    <row r="8069" spans="17:26" x14ac:dyDescent="0.35">
      <c r="Q8069" t="s">
        <v>0</v>
      </c>
      <c r="R8069">
        <v>95</v>
      </c>
      <c r="S8069">
        <v>150</v>
      </c>
      <c r="T8069">
        <v>100</v>
      </c>
      <c r="U8069" t="s">
        <v>3664</v>
      </c>
      <c r="V8069">
        <v>0</v>
      </c>
      <c r="W8069">
        <v>0</v>
      </c>
      <c r="X8069" t="s">
        <v>3698</v>
      </c>
      <c r="Y8069" t="s">
        <v>12382</v>
      </c>
      <c r="Z8069" t="s">
        <v>3557</v>
      </c>
    </row>
    <row r="8070" spans="17:26" x14ac:dyDescent="0.35">
      <c r="Q8070" t="s">
        <v>0</v>
      </c>
      <c r="R8070">
        <v>95</v>
      </c>
      <c r="S8070">
        <v>150</v>
      </c>
      <c r="T8070">
        <v>100</v>
      </c>
      <c r="U8070" t="s">
        <v>3664</v>
      </c>
      <c r="V8070">
        <v>0</v>
      </c>
      <c r="W8070">
        <v>0</v>
      </c>
      <c r="X8070" t="s">
        <v>3960</v>
      </c>
      <c r="Y8070" t="s">
        <v>12383</v>
      </c>
      <c r="Z8070" t="s">
        <v>3557</v>
      </c>
    </row>
    <row r="8071" spans="17:26" x14ac:dyDescent="0.35">
      <c r="Q8071" t="s">
        <v>0</v>
      </c>
      <c r="R8071">
        <v>95</v>
      </c>
      <c r="S8071">
        <v>150</v>
      </c>
      <c r="T8071">
        <v>100</v>
      </c>
      <c r="U8071" t="s">
        <v>3664</v>
      </c>
      <c r="V8071">
        <v>0</v>
      </c>
      <c r="W8071">
        <v>0</v>
      </c>
      <c r="X8071" t="s">
        <v>4091</v>
      </c>
      <c r="Y8071" t="s">
        <v>12384</v>
      </c>
      <c r="Z8071" t="s">
        <v>3557</v>
      </c>
    </row>
    <row r="8072" spans="17:26" x14ac:dyDescent="0.35">
      <c r="Q8072" t="s">
        <v>0</v>
      </c>
      <c r="R8072">
        <v>95</v>
      </c>
      <c r="S8072">
        <v>150</v>
      </c>
      <c r="T8072">
        <v>100</v>
      </c>
      <c r="U8072" t="s">
        <v>3664</v>
      </c>
      <c r="V8072">
        <v>0</v>
      </c>
      <c r="W8072">
        <v>0</v>
      </c>
      <c r="X8072" t="s">
        <v>3903</v>
      </c>
      <c r="Y8072" t="s">
        <v>12385</v>
      </c>
      <c r="Z8072" t="s">
        <v>3557</v>
      </c>
    </row>
    <row r="8073" spans="17:26" x14ac:dyDescent="0.35">
      <c r="Q8073" t="s">
        <v>0</v>
      </c>
      <c r="R8073">
        <v>95</v>
      </c>
      <c r="S8073">
        <v>150</v>
      </c>
      <c r="T8073">
        <v>100</v>
      </c>
      <c r="U8073" t="s">
        <v>3664</v>
      </c>
      <c r="V8073">
        <v>0</v>
      </c>
      <c r="W8073">
        <v>0</v>
      </c>
      <c r="X8073" t="s">
        <v>3736</v>
      </c>
      <c r="Y8073" t="s">
        <v>12386</v>
      </c>
      <c r="Z8073" t="s">
        <v>3557</v>
      </c>
    </row>
    <row r="8074" spans="17:26" x14ac:dyDescent="0.35">
      <c r="Q8074" t="s">
        <v>0</v>
      </c>
      <c r="R8074">
        <v>95</v>
      </c>
      <c r="S8074">
        <v>150</v>
      </c>
      <c r="T8074">
        <v>100</v>
      </c>
      <c r="U8074" t="s">
        <v>3664</v>
      </c>
      <c r="V8074">
        <v>0</v>
      </c>
      <c r="W8074">
        <v>0</v>
      </c>
      <c r="X8074" t="s">
        <v>4094</v>
      </c>
      <c r="Y8074" t="s">
        <v>12387</v>
      </c>
      <c r="Z8074" t="s">
        <v>3557</v>
      </c>
    </row>
    <row r="8075" spans="17:26" x14ac:dyDescent="0.35">
      <c r="Q8075" t="s">
        <v>0</v>
      </c>
      <c r="R8075">
        <v>95</v>
      </c>
      <c r="S8075">
        <v>150</v>
      </c>
      <c r="T8075">
        <v>100</v>
      </c>
      <c r="U8075" t="s">
        <v>3664</v>
      </c>
      <c r="V8075">
        <v>0</v>
      </c>
      <c r="W8075">
        <v>0</v>
      </c>
      <c r="X8075" t="s">
        <v>3869</v>
      </c>
      <c r="Y8075" t="s">
        <v>12388</v>
      </c>
      <c r="Z8075" t="s">
        <v>3557</v>
      </c>
    </row>
    <row r="8076" spans="17:26" x14ac:dyDescent="0.35">
      <c r="Q8076" t="s">
        <v>0</v>
      </c>
      <c r="R8076">
        <v>95</v>
      </c>
      <c r="S8076">
        <v>150</v>
      </c>
      <c r="T8076">
        <v>100</v>
      </c>
      <c r="U8076" t="s">
        <v>3664</v>
      </c>
      <c r="V8076">
        <v>0</v>
      </c>
      <c r="W8076">
        <v>0</v>
      </c>
      <c r="X8076" t="s">
        <v>3700</v>
      </c>
      <c r="Y8076" t="s">
        <v>12389</v>
      </c>
      <c r="Z8076" t="s">
        <v>3557</v>
      </c>
    </row>
    <row r="8077" spans="17:26" x14ac:dyDescent="0.35">
      <c r="Q8077" t="s">
        <v>0</v>
      </c>
      <c r="R8077">
        <v>95</v>
      </c>
      <c r="S8077">
        <v>150</v>
      </c>
      <c r="T8077">
        <v>100</v>
      </c>
      <c r="U8077" t="s">
        <v>3664</v>
      </c>
      <c r="V8077">
        <v>0</v>
      </c>
      <c r="W8077">
        <v>0</v>
      </c>
      <c r="X8077" t="s">
        <v>4200</v>
      </c>
      <c r="Y8077" t="s">
        <v>12390</v>
      </c>
      <c r="Z8077" t="s">
        <v>3557</v>
      </c>
    </row>
    <row r="8078" spans="17:26" x14ac:dyDescent="0.35">
      <c r="Q8078" t="s">
        <v>0</v>
      </c>
      <c r="R8078">
        <v>95</v>
      </c>
      <c r="S8078">
        <v>150</v>
      </c>
      <c r="T8078">
        <v>100</v>
      </c>
      <c r="U8078" t="s">
        <v>3664</v>
      </c>
      <c r="V8078">
        <v>0</v>
      </c>
      <c r="W8078">
        <v>0</v>
      </c>
      <c r="X8078" t="s">
        <v>3669</v>
      </c>
      <c r="Y8078" t="s">
        <v>12391</v>
      </c>
      <c r="Z8078" t="s">
        <v>3557</v>
      </c>
    </row>
    <row r="8079" spans="17:26" x14ac:dyDescent="0.35">
      <c r="Q8079" t="s">
        <v>0</v>
      </c>
      <c r="R8079">
        <v>95</v>
      </c>
      <c r="S8079">
        <v>150</v>
      </c>
      <c r="T8079">
        <v>100</v>
      </c>
      <c r="U8079" t="s">
        <v>3664</v>
      </c>
      <c r="V8079">
        <v>0</v>
      </c>
      <c r="W8079">
        <v>0</v>
      </c>
      <c r="X8079" t="s">
        <v>3985</v>
      </c>
      <c r="Y8079" t="s">
        <v>12392</v>
      </c>
      <c r="Z8079" t="s">
        <v>3557</v>
      </c>
    </row>
    <row r="8080" spans="17:26" x14ac:dyDescent="0.35">
      <c r="Q8080" t="s">
        <v>0</v>
      </c>
      <c r="R8080">
        <v>95</v>
      </c>
      <c r="S8080">
        <v>150</v>
      </c>
      <c r="T8080">
        <v>100</v>
      </c>
      <c r="U8080" t="s">
        <v>3664</v>
      </c>
      <c r="V8080">
        <v>0</v>
      </c>
      <c r="W8080">
        <v>0</v>
      </c>
      <c r="X8080" t="s">
        <v>3806</v>
      </c>
      <c r="Y8080" t="s">
        <v>12393</v>
      </c>
      <c r="Z8080" t="s">
        <v>3557</v>
      </c>
    </row>
    <row r="8081" spans="17:26" x14ac:dyDescent="0.35">
      <c r="Q8081" t="s">
        <v>0</v>
      </c>
      <c r="R8081">
        <v>95</v>
      </c>
      <c r="S8081">
        <v>150</v>
      </c>
      <c r="T8081">
        <v>100</v>
      </c>
      <c r="U8081" t="s">
        <v>3664</v>
      </c>
      <c r="V8081">
        <v>0</v>
      </c>
      <c r="W8081">
        <v>0</v>
      </c>
      <c r="X8081" t="s">
        <v>3808</v>
      </c>
      <c r="Y8081" t="s">
        <v>12394</v>
      </c>
      <c r="Z8081" t="s">
        <v>3557</v>
      </c>
    </row>
    <row r="8082" spans="17:26" x14ac:dyDescent="0.35">
      <c r="Q8082" t="s">
        <v>0</v>
      </c>
      <c r="R8082">
        <v>95</v>
      </c>
      <c r="S8082">
        <v>150</v>
      </c>
      <c r="T8082">
        <v>100</v>
      </c>
      <c r="U8082" t="s">
        <v>3664</v>
      </c>
      <c r="V8082">
        <v>0</v>
      </c>
      <c r="W8082">
        <v>0</v>
      </c>
      <c r="X8082" t="s">
        <v>6079</v>
      </c>
      <c r="Y8082" t="s">
        <v>12395</v>
      </c>
      <c r="Z8082" t="s">
        <v>3557</v>
      </c>
    </row>
    <row r="8083" spans="17:26" x14ac:dyDescent="0.35">
      <c r="Q8083" t="s">
        <v>0</v>
      </c>
      <c r="R8083">
        <v>95</v>
      </c>
      <c r="S8083">
        <v>150</v>
      </c>
      <c r="T8083">
        <v>100</v>
      </c>
      <c r="U8083" t="s">
        <v>3664</v>
      </c>
      <c r="V8083">
        <v>0</v>
      </c>
      <c r="W8083">
        <v>0</v>
      </c>
      <c r="X8083" t="s">
        <v>4365</v>
      </c>
      <c r="Y8083" t="s">
        <v>12396</v>
      </c>
      <c r="Z8083" t="s">
        <v>3557</v>
      </c>
    </row>
    <row r="8084" spans="17:26" x14ac:dyDescent="0.35">
      <c r="Q8084" t="s">
        <v>0</v>
      </c>
      <c r="R8084">
        <v>95</v>
      </c>
      <c r="S8084">
        <v>150</v>
      </c>
      <c r="T8084">
        <v>100</v>
      </c>
      <c r="U8084" t="s">
        <v>3664</v>
      </c>
      <c r="V8084">
        <v>0</v>
      </c>
      <c r="W8084">
        <v>0</v>
      </c>
      <c r="X8084" t="s">
        <v>4113</v>
      </c>
      <c r="Y8084" t="s">
        <v>12397</v>
      </c>
      <c r="Z8084" t="s">
        <v>3557</v>
      </c>
    </row>
    <row r="8085" spans="17:26" x14ac:dyDescent="0.35">
      <c r="Q8085" t="s">
        <v>0</v>
      </c>
      <c r="R8085">
        <v>95</v>
      </c>
      <c r="S8085">
        <v>150</v>
      </c>
      <c r="T8085">
        <v>100</v>
      </c>
      <c r="U8085" t="s">
        <v>3664</v>
      </c>
      <c r="V8085">
        <v>0</v>
      </c>
      <c r="W8085">
        <v>0</v>
      </c>
      <c r="X8085" t="s">
        <v>4747</v>
      </c>
      <c r="Y8085" t="s">
        <v>12398</v>
      </c>
      <c r="Z8085" t="s">
        <v>3557</v>
      </c>
    </row>
    <row r="8086" spans="17:26" x14ac:dyDescent="0.35">
      <c r="Q8086" t="s">
        <v>0</v>
      </c>
      <c r="R8086">
        <v>95</v>
      </c>
      <c r="S8086">
        <v>150</v>
      </c>
      <c r="T8086">
        <v>100</v>
      </c>
      <c r="U8086" t="s">
        <v>3664</v>
      </c>
      <c r="V8086">
        <v>0</v>
      </c>
      <c r="W8086">
        <v>0</v>
      </c>
      <c r="X8086" t="s">
        <v>4062</v>
      </c>
      <c r="Y8086" t="s">
        <v>12399</v>
      </c>
      <c r="Z8086" t="s">
        <v>3557</v>
      </c>
    </row>
    <row r="8087" spans="17:26" x14ac:dyDescent="0.35">
      <c r="Q8087" t="s">
        <v>0</v>
      </c>
      <c r="R8087">
        <v>95</v>
      </c>
      <c r="S8087">
        <v>150</v>
      </c>
      <c r="T8087">
        <v>100</v>
      </c>
      <c r="U8087" t="s">
        <v>3664</v>
      </c>
      <c r="V8087">
        <v>0</v>
      </c>
      <c r="W8087">
        <v>0</v>
      </c>
      <c r="X8087" t="s">
        <v>4246</v>
      </c>
      <c r="Y8087" t="s">
        <v>12400</v>
      </c>
      <c r="Z8087" t="s">
        <v>3557</v>
      </c>
    </row>
    <row r="8088" spans="17:26" x14ac:dyDescent="0.35">
      <c r="Q8088" t="s">
        <v>0</v>
      </c>
      <c r="R8088">
        <v>95</v>
      </c>
      <c r="S8088">
        <v>150</v>
      </c>
      <c r="T8088">
        <v>100</v>
      </c>
      <c r="U8088" t="s">
        <v>3664</v>
      </c>
      <c r="V8088">
        <v>0</v>
      </c>
      <c r="W8088">
        <v>0</v>
      </c>
      <c r="X8088" t="s">
        <v>4567</v>
      </c>
      <c r="Y8088" t="s">
        <v>12401</v>
      </c>
      <c r="Z8088" t="s">
        <v>3557</v>
      </c>
    </row>
    <row r="8089" spans="17:26" x14ac:dyDescent="0.35">
      <c r="Q8089" t="s">
        <v>0</v>
      </c>
      <c r="R8089">
        <v>95</v>
      </c>
      <c r="S8089">
        <v>150</v>
      </c>
      <c r="T8089">
        <v>100</v>
      </c>
      <c r="U8089" t="s">
        <v>3664</v>
      </c>
      <c r="V8089">
        <v>0</v>
      </c>
      <c r="W8089">
        <v>0</v>
      </c>
      <c r="X8089" t="s">
        <v>3936</v>
      </c>
      <c r="Y8089" t="s">
        <v>12402</v>
      </c>
      <c r="Z8089" t="s">
        <v>3557</v>
      </c>
    </row>
    <row r="8090" spans="17:26" x14ac:dyDescent="0.35">
      <c r="Q8090" t="s">
        <v>0</v>
      </c>
      <c r="R8090">
        <v>95</v>
      </c>
      <c r="S8090">
        <v>150</v>
      </c>
      <c r="T8090">
        <v>100</v>
      </c>
      <c r="U8090" t="s">
        <v>3664</v>
      </c>
      <c r="V8090">
        <v>0</v>
      </c>
      <c r="W8090">
        <v>0</v>
      </c>
      <c r="X8090" t="s">
        <v>3938</v>
      </c>
      <c r="Y8090" t="s">
        <v>12403</v>
      </c>
      <c r="Z8090" t="s">
        <v>3557</v>
      </c>
    </row>
    <row r="8091" spans="17:26" x14ac:dyDescent="0.35">
      <c r="Q8091" t="s">
        <v>0</v>
      </c>
      <c r="R8091">
        <v>95</v>
      </c>
      <c r="S8091">
        <v>150</v>
      </c>
      <c r="T8091">
        <v>100</v>
      </c>
      <c r="U8091" t="s">
        <v>3664</v>
      </c>
      <c r="V8091">
        <v>0</v>
      </c>
      <c r="W8091">
        <v>0</v>
      </c>
      <c r="X8091" t="s">
        <v>3940</v>
      </c>
      <c r="Y8091" t="s">
        <v>12404</v>
      </c>
      <c r="Z8091" t="s">
        <v>3557</v>
      </c>
    </row>
    <row r="8092" spans="17:26" x14ac:dyDescent="0.35">
      <c r="Q8092" t="s">
        <v>0</v>
      </c>
      <c r="R8092">
        <v>95</v>
      </c>
      <c r="S8092">
        <v>150</v>
      </c>
      <c r="T8092">
        <v>100</v>
      </c>
      <c r="U8092" t="s">
        <v>3664</v>
      </c>
      <c r="V8092">
        <v>0</v>
      </c>
      <c r="W8092">
        <v>0</v>
      </c>
      <c r="X8092" t="s">
        <v>5434</v>
      </c>
      <c r="Y8092" t="s">
        <v>12405</v>
      </c>
      <c r="Z8092" t="s">
        <v>3557</v>
      </c>
    </row>
    <row r="8093" spans="17:26" x14ac:dyDescent="0.35">
      <c r="Q8093" t="s">
        <v>0</v>
      </c>
      <c r="R8093">
        <v>95</v>
      </c>
      <c r="S8093">
        <v>150</v>
      </c>
      <c r="T8093">
        <v>100</v>
      </c>
      <c r="U8093" t="s">
        <v>3664</v>
      </c>
      <c r="V8093">
        <v>0</v>
      </c>
      <c r="W8093">
        <v>0</v>
      </c>
      <c r="X8093" t="s">
        <v>3684</v>
      </c>
      <c r="Y8093" t="s">
        <v>12406</v>
      </c>
      <c r="Z8093" t="s">
        <v>3557</v>
      </c>
    </row>
    <row r="8094" spans="17:26" x14ac:dyDescent="0.35">
      <c r="Q8094" t="s">
        <v>0</v>
      </c>
      <c r="R8094">
        <v>95</v>
      </c>
      <c r="S8094">
        <v>150</v>
      </c>
      <c r="T8094">
        <v>100</v>
      </c>
      <c r="U8094" t="s">
        <v>3664</v>
      </c>
      <c r="V8094">
        <v>0</v>
      </c>
      <c r="W8094">
        <v>0</v>
      </c>
      <c r="X8094" t="s">
        <v>3873</v>
      </c>
      <c r="Y8094" t="s">
        <v>12407</v>
      </c>
      <c r="Z8094" t="s">
        <v>3557</v>
      </c>
    </row>
    <row r="8095" spans="17:26" x14ac:dyDescent="0.35">
      <c r="Q8095" t="s">
        <v>0</v>
      </c>
      <c r="R8095">
        <v>95</v>
      </c>
      <c r="S8095">
        <v>150</v>
      </c>
      <c r="T8095">
        <v>100</v>
      </c>
      <c r="U8095" t="s">
        <v>3664</v>
      </c>
      <c r="V8095">
        <v>0</v>
      </c>
      <c r="W8095">
        <v>0</v>
      </c>
      <c r="X8095" t="s">
        <v>3873</v>
      </c>
      <c r="Y8095" t="s">
        <v>12408</v>
      </c>
      <c r="Z8095" t="s">
        <v>3557</v>
      </c>
    </row>
    <row r="8096" spans="17:26" x14ac:dyDescent="0.35">
      <c r="Q8096" t="s">
        <v>0</v>
      </c>
      <c r="R8096">
        <v>95</v>
      </c>
      <c r="S8096">
        <v>150</v>
      </c>
      <c r="T8096">
        <v>100</v>
      </c>
      <c r="U8096" t="s">
        <v>3664</v>
      </c>
      <c r="V8096">
        <v>0</v>
      </c>
      <c r="W8096">
        <v>0</v>
      </c>
      <c r="X8096" t="s">
        <v>3877</v>
      </c>
      <c r="Y8096" t="s">
        <v>12409</v>
      </c>
      <c r="Z8096" t="s">
        <v>3557</v>
      </c>
    </row>
    <row r="8097" spans="17:26" x14ac:dyDescent="0.35">
      <c r="Q8097" t="s">
        <v>0</v>
      </c>
      <c r="R8097">
        <v>95</v>
      </c>
      <c r="S8097">
        <v>150</v>
      </c>
      <c r="T8097">
        <v>100</v>
      </c>
      <c r="U8097" t="s">
        <v>3664</v>
      </c>
      <c r="V8097">
        <v>0</v>
      </c>
      <c r="W8097">
        <v>0</v>
      </c>
      <c r="X8097" t="s">
        <v>4721</v>
      </c>
      <c r="Y8097" t="s">
        <v>12410</v>
      </c>
      <c r="Z8097" t="s">
        <v>3557</v>
      </c>
    </row>
    <row r="8098" spans="17:26" x14ac:dyDescent="0.35">
      <c r="Q8098" t="s">
        <v>0</v>
      </c>
      <c r="R8098">
        <v>95</v>
      </c>
      <c r="S8098">
        <v>150</v>
      </c>
      <c r="T8098">
        <v>100</v>
      </c>
      <c r="U8098" t="s">
        <v>3664</v>
      </c>
      <c r="V8098">
        <v>0</v>
      </c>
      <c r="W8098">
        <v>0</v>
      </c>
      <c r="X8098" t="s">
        <v>3853</v>
      </c>
      <c r="Y8098" t="s">
        <v>12411</v>
      </c>
      <c r="Z8098" t="s">
        <v>3557</v>
      </c>
    </row>
    <row r="8099" spans="17:26" x14ac:dyDescent="0.35">
      <c r="Q8099" t="s">
        <v>0</v>
      </c>
      <c r="R8099">
        <v>95</v>
      </c>
      <c r="S8099">
        <v>150</v>
      </c>
      <c r="T8099">
        <v>100</v>
      </c>
      <c r="U8099" t="s">
        <v>3664</v>
      </c>
      <c r="V8099">
        <v>0</v>
      </c>
      <c r="W8099">
        <v>0</v>
      </c>
      <c r="X8099" t="s">
        <v>4081</v>
      </c>
      <c r="Y8099" t="s">
        <v>12412</v>
      </c>
      <c r="Z8099" t="s">
        <v>3557</v>
      </c>
    </row>
    <row r="8100" spans="17:26" x14ac:dyDescent="0.35">
      <c r="Q8100" t="s">
        <v>0</v>
      </c>
      <c r="R8100">
        <v>95</v>
      </c>
      <c r="S8100">
        <v>150</v>
      </c>
      <c r="T8100">
        <v>100</v>
      </c>
      <c r="U8100" t="s">
        <v>3664</v>
      </c>
      <c r="V8100">
        <v>0</v>
      </c>
      <c r="W8100">
        <v>0</v>
      </c>
      <c r="X8100" t="s">
        <v>4081</v>
      </c>
      <c r="Y8100" t="s">
        <v>12413</v>
      </c>
      <c r="Z8100" t="s">
        <v>3557</v>
      </c>
    </row>
    <row r="8101" spans="17:26" x14ac:dyDescent="0.35">
      <c r="Q8101" t="s">
        <v>0</v>
      </c>
      <c r="R8101">
        <v>95</v>
      </c>
      <c r="S8101">
        <v>150</v>
      </c>
      <c r="T8101">
        <v>100</v>
      </c>
      <c r="U8101" t="s">
        <v>3664</v>
      </c>
      <c r="V8101">
        <v>0</v>
      </c>
      <c r="W8101">
        <v>0</v>
      </c>
      <c r="X8101" t="s">
        <v>4697</v>
      </c>
      <c r="Y8101" t="s">
        <v>12414</v>
      </c>
      <c r="Z8101" t="s">
        <v>3557</v>
      </c>
    </row>
    <row r="8102" spans="17:26" x14ac:dyDescent="0.35">
      <c r="Q8102" t="s">
        <v>0</v>
      </c>
      <c r="R8102">
        <v>95</v>
      </c>
      <c r="S8102">
        <v>150</v>
      </c>
      <c r="T8102">
        <v>100</v>
      </c>
      <c r="U8102" t="s">
        <v>3664</v>
      </c>
      <c r="V8102">
        <v>0</v>
      </c>
      <c r="W8102">
        <v>0</v>
      </c>
      <c r="X8102" t="s">
        <v>4260</v>
      </c>
      <c r="Y8102" t="s">
        <v>12415</v>
      </c>
      <c r="Z8102" t="s">
        <v>3557</v>
      </c>
    </row>
    <row r="8103" spans="17:26" x14ac:dyDescent="0.35">
      <c r="Q8103" t="s">
        <v>0</v>
      </c>
      <c r="R8103">
        <v>95</v>
      </c>
      <c r="S8103">
        <v>150</v>
      </c>
      <c r="T8103">
        <v>100</v>
      </c>
      <c r="U8103" t="s">
        <v>3664</v>
      </c>
      <c r="V8103">
        <v>0</v>
      </c>
      <c r="W8103">
        <v>0</v>
      </c>
      <c r="X8103" t="s">
        <v>3837</v>
      </c>
      <c r="Y8103" t="s">
        <v>12416</v>
      </c>
      <c r="Z8103" t="s">
        <v>3557</v>
      </c>
    </row>
    <row r="8104" spans="17:26" x14ac:dyDescent="0.35">
      <c r="Q8104" t="s">
        <v>0</v>
      </c>
      <c r="R8104">
        <v>95</v>
      </c>
      <c r="S8104">
        <v>150</v>
      </c>
      <c r="T8104">
        <v>100</v>
      </c>
      <c r="U8104" t="s">
        <v>3664</v>
      </c>
      <c r="V8104">
        <v>0</v>
      </c>
      <c r="W8104">
        <v>0</v>
      </c>
      <c r="X8104" t="s">
        <v>4402</v>
      </c>
      <c r="Y8104" t="s">
        <v>12417</v>
      </c>
      <c r="Z8104" t="s">
        <v>3557</v>
      </c>
    </row>
    <row r="8105" spans="17:26" x14ac:dyDescent="0.35">
      <c r="Q8105" t="s">
        <v>0</v>
      </c>
      <c r="R8105">
        <v>95</v>
      </c>
      <c r="S8105">
        <v>150</v>
      </c>
      <c r="T8105">
        <v>100</v>
      </c>
      <c r="U8105" t="s">
        <v>3664</v>
      </c>
      <c r="V8105">
        <v>0</v>
      </c>
      <c r="W8105">
        <v>0</v>
      </c>
      <c r="X8105" t="s">
        <v>4066</v>
      </c>
      <c r="Y8105" t="s">
        <v>12418</v>
      </c>
      <c r="Z8105" t="s">
        <v>3557</v>
      </c>
    </row>
    <row r="8106" spans="17:26" x14ac:dyDescent="0.35">
      <c r="Q8106" t="s">
        <v>0</v>
      </c>
      <c r="R8106">
        <v>95</v>
      </c>
      <c r="S8106">
        <v>150</v>
      </c>
      <c r="T8106">
        <v>100</v>
      </c>
      <c r="U8106" t="s">
        <v>3664</v>
      </c>
      <c r="V8106">
        <v>0</v>
      </c>
      <c r="W8106">
        <v>0</v>
      </c>
      <c r="X8106" t="s">
        <v>3822</v>
      </c>
      <c r="Y8106" t="s">
        <v>12419</v>
      </c>
      <c r="Z8106" t="s">
        <v>3557</v>
      </c>
    </row>
    <row r="8107" spans="17:26" x14ac:dyDescent="0.35">
      <c r="Q8107" t="s">
        <v>0</v>
      </c>
      <c r="R8107">
        <v>95</v>
      </c>
      <c r="S8107">
        <v>150</v>
      </c>
      <c r="T8107">
        <v>100</v>
      </c>
      <c r="U8107" t="s">
        <v>3664</v>
      </c>
      <c r="V8107">
        <v>0</v>
      </c>
      <c r="W8107">
        <v>0</v>
      </c>
      <c r="X8107" t="s">
        <v>3822</v>
      </c>
      <c r="Y8107" t="s">
        <v>12420</v>
      </c>
      <c r="Z8107" t="s">
        <v>3557</v>
      </c>
    </row>
    <row r="8108" spans="17:26" x14ac:dyDescent="0.35">
      <c r="Q8108" t="s">
        <v>0</v>
      </c>
      <c r="R8108">
        <v>95</v>
      </c>
      <c r="S8108">
        <v>150</v>
      </c>
      <c r="T8108">
        <v>100</v>
      </c>
      <c r="U8108" t="s">
        <v>3664</v>
      </c>
      <c r="V8108">
        <v>0</v>
      </c>
      <c r="W8108">
        <v>0</v>
      </c>
      <c r="X8108" t="s">
        <v>4265</v>
      </c>
      <c r="Y8108" t="s">
        <v>12421</v>
      </c>
      <c r="Z8108" t="s">
        <v>3557</v>
      </c>
    </row>
    <row r="8109" spans="17:26" x14ac:dyDescent="0.35">
      <c r="Q8109" t="s">
        <v>0</v>
      </c>
      <c r="R8109">
        <v>95</v>
      </c>
      <c r="S8109">
        <v>150</v>
      </c>
      <c r="T8109">
        <v>100</v>
      </c>
      <c r="U8109" t="s">
        <v>3664</v>
      </c>
      <c r="V8109">
        <v>0</v>
      </c>
      <c r="W8109">
        <v>0</v>
      </c>
      <c r="X8109" t="s">
        <v>4265</v>
      </c>
      <c r="Y8109" t="s">
        <v>12422</v>
      </c>
      <c r="Z8109" t="s">
        <v>3557</v>
      </c>
    </row>
    <row r="8110" spans="17:26" x14ac:dyDescent="0.35">
      <c r="Q8110" t="s">
        <v>0</v>
      </c>
      <c r="R8110">
        <v>95</v>
      </c>
      <c r="S8110">
        <v>150</v>
      </c>
      <c r="T8110">
        <v>100</v>
      </c>
      <c r="U8110" t="s">
        <v>3664</v>
      </c>
      <c r="V8110">
        <v>0</v>
      </c>
      <c r="W8110">
        <v>0</v>
      </c>
      <c r="X8110" t="s">
        <v>3734</v>
      </c>
      <c r="Y8110" t="s">
        <v>12423</v>
      </c>
      <c r="Z8110" t="s">
        <v>3557</v>
      </c>
    </row>
    <row r="8111" spans="17:26" x14ac:dyDescent="0.35">
      <c r="Q8111" t="s">
        <v>0</v>
      </c>
      <c r="R8111">
        <v>95</v>
      </c>
      <c r="S8111">
        <v>150</v>
      </c>
      <c r="T8111">
        <v>100</v>
      </c>
      <c r="U8111" t="s">
        <v>3664</v>
      </c>
      <c r="V8111">
        <v>0</v>
      </c>
      <c r="W8111">
        <v>0</v>
      </c>
      <c r="X8111" t="s">
        <v>3734</v>
      </c>
      <c r="Y8111" t="s">
        <v>12424</v>
      </c>
      <c r="Z8111" t="s">
        <v>3557</v>
      </c>
    </row>
    <row r="8112" spans="17:26" x14ac:dyDescent="0.35">
      <c r="Q8112" t="s">
        <v>0</v>
      </c>
      <c r="R8112">
        <v>95</v>
      </c>
      <c r="S8112">
        <v>150</v>
      </c>
      <c r="T8112">
        <v>100</v>
      </c>
      <c r="U8112" t="s">
        <v>3664</v>
      </c>
      <c r="V8112">
        <v>0</v>
      </c>
      <c r="W8112">
        <v>0</v>
      </c>
      <c r="X8112" t="s">
        <v>4174</v>
      </c>
      <c r="Y8112" t="s">
        <v>12425</v>
      </c>
      <c r="Z8112" t="s">
        <v>3557</v>
      </c>
    </row>
    <row r="8113" spans="17:26" x14ac:dyDescent="0.35">
      <c r="Q8113" t="s">
        <v>0</v>
      </c>
      <c r="R8113">
        <v>95</v>
      </c>
      <c r="S8113">
        <v>150</v>
      </c>
      <c r="T8113">
        <v>97</v>
      </c>
      <c r="U8113" t="s">
        <v>1</v>
      </c>
      <c r="V8113">
        <v>0</v>
      </c>
      <c r="W8113">
        <v>0</v>
      </c>
      <c r="X8113" t="s">
        <v>3867</v>
      </c>
      <c r="Y8113" t="s">
        <v>12426</v>
      </c>
      <c r="Z8113" t="s">
        <v>3557</v>
      </c>
    </row>
    <row r="8114" spans="17:26" x14ac:dyDescent="0.35">
      <c r="Q8114" t="s">
        <v>0</v>
      </c>
      <c r="R8114">
        <v>95</v>
      </c>
      <c r="S8114">
        <v>150</v>
      </c>
      <c r="T8114">
        <v>97</v>
      </c>
      <c r="U8114" t="s">
        <v>1</v>
      </c>
      <c r="V8114">
        <v>0</v>
      </c>
      <c r="W8114">
        <v>0</v>
      </c>
      <c r="X8114" t="s">
        <v>3903</v>
      </c>
      <c r="Y8114" t="s">
        <v>12427</v>
      </c>
      <c r="Z8114" t="s">
        <v>3557</v>
      </c>
    </row>
    <row r="8115" spans="17:26" x14ac:dyDescent="0.35">
      <c r="Q8115" t="s">
        <v>0</v>
      </c>
      <c r="R8115">
        <v>95</v>
      </c>
      <c r="S8115">
        <v>150</v>
      </c>
      <c r="T8115">
        <v>97</v>
      </c>
      <c r="U8115" t="s">
        <v>3664</v>
      </c>
      <c r="V8115">
        <v>0</v>
      </c>
      <c r="W8115">
        <v>0</v>
      </c>
      <c r="X8115" t="s">
        <v>4770</v>
      </c>
      <c r="Y8115" t="s">
        <v>12428</v>
      </c>
      <c r="Z8115" t="s">
        <v>3557</v>
      </c>
    </row>
    <row r="8116" spans="17:26" x14ac:dyDescent="0.35">
      <c r="Q8116" t="s">
        <v>0</v>
      </c>
      <c r="R8116">
        <v>95</v>
      </c>
      <c r="S8116">
        <v>150</v>
      </c>
      <c r="T8116">
        <v>97</v>
      </c>
      <c r="U8116" t="s">
        <v>3664</v>
      </c>
      <c r="V8116">
        <v>0</v>
      </c>
      <c r="W8116">
        <v>0</v>
      </c>
      <c r="X8116" t="s">
        <v>3660</v>
      </c>
      <c r="Y8116" t="s">
        <v>12429</v>
      </c>
      <c r="Z8116" t="s">
        <v>3557</v>
      </c>
    </row>
    <row r="8117" spans="17:26" x14ac:dyDescent="0.35">
      <c r="Q8117" t="s">
        <v>0</v>
      </c>
      <c r="R8117">
        <v>95</v>
      </c>
      <c r="S8117">
        <v>150</v>
      </c>
      <c r="T8117">
        <v>97</v>
      </c>
      <c r="U8117" t="s">
        <v>3664</v>
      </c>
      <c r="V8117">
        <v>0</v>
      </c>
      <c r="W8117">
        <v>0</v>
      </c>
      <c r="X8117" t="s">
        <v>3736</v>
      </c>
      <c r="Y8117" t="s">
        <v>12430</v>
      </c>
      <c r="Z8117" t="s">
        <v>3557</v>
      </c>
    </row>
    <row r="8118" spans="17:26" x14ac:dyDescent="0.35">
      <c r="Q8118" t="s">
        <v>0</v>
      </c>
      <c r="R8118">
        <v>95</v>
      </c>
      <c r="S8118">
        <v>150</v>
      </c>
      <c r="T8118">
        <v>97.1</v>
      </c>
      <c r="U8118" t="s">
        <v>1</v>
      </c>
      <c r="V8118">
        <v>0</v>
      </c>
      <c r="W8118">
        <v>0</v>
      </c>
      <c r="X8118" t="s">
        <v>4151</v>
      </c>
      <c r="Y8118" t="s">
        <v>12431</v>
      </c>
      <c r="Z8118" t="s">
        <v>3557</v>
      </c>
    </row>
    <row r="8119" spans="17:26" x14ac:dyDescent="0.35">
      <c r="Q8119" t="s">
        <v>0</v>
      </c>
      <c r="R8119">
        <v>95</v>
      </c>
      <c r="S8119">
        <v>150</v>
      </c>
      <c r="T8119">
        <v>97.1</v>
      </c>
      <c r="U8119" t="s">
        <v>1</v>
      </c>
      <c r="V8119">
        <v>0</v>
      </c>
      <c r="W8119">
        <v>0</v>
      </c>
      <c r="X8119" t="s">
        <v>3740</v>
      </c>
      <c r="Y8119" t="s">
        <v>12432</v>
      </c>
      <c r="Z8119" t="s">
        <v>3557</v>
      </c>
    </row>
    <row r="8120" spans="17:26" x14ac:dyDescent="0.35">
      <c r="Q8120" t="s">
        <v>0</v>
      </c>
      <c r="R8120">
        <v>95</v>
      </c>
      <c r="S8120">
        <v>150</v>
      </c>
      <c r="T8120">
        <v>97.1</v>
      </c>
      <c r="U8120" t="s">
        <v>1</v>
      </c>
      <c r="V8120">
        <v>0</v>
      </c>
      <c r="W8120">
        <v>0</v>
      </c>
      <c r="X8120" t="s">
        <v>3962</v>
      </c>
      <c r="Y8120" t="s">
        <v>12433</v>
      </c>
      <c r="Z8120" t="s">
        <v>3557</v>
      </c>
    </row>
    <row r="8121" spans="17:26" x14ac:dyDescent="0.35">
      <c r="Q8121" t="s">
        <v>0</v>
      </c>
      <c r="R8121">
        <v>95</v>
      </c>
      <c r="S8121">
        <v>150</v>
      </c>
      <c r="T8121">
        <v>97.1</v>
      </c>
      <c r="U8121" t="s">
        <v>1</v>
      </c>
      <c r="V8121">
        <v>0</v>
      </c>
      <c r="W8121">
        <v>0</v>
      </c>
      <c r="X8121" t="s">
        <v>4565</v>
      </c>
      <c r="Y8121" t="s">
        <v>12434</v>
      </c>
      <c r="Z8121" t="s">
        <v>3557</v>
      </c>
    </row>
    <row r="8122" spans="17:26" x14ac:dyDescent="0.35">
      <c r="Q8122" t="s">
        <v>0</v>
      </c>
      <c r="R8122">
        <v>95</v>
      </c>
      <c r="S8122">
        <v>150</v>
      </c>
      <c r="T8122">
        <v>97.1</v>
      </c>
      <c r="U8122" t="s">
        <v>1</v>
      </c>
      <c r="V8122">
        <v>0</v>
      </c>
      <c r="W8122">
        <v>0</v>
      </c>
      <c r="X8122" t="s">
        <v>3936</v>
      </c>
      <c r="Y8122" t="s">
        <v>12435</v>
      </c>
      <c r="Z8122" t="s">
        <v>3557</v>
      </c>
    </row>
    <row r="8123" spans="17:26" x14ac:dyDescent="0.35">
      <c r="Q8123" t="s">
        <v>0</v>
      </c>
      <c r="R8123">
        <v>95</v>
      </c>
      <c r="S8123">
        <v>150</v>
      </c>
      <c r="T8123">
        <v>97.1</v>
      </c>
      <c r="U8123" t="s">
        <v>3664</v>
      </c>
      <c r="V8123">
        <v>0</v>
      </c>
      <c r="W8123">
        <v>0</v>
      </c>
      <c r="X8123" t="s">
        <v>3740</v>
      </c>
      <c r="Y8123" t="s">
        <v>12436</v>
      </c>
      <c r="Z8123" t="s">
        <v>3557</v>
      </c>
    </row>
    <row r="8124" spans="17:26" x14ac:dyDescent="0.35">
      <c r="Q8124" t="s">
        <v>0</v>
      </c>
      <c r="R8124">
        <v>95</v>
      </c>
      <c r="S8124">
        <v>150</v>
      </c>
      <c r="T8124">
        <v>97.1</v>
      </c>
      <c r="U8124" t="s">
        <v>3664</v>
      </c>
      <c r="V8124">
        <v>0</v>
      </c>
      <c r="W8124">
        <v>0</v>
      </c>
      <c r="X8124" t="s">
        <v>3740</v>
      </c>
      <c r="Y8124" t="s">
        <v>12437</v>
      </c>
      <c r="Z8124" t="s">
        <v>3557</v>
      </c>
    </row>
    <row r="8125" spans="17:26" x14ac:dyDescent="0.35">
      <c r="Q8125" t="s">
        <v>0</v>
      </c>
      <c r="R8125">
        <v>95</v>
      </c>
      <c r="S8125">
        <v>150</v>
      </c>
      <c r="T8125">
        <v>97.1</v>
      </c>
      <c r="U8125" t="s">
        <v>3664</v>
      </c>
      <c r="V8125">
        <v>0</v>
      </c>
      <c r="W8125">
        <v>0</v>
      </c>
      <c r="X8125" t="s">
        <v>4161</v>
      </c>
      <c r="Y8125" t="s">
        <v>12438</v>
      </c>
      <c r="Z8125" t="s">
        <v>3557</v>
      </c>
    </row>
    <row r="8126" spans="17:26" x14ac:dyDescent="0.35">
      <c r="Q8126" t="s">
        <v>0</v>
      </c>
      <c r="R8126">
        <v>95</v>
      </c>
      <c r="S8126">
        <v>150</v>
      </c>
      <c r="T8126">
        <v>97.1</v>
      </c>
      <c r="U8126" t="s">
        <v>3664</v>
      </c>
      <c r="V8126">
        <v>0</v>
      </c>
      <c r="W8126">
        <v>0</v>
      </c>
      <c r="X8126" t="s">
        <v>4091</v>
      </c>
      <c r="Y8126" t="s">
        <v>12439</v>
      </c>
      <c r="Z8126" t="s">
        <v>3557</v>
      </c>
    </row>
    <row r="8127" spans="17:26" x14ac:dyDescent="0.35">
      <c r="Q8127" t="s">
        <v>0</v>
      </c>
      <c r="R8127">
        <v>95</v>
      </c>
      <c r="S8127">
        <v>150</v>
      </c>
      <c r="T8127">
        <v>97.1</v>
      </c>
      <c r="U8127" t="s">
        <v>3664</v>
      </c>
      <c r="V8127">
        <v>0</v>
      </c>
      <c r="W8127">
        <v>0</v>
      </c>
      <c r="X8127" t="s">
        <v>4246</v>
      </c>
      <c r="Y8127" t="s">
        <v>12440</v>
      </c>
      <c r="Z8127" t="s">
        <v>3557</v>
      </c>
    </row>
    <row r="8128" spans="17:26" x14ac:dyDescent="0.35">
      <c r="Q8128" t="s">
        <v>0</v>
      </c>
      <c r="R8128">
        <v>95</v>
      </c>
      <c r="S8128">
        <v>150</v>
      </c>
      <c r="T8128">
        <v>97.1</v>
      </c>
      <c r="U8128" t="s">
        <v>3664</v>
      </c>
      <c r="V8128">
        <v>0</v>
      </c>
      <c r="W8128">
        <v>0</v>
      </c>
      <c r="X8128" t="s">
        <v>4567</v>
      </c>
      <c r="Y8128" t="s">
        <v>12441</v>
      </c>
      <c r="Z8128" t="s">
        <v>3557</v>
      </c>
    </row>
    <row r="8129" spans="17:26" x14ac:dyDescent="0.35">
      <c r="Q8129" t="s">
        <v>0</v>
      </c>
      <c r="R8129">
        <v>95</v>
      </c>
      <c r="S8129">
        <v>150</v>
      </c>
      <c r="T8129">
        <v>97.1</v>
      </c>
      <c r="U8129" t="s">
        <v>3664</v>
      </c>
      <c r="V8129">
        <v>0</v>
      </c>
      <c r="W8129">
        <v>0</v>
      </c>
      <c r="X8129" t="s">
        <v>3936</v>
      </c>
      <c r="Y8129" t="s">
        <v>12442</v>
      </c>
      <c r="Z8129" t="s">
        <v>3557</v>
      </c>
    </row>
    <row r="8130" spans="17:26" x14ac:dyDescent="0.35">
      <c r="Q8130" t="s">
        <v>0</v>
      </c>
      <c r="R8130">
        <v>95</v>
      </c>
      <c r="S8130">
        <v>150</v>
      </c>
      <c r="T8130">
        <v>97.1</v>
      </c>
      <c r="U8130" t="s">
        <v>3664</v>
      </c>
      <c r="V8130">
        <v>0</v>
      </c>
      <c r="W8130">
        <v>0</v>
      </c>
      <c r="X8130" t="s">
        <v>3936</v>
      </c>
      <c r="Y8130" t="s">
        <v>12443</v>
      </c>
      <c r="Z8130" t="s">
        <v>3557</v>
      </c>
    </row>
    <row r="8131" spans="17:26" x14ac:dyDescent="0.35">
      <c r="Q8131" t="s">
        <v>0</v>
      </c>
      <c r="R8131">
        <v>95</v>
      </c>
      <c r="S8131">
        <v>150</v>
      </c>
      <c r="T8131">
        <v>97.2</v>
      </c>
      <c r="U8131" t="s">
        <v>1</v>
      </c>
      <c r="V8131">
        <v>0</v>
      </c>
      <c r="W8131">
        <v>0</v>
      </c>
      <c r="X8131" t="s">
        <v>4281</v>
      </c>
      <c r="Y8131" t="s">
        <v>12444</v>
      </c>
      <c r="Z8131" t="s">
        <v>3557</v>
      </c>
    </row>
    <row r="8132" spans="17:26" x14ac:dyDescent="0.35">
      <c r="Q8132" t="s">
        <v>0</v>
      </c>
      <c r="R8132">
        <v>95</v>
      </c>
      <c r="S8132">
        <v>150</v>
      </c>
      <c r="T8132">
        <v>97.2</v>
      </c>
      <c r="U8132" t="s">
        <v>1</v>
      </c>
      <c r="V8132">
        <v>0</v>
      </c>
      <c r="W8132">
        <v>0</v>
      </c>
      <c r="X8132" t="s">
        <v>3879</v>
      </c>
      <c r="Y8132" t="s">
        <v>12445</v>
      </c>
      <c r="Z8132" t="s">
        <v>3557</v>
      </c>
    </row>
    <row r="8133" spans="17:26" x14ac:dyDescent="0.35">
      <c r="Q8133" t="s">
        <v>0</v>
      </c>
      <c r="R8133">
        <v>95</v>
      </c>
      <c r="S8133">
        <v>150</v>
      </c>
      <c r="T8133">
        <v>97.2</v>
      </c>
      <c r="U8133" t="s">
        <v>1</v>
      </c>
      <c r="V8133">
        <v>0</v>
      </c>
      <c r="W8133">
        <v>0</v>
      </c>
      <c r="X8133" t="s">
        <v>3675</v>
      </c>
      <c r="Y8133" t="s">
        <v>12446</v>
      </c>
      <c r="Z8133" t="s">
        <v>3557</v>
      </c>
    </row>
    <row r="8134" spans="17:26" x14ac:dyDescent="0.35">
      <c r="Q8134" t="s">
        <v>0</v>
      </c>
      <c r="R8134">
        <v>95</v>
      </c>
      <c r="S8134">
        <v>150</v>
      </c>
      <c r="T8134">
        <v>97.2</v>
      </c>
      <c r="U8134" t="s">
        <v>1</v>
      </c>
      <c r="V8134">
        <v>0</v>
      </c>
      <c r="W8134">
        <v>0</v>
      </c>
      <c r="X8134" t="s">
        <v>3964</v>
      </c>
      <c r="Y8134" t="s">
        <v>12447</v>
      </c>
      <c r="Z8134" t="s">
        <v>3557</v>
      </c>
    </row>
    <row r="8135" spans="17:26" x14ac:dyDescent="0.35">
      <c r="Q8135" t="s">
        <v>0</v>
      </c>
      <c r="R8135">
        <v>95</v>
      </c>
      <c r="S8135">
        <v>150</v>
      </c>
      <c r="T8135">
        <v>97.2</v>
      </c>
      <c r="U8135" t="s">
        <v>1</v>
      </c>
      <c r="V8135">
        <v>0</v>
      </c>
      <c r="W8135">
        <v>0</v>
      </c>
      <c r="X8135" t="s">
        <v>4747</v>
      </c>
      <c r="Y8135" t="s">
        <v>12448</v>
      </c>
      <c r="Z8135" t="s">
        <v>3557</v>
      </c>
    </row>
    <row r="8136" spans="17:26" x14ac:dyDescent="0.35">
      <c r="Q8136" t="s">
        <v>0</v>
      </c>
      <c r="R8136">
        <v>95</v>
      </c>
      <c r="S8136">
        <v>150</v>
      </c>
      <c r="T8136">
        <v>97.2</v>
      </c>
      <c r="U8136" t="s">
        <v>1</v>
      </c>
      <c r="V8136">
        <v>0</v>
      </c>
      <c r="W8136">
        <v>0</v>
      </c>
      <c r="X8136" t="s">
        <v>3747</v>
      </c>
      <c r="Y8136" t="s">
        <v>12449</v>
      </c>
      <c r="Z8136" t="s">
        <v>3557</v>
      </c>
    </row>
    <row r="8137" spans="17:26" x14ac:dyDescent="0.35">
      <c r="Q8137" t="s">
        <v>0</v>
      </c>
      <c r="R8137">
        <v>95</v>
      </c>
      <c r="S8137">
        <v>150</v>
      </c>
      <c r="T8137">
        <v>97.2</v>
      </c>
      <c r="U8137" t="s">
        <v>1</v>
      </c>
      <c r="V8137">
        <v>0</v>
      </c>
      <c r="W8137">
        <v>0</v>
      </c>
      <c r="X8137" t="s">
        <v>4453</v>
      </c>
      <c r="Y8137" t="s">
        <v>12450</v>
      </c>
      <c r="Z8137" t="s">
        <v>3557</v>
      </c>
    </row>
    <row r="8138" spans="17:26" x14ac:dyDescent="0.35">
      <c r="Q8138" t="s">
        <v>0</v>
      </c>
      <c r="R8138">
        <v>95</v>
      </c>
      <c r="S8138">
        <v>150</v>
      </c>
      <c r="T8138">
        <v>97.2</v>
      </c>
      <c r="U8138" t="s">
        <v>1</v>
      </c>
      <c r="V8138">
        <v>0</v>
      </c>
      <c r="W8138">
        <v>0</v>
      </c>
      <c r="X8138" t="s">
        <v>4003</v>
      </c>
      <c r="Y8138" t="s">
        <v>12451</v>
      </c>
      <c r="Z8138" t="s">
        <v>3557</v>
      </c>
    </row>
    <row r="8139" spans="17:26" x14ac:dyDescent="0.35">
      <c r="Q8139" t="s">
        <v>0</v>
      </c>
      <c r="R8139">
        <v>95</v>
      </c>
      <c r="S8139">
        <v>150</v>
      </c>
      <c r="T8139">
        <v>97.2</v>
      </c>
      <c r="U8139" t="s">
        <v>3664</v>
      </c>
      <c r="V8139">
        <v>0</v>
      </c>
      <c r="W8139">
        <v>0</v>
      </c>
      <c r="X8139" t="s">
        <v>4446</v>
      </c>
      <c r="Y8139" t="s">
        <v>12452</v>
      </c>
      <c r="Z8139" t="s">
        <v>3557</v>
      </c>
    </row>
    <row r="8140" spans="17:26" x14ac:dyDescent="0.35">
      <c r="Q8140" t="s">
        <v>0</v>
      </c>
      <c r="R8140">
        <v>95</v>
      </c>
      <c r="S8140">
        <v>150</v>
      </c>
      <c r="T8140">
        <v>97.2</v>
      </c>
      <c r="U8140" t="s">
        <v>3664</v>
      </c>
      <c r="V8140">
        <v>0</v>
      </c>
      <c r="W8140">
        <v>0</v>
      </c>
      <c r="X8140" t="s">
        <v>4747</v>
      </c>
      <c r="Y8140" t="s">
        <v>12453</v>
      </c>
      <c r="Z8140" t="s">
        <v>3557</v>
      </c>
    </row>
    <row r="8141" spans="17:26" x14ac:dyDescent="0.35">
      <c r="Q8141" t="s">
        <v>0</v>
      </c>
      <c r="R8141">
        <v>95</v>
      </c>
      <c r="S8141">
        <v>150</v>
      </c>
      <c r="T8141">
        <v>97.2</v>
      </c>
      <c r="U8141" t="s">
        <v>3664</v>
      </c>
      <c r="V8141">
        <v>0</v>
      </c>
      <c r="W8141">
        <v>0</v>
      </c>
      <c r="X8141" t="s">
        <v>4747</v>
      </c>
      <c r="Y8141" t="s">
        <v>12454</v>
      </c>
      <c r="Z8141" t="s">
        <v>3557</v>
      </c>
    </row>
    <row r="8142" spans="17:26" x14ac:dyDescent="0.35">
      <c r="Q8142" t="s">
        <v>0</v>
      </c>
      <c r="R8142">
        <v>95</v>
      </c>
      <c r="S8142">
        <v>150</v>
      </c>
      <c r="T8142">
        <v>97.2</v>
      </c>
      <c r="U8142" t="s">
        <v>3664</v>
      </c>
      <c r="V8142">
        <v>0</v>
      </c>
      <c r="W8142">
        <v>0</v>
      </c>
      <c r="X8142" t="s">
        <v>4003</v>
      </c>
      <c r="Y8142" t="s">
        <v>12455</v>
      </c>
      <c r="Z8142" t="s">
        <v>3557</v>
      </c>
    </row>
    <row r="8143" spans="17:26" x14ac:dyDescent="0.35">
      <c r="Q8143" t="s">
        <v>0</v>
      </c>
      <c r="R8143">
        <v>95</v>
      </c>
      <c r="S8143">
        <v>150</v>
      </c>
      <c r="T8143">
        <v>97.3</v>
      </c>
      <c r="U8143" t="s">
        <v>1</v>
      </c>
      <c r="V8143">
        <v>0</v>
      </c>
      <c r="W8143">
        <v>0</v>
      </c>
      <c r="X8143" t="s">
        <v>3786</v>
      </c>
      <c r="Y8143" t="s">
        <v>12456</v>
      </c>
      <c r="Z8143" t="s">
        <v>3557</v>
      </c>
    </row>
    <row r="8144" spans="17:26" x14ac:dyDescent="0.35">
      <c r="Q8144" t="s">
        <v>0</v>
      </c>
      <c r="R8144">
        <v>95</v>
      </c>
      <c r="S8144">
        <v>150</v>
      </c>
      <c r="T8144">
        <v>97.3</v>
      </c>
      <c r="U8144" t="s">
        <v>1</v>
      </c>
      <c r="V8144">
        <v>0</v>
      </c>
      <c r="W8144">
        <v>0</v>
      </c>
      <c r="X8144" t="s">
        <v>3788</v>
      </c>
      <c r="Y8144" t="s">
        <v>12457</v>
      </c>
      <c r="Z8144" t="s">
        <v>3557</v>
      </c>
    </row>
    <row r="8145" spans="17:26" x14ac:dyDescent="0.35">
      <c r="Q8145" t="s">
        <v>0</v>
      </c>
      <c r="R8145">
        <v>95</v>
      </c>
      <c r="S8145">
        <v>150</v>
      </c>
      <c r="T8145">
        <v>97.3</v>
      </c>
      <c r="U8145" t="s">
        <v>1</v>
      </c>
      <c r="V8145">
        <v>0</v>
      </c>
      <c r="W8145">
        <v>0</v>
      </c>
      <c r="X8145" t="s">
        <v>4345</v>
      </c>
      <c r="Y8145" t="s">
        <v>12458</v>
      </c>
      <c r="Z8145" t="s">
        <v>3557</v>
      </c>
    </row>
    <row r="8146" spans="17:26" x14ac:dyDescent="0.35">
      <c r="Q8146" t="s">
        <v>0</v>
      </c>
      <c r="R8146">
        <v>95</v>
      </c>
      <c r="S8146">
        <v>150</v>
      </c>
      <c r="T8146">
        <v>97.3</v>
      </c>
      <c r="U8146" t="s">
        <v>1</v>
      </c>
      <c r="V8146">
        <v>0</v>
      </c>
      <c r="W8146">
        <v>0</v>
      </c>
      <c r="X8146" t="s">
        <v>4177</v>
      </c>
      <c r="Y8146" t="s">
        <v>12459</v>
      </c>
      <c r="Z8146" t="s">
        <v>3557</v>
      </c>
    </row>
    <row r="8147" spans="17:26" x14ac:dyDescent="0.35">
      <c r="Q8147" t="s">
        <v>0</v>
      </c>
      <c r="R8147">
        <v>95</v>
      </c>
      <c r="S8147">
        <v>150</v>
      </c>
      <c r="T8147">
        <v>97.3</v>
      </c>
      <c r="U8147" t="s">
        <v>1</v>
      </c>
      <c r="V8147">
        <v>0</v>
      </c>
      <c r="W8147">
        <v>0</v>
      </c>
      <c r="X8147" t="s">
        <v>4177</v>
      </c>
      <c r="Y8147" t="s">
        <v>12460</v>
      </c>
      <c r="Z8147" t="s">
        <v>3557</v>
      </c>
    </row>
    <row r="8148" spans="17:26" x14ac:dyDescent="0.35">
      <c r="Q8148" t="s">
        <v>0</v>
      </c>
      <c r="R8148">
        <v>95</v>
      </c>
      <c r="S8148">
        <v>150</v>
      </c>
      <c r="T8148">
        <v>97.3</v>
      </c>
      <c r="U8148" t="s">
        <v>1</v>
      </c>
      <c r="V8148">
        <v>0</v>
      </c>
      <c r="W8148">
        <v>0</v>
      </c>
      <c r="X8148" t="s">
        <v>3751</v>
      </c>
      <c r="Y8148" t="s">
        <v>12461</v>
      </c>
      <c r="Z8148" t="s">
        <v>3557</v>
      </c>
    </row>
    <row r="8149" spans="17:26" x14ac:dyDescent="0.35">
      <c r="Q8149" t="s">
        <v>0</v>
      </c>
      <c r="R8149">
        <v>95</v>
      </c>
      <c r="S8149">
        <v>150</v>
      </c>
      <c r="T8149">
        <v>97.3</v>
      </c>
      <c r="U8149" t="s">
        <v>1</v>
      </c>
      <c r="V8149">
        <v>0</v>
      </c>
      <c r="W8149">
        <v>0</v>
      </c>
      <c r="X8149" t="s">
        <v>4871</v>
      </c>
      <c r="Y8149" t="s">
        <v>12462</v>
      </c>
      <c r="Z8149" t="s">
        <v>3557</v>
      </c>
    </row>
    <row r="8150" spans="17:26" x14ac:dyDescent="0.35">
      <c r="Q8150" t="s">
        <v>0</v>
      </c>
      <c r="R8150">
        <v>95</v>
      </c>
      <c r="S8150">
        <v>150</v>
      </c>
      <c r="T8150">
        <v>97.3</v>
      </c>
      <c r="U8150" t="s">
        <v>1</v>
      </c>
      <c r="V8150">
        <v>0</v>
      </c>
      <c r="W8150">
        <v>0</v>
      </c>
      <c r="X8150" t="s">
        <v>4871</v>
      </c>
      <c r="Y8150" t="s">
        <v>12463</v>
      </c>
      <c r="Z8150" t="s">
        <v>3557</v>
      </c>
    </row>
    <row r="8151" spans="17:26" x14ac:dyDescent="0.35">
      <c r="Q8151" t="s">
        <v>0</v>
      </c>
      <c r="R8151">
        <v>95</v>
      </c>
      <c r="S8151">
        <v>150</v>
      </c>
      <c r="T8151">
        <v>97.3</v>
      </c>
      <c r="U8151" t="s">
        <v>1</v>
      </c>
      <c r="V8151">
        <v>0</v>
      </c>
      <c r="W8151">
        <v>0</v>
      </c>
      <c r="X8151" t="s">
        <v>3753</v>
      </c>
      <c r="Y8151" t="s">
        <v>12464</v>
      </c>
      <c r="Z8151" t="s">
        <v>3557</v>
      </c>
    </row>
    <row r="8152" spans="17:26" x14ac:dyDescent="0.35">
      <c r="Q8152" t="s">
        <v>0</v>
      </c>
      <c r="R8152">
        <v>95</v>
      </c>
      <c r="S8152">
        <v>150</v>
      </c>
      <c r="T8152">
        <v>97.3</v>
      </c>
      <c r="U8152" t="s">
        <v>1</v>
      </c>
      <c r="V8152">
        <v>0</v>
      </c>
      <c r="W8152">
        <v>0</v>
      </c>
      <c r="X8152" t="s">
        <v>4785</v>
      </c>
      <c r="Y8152" t="s">
        <v>12465</v>
      </c>
      <c r="Z8152" t="s">
        <v>3557</v>
      </c>
    </row>
    <row r="8153" spans="17:26" x14ac:dyDescent="0.35">
      <c r="Q8153" t="s">
        <v>0</v>
      </c>
      <c r="R8153">
        <v>95</v>
      </c>
      <c r="S8153">
        <v>150</v>
      </c>
      <c r="T8153">
        <v>97.3</v>
      </c>
      <c r="U8153" t="s">
        <v>1</v>
      </c>
      <c r="V8153">
        <v>0</v>
      </c>
      <c r="W8153">
        <v>0</v>
      </c>
      <c r="X8153" t="s">
        <v>3790</v>
      </c>
      <c r="Y8153" t="s">
        <v>12466</v>
      </c>
      <c r="Z8153" t="s">
        <v>3557</v>
      </c>
    </row>
    <row r="8154" spans="17:26" x14ac:dyDescent="0.35">
      <c r="Q8154" t="s">
        <v>0</v>
      </c>
      <c r="R8154">
        <v>95</v>
      </c>
      <c r="S8154">
        <v>150</v>
      </c>
      <c r="T8154">
        <v>97.3</v>
      </c>
      <c r="U8154" t="s">
        <v>1</v>
      </c>
      <c r="V8154">
        <v>0</v>
      </c>
      <c r="W8154">
        <v>0</v>
      </c>
      <c r="X8154" t="s">
        <v>4019</v>
      </c>
      <c r="Y8154" t="s">
        <v>12467</v>
      </c>
      <c r="Z8154" t="s">
        <v>3557</v>
      </c>
    </row>
    <row r="8155" spans="17:26" x14ac:dyDescent="0.35">
      <c r="Q8155" t="s">
        <v>0</v>
      </c>
      <c r="R8155">
        <v>95</v>
      </c>
      <c r="S8155">
        <v>150</v>
      </c>
      <c r="T8155">
        <v>97.3</v>
      </c>
      <c r="U8155" t="s">
        <v>1</v>
      </c>
      <c r="V8155">
        <v>0</v>
      </c>
      <c r="W8155">
        <v>0</v>
      </c>
      <c r="X8155" t="s">
        <v>3895</v>
      </c>
      <c r="Y8155" t="s">
        <v>12468</v>
      </c>
      <c r="Z8155" t="s">
        <v>3557</v>
      </c>
    </row>
    <row r="8156" spans="17:26" x14ac:dyDescent="0.35">
      <c r="Q8156" t="s">
        <v>0</v>
      </c>
      <c r="R8156">
        <v>95</v>
      </c>
      <c r="S8156">
        <v>150</v>
      </c>
      <c r="T8156">
        <v>97.3</v>
      </c>
      <c r="U8156" t="s">
        <v>1</v>
      </c>
      <c r="V8156">
        <v>0</v>
      </c>
      <c r="W8156">
        <v>0</v>
      </c>
      <c r="X8156" t="s">
        <v>4618</v>
      </c>
      <c r="Y8156" t="s">
        <v>12469</v>
      </c>
      <c r="Z8156" t="s">
        <v>3557</v>
      </c>
    </row>
    <row r="8157" spans="17:26" x14ac:dyDescent="0.35">
      <c r="Q8157" t="s">
        <v>0</v>
      </c>
      <c r="R8157">
        <v>95</v>
      </c>
      <c r="S8157">
        <v>150</v>
      </c>
      <c r="T8157">
        <v>97.3</v>
      </c>
      <c r="U8157" t="s">
        <v>1</v>
      </c>
      <c r="V8157">
        <v>0</v>
      </c>
      <c r="W8157">
        <v>0</v>
      </c>
      <c r="X8157" t="s">
        <v>4618</v>
      </c>
      <c r="Y8157" t="s">
        <v>12470</v>
      </c>
      <c r="Z8157" t="s">
        <v>3557</v>
      </c>
    </row>
    <row r="8158" spans="17:26" x14ac:dyDescent="0.35">
      <c r="Q8158" t="s">
        <v>0</v>
      </c>
      <c r="R8158">
        <v>95</v>
      </c>
      <c r="S8158">
        <v>150</v>
      </c>
      <c r="T8158">
        <v>97.3</v>
      </c>
      <c r="U8158" t="s">
        <v>1</v>
      </c>
      <c r="V8158">
        <v>0</v>
      </c>
      <c r="W8158">
        <v>0</v>
      </c>
      <c r="X8158" t="s">
        <v>3755</v>
      </c>
      <c r="Y8158" t="s">
        <v>12471</v>
      </c>
      <c r="Z8158" t="s">
        <v>3557</v>
      </c>
    </row>
    <row r="8159" spans="17:26" x14ac:dyDescent="0.35">
      <c r="Q8159" t="s">
        <v>0</v>
      </c>
      <c r="R8159">
        <v>95</v>
      </c>
      <c r="S8159">
        <v>150</v>
      </c>
      <c r="T8159">
        <v>97.3</v>
      </c>
      <c r="U8159" t="s">
        <v>1</v>
      </c>
      <c r="V8159">
        <v>0</v>
      </c>
      <c r="W8159">
        <v>0</v>
      </c>
      <c r="X8159" t="s">
        <v>4469</v>
      </c>
      <c r="Y8159" t="s">
        <v>12472</v>
      </c>
      <c r="Z8159" t="s">
        <v>3557</v>
      </c>
    </row>
    <row r="8160" spans="17:26" x14ac:dyDescent="0.35">
      <c r="Q8160" t="s">
        <v>0</v>
      </c>
      <c r="R8160">
        <v>95</v>
      </c>
      <c r="S8160">
        <v>150</v>
      </c>
      <c r="T8160">
        <v>97.3</v>
      </c>
      <c r="U8160" t="s">
        <v>1</v>
      </c>
      <c r="V8160">
        <v>0</v>
      </c>
      <c r="W8160">
        <v>0</v>
      </c>
      <c r="X8160" t="s">
        <v>3901</v>
      </c>
      <c r="Y8160" t="s">
        <v>12473</v>
      </c>
      <c r="Z8160" t="s">
        <v>3557</v>
      </c>
    </row>
    <row r="8161" spans="17:26" x14ac:dyDescent="0.35">
      <c r="Q8161" t="s">
        <v>0</v>
      </c>
      <c r="R8161">
        <v>95</v>
      </c>
      <c r="S8161">
        <v>150</v>
      </c>
      <c r="T8161">
        <v>97.3</v>
      </c>
      <c r="U8161" t="s">
        <v>1</v>
      </c>
      <c r="V8161">
        <v>0</v>
      </c>
      <c r="W8161">
        <v>0</v>
      </c>
      <c r="X8161" t="s">
        <v>3764</v>
      </c>
      <c r="Y8161" t="s">
        <v>12474</v>
      </c>
      <c r="Z8161" t="s">
        <v>3557</v>
      </c>
    </row>
    <row r="8162" spans="17:26" x14ac:dyDescent="0.35">
      <c r="Q8162" t="s">
        <v>0</v>
      </c>
      <c r="R8162">
        <v>95</v>
      </c>
      <c r="S8162">
        <v>150</v>
      </c>
      <c r="T8162">
        <v>97.3</v>
      </c>
      <c r="U8162" t="s">
        <v>1</v>
      </c>
      <c r="V8162">
        <v>0</v>
      </c>
      <c r="W8162">
        <v>0</v>
      </c>
      <c r="X8162" t="s">
        <v>3698</v>
      </c>
      <c r="Y8162" t="s">
        <v>12475</v>
      </c>
      <c r="Z8162" t="s">
        <v>3557</v>
      </c>
    </row>
    <row r="8163" spans="17:26" x14ac:dyDescent="0.35">
      <c r="Q8163" t="s">
        <v>0</v>
      </c>
      <c r="R8163">
        <v>95</v>
      </c>
      <c r="S8163">
        <v>150</v>
      </c>
      <c r="T8163">
        <v>97.3</v>
      </c>
      <c r="U8163" t="s">
        <v>1</v>
      </c>
      <c r="V8163">
        <v>0</v>
      </c>
      <c r="W8163">
        <v>0</v>
      </c>
      <c r="X8163" t="s">
        <v>5464</v>
      </c>
      <c r="Y8163" t="s">
        <v>12476</v>
      </c>
      <c r="Z8163" t="s">
        <v>3557</v>
      </c>
    </row>
    <row r="8164" spans="17:26" x14ac:dyDescent="0.35">
      <c r="Q8164" t="s">
        <v>0</v>
      </c>
      <c r="R8164">
        <v>95</v>
      </c>
      <c r="S8164">
        <v>150</v>
      </c>
      <c r="T8164">
        <v>97.3</v>
      </c>
      <c r="U8164" t="s">
        <v>1</v>
      </c>
      <c r="V8164">
        <v>0</v>
      </c>
      <c r="W8164">
        <v>0</v>
      </c>
      <c r="X8164" t="s">
        <v>4474</v>
      </c>
      <c r="Y8164" t="s">
        <v>12477</v>
      </c>
      <c r="Z8164" t="s">
        <v>3557</v>
      </c>
    </row>
    <row r="8165" spans="17:26" x14ac:dyDescent="0.35">
      <c r="Q8165" t="s">
        <v>0</v>
      </c>
      <c r="R8165">
        <v>95</v>
      </c>
      <c r="S8165">
        <v>150</v>
      </c>
      <c r="T8165">
        <v>97.3</v>
      </c>
      <c r="U8165" t="s">
        <v>1</v>
      </c>
      <c r="V8165">
        <v>0</v>
      </c>
      <c r="W8165">
        <v>0</v>
      </c>
      <c r="X8165" t="s">
        <v>4140</v>
      </c>
      <c r="Y8165" t="s">
        <v>12478</v>
      </c>
      <c r="Z8165" t="s">
        <v>3557</v>
      </c>
    </row>
    <row r="8166" spans="17:26" x14ac:dyDescent="0.35">
      <c r="Q8166" t="s">
        <v>0</v>
      </c>
      <c r="R8166">
        <v>95</v>
      </c>
      <c r="S8166">
        <v>150</v>
      </c>
      <c r="T8166">
        <v>97.3</v>
      </c>
      <c r="U8166" t="s">
        <v>1</v>
      </c>
      <c r="V8166">
        <v>0</v>
      </c>
      <c r="W8166">
        <v>0</v>
      </c>
      <c r="X8166" t="s">
        <v>4533</v>
      </c>
      <c r="Y8166" t="s">
        <v>12479</v>
      </c>
      <c r="Z8166" t="s">
        <v>3557</v>
      </c>
    </row>
    <row r="8167" spans="17:26" x14ac:dyDescent="0.35">
      <c r="Q8167" t="s">
        <v>0</v>
      </c>
      <c r="R8167">
        <v>95</v>
      </c>
      <c r="S8167">
        <v>150</v>
      </c>
      <c r="T8167">
        <v>97.3</v>
      </c>
      <c r="U8167" t="s">
        <v>1</v>
      </c>
      <c r="V8167">
        <v>0</v>
      </c>
      <c r="W8167">
        <v>0</v>
      </c>
      <c r="X8167" t="s">
        <v>3766</v>
      </c>
      <c r="Y8167" t="s">
        <v>12480</v>
      </c>
      <c r="Z8167" t="s">
        <v>3557</v>
      </c>
    </row>
    <row r="8168" spans="17:26" x14ac:dyDescent="0.35">
      <c r="Q8168" t="s">
        <v>0</v>
      </c>
      <c r="R8168">
        <v>95</v>
      </c>
      <c r="S8168">
        <v>150</v>
      </c>
      <c r="T8168">
        <v>97.3</v>
      </c>
      <c r="U8168" t="s">
        <v>1</v>
      </c>
      <c r="V8168">
        <v>0</v>
      </c>
      <c r="W8168">
        <v>0</v>
      </c>
      <c r="X8168" t="s">
        <v>3768</v>
      </c>
      <c r="Y8168" t="s">
        <v>12481</v>
      </c>
      <c r="Z8168" t="s">
        <v>3557</v>
      </c>
    </row>
    <row r="8169" spans="17:26" x14ac:dyDescent="0.35">
      <c r="Q8169" t="s">
        <v>0</v>
      </c>
      <c r="R8169">
        <v>95</v>
      </c>
      <c r="S8169">
        <v>150</v>
      </c>
      <c r="T8169">
        <v>97.3</v>
      </c>
      <c r="U8169" t="s">
        <v>1</v>
      </c>
      <c r="V8169">
        <v>0</v>
      </c>
      <c r="W8169">
        <v>0</v>
      </c>
      <c r="X8169" t="s">
        <v>3810</v>
      </c>
      <c r="Y8169" t="s">
        <v>12482</v>
      </c>
      <c r="Z8169" t="s">
        <v>3557</v>
      </c>
    </row>
    <row r="8170" spans="17:26" x14ac:dyDescent="0.35">
      <c r="Q8170" t="s">
        <v>0</v>
      </c>
      <c r="R8170">
        <v>95</v>
      </c>
      <c r="S8170">
        <v>150</v>
      </c>
      <c r="T8170">
        <v>97.3</v>
      </c>
      <c r="U8170" t="s">
        <v>1</v>
      </c>
      <c r="V8170">
        <v>0</v>
      </c>
      <c r="W8170">
        <v>0</v>
      </c>
      <c r="X8170" t="s">
        <v>4058</v>
      </c>
      <c r="Y8170" t="s">
        <v>12483</v>
      </c>
      <c r="Z8170" t="s">
        <v>3557</v>
      </c>
    </row>
    <row r="8171" spans="17:26" x14ac:dyDescent="0.35">
      <c r="Q8171" t="s">
        <v>0</v>
      </c>
      <c r="R8171">
        <v>95</v>
      </c>
      <c r="S8171">
        <v>150</v>
      </c>
      <c r="T8171">
        <v>97.3</v>
      </c>
      <c r="U8171" t="s">
        <v>1</v>
      </c>
      <c r="V8171">
        <v>0</v>
      </c>
      <c r="W8171">
        <v>0</v>
      </c>
      <c r="X8171" t="s">
        <v>4213</v>
      </c>
      <c r="Y8171" t="s">
        <v>12484</v>
      </c>
      <c r="Z8171" t="s">
        <v>3557</v>
      </c>
    </row>
    <row r="8172" spans="17:26" x14ac:dyDescent="0.35">
      <c r="Q8172" t="s">
        <v>0</v>
      </c>
      <c r="R8172">
        <v>95</v>
      </c>
      <c r="S8172">
        <v>150</v>
      </c>
      <c r="T8172">
        <v>97.3</v>
      </c>
      <c r="U8172" t="s">
        <v>1</v>
      </c>
      <c r="V8172">
        <v>0</v>
      </c>
      <c r="W8172">
        <v>0</v>
      </c>
      <c r="X8172" t="s">
        <v>4319</v>
      </c>
      <c r="Y8172" t="s">
        <v>12485</v>
      </c>
      <c r="Z8172" t="s">
        <v>3557</v>
      </c>
    </row>
    <row r="8173" spans="17:26" x14ac:dyDescent="0.35">
      <c r="Q8173" t="s">
        <v>0</v>
      </c>
      <c r="R8173">
        <v>95</v>
      </c>
      <c r="S8173">
        <v>150</v>
      </c>
      <c r="T8173">
        <v>97.3</v>
      </c>
      <c r="U8173" t="s">
        <v>1</v>
      </c>
      <c r="V8173">
        <v>0</v>
      </c>
      <c r="W8173">
        <v>0</v>
      </c>
      <c r="X8173" t="s">
        <v>4030</v>
      </c>
      <c r="Y8173" t="s">
        <v>12486</v>
      </c>
      <c r="Z8173" t="s">
        <v>3557</v>
      </c>
    </row>
    <row r="8174" spans="17:26" x14ac:dyDescent="0.35">
      <c r="Q8174" t="s">
        <v>0</v>
      </c>
      <c r="R8174">
        <v>95</v>
      </c>
      <c r="S8174">
        <v>150</v>
      </c>
      <c r="T8174">
        <v>97.3</v>
      </c>
      <c r="U8174" t="s">
        <v>1</v>
      </c>
      <c r="V8174">
        <v>0</v>
      </c>
      <c r="W8174">
        <v>0</v>
      </c>
      <c r="X8174" t="s">
        <v>3908</v>
      </c>
      <c r="Y8174" t="s">
        <v>12487</v>
      </c>
      <c r="Z8174" t="s">
        <v>3557</v>
      </c>
    </row>
    <row r="8175" spans="17:26" x14ac:dyDescent="0.35">
      <c r="Q8175" t="s">
        <v>0</v>
      </c>
      <c r="R8175">
        <v>95</v>
      </c>
      <c r="S8175">
        <v>150</v>
      </c>
      <c r="T8175">
        <v>97.3</v>
      </c>
      <c r="U8175" t="s">
        <v>1</v>
      </c>
      <c r="V8175">
        <v>0</v>
      </c>
      <c r="W8175">
        <v>0</v>
      </c>
      <c r="X8175" t="s">
        <v>3730</v>
      </c>
      <c r="Y8175" t="s">
        <v>12488</v>
      </c>
      <c r="Z8175" t="s">
        <v>3557</v>
      </c>
    </row>
    <row r="8176" spans="17:26" x14ac:dyDescent="0.35">
      <c r="Q8176" t="s">
        <v>0</v>
      </c>
      <c r="R8176">
        <v>95</v>
      </c>
      <c r="S8176">
        <v>150</v>
      </c>
      <c r="T8176">
        <v>97.3</v>
      </c>
      <c r="U8176" t="s">
        <v>1</v>
      </c>
      <c r="V8176">
        <v>0</v>
      </c>
      <c r="W8176">
        <v>0</v>
      </c>
      <c r="X8176" t="s">
        <v>4066</v>
      </c>
      <c r="Y8176" t="s">
        <v>12489</v>
      </c>
      <c r="Z8176" t="s">
        <v>3557</v>
      </c>
    </row>
    <row r="8177" spans="17:26" x14ac:dyDescent="0.35">
      <c r="Q8177" t="s">
        <v>0</v>
      </c>
      <c r="R8177">
        <v>95</v>
      </c>
      <c r="S8177">
        <v>150</v>
      </c>
      <c r="T8177">
        <v>97.3</v>
      </c>
      <c r="U8177" t="s">
        <v>1</v>
      </c>
      <c r="V8177">
        <v>0</v>
      </c>
      <c r="W8177">
        <v>0</v>
      </c>
      <c r="X8177" t="s">
        <v>4339</v>
      </c>
      <c r="Y8177" t="s">
        <v>12490</v>
      </c>
      <c r="Z8177" t="s">
        <v>3557</v>
      </c>
    </row>
    <row r="8178" spans="17:26" x14ac:dyDescent="0.35">
      <c r="Q8178" t="s">
        <v>0</v>
      </c>
      <c r="R8178">
        <v>95</v>
      </c>
      <c r="S8178">
        <v>150</v>
      </c>
      <c r="T8178">
        <v>97.3</v>
      </c>
      <c r="U8178" t="s">
        <v>1</v>
      </c>
      <c r="V8178">
        <v>0</v>
      </c>
      <c r="W8178">
        <v>0</v>
      </c>
      <c r="X8178" t="s">
        <v>4040</v>
      </c>
      <c r="Y8178" t="s">
        <v>12491</v>
      </c>
      <c r="Z8178" t="s">
        <v>3557</v>
      </c>
    </row>
    <row r="8179" spans="17:26" x14ac:dyDescent="0.35">
      <c r="Q8179" t="s">
        <v>0</v>
      </c>
      <c r="R8179">
        <v>95</v>
      </c>
      <c r="S8179">
        <v>150</v>
      </c>
      <c r="T8179">
        <v>97.3</v>
      </c>
      <c r="U8179" t="s">
        <v>1</v>
      </c>
      <c r="V8179">
        <v>0</v>
      </c>
      <c r="W8179">
        <v>0</v>
      </c>
      <c r="X8179" t="s">
        <v>4174</v>
      </c>
      <c r="Y8179" t="s">
        <v>12492</v>
      </c>
      <c r="Z8179" t="s">
        <v>3557</v>
      </c>
    </row>
    <row r="8180" spans="17:26" x14ac:dyDescent="0.35">
      <c r="Q8180" t="s">
        <v>0</v>
      </c>
      <c r="R8180">
        <v>95</v>
      </c>
      <c r="S8180">
        <v>150</v>
      </c>
      <c r="T8180">
        <v>97.3</v>
      </c>
      <c r="U8180" t="s">
        <v>1</v>
      </c>
      <c r="V8180">
        <v>0</v>
      </c>
      <c r="W8180">
        <v>0</v>
      </c>
      <c r="X8180" t="s">
        <v>4499</v>
      </c>
      <c r="Y8180" t="s">
        <v>12493</v>
      </c>
      <c r="Z8180" t="s">
        <v>3557</v>
      </c>
    </row>
    <row r="8181" spans="17:26" x14ac:dyDescent="0.35">
      <c r="Q8181" t="s">
        <v>0</v>
      </c>
      <c r="R8181">
        <v>95</v>
      </c>
      <c r="S8181">
        <v>150</v>
      </c>
      <c r="T8181">
        <v>97.3</v>
      </c>
      <c r="U8181" t="s">
        <v>1</v>
      </c>
      <c r="V8181">
        <v>0</v>
      </c>
      <c r="W8181">
        <v>0</v>
      </c>
      <c r="X8181" t="s">
        <v>3956</v>
      </c>
      <c r="Y8181" t="s">
        <v>12494</v>
      </c>
      <c r="Z8181" t="s">
        <v>3557</v>
      </c>
    </row>
    <row r="8182" spans="17:26" x14ac:dyDescent="0.35">
      <c r="Q8182" t="s">
        <v>0</v>
      </c>
      <c r="R8182">
        <v>95</v>
      </c>
      <c r="S8182">
        <v>150</v>
      </c>
      <c r="T8182">
        <v>97.3</v>
      </c>
      <c r="U8182" t="s">
        <v>3664</v>
      </c>
      <c r="V8182">
        <v>0</v>
      </c>
      <c r="W8182">
        <v>0</v>
      </c>
      <c r="X8182" t="s">
        <v>3786</v>
      </c>
      <c r="Y8182" t="s">
        <v>12495</v>
      </c>
      <c r="Z8182" t="s">
        <v>3557</v>
      </c>
    </row>
    <row r="8183" spans="17:26" x14ac:dyDescent="0.35">
      <c r="Q8183" t="s">
        <v>0</v>
      </c>
      <c r="R8183">
        <v>95</v>
      </c>
      <c r="S8183">
        <v>150</v>
      </c>
      <c r="T8183">
        <v>97.3</v>
      </c>
      <c r="U8183" t="s">
        <v>3664</v>
      </c>
      <c r="V8183">
        <v>0</v>
      </c>
      <c r="W8183">
        <v>0</v>
      </c>
      <c r="X8183" t="s">
        <v>3788</v>
      </c>
      <c r="Y8183" t="s">
        <v>12496</v>
      </c>
      <c r="Z8183" t="s">
        <v>3557</v>
      </c>
    </row>
    <row r="8184" spans="17:26" x14ac:dyDescent="0.35">
      <c r="Q8184" t="s">
        <v>0</v>
      </c>
      <c r="R8184">
        <v>95</v>
      </c>
      <c r="S8184">
        <v>150</v>
      </c>
      <c r="T8184">
        <v>97.3</v>
      </c>
      <c r="U8184" t="s">
        <v>3664</v>
      </c>
      <c r="V8184">
        <v>0</v>
      </c>
      <c r="W8184">
        <v>0</v>
      </c>
      <c r="X8184" t="s">
        <v>4509</v>
      </c>
      <c r="Y8184" t="s">
        <v>12497</v>
      </c>
      <c r="Z8184" t="s">
        <v>3557</v>
      </c>
    </row>
    <row r="8185" spans="17:26" x14ac:dyDescent="0.35">
      <c r="Q8185" t="s">
        <v>0</v>
      </c>
      <c r="R8185">
        <v>95</v>
      </c>
      <c r="S8185">
        <v>150</v>
      </c>
      <c r="T8185">
        <v>97.3</v>
      </c>
      <c r="U8185" t="s">
        <v>3664</v>
      </c>
      <c r="V8185">
        <v>0</v>
      </c>
      <c r="W8185">
        <v>0</v>
      </c>
      <c r="X8185" t="s">
        <v>3751</v>
      </c>
      <c r="Y8185" t="s">
        <v>12498</v>
      </c>
      <c r="Z8185" t="s">
        <v>3557</v>
      </c>
    </row>
    <row r="8186" spans="17:26" x14ac:dyDescent="0.35">
      <c r="Q8186" t="s">
        <v>0</v>
      </c>
      <c r="R8186">
        <v>95</v>
      </c>
      <c r="S8186">
        <v>150</v>
      </c>
      <c r="T8186">
        <v>97.3</v>
      </c>
      <c r="U8186" t="s">
        <v>3664</v>
      </c>
      <c r="V8186">
        <v>0</v>
      </c>
      <c r="W8186">
        <v>0</v>
      </c>
      <c r="X8186" t="s">
        <v>3686</v>
      </c>
      <c r="Y8186" t="s">
        <v>12499</v>
      </c>
      <c r="Z8186" t="s">
        <v>3557</v>
      </c>
    </row>
    <row r="8187" spans="17:26" x14ac:dyDescent="0.35">
      <c r="Q8187" t="s">
        <v>0</v>
      </c>
      <c r="R8187">
        <v>95</v>
      </c>
      <c r="S8187">
        <v>150</v>
      </c>
      <c r="T8187">
        <v>97.3</v>
      </c>
      <c r="U8187" t="s">
        <v>3664</v>
      </c>
      <c r="V8187">
        <v>0</v>
      </c>
      <c r="W8187">
        <v>0</v>
      </c>
      <c r="X8187" t="s">
        <v>4017</v>
      </c>
      <c r="Y8187" t="s">
        <v>12500</v>
      </c>
      <c r="Z8187" t="s">
        <v>3557</v>
      </c>
    </row>
    <row r="8188" spans="17:26" x14ac:dyDescent="0.35">
      <c r="Q8188" t="s">
        <v>0</v>
      </c>
      <c r="R8188">
        <v>95</v>
      </c>
      <c r="S8188">
        <v>150</v>
      </c>
      <c r="T8188">
        <v>97.3</v>
      </c>
      <c r="U8188" t="s">
        <v>3664</v>
      </c>
      <c r="V8188">
        <v>0</v>
      </c>
      <c r="W8188">
        <v>0</v>
      </c>
      <c r="X8188" t="s">
        <v>4352</v>
      </c>
      <c r="Y8188" t="s">
        <v>12501</v>
      </c>
      <c r="Z8188" t="s">
        <v>3557</v>
      </c>
    </row>
    <row r="8189" spans="17:26" x14ac:dyDescent="0.35">
      <c r="Q8189" t="s">
        <v>0</v>
      </c>
      <c r="R8189">
        <v>95</v>
      </c>
      <c r="S8189">
        <v>150</v>
      </c>
      <c r="T8189">
        <v>97.3</v>
      </c>
      <c r="U8189" t="s">
        <v>3664</v>
      </c>
      <c r="V8189">
        <v>0</v>
      </c>
      <c r="W8189">
        <v>0</v>
      </c>
      <c r="X8189" t="s">
        <v>3891</v>
      </c>
      <c r="Y8189" t="s">
        <v>12502</v>
      </c>
      <c r="Z8189" t="s">
        <v>3557</v>
      </c>
    </row>
    <row r="8190" spans="17:26" x14ac:dyDescent="0.35">
      <c r="Q8190" t="s">
        <v>0</v>
      </c>
      <c r="R8190">
        <v>95</v>
      </c>
      <c r="S8190">
        <v>150</v>
      </c>
      <c r="T8190">
        <v>97.3</v>
      </c>
      <c r="U8190" t="s">
        <v>3664</v>
      </c>
      <c r="V8190">
        <v>0</v>
      </c>
      <c r="W8190">
        <v>0</v>
      </c>
      <c r="X8190" t="s">
        <v>4463</v>
      </c>
      <c r="Y8190" t="s">
        <v>12503</v>
      </c>
      <c r="Z8190" t="s">
        <v>3557</v>
      </c>
    </row>
    <row r="8191" spans="17:26" x14ac:dyDescent="0.35">
      <c r="Q8191" t="s">
        <v>0</v>
      </c>
      <c r="R8191">
        <v>95</v>
      </c>
      <c r="S8191">
        <v>150</v>
      </c>
      <c r="T8191">
        <v>97.3</v>
      </c>
      <c r="U8191" t="s">
        <v>3664</v>
      </c>
      <c r="V8191">
        <v>0</v>
      </c>
      <c r="W8191">
        <v>0</v>
      </c>
      <c r="X8191" t="s">
        <v>3755</v>
      </c>
      <c r="Y8191" t="s">
        <v>12504</v>
      </c>
      <c r="Z8191" t="s">
        <v>3557</v>
      </c>
    </row>
    <row r="8192" spans="17:26" x14ac:dyDescent="0.35">
      <c r="Q8192" t="s">
        <v>0</v>
      </c>
      <c r="R8192">
        <v>95</v>
      </c>
      <c r="S8192">
        <v>150</v>
      </c>
      <c r="T8192">
        <v>97.3</v>
      </c>
      <c r="U8192" t="s">
        <v>3664</v>
      </c>
      <c r="V8192">
        <v>0</v>
      </c>
      <c r="W8192">
        <v>0</v>
      </c>
      <c r="X8192" t="s">
        <v>3758</v>
      </c>
      <c r="Y8192" t="s">
        <v>12505</v>
      </c>
      <c r="Z8192" t="s">
        <v>3557</v>
      </c>
    </row>
    <row r="8193" spans="17:26" x14ac:dyDescent="0.35">
      <c r="Q8193" t="s">
        <v>0</v>
      </c>
      <c r="R8193">
        <v>95</v>
      </c>
      <c r="S8193">
        <v>150</v>
      </c>
      <c r="T8193">
        <v>97.3</v>
      </c>
      <c r="U8193" t="s">
        <v>3664</v>
      </c>
      <c r="V8193">
        <v>0</v>
      </c>
      <c r="W8193">
        <v>0</v>
      </c>
      <c r="X8193" t="s">
        <v>3690</v>
      </c>
      <c r="Y8193" t="s">
        <v>12506</v>
      </c>
      <c r="Z8193" t="s">
        <v>3557</v>
      </c>
    </row>
    <row r="8194" spans="17:26" x14ac:dyDescent="0.35">
      <c r="Q8194" t="s">
        <v>0</v>
      </c>
      <c r="R8194">
        <v>95</v>
      </c>
      <c r="S8194">
        <v>150</v>
      </c>
      <c r="T8194">
        <v>97.3</v>
      </c>
      <c r="U8194" t="s">
        <v>3664</v>
      </c>
      <c r="V8194">
        <v>0</v>
      </c>
      <c r="W8194">
        <v>0</v>
      </c>
      <c r="X8194" t="s">
        <v>4053</v>
      </c>
      <c r="Y8194" t="s">
        <v>12507</v>
      </c>
      <c r="Z8194" t="s">
        <v>3557</v>
      </c>
    </row>
    <row r="8195" spans="17:26" x14ac:dyDescent="0.35">
      <c r="Q8195" t="s">
        <v>0</v>
      </c>
      <c r="R8195">
        <v>95</v>
      </c>
      <c r="S8195">
        <v>150</v>
      </c>
      <c r="T8195">
        <v>97.3</v>
      </c>
      <c r="U8195" t="s">
        <v>3664</v>
      </c>
      <c r="V8195">
        <v>0</v>
      </c>
      <c r="W8195">
        <v>0</v>
      </c>
      <c r="X8195" t="s">
        <v>3696</v>
      </c>
      <c r="Y8195" t="s">
        <v>12508</v>
      </c>
      <c r="Z8195" t="s">
        <v>3557</v>
      </c>
    </row>
    <row r="8196" spans="17:26" x14ac:dyDescent="0.35">
      <c r="Q8196" t="s">
        <v>0</v>
      </c>
      <c r="R8196">
        <v>95</v>
      </c>
      <c r="S8196">
        <v>150</v>
      </c>
      <c r="T8196">
        <v>97.3</v>
      </c>
      <c r="U8196" t="s">
        <v>3664</v>
      </c>
      <c r="V8196">
        <v>0</v>
      </c>
      <c r="W8196">
        <v>0</v>
      </c>
      <c r="X8196" t="s">
        <v>3698</v>
      </c>
      <c r="Y8196" t="s">
        <v>12509</v>
      </c>
      <c r="Z8196" t="s">
        <v>3557</v>
      </c>
    </row>
    <row r="8197" spans="17:26" x14ac:dyDescent="0.35">
      <c r="Q8197" t="s">
        <v>0</v>
      </c>
      <c r="R8197">
        <v>95</v>
      </c>
      <c r="S8197">
        <v>150</v>
      </c>
      <c r="T8197">
        <v>97.3</v>
      </c>
      <c r="U8197" t="s">
        <v>3664</v>
      </c>
      <c r="V8197">
        <v>0</v>
      </c>
      <c r="W8197">
        <v>0</v>
      </c>
      <c r="X8197" t="s">
        <v>4952</v>
      </c>
      <c r="Y8197" t="s">
        <v>12510</v>
      </c>
      <c r="Z8197" t="s">
        <v>3557</v>
      </c>
    </row>
    <row r="8198" spans="17:26" x14ac:dyDescent="0.35">
      <c r="Q8198" t="s">
        <v>0</v>
      </c>
      <c r="R8198">
        <v>95</v>
      </c>
      <c r="S8198">
        <v>150</v>
      </c>
      <c r="T8198">
        <v>97.3</v>
      </c>
      <c r="U8198" t="s">
        <v>3664</v>
      </c>
      <c r="V8198">
        <v>0</v>
      </c>
      <c r="W8198">
        <v>0</v>
      </c>
      <c r="X8198" t="s">
        <v>4952</v>
      </c>
      <c r="Y8198" t="s">
        <v>12511</v>
      </c>
      <c r="Z8198" t="s">
        <v>3557</v>
      </c>
    </row>
    <row r="8199" spans="17:26" x14ac:dyDescent="0.35">
      <c r="Q8199" t="s">
        <v>0</v>
      </c>
      <c r="R8199">
        <v>95</v>
      </c>
      <c r="S8199">
        <v>150</v>
      </c>
      <c r="T8199">
        <v>97.3</v>
      </c>
      <c r="U8199" t="s">
        <v>3664</v>
      </c>
      <c r="V8199">
        <v>0</v>
      </c>
      <c r="W8199">
        <v>0</v>
      </c>
      <c r="X8199" t="s">
        <v>3801</v>
      </c>
      <c r="Y8199" t="s">
        <v>12512</v>
      </c>
      <c r="Z8199" t="s">
        <v>3557</v>
      </c>
    </row>
    <row r="8200" spans="17:26" x14ac:dyDescent="0.35">
      <c r="Q8200" t="s">
        <v>0</v>
      </c>
      <c r="R8200">
        <v>95</v>
      </c>
      <c r="S8200">
        <v>150</v>
      </c>
      <c r="T8200">
        <v>97.3</v>
      </c>
      <c r="U8200" t="s">
        <v>3664</v>
      </c>
      <c r="V8200">
        <v>0</v>
      </c>
      <c r="W8200">
        <v>0</v>
      </c>
      <c r="X8200" t="s">
        <v>4140</v>
      </c>
      <c r="Y8200" t="s">
        <v>12513</v>
      </c>
      <c r="Z8200" t="s">
        <v>3557</v>
      </c>
    </row>
    <row r="8201" spans="17:26" x14ac:dyDescent="0.35">
      <c r="Q8201" t="s">
        <v>0</v>
      </c>
      <c r="R8201">
        <v>95</v>
      </c>
      <c r="S8201">
        <v>150</v>
      </c>
      <c r="T8201">
        <v>97.3</v>
      </c>
      <c r="U8201" t="s">
        <v>3664</v>
      </c>
      <c r="V8201">
        <v>0</v>
      </c>
      <c r="W8201">
        <v>0</v>
      </c>
      <c r="X8201" t="s">
        <v>5089</v>
      </c>
      <c r="Y8201" t="s">
        <v>12514</v>
      </c>
      <c r="Z8201" t="s">
        <v>3557</v>
      </c>
    </row>
    <row r="8202" spans="17:26" x14ac:dyDescent="0.35">
      <c r="Q8202" t="s">
        <v>0</v>
      </c>
      <c r="R8202">
        <v>95</v>
      </c>
      <c r="S8202">
        <v>150</v>
      </c>
      <c r="T8202">
        <v>97.3</v>
      </c>
      <c r="U8202" t="s">
        <v>3664</v>
      </c>
      <c r="V8202">
        <v>0</v>
      </c>
      <c r="W8202">
        <v>0</v>
      </c>
      <c r="X8202" t="s">
        <v>3932</v>
      </c>
      <c r="Y8202" t="s">
        <v>12515</v>
      </c>
      <c r="Z8202" t="s">
        <v>3557</v>
      </c>
    </row>
    <row r="8203" spans="17:26" x14ac:dyDescent="0.35">
      <c r="Q8203" t="s">
        <v>0</v>
      </c>
      <c r="R8203">
        <v>95</v>
      </c>
      <c r="S8203">
        <v>150</v>
      </c>
      <c r="T8203">
        <v>97.3</v>
      </c>
      <c r="U8203" t="s">
        <v>3664</v>
      </c>
      <c r="V8203">
        <v>0</v>
      </c>
      <c r="W8203">
        <v>0</v>
      </c>
      <c r="X8203" t="s">
        <v>3810</v>
      </c>
      <c r="Y8203" t="s">
        <v>12516</v>
      </c>
      <c r="Z8203" t="s">
        <v>3557</v>
      </c>
    </row>
    <row r="8204" spans="17:26" x14ac:dyDescent="0.35">
      <c r="Q8204" t="s">
        <v>0</v>
      </c>
      <c r="R8204">
        <v>95</v>
      </c>
      <c r="S8204">
        <v>150</v>
      </c>
      <c r="T8204">
        <v>97.3</v>
      </c>
      <c r="U8204" t="s">
        <v>3664</v>
      </c>
      <c r="V8204">
        <v>0</v>
      </c>
      <c r="W8204">
        <v>0</v>
      </c>
      <c r="X8204" t="s">
        <v>4477</v>
      </c>
      <c r="Y8204" t="s">
        <v>12517</v>
      </c>
      <c r="Z8204" t="s">
        <v>3557</v>
      </c>
    </row>
    <row r="8205" spans="17:26" x14ac:dyDescent="0.35">
      <c r="Q8205" t="s">
        <v>0</v>
      </c>
      <c r="R8205">
        <v>95</v>
      </c>
      <c r="S8205">
        <v>150</v>
      </c>
      <c r="T8205">
        <v>97.3</v>
      </c>
      <c r="U8205" t="s">
        <v>3664</v>
      </c>
      <c r="V8205">
        <v>0</v>
      </c>
      <c r="W8205">
        <v>0</v>
      </c>
      <c r="X8205" t="s">
        <v>4213</v>
      </c>
      <c r="Y8205" t="s">
        <v>12518</v>
      </c>
      <c r="Z8205" t="s">
        <v>3557</v>
      </c>
    </row>
    <row r="8206" spans="17:26" x14ac:dyDescent="0.35">
      <c r="Q8206" t="s">
        <v>0</v>
      </c>
      <c r="R8206">
        <v>95</v>
      </c>
      <c r="S8206">
        <v>150</v>
      </c>
      <c r="T8206">
        <v>97.3</v>
      </c>
      <c r="U8206" t="s">
        <v>3664</v>
      </c>
      <c r="V8206">
        <v>0</v>
      </c>
      <c r="W8206">
        <v>0</v>
      </c>
      <c r="X8206" t="s">
        <v>3708</v>
      </c>
      <c r="Y8206" t="s">
        <v>12519</v>
      </c>
      <c r="Z8206" t="s">
        <v>3557</v>
      </c>
    </row>
    <row r="8207" spans="17:26" x14ac:dyDescent="0.35">
      <c r="Q8207" t="s">
        <v>0</v>
      </c>
      <c r="R8207">
        <v>95</v>
      </c>
      <c r="S8207">
        <v>150</v>
      </c>
      <c r="T8207">
        <v>97.3</v>
      </c>
      <c r="U8207" t="s">
        <v>3664</v>
      </c>
      <c r="V8207">
        <v>0</v>
      </c>
      <c r="W8207">
        <v>0</v>
      </c>
      <c r="X8207" t="s">
        <v>4321</v>
      </c>
      <c r="Y8207" t="s">
        <v>12520</v>
      </c>
      <c r="Z8207" t="s">
        <v>3557</v>
      </c>
    </row>
    <row r="8208" spans="17:26" x14ac:dyDescent="0.35">
      <c r="Q8208" t="s">
        <v>0</v>
      </c>
      <c r="R8208">
        <v>95</v>
      </c>
      <c r="S8208">
        <v>150</v>
      </c>
      <c r="T8208">
        <v>97.3</v>
      </c>
      <c r="U8208" t="s">
        <v>3664</v>
      </c>
      <c r="V8208">
        <v>0</v>
      </c>
      <c r="W8208">
        <v>0</v>
      </c>
      <c r="X8208" t="s">
        <v>4032</v>
      </c>
      <c r="Y8208" t="s">
        <v>12521</v>
      </c>
      <c r="Z8208" t="s">
        <v>3557</v>
      </c>
    </row>
    <row r="8209" spans="17:26" x14ac:dyDescent="0.35">
      <c r="Q8209" t="s">
        <v>0</v>
      </c>
      <c r="R8209">
        <v>95</v>
      </c>
      <c r="S8209">
        <v>150</v>
      </c>
      <c r="T8209">
        <v>97.3</v>
      </c>
      <c r="U8209" t="s">
        <v>3664</v>
      </c>
      <c r="V8209">
        <v>0</v>
      </c>
      <c r="W8209">
        <v>0</v>
      </c>
      <c r="X8209" t="s">
        <v>4544</v>
      </c>
      <c r="Y8209" t="s">
        <v>12522</v>
      </c>
      <c r="Z8209" t="s">
        <v>3557</v>
      </c>
    </row>
    <row r="8210" spans="17:26" x14ac:dyDescent="0.35">
      <c r="Q8210" t="s">
        <v>0</v>
      </c>
      <c r="R8210">
        <v>95</v>
      </c>
      <c r="S8210">
        <v>150</v>
      </c>
      <c r="T8210">
        <v>97.3</v>
      </c>
      <c r="U8210" t="s">
        <v>3664</v>
      </c>
      <c r="V8210">
        <v>0</v>
      </c>
      <c r="W8210">
        <v>0</v>
      </c>
      <c r="X8210" t="s">
        <v>4677</v>
      </c>
      <c r="Y8210" t="s">
        <v>12523</v>
      </c>
      <c r="Z8210" t="s">
        <v>3557</v>
      </c>
    </row>
    <row r="8211" spans="17:26" x14ac:dyDescent="0.35">
      <c r="Q8211" t="s">
        <v>0</v>
      </c>
      <c r="R8211">
        <v>95</v>
      </c>
      <c r="S8211">
        <v>150</v>
      </c>
      <c r="T8211">
        <v>97.3</v>
      </c>
      <c r="U8211" t="s">
        <v>3664</v>
      </c>
      <c r="V8211">
        <v>0</v>
      </c>
      <c r="W8211">
        <v>0</v>
      </c>
      <c r="X8211" t="s">
        <v>4381</v>
      </c>
      <c r="Y8211" t="s">
        <v>12524</v>
      </c>
      <c r="Z8211" t="s">
        <v>3557</v>
      </c>
    </row>
    <row r="8212" spans="17:26" x14ac:dyDescent="0.35">
      <c r="Q8212" t="s">
        <v>0</v>
      </c>
      <c r="R8212">
        <v>95</v>
      </c>
      <c r="S8212">
        <v>150</v>
      </c>
      <c r="T8212">
        <v>97.3</v>
      </c>
      <c r="U8212" t="s">
        <v>3664</v>
      </c>
      <c r="V8212">
        <v>0</v>
      </c>
      <c r="W8212">
        <v>0</v>
      </c>
      <c r="X8212" t="s">
        <v>4381</v>
      </c>
      <c r="Y8212" t="s">
        <v>12525</v>
      </c>
      <c r="Z8212" t="s">
        <v>3557</v>
      </c>
    </row>
    <row r="8213" spans="17:26" x14ac:dyDescent="0.35">
      <c r="Q8213" t="s">
        <v>0</v>
      </c>
      <c r="R8213">
        <v>95</v>
      </c>
      <c r="S8213">
        <v>150</v>
      </c>
      <c r="T8213">
        <v>97.3</v>
      </c>
      <c r="U8213" t="s">
        <v>3664</v>
      </c>
      <c r="V8213">
        <v>0</v>
      </c>
      <c r="W8213">
        <v>0</v>
      </c>
      <c r="X8213" t="s">
        <v>4383</v>
      </c>
      <c r="Y8213" t="s">
        <v>12526</v>
      </c>
      <c r="Z8213" t="s">
        <v>3557</v>
      </c>
    </row>
    <row r="8214" spans="17:26" x14ac:dyDescent="0.35">
      <c r="Q8214" t="s">
        <v>0</v>
      </c>
      <c r="R8214">
        <v>95</v>
      </c>
      <c r="S8214">
        <v>150</v>
      </c>
      <c r="T8214">
        <v>97.3</v>
      </c>
      <c r="U8214" t="s">
        <v>3664</v>
      </c>
      <c r="V8214">
        <v>0</v>
      </c>
      <c r="W8214">
        <v>0</v>
      </c>
      <c r="X8214" t="s">
        <v>4330</v>
      </c>
      <c r="Y8214" t="s">
        <v>12527</v>
      </c>
      <c r="Z8214" t="s">
        <v>3557</v>
      </c>
    </row>
    <row r="8215" spans="17:26" x14ac:dyDescent="0.35">
      <c r="Q8215" t="s">
        <v>0</v>
      </c>
      <c r="R8215">
        <v>95</v>
      </c>
      <c r="S8215">
        <v>150</v>
      </c>
      <c r="T8215">
        <v>97.3</v>
      </c>
      <c r="U8215" t="s">
        <v>3664</v>
      </c>
      <c r="V8215">
        <v>0</v>
      </c>
      <c r="W8215">
        <v>0</v>
      </c>
      <c r="X8215" t="s">
        <v>4332</v>
      </c>
      <c r="Y8215" t="s">
        <v>12528</v>
      </c>
      <c r="Z8215" t="s">
        <v>3557</v>
      </c>
    </row>
    <row r="8216" spans="17:26" x14ac:dyDescent="0.35">
      <c r="Q8216" t="s">
        <v>0</v>
      </c>
      <c r="R8216">
        <v>95</v>
      </c>
      <c r="S8216">
        <v>150</v>
      </c>
      <c r="T8216">
        <v>97.3</v>
      </c>
      <c r="U8216" t="s">
        <v>3664</v>
      </c>
      <c r="V8216">
        <v>0</v>
      </c>
      <c r="W8216">
        <v>0</v>
      </c>
      <c r="X8216" t="s">
        <v>4332</v>
      </c>
      <c r="Y8216" t="s">
        <v>12529</v>
      </c>
      <c r="Z8216" t="s">
        <v>3557</v>
      </c>
    </row>
    <row r="8217" spans="17:26" x14ac:dyDescent="0.35">
      <c r="Q8217" t="s">
        <v>0</v>
      </c>
      <c r="R8217">
        <v>95</v>
      </c>
      <c r="S8217">
        <v>150</v>
      </c>
      <c r="T8217">
        <v>97.3</v>
      </c>
      <c r="U8217" t="s">
        <v>3664</v>
      </c>
      <c r="V8217">
        <v>0</v>
      </c>
      <c r="W8217">
        <v>0</v>
      </c>
      <c r="X8217" t="s">
        <v>4332</v>
      </c>
      <c r="Y8217" t="s">
        <v>12530</v>
      </c>
      <c r="Z8217" t="s">
        <v>3557</v>
      </c>
    </row>
    <row r="8218" spans="17:26" x14ac:dyDescent="0.35">
      <c r="Q8218" t="s">
        <v>0</v>
      </c>
      <c r="R8218">
        <v>95</v>
      </c>
      <c r="S8218">
        <v>150</v>
      </c>
      <c r="T8218">
        <v>97.3</v>
      </c>
      <c r="U8218" t="s">
        <v>3664</v>
      </c>
      <c r="V8218">
        <v>0</v>
      </c>
      <c r="W8218">
        <v>0</v>
      </c>
      <c r="X8218" t="s">
        <v>4066</v>
      </c>
      <c r="Y8218" t="s">
        <v>12531</v>
      </c>
      <c r="Z8218" t="s">
        <v>3557</v>
      </c>
    </row>
    <row r="8219" spans="17:26" x14ac:dyDescent="0.35">
      <c r="Q8219" t="s">
        <v>0</v>
      </c>
      <c r="R8219">
        <v>95</v>
      </c>
      <c r="S8219">
        <v>150</v>
      </c>
      <c r="T8219">
        <v>97.3</v>
      </c>
      <c r="U8219" t="s">
        <v>3664</v>
      </c>
      <c r="V8219">
        <v>0</v>
      </c>
      <c r="W8219">
        <v>0</v>
      </c>
      <c r="X8219" t="s">
        <v>4550</v>
      </c>
      <c r="Y8219" t="s">
        <v>12532</v>
      </c>
      <c r="Z8219" t="s">
        <v>3557</v>
      </c>
    </row>
    <row r="8220" spans="17:26" x14ac:dyDescent="0.35">
      <c r="Q8220" t="s">
        <v>0</v>
      </c>
      <c r="R8220">
        <v>95</v>
      </c>
      <c r="S8220">
        <v>150</v>
      </c>
      <c r="T8220">
        <v>97.3</v>
      </c>
      <c r="U8220" t="s">
        <v>3664</v>
      </c>
      <c r="V8220">
        <v>0</v>
      </c>
      <c r="W8220">
        <v>0</v>
      </c>
      <c r="X8220" t="s">
        <v>4550</v>
      </c>
      <c r="Y8220" t="s">
        <v>12533</v>
      </c>
      <c r="Z8220" t="s">
        <v>3557</v>
      </c>
    </row>
    <row r="8221" spans="17:26" x14ac:dyDescent="0.35">
      <c r="Q8221" t="s">
        <v>0</v>
      </c>
      <c r="R8221">
        <v>95</v>
      </c>
      <c r="S8221">
        <v>150</v>
      </c>
      <c r="T8221">
        <v>97.3</v>
      </c>
      <c r="U8221" t="s">
        <v>3664</v>
      </c>
      <c r="V8221">
        <v>0</v>
      </c>
      <c r="W8221">
        <v>0</v>
      </c>
      <c r="X8221" t="s">
        <v>3662</v>
      </c>
      <c r="Y8221" t="s">
        <v>12534</v>
      </c>
      <c r="Z8221" t="s">
        <v>3557</v>
      </c>
    </row>
    <row r="8222" spans="17:26" x14ac:dyDescent="0.35">
      <c r="Q8222" t="s">
        <v>0</v>
      </c>
      <c r="R8222">
        <v>95</v>
      </c>
      <c r="S8222">
        <v>150</v>
      </c>
      <c r="T8222">
        <v>97.3</v>
      </c>
      <c r="U8222" t="s">
        <v>3664</v>
      </c>
      <c r="V8222">
        <v>0</v>
      </c>
      <c r="W8222">
        <v>0</v>
      </c>
      <c r="X8222" t="s">
        <v>4169</v>
      </c>
      <c r="Y8222" t="s">
        <v>12535</v>
      </c>
      <c r="Z8222" t="s">
        <v>3557</v>
      </c>
    </row>
    <row r="8223" spans="17:26" x14ac:dyDescent="0.35">
      <c r="Q8223" t="s">
        <v>0</v>
      </c>
      <c r="R8223">
        <v>95</v>
      </c>
      <c r="S8223">
        <v>150</v>
      </c>
      <c r="T8223">
        <v>97.3</v>
      </c>
      <c r="U8223" t="s">
        <v>3664</v>
      </c>
      <c r="V8223">
        <v>0</v>
      </c>
      <c r="W8223">
        <v>0</v>
      </c>
      <c r="X8223" t="s">
        <v>4171</v>
      </c>
      <c r="Y8223" t="s">
        <v>12536</v>
      </c>
      <c r="Z8223" t="s">
        <v>3557</v>
      </c>
    </row>
    <row r="8224" spans="17:26" x14ac:dyDescent="0.35">
      <c r="Q8224" t="s">
        <v>0</v>
      </c>
      <c r="R8224">
        <v>95</v>
      </c>
      <c r="S8224">
        <v>150</v>
      </c>
      <c r="T8224">
        <v>97.3</v>
      </c>
      <c r="U8224" t="s">
        <v>3664</v>
      </c>
      <c r="V8224">
        <v>0</v>
      </c>
      <c r="W8224">
        <v>0</v>
      </c>
      <c r="X8224" t="s">
        <v>4685</v>
      </c>
      <c r="Y8224" t="s">
        <v>12537</v>
      </c>
      <c r="Z8224" t="s">
        <v>3557</v>
      </c>
    </row>
    <row r="8225" spans="17:26" x14ac:dyDescent="0.35">
      <c r="Q8225" t="s">
        <v>0</v>
      </c>
      <c r="R8225">
        <v>95</v>
      </c>
      <c r="S8225">
        <v>150</v>
      </c>
      <c r="T8225">
        <v>97.3</v>
      </c>
      <c r="U8225" t="s">
        <v>3664</v>
      </c>
      <c r="V8225">
        <v>0</v>
      </c>
      <c r="W8225">
        <v>0</v>
      </c>
      <c r="X8225" t="s">
        <v>4494</v>
      </c>
      <c r="Y8225" t="s">
        <v>12538</v>
      </c>
      <c r="Z8225" t="s">
        <v>3557</v>
      </c>
    </row>
    <row r="8226" spans="17:26" x14ac:dyDescent="0.35">
      <c r="Q8226" t="s">
        <v>0</v>
      </c>
      <c r="R8226">
        <v>95</v>
      </c>
      <c r="S8226">
        <v>150</v>
      </c>
      <c r="T8226">
        <v>97.3</v>
      </c>
      <c r="U8226" t="s">
        <v>3664</v>
      </c>
      <c r="V8226">
        <v>0</v>
      </c>
      <c r="W8226">
        <v>0</v>
      </c>
      <c r="X8226" t="s">
        <v>3949</v>
      </c>
      <c r="Y8226" t="s">
        <v>12539</v>
      </c>
      <c r="Z8226" t="s">
        <v>3557</v>
      </c>
    </row>
    <row r="8227" spans="17:26" x14ac:dyDescent="0.35">
      <c r="Q8227" t="s">
        <v>0</v>
      </c>
      <c r="R8227">
        <v>95</v>
      </c>
      <c r="S8227">
        <v>150</v>
      </c>
      <c r="T8227">
        <v>97.3</v>
      </c>
      <c r="U8227" t="s">
        <v>3664</v>
      </c>
      <c r="V8227">
        <v>0</v>
      </c>
      <c r="W8227">
        <v>0</v>
      </c>
      <c r="X8227" t="s">
        <v>4497</v>
      </c>
      <c r="Y8227" t="s">
        <v>12540</v>
      </c>
      <c r="Z8227" t="s">
        <v>3557</v>
      </c>
    </row>
    <row r="8228" spans="17:26" x14ac:dyDescent="0.35">
      <c r="Q8228" t="s">
        <v>0</v>
      </c>
      <c r="R8228">
        <v>95</v>
      </c>
      <c r="S8228">
        <v>150</v>
      </c>
      <c r="T8228">
        <v>97.3</v>
      </c>
      <c r="U8228" t="s">
        <v>3664</v>
      </c>
      <c r="V8228">
        <v>0</v>
      </c>
      <c r="W8228">
        <v>0</v>
      </c>
      <c r="X8228" t="s">
        <v>4174</v>
      </c>
      <c r="Y8228" t="s">
        <v>12541</v>
      </c>
      <c r="Z8228" t="s">
        <v>3557</v>
      </c>
    </row>
    <row r="8229" spans="17:26" x14ac:dyDescent="0.35">
      <c r="Q8229" t="s">
        <v>0</v>
      </c>
      <c r="R8229">
        <v>95</v>
      </c>
      <c r="S8229">
        <v>150</v>
      </c>
      <c r="T8229">
        <v>97.3</v>
      </c>
      <c r="U8229" t="s">
        <v>3664</v>
      </c>
      <c r="V8229">
        <v>0</v>
      </c>
      <c r="W8229">
        <v>0</v>
      </c>
      <c r="X8229" t="s">
        <v>3956</v>
      </c>
      <c r="Y8229" t="s">
        <v>12542</v>
      </c>
      <c r="Z8229" t="s">
        <v>3557</v>
      </c>
    </row>
    <row r="8230" spans="17:26" x14ac:dyDescent="0.35">
      <c r="Q8230" t="s">
        <v>0</v>
      </c>
      <c r="R8230">
        <v>95</v>
      </c>
      <c r="S8230">
        <v>150</v>
      </c>
      <c r="T8230">
        <v>97.4</v>
      </c>
      <c r="U8230" t="s">
        <v>1</v>
      </c>
      <c r="V8230">
        <v>0</v>
      </c>
      <c r="W8230">
        <v>0</v>
      </c>
      <c r="X8230" t="s">
        <v>3977</v>
      </c>
      <c r="Y8230" t="s">
        <v>12543</v>
      </c>
      <c r="Z8230" t="s">
        <v>3557</v>
      </c>
    </row>
    <row r="8231" spans="17:26" x14ac:dyDescent="0.35">
      <c r="Q8231" t="s">
        <v>0</v>
      </c>
      <c r="R8231">
        <v>95</v>
      </c>
      <c r="S8231">
        <v>150</v>
      </c>
      <c r="T8231">
        <v>97.4</v>
      </c>
      <c r="U8231" t="s">
        <v>1</v>
      </c>
      <c r="V8231">
        <v>0</v>
      </c>
      <c r="W8231">
        <v>0</v>
      </c>
      <c r="X8231" t="s">
        <v>3820</v>
      </c>
      <c r="Y8231" t="s">
        <v>12544</v>
      </c>
      <c r="Z8231" t="s">
        <v>3557</v>
      </c>
    </row>
    <row r="8232" spans="17:26" x14ac:dyDescent="0.35">
      <c r="Q8232" t="s">
        <v>0</v>
      </c>
      <c r="R8232">
        <v>95</v>
      </c>
      <c r="S8232">
        <v>150</v>
      </c>
      <c r="T8232">
        <v>97.4</v>
      </c>
      <c r="U8232" t="s">
        <v>1</v>
      </c>
      <c r="V8232">
        <v>0</v>
      </c>
      <c r="W8232">
        <v>0</v>
      </c>
      <c r="X8232" t="s">
        <v>3825</v>
      </c>
      <c r="Y8232" t="s">
        <v>12545</v>
      </c>
      <c r="Z8232" t="s">
        <v>3557</v>
      </c>
    </row>
    <row r="8233" spans="17:26" x14ac:dyDescent="0.35">
      <c r="Q8233" t="s">
        <v>0</v>
      </c>
      <c r="R8233">
        <v>95</v>
      </c>
      <c r="S8233">
        <v>150</v>
      </c>
      <c r="T8233">
        <v>97.4</v>
      </c>
      <c r="U8233" t="s">
        <v>3664</v>
      </c>
      <c r="V8233">
        <v>0</v>
      </c>
      <c r="W8233">
        <v>0</v>
      </c>
      <c r="X8233" t="s">
        <v>3820</v>
      </c>
      <c r="Y8233" t="s">
        <v>12546</v>
      </c>
      <c r="Z8233" t="s">
        <v>3557</v>
      </c>
    </row>
    <row r="8234" spans="17:26" x14ac:dyDescent="0.35">
      <c r="Q8234" t="s">
        <v>0</v>
      </c>
      <c r="R8234">
        <v>95</v>
      </c>
      <c r="S8234">
        <v>150</v>
      </c>
      <c r="T8234">
        <v>97.4</v>
      </c>
      <c r="U8234" t="s">
        <v>3664</v>
      </c>
      <c r="V8234">
        <v>0</v>
      </c>
      <c r="W8234">
        <v>0</v>
      </c>
      <c r="X8234" t="s">
        <v>4240</v>
      </c>
      <c r="Y8234" t="s">
        <v>12547</v>
      </c>
      <c r="Z8234" t="s">
        <v>3557</v>
      </c>
    </row>
    <row r="8235" spans="17:26" x14ac:dyDescent="0.35">
      <c r="Q8235" t="s">
        <v>0</v>
      </c>
      <c r="R8235">
        <v>95</v>
      </c>
      <c r="S8235">
        <v>150</v>
      </c>
      <c r="T8235">
        <v>97.4</v>
      </c>
      <c r="U8235" t="s">
        <v>3664</v>
      </c>
      <c r="V8235">
        <v>0</v>
      </c>
      <c r="W8235">
        <v>0</v>
      </c>
      <c r="X8235" t="s">
        <v>3967</v>
      </c>
      <c r="Y8235" t="s">
        <v>12548</v>
      </c>
      <c r="Z8235" t="s">
        <v>3557</v>
      </c>
    </row>
    <row r="8236" spans="17:26" x14ac:dyDescent="0.35">
      <c r="Q8236" t="s">
        <v>0</v>
      </c>
      <c r="R8236">
        <v>95</v>
      </c>
      <c r="S8236">
        <v>150</v>
      </c>
      <c r="T8236">
        <v>97.5</v>
      </c>
      <c r="U8236" t="s">
        <v>1</v>
      </c>
      <c r="V8236">
        <v>0</v>
      </c>
      <c r="W8236">
        <v>0</v>
      </c>
      <c r="X8236" t="s">
        <v>3973</v>
      </c>
      <c r="Y8236" t="s">
        <v>12549</v>
      </c>
      <c r="Z8236" t="s">
        <v>3557</v>
      </c>
    </row>
    <row r="8237" spans="17:26" x14ac:dyDescent="0.35">
      <c r="Q8237" t="s">
        <v>0</v>
      </c>
      <c r="R8237">
        <v>95</v>
      </c>
      <c r="S8237">
        <v>150</v>
      </c>
      <c r="T8237">
        <v>97.5</v>
      </c>
      <c r="U8237" t="s">
        <v>1</v>
      </c>
      <c r="V8237">
        <v>0</v>
      </c>
      <c r="W8237">
        <v>0</v>
      </c>
      <c r="X8237" t="s">
        <v>3726</v>
      </c>
      <c r="Y8237" t="s">
        <v>12550</v>
      </c>
      <c r="Z8237" t="s">
        <v>3557</v>
      </c>
    </row>
    <row r="8238" spans="17:26" x14ac:dyDescent="0.35">
      <c r="Q8238" t="s">
        <v>0</v>
      </c>
      <c r="R8238">
        <v>95</v>
      </c>
      <c r="S8238">
        <v>150</v>
      </c>
      <c r="T8238">
        <v>97.5</v>
      </c>
      <c r="U8238" t="s">
        <v>1</v>
      </c>
      <c r="V8238">
        <v>0</v>
      </c>
      <c r="W8238">
        <v>0</v>
      </c>
      <c r="X8238" t="s">
        <v>3728</v>
      </c>
      <c r="Y8238" t="s">
        <v>12551</v>
      </c>
      <c r="Z8238" t="s">
        <v>3557</v>
      </c>
    </row>
    <row r="8239" spans="17:26" x14ac:dyDescent="0.35">
      <c r="Q8239" t="s">
        <v>0</v>
      </c>
      <c r="R8239">
        <v>95</v>
      </c>
      <c r="S8239">
        <v>150</v>
      </c>
      <c r="T8239">
        <v>97.5</v>
      </c>
      <c r="U8239" t="s">
        <v>1</v>
      </c>
      <c r="V8239">
        <v>0</v>
      </c>
      <c r="W8239">
        <v>0</v>
      </c>
      <c r="X8239" t="s">
        <v>3728</v>
      </c>
      <c r="Y8239" t="s">
        <v>12552</v>
      </c>
      <c r="Z8239" t="s">
        <v>3557</v>
      </c>
    </row>
    <row r="8240" spans="17:26" x14ac:dyDescent="0.35">
      <c r="Q8240" t="s">
        <v>0</v>
      </c>
      <c r="R8240">
        <v>95</v>
      </c>
      <c r="S8240">
        <v>150</v>
      </c>
      <c r="T8240">
        <v>97.5</v>
      </c>
      <c r="U8240" t="s">
        <v>1</v>
      </c>
      <c r="V8240">
        <v>0</v>
      </c>
      <c r="W8240">
        <v>0</v>
      </c>
      <c r="X8240" t="s">
        <v>3837</v>
      </c>
      <c r="Y8240" t="s">
        <v>12553</v>
      </c>
      <c r="Z8240" t="s">
        <v>3557</v>
      </c>
    </row>
    <row r="8241" spans="17:26" x14ac:dyDescent="0.35">
      <c r="Q8241" t="s">
        <v>0</v>
      </c>
      <c r="R8241">
        <v>95</v>
      </c>
      <c r="S8241">
        <v>150</v>
      </c>
      <c r="T8241">
        <v>97.5</v>
      </c>
      <c r="U8241" t="s">
        <v>1</v>
      </c>
      <c r="V8241">
        <v>0</v>
      </c>
      <c r="W8241">
        <v>0</v>
      </c>
      <c r="X8241" t="s">
        <v>4402</v>
      </c>
      <c r="Y8241" t="s">
        <v>12554</v>
      </c>
      <c r="Z8241" t="s">
        <v>3557</v>
      </c>
    </row>
    <row r="8242" spans="17:26" x14ac:dyDescent="0.35">
      <c r="Q8242" t="s">
        <v>0</v>
      </c>
      <c r="R8242">
        <v>95</v>
      </c>
      <c r="S8242">
        <v>150</v>
      </c>
      <c r="T8242">
        <v>97.5</v>
      </c>
      <c r="U8242" t="s">
        <v>3664</v>
      </c>
      <c r="V8242">
        <v>0</v>
      </c>
      <c r="W8242">
        <v>0</v>
      </c>
      <c r="X8242" t="s">
        <v>3833</v>
      </c>
      <c r="Y8242" t="s">
        <v>12555</v>
      </c>
      <c r="Z8242" t="s">
        <v>3557</v>
      </c>
    </row>
    <row r="8243" spans="17:26" x14ac:dyDescent="0.35">
      <c r="Q8243" t="s">
        <v>0</v>
      </c>
      <c r="R8243">
        <v>95</v>
      </c>
      <c r="S8243">
        <v>150</v>
      </c>
      <c r="T8243">
        <v>97.5</v>
      </c>
      <c r="U8243" t="s">
        <v>3664</v>
      </c>
      <c r="V8243">
        <v>0</v>
      </c>
      <c r="W8243">
        <v>0</v>
      </c>
      <c r="X8243" t="s">
        <v>3833</v>
      </c>
      <c r="Y8243" t="s">
        <v>12556</v>
      </c>
      <c r="Z8243" t="s">
        <v>3557</v>
      </c>
    </row>
    <row r="8244" spans="17:26" x14ac:dyDescent="0.35">
      <c r="Q8244" t="s">
        <v>0</v>
      </c>
      <c r="R8244">
        <v>95</v>
      </c>
      <c r="S8244">
        <v>150</v>
      </c>
      <c r="T8244">
        <v>97.5</v>
      </c>
      <c r="U8244" t="s">
        <v>3664</v>
      </c>
      <c r="V8244">
        <v>0</v>
      </c>
      <c r="W8244">
        <v>0</v>
      </c>
      <c r="X8244" t="s">
        <v>3669</v>
      </c>
      <c r="Y8244" t="s">
        <v>12557</v>
      </c>
      <c r="Z8244" t="s">
        <v>3557</v>
      </c>
    </row>
    <row r="8245" spans="17:26" x14ac:dyDescent="0.35">
      <c r="Q8245" t="s">
        <v>0</v>
      </c>
      <c r="R8245">
        <v>95</v>
      </c>
      <c r="S8245">
        <v>150</v>
      </c>
      <c r="T8245">
        <v>97.5</v>
      </c>
      <c r="U8245" t="s">
        <v>3664</v>
      </c>
      <c r="V8245">
        <v>0</v>
      </c>
      <c r="W8245">
        <v>0</v>
      </c>
      <c r="X8245" t="s">
        <v>4121</v>
      </c>
      <c r="Y8245" t="s">
        <v>12558</v>
      </c>
      <c r="Z8245" t="s">
        <v>3557</v>
      </c>
    </row>
    <row r="8246" spans="17:26" x14ac:dyDescent="0.35">
      <c r="Q8246" t="s">
        <v>0</v>
      </c>
      <c r="R8246">
        <v>95</v>
      </c>
      <c r="S8246">
        <v>150</v>
      </c>
      <c r="T8246">
        <v>97.5</v>
      </c>
      <c r="U8246" t="s">
        <v>3664</v>
      </c>
      <c r="V8246">
        <v>0</v>
      </c>
      <c r="W8246">
        <v>0</v>
      </c>
      <c r="X8246" t="s">
        <v>3979</v>
      </c>
      <c r="Y8246" t="s">
        <v>12559</v>
      </c>
      <c r="Z8246" t="s">
        <v>3557</v>
      </c>
    </row>
    <row r="8247" spans="17:26" x14ac:dyDescent="0.35">
      <c r="Q8247" t="s">
        <v>0</v>
      </c>
      <c r="R8247">
        <v>95</v>
      </c>
      <c r="S8247">
        <v>150</v>
      </c>
      <c r="T8247">
        <v>97.5</v>
      </c>
      <c r="U8247" t="s">
        <v>3664</v>
      </c>
      <c r="V8247">
        <v>0</v>
      </c>
      <c r="W8247">
        <v>0</v>
      </c>
      <c r="X8247" t="s">
        <v>3979</v>
      </c>
      <c r="Y8247" t="s">
        <v>12560</v>
      </c>
      <c r="Z8247" t="s">
        <v>3557</v>
      </c>
    </row>
    <row r="8248" spans="17:26" x14ac:dyDescent="0.35">
      <c r="Q8248" t="s">
        <v>0</v>
      </c>
      <c r="R8248">
        <v>95</v>
      </c>
      <c r="S8248">
        <v>150</v>
      </c>
      <c r="T8248">
        <v>97.6</v>
      </c>
      <c r="U8248" t="s">
        <v>1</v>
      </c>
      <c r="V8248">
        <v>0</v>
      </c>
      <c r="W8248">
        <v>0</v>
      </c>
      <c r="X8248" t="s">
        <v>4079</v>
      </c>
      <c r="Y8248" t="s">
        <v>12561</v>
      </c>
      <c r="Z8248" t="s">
        <v>3557</v>
      </c>
    </row>
    <row r="8249" spans="17:26" x14ac:dyDescent="0.35">
      <c r="Q8249" t="s">
        <v>0</v>
      </c>
      <c r="R8249">
        <v>95</v>
      </c>
      <c r="S8249">
        <v>150</v>
      </c>
      <c r="T8249">
        <v>97.6</v>
      </c>
      <c r="U8249" t="s">
        <v>1</v>
      </c>
      <c r="V8249">
        <v>0</v>
      </c>
      <c r="W8249">
        <v>0</v>
      </c>
      <c r="X8249" t="s">
        <v>4128</v>
      </c>
      <c r="Y8249" t="s">
        <v>12562</v>
      </c>
      <c r="Z8249" t="s">
        <v>3557</v>
      </c>
    </row>
    <row r="8250" spans="17:26" x14ac:dyDescent="0.35">
      <c r="Q8250" t="s">
        <v>0</v>
      </c>
      <c r="R8250">
        <v>95</v>
      </c>
      <c r="S8250">
        <v>150</v>
      </c>
      <c r="T8250">
        <v>97.6</v>
      </c>
      <c r="U8250" t="s">
        <v>1</v>
      </c>
      <c r="V8250">
        <v>0</v>
      </c>
      <c r="W8250">
        <v>0</v>
      </c>
      <c r="X8250" t="s">
        <v>3706</v>
      </c>
      <c r="Y8250" t="s">
        <v>12563</v>
      </c>
      <c r="Z8250" t="s">
        <v>3557</v>
      </c>
    </row>
    <row r="8251" spans="17:26" x14ac:dyDescent="0.35">
      <c r="Q8251" t="s">
        <v>0</v>
      </c>
      <c r="R8251">
        <v>95</v>
      </c>
      <c r="S8251">
        <v>150</v>
      </c>
      <c r="T8251">
        <v>97.6</v>
      </c>
      <c r="U8251" t="s">
        <v>3664</v>
      </c>
      <c r="V8251">
        <v>0</v>
      </c>
      <c r="W8251">
        <v>0</v>
      </c>
      <c r="X8251" t="s">
        <v>3716</v>
      </c>
      <c r="Y8251" t="s">
        <v>12564</v>
      </c>
      <c r="Z8251" t="s">
        <v>3557</v>
      </c>
    </row>
    <row r="8252" spans="17:26" x14ac:dyDescent="0.35">
      <c r="Q8252" t="s">
        <v>0</v>
      </c>
      <c r="R8252">
        <v>95</v>
      </c>
      <c r="S8252">
        <v>150</v>
      </c>
      <c r="T8252">
        <v>97.6</v>
      </c>
      <c r="U8252" t="s">
        <v>3664</v>
      </c>
      <c r="V8252">
        <v>0</v>
      </c>
      <c r="W8252">
        <v>0</v>
      </c>
      <c r="X8252" t="s">
        <v>3716</v>
      </c>
      <c r="Y8252" t="s">
        <v>12565</v>
      </c>
      <c r="Z8252" t="s">
        <v>3557</v>
      </c>
    </row>
    <row r="8253" spans="17:26" x14ac:dyDescent="0.35">
      <c r="Q8253" t="s">
        <v>0</v>
      </c>
      <c r="R8253">
        <v>95</v>
      </c>
      <c r="S8253">
        <v>150</v>
      </c>
      <c r="T8253">
        <v>97.6</v>
      </c>
      <c r="U8253" t="s">
        <v>3664</v>
      </c>
      <c r="V8253">
        <v>0</v>
      </c>
      <c r="W8253">
        <v>0</v>
      </c>
      <c r="X8253" t="s">
        <v>4181</v>
      </c>
      <c r="Y8253" t="s">
        <v>12566</v>
      </c>
      <c r="Z8253" t="s">
        <v>3557</v>
      </c>
    </row>
    <row r="8254" spans="17:26" x14ac:dyDescent="0.35">
      <c r="Q8254" t="s">
        <v>0</v>
      </c>
      <c r="R8254">
        <v>95</v>
      </c>
      <c r="S8254">
        <v>150</v>
      </c>
      <c r="T8254">
        <v>97.6</v>
      </c>
      <c r="U8254" t="s">
        <v>3664</v>
      </c>
      <c r="V8254">
        <v>0</v>
      </c>
      <c r="W8254">
        <v>0</v>
      </c>
      <c r="X8254" t="s">
        <v>4079</v>
      </c>
      <c r="Y8254" t="s">
        <v>12567</v>
      </c>
      <c r="Z8254" t="s">
        <v>3557</v>
      </c>
    </row>
    <row r="8255" spans="17:26" x14ac:dyDescent="0.35">
      <c r="Q8255" t="s">
        <v>0</v>
      </c>
      <c r="R8255">
        <v>95</v>
      </c>
      <c r="S8255">
        <v>150</v>
      </c>
      <c r="T8255">
        <v>97.6</v>
      </c>
      <c r="U8255" t="s">
        <v>3664</v>
      </c>
      <c r="V8255">
        <v>0</v>
      </c>
      <c r="W8255">
        <v>0</v>
      </c>
      <c r="X8255" t="s">
        <v>3994</v>
      </c>
      <c r="Y8255" t="s">
        <v>12568</v>
      </c>
      <c r="Z8255" t="s">
        <v>3557</v>
      </c>
    </row>
    <row r="8256" spans="17:26" x14ac:dyDescent="0.35">
      <c r="Q8256" t="s">
        <v>0</v>
      </c>
      <c r="R8256">
        <v>95</v>
      </c>
      <c r="S8256">
        <v>150</v>
      </c>
      <c r="T8256">
        <v>97.6</v>
      </c>
      <c r="U8256" t="s">
        <v>3664</v>
      </c>
      <c r="V8256">
        <v>0</v>
      </c>
      <c r="W8256">
        <v>0</v>
      </c>
      <c r="X8256" t="s">
        <v>3846</v>
      </c>
      <c r="Y8256" t="s">
        <v>12569</v>
      </c>
      <c r="Z8256" t="s">
        <v>3557</v>
      </c>
    </row>
    <row r="8257" spans="17:26" x14ac:dyDescent="0.35">
      <c r="Q8257" t="s">
        <v>0</v>
      </c>
      <c r="R8257">
        <v>95</v>
      </c>
      <c r="S8257">
        <v>150</v>
      </c>
      <c r="T8257">
        <v>97.6</v>
      </c>
      <c r="U8257" t="s">
        <v>3664</v>
      </c>
      <c r="V8257">
        <v>0</v>
      </c>
      <c r="W8257">
        <v>0</v>
      </c>
      <c r="X8257" t="s">
        <v>3846</v>
      </c>
      <c r="Y8257" t="s">
        <v>12570</v>
      </c>
      <c r="Z8257" t="s">
        <v>3557</v>
      </c>
    </row>
    <row r="8258" spans="17:26" x14ac:dyDescent="0.35">
      <c r="Q8258" t="s">
        <v>0</v>
      </c>
      <c r="R8258">
        <v>95</v>
      </c>
      <c r="S8258">
        <v>150</v>
      </c>
      <c r="T8258">
        <v>97.6</v>
      </c>
      <c r="U8258" t="s">
        <v>3664</v>
      </c>
      <c r="V8258">
        <v>0</v>
      </c>
      <c r="W8258">
        <v>0</v>
      </c>
      <c r="X8258" t="s">
        <v>4081</v>
      </c>
      <c r="Y8258" t="s">
        <v>12571</v>
      </c>
      <c r="Z8258" t="s">
        <v>3557</v>
      </c>
    </row>
    <row r="8259" spans="17:26" x14ac:dyDescent="0.35">
      <c r="Q8259" t="s">
        <v>0</v>
      </c>
      <c r="R8259">
        <v>95</v>
      </c>
      <c r="S8259">
        <v>150</v>
      </c>
      <c r="T8259">
        <v>97.6</v>
      </c>
      <c r="U8259" t="s">
        <v>3664</v>
      </c>
      <c r="V8259">
        <v>0</v>
      </c>
      <c r="W8259">
        <v>0</v>
      </c>
      <c r="X8259" t="s">
        <v>4697</v>
      </c>
      <c r="Y8259" t="s">
        <v>12572</v>
      </c>
      <c r="Z8259" t="s">
        <v>3557</v>
      </c>
    </row>
    <row r="8260" spans="17:26" x14ac:dyDescent="0.35">
      <c r="Q8260" t="s">
        <v>0</v>
      </c>
      <c r="R8260">
        <v>95</v>
      </c>
      <c r="S8260">
        <v>150</v>
      </c>
      <c r="T8260">
        <v>97.6</v>
      </c>
      <c r="U8260" t="s">
        <v>3664</v>
      </c>
      <c r="V8260">
        <v>0</v>
      </c>
      <c r="W8260">
        <v>0</v>
      </c>
      <c r="X8260" t="s">
        <v>4260</v>
      </c>
      <c r="Y8260" t="s">
        <v>12573</v>
      </c>
      <c r="Z8260" t="s">
        <v>3557</v>
      </c>
    </row>
    <row r="8261" spans="17:26" x14ac:dyDescent="0.35">
      <c r="Q8261" t="s">
        <v>0</v>
      </c>
      <c r="R8261">
        <v>95</v>
      </c>
      <c r="S8261">
        <v>150</v>
      </c>
      <c r="T8261">
        <v>97.6</v>
      </c>
      <c r="U8261" t="s">
        <v>3664</v>
      </c>
      <c r="V8261">
        <v>0</v>
      </c>
      <c r="W8261">
        <v>0</v>
      </c>
      <c r="X8261" t="s">
        <v>4699</v>
      </c>
      <c r="Y8261" t="s">
        <v>12574</v>
      </c>
      <c r="Z8261" t="s">
        <v>3557</v>
      </c>
    </row>
    <row r="8262" spans="17:26" x14ac:dyDescent="0.35">
      <c r="Q8262" t="s">
        <v>0</v>
      </c>
      <c r="R8262">
        <v>95</v>
      </c>
      <c r="S8262">
        <v>150</v>
      </c>
      <c r="T8262">
        <v>97.7</v>
      </c>
      <c r="U8262" t="s">
        <v>1</v>
      </c>
      <c r="V8262">
        <v>0</v>
      </c>
      <c r="W8262">
        <v>0</v>
      </c>
      <c r="X8262" t="s">
        <v>3997</v>
      </c>
      <c r="Y8262" t="s">
        <v>12575</v>
      </c>
      <c r="Z8262" t="s">
        <v>3557</v>
      </c>
    </row>
    <row r="8263" spans="17:26" x14ac:dyDescent="0.35">
      <c r="Q8263" t="s">
        <v>0</v>
      </c>
      <c r="R8263">
        <v>95</v>
      </c>
      <c r="S8263">
        <v>150</v>
      </c>
      <c r="T8263">
        <v>97.7</v>
      </c>
      <c r="U8263" t="s">
        <v>1</v>
      </c>
      <c r="V8263">
        <v>0</v>
      </c>
      <c r="W8263">
        <v>0</v>
      </c>
      <c r="X8263" t="s">
        <v>4125</v>
      </c>
      <c r="Y8263" t="s">
        <v>12576</v>
      </c>
      <c r="Z8263" t="s">
        <v>3557</v>
      </c>
    </row>
    <row r="8264" spans="17:26" x14ac:dyDescent="0.35">
      <c r="Q8264" t="s">
        <v>0</v>
      </c>
      <c r="R8264">
        <v>95</v>
      </c>
      <c r="S8264">
        <v>150</v>
      </c>
      <c r="T8264">
        <v>97.7</v>
      </c>
      <c r="U8264" t="s">
        <v>1</v>
      </c>
      <c r="V8264">
        <v>0</v>
      </c>
      <c r="W8264">
        <v>0</v>
      </c>
      <c r="X8264" t="s">
        <v>3988</v>
      </c>
      <c r="Y8264" t="s">
        <v>12577</v>
      </c>
      <c r="Z8264" t="s">
        <v>3557</v>
      </c>
    </row>
    <row r="8265" spans="17:26" x14ac:dyDescent="0.35">
      <c r="Q8265" t="s">
        <v>0</v>
      </c>
      <c r="R8265">
        <v>95</v>
      </c>
      <c r="S8265">
        <v>150</v>
      </c>
      <c r="T8265">
        <v>97.7</v>
      </c>
      <c r="U8265" t="s">
        <v>1</v>
      </c>
      <c r="V8265">
        <v>0</v>
      </c>
      <c r="W8265">
        <v>0</v>
      </c>
      <c r="X8265" t="s">
        <v>3714</v>
      </c>
      <c r="Y8265" t="s">
        <v>12578</v>
      </c>
      <c r="Z8265" t="s">
        <v>3557</v>
      </c>
    </row>
    <row r="8266" spans="17:26" x14ac:dyDescent="0.35">
      <c r="Q8266" t="s">
        <v>0</v>
      </c>
      <c r="R8266">
        <v>95</v>
      </c>
      <c r="S8266">
        <v>150</v>
      </c>
      <c r="T8266">
        <v>97.7</v>
      </c>
      <c r="U8266" t="s">
        <v>1</v>
      </c>
      <c r="V8266">
        <v>0</v>
      </c>
      <c r="W8266">
        <v>0</v>
      </c>
      <c r="X8266" t="s">
        <v>4596</v>
      </c>
      <c r="Y8266" t="s">
        <v>12579</v>
      </c>
      <c r="Z8266" t="s">
        <v>3557</v>
      </c>
    </row>
    <row r="8267" spans="17:26" x14ac:dyDescent="0.35">
      <c r="Q8267" t="s">
        <v>0</v>
      </c>
      <c r="R8267">
        <v>95</v>
      </c>
      <c r="S8267">
        <v>150</v>
      </c>
      <c r="T8267">
        <v>97.7</v>
      </c>
      <c r="U8267" t="s">
        <v>1</v>
      </c>
      <c r="V8267">
        <v>0</v>
      </c>
      <c r="W8267">
        <v>0</v>
      </c>
      <c r="X8267" t="s">
        <v>4426</v>
      </c>
      <c r="Y8267" t="s">
        <v>12580</v>
      </c>
      <c r="Z8267" t="s">
        <v>3557</v>
      </c>
    </row>
    <row r="8268" spans="17:26" x14ac:dyDescent="0.35">
      <c r="Q8268" t="s">
        <v>0</v>
      </c>
      <c r="R8268">
        <v>95</v>
      </c>
      <c r="S8268">
        <v>150</v>
      </c>
      <c r="T8268">
        <v>97.7</v>
      </c>
      <c r="U8268" t="s">
        <v>1</v>
      </c>
      <c r="V8268">
        <v>0</v>
      </c>
      <c r="W8268">
        <v>0</v>
      </c>
      <c r="X8268" t="s">
        <v>3992</v>
      </c>
      <c r="Y8268" t="s">
        <v>12581</v>
      </c>
      <c r="Z8268" t="s">
        <v>3557</v>
      </c>
    </row>
    <row r="8269" spans="17:26" x14ac:dyDescent="0.35">
      <c r="Q8269" t="s">
        <v>0</v>
      </c>
      <c r="R8269">
        <v>95</v>
      </c>
      <c r="S8269">
        <v>150</v>
      </c>
      <c r="T8269">
        <v>97.7</v>
      </c>
      <c r="U8269" t="s">
        <v>1</v>
      </c>
      <c r="V8269">
        <v>0</v>
      </c>
      <c r="W8269">
        <v>0</v>
      </c>
      <c r="X8269" t="s">
        <v>3853</v>
      </c>
      <c r="Y8269" t="s">
        <v>12582</v>
      </c>
      <c r="Z8269" t="s">
        <v>3557</v>
      </c>
    </row>
    <row r="8270" spans="17:26" x14ac:dyDescent="0.35">
      <c r="Q8270" t="s">
        <v>0</v>
      </c>
      <c r="R8270">
        <v>95</v>
      </c>
      <c r="S8270">
        <v>150</v>
      </c>
      <c r="T8270">
        <v>97.7</v>
      </c>
      <c r="U8270" t="s">
        <v>1</v>
      </c>
      <c r="V8270">
        <v>0</v>
      </c>
      <c r="W8270">
        <v>0</v>
      </c>
      <c r="X8270" t="s">
        <v>3855</v>
      </c>
      <c r="Y8270" t="s">
        <v>12583</v>
      </c>
      <c r="Z8270" t="s">
        <v>3557</v>
      </c>
    </row>
    <row r="8271" spans="17:26" x14ac:dyDescent="0.35">
      <c r="Q8271" t="s">
        <v>0</v>
      </c>
      <c r="R8271">
        <v>95</v>
      </c>
      <c r="S8271">
        <v>150</v>
      </c>
      <c r="T8271">
        <v>97.7</v>
      </c>
      <c r="U8271" t="s">
        <v>1</v>
      </c>
      <c r="V8271">
        <v>0</v>
      </c>
      <c r="W8271">
        <v>0</v>
      </c>
      <c r="X8271" t="s">
        <v>3855</v>
      </c>
      <c r="Y8271" t="s">
        <v>12584</v>
      </c>
      <c r="Z8271" t="s">
        <v>3557</v>
      </c>
    </row>
    <row r="8272" spans="17:26" x14ac:dyDescent="0.35">
      <c r="Q8272" t="s">
        <v>0</v>
      </c>
      <c r="R8272">
        <v>95</v>
      </c>
      <c r="S8272">
        <v>150</v>
      </c>
      <c r="T8272">
        <v>97.7</v>
      </c>
      <c r="U8272" t="s">
        <v>3664</v>
      </c>
      <c r="V8272">
        <v>0</v>
      </c>
      <c r="W8272">
        <v>0</v>
      </c>
      <c r="X8272" t="s">
        <v>4125</v>
      </c>
      <c r="Y8272" t="s">
        <v>12585</v>
      </c>
      <c r="Z8272" t="s">
        <v>3557</v>
      </c>
    </row>
    <row r="8273" spans="17:26" x14ac:dyDescent="0.35">
      <c r="Q8273" t="s">
        <v>0</v>
      </c>
      <c r="R8273">
        <v>95</v>
      </c>
      <c r="S8273">
        <v>150</v>
      </c>
      <c r="T8273">
        <v>97.7</v>
      </c>
      <c r="U8273" t="s">
        <v>3664</v>
      </c>
      <c r="V8273">
        <v>0</v>
      </c>
      <c r="W8273">
        <v>0</v>
      </c>
      <c r="X8273" t="s">
        <v>3988</v>
      </c>
      <c r="Y8273" t="s">
        <v>12586</v>
      </c>
      <c r="Z8273" t="s">
        <v>3557</v>
      </c>
    </row>
    <row r="8274" spans="17:26" x14ac:dyDescent="0.35">
      <c r="Q8274" t="s">
        <v>0</v>
      </c>
      <c r="R8274">
        <v>95</v>
      </c>
      <c r="S8274">
        <v>150</v>
      </c>
      <c r="T8274">
        <v>97.7</v>
      </c>
      <c r="U8274" t="s">
        <v>3664</v>
      </c>
      <c r="V8274">
        <v>0</v>
      </c>
      <c r="W8274">
        <v>0</v>
      </c>
      <c r="X8274" t="s">
        <v>3857</v>
      </c>
      <c r="Y8274" t="s">
        <v>12587</v>
      </c>
      <c r="Z8274" t="s">
        <v>3557</v>
      </c>
    </row>
    <row r="8275" spans="17:26" x14ac:dyDescent="0.35">
      <c r="Q8275" t="s">
        <v>0</v>
      </c>
      <c r="R8275">
        <v>95</v>
      </c>
      <c r="S8275">
        <v>150</v>
      </c>
      <c r="T8275">
        <v>97.7</v>
      </c>
      <c r="U8275" t="s">
        <v>3664</v>
      </c>
      <c r="V8275">
        <v>0</v>
      </c>
      <c r="W8275">
        <v>0</v>
      </c>
      <c r="X8275" t="s">
        <v>3849</v>
      </c>
      <c r="Y8275" t="s">
        <v>12588</v>
      </c>
      <c r="Z8275" t="s">
        <v>3557</v>
      </c>
    </row>
    <row r="8276" spans="17:26" x14ac:dyDescent="0.35">
      <c r="Q8276" t="s">
        <v>0</v>
      </c>
      <c r="R8276">
        <v>95</v>
      </c>
      <c r="S8276">
        <v>150</v>
      </c>
      <c r="T8276">
        <v>97.7</v>
      </c>
      <c r="U8276" t="s">
        <v>3664</v>
      </c>
      <c r="V8276">
        <v>0</v>
      </c>
      <c r="W8276">
        <v>0</v>
      </c>
      <c r="X8276" t="s">
        <v>3849</v>
      </c>
      <c r="Y8276" t="s">
        <v>12589</v>
      </c>
      <c r="Z8276" t="s">
        <v>3557</v>
      </c>
    </row>
    <row r="8277" spans="17:26" x14ac:dyDescent="0.35">
      <c r="Q8277" t="s">
        <v>0</v>
      </c>
      <c r="R8277">
        <v>95</v>
      </c>
      <c r="S8277">
        <v>150</v>
      </c>
      <c r="T8277">
        <v>97.7</v>
      </c>
      <c r="U8277" t="s">
        <v>3664</v>
      </c>
      <c r="V8277">
        <v>0</v>
      </c>
      <c r="W8277">
        <v>0</v>
      </c>
      <c r="X8277" t="s">
        <v>3849</v>
      </c>
      <c r="Y8277" t="s">
        <v>12590</v>
      </c>
      <c r="Z8277" t="s">
        <v>3557</v>
      </c>
    </row>
    <row r="8278" spans="17:26" x14ac:dyDescent="0.35">
      <c r="Q8278" t="s">
        <v>0</v>
      </c>
      <c r="R8278">
        <v>95</v>
      </c>
      <c r="S8278">
        <v>150</v>
      </c>
      <c r="T8278">
        <v>97.7</v>
      </c>
      <c r="U8278" t="s">
        <v>3664</v>
      </c>
      <c r="V8278">
        <v>0</v>
      </c>
      <c r="W8278">
        <v>0</v>
      </c>
      <c r="X8278" t="s">
        <v>3851</v>
      </c>
      <c r="Y8278" t="s">
        <v>12591</v>
      </c>
      <c r="Z8278" t="s">
        <v>3557</v>
      </c>
    </row>
    <row r="8279" spans="17:26" x14ac:dyDescent="0.35">
      <c r="Q8279" t="s">
        <v>0</v>
      </c>
      <c r="R8279">
        <v>95</v>
      </c>
      <c r="S8279">
        <v>150</v>
      </c>
      <c r="T8279">
        <v>97.7</v>
      </c>
      <c r="U8279" t="s">
        <v>3664</v>
      </c>
      <c r="V8279">
        <v>0</v>
      </c>
      <c r="W8279">
        <v>0</v>
      </c>
      <c r="X8279" t="s">
        <v>3851</v>
      </c>
      <c r="Y8279" t="s">
        <v>12592</v>
      </c>
      <c r="Z8279" t="s">
        <v>3557</v>
      </c>
    </row>
    <row r="8280" spans="17:26" x14ac:dyDescent="0.35">
      <c r="Q8280" t="s">
        <v>0</v>
      </c>
      <c r="R8280">
        <v>95</v>
      </c>
      <c r="S8280">
        <v>150</v>
      </c>
      <c r="T8280">
        <v>97.7</v>
      </c>
      <c r="U8280" t="s">
        <v>3664</v>
      </c>
      <c r="V8280">
        <v>0</v>
      </c>
      <c r="W8280">
        <v>0</v>
      </c>
      <c r="X8280" t="s">
        <v>3859</v>
      </c>
      <c r="Y8280" t="s">
        <v>12593</v>
      </c>
      <c r="Z8280" t="s">
        <v>3557</v>
      </c>
    </row>
    <row r="8281" spans="17:26" x14ac:dyDescent="0.35">
      <c r="Q8281" t="s">
        <v>0</v>
      </c>
      <c r="R8281">
        <v>95</v>
      </c>
      <c r="S8281">
        <v>150</v>
      </c>
      <c r="T8281">
        <v>97.7</v>
      </c>
      <c r="U8281" t="s">
        <v>3664</v>
      </c>
      <c r="V8281">
        <v>0</v>
      </c>
      <c r="W8281">
        <v>0</v>
      </c>
      <c r="X8281" t="s">
        <v>3859</v>
      </c>
      <c r="Y8281" t="s">
        <v>12594</v>
      </c>
      <c r="Z8281" t="s">
        <v>3557</v>
      </c>
    </row>
    <row r="8282" spans="17:26" x14ac:dyDescent="0.35">
      <c r="Q8282" t="s">
        <v>0</v>
      </c>
      <c r="R8282">
        <v>95</v>
      </c>
      <c r="S8282">
        <v>150</v>
      </c>
      <c r="T8282">
        <v>97.7</v>
      </c>
      <c r="U8282" t="s">
        <v>3664</v>
      </c>
      <c r="V8282">
        <v>0</v>
      </c>
      <c r="W8282">
        <v>0</v>
      </c>
      <c r="X8282" t="s">
        <v>3992</v>
      </c>
      <c r="Y8282" t="s">
        <v>12595</v>
      </c>
      <c r="Z8282" t="s">
        <v>3557</v>
      </c>
    </row>
    <row r="8283" spans="17:26" x14ac:dyDescent="0.35">
      <c r="Q8283" t="s">
        <v>0</v>
      </c>
      <c r="R8283">
        <v>95</v>
      </c>
      <c r="S8283">
        <v>150</v>
      </c>
      <c r="T8283">
        <v>97.7</v>
      </c>
      <c r="U8283" t="s">
        <v>3664</v>
      </c>
      <c r="V8283">
        <v>0</v>
      </c>
      <c r="W8283">
        <v>0</v>
      </c>
      <c r="X8283" t="s">
        <v>3985</v>
      </c>
      <c r="Y8283" t="s">
        <v>12596</v>
      </c>
      <c r="Z8283" t="s">
        <v>3557</v>
      </c>
    </row>
    <row r="8284" spans="17:26" x14ac:dyDescent="0.35">
      <c r="Q8284" t="s">
        <v>0</v>
      </c>
      <c r="R8284">
        <v>95</v>
      </c>
      <c r="S8284">
        <v>150</v>
      </c>
      <c r="T8284">
        <v>97.7</v>
      </c>
      <c r="U8284" t="s">
        <v>3664</v>
      </c>
      <c r="V8284">
        <v>0</v>
      </c>
      <c r="W8284">
        <v>0</v>
      </c>
      <c r="X8284" t="s">
        <v>3985</v>
      </c>
      <c r="Y8284" t="s">
        <v>12597</v>
      </c>
      <c r="Z8284" t="s">
        <v>3557</v>
      </c>
    </row>
    <row r="8285" spans="17:26" x14ac:dyDescent="0.35">
      <c r="Q8285" t="s">
        <v>0</v>
      </c>
      <c r="R8285">
        <v>95</v>
      </c>
      <c r="S8285">
        <v>150</v>
      </c>
      <c r="T8285">
        <v>97.7</v>
      </c>
      <c r="U8285" t="s">
        <v>3664</v>
      </c>
      <c r="V8285">
        <v>0</v>
      </c>
      <c r="W8285">
        <v>0</v>
      </c>
      <c r="X8285" t="s">
        <v>3855</v>
      </c>
      <c r="Y8285" t="s">
        <v>12598</v>
      </c>
      <c r="Z8285" t="s">
        <v>3557</v>
      </c>
    </row>
    <row r="8286" spans="17:26" x14ac:dyDescent="0.35">
      <c r="Q8286" t="s">
        <v>0</v>
      </c>
      <c r="R8286">
        <v>95</v>
      </c>
      <c r="S8286">
        <v>150</v>
      </c>
      <c r="T8286">
        <v>97.7</v>
      </c>
      <c r="U8286" t="s">
        <v>3664</v>
      </c>
      <c r="V8286">
        <v>0</v>
      </c>
      <c r="W8286">
        <v>0</v>
      </c>
      <c r="X8286" t="s">
        <v>3861</v>
      </c>
      <c r="Y8286" t="s">
        <v>12599</v>
      </c>
      <c r="Z8286" t="s">
        <v>3557</v>
      </c>
    </row>
    <row r="8287" spans="17:26" x14ac:dyDescent="0.35">
      <c r="Q8287" t="s">
        <v>0</v>
      </c>
      <c r="R8287">
        <v>95</v>
      </c>
      <c r="S8287">
        <v>150</v>
      </c>
      <c r="T8287">
        <v>97.8</v>
      </c>
      <c r="U8287" t="s">
        <v>1</v>
      </c>
      <c r="V8287">
        <v>0</v>
      </c>
      <c r="W8287">
        <v>0</v>
      </c>
      <c r="X8287" t="s">
        <v>3744</v>
      </c>
      <c r="Y8287" t="s">
        <v>12600</v>
      </c>
      <c r="Z8287" t="s">
        <v>3557</v>
      </c>
    </row>
    <row r="8288" spans="17:26" x14ac:dyDescent="0.35">
      <c r="Q8288" t="s">
        <v>0</v>
      </c>
      <c r="R8288">
        <v>95</v>
      </c>
      <c r="S8288">
        <v>150</v>
      </c>
      <c r="T8288">
        <v>97.8</v>
      </c>
      <c r="U8288" t="s">
        <v>1</v>
      </c>
      <c r="V8288">
        <v>0</v>
      </c>
      <c r="W8288">
        <v>0</v>
      </c>
      <c r="X8288" t="s">
        <v>3740</v>
      </c>
      <c r="Y8288" t="s">
        <v>12601</v>
      </c>
      <c r="Z8288" t="s">
        <v>3557</v>
      </c>
    </row>
    <row r="8289" spans="17:26" x14ac:dyDescent="0.35">
      <c r="Q8289" t="s">
        <v>0</v>
      </c>
      <c r="R8289">
        <v>95</v>
      </c>
      <c r="S8289">
        <v>150</v>
      </c>
      <c r="T8289">
        <v>97.8</v>
      </c>
      <c r="U8289" t="s">
        <v>1</v>
      </c>
      <c r="V8289">
        <v>0</v>
      </c>
      <c r="W8289">
        <v>0</v>
      </c>
      <c r="X8289" t="s">
        <v>3740</v>
      </c>
      <c r="Y8289" t="s">
        <v>12602</v>
      </c>
      <c r="Z8289" t="s">
        <v>3557</v>
      </c>
    </row>
    <row r="8290" spans="17:26" x14ac:dyDescent="0.35">
      <c r="Q8290" t="s">
        <v>0</v>
      </c>
      <c r="R8290">
        <v>95</v>
      </c>
      <c r="S8290">
        <v>150</v>
      </c>
      <c r="T8290">
        <v>97.8</v>
      </c>
      <c r="U8290" t="s">
        <v>1</v>
      </c>
      <c r="V8290">
        <v>0</v>
      </c>
      <c r="W8290">
        <v>0</v>
      </c>
      <c r="X8290" t="s">
        <v>4161</v>
      </c>
      <c r="Y8290" t="s">
        <v>12603</v>
      </c>
      <c r="Z8290" t="s">
        <v>3557</v>
      </c>
    </row>
    <row r="8291" spans="17:26" x14ac:dyDescent="0.35">
      <c r="Q8291" t="s">
        <v>0</v>
      </c>
      <c r="R8291">
        <v>95</v>
      </c>
      <c r="S8291">
        <v>150</v>
      </c>
      <c r="T8291">
        <v>97.8</v>
      </c>
      <c r="U8291" t="s">
        <v>1</v>
      </c>
      <c r="V8291">
        <v>0</v>
      </c>
      <c r="W8291">
        <v>0</v>
      </c>
      <c r="X8291" t="s">
        <v>3742</v>
      </c>
      <c r="Y8291" t="s">
        <v>12604</v>
      </c>
      <c r="Z8291" t="s">
        <v>3557</v>
      </c>
    </row>
    <row r="8292" spans="17:26" x14ac:dyDescent="0.35">
      <c r="Q8292" t="s">
        <v>0</v>
      </c>
      <c r="R8292">
        <v>95</v>
      </c>
      <c r="S8292">
        <v>150</v>
      </c>
      <c r="T8292">
        <v>97.8</v>
      </c>
      <c r="U8292" t="s">
        <v>1</v>
      </c>
      <c r="V8292">
        <v>0</v>
      </c>
      <c r="W8292">
        <v>0</v>
      </c>
      <c r="X8292" t="s">
        <v>3875</v>
      </c>
      <c r="Y8292" t="s">
        <v>12605</v>
      </c>
      <c r="Z8292" t="s">
        <v>3557</v>
      </c>
    </row>
    <row r="8293" spans="17:26" x14ac:dyDescent="0.35">
      <c r="Q8293" t="s">
        <v>0</v>
      </c>
      <c r="R8293">
        <v>95</v>
      </c>
      <c r="S8293">
        <v>150</v>
      </c>
      <c r="T8293">
        <v>97.8</v>
      </c>
      <c r="U8293" t="s">
        <v>1</v>
      </c>
      <c r="V8293">
        <v>0</v>
      </c>
      <c r="W8293">
        <v>0</v>
      </c>
      <c r="X8293" t="s">
        <v>3875</v>
      </c>
      <c r="Y8293" t="s">
        <v>12606</v>
      </c>
      <c r="Z8293" t="s">
        <v>3557</v>
      </c>
    </row>
    <row r="8294" spans="17:26" x14ac:dyDescent="0.35">
      <c r="Q8294" t="s">
        <v>0</v>
      </c>
      <c r="R8294">
        <v>95</v>
      </c>
      <c r="S8294">
        <v>150</v>
      </c>
      <c r="T8294">
        <v>97.8</v>
      </c>
      <c r="U8294" t="s">
        <v>1</v>
      </c>
      <c r="V8294">
        <v>0</v>
      </c>
      <c r="W8294">
        <v>0</v>
      </c>
      <c r="X8294" t="s">
        <v>3681</v>
      </c>
      <c r="Y8294" t="s">
        <v>12607</v>
      </c>
      <c r="Z8294" t="s">
        <v>3557</v>
      </c>
    </row>
    <row r="8295" spans="17:26" x14ac:dyDescent="0.35">
      <c r="Q8295" t="s">
        <v>0</v>
      </c>
      <c r="R8295">
        <v>95</v>
      </c>
      <c r="S8295">
        <v>150</v>
      </c>
      <c r="T8295">
        <v>97.8</v>
      </c>
      <c r="U8295" t="s">
        <v>1</v>
      </c>
      <c r="V8295">
        <v>0</v>
      </c>
      <c r="W8295">
        <v>0</v>
      </c>
      <c r="X8295" t="s">
        <v>3681</v>
      </c>
      <c r="Y8295" t="s">
        <v>12608</v>
      </c>
      <c r="Z8295" t="s">
        <v>3557</v>
      </c>
    </row>
    <row r="8296" spans="17:26" x14ac:dyDescent="0.35">
      <c r="Q8296" t="s">
        <v>0</v>
      </c>
      <c r="R8296">
        <v>95</v>
      </c>
      <c r="S8296">
        <v>150</v>
      </c>
      <c r="T8296">
        <v>97.8</v>
      </c>
      <c r="U8296" t="s">
        <v>1</v>
      </c>
      <c r="V8296">
        <v>0</v>
      </c>
      <c r="W8296">
        <v>0</v>
      </c>
      <c r="X8296" t="s">
        <v>3681</v>
      </c>
      <c r="Y8296" t="s">
        <v>12609</v>
      </c>
      <c r="Z8296" t="s">
        <v>3557</v>
      </c>
    </row>
    <row r="8297" spans="17:26" x14ac:dyDescent="0.35">
      <c r="Q8297" t="s">
        <v>0</v>
      </c>
      <c r="R8297">
        <v>95</v>
      </c>
      <c r="S8297">
        <v>150</v>
      </c>
      <c r="T8297">
        <v>97.8</v>
      </c>
      <c r="U8297" t="s">
        <v>1</v>
      </c>
      <c r="V8297">
        <v>0</v>
      </c>
      <c r="W8297">
        <v>0</v>
      </c>
      <c r="X8297" t="s">
        <v>5011</v>
      </c>
      <c r="Y8297" t="s">
        <v>12610</v>
      </c>
      <c r="Z8297" t="s">
        <v>3557</v>
      </c>
    </row>
    <row r="8298" spans="17:26" x14ac:dyDescent="0.35">
      <c r="Q8298" t="s">
        <v>0</v>
      </c>
      <c r="R8298">
        <v>95</v>
      </c>
      <c r="S8298">
        <v>150</v>
      </c>
      <c r="T8298">
        <v>97.8</v>
      </c>
      <c r="U8298" t="s">
        <v>1</v>
      </c>
      <c r="V8298">
        <v>0</v>
      </c>
      <c r="W8298">
        <v>0</v>
      </c>
      <c r="X8298" t="s">
        <v>5011</v>
      </c>
      <c r="Y8298" t="s">
        <v>12611</v>
      </c>
      <c r="Z8298" t="s">
        <v>3557</v>
      </c>
    </row>
    <row r="8299" spans="17:26" x14ac:dyDescent="0.35">
      <c r="Q8299" t="s">
        <v>0</v>
      </c>
      <c r="R8299">
        <v>95</v>
      </c>
      <c r="S8299">
        <v>150</v>
      </c>
      <c r="T8299">
        <v>97.8</v>
      </c>
      <c r="U8299" t="s">
        <v>1</v>
      </c>
      <c r="V8299">
        <v>0</v>
      </c>
      <c r="W8299">
        <v>0</v>
      </c>
      <c r="X8299" t="s">
        <v>4721</v>
      </c>
      <c r="Y8299" t="s">
        <v>12612</v>
      </c>
      <c r="Z8299" t="s">
        <v>3557</v>
      </c>
    </row>
    <row r="8300" spans="17:26" x14ac:dyDescent="0.35">
      <c r="Q8300" t="s">
        <v>0</v>
      </c>
      <c r="R8300">
        <v>95</v>
      </c>
      <c r="S8300">
        <v>150</v>
      </c>
      <c r="T8300">
        <v>97.8</v>
      </c>
      <c r="U8300" t="s">
        <v>3664</v>
      </c>
      <c r="V8300">
        <v>0</v>
      </c>
      <c r="W8300">
        <v>0</v>
      </c>
      <c r="X8300" t="s">
        <v>3744</v>
      </c>
      <c r="Y8300" t="s">
        <v>12613</v>
      </c>
      <c r="Z8300" t="s">
        <v>3557</v>
      </c>
    </row>
    <row r="8301" spans="17:26" x14ac:dyDescent="0.35">
      <c r="Q8301" t="s">
        <v>0</v>
      </c>
      <c r="R8301">
        <v>95</v>
      </c>
      <c r="S8301">
        <v>150</v>
      </c>
      <c r="T8301">
        <v>97.8</v>
      </c>
      <c r="U8301" t="s">
        <v>3664</v>
      </c>
      <c r="V8301">
        <v>0</v>
      </c>
      <c r="W8301">
        <v>0</v>
      </c>
      <c r="X8301" t="s">
        <v>3740</v>
      </c>
      <c r="Y8301" t="s">
        <v>12614</v>
      </c>
      <c r="Z8301" t="s">
        <v>3557</v>
      </c>
    </row>
    <row r="8302" spans="17:26" x14ac:dyDescent="0.35">
      <c r="Q8302" t="s">
        <v>0</v>
      </c>
      <c r="R8302">
        <v>95</v>
      </c>
      <c r="S8302">
        <v>150</v>
      </c>
      <c r="T8302">
        <v>97.8</v>
      </c>
      <c r="U8302" t="s">
        <v>3664</v>
      </c>
      <c r="V8302">
        <v>0</v>
      </c>
      <c r="W8302">
        <v>0</v>
      </c>
      <c r="X8302" t="s">
        <v>4161</v>
      </c>
      <c r="Y8302" t="s">
        <v>12615</v>
      </c>
      <c r="Z8302" t="s">
        <v>3557</v>
      </c>
    </row>
    <row r="8303" spans="17:26" x14ac:dyDescent="0.35">
      <c r="Q8303" t="s">
        <v>0</v>
      </c>
      <c r="R8303">
        <v>95</v>
      </c>
      <c r="S8303">
        <v>150</v>
      </c>
      <c r="T8303">
        <v>97.8</v>
      </c>
      <c r="U8303" t="s">
        <v>3664</v>
      </c>
      <c r="V8303">
        <v>0</v>
      </c>
      <c r="W8303">
        <v>0</v>
      </c>
      <c r="X8303" t="s">
        <v>3681</v>
      </c>
      <c r="Y8303" t="s">
        <v>12616</v>
      </c>
      <c r="Z8303" t="s">
        <v>3557</v>
      </c>
    </row>
    <row r="8304" spans="17:26" x14ac:dyDescent="0.35">
      <c r="Q8304" t="s">
        <v>0</v>
      </c>
      <c r="R8304">
        <v>95</v>
      </c>
      <c r="S8304">
        <v>150</v>
      </c>
      <c r="T8304">
        <v>97.9</v>
      </c>
      <c r="U8304" t="s">
        <v>1</v>
      </c>
      <c r="V8304">
        <v>0</v>
      </c>
      <c r="W8304">
        <v>0</v>
      </c>
      <c r="X8304" t="s">
        <v>3879</v>
      </c>
      <c r="Y8304" t="s">
        <v>12617</v>
      </c>
      <c r="Z8304" t="s">
        <v>3557</v>
      </c>
    </row>
    <row r="8305" spans="17:26" x14ac:dyDescent="0.35">
      <c r="Q8305" t="s">
        <v>0</v>
      </c>
      <c r="R8305">
        <v>95</v>
      </c>
      <c r="S8305">
        <v>150</v>
      </c>
      <c r="T8305">
        <v>97.9</v>
      </c>
      <c r="U8305" t="s">
        <v>1</v>
      </c>
      <c r="V8305">
        <v>0</v>
      </c>
      <c r="W8305">
        <v>0</v>
      </c>
      <c r="X8305" t="s">
        <v>3879</v>
      </c>
      <c r="Y8305" t="s">
        <v>12618</v>
      </c>
      <c r="Z8305" t="s">
        <v>3557</v>
      </c>
    </row>
    <row r="8306" spans="17:26" x14ac:dyDescent="0.35">
      <c r="Q8306" t="s">
        <v>0</v>
      </c>
      <c r="R8306">
        <v>95</v>
      </c>
      <c r="S8306">
        <v>150</v>
      </c>
      <c r="T8306">
        <v>97.9</v>
      </c>
      <c r="U8306" t="s">
        <v>1</v>
      </c>
      <c r="V8306">
        <v>0</v>
      </c>
      <c r="W8306">
        <v>0</v>
      </c>
      <c r="X8306" t="s">
        <v>4135</v>
      </c>
      <c r="Y8306" t="s">
        <v>12619</v>
      </c>
      <c r="Z8306" t="s">
        <v>3557</v>
      </c>
    </row>
    <row r="8307" spans="17:26" x14ac:dyDescent="0.35">
      <c r="Q8307" t="s">
        <v>0</v>
      </c>
      <c r="R8307">
        <v>95</v>
      </c>
      <c r="S8307">
        <v>150</v>
      </c>
      <c r="T8307">
        <v>97.9</v>
      </c>
      <c r="U8307" t="s">
        <v>1</v>
      </c>
      <c r="V8307">
        <v>0</v>
      </c>
      <c r="W8307">
        <v>0</v>
      </c>
      <c r="X8307" t="s">
        <v>3999</v>
      </c>
      <c r="Y8307" t="s">
        <v>12620</v>
      </c>
      <c r="Z8307" t="s">
        <v>3557</v>
      </c>
    </row>
    <row r="8308" spans="17:26" x14ac:dyDescent="0.35">
      <c r="Q8308" t="s">
        <v>0</v>
      </c>
      <c r="R8308">
        <v>95</v>
      </c>
      <c r="S8308">
        <v>150</v>
      </c>
      <c r="T8308">
        <v>97.9</v>
      </c>
      <c r="U8308" t="s">
        <v>1</v>
      </c>
      <c r="V8308">
        <v>0</v>
      </c>
      <c r="W8308">
        <v>0</v>
      </c>
      <c r="X8308" t="s">
        <v>3671</v>
      </c>
      <c r="Y8308" t="s">
        <v>12621</v>
      </c>
      <c r="Z8308" t="s">
        <v>3557</v>
      </c>
    </row>
    <row r="8309" spans="17:26" x14ac:dyDescent="0.35">
      <c r="Q8309" t="s">
        <v>0</v>
      </c>
      <c r="R8309">
        <v>95</v>
      </c>
      <c r="S8309">
        <v>150</v>
      </c>
      <c r="T8309">
        <v>97.9</v>
      </c>
      <c r="U8309" t="s">
        <v>1</v>
      </c>
      <c r="V8309">
        <v>0</v>
      </c>
      <c r="W8309">
        <v>0</v>
      </c>
      <c r="X8309" t="s">
        <v>4294</v>
      </c>
      <c r="Y8309" t="s">
        <v>12622</v>
      </c>
      <c r="Z8309" t="s">
        <v>3557</v>
      </c>
    </row>
    <row r="8310" spans="17:26" x14ac:dyDescent="0.35">
      <c r="Q8310" t="s">
        <v>0</v>
      </c>
      <c r="R8310">
        <v>95</v>
      </c>
      <c r="S8310">
        <v>150</v>
      </c>
      <c r="T8310">
        <v>97.9</v>
      </c>
      <c r="U8310" t="s">
        <v>1</v>
      </c>
      <c r="V8310">
        <v>0</v>
      </c>
      <c r="W8310">
        <v>0</v>
      </c>
      <c r="X8310" t="s">
        <v>3886</v>
      </c>
      <c r="Y8310" t="s">
        <v>12623</v>
      </c>
      <c r="Z8310" t="s">
        <v>3557</v>
      </c>
    </row>
    <row r="8311" spans="17:26" x14ac:dyDescent="0.35">
      <c r="Q8311" t="s">
        <v>0</v>
      </c>
      <c r="R8311">
        <v>95</v>
      </c>
      <c r="S8311">
        <v>150</v>
      </c>
      <c r="T8311">
        <v>97.9</v>
      </c>
      <c r="U8311" t="s">
        <v>1</v>
      </c>
      <c r="V8311">
        <v>0</v>
      </c>
      <c r="W8311">
        <v>0</v>
      </c>
      <c r="X8311" t="s">
        <v>4003</v>
      </c>
      <c r="Y8311" t="s">
        <v>12624</v>
      </c>
      <c r="Z8311" t="s">
        <v>3557</v>
      </c>
    </row>
    <row r="8312" spans="17:26" x14ac:dyDescent="0.35">
      <c r="Q8312" t="s">
        <v>0</v>
      </c>
      <c r="R8312">
        <v>95</v>
      </c>
      <c r="S8312">
        <v>150</v>
      </c>
      <c r="T8312">
        <v>97.9</v>
      </c>
      <c r="U8312" t="s">
        <v>3664</v>
      </c>
      <c r="V8312">
        <v>0</v>
      </c>
      <c r="W8312">
        <v>0</v>
      </c>
      <c r="X8312" t="s">
        <v>4446</v>
      </c>
      <c r="Y8312" t="s">
        <v>12625</v>
      </c>
      <c r="Z8312" t="s">
        <v>3557</v>
      </c>
    </row>
    <row r="8313" spans="17:26" x14ac:dyDescent="0.35">
      <c r="Q8313" t="s">
        <v>0</v>
      </c>
      <c r="R8313">
        <v>95</v>
      </c>
      <c r="S8313">
        <v>150</v>
      </c>
      <c r="T8313">
        <v>97.9</v>
      </c>
      <c r="U8313" t="s">
        <v>3664</v>
      </c>
      <c r="V8313">
        <v>0</v>
      </c>
      <c r="W8313">
        <v>0</v>
      </c>
      <c r="X8313" t="s">
        <v>3879</v>
      </c>
      <c r="Y8313" t="s">
        <v>12626</v>
      </c>
      <c r="Z8313" t="s">
        <v>3557</v>
      </c>
    </row>
    <row r="8314" spans="17:26" x14ac:dyDescent="0.35">
      <c r="Q8314" t="s">
        <v>0</v>
      </c>
      <c r="R8314">
        <v>95</v>
      </c>
      <c r="S8314">
        <v>150</v>
      </c>
      <c r="T8314">
        <v>97.9</v>
      </c>
      <c r="U8314" t="s">
        <v>3664</v>
      </c>
      <c r="V8314">
        <v>0</v>
      </c>
      <c r="W8314">
        <v>0</v>
      </c>
      <c r="X8314" t="s">
        <v>4102</v>
      </c>
      <c r="Y8314" t="s">
        <v>12627</v>
      </c>
      <c r="Z8314" t="s">
        <v>3557</v>
      </c>
    </row>
    <row r="8315" spans="17:26" x14ac:dyDescent="0.35">
      <c r="Q8315" t="s">
        <v>0</v>
      </c>
      <c r="R8315">
        <v>95</v>
      </c>
      <c r="S8315">
        <v>150</v>
      </c>
      <c r="T8315">
        <v>97.9</v>
      </c>
      <c r="U8315" t="s">
        <v>3664</v>
      </c>
      <c r="V8315">
        <v>0</v>
      </c>
      <c r="W8315">
        <v>0</v>
      </c>
      <c r="X8315" t="s">
        <v>4167</v>
      </c>
      <c r="Y8315" t="s">
        <v>12628</v>
      </c>
      <c r="Z8315" t="s">
        <v>3557</v>
      </c>
    </row>
    <row r="8316" spans="17:26" x14ac:dyDescent="0.35">
      <c r="Q8316" t="s">
        <v>0</v>
      </c>
      <c r="R8316">
        <v>95</v>
      </c>
      <c r="S8316">
        <v>150</v>
      </c>
      <c r="T8316">
        <v>97.9</v>
      </c>
      <c r="U8316" t="s">
        <v>3664</v>
      </c>
      <c r="V8316">
        <v>0</v>
      </c>
      <c r="W8316">
        <v>0</v>
      </c>
      <c r="X8316" t="s">
        <v>3886</v>
      </c>
      <c r="Y8316" t="s">
        <v>12629</v>
      </c>
      <c r="Z8316" t="s">
        <v>3557</v>
      </c>
    </row>
    <row r="8317" spans="17:26" x14ac:dyDescent="0.35">
      <c r="Q8317" t="s">
        <v>0</v>
      </c>
      <c r="R8317">
        <v>95</v>
      </c>
      <c r="S8317">
        <v>150</v>
      </c>
      <c r="T8317">
        <v>97.9</v>
      </c>
      <c r="U8317" t="s">
        <v>3664</v>
      </c>
      <c r="V8317">
        <v>0</v>
      </c>
      <c r="W8317">
        <v>0</v>
      </c>
      <c r="X8317" t="s">
        <v>3886</v>
      </c>
      <c r="Y8317" t="s">
        <v>12630</v>
      </c>
      <c r="Z8317" t="s">
        <v>3557</v>
      </c>
    </row>
    <row r="8318" spans="17:26" x14ac:dyDescent="0.35">
      <c r="Q8318" t="s">
        <v>0</v>
      </c>
      <c r="R8318">
        <v>95</v>
      </c>
      <c r="S8318">
        <v>150</v>
      </c>
      <c r="T8318">
        <v>97.9</v>
      </c>
      <c r="U8318" t="s">
        <v>3664</v>
      </c>
      <c r="V8318">
        <v>0</v>
      </c>
      <c r="W8318">
        <v>0</v>
      </c>
      <c r="X8318" t="s">
        <v>3886</v>
      </c>
      <c r="Y8318" t="s">
        <v>12631</v>
      </c>
      <c r="Z8318" t="s">
        <v>3557</v>
      </c>
    </row>
    <row r="8319" spans="17:26" x14ac:dyDescent="0.35">
      <c r="Q8319" t="s">
        <v>0</v>
      </c>
      <c r="R8319">
        <v>95</v>
      </c>
      <c r="S8319">
        <v>150</v>
      </c>
      <c r="T8319">
        <v>98</v>
      </c>
      <c r="U8319" t="s">
        <v>1</v>
      </c>
      <c r="V8319">
        <v>0</v>
      </c>
      <c r="W8319">
        <v>0</v>
      </c>
      <c r="X8319" t="s">
        <v>3788</v>
      </c>
      <c r="Y8319" t="s">
        <v>12632</v>
      </c>
      <c r="Z8319" t="s">
        <v>3557</v>
      </c>
    </row>
    <row r="8320" spans="17:26" x14ac:dyDescent="0.35">
      <c r="Q8320" t="s">
        <v>0</v>
      </c>
      <c r="R8320">
        <v>95</v>
      </c>
      <c r="S8320">
        <v>150</v>
      </c>
      <c r="T8320">
        <v>98</v>
      </c>
      <c r="U8320" t="s">
        <v>1</v>
      </c>
      <c r="V8320">
        <v>0</v>
      </c>
      <c r="W8320">
        <v>0</v>
      </c>
      <c r="X8320" t="s">
        <v>4345</v>
      </c>
      <c r="Y8320" t="s">
        <v>12633</v>
      </c>
      <c r="Z8320" t="s">
        <v>3557</v>
      </c>
    </row>
    <row r="8321" spans="17:26" x14ac:dyDescent="0.35">
      <c r="Q8321" t="s">
        <v>0</v>
      </c>
      <c r="R8321">
        <v>95</v>
      </c>
      <c r="S8321">
        <v>150</v>
      </c>
      <c r="T8321">
        <v>98</v>
      </c>
      <c r="U8321" t="s">
        <v>1</v>
      </c>
      <c r="V8321">
        <v>0</v>
      </c>
      <c r="W8321">
        <v>0</v>
      </c>
      <c r="X8321" t="s">
        <v>4177</v>
      </c>
      <c r="Y8321" t="s">
        <v>12634</v>
      </c>
      <c r="Z8321" t="s">
        <v>3557</v>
      </c>
    </row>
    <row r="8322" spans="17:26" x14ac:dyDescent="0.35">
      <c r="Q8322" t="s">
        <v>0</v>
      </c>
      <c r="R8322">
        <v>95</v>
      </c>
      <c r="S8322">
        <v>150</v>
      </c>
      <c r="T8322">
        <v>98</v>
      </c>
      <c r="U8322" t="s">
        <v>1</v>
      </c>
      <c r="V8322">
        <v>0</v>
      </c>
      <c r="W8322">
        <v>0</v>
      </c>
      <c r="X8322" t="s">
        <v>3753</v>
      </c>
      <c r="Y8322" t="s">
        <v>12635</v>
      </c>
      <c r="Z8322" t="s">
        <v>3557</v>
      </c>
    </row>
    <row r="8323" spans="17:26" x14ac:dyDescent="0.35">
      <c r="Q8323" t="s">
        <v>0</v>
      </c>
      <c r="R8323">
        <v>95</v>
      </c>
      <c r="S8323">
        <v>150</v>
      </c>
      <c r="T8323">
        <v>98</v>
      </c>
      <c r="U8323" t="s">
        <v>1</v>
      </c>
      <c r="V8323">
        <v>0</v>
      </c>
      <c r="W8323">
        <v>0</v>
      </c>
      <c r="X8323" t="s">
        <v>3918</v>
      </c>
      <c r="Y8323" t="s">
        <v>12636</v>
      </c>
      <c r="Z8323" t="s">
        <v>3557</v>
      </c>
    </row>
    <row r="8324" spans="17:26" x14ac:dyDescent="0.35">
      <c r="Q8324" t="s">
        <v>0</v>
      </c>
      <c r="R8324">
        <v>95</v>
      </c>
      <c r="S8324">
        <v>150</v>
      </c>
      <c r="T8324">
        <v>98</v>
      </c>
      <c r="U8324" t="s">
        <v>1</v>
      </c>
      <c r="V8324">
        <v>0</v>
      </c>
      <c r="W8324">
        <v>0</v>
      </c>
      <c r="X8324" t="s">
        <v>3686</v>
      </c>
      <c r="Y8324" t="s">
        <v>12637</v>
      </c>
      <c r="Z8324" t="s">
        <v>3557</v>
      </c>
    </row>
    <row r="8325" spans="17:26" x14ac:dyDescent="0.35">
      <c r="Q8325" t="s">
        <v>0</v>
      </c>
      <c r="R8325">
        <v>95</v>
      </c>
      <c r="S8325">
        <v>150</v>
      </c>
      <c r="T8325">
        <v>98</v>
      </c>
      <c r="U8325" t="s">
        <v>1</v>
      </c>
      <c r="V8325">
        <v>0</v>
      </c>
      <c r="W8325">
        <v>0</v>
      </c>
      <c r="X8325" t="s">
        <v>4013</v>
      </c>
      <c r="Y8325" t="s">
        <v>12638</v>
      </c>
      <c r="Z8325" t="s">
        <v>3557</v>
      </c>
    </row>
    <row r="8326" spans="17:26" x14ac:dyDescent="0.35">
      <c r="Q8326" t="s">
        <v>0</v>
      </c>
      <c r="R8326">
        <v>95</v>
      </c>
      <c r="S8326">
        <v>150</v>
      </c>
      <c r="T8326">
        <v>98</v>
      </c>
      <c r="U8326" t="s">
        <v>1</v>
      </c>
      <c r="V8326">
        <v>0</v>
      </c>
      <c r="W8326">
        <v>0</v>
      </c>
      <c r="X8326" t="s">
        <v>4015</v>
      </c>
      <c r="Y8326" t="s">
        <v>12639</v>
      </c>
      <c r="Z8326" t="s">
        <v>3557</v>
      </c>
    </row>
    <row r="8327" spans="17:26" x14ac:dyDescent="0.35">
      <c r="Q8327" t="s">
        <v>0</v>
      </c>
      <c r="R8327">
        <v>95</v>
      </c>
      <c r="S8327">
        <v>150</v>
      </c>
      <c r="T8327">
        <v>98</v>
      </c>
      <c r="U8327" t="s">
        <v>1</v>
      </c>
      <c r="V8327">
        <v>0</v>
      </c>
      <c r="W8327">
        <v>0</v>
      </c>
      <c r="X8327" t="s">
        <v>4015</v>
      </c>
      <c r="Y8327" t="s">
        <v>12640</v>
      </c>
      <c r="Z8327" t="s">
        <v>3557</v>
      </c>
    </row>
    <row r="8328" spans="17:26" x14ac:dyDescent="0.35">
      <c r="Q8328" t="s">
        <v>0</v>
      </c>
      <c r="R8328">
        <v>95</v>
      </c>
      <c r="S8328">
        <v>150</v>
      </c>
      <c r="T8328">
        <v>98</v>
      </c>
      <c r="U8328" t="s">
        <v>1</v>
      </c>
      <c r="V8328">
        <v>0</v>
      </c>
      <c r="W8328">
        <v>0</v>
      </c>
      <c r="X8328" t="s">
        <v>3688</v>
      </c>
      <c r="Y8328" t="s">
        <v>12641</v>
      </c>
      <c r="Z8328" t="s">
        <v>3557</v>
      </c>
    </row>
    <row r="8329" spans="17:26" x14ac:dyDescent="0.35">
      <c r="Q8329" t="s">
        <v>0</v>
      </c>
      <c r="R8329">
        <v>95</v>
      </c>
      <c r="S8329">
        <v>150</v>
      </c>
      <c r="T8329">
        <v>98</v>
      </c>
      <c r="U8329" t="s">
        <v>1</v>
      </c>
      <c r="V8329">
        <v>0</v>
      </c>
      <c r="W8329">
        <v>0</v>
      </c>
      <c r="X8329" t="s">
        <v>3920</v>
      </c>
      <c r="Y8329" t="s">
        <v>12642</v>
      </c>
      <c r="Z8329" t="s">
        <v>3557</v>
      </c>
    </row>
    <row r="8330" spans="17:26" x14ac:dyDescent="0.35">
      <c r="Q8330" t="s">
        <v>0</v>
      </c>
      <c r="R8330">
        <v>95</v>
      </c>
      <c r="S8330">
        <v>150</v>
      </c>
      <c r="T8330">
        <v>98</v>
      </c>
      <c r="U8330" t="s">
        <v>1</v>
      </c>
      <c r="V8330">
        <v>0</v>
      </c>
      <c r="W8330">
        <v>0</v>
      </c>
      <c r="X8330" t="s">
        <v>4017</v>
      </c>
      <c r="Y8330" t="s">
        <v>12643</v>
      </c>
      <c r="Z8330" t="s">
        <v>3557</v>
      </c>
    </row>
    <row r="8331" spans="17:26" x14ac:dyDescent="0.35">
      <c r="Q8331" t="s">
        <v>0</v>
      </c>
      <c r="R8331">
        <v>95</v>
      </c>
      <c r="S8331">
        <v>150</v>
      </c>
      <c r="T8331">
        <v>98</v>
      </c>
      <c r="U8331" t="s">
        <v>1</v>
      </c>
      <c r="V8331">
        <v>0</v>
      </c>
      <c r="W8331">
        <v>0</v>
      </c>
      <c r="X8331" t="s">
        <v>4017</v>
      </c>
      <c r="Y8331" t="s">
        <v>12644</v>
      </c>
      <c r="Z8331" t="s">
        <v>3557</v>
      </c>
    </row>
    <row r="8332" spans="17:26" x14ac:dyDescent="0.35">
      <c r="Q8332" t="s">
        <v>0</v>
      </c>
      <c r="R8332">
        <v>95</v>
      </c>
      <c r="S8332">
        <v>150</v>
      </c>
      <c r="T8332">
        <v>98</v>
      </c>
      <c r="U8332" t="s">
        <v>1</v>
      </c>
      <c r="V8332">
        <v>0</v>
      </c>
      <c r="W8332">
        <v>0</v>
      </c>
      <c r="X8332" t="s">
        <v>3712</v>
      </c>
      <c r="Y8332" t="s">
        <v>12645</v>
      </c>
      <c r="Z8332" t="s">
        <v>3557</v>
      </c>
    </row>
    <row r="8333" spans="17:26" x14ac:dyDescent="0.35">
      <c r="Q8333" t="s">
        <v>0</v>
      </c>
      <c r="R8333">
        <v>95</v>
      </c>
      <c r="S8333">
        <v>150</v>
      </c>
      <c r="T8333">
        <v>98</v>
      </c>
      <c r="U8333" t="s">
        <v>1</v>
      </c>
      <c r="V8333">
        <v>0</v>
      </c>
      <c r="W8333">
        <v>0</v>
      </c>
      <c r="X8333" t="s">
        <v>3925</v>
      </c>
      <c r="Y8333" t="s">
        <v>12646</v>
      </c>
      <c r="Z8333" t="s">
        <v>3557</v>
      </c>
    </row>
    <row r="8334" spans="17:26" x14ac:dyDescent="0.35">
      <c r="Q8334" t="s">
        <v>0</v>
      </c>
      <c r="R8334">
        <v>95</v>
      </c>
      <c r="S8334">
        <v>150</v>
      </c>
      <c r="T8334">
        <v>98</v>
      </c>
      <c r="U8334" t="s">
        <v>1</v>
      </c>
      <c r="V8334">
        <v>0</v>
      </c>
      <c r="W8334">
        <v>0</v>
      </c>
      <c r="X8334" t="s">
        <v>3755</v>
      </c>
      <c r="Y8334" t="s">
        <v>12647</v>
      </c>
      <c r="Z8334" t="s">
        <v>3557</v>
      </c>
    </row>
    <row r="8335" spans="17:26" x14ac:dyDescent="0.35">
      <c r="Q8335" t="s">
        <v>0</v>
      </c>
      <c r="R8335">
        <v>95</v>
      </c>
      <c r="S8335">
        <v>150</v>
      </c>
      <c r="T8335">
        <v>98</v>
      </c>
      <c r="U8335" t="s">
        <v>1</v>
      </c>
      <c r="V8335">
        <v>0</v>
      </c>
      <c r="W8335">
        <v>0</v>
      </c>
      <c r="X8335" t="s">
        <v>3758</v>
      </c>
      <c r="Y8335" t="s">
        <v>12648</v>
      </c>
      <c r="Z8335" t="s">
        <v>3557</v>
      </c>
    </row>
    <row r="8336" spans="17:26" x14ac:dyDescent="0.35">
      <c r="Q8336" t="s">
        <v>0</v>
      </c>
      <c r="R8336">
        <v>95</v>
      </c>
      <c r="S8336">
        <v>150</v>
      </c>
      <c r="T8336">
        <v>98</v>
      </c>
      <c r="U8336" t="s">
        <v>1</v>
      </c>
      <c r="V8336">
        <v>0</v>
      </c>
      <c r="W8336">
        <v>0</v>
      </c>
      <c r="X8336" t="s">
        <v>3760</v>
      </c>
      <c r="Y8336" t="s">
        <v>12649</v>
      </c>
      <c r="Z8336" t="s">
        <v>3557</v>
      </c>
    </row>
    <row r="8337" spans="17:26" x14ac:dyDescent="0.35">
      <c r="Q8337" t="s">
        <v>0</v>
      </c>
      <c r="R8337">
        <v>95</v>
      </c>
      <c r="S8337">
        <v>150</v>
      </c>
      <c r="T8337">
        <v>98</v>
      </c>
      <c r="U8337" t="s">
        <v>1</v>
      </c>
      <c r="V8337">
        <v>0</v>
      </c>
      <c r="W8337">
        <v>0</v>
      </c>
      <c r="X8337" t="s">
        <v>4313</v>
      </c>
      <c r="Y8337" t="s">
        <v>12650</v>
      </c>
      <c r="Z8337" t="s">
        <v>3557</v>
      </c>
    </row>
    <row r="8338" spans="17:26" x14ac:dyDescent="0.35">
      <c r="Q8338" t="s">
        <v>0</v>
      </c>
      <c r="R8338">
        <v>95</v>
      </c>
      <c r="S8338">
        <v>150</v>
      </c>
      <c r="T8338">
        <v>98</v>
      </c>
      <c r="U8338" t="s">
        <v>1</v>
      </c>
      <c r="V8338">
        <v>0</v>
      </c>
      <c r="W8338">
        <v>0</v>
      </c>
      <c r="X8338" t="s">
        <v>3928</v>
      </c>
      <c r="Y8338" t="s">
        <v>12651</v>
      </c>
      <c r="Z8338" t="s">
        <v>3557</v>
      </c>
    </row>
    <row r="8339" spans="17:26" x14ac:dyDescent="0.35">
      <c r="Q8339" t="s">
        <v>0</v>
      </c>
      <c r="R8339">
        <v>95</v>
      </c>
      <c r="S8339">
        <v>150</v>
      </c>
      <c r="T8339">
        <v>98</v>
      </c>
      <c r="U8339" t="s">
        <v>1</v>
      </c>
      <c r="V8339">
        <v>0</v>
      </c>
      <c r="W8339">
        <v>0</v>
      </c>
      <c r="X8339" t="s">
        <v>4193</v>
      </c>
      <c r="Y8339" t="s">
        <v>12652</v>
      </c>
      <c r="Z8339" t="s">
        <v>3557</v>
      </c>
    </row>
    <row r="8340" spans="17:26" x14ac:dyDescent="0.35">
      <c r="Q8340" t="s">
        <v>0</v>
      </c>
      <c r="R8340">
        <v>95</v>
      </c>
      <c r="S8340">
        <v>150</v>
      </c>
      <c r="T8340">
        <v>98</v>
      </c>
      <c r="U8340" t="s">
        <v>1</v>
      </c>
      <c r="V8340">
        <v>0</v>
      </c>
      <c r="W8340">
        <v>0</v>
      </c>
      <c r="X8340" t="s">
        <v>3903</v>
      </c>
      <c r="Y8340" t="s">
        <v>12653</v>
      </c>
      <c r="Z8340" t="s">
        <v>3557</v>
      </c>
    </row>
    <row r="8341" spans="17:26" x14ac:dyDescent="0.35">
      <c r="Q8341" t="s">
        <v>0</v>
      </c>
      <c r="R8341">
        <v>95</v>
      </c>
      <c r="S8341">
        <v>150</v>
      </c>
      <c r="T8341">
        <v>98</v>
      </c>
      <c r="U8341" t="s">
        <v>1</v>
      </c>
      <c r="V8341">
        <v>0</v>
      </c>
      <c r="W8341">
        <v>0</v>
      </c>
      <c r="X8341" t="s">
        <v>3903</v>
      </c>
      <c r="Y8341" t="s">
        <v>12654</v>
      </c>
      <c r="Z8341" t="s">
        <v>3557</v>
      </c>
    </row>
    <row r="8342" spans="17:26" x14ac:dyDescent="0.35">
      <c r="Q8342" t="s">
        <v>0</v>
      </c>
      <c r="R8342">
        <v>95</v>
      </c>
      <c r="S8342">
        <v>150</v>
      </c>
      <c r="T8342">
        <v>98</v>
      </c>
      <c r="U8342" t="s">
        <v>1</v>
      </c>
      <c r="V8342">
        <v>0</v>
      </c>
      <c r="W8342">
        <v>0</v>
      </c>
      <c r="X8342" t="s">
        <v>4094</v>
      </c>
      <c r="Y8342" t="s">
        <v>12655</v>
      </c>
      <c r="Z8342" t="s">
        <v>3557</v>
      </c>
    </row>
    <row r="8343" spans="17:26" x14ac:dyDescent="0.35">
      <c r="Q8343" t="s">
        <v>0</v>
      </c>
      <c r="R8343">
        <v>95</v>
      </c>
      <c r="S8343">
        <v>150</v>
      </c>
      <c r="T8343">
        <v>98</v>
      </c>
      <c r="U8343" t="s">
        <v>1</v>
      </c>
      <c r="V8343">
        <v>0</v>
      </c>
      <c r="W8343">
        <v>0</v>
      </c>
      <c r="X8343" t="s">
        <v>4094</v>
      </c>
      <c r="Y8343" t="s">
        <v>12656</v>
      </c>
      <c r="Z8343" t="s">
        <v>3557</v>
      </c>
    </row>
    <row r="8344" spans="17:26" x14ac:dyDescent="0.35">
      <c r="Q8344" t="s">
        <v>0</v>
      </c>
      <c r="R8344">
        <v>95</v>
      </c>
      <c r="S8344">
        <v>150</v>
      </c>
      <c r="T8344">
        <v>98</v>
      </c>
      <c r="U8344" t="s">
        <v>1</v>
      </c>
      <c r="V8344">
        <v>0</v>
      </c>
      <c r="W8344">
        <v>0</v>
      </c>
      <c r="X8344" t="s">
        <v>3673</v>
      </c>
      <c r="Y8344" t="s">
        <v>12657</v>
      </c>
      <c r="Z8344" t="s">
        <v>3557</v>
      </c>
    </row>
    <row r="8345" spans="17:26" x14ac:dyDescent="0.35">
      <c r="Q8345" t="s">
        <v>0</v>
      </c>
      <c r="R8345">
        <v>95</v>
      </c>
      <c r="S8345">
        <v>150</v>
      </c>
      <c r="T8345">
        <v>98</v>
      </c>
      <c r="U8345" t="s">
        <v>1</v>
      </c>
      <c r="V8345">
        <v>0</v>
      </c>
      <c r="W8345">
        <v>0</v>
      </c>
      <c r="X8345" t="s">
        <v>4363</v>
      </c>
      <c r="Y8345" t="s">
        <v>12658</v>
      </c>
      <c r="Z8345" t="s">
        <v>3557</v>
      </c>
    </row>
    <row r="8346" spans="17:26" x14ac:dyDescent="0.35">
      <c r="Q8346" t="s">
        <v>0</v>
      </c>
      <c r="R8346">
        <v>95</v>
      </c>
      <c r="S8346">
        <v>150</v>
      </c>
      <c r="T8346">
        <v>98</v>
      </c>
      <c r="U8346" t="s">
        <v>1</v>
      </c>
      <c r="V8346">
        <v>0</v>
      </c>
      <c r="W8346">
        <v>0</v>
      </c>
      <c r="X8346" t="s">
        <v>6079</v>
      </c>
      <c r="Y8346" t="s">
        <v>12659</v>
      </c>
      <c r="Z8346" t="s">
        <v>3557</v>
      </c>
    </row>
    <row r="8347" spans="17:26" x14ac:dyDescent="0.35">
      <c r="Q8347" t="s">
        <v>0</v>
      </c>
      <c r="R8347">
        <v>95</v>
      </c>
      <c r="S8347">
        <v>150</v>
      </c>
      <c r="T8347">
        <v>98</v>
      </c>
      <c r="U8347" t="s">
        <v>1</v>
      </c>
      <c r="V8347">
        <v>0</v>
      </c>
      <c r="W8347">
        <v>0</v>
      </c>
      <c r="X8347" t="s">
        <v>4365</v>
      </c>
      <c r="Y8347" t="s">
        <v>12660</v>
      </c>
      <c r="Z8347" t="s">
        <v>3557</v>
      </c>
    </row>
    <row r="8348" spans="17:26" x14ac:dyDescent="0.35">
      <c r="Q8348" t="s">
        <v>0</v>
      </c>
      <c r="R8348">
        <v>95</v>
      </c>
      <c r="S8348">
        <v>150</v>
      </c>
      <c r="T8348">
        <v>98</v>
      </c>
      <c r="U8348" t="s">
        <v>1</v>
      </c>
      <c r="V8348">
        <v>0</v>
      </c>
      <c r="W8348">
        <v>0</v>
      </c>
      <c r="X8348" t="s">
        <v>4365</v>
      </c>
      <c r="Y8348" t="s">
        <v>12661</v>
      </c>
      <c r="Z8348" t="s">
        <v>3557</v>
      </c>
    </row>
    <row r="8349" spans="17:26" x14ac:dyDescent="0.35">
      <c r="Q8349" t="s">
        <v>0</v>
      </c>
      <c r="R8349">
        <v>95</v>
      </c>
      <c r="S8349">
        <v>150</v>
      </c>
      <c r="T8349">
        <v>98</v>
      </c>
      <c r="U8349" t="s">
        <v>1</v>
      </c>
      <c r="V8349">
        <v>0</v>
      </c>
      <c r="W8349">
        <v>0</v>
      </c>
      <c r="X8349" t="s">
        <v>4365</v>
      </c>
      <c r="Y8349" t="s">
        <v>12662</v>
      </c>
      <c r="Z8349" t="s">
        <v>3557</v>
      </c>
    </row>
    <row r="8350" spans="17:26" x14ac:dyDescent="0.35">
      <c r="Q8350" t="s">
        <v>0</v>
      </c>
      <c r="R8350">
        <v>95</v>
      </c>
      <c r="S8350">
        <v>150</v>
      </c>
      <c r="T8350">
        <v>98</v>
      </c>
      <c r="U8350" t="s">
        <v>1</v>
      </c>
      <c r="V8350">
        <v>0</v>
      </c>
      <c r="W8350">
        <v>0</v>
      </c>
      <c r="X8350" t="s">
        <v>6123</v>
      </c>
      <c r="Y8350" t="s">
        <v>12663</v>
      </c>
      <c r="Z8350" t="s">
        <v>3557</v>
      </c>
    </row>
    <row r="8351" spans="17:26" x14ac:dyDescent="0.35">
      <c r="Q8351" t="s">
        <v>0</v>
      </c>
      <c r="R8351">
        <v>95</v>
      </c>
      <c r="S8351">
        <v>150</v>
      </c>
      <c r="T8351">
        <v>98</v>
      </c>
      <c r="U8351" t="s">
        <v>1</v>
      </c>
      <c r="V8351">
        <v>0</v>
      </c>
      <c r="W8351">
        <v>0</v>
      </c>
      <c r="X8351" t="s">
        <v>4058</v>
      </c>
      <c r="Y8351" t="s">
        <v>12664</v>
      </c>
      <c r="Z8351" t="s">
        <v>3557</v>
      </c>
    </row>
    <row r="8352" spans="17:26" x14ac:dyDescent="0.35">
      <c r="Q8352" t="s">
        <v>0</v>
      </c>
      <c r="R8352">
        <v>95</v>
      </c>
      <c r="S8352">
        <v>150</v>
      </c>
      <c r="T8352">
        <v>98</v>
      </c>
      <c r="U8352" t="s">
        <v>1</v>
      </c>
      <c r="V8352">
        <v>0</v>
      </c>
      <c r="W8352">
        <v>0</v>
      </c>
      <c r="X8352" t="s">
        <v>3934</v>
      </c>
      <c r="Y8352" t="s">
        <v>12665</v>
      </c>
      <c r="Z8352" t="s">
        <v>3557</v>
      </c>
    </row>
    <row r="8353" spans="17:26" x14ac:dyDescent="0.35">
      <c r="Q8353" t="s">
        <v>0</v>
      </c>
      <c r="R8353">
        <v>95</v>
      </c>
      <c r="S8353">
        <v>150</v>
      </c>
      <c r="T8353">
        <v>98</v>
      </c>
      <c r="U8353" t="s">
        <v>1</v>
      </c>
      <c r="V8353">
        <v>0</v>
      </c>
      <c r="W8353">
        <v>0</v>
      </c>
      <c r="X8353" t="s">
        <v>4213</v>
      </c>
      <c r="Y8353" t="s">
        <v>12666</v>
      </c>
      <c r="Z8353" t="s">
        <v>3557</v>
      </c>
    </row>
    <row r="8354" spans="17:26" x14ac:dyDescent="0.35">
      <c r="Q8354" t="s">
        <v>0</v>
      </c>
      <c r="R8354">
        <v>95</v>
      </c>
      <c r="S8354">
        <v>150</v>
      </c>
      <c r="T8354">
        <v>98</v>
      </c>
      <c r="U8354" t="s">
        <v>1</v>
      </c>
      <c r="V8354">
        <v>0</v>
      </c>
      <c r="W8354">
        <v>0</v>
      </c>
      <c r="X8354" t="s">
        <v>4062</v>
      </c>
      <c r="Y8354" t="s">
        <v>12667</v>
      </c>
      <c r="Z8354" t="s">
        <v>3557</v>
      </c>
    </row>
    <row r="8355" spans="17:26" x14ac:dyDescent="0.35">
      <c r="Q8355" t="s">
        <v>0</v>
      </c>
      <c r="R8355">
        <v>95</v>
      </c>
      <c r="S8355">
        <v>150</v>
      </c>
      <c r="T8355">
        <v>98</v>
      </c>
      <c r="U8355" t="s">
        <v>1</v>
      </c>
      <c r="V8355">
        <v>0</v>
      </c>
      <c r="W8355">
        <v>0</v>
      </c>
      <c r="X8355" t="s">
        <v>4252</v>
      </c>
      <c r="Y8355" t="s">
        <v>12668</v>
      </c>
      <c r="Z8355" t="s">
        <v>3557</v>
      </c>
    </row>
    <row r="8356" spans="17:26" x14ac:dyDescent="0.35">
      <c r="Q8356" t="s">
        <v>0</v>
      </c>
      <c r="R8356">
        <v>95</v>
      </c>
      <c r="S8356">
        <v>150</v>
      </c>
      <c r="T8356">
        <v>98</v>
      </c>
      <c r="U8356" t="s">
        <v>1</v>
      </c>
      <c r="V8356">
        <v>0</v>
      </c>
      <c r="W8356">
        <v>0</v>
      </c>
      <c r="X8356" t="s">
        <v>3940</v>
      </c>
      <c r="Y8356" t="s">
        <v>12669</v>
      </c>
      <c r="Z8356" t="s">
        <v>3557</v>
      </c>
    </row>
    <row r="8357" spans="17:26" x14ac:dyDescent="0.35">
      <c r="Q8357" t="s">
        <v>0</v>
      </c>
      <c r="R8357">
        <v>95</v>
      </c>
      <c r="S8357">
        <v>150</v>
      </c>
      <c r="T8357">
        <v>98</v>
      </c>
      <c r="U8357" t="s">
        <v>1</v>
      </c>
      <c r="V8357">
        <v>0</v>
      </c>
      <c r="W8357">
        <v>0</v>
      </c>
      <c r="X8357" t="s">
        <v>4374</v>
      </c>
      <c r="Y8357" t="s">
        <v>12670</v>
      </c>
      <c r="Z8357" t="s">
        <v>3557</v>
      </c>
    </row>
    <row r="8358" spans="17:26" x14ac:dyDescent="0.35">
      <c r="Q8358" t="s">
        <v>0</v>
      </c>
      <c r="R8358">
        <v>95</v>
      </c>
      <c r="S8358">
        <v>150</v>
      </c>
      <c r="T8358">
        <v>98</v>
      </c>
      <c r="U8358" t="s">
        <v>1</v>
      </c>
      <c r="V8358">
        <v>0</v>
      </c>
      <c r="W8358">
        <v>0</v>
      </c>
      <c r="X8358" t="s">
        <v>3942</v>
      </c>
      <c r="Y8358" t="s">
        <v>12671</v>
      </c>
      <c r="Z8358" t="s">
        <v>3557</v>
      </c>
    </row>
    <row r="8359" spans="17:26" x14ac:dyDescent="0.35">
      <c r="Q8359" t="s">
        <v>0</v>
      </c>
      <c r="R8359">
        <v>95</v>
      </c>
      <c r="S8359">
        <v>150</v>
      </c>
      <c r="T8359">
        <v>98</v>
      </c>
      <c r="U8359" t="s">
        <v>1</v>
      </c>
      <c r="V8359">
        <v>0</v>
      </c>
      <c r="W8359">
        <v>0</v>
      </c>
      <c r="X8359" t="s">
        <v>3908</v>
      </c>
      <c r="Y8359" t="s">
        <v>12672</v>
      </c>
      <c r="Z8359" t="s">
        <v>3557</v>
      </c>
    </row>
    <row r="8360" spans="17:26" x14ac:dyDescent="0.35">
      <c r="Q8360" t="s">
        <v>0</v>
      </c>
      <c r="R8360">
        <v>95</v>
      </c>
      <c r="S8360">
        <v>150</v>
      </c>
      <c r="T8360">
        <v>98</v>
      </c>
      <c r="U8360" t="s">
        <v>1</v>
      </c>
      <c r="V8360">
        <v>0</v>
      </c>
      <c r="W8360">
        <v>0</v>
      </c>
      <c r="X8360" t="s">
        <v>4377</v>
      </c>
      <c r="Y8360" t="s">
        <v>12673</v>
      </c>
      <c r="Z8360" t="s">
        <v>3557</v>
      </c>
    </row>
    <row r="8361" spans="17:26" x14ac:dyDescent="0.35">
      <c r="Q8361" t="s">
        <v>0</v>
      </c>
      <c r="R8361">
        <v>95</v>
      </c>
      <c r="S8361">
        <v>150</v>
      </c>
      <c r="T8361">
        <v>98</v>
      </c>
      <c r="U8361" t="s">
        <v>1</v>
      </c>
      <c r="V8361">
        <v>0</v>
      </c>
      <c r="W8361">
        <v>0</v>
      </c>
      <c r="X8361" t="s">
        <v>4544</v>
      </c>
      <c r="Y8361" t="s">
        <v>12674</v>
      </c>
      <c r="Z8361" t="s">
        <v>3557</v>
      </c>
    </row>
    <row r="8362" spans="17:26" x14ac:dyDescent="0.35">
      <c r="Q8362" t="s">
        <v>0</v>
      </c>
      <c r="R8362">
        <v>95</v>
      </c>
      <c r="S8362">
        <v>150</v>
      </c>
      <c r="T8362">
        <v>98</v>
      </c>
      <c r="U8362" t="s">
        <v>1</v>
      </c>
      <c r="V8362">
        <v>0</v>
      </c>
      <c r="W8362">
        <v>0</v>
      </c>
      <c r="X8362" t="s">
        <v>3777</v>
      </c>
      <c r="Y8362" t="s">
        <v>12675</v>
      </c>
      <c r="Z8362" t="s">
        <v>3557</v>
      </c>
    </row>
    <row r="8363" spans="17:26" x14ac:dyDescent="0.35">
      <c r="Q8363" t="s">
        <v>0</v>
      </c>
      <c r="R8363">
        <v>95</v>
      </c>
      <c r="S8363">
        <v>150</v>
      </c>
      <c r="T8363">
        <v>98</v>
      </c>
      <c r="U8363" t="s">
        <v>1</v>
      </c>
      <c r="V8363">
        <v>0</v>
      </c>
      <c r="W8363">
        <v>0</v>
      </c>
      <c r="X8363" t="s">
        <v>3777</v>
      </c>
      <c r="Y8363" t="s">
        <v>12676</v>
      </c>
      <c r="Z8363" t="s">
        <v>3557</v>
      </c>
    </row>
    <row r="8364" spans="17:26" x14ac:dyDescent="0.35">
      <c r="Q8364" t="s">
        <v>0</v>
      </c>
      <c r="R8364">
        <v>95</v>
      </c>
      <c r="S8364">
        <v>150</v>
      </c>
      <c r="T8364">
        <v>98</v>
      </c>
      <c r="U8364" t="s">
        <v>1</v>
      </c>
      <c r="V8364">
        <v>0</v>
      </c>
      <c r="W8364">
        <v>0</v>
      </c>
      <c r="X8364" t="s">
        <v>4381</v>
      </c>
      <c r="Y8364" t="s">
        <v>12677</v>
      </c>
      <c r="Z8364" t="s">
        <v>3557</v>
      </c>
    </row>
    <row r="8365" spans="17:26" x14ac:dyDescent="0.35">
      <c r="Q8365" t="s">
        <v>0</v>
      </c>
      <c r="R8365">
        <v>95</v>
      </c>
      <c r="S8365">
        <v>150</v>
      </c>
      <c r="T8365">
        <v>98</v>
      </c>
      <c r="U8365" t="s">
        <v>1</v>
      </c>
      <c r="V8365">
        <v>0</v>
      </c>
      <c r="W8365">
        <v>0</v>
      </c>
      <c r="X8365" t="s">
        <v>4330</v>
      </c>
      <c r="Y8365" t="s">
        <v>12678</v>
      </c>
      <c r="Z8365" t="s">
        <v>3557</v>
      </c>
    </row>
    <row r="8366" spans="17:26" x14ac:dyDescent="0.35">
      <c r="Q8366" t="s">
        <v>0</v>
      </c>
      <c r="R8366">
        <v>95</v>
      </c>
      <c r="S8366">
        <v>150</v>
      </c>
      <c r="T8366">
        <v>98</v>
      </c>
      <c r="U8366" t="s">
        <v>1</v>
      </c>
      <c r="V8366">
        <v>0</v>
      </c>
      <c r="W8366">
        <v>0</v>
      </c>
      <c r="X8366" t="s">
        <v>4171</v>
      </c>
      <c r="Y8366" t="s">
        <v>12679</v>
      </c>
      <c r="Z8366" t="s">
        <v>3557</v>
      </c>
    </row>
    <row r="8367" spans="17:26" x14ac:dyDescent="0.35">
      <c r="Q8367" t="s">
        <v>0</v>
      </c>
      <c r="R8367">
        <v>95</v>
      </c>
      <c r="S8367">
        <v>150</v>
      </c>
      <c r="T8367">
        <v>98</v>
      </c>
      <c r="U8367" t="s">
        <v>1</v>
      </c>
      <c r="V8367">
        <v>0</v>
      </c>
      <c r="W8367">
        <v>0</v>
      </c>
      <c r="X8367" t="s">
        <v>4071</v>
      </c>
      <c r="Y8367" t="s">
        <v>12680</v>
      </c>
      <c r="Z8367" t="s">
        <v>3557</v>
      </c>
    </row>
    <row r="8368" spans="17:26" x14ac:dyDescent="0.35">
      <c r="Q8368" t="s">
        <v>0</v>
      </c>
      <c r="R8368">
        <v>95</v>
      </c>
      <c r="S8368">
        <v>150</v>
      </c>
      <c r="T8368">
        <v>98</v>
      </c>
      <c r="U8368" t="s">
        <v>1</v>
      </c>
      <c r="V8368">
        <v>0</v>
      </c>
      <c r="W8368">
        <v>0</v>
      </c>
      <c r="X8368" t="s">
        <v>4685</v>
      </c>
      <c r="Y8368" t="s">
        <v>12681</v>
      </c>
      <c r="Z8368" t="s">
        <v>3557</v>
      </c>
    </row>
    <row r="8369" spans="17:26" x14ac:dyDescent="0.35">
      <c r="Q8369" t="s">
        <v>0</v>
      </c>
      <c r="R8369">
        <v>95</v>
      </c>
      <c r="S8369">
        <v>150</v>
      </c>
      <c r="T8369">
        <v>98</v>
      </c>
      <c r="U8369" t="s">
        <v>1</v>
      </c>
      <c r="V8369">
        <v>0</v>
      </c>
      <c r="W8369">
        <v>0</v>
      </c>
      <c r="X8369" t="s">
        <v>4685</v>
      </c>
      <c r="Y8369" t="s">
        <v>12682</v>
      </c>
      <c r="Z8369" t="s">
        <v>3557</v>
      </c>
    </row>
    <row r="8370" spans="17:26" x14ac:dyDescent="0.35">
      <c r="Q8370" t="s">
        <v>0</v>
      </c>
      <c r="R8370">
        <v>95</v>
      </c>
      <c r="S8370">
        <v>150</v>
      </c>
      <c r="T8370">
        <v>98</v>
      </c>
      <c r="U8370" t="s">
        <v>1</v>
      </c>
      <c r="V8370">
        <v>0</v>
      </c>
      <c r="W8370">
        <v>0</v>
      </c>
      <c r="X8370" t="s">
        <v>4494</v>
      </c>
      <c r="Y8370" t="s">
        <v>12683</v>
      </c>
      <c r="Z8370" t="s">
        <v>3557</v>
      </c>
    </row>
    <row r="8371" spans="17:26" x14ac:dyDescent="0.35">
      <c r="Q8371" t="s">
        <v>0</v>
      </c>
      <c r="R8371">
        <v>95</v>
      </c>
      <c r="S8371">
        <v>150</v>
      </c>
      <c r="T8371">
        <v>98</v>
      </c>
      <c r="U8371" t="s">
        <v>1</v>
      </c>
      <c r="V8371">
        <v>0</v>
      </c>
      <c r="W8371">
        <v>0</v>
      </c>
      <c r="X8371" t="s">
        <v>3947</v>
      </c>
      <c r="Y8371" t="s">
        <v>12684</v>
      </c>
      <c r="Z8371" t="s">
        <v>3557</v>
      </c>
    </row>
    <row r="8372" spans="17:26" x14ac:dyDescent="0.35">
      <c r="Q8372" t="s">
        <v>0</v>
      </c>
      <c r="R8372">
        <v>95</v>
      </c>
      <c r="S8372">
        <v>150</v>
      </c>
      <c r="T8372">
        <v>98</v>
      </c>
      <c r="U8372" t="s">
        <v>1</v>
      </c>
      <c r="V8372">
        <v>0</v>
      </c>
      <c r="W8372">
        <v>0</v>
      </c>
      <c r="X8372" t="s">
        <v>4902</v>
      </c>
      <c r="Y8372" t="s">
        <v>12685</v>
      </c>
      <c r="Z8372" t="s">
        <v>3557</v>
      </c>
    </row>
    <row r="8373" spans="17:26" x14ac:dyDescent="0.35">
      <c r="Q8373" t="s">
        <v>0</v>
      </c>
      <c r="R8373">
        <v>95</v>
      </c>
      <c r="S8373">
        <v>150</v>
      </c>
      <c r="T8373">
        <v>98</v>
      </c>
      <c r="U8373" t="s">
        <v>1</v>
      </c>
      <c r="V8373">
        <v>0</v>
      </c>
      <c r="W8373">
        <v>0</v>
      </c>
      <c r="X8373" t="s">
        <v>3782</v>
      </c>
      <c r="Y8373" t="s">
        <v>12686</v>
      </c>
      <c r="Z8373" t="s">
        <v>3557</v>
      </c>
    </row>
    <row r="8374" spans="17:26" x14ac:dyDescent="0.35">
      <c r="Q8374" t="s">
        <v>0</v>
      </c>
      <c r="R8374">
        <v>95</v>
      </c>
      <c r="S8374">
        <v>150</v>
      </c>
      <c r="T8374">
        <v>98</v>
      </c>
      <c r="U8374" t="s">
        <v>1</v>
      </c>
      <c r="V8374">
        <v>0</v>
      </c>
      <c r="W8374">
        <v>0</v>
      </c>
      <c r="X8374" t="s">
        <v>4148</v>
      </c>
      <c r="Y8374" t="s">
        <v>12687</v>
      </c>
      <c r="Z8374" t="s">
        <v>3557</v>
      </c>
    </row>
    <row r="8375" spans="17:26" x14ac:dyDescent="0.35">
      <c r="Q8375" t="s">
        <v>0</v>
      </c>
      <c r="R8375">
        <v>95</v>
      </c>
      <c r="S8375">
        <v>150</v>
      </c>
      <c r="T8375">
        <v>98</v>
      </c>
      <c r="U8375" t="s">
        <v>1</v>
      </c>
      <c r="V8375">
        <v>0</v>
      </c>
      <c r="W8375">
        <v>0</v>
      </c>
      <c r="X8375" t="s">
        <v>4506</v>
      </c>
      <c r="Y8375" t="s">
        <v>12688</v>
      </c>
      <c r="Z8375" t="s">
        <v>3557</v>
      </c>
    </row>
    <row r="8376" spans="17:26" x14ac:dyDescent="0.35">
      <c r="Q8376" t="s">
        <v>0</v>
      </c>
      <c r="R8376">
        <v>95</v>
      </c>
      <c r="S8376">
        <v>150</v>
      </c>
      <c r="T8376">
        <v>98</v>
      </c>
      <c r="U8376" t="s">
        <v>1</v>
      </c>
      <c r="V8376">
        <v>0</v>
      </c>
      <c r="W8376">
        <v>0</v>
      </c>
      <c r="X8376" t="s">
        <v>4560</v>
      </c>
      <c r="Y8376" t="s">
        <v>12689</v>
      </c>
      <c r="Z8376" t="s">
        <v>3557</v>
      </c>
    </row>
    <row r="8377" spans="17:26" x14ac:dyDescent="0.35">
      <c r="Q8377" t="s">
        <v>0</v>
      </c>
      <c r="R8377">
        <v>95</v>
      </c>
      <c r="S8377">
        <v>150</v>
      </c>
      <c r="T8377">
        <v>98</v>
      </c>
      <c r="U8377" t="s">
        <v>1</v>
      </c>
      <c r="V8377">
        <v>0</v>
      </c>
      <c r="W8377">
        <v>0</v>
      </c>
      <c r="X8377" t="s">
        <v>4560</v>
      </c>
      <c r="Y8377" t="s">
        <v>12690</v>
      </c>
      <c r="Z8377" t="s">
        <v>3557</v>
      </c>
    </row>
    <row r="8378" spans="17:26" x14ac:dyDescent="0.35">
      <c r="Q8378" t="s">
        <v>0</v>
      </c>
      <c r="R8378">
        <v>95</v>
      </c>
      <c r="S8378">
        <v>150</v>
      </c>
      <c r="T8378">
        <v>98</v>
      </c>
      <c r="U8378" t="s">
        <v>3664</v>
      </c>
      <c r="V8378">
        <v>0</v>
      </c>
      <c r="W8378">
        <v>0</v>
      </c>
      <c r="X8378" t="s">
        <v>3786</v>
      </c>
      <c r="Y8378" t="s">
        <v>12691</v>
      </c>
      <c r="Z8378" t="s">
        <v>3557</v>
      </c>
    </row>
    <row r="8379" spans="17:26" x14ac:dyDescent="0.35">
      <c r="Q8379" t="s">
        <v>0</v>
      </c>
      <c r="R8379">
        <v>95</v>
      </c>
      <c r="S8379">
        <v>150</v>
      </c>
      <c r="T8379">
        <v>98</v>
      </c>
      <c r="U8379" t="s">
        <v>3664</v>
      </c>
      <c r="V8379">
        <v>0</v>
      </c>
      <c r="W8379">
        <v>0</v>
      </c>
      <c r="X8379" t="s">
        <v>4177</v>
      </c>
      <c r="Y8379" t="s">
        <v>12692</v>
      </c>
      <c r="Z8379" t="s">
        <v>3557</v>
      </c>
    </row>
    <row r="8380" spans="17:26" x14ac:dyDescent="0.35">
      <c r="Q8380" t="s">
        <v>0</v>
      </c>
      <c r="R8380">
        <v>95</v>
      </c>
      <c r="S8380">
        <v>150</v>
      </c>
      <c r="T8380">
        <v>98</v>
      </c>
      <c r="U8380" t="s">
        <v>3664</v>
      </c>
      <c r="V8380">
        <v>0</v>
      </c>
      <c r="W8380">
        <v>0</v>
      </c>
      <c r="X8380" t="s">
        <v>4177</v>
      </c>
      <c r="Y8380" t="s">
        <v>12693</v>
      </c>
      <c r="Z8380" t="s">
        <v>3557</v>
      </c>
    </row>
    <row r="8381" spans="17:26" x14ac:dyDescent="0.35">
      <c r="Q8381" t="s">
        <v>0</v>
      </c>
      <c r="R8381">
        <v>95</v>
      </c>
      <c r="S8381">
        <v>150</v>
      </c>
      <c r="T8381">
        <v>98</v>
      </c>
      <c r="U8381" t="s">
        <v>3664</v>
      </c>
      <c r="V8381">
        <v>0</v>
      </c>
      <c r="W8381">
        <v>0</v>
      </c>
      <c r="X8381" t="s">
        <v>4300</v>
      </c>
      <c r="Y8381" t="s">
        <v>12694</v>
      </c>
      <c r="Z8381" t="s">
        <v>3557</v>
      </c>
    </row>
    <row r="8382" spans="17:26" x14ac:dyDescent="0.35">
      <c r="Q8382" t="s">
        <v>0</v>
      </c>
      <c r="R8382">
        <v>95</v>
      </c>
      <c r="S8382">
        <v>150</v>
      </c>
      <c r="T8382">
        <v>98</v>
      </c>
      <c r="U8382" t="s">
        <v>3664</v>
      </c>
      <c r="V8382">
        <v>0</v>
      </c>
      <c r="W8382">
        <v>0</v>
      </c>
      <c r="X8382" t="s">
        <v>3751</v>
      </c>
      <c r="Y8382" t="s">
        <v>12695</v>
      </c>
      <c r="Z8382" t="s">
        <v>3557</v>
      </c>
    </row>
    <row r="8383" spans="17:26" x14ac:dyDescent="0.35">
      <c r="Q8383" t="s">
        <v>0</v>
      </c>
      <c r="R8383">
        <v>95</v>
      </c>
      <c r="S8383">
        <v>150</v>
      </c>
      <c r="T8383">
        <v>98</v>
      </c>
      <c r="U8383" t="s">
        <v>3664</v>
      </c>
      <c r="V8383">
        <v>0</v>
      </c>
      <c r="W8383">
        <v>0</v>
      </c>
      <c r="X8383" t="s">
        <v>4871</v>
      </c>
      <c r="Y8383" t="s">
        <v>12696</v>
      </c>
      <c r="Z8383" t="s">
        <v>3557</v>
      </c>
    </row>
    <row r="8384" spans="17:26" x14ac:dyDescent="0.35">
      <c r="Q8384" t="s">
        <v>0</v>
      </c>
      <c r="R8384">
        <v>95</v>
      </c>
      <c r="S8384">
        <v>150</v>
      </c>
      <c r="T8384">
        <v>98</v>
      </c>
      <c r="U8384" t="s">
        <v>3664</v>
      </c>
      <c r="V8384">
        <v>0</v>
      </c>
      <c r="W8384">
        <v>0</v>
      </c>
      <c r="X8384" t="s">
        <v>4785</v>
      </c>
      <c r="Y8384" t="s">
        <v>12697</v>
      </c>
      <c r="Z8384" t="s">
        <v>3557</v>
      </c>
    </row>
    <row r="8385" spans="17:26" x14ac:dyDescent="0.35">
      <c r="Q8385" t="s">
        <v>0</v>
      </c>
      <c r="R8385">
        <v>95</v>
      </c>
      <c r="S8385">
        <v>150</v>
      </c>
      <c r="T8385">
        <v>98</v>
      </c>
      <c r="U8385" t="s">
        <v>3664</v>
      </c>
      <c r="V8385">
        <v>0</v>
      </c>
      <c r="W8385">
        <v>0</v>
      </c>
      <c r="X8385" t="s">
        <v>4015</v>
      </c>
      <c r="Y8385" t="s">
        <v>12698</v>
      </c>
      <c r="Z8385" t="s">
        <v>3557</v>
      </c>
    </row>
    <row r="8386" spans="17:26" x14ac:dyDescent="0.35">
      <c r="Q8386" t="s">
        <v>0</v>
      </c>
      <c r="R8386">
        <v>95</v>
      </c>
      <c r="S8386">
        <v>150</v>
      </c>
      <c r="T8386">
        <v>98</v>
      </c>
      <c r="U8386" t="s">
        <v>3664</v>
      </c>
      <c r="V8386">
        <v>0</v>
      </c>
      <c r="W8386">
        <v>0</v>
      </c>
      <c r="X8386" t="s">
        <v>4352</v>
      </c>
      <c r="Y8386" t="s">
        <v>12699</v>
      </c>
      <c r="Z8386" t="s">
        <v>3557</v>
      </c>
    </row>
    <row r="8387" spans="17:26" x14ac:dyDescent="0.35">
      <c r="Q8387" t="s">
        <v>0</v>
      </c>
      <c r="R8387">
        <v>95</v>
      </c>
      <c r="S8387">
        <v>150</v>
      </c>
      <c r="T8387">
        <v>98</v>
      </c>
      <c r="U8387" t="s">
        <v>3664</v>
      </c>
      <c r="V8387">
        <v>0</v>
      </c>
      <c r="W8387">
        <v>0</v>
      </c>
      <c r="X8387" t="s">
        <v>4352</v>
      </c>
      <c r="Y8387" t="s">
        <v>12700</v>
      </c>
      <c r="Z8387" t="s">
        <v>3557</v>
      </c>
    </row>
    <row r="8388" spans="17:26" x14ac:dyDescent="0.35">
      <c r="Q8388" t="s">
        <v>0</v>
      </c>
      <c r="R8388">
        <v>95</v>
      </c>
      <c r="S8388">
        <v>150</v>
      </c>
      <c r="T8388">
        <v>98</v>
      </c>
      <c r="U8388" t="s">
        <v>3664</v>
      </c>
      <c r="V8388">
        <v>0</v>
      </c>
      <c r="W8388">
        <v>0</v>
      </c>
      <c r="X8388" t="s">
        <v>4019</v>
      </c>
      <c r="Y8388" t="s">
        <v>12701</v>
      </c>
      <c r="Z8388" t="s">
        <v>3557</v>
      </c>
    </row>
    <row r="8389" spans="17:26" x14ac:dyDescent="0.35">
      <c r="Q8389" t="s">
        <v>0</v>
      </c>
      <c r="R8389">
        <v>95</v>
      </c>
      <c r="S8389">
        <v>150</v>
      </c>
      <c r="T8389">
        <v>98</v>
      </c>
      <c r="U8389" t="s">
        <v>3664</v>
      </c>
      <c r="V8389">
        <v>0</v>
      </c>
      <c r="W8389">
        <v>0</v>
      </c>
      <c r="X8389" t="s">
        <v>3889</v>
      </c>
      <c r="Y8389" t="s">
        <v>12702</v>
      </c>
      <c r="Z8389" t="s">
        <v>3557</v>
      </c>
    </row>
    <row r="8390" spans="17:26" x14ac:dyDescent="0.35">
      <c r="Q8390" t="s">
        <v>0</v>
      </c>
      <c r="R8390">
        <v>95</v>
      </c>
      <c r="S8390">
        <v>150</v>
      </c>
      <c r="T8390">
        <v>98</v>
      </c>
      <c r="U8390" t="s">
        <v>3664</v>
      </c>
      <c r="V8390">
        <v>0</v>
      </c>
      <c r="W8390">
        <v>0</v>
      </c>
      <c r="X8390" t="s">
        <v>3889</v>
      </c>
      <c r="Y8390" t="s">
        <v>12703</v>
      </c>
      <c r="Z8390" t="s">
        <v>3557</v>
      </c>
    </row>
    <row r="8391" spans="17:26" x14ac:dyDescent="0.35">
      <c r="Q8391" t="s">
        <v>0</v>
      </c>
      <c r="R8391">
        <v>95</v>
      </c>
      <c r="S8391">
        <v>150</v>
      </c>
      <c r="T8391">
        <v>98</v>
      </c>
      <c r="U8391" t="s">
        <v>3664</v>
      </c>
      <c r="V8391">
        <v>0</v>
      </c>
      <c r="W8391">
        <v>0</v>
      </c>
      <c r="X8391" t="s">
        <v>3889</v>
      </c>
      <c r="Y8391" t="s">
        <v>12704</v>
      </c>
      <c r="Z8391" t="s">
        <v>3557</v>
      </c>
    </row>
    <row r="8392" spans="17:26" x14ac:dyDescent="0.35">
      <c r="Q8392" t="s">
        <v>0</v>
      </c>
      <c r="R8392">
        <v>95</v>
      </c>
      <c r="S8392">
        <v>150</v>
      </c>
      <c r="T8392">
        <v>98</v>
      </c>
      <c r="U8392" t="s">
        <v>3664</v>
      </c>
      <c r="V8392">
        <v>0</v>
      </c>
      <c r="W8392">
        <v>0</v>
      </c>
      <c r="X8392" t="s">
        <v>3712</v>
      </c>
      <c r="Y8392" t="s">
        <v>12705</v>
      </c>
      <c r="Z8392" t="s">
        <v>3557</v>
      </c>
    </row>
    <row r="8393" spans="17:26" x14ac:dyDescent="0.35">
      <c r="Q8393" t="s">
        <v>0</v>
      </c>
      <c r="R8393">
        <v>95</v>
      </c>
      <c r="S8393">
        <v>150</v>
      </c>
      <c r="T8393">
        <v>98</v>
      </c>
      <c r="U8393" t="s">
        <v>3664</v>
      </c>
      <c r="V8393">
        <v>0</v>
      </c>
      <c r="W8393">
        <v>0</v>
      </c>
      <c r="X8393" t="s">
        <v>4618</v>
      </c>
      <c r="Y8393" t="s">
        <v>12706</v>
      </c>
      <c r="Z8393" t="s">
        <v>3557</v>
      </c>
    </row>
    <row r="8394" spans="17:26" x14ac:dyDescent="0.35">
      <c r="Q8394" t="s">
        <v>0</v>
      </c>
      <c r="R8394">
        <v>95</v>
      </c>
      <c r="S8394">
        <v>150</v>
      </c>
      <c r="T8394">
        <v>98</v>
      </c>
      <c r="U8394" t="s">
        <v>3664</v>
      </c>
      <c r="V8394">
        <v>0</v>
      </c>
      <c r="W8394">
        <v>0</v>
      </c>
      <c r="X8394" t="s">
        <v>4521</v>
      </c>
      <c r="Y8394" t="s">
        <v>12707</v>
      </c>
      <c r="Z8394" t="s">
        <v>3557</v>
      </c>
    </row>
    <row r="8395" spans="17:26" x14ac:dyDescent="0.35">
      <c r="Q8395" t="s">
        <v>0</v>
      </c>
      <c r="R8395">
        <v>95</v>
      </c>
      <c r="S8395">
        <v>150</v>
      </c>
      <c r="T8395">
        <v>98</v>
      </c>
      <c r="U8395" t="s">
        <v>3664</v>
      </c>
      <c r="V8395">
        <v>0</v>
      </c>
      <c r="W8395">
        <v>0</v>
      </c>
      <c r="X8395" t="s">
        <v>4469</v>
      </c>
      <c r="Y8395" t="s">
        <v>12708</v>
      </c>
      <c r="Z8395" t="s">
        <v>3557</v>
      </c>
    </row>
    <row r="8396" spans="17:26" x14ac:dyDescent="0.35">
      <c r="Q8396" t="s">
        <v>0</v>
      </c>
      <c r="R8396">
        <v>95</v>
      </c>
      <c r="S8396">
        <v>150</v>
      </c>
      <c r="T8396">
        <v>98</v>
      </c>
      <c r="U8396" t="s">
        <v>3664</v>
      </c>
      <c r="V8396">
        <v>0</v>
      </c>
      <c r="W8396">
        <v>0</v>
      </c>
      <c r="X8396" t="s">
        <v>3899</v>
      </c>
      <c r="Y8396" t="s">
        <v>12709</v>
      </c>
      <c r="Z8396" t="s">
        <v>3557</v>
      </c>
    </row>
    <row r="8397" spans="17:26" x14ac:dyDescent="0.35">
      <c r="Q8397" t="s">
        <v>0</v>
      </c>
      <c r="R8397">
        <v>95</v>
      </c>
      <c r="S8397">
        <v>150</v>
      </c>
      <c r="T8397">
        <v>98</v>
      </c>
      <c r="U8397" t="s">
        <v>3664</v>
      </c>
      <c r="V8397">
        <v>0</v>
      </c>
      <c r="W8397">
        <v>0</v>
      </c>
      <c r="X8397" t="s">
        <v>3928</v>
      </c>
      <c r="Y8397" t="s">
        <v>12710</v>
      </c>
      <c r="Z8397" t="s">
        <v>3557</v>
      </c>
    </row>
    <row r="8398" spans="17:26" x14ac:dyDescent="0.35">
      <c r="Q8398" t="s">
        <v>0</v>
      </c>
      <c r="R8398">
        <v>95</v>
      </c>
      <c r="S8398">
        <v>150</v>
      </c>
      <c r="T8398">
        <v>98</v>
      </c>
      <c r="U8398" t="s">
        <v>3664</v>
      </c>
      <c r="V8398">
        <v>0</v>
      </c>
      <c r="W8398">
        <v>0</v>
      </c>
      <c r="X8398" t="s">
        <v>3903</v>
      </c>
      <c r="Y8398" t="s">
        <v>12711</v>
      </c>
      <c r="Z8398" t="s">
        <v>3557</v>
      </c>
    </row>
    <row r="8399" spans="17:26" x14ac:dyDescent="0.35">
      <c r="Q8399" t="s">
        <v>0</v>
      </c>
      <c r="R8399">
        <v>95</v>
      </c>
      <c r="S8399">
        <v>150</v>
      </c>
      <c r="T8399">
        <v>98</v>
      </c>
      <c r="U8399" t="s">
        <v>3664</v>
      </c>
      <c r="V8399">
        <v>0</v>
      </c>
      <c r="W8399">
        <v>0</v>
      </c>
      <c r="X8399" t="s">
        <v>3736</v>
      </c>
      <c r="Y8399" t="s">
        <v>12712</v>
      </c>
      <c r="Z8399" t="s">
        <v>3557</v>
      </c>
    </row>
    <row r="8400" spans="17:26" x14ac:dyDescent="0.35">
      <c r="Q8400" t="s">
        <v>0</v>
      </c>
      <c r="R8400">
        <v>95</v>
      </c>
      <c r="S8400">
        <v>150</v>
      </c>
      <c r="T8400">
        <v>98</v>
      </c>
      <c r="U8400" t="s">
        <v>3664</v>
      </c>
      <c r="V8400">
        <v>0</v>
      </c>
      <c r="W8400">
        <v>0</v>
      </c>
      <c r="X8400" t="s">
        <v>4474</v>
      </c>
      <c r="Y8400" t="s">
        <v>12713</v>
      </c>
      <c r="Z8400" t="s">
        <v>3557</v>
      </c>
    </row>
    <row r="8401" spans="17:26" x14ac:dyDescent="0.35">
      <c r="Q8401" t="s">
        <v>0</v>
      </c>
      <c r="R8401">
        <v>95</v>
      </c>
      <c r="S8401">
        <v>150</v>
      </c>
      <c r="T8401">
        <v>98</v>
      </c>
      <c r="U8401" t="s">
        <v>3664</v>
      </c>
      <c r="V8401">
        <v>0</v>
      </c>
      <c r="W8401">
        <v>0</v>
      </c>
      <c r="X8401" t="s">
        <v>4474</v>
      </c>
      <c r="Y8401" t="s">
        <v>12714</v>
      </c>
      <c r="Z8401" t="s">
        <v>3557</v>
      </c>
    </row>
    <row r="8402" spans="17:26" x14ac:dyDescent="0.35">
      <c r="Q8402" t="s">
        <v>0</v>
      </c>
      <c r="R8402">
        <v>95</v>
      </c>
      <c r="S8402">
        <v>150</v>
      </c>
      <c r="T8402">
        <v>98</v>
      </c>
      <c r="U8402" t="s">
        <v>3664</v>
      </c>
      <c r="V8402">
        <v>0</v>
      </c>
      <c r="W8402">
        <v>0</v>
      </c>
      <c r="X8402" t="s">
        <v>4363</v>
      </c>
      <c r="Y8402" t="s">
        <v>12715</v>
      </c>
      <c r="Z8402" t="s">
        <v>3557</v>
      </c>
    </row>
    <row r="8403" spans="17:26" x14ac:dyDescent="0.35">
      <c r="Q8403" t="s">
        <v>0</v>
      </c>
      <c r="R8403">
        <v>95</v>
      </c>
      <c r="S8403">
        <v>150</v>
      </c>
      <c r="T8403">
        <v>98</v>
      </c>
      <c r="U8403" t="s">
        <v>3664</v>
      </c>
      <c r="V8403">
        <v>0</v>
      </c>
      <c r="W8403">
        <v>0</v>
      </c>
      <c r="X8403" t="s">
        <v>6123</v>
      </c>
      <c r="Y8403" t="s">
        <v>12716</v>
      </c>
      <c r="Z8403" t="s">
        <v>3557</v>
      </c>
    </row>
    <row r="8404" spans="17:26" x14ac:dyDescent="0.35">
      <c r="Q8404" t="s">
        <v>0</v>
      </c>
      <c r="R8404">
        <v>95</v>
      </c>
      <c r="S8404">
        <v>150</v>
      </c>
      <c r="T8404">
        <v>98</v>
      </c>
      <c r="U8404" t="s">
        <v>3664</v>
      </c>
      <c r="V8404">
        <v>0</v>
      </c>
      <c r="W8404">
        <v>0</v>
      </c>
      <c r="X8404" t="s">
        <v>3770</v>
      </c>
      <c r="Y8404" t="s">
        <v>12717</v>
      </c>
      <c r="Z8404" t="s">
        <v>3557</v>
      </c>
    </row>
    <row r="8405" spans="17:26" x14ac:dyDescent="0.35">
      <c r="Q8405" t="s">
        <v>0</v>
      </c>
      <c r="R8405">
        <v>95</v>
      </c>
      <c r="S8405">
        <v>150</v>
      </c>
      <c r="T8405">
        <v>98</v>
      </c>
      <c r="U8405" t="s">
        <v>3664</v>
      </c>
      <c r="V8405">
        <v>0</v>
      </c>
      <c r="W8405">
        <v>0</v>
      </c>
      <c r="X8405" t="s">
        <v>4215</v>
      </c>
      <c r="Y8405" t="s">
        <v>12718</v>
      </c>
      <c r="Z8405" t="s">
        <v>3557</v>
      </c>
    </row>
    <row r="8406" spans="17:26" x14ac:dyDescent="0.35">
      <c r="Q8406" t="s">
        <v>0</v>
      </c>
      <c r="R8406">
        <v>95</v>
      </c>
      <c r="S8406">
        <v>150</v>
      </c>
      <c r="T8406">
        <v>98</v>
      </c>
      <c r="U8406" t="s">
        <v>3664</v>
      </c>
      <c r="V8406">
        <v>0</v>
      </c>
      <c r="W8406">
        <v>0</v>
      </c>
      <c r="X8406" t="s">
        <v>4272</v>
      </c>
      <c r="Y8406" t="s">
        <v>12719</v>
      </c>
      <c r="Z8406" t="s">
        <v>3557</v>
      </c>
    </row>
    <row r="8407" spans="17:26" x14ac:dyDescent="0.35">
      <c r="Q8407" t="s">
        <v>0</v>
      </c>
      <c r="R8407">
        <v>95</v>
      </c>
      <c r="S8407">
        <v>150</v>
      </c>
      <c r="T8407">
        <v>98</v>
      </c>
      <c r="U8407" t="s">
        <v>3664</v>
      </c>
      <c r="V8407">
        <v>0</v>
      </c>
      <c r="W8407">
        <v>0</v>
      </c>
      <c r="X8407" t="s">
        <v>4252</v>
      </c>
      <c r="Y8407" t="s">
        <v>12720</v>
      </c>
      <c r="Z8407" t="s">
        <v>3557</v>
      </c>
    </row>
    <row r="8408" spans="17:26" x14ac:dyDescent="0.35">
      <c r="Q8408" t="s">
        <v>0</v>
      </c>
      <c r="R8408">
        <v>95</v>
      </c>
      <c r="S8408">
        <v>150</v>
      </c>
      <c r="T8408">
        <v>98</v>
      </c>
      <c r="U8408" t="s">
        <v>3664</v>
      </c>
      <c r="V8408">
        <v>0</v>
      </c>
      <c r="W8408">
        <v>0</v>
      </c>
      <c r="X8408" t="s">
        <v>4217</v>
      </c>
      <c r="Y8408" t="s">
        <v>12721</v>
      </c>
      <c r="Z8408" t="s">
        <v>3557</v>
      </c>
    </row>
    <row r="8409" spans="17:26" x14ac:dyDescent="0.35">
      <c r="Q8409" t="s">
        <v>0</v>
      </c>
      <c r="R8409">
        <v>95</v>
      </c>
      <c r="S8409">
        <v>150</v>
      </c>
      <c r="T8409">
        <v>98</v>
      </c>
      <c r="U8409" t="s">
        <v>3664</v>
      </c>
      <c r="V8409">
        <v>0</v>
      </c>
      <c r="W8409">
        <v>0</v>
      </c>
      <c r="X8409" t="s">
        <v>4374</v>
      </c>
      <c r="Y8409" t="s">
        <v>12722</v>
      </c>
      <c r="Z8409" t="s">
        <v>3557</v>
      </c>
    </row>
    <row r="8410" spans="17:26" x14ac:dyDescent="0.35">
      <c r="Q8410" t="s">
        <v>0</v>
      </c>
      <c r="R8410">
        <v>95</v>
      </c>
      <c r="S8410">
        <v>150</v>
      </c>
      <c r="T8410">
        <v>98</v>
      </c>
      <c r="U8410" t="s">
        <v>3664</v>
      </c>
      <c r="V8410">
        <v>0</v>
      </c>
      <c r="W8410">
        <v>0</v>
      </c>
      <c r="X8410" t="s">
        <v>3910</v>
      </c>
      <c r="Y8410" t="s">
        <v>12723</v>
      </c>
      <c r="Z8410" t="s">
        <v>3557</v>
      </c>
    </row>
    <row r="8411" spans="17:26" x14ac:dyDescent="0.35">
      <c r="Q8411" t="s">
        <v>0</v>
      </c>
      <c r="R8411">
        <v>95</v>
      </c>
      <c r="S8411">
        <v>150</v>
      </c>
      <c r="T8411">
        <v>98</v>
      </c>
      <c r="U8411" t="s">
        <v>3664</v>
      </c>
      <c r="V8411">
        <v>0</v>
      </c>
      <c r="W8411">
        <v>0</v>
      </c>
      <c r="X8411" t="s">
        <v>4377</v>
      </c>
      <c r="Y8411" t="s">
        <v>12724</v>
      </c>
      <c r="Z8411" t="s">
        <v>3557</v>
      </c>
    </row>
    <row r="8412" spans="17:26" x14ac:dyDescent="0.35">
      <c r="Q8412" t="s">
        <v>0</v>
      </c>
      <c r="R8412">
        <v>95</v>
      </c>
      <c r="S8412">
        <v>150</v>
      </c>
      <c r="T8412">
        <v>98</v>
      </c>
      <c r="U8412" t="s">
        <v>3664</v>
      </c>
      <c r="V8412">
        <v>0</v>
      </c>
      <c r="W8412">
        <v>0</v>
      </c>
      <c r="X8412" t="s">
        <v>4379</v>
      </c>
      <c r="Y8412" t="s">
        <v>12725</v>
      </c>
      <c r="Z8412" t="s">
        <v>3557</v>
      </c>
    </row>
    <row r="8413" spans="17:26" x14ac:dyDescent="0.35">
      <c r="Q8413" t="s">
        <v>0</v>
      </c>
      <c r="R8413">
        <v>95</v>
      </c>
      <c r="S8413">
        <v>150</v>
      </c>
      <c r="T8413">
        <v>98</v>
      </c>
      <c r="U8413" t="s">
        <v>3664</v>
      </c>
      <c r="V8413">
        <v>0</v>
      </c>
      <c r="W8413">
        <v>0</v>
      </c>
      <c r="X8413" t="s">
        <v>4332</v>
      </c>
      <c r="Y8413" t="s">
        <v>12726</v>
      </c>
      <c r="Z8413" t="s">
        <v>3557</v>
      </c>
    </row>
    <row r="8414" spans="17:26" x14ac:dyDescent="0.35">
      <c r="Q8414" t="s">
        <v>0</v>
      </c>
      <c r="R8414">
        <v>95</v>
      </c>
      <c r="S8414">
        <v>150</v>
      </c>
      <c r="T8414">
        <v>98</v>
      </c>
      <c r="U8414" t="s">
        <v>3664</v>
      </c>
      <c r="V8414">
        <v>0</v>
      </c>
      <c r="W8414">
        <v>0</v>
      </c>
      <c r="X8414" t="s">
        <v>3730</v>
      </c>
      <c r="Y8414" t="s">
        <v>12727</v>
      </c>
      <c r="Z8414" t="s">
        <v>3557</v>
      </c>
    </row>
    <row r="8415" spans="17:26" x14ac:dyDescent="0.35">
      <c r="Q8415" t="s">
        <v>0</v>
      </c>
      <c r="R8415">
        <v>95</v>
      </c>
      <c r="S8415">
        <v>150</v>
      </c>
      <c r="T8415">
        <v>98</v>
      </c>
      <c r="U8415" t="s">
        <v>3664</v>
      </c>
      <c r="V8415">
        <v>0</v>
      </c>
      <c r="W8415">
        <v>0</v>
      </c>
      <c r="X8415" t="s">
        <v>4550</v>
      </c>
      <c r="Y8415" t="s">
        <v>12728</v>
      </c>
      <c r="Z8415" t="s">
        <v>3557</v>
      </c>
    </row>
    <row r="8416" spans="17:26" x14ac:dyDescent="0.35">
      <c r="Q8416" t="s">
        <v>0</v>
      </c>
      <c r="R8416">
        <v>95</v>
      </c>
      <c r="S8416">
        <v>150</v>
      </c>
      <c r="T8416">
        <v>98</v>
      </c>
      <c r="U8416" t="s">
        <v>3664</v>
      </c>
      <c r="V8416">
        <v>0</v>
      </c>
      <c r="W8416">
        <v>0</v>
      </c>
      <c r="X8416" t="s">
        <v>3665</v>
      </c>
      <c r="Y8416" t="s">
        <v>12729</v>
      </c>
      <c r="Z8416" t="s">
        <v>3557</v>
      </c>
    </row>
    <row r="8417" spans="17:26" x14ac:dyDescent="0.35">
      <c r="Q8417" t="s">
        <v>0</v>
      </c>
      <c r="R8417">
        <v>95</v>
      </c>
      <c r="S8417">
        <v>150</v>
      </c>
      <c r="T8417">
        <v>98</v>
      </c>
      <c r="U8417" t="s">
        <v>3664</v>
      </c>
      <c r="V8417">
        <v>0</v>
      </c>
      <c r="W8417">
        <v>0</v>
      </c>
      <c r="X8417" t="s">
        <v>4169</v>
      </c>
      <c r="Y8417" t="s">
        <v>12730</v>
      </c>
      <c r="Z8417" t="s">
        <v>3557</v>
      </c>
    </row>
    <row r="8418" spans="17:26" x14ac:dyDescent="0.35">
      <c r="Q8418" t="s">
        <v>0</v>
      </c>
      <c r="R8418">
        <v>95</v>
      </c>
      <c r="S8418">
        <v>150</v>
      </c>
      <c r="T8418">
        <v>98</v>
      </c>
      <c r="U8418" t="s">
        <v>3664</v>
      </c>
      <c r="V8418">
        <v>0</v>
      </c>
      <c r="W8418">
        <v>0</v>
      </c>
      <c r="X8418" t="s">
        <v>4169</v>
      </c>
      <c r="Y8418" t="s">
        <v>12731</v>
      </c>
      <c r="Z8418" t="s">
        <v>3557</v>
      </c>
    </row>
    <row r="8419" spans="17:26" x14ac:dyDescent="0.35">
      <c r="Q8419" t="s">
        <v>0</v>
      </c>
      <c r="R8419">
        <v>95</v>
      </c>
      <c r="S8419">
        <v>150</v>
      </c>
      <c r="T8419">
        <v>98</v>
      </c>
      <c r="U8419" t="s">
        <v>3664</v>
      </c>
      <c r="V8419">
        <v>0</v>
      </c>
      <c r="W8419">
        <v>0</v>
      </c>
      <c r="X8419" t="s">
        <v>3947</v>
      </c>
      <c r="Y8419" t="s">
        <v>12732</v>
      </c>
      <c r="Z8419" t="s">
        <v>3557</v>
      </c>
    </row>
    <row r="8420" spans="17:26" x14ac:dyDescent="0.35">
      <c r="Q8420" t="s">
        <v>0</v>
      </c>
      <c r="R8420">
        <v>95</v>
      </c>
      <c r="S8420">
        <v>150</v>
      </c>
      <c r="T8420">
        <v>98</v>
      </c>
      <c r="U8420" t="s">
        <v>3664</v>
      </c>
      <c r="V8420">
        <v>0</v>
      </c>
      <c r="W8420">
        <v>0</v>
      </c>
      <c r="X8420" t="s">
        <v>3816</v>
      </c>
      <c r="Y8420" t="s">
        <v>12733</v>
      </c>
      <c r="Z8420" t="s">
        <v>3557</v>
      </c>
    </row>
    <row r="8421" spans="17:26" x14ac:dyDescent="0.35">
      <c r="Q8421" t="s">
        <v>0</v>
      </c>
      <c r="R8421">
        <v>95</v>
      </c>
      <c r="S8421">
        <v>150</v>
      </c>
      <c r="T8421">
        <v>98</v>
      </c>
      <c r="U8421" t="s">
        <v>3664</v>
      </c>
      <c r="V8421">
        <v>0</v>
      </c>
      <c r="W8421">
        <v>0</v>
      </c>
      <c r="X8421" t="s">
        <v>4339</v>
      </c>
      <c r="Y8421" t="s">
        <v>12734</v>
      </c>
      <c r="Z8421" t="s">
        <v>3557</v>
      </c>
    </row>
    <row r="8422" spans="17:26" x14ac:dyDescent="0.35">
      <c r="Q8422" t="s">
        <v>0</v>
      </c>
      <c r="R8422">
        <v>95</v>
      </c>
      <c r="S8422">
        <v>150</v>
      </c>
      <c r="T8422">
        <v>98</v>
      </c>
      <c r="U8422" t="s">
        <v>3664</v>
      </c>
      <c r="V8422">
        <v>0</v>
      </c>
      <c r="W8422">
        <v>0</v>
      </c>
      <c r="X8422" t="s">
        <v>4339</v>
      </c>
      <c r="Y8422" t="s">
        <v>12735</v>
      </c>
      <c r="Z8422" t="s">
        <v>3557</v>
      </c>
    </row>
    <row r="8423" spans="17:26" x14ac:dyDescent="0.35">
      <c r="Q8423" t="s">
        <v>0</v>
      </c>
      <c r="R8423">
        <v>95</v>
      </c>
      <c r="S8423">
        <v>150</v>
      </c>
      <c r="T8423">
        <v>98</v>
      </c>
      <c r="U8423" t="s">
        <v>3664</v>
      </c>
      <c r="V8423">
        <v>0</v>
      </c>
      <c r="W8423">
        <v>0</v>
      </c>
      <c r="X8423" t="s">
        <v>4075</v>
      </c>
      <c r="Y8423" t="s">
        <v>12736</v>
      </c>
      <c r="Z8423" t="s">
        <v>3557</v>
      </c>
    </row>
    <row r="8424" spans="17:26" x14ac:dyDescent="0.35">
      <c r="Q8424" t="s">
        <v>0</v>
      </c>
      <c r="R8424">
        <v>95</v>
      </c>
      <c r="S8424">
        <v>150</v>
      </c>
      <c r="T8424">
        <v>98</v>
      </c>
      <c r="U8424" t="s">
        <v>3664</v>
      </c>
      <c r="V8424">
        <v>0</v>
      </c>
      <c r="W8424">
        <v>0</v>
      </c>
      <c r="X8424" t="s">
        <v>4040</v>
      </c>
      <c r="Y8424" t="s">
        <v>12737</v>
      </c>
      <c r="Z8424" t="s">
        <v>3557</v>
      </c>
    </row>
    <row r="8425" spans="17:26" x14ac:dyDescent="0.35">
      <c r="Q8425" t="s">
        <v>0</v>
      </c>
      <c r="R8425">
        <v>95</v>
      </c>
      <c r="S8425">
        <v>150</v>
      </c>
      <c r="T8425">
        <v>98</v>
      </c>
      <c r="U8425" t="s">
        <v>3664</v>
      </c>
      <c r="V8425">
        <v>0</v>
      </c>
      <c r="W8425">
        <v>0</v>
      </c>
      <c r="X8425" t="s">
        <v>3679</v>
      </c>
      <c r="Y8425" t="s">
        <v>12738</v>
      </c>
      <c r="Z8425" t="s">
        <v>3557</v>
      </c>
    </row>
    <row r="8426" spans="17:26" x14ac:dyDescent="0.35">
      <c r="Q8426" t="s">
        <v>0</v>
      </c>
      <c r="R8426">
        <v>95</v>
      </c>
      <c r="S8426">
        <v>150</v>
      </c>
      <c r="T8426">
        <v>98</v>
      </c>
      <c r="U8426" t="s">
        <v>3664</v>
      </c>
      <c r="V8426">
        <v>0</v>
      </c>
      <c r="W8426">
        <v>0</v>
      </c>
      <c r="X8426" t="s">
        <v>4506</v>
      </c>
      <c r="Y8426" t="s">
        <v>12739</v>
      </c>
      <c r="Z8426" t="s">
        <v>3557</v>
      </c>
    </row>
    <row r="8427" spans="17:26" x14ac:dyDescent="0.35">
      <c r="Q8427" t="s">
        <v>0</v>
      </c>
      <c r="R8427">
        <v>95</v>
      </c>
      <c r="S8427">
        <v>150</v>
      </c>
      <c r="T8427">
        <v>98.1</v>
      </c>
      <c r="U8427" t="s">
        <v>1</v>
      </c>
      <c r="V8427">
        <v>0</v>
      </c>
      <c r="W8427">
        <v>0</v>
      </c>
      <c r="X8427" t="s">
        <v>3960</v>
      </c>
      <c r="Y8427" t="s">
        <v>12740</v>
      </c>
      <c r="Z8427" t="s">
        <v>3557</v>
      </c>
    </row>
    <row r="8428" spans="17:26" x14ac:dyDescent="0.35">
      <c r="Q8428" t="s">
        <v>0</v>
      </c>
      <c r="R8428">
        <v>95</v>
      </c>
      <c r="S8428">
        <v>150</v>
      </c>
      <c r="T8428">
        <v>98.1</v>
      </c>
      <c r="U8428" t="s">
        <v>1</v>
      </c>
      <c r="V8428">
        <v>0</v>
      </c>
      <c r="W8428">
        <v>0</v>
      </c>
      <c r="X8428" t="s">
        <v>4091</v>
      </c>
      <c r="Y8428" t="s">
        <v>12741</v>
      </c>
      <c r="Z8428" t="s">
        <v>3557</v>
      </c>
    </row>
    <row r="8429" spans="17:26" x14ac:dyDescent="0.35">
      <c r="Q8429" t="s">
        <v>0</v>
      </c>
      <c r="R8429">
        <v>95</v>
      </c>
      <c r="S8429">
        <v>150</v>
      </c>
      <c r="T8429">
        <v>98.1</v>
      </c>
      <c r="U8429" t="s">
        <v>1</v>
      </c>
      <c r="V8429">
        <v>0</v>
      </c>
      <c r="W8429">
        <v>0</v>
      </c>
      <c r="X8429" t="s">
        <v>4747</v>
      </c>
      <c r="Y8429" t="s">
        <v>12742</v>
      </c>
      <c r="Z8429" t="s">
        <v>3557</v>
      </c>
    </row>
    <row r="8430" spans="17:26" x14ac:dyDescent="0.35">
      <c r="Q8430" t="s">
        <v>0</v>
      </c>
      <c r="R8430">
        <v>95</v>
      </c>
      <c r="S8430">
        <v>150</v>
      </c>
      <c r="T8430">
        <v>98.1</v>
      </c>
      <c r="U8430" t="s">
        <v>1</v>
      </c>
      <c r="V8430">
        <v>0</v>
      </c>
      <c r="W8430">
        <v>0</v>
      </c>
      <c r="X8430" t="s">
        <v>3747</v>
      </c>
      <c r="Y8430" t="s">
        <v>12743</v>
      </c>
      <c r="Z8430" t="s">
        <v>3557</v>
      </c>
    </row>
    <row r="8431" spans="17:26" x14ac:dyDescent="0.35">
      <c r="Q8431" t="s">
        <v>0</v>
      </c>
      <c r="R8431">
        <v>95</v>
      </c>
      <c r="S8431">
        <v>150</v>
      </c>
      <c r="T8431">
        <v>98.1</v>
      </c>
      <c r="U8431" t="s">
        <v>3664</v>
      </c>
      <c r="V8431">
        <v>0</v>
      </c>
      <c r="W8431">
        <v>0</v>
      </c>
      <c r="X8431" t="s">
        <v>4246</v>
      </c>
      <c r="Y8431" t="s">
        <v>12744</v>
      </c>
      <c r="Z8431" t="s">
        <v>3557</v>
      </c>
    </row>
    <row r="8432" spans="17:26" x14ac:dyDescent="0.35">
      <c r="Q8432" t="s">
        <v>0</v>
      </c>
      <c r="R8432">
        <v>95</v>
      </c>
      <c r="S8432">
        <v>150</v>
      </c>
      <c r="T8432">
        <v>98.2</v>
      </c>
      <c r="U8432" t="s">
        <v>1</v>
      </c>
      <c r="V8432">
        <v>0</v>
      </c>
      <c r="W8432">
        <v>0</v>
      </c>
      <c r="X8432" t="s">
        <v>4742</v>
      </c>
      <c r="Y8432" t="s">
        <v>12745</v>
      </c>
      <c r="Z8432" t="s">
        <v>3557</v>
      </c>
    </row>
    <row r="8433" spans="17:26" x14ac:dyDescent="0.35">
      <c r="Q8433" t="s">
        <v>0</v>
      </c>
      <c r="R8433">
        <v>95</v>
      </c>
      <c r="S8433">
        <v>150</v>
      </c>
      <c r="T8433">
        <v>98.2</v>
      </c>
      <c r="U8433" t="s">
        <v>1</v>
      </c>
      <c r="V8433">
        <v>0</v>
      </c>
      <c r="W8433">
        <v>0</v>
      </c>
      <c r="X8433" t="s">
        <v>3698</v>
      </c>
      <c r="Y8433" t="s">
        <v>12746</v>
      </c>
      <c r="Z8433" t="s">
        <v>3557</v>
      </c>
    </row>
    <row r="8434" spans="17:26" x14ac:dyDescent="0.35">
      <c r="Q8434" t="s">
        <v>0</v>
      </c>
      <c r="R8434">
        <v>95</v>
      </c>
      <c r="S8434">
        <v>150</v>
      </c>
      <c r="T8434">
        <v>98.2</v>
      </c>
      <c r="U8434" t="s">
        <v>1</v>
      </c>
      <c r="V8434">
        <v>0</v>
      </c>
      <c r="W8434">
        <v>0</v>
      </c>
      <c r="X8434" t="s">
        <v>3749</v>
      </c>
      <c r="Y8434" t="s">
        <v>12747</v>
      </c>
      <c r="Z8434" t="s">
        <v>3557</v>
      </c>
    </row>
    <row r="8435" spans="17:26" x14ac:dyDescent="0.35">
      <c r="Q8435" t="s">
        <v>0</v>
      </c>
      <c r="R8435">
        <v>95</v>
      </c>
      <c r="S8435">
        <v>150</v>
      </c>
      <c r="T8435">
        <v>98.2</v>
      </c>
      <c r="U8435" t="s">
        <v>3664</v>
      </c>
      <c r="V8435">
        <v>0</v>
      </c>
      <c r="W8435">
        <v>0</v>
      </c>
      <c r="X8435" t="s">
        <v>3799</v>
      </c>
      <c r="Y8435" t="s">
        <v>12748</v>
      </c>
      <c r="Z8435" t="s">
        <v>3557</v>
      </c>
    </row>
    <row r="8436" spans="17:26" x14ac:dyDescent="0.35">
      <c r="Q8436" t="s">
        <v>0</v>
      </c>
      <c r="R8436">
        <v>95</v>
      </c>
      <c r="S8436">
        <v>150</v>
      </c>
      <c r="T8436">
        <v>98.2</v>
      </c>
      <c r="U8436" t="s">
        <v>3664</v>
      </c>
      <c r="V8436">
        <v>0</v>
      </c>
      <c r="W8436">
        <v>0</v>
      </c>
      <c r="X8436" t="s">
        <v>3749</v>
      </c>
      <c r="Y8436" t="s">
        <v>12749</v>
      </c>
      <c r="Z8436" t="s">
        <v>3557</v>
      </c>
    </row>
    <row r="8437" spans="17:26" x14ac:dyDescent="0.35">
      <c r="Q8437" t="s">
        <v>0</v>
      </c>
      <c r="R8437">
        <v>95</v>
      </c>
      <c r="S8437">
        <v>150</v>
      </c>
      <c r="T8437">
        <v>98.3</v>
      </c>
      <c r="U8437" t="s">
        <v>1</v>
      </c>
      <c r="V8437">
        <v>0</v>
      </c>
      <c r="W8437">
        <v>0</v>
      </c>
      <c r="X8437" t="s">
        <v>3979</v>
      </c>
      <c r="Y8437" t="s">
        <v>12750</v>
      </c>
      <c r="Z8437" t="s">
        <v>3557</v>
      </c>
    </row>
    <row r="8438" spans="17:26" x14ac:dyDescent="0.35">
      <c r="Q8438" t="s">
        <v>0</v>
      </c>
      <c r="R8438">
        <v>95</v>
      </c>
      <c r="S8438">
        <v>150</v>
      </c>
      <c r="T8438">
        <v>98.3</v>
      </c>
      <c r="U8438" t="s">
        <v>1</v>
      </c>
      <c r="V8438">
        <v>0</v>
      </c>
      <c r="W8438">
        <v>0</v>
      </c>
      <c r="X8438" t="s">
        <v>3728</v>
      </c>
      <c r="Y8438" t="s">
        <v>12751</v>
      </c>
      <c r="Z8438" t="s">
        <v>3557</v>
      </c>
    </row>
    <row r="8439" spans="17:26" x14ac:dyDescent="0.35">
      <c r="Q8439" t="s">
        <v>0</v>
      </c>
      <c r="R8439">
        <v>95</v>
      </c>
      <c r="S8439">
        <v>150</v>
      </c>
      <c r="T8439">
        <v>98.3</v>
      </c>
      <c r="U8439" t="s">
        <v>1</v>
      </c>
      <c r="V8439">
        <v>0</v>
      </c>
      <c r="W8439">
        <v>0</v>
      </c>
      <c r="X8439" t="s">
        <v>3981</v>
      </c>
      <c r="Y8439" t="s">
        <v>12752</v>
      </c>
      <c r="Z8439" t="s">
        <v>3557</v>
      </c>
    </row>
    <row r="8440" spans="17:26" x14ac:dyDescent="0.35">
      <c r="Q8440" t="s">
        <v>0</v>
      </c>
      <c r="R8440">
        <v>95</v>
      </c>
      <c r="S8440">
        <v>150</v>
      </c>
      <c r="T8440">
        <v>98.3</v>
      </c>
      <c r="U8440" t="s">
        <v>3664</v>
      </c>
      <c r="V8440">
        <v>0</v>
      </c>
      <c r="W8440">
        <v>0</v>
      </c>
      <c r="X8440" t="s">
        <v>3973</v>
      </c>
      <c r="Y8440" t="s">
        <v>12753</v>
      </c>
      <c r="Z8440" t="s">
        <v>3557</v>
      </c>
    </row>
    <row r="8441" spans="17:26" x14ac:dyDescent="0.35">
      <c r="Q8441" t="s">
        <v>0</v>
      </c>
      <c r="R8441">
        <v>95</v>
      </c>
      <c r="S8441">
        <v>150</v>
      </c>
      <c r="T8441">
        <v>98.3</v>
      </c>
      <c r="U8441" t="s">
        <v>3664</v>
      </c>
      <c r="V8441">
        <v>0</v>
      </c>
      <c r="W8441">
        <v>0</v>
      </c>
      <c r="X8441" t="s">
        <v>3977</v>
      </c>
      <c r="Y8441" t="s">
        <v>12754</v>
      </c>
      <c r="Z8441" t="s">
        <v>3557</v>
      </c>
    </row>
    <row r="8442" spans="17:26" x14ac:dyDescent="0.35">
      <c r="Q8442" t="s">
        <v>0</v>
      </c>
      <c r="R8442">
        <v>95</v>
      </c>
      <c r="S8442">
        <v>150</v>
      </c>
      <c r="T8442">
        <v>98.3</v>
      </c>
      <c r="U8442" t="s">
        <v>3664</v>
      </c>
      <c r="V8442">
        <v>0</v>
      </c>
      <c r="W8442">
        <v>0</v>
      </c>
      <c r="X8442" t="s">
        <v>3981</v>
      </c>
      <c r="Y8442" t="s">
        <v>12755</v>
      </c>
      <c r="Z8442" t="s">
        <v>3557</v>
      </c>
    </row>
    <row r="8443" spans="17:26" x14ac:dyDescent="0.35">
      <c r="Q8443" t="s">
        <v>0</v>
      </c>
      <c r="R8443">
        <v>95</v>
      </c>
      <c r="S8443">
        <v>150</v>
      </c>
      <c r="T8443">
        <v>98.4</v>
      </c>
      <c r="U8443" t="s">
        <v>1</v>
      </c>
      <c r="V8443">
        <v>0</v>
      </c>
      <c r="W8443">
        <v>0</v>
      </c>
      <c r="X8443" t="s">
        <v>3988</v>
      </c>
      <c r="Y8443" t="s">
        <v>12756</v>
      </c>
      <c r="Z8443" t="s">
        <v>3557</v>
      </c>
    </row>
    <row r="8444" spans="17:26" x14ac:dyDescent="0.35">
      <c r="Q8444" t="s">
        <v>0</v>
      </c>
      <c r="R8444">
        <v>95</v>
      </c>
      <c r="S8444">
        <v>150</v>
      </c>
      <c r="T8444">
        <v>98.4</v>
      </c>
      <c r="U8444" t="s">
        <v>1</v>
      </c>
      <c r="V8444">
        <v>0</v>
      </c>
      <c r="W8444">
        <v>0</v>
      </c>
      <c r="X8444" t="s">
        <v>3716</v>
      </c>
      <c r="Y8444" t="s">
        <v>12757</v>
      </c>
      <c r="Z8444" t="s">
        <v>3557</v>
      </c>
    </row>
    <row r="8445" spans="17:26" x14ac:dyDescent="0.35">
      <c r="Q8445" t="s">
        <v>0</v>
      </c>
      <c r="R8445">
        <v>95</v>
      </c>
      <c r="S8445">
        <v>150</v>
      </c>
      <c r="T8445">
        <v>98.4</v>
      </c>
      <c r="U8445" t="s">
        <v>1</v>
      </c>
      <c r="V8445">
        <v>0</v>
      </c>
      <c r="W8445">
        <v>0</v>
      </c>
      <c r="X8445" t="s">
        <v>3839</v>
      </c>
      <c r="Y8445" t="s">
        <v>12758</v>
      </c>
      <c r="Z8445" t="s">
        <v>3557</v>
      </c>
    </row>
    <row r="8446" spans="17:26" x14ac:dyDescent="0.35">
      <c r="Q8446" t="s">
        <v>0</v>
      </c>
      <c r="R8446">
        <v>95</v>
      </c>
      <c r="S8446">
        <v>150</v>
      </c>
      <c r="T8446">
        <v>98.4</v>
      </c>
      <c r="U8446" t="s">
        <v>1</v>
      </c>
      <c r="V8446">
        <v>0</v>
      </c>
      <c r="W8446">
        <v>0</v>
      </c>
      <c r="X8446" t="s">
        <v>3839</v>
      </c>
      <c r="Y8446" t="s">
        <v>12759</v>
      </c>
      <c r="Z8446" t="s">
        <v>3557</v>
      </c>
    </row>
    <row r="8447" spans="17:26" x14ac:dyDescent="0.35">
      <c r="Q8447" t="s">
        <v>0</v>
      </c>
      <c r="R8447">
        <v>95</v>
      </c>
      <c r="S8447">
        <v>150</v>
      </c>
      <c r="T8447">
        <v>98.4</v>
      </c>
      <c r="U8447" t="s">
        <v>1</v>
      </c>
      <c r="V8447">
        <v>0</v>
      </c>
      <c r="W8447">
        <v>0</v>
      </c>
      <c r="X8447" t="s">
        <v>3992</v>
      </c>
      <c r="Y8447" t="s">
        <v>12760</v>
      </c>
      <c r="Z8447" t="s">
        <v>3557</v>
      </c>
    </row>
    <row r="8448" spans="17:26" x14ac:dyDescent="0.35">
      <c r="Q8448" t="s">
        <v>0</v>
      </c>
      <c r="R8448">
        <v>95</v>
      </c>
      <c r="S8448">
        <v>150</v>
      </c>
      <c r="T8448">
        <v>98.4</v>
      </c>
      <c r="U8448" t="s">
        <v>1</v>
      </c>
      <c r="V8448">
        <v>0</v>
      </c>
      <c r="W8448">
        <v>0</v>
      </c>
      <c r="X8448" t="s">
        <v>3985</v>
      </c>
      <c r="Y8448" t="s">
        <v>12761</v>
      </c>
      <c r="Z8448" t="s">
        <v>3557</v>
      </c>
    </row>
    <row r="8449" spans="17:26" x14ac:dyDescent="0.35">
      <c r="Q8449" t="s">
        <v>0</v>
      </c>
      <c r="R8449">
        <v>95</v>
      </c>
      <c r="S8449">
        <v>150</v>
      </c>
      <c r="T8449">
        <v>98.4</v>
      </c>
      <c r="U8449" t="s">
        <v>1</v>
      </c>
      <c r="V8449">
        <v>0</v>
      </c>
      <c r="W8449">
        <v>0</v>
      </c>
      <c r="X8449" t="s">
        <v>3846</v>
      </c>
      <c r="Y8449" t="s">
        <v>12762</v>
      </c>
      <c r="Z8449" t="s">
        <v>3557</v>
      </c>
    </row>
    <row r="8450" spans="17:26" x14ac:dyDescent="0.35">
      <c r="Q8450" t="s">
        <v>0</v>
      </c>
      <c r="R8450">
        <v>95</v>
      </c>
      <c r="S8450">
        <v>150</v>
      </c>
      <c r="T8450">
        <v>98.4</v>
      </c>
      <c r="U8450" t="s">
        <v>3664</v>
      </c>
      <c r="V8450">
        <v>0</v>
      </c>
      <c r="W8450">
        <v>0</v>
      </c>
      <c r="X8450" t="s">
        <v>3839</v>
      </c>
      <c r="Y8450" t="s">
        <v>12763</v>
      </c>
      <c r="Z8450" t="s">
        <v>3557</v>
      </c>
    </row>
    <row r="8451" spans="17:26" x14ac:dyDescent="0.35">
      <c r="Q8451" t="s">
        <v>0</v>
      </c>
      <c r="R8451">
        <v>95</v>
      </c>
      <c r="S8451">
        <v>150</v>
      </c>
      <c r="T8451">
        <v>98.4</v>
      </c>
      <c r="U8451" t="s">
        <v>3664</v>
      </c>
      <c r="V8451">
        <v>0</v>
      </c>
      <c r="W8451">
        <v>0</v>
      </c>
      <c r="X8451" t="s">
        <v>3992</v>
      </c>
      <c r="Y8451" t="s">
        <v>12764</v>
      </c>
      <c r="Z8451" t="s">
        <v>3557</v>
      </c>
    </row>
    <row r="8452" spans="17:26" x14ac:dyDescent="0.35">
      <c r="Q8452" t="s">
        <v>0</v>
      </c>
      <c r="R8452">
        <v>95</v>
      </c>
      <c r="S8452">
        <v>150</v>
      </c>
      <c r="T8452">
        <v>98.4</v>
      </c>
      <c r="U8452" t="s">
        <v>3664</v>
      </c>
      <c r="V8452">
        <v>0</v>
      </c>
      <c r="W8452">
        <v>0</v>
      </c>
      <c r="X8452" t="s">
        <v>3992</v>
      </c>
      <c r="Y8452" t="s">
        <v>12765</v>
      </c>
      <c r="Z8452" t="s">
        <v>3557</v>
      </c>
    </row>
    <row r="8453" spans="17:26" x14ac:dyDescent="0.35">
      <c r="Q8453" t="s">
        <v>0</v>
      </c>
      <c r="R8453">
        <v>95</v>
      </c>
      <c r="S8453">
        <v>150</v>
      </c>
      <c r="T8453">
        <v>98.4</v>
      </c>
      <c r="U8453" t="s">
        <v>3664</v>
      </c>
      <c r="V8453">
        <v>0</v>
      </c>
      <c r="W8453">
        <v>0</v>
      </c>
      <c r="X8453" t="s">
        <v>3842</v>
      </c>
      <c r="Y8453" t="s">
        <v>12766</v>
      </c>
      <c r="Z8453" t="s">
        <v>3557</v>
      </c>
    </row>
    <row r="8454" spans="17:26" x14ac:dyDescent="0.35">
      <c r="Q8454" t="s">
        <v>0</v>
      </c>
      <c r="R8454">
        <v>95</v>
      </c>
      <c r="S8454">
        <v>150</v>
      </c>
      <c r="T8454">
        <v>98.4</v>
      </c>
      <c r="U8454" t="s">
        <v>3664</v>
      </c>
      <c r="V8454">
        <v>0</v>
      </c>
      <c r="W8454">
        <v>0</v>
      </c>
      <c r="X8454" t="s">
        <v>3994</v>
      </c>
      <c r="Y8454" t="s">
        <v>12767</v>
      </c>
      <c r="Z8454" t="s">
        <v>3557</v>
      </c>
    </row>
    <row r="8455" spans="17:26" x14ac:dyDescent="0.35">
      <c r="Q8455" t="s">
        <v>0</v>
      </c>
      <c r="R8455">
        <v>95</v>
      </c>
      <c r="S8455">
        <v>150</v>
      </c>
      <c r="T8455">
        <v>98.4</v>
      </c>
      <c r="U8455" t="s">
        <v>3664</v>
      </c>
      <c r="V8455">
        <v>0</v>
      </c>
      <c r="W8455">
        <v>0</v>
      </c>
      <c r="X8455" t="s">
        <v>4121</v>
      </c>
      <c r="Y8455" t="s">
        <v>12768</v>
      </c>
      <c r="Z8455" t="s">
        <v>3557</v>
      </c>
    </row>
    <row r="8456" spans="17:26" x14ac:dyDescent="0.35">
      <c r="Q8456" t="s">
        <v>0</v>
      </c>
      <c r="R8456">
        <v>95</v>
      </c>
      <c r="S8456">
        <v>150</v>
      </c>
      <c r="T8456">
        <v>98.4</v>
      </c>
      <c r="U8456" t="s">
        <v>3664</v>
      </c>
      <c r="V8456">
        <v>0</v>
      </c>
      <c r="W8456">
        <v>0</v>
      </c>
      <c r="X8456" t="s">
        <v>4121</v>
      </c>
      <c r="Y8456" t="s">
        <v>12769</v>
      </c>
      <c r="Z8456" t="s">
        <v>3557</v>
      </c>
    </row>
    <row r="8457" spans="17:26" x14ac:dyDescent="0.35">
      <c r="Q8457" t="s">
        <v>0</v>
      </c>
      <c r="R8457">
        <v>95</v>
      </c>
      <c r="S8457">
        <v>150</v>
      </c>
      <c r="T8457">
        <v>98.5</v>
      </c>
      <c r="U8457" t="s">
        <v>1</v>
      </c>
      <c r="V8457">
        <v>0</v>
      </c>
      <c r="W8457">
        <v>0</v>
      </c>
      <c r="X8457" t="s">
        <v>4156</v>
      </c>
      <c r="Y8457" t="s">
        <v>12770</v>
      </c>
      <c r="Z8457" t="s">
        <v>3557</v>
      </c>
    </row>
    <row r="8458" spans="17:26" x14ac:dyDescent="0.35">
      <c r="Q8458" t="s">
        <v>0</v>
      </c>
      <c r="R8458">
        <v>95</v>
      </c>
      <c r="S8458">
        <v>150</v>
      </c>
      <c r="T8458">
        <v>98.5</v>
      </c>
      <c r="U8458" t="s">
        <v>1</v>
      </c>
      <c r="V8458">
        <v>0</v>
      </c>
      <c r="W8458">
        <v>0</v>
      </c>
      <c r="X8458" t="s">
        <v>3742</v>
      </c>
      <c r="Y8458" t="s">
        <v>12771</v>
      </c>
      <c r="Z8458" t="s">
        <v>3557</v>
      </c>
    </row>
    <row r="8459" spans="17:26" x14ac:dyDescent="0.35">
      <c r="Q8459" t="s">
        <v>0</v>
      </c>
      <c r="R8459">
        <v>95</v>
      </c>
      <c r="S8459">
        <v>150</v>
      </c>
      <c r="T8459">
        <v>98.5</v>
      </c>
      <c r="U8459" t="s">
        <v>1</v>
      </c>
      <c r="V8459">
        <v>0</v>
      </c>
      <c r="W8459">
        <v>0</v>
      </c>
      <c r="X8459" t="s">
        <v>3875</v>
      </c>
      <c r="Y8459" t="s">
        <v>12772</v>
      </c>
      <c r="Z8459" t="s">
        <v>3557</v>
      </c>
    </row>
    <row r="8460" spans="17:26" x14ac:dyDescent="0.35">
      <c r="Q8460" t="s">
        <v>0</v>
      </c>
      <c r="R8460">
        <v>95</v>
      </c>
      <c r="S8460">
        <v>150</v>
      </c>
      <c r="T8460">
        <v>98.5</v>
      </c>
      <c r="U8460" t="s">
        <v>1</v>
      </c>
      <c r="V8460">
        <v>0</v>
      </c>
      <c r="W8460">
        <v>0</v>
      </c>
      <c r="X8460" t="s">
        <v>3997</v>
      </c>
      <c r="Y8460" t="s">
        <v>12773</v>
      </c>
      <c r="Z8460" t="s">
        <v>3557</v>
      </c>
    </row>
    <row r="8461" spans="17:26" x14ac:dyDescent="0.35">
      <c r="Q8461" t="s">
        <v>0</v>
      </c>
      <c r="R8461">
        <v>95</v>
      </c>
      <c r="S8461">
        <v>150</v>
      </c>
      <c r="T8461">
        <v>98.5</v>
      </c>
      <c r="U8461" t="s">
        <v>1</v>
      </c>
      <c r="V8461">
        <v>0</v>
      </c>
      <c r="W8461">
        <v>0</v>
      </c>
      <c r="X8461" t="s">
        <v>4419</v>
      </c>
      <c r="Y8461" t="s">
        <v>12774</v>
      </c>
      <c r="Z8461" t="s">
        <v>3557</v>
      </c>
    </row>
    <row r="8462" spans="17:26" x14ac:dyDescent="0.35">
      <c r="Q8462" t="s">
        <v>0</v>
      </c>
      <c r="R8462">
        <v>95</v>
      </c>
      <c r="S8462">
        <v>150</v>
      </c>
      <c r="T8462">
        <v>98.5</v>
      </c>
      <c r="U8462" t="s">
        <v>1</v>
      </c>
      <c r="V8462">
        <v>0</v>
      </c>
      <c r="W8462">
        <v>0</v>
      </c>
      <c r="X8462" t="s">
        <v>3867</v>
      </c>
      <c r="Y8462" t="s">
        <v>12775</v>
      </c>
      <c r="Z8462" t="s">
        <v>3557</v>
      </c>
    </row>
    <row r="8463" spans="17:26" x14ac:dyDescent="0.35">
      <c r="Q8463" t="s">
        <v>0</v>
      </c>
      <c r="R8463">
        <v>95</v>
      </c>
      <c r="S8463">
        <v>150</v>
      </c>
      <c r="T8463">
        <v>98.5</v>
      </c>
      <c r="U8463" t="s">
        <v>1</v>
      </c>
      <c r="V8463">
        <v>0</v>
      </c>
      <c r="W8463">
        <v>0</v>
      </c>
      <c r="X8463" t="s">
        <v>3859</v>
      </c>
      <c r="Y8463" t="s">
        <v>12776</v>
      </c>
      <c r="Z8463" t="s">
        <v>3557</v>
      </c>
    </row>
    <row r="8464" spans="17:26" x14ac:dyDescent="0.35">
      <c r="Q8464" t="s">
        <v>0</v>
      </c>
      <c r="R8464">
        <v>95</v>
      </c>
      <c r="S8464">
        <v>150</v>
      </c>
      <c r="T8464">
        <v>98.5</v>
      </c>
      <c r="U8464" t="s">
        <v>3664</v>
      </c>
      <c r="V8464">
        <v>0</v>
      </c>
      <c r="W8464">
        <v>0</v>
      </c>
      <c r="X8464" t="s">
        <v>4156</v>
      </c>
      <c r="Y8464" t="s">
        <v>12777</v>
      </c>
      <c r="Z8464" t="s">
        <v>3557</v>
      </c>
    </row>
    <row r="8465" spans="17:26" x14ac:dyDescent="0.35">
      <c r="Q8465" t="s">
        <v>0</v>
      </c>
      <c r="R8465">
        <v>95</v>
      </c>
      <c r="S8465">
        <v>150</v>
      </c>
      <c r="T8465">
        <v>98.5</v>
      </c>
      <c r="U8465" t="s">
        <v>3664</v>
      </c>
      <c r="V8465">
        <v>0</v>
      </c>
      <c r="W8465">
        <v>0</v>
      </c>
      <c r="X8465" t="s">
        <v>4431</v>
      </c>
      <c r="Y8465" t="s">
        <v>12778</v>
      </c>
      <c r="Z8465" t="s">
        <v>3557</v>
      </c>
    </row>
    <row r="8466" spans="17:26" x14ac:dyDescent="0.35">
      <c r="Q8466" t="s">
        <v>0</v>
      </c>
      <c r="R8466">
        <v>95</v>
      </c>
      <c r="S8466">
        <v>150</v>
      </c>
      <c r="T8466">
        <v>98.5</v>
      </c>
      <c r="U8466" t="s">
        <v>3664</v>
      </c>
      <c r="V8466">
        <v>0</v>
      </c>
      <c r="W8466">
        <v>0</v>
      </c>
      <c r="X8466" t="s">
        <v>4161</v>
      </c>
      <c r="Y8466" t="s">
        <v>12779</v>
      </c>
      <c r="Z8466" t="s">
        <v>3557</v>
      </c>
    </row>
    <row r="8467" spans="17:26" x14ac:dyDescent="0.35">
      <c r="Q8467" t="s">
        <v>0</v>
      </c>
      <c r="R8467">
        <v>95</v>
      </c>
      <c r="S8467">
        <v>150</v>
      </c>
      <c r="T8467">
        <v>98.5</v>
      </c>
      <c r="U8467" t="s">
        <v>3664</v>
      </c>
      <c r="V8467">
        <v>0</v>
      </c>
      <c r="W8467">
        <v>0</v>
      </c>
      <c r="X8467" t="s">
        <v>3742</v>
      </c>
      <c r="Y8467" t="s">
        <v>12780</v>
      </c>
      <c r="Z8467" t="s">
        <v>3557</v>
      </c>
    </row>
    <row r="8468" spans="17:26" x14ac:dyDescent="0.35">
      <c r="Q8468" t="s">
        <v>0</v>
      </c>
      <c r="R8468">
        <v>95</v>
      </c>
      <c r="S8468">
        <v>150</v>
      </c>
      <c r="T8468">
        <v>98.5</v>
      </c>
      <c r="U8468" t="s">
        <v>3664</v>
      </c>
      <c r="V8468">
        <v>0</v>
      </c>
      <c r="W8468">
        <v>0</v>
      </c>
      <c r="X8468" t="s">
        <v>3742</v>
      </c>
      <c r="Y8468" t="s">
        <v>12781</v>
      </c>
      <c r="Z8468" t="s">
        <v>3557</v>
      </c>
    </row>
    <row r="8469" spans="17:26" x14ac:dyDescent="0.35">
      <c r="Q8469" t="s">
        <v>0</v>
      </c>
      <c r="R8469">
        <v>95</v>
      </c>
      <c r="S8469">
        <v>150</v>
      </c>
      <c r="T8469">
        <v>98.5</v>
      </c>
      <c r="U8469" t="s">
        <v>3664</v>
      </c>
      <c r="V8469">
        <v>0</v>
      </c>
      <c r="W8469">
        <v>0</v>
      </c>
      <c r="X8469" t="s">
        <v>4419</v>
      </c>
      <c r="Y8469" t="s">
        <v>12782</v>
      </c>
      <c r="Z8469" t="s">
        <v>3557</v>
      </c>
    </row>
    <row r="8470" spans="17:26" x14ac:dyDescent="0.35">
      <c r="Q8470" t="s">
        <v>0</v>
      </c>
      <c r="R8470">
        <v>95</v>
      </c>
      <c r="S8470">
        <v>150</v>
      </c>
      <c r="T8470">
        <v>98.6</v>
      </c>
      <c r="U8470" t="s">
        <v>1</v>
      </c>
      <c r="V8470">
        <v>0</v>
      </c>
      <c r="W8470">
        <v>0</v>
      </c>
      <c r="X8470" t="s">
        <v>3738</v>
      </c>
      <c r="Y8470" t="s">
        <v>12783</v>
      </c>
      <c r="Z8470" t="s">
        <v>3557</v>
      </c>
    </row>
    <row r="8471" spans="17:26" x14ac:dyDescent="0.35">
      <c r="Q8471" t="s">
        <v>0</v>
      </c>
      <c r="R8471">
        <v>95</v>
      </c>
      <c r="S8471">
        <v>150</v>
      </c>
      <c r="T8471">
        <v>98.6</v>
      </c>
      <c r="U8471" t="s">
        <v>1</v>
      </c>
      <c r="V8471">
        <v>0</v>
      </c>
      <c r="W8471">
        <v>0</v>
      </c>
      <c r="X8471" t="s">
        <v>4005</v>
      </c>
      <c r="Y8471" t="s">
        <v>12784</v>
      </c>
      <c r="Z8471" t="s">
        <v>3557</v>
      </c>
    </row>
    <row r="8472" spans="17:26" x14ac:dyDescent="0.35">
      <c r="Q8472" t="s">
        <v>0</v>
      </c>
      <c r="R8472">
        <v>95</v>
      </c>
      <c r="S8472">
        <v>150</v>
      </c>
      <c r="T8472">
        <v>98.6</v>
      </c>
      <c r="U8472" t="s">
        <v>1</v>
      </c>
      <c r="V8472">
        <v>0</v>
      </c>
      <c r="W8472">
        <v>0</v>
      </c>
      <c r="X8472" t="s">
        <v>4009</v>
      </c>
      <c r="Y8472" t="s">
        <v>12785</v>
      </c>
      <c r="Z8472" t="s">
        <v>3557</v>
      </c>
    </row>
    <row r="8473" spans="17:26" x14ac:dyDescent="0.35">
      <c r="Q8473" t="s">
        <v>0</v>
      </c>
      <c r="R8473">
        <v>95</v>
      </c>
      <c r="S8473">
        <v>150</v>
      </c>
      <c r="T8473">
        <v>98.6</v>
      </c>
      <c r="U8473" t="s">
        <v>1</v>
      </c>
      <c r="V8473">
        <v>0</v>
      </c>
      <c r="W8473">
        <v>0</v>
      </c>
      <c r="X8473" t="s">
        <v>4135</v>
      </c>
      <c r="Y8473" t="s">
        <v>12786</v>
      </c>
      <c r="Z8473" t="s">
        <v>3557</v>
      </c>
    </row>
    <row r="8474" spans="17:26" x14ac:dyDescent="0.35">
      <c r="Q8474" t="s">
        <v>0</v>
      </c>
      <c r="R8474">
        <v>95</v>
      </c>
      <c r="S8474">
        <v>150</v>
      </c>
      <c r="T8474">
        <v>98.6</v>
      </c>
      <c r="U8474" t="s">
        <v>1</v>
      </c>
      <c r="V8474">
        <v>0</v>
      </c>
      <c r="W8474">
        <v>0</v>
      </c>
      <c r="X8474" t="s">
        <v>3740</v>
      </c>
      <c r="Y8474" t="s">
        <v>12787</v>
      </c>
      <c r="Z8474" t="s">
        <v>3557</v>
      </c>
    </row>
    <row r="8475" spans="17:26" x14ac:dyDescent="0.35">
      <c r="Q8475" t="s">
        <v>0</v>
      </c>
      <c r="R8475">
        <v>95</v>
      </c>
      <c r="S8475">
        <v>150</v>
      </c>
      <c r="T8475">
        <v>98.6</v>
      </c>
      <c r="U8475" t="s">
        <v>3664</v>
      </c>
      <c r="V8475">
        <v>0</v>
      </c>
      <c r="W8475">
        <v>0</v>
      </c>
      <c r="X8475" t="s">
        <v>4005</v>
      </c>
      <c r="Y8475" t="s">
        <v>12788</v>
      </c>
      <c r="Z8475" t="s">
        <v>3557</v>
      </c>
    </row>
    <row r="8476" spans="17:26" x14ac:dyDescent="0.35">
      <c r="Q8476" t="s">
        <v>0</v>
      </c>
      <c r="R8476">
        <v>95</v>
      </c>
      <c r="S8476">
        <v>150</v>
      </c>
      <c r="T8476">
        <v>98.6</v>
      </c>
      <c r="U8476" t="s">
        <v>3664</v>
      </c>
      <c r="V8476">
        <v>0</v>
      </c>
      <c r="W8476">
        <v>0</v>
      </c>
      <c r="X8476" t="s">
        <v>3690</v>
      </c>
      <c r="Y8476" t="s">
        <v>12789</v>
      </c>
      <c r="Z8476" t="s">
        <v>3557</v>
      </c>
    </row>
    <row r="8477" spans="17:26" x14ac:dyDescent="0.35">
      <c r="Q8477" t="s">
        <v>0</v>
      </c>
      <c r="R8477">
        <v>95</v>
      </c>
      <c r="S8477">
        <v>150</v>
      </c>
      <c r="T8477">
        <v>98.6</v>
      </c>
      <c r="U8477" t="s">
        <v>3664</v>
      </c>
      <c r="V8477">
        <v>0</v>
      </c>
      <c r="W8477">
        <v>0</v>
      </c>
      <c r="X8477" t="s">
        <v>3690</v>
      </c>
      <c r="Y8477" t="s">
        <v>12790</v>
      </c>
      <c r="Z8477" t="s">
        <v>3557</v>
      </c>
    </row>
    <row r="8478" spans="17:26" x14ac:dyDescent="0.35">
      <c r="Q8478" t="s">
        <v>0</v>
      </c>
      <c r="R8478">
        <v>95</v>
      </c>
      <c r="S8478">
        <v>150</v>
      </c>
      <c r="T8478">
        <v>98.6</v>
      </c>
      <c r="U8478" t="s">
        <v>3664</v>
      </c>
      <c r="V8478">
        <v>0</v>
      </c>
      <c r="W8478">
        <v>0</v>
      </c>
      <c r="X8478" t="s">
        <v>4009</v>
      </c>
      <c r="Y8478" t="s">
        <v>12791</v>
      </c>
      <c r="Z8478" t="s">
        <v>3557</v>
      </c>
    </row>
    <row r="8479" spans="17:26" x14ac:dyDescent="0.35">
      <c r="Q8479" t="s">
        <v>0</v>
      </c>
      <c r="R8479">
        <v>95</v>
      </c>
      <c r="S8479">
        <v>150</v>
      </c>
      <c r="T8479">
        <v>98.6</v>
      </c>
      <c r="U8479" t="s">
        <v>3664</v>
      </c>
      <c r="V8479">
        <v>0</v>
      </c>
      <c r="W8479">
        <v>0</v>
      </c>
      <c r="X8479" t="s">
        <v>3879</v>
      </c>
      <c r="Y8479" t="s">
        <v>12792</v>
      </c>
      <c r="Z8479" t="s">
        <v>3557</v>
      </c>
    </row>
    <row r="8480" spans="17:26" x14ac:dyDescent="0.35">
      <c r="Q8480" t="s">
        <v>0</v>
      </c>
      <c r="R8480">
        <v>95</v>
      </c>
      <c r="S8480">
        <v>150</v>
      </c>
      <c r="T8480">
        <v>98.6</v>
      </c>
      <c r="U8480" t="s">
        <v>3664</v>
      </c>
      <c r="V8480">
        <v>0</v>
      </c>
      <c r="W8480">
        <v>0</v>
      </c>
      <c r="X8480" t="s">
        <v>4135</v>
      </c>
      <c r="Y8480" t="s">
        <v>12793</v>
      </c>
      <c r="Z8480" t="s">
        <v>3557</v>
      </c>
    </row>
    <row r="8481" spans="17:26" x14ac:dyDescent="0.35">
      <c r="Q8481" t="s">
        <v>0</v>
      </c>
      <c r="R8481">
        <v>95</v>
      </c>
      <c r="S8481">
        <v>150</v>
      </c>
      <c r="T8481">
        <v>98.6</v>
      </c>
      <c r="U8481" t="s">
        <v>3664</v>
      </c>
      <c r="V8481">
        <v>0</v>
      </c>
      <c r="W8481">
        <v>0</v>
      </c>
      <c r="X8481" t="s">
        <v>3999</v>
      </c>
      <c r="Y8481" t="s">
        <v>12794</v>
      </c>
      <c r="Z8481" t="s">
        <v>3557</v>
      </c>
    </row>
    <row r="8482" spans="17:26" x14ac:dyDescent="0.35">
      <c r="Q8482" t="s">
        <v>0</v>
      </c>
      <c r="R8482">
        <v>95</v>
      </c>
      <c r="S8482">
        <v>150</v>
      </c>
      <c r="T8482">
        <v>98.6</v>
      </c>
      <c r="U8482" t="s">
        <v>3664</v>
      </c>
      <c r="V8482">
        <v>0</v>
      </c>
      <c r="W8482">
        <v>0</v>
      </c>
      <c r="X8482" t="s">
        <v>3886</v>
      </c>
      <c r="Y8482" t="s">
        <v>12795</v>
      </c>
      <c r="Z8482" t="s">
        <v>3557</v>
      </c>
    </row>
    <row r="8483" spans="17:26" x14ac:dyDescent="0.35">
      <c r="Q8483" t="s">
        <v>0</v>
      </c>
      <c r="R8483">
        <v>95</v>
      </c>
      <c r="S8483">
        <v>150</v>
      </c>
      <c r="T8483">
        <v>98.6</v>
      </c>
      <c r="U8483" t="s">
        <v>3664</v>
      </c>
      <c r="V8483">
        <v>0</v>
      </c>
      <c r="W8483">
        <v>0</v>
      </c>
      <c r="X8483" t="s">
        <v>4453</v>
      </c>
      <c r="Y8483" t="s">
        <v>12796</v>
      </c>
      <c r="Z8483" t="s">
        <v>3557</v>
      </c>
    </row>
    <row r="8484" spans="17:26" x14ac:dyDescent="0.35">
      <c r="Q8484" t="s">
        <v>0</v>
      </c>
      <c r="R8484">
        <v>95</v>
      </c>
      <c r="S8484">
        <v>150</v>
      </c>
      <c r="T8484">
        <v>98.6</v>
      </c>
      <c r="U8484" t="s">
        <v>3664</v>
      </c>
      <c r="V8484">
        <v>0</v>
      </c>
      <c r="W8484">
        <v>0</v>
      </c>
      <c r="X8484" t="s">
        <v>4453</v>
      </c>
      <c r="Y8484" t="s">
        <v>12797</v>
      </c>
      <c r="Z8484" t="s">
        <v>3557</v>
      </c>
    </row>
    <row r="8485" spans="17:26" x14ac:dyDescent="0.35">
      <c r="Q8485" t="s">
        <v>0</v>
      </c>
      <c r="R8485">
        <v>95</v>
      </c>
      <c r="S8485">
        <v>150</v>
      </c>
      <c r="T8485">
        <v>98.6</v>
      </c>
      <c r="U8485" t="s">
        <v>3664</v>
      </c>
      <c r="V8485">
        <v>0</v>
      </c>
      <c r="W8485">
        <v>0</v>
      </c>
      <c r="X8485" t="s">
        <v>4003</v>
      </c>
      <c r="Y8485" t="s">
        <v>12798</v>
      </c>
      <c r="Z8485" t="s">
        <v>3557</v>
      </c>
    </row>
    <row r="8486" spans="17:26" x14ac:dyDescent="0.35">
      <c r="Q8486" t="s">
        <v>0</v>
      </c>
      <c r="R8486">
        <v>95</v>
      </c>
      <c r="S8486">
        <v>150</v>
      </c>
      <c r="T8486">
        <v>98.7</v>
      </c>
      <c r="U8486" t="s">
        <v>1</v>
      </c>
      <c r="V8486">
        <v>0</v>
      </c>
      <c r="W8486">
        <v>0</v>
      </c>
      <c r="X8486" t="s">
        <v>4509</v>
      </c>
      <c r="Y8486" t="s">
        <v>12799</v>
      </c>
      <c r="Z8486" t="s">
        <v>3557</v>
      </c>
    </row>
    <row r="8487" spans="17:26" x14ac:dyDescent="0.35">
      <c r="Q8487" t="s">
        <v>0</v>
      </c>
      <c r="R8487">
        <v>95</v>
      </c>
      <c r="S8487">
        <v>150</v>
      </c>
      <c r="T8487">
        <v>98.7</v>
      </c>
      <c r="U8487" t="s">
        <v>1</v>
      </c>
      <c r="V8487">
        <v>0</v>
      </c>
      <c r="W8487">
        <v>0</v>
      </c>
      <c r="X8487" t="s">
        <v>4871</v>
      </c>
      <c r="Y8487" t="s">
        <v>12800</v>
      </c>
      <c r="Z8487" t="s">
        <v>3557</v>
      </c>
    </row>
    <row r="8488" spans="17:26" x14ac:dyDescent="0.35">
      <c r="Q8488" t="s">
        <v>0</v>
      </c>
      <c r="R8488">
        <v>95</v>
      </c>
      <c r="S8488">
        <v>150</v>
      </c>
      <c r="T8488">
        <v>98.7</v>
      </c>
      <c r="U8488" t="s">
        <v>1</v>
      </c>
      <c r="V8488">
        <v>0</v>
      </c>
      <c r="W8488">
        <v>0</v>
      </c>
      <c r="X8488" t="s">
        <v>3753</v>
      </c>
      <c r="Y8488" t="s">
        <v>12801</v>
      </c>
      <c r="Z8488" t="s">
        <v>3557</v>
      </c>
    </row>
    <row r="8489" spans="17:26" x14ac:dyDescent="0.35">
      <c r="Q8489" t="s">
        <v>0</v>
      </c>
      <c r="R8489">
        <v>95</v>
      </c>
      <c r="S8489">
        <v>150</v>
      </c>
      <c r="T8489">
        <v>98.7</v>
      </c>
      <c r="U8489" t="s">
        <v>1</v>
      </c>
      <c r="V8489">
        <v>0</v>
      </c>
      <c r="W8489">
        <v>0</v>
      </c>
      <c r="X8489" t="s">
        <v>3920</v>
      </c>
      <c r="Y8489" t="s">
        <v>12802</v>
      </c>
      <c r="Z8489" t="s">
        <v>3557</v>
      </c>
    </row>
    <row r="8490" spans="17:26" x14ac:dyDescent="0.35">
      <c r="Q8490" t="s">
        <v>0</v>
      </c>
      <c r="R8490">
        <v>95</v>
      </c>
      <c r="S8490">
        <v>150</v>
      </c>
      <c r="T8490">
        <v>98.7</v>
      </c>
      <c r="U8490" t="s">
        <v>1</v>
      </c>
      <c r="V8490">
        <v>0</v>
      </c>
      <c r="W8490">
        <v>0</v>
      </c>
      <c r="X8490" t="s">
        <v>4304</v>
      </c>
      <c r="Y8490" t="s">
        <v>12803</v>
      </c>
      <c r="Z8490" t="s">
        <v>3557</v>
      </c>
    </row>
    <row r="8491" spans="17:26" x14ac:dyDescent="0.35">
      <c r="Q8491" t="s">
        <v>0</v>
      </c>
      <c r="R8491">
        <v>95</v>
      </c>
      <c r="S8491">
        <v>150</v>
      </c>
      <c r="T8491">
        <v>98.7</v>
      </c>
      <c r="U8491" t="s">
        <v>1</v>
      </c>
      <c r="V8491">
        <v>0</v>
      </c>
      <c r="W8491">
        <v>0</v>
      </c>
      <c r="X8491" t="s">
        <v>4017</v>
      </c>
      <c r="Y8491" t="s">
        <v>12804</v>
      </c>
      <c r="Z8491" t="s">
        <v>3557</v>
      </c>
    </row>
    <row r="8492" spans="17:26" x14ac:dyDescent="0.35">
      <c r="Q8492" t="s">
        <v>0</v>
      </c>
      <c r="R8492">
        <v>95</v>
      </c>
      <c r="S8492">
        <v>150</v>
      </c>
      <c r="T8492">
        <v>98.7</v>
      </c>
      <c r="U8492" t="s">
        <v>1</v>
      </c>
      <c r="V8492">
        <v>0</v>
      </c>
      <c r="W8492">
        <v>0</v>
      </c>
      <c r="X8492" t="s">
        <v>4019</v>
      </c>
      <c r="Y8492" t="s">
        <v>12805</v>
      </c>
      <c r="Z8492" t="s">
        <v>3557</v>
      </c>
    </row>
    <row r="8493" spans="17:26" x14ac:dyDescent="0.35">
      <c r="Q8493" t="s">
        <v>0</v>
      </c>
      <c r="R8493">
        <v>95</v>
      </c>
      <c r="S8493">
        <v>150</v>
      </c>
      <c r="T8493">
        <v>98.7</v>
      </c>
      <c r="U8493" t="s">
        <v>1</v>
      </c>
      <c r="V8493">
        <v>0</v>
      </c>
      <c r="W8493">
        <v>0</v>
      </c>
      <c r="X8493" t="s">
        <v>4019</v>
      </c>
      <c r="Y8493" t="s">
        <v>12806</v>
      </c>
      <c r="Z8493" t="s">
        <v>3557</v>
      </c>
    </row>
    <row r="8494" spans="17:26" x14ac:dyDescent="0.35">
      <c r="Q8494" t="s">
        <v>0</v>
      </c>
      <c r="R8494">
        <v>95</v>
      </c>
      <c r="S8494">
        <v>150</v>
      </c>
      <c r="T8494">
        <v>98.7</v>
      </c>
      <c r="U8494" t="s">
        <v>1</v>
      </c>
      <c r="V8494">
        <v>0</v>
      </c>
      <c r="W8494">
        <v>0</v>
      </c>
      <c r="X8494" t="s">
        <v>4153</v>
      </c>
      <c r="Y8494" t="s">
        <v>12807</v>
      </c>
      <c r="Z8494" t="s">
        <v>3557</v>
      </c>
    </row>
    <row r="8495" spans="17:26" x14ac:dyDescent="0.35">
      <c r="Q8495" t="s">
        <v>0</v>
      </c>
      <c r="R8495">
        <v>95</v>
      </c>
      <c r="S8495">
        <v>150</v>
      </c>
      <c r="T8495">
        <v>98.7</v>
      </c>
      <c r="U8495" t="s">
        <v>1</v>
      </c>
      <c r="V8495">
        <v>0</v>
      </c>
      <c r="W8495">
        <v>0</v>
      </c>
      <c r="X8495" t="s">
        <v>4463</v>
      </c>
      <c r="Y8495" t="s">
        <v>12808</v>
      </c>
      <c r="Z8495" t="s">
        <v>3557</v>
      </c>
    </row>
    <row r="8496" spans="17:26" x14ac:dyDescent="0.35">
      <c r="Q8496" t="s">
        <v>0</v>
      </c>
      <c r="R8496">
        <v>95</v>
      </c>
      <c r="S8496">
        <v>150</v>
      </c>
      <c r="T8496">
        <v>98.7</v>
      </c>
      <c r="U8496" t="s">
        <v>1</v>
      </c>
      <c r="V8496">
        <v>0</v>
      </c>
      <c r="W8496">
        <v>0</v>
      </c>
      <c r="X8496" t="s">
        <v>4618</v>
      </c>
      <c r="Y8496" t="s">
        <v>12809</v>
      </c>
      <c r="Z8496" t="s">
        <v>3557</v>
      </c>
    </row>
    <row r="8497" spans="17:26" x14ac:dyDescent="0.35">
      <c r="Q8497" t="s">
        <v>0</v>
      </c>
      <c r="R8497">
        <v>95</v>
      </c>
      <c r="S8497">
        <v>150</v>
      </c>
      <c r="T8497">
        <v>98.7</v>
      </c>
      <c r="U8497" t="s">
        <v>1</v>
      </c>
      <c r="V8497">
        <v>0</v>
      </c>
      <c r="W8497">
        <v>0</v>
      </c>
      <c r="X8497" t="s">
        <v>5028</v>
      </c>
      <c r="Y8497" t="s">
        <v>12810</v>
      </c>
      <c r="Z8497" t="s">
        <v>3557</v>
      </c>
    </row>
    <row r="8498" spans="17:26" x14ac:dyDescent="0.35">
      <c r="Q8498" t="s">
        <v>0</v>
      </c>
      <c r="R8498">
        <v>95</v>
      </c>
      <c r="S8498">
        <v>150</v>
      </c>
      <c r="T8498">
        <v>98.7</v>
      </c>
      <c r="U8498" t="s">
        <v>1</v>
      </c>
      <c r="V8498">
        <v>0</v>
      </c>
      <c r="W8498">
        <v>0</v>
      </c>
      <c r="X8498" t="s">
        <v>4469</v>
      </c>
      <c r="Y8498" t="s">
        <v>12811</v>
      </c>
      <c r="Z8498" t="s">
        <v>3557</v>
      </c>
    </row>
    <row r="8499" spans="17:26" x14ac:dyDescent="0.35">
      <c r="Q8499" t="s">
        <v>0</v>
      </c>
      <c r="R8499">
        <v>95</v>
      </c>
      <c r="S8499">
        <v>150</v>
      </c>
      <c r="T8499">
        <v>98.7</v>
      </c>
      <c r="U8499" t="s">
        <v>1</v>
      </c>
      <c r="V8499">
        <v>0</v>
      </c>
      <c r="W8499">
        <v>0</v>
      </c>
      <c r="X8499" t="s">
        <v>5464</v>
      </c>
      <c r="Y8499" t="s">
        <v>12812</v>
      </c>
      <c r="Z8499" t="s">
        <v>3557</v>
      </c>
    </row>
    <row r="8500" spans="17:26" x14ac:dyDescent="0.35">
      <c r="Q8500" t="s">
        <v>0</v>
      </c>
      <c r="R8500">
        <v>95</v>
      </c>
      <c r="S8500">
        <v>150</v>
      </c>
      <c r="T8500">
        <v>98.7</v>
      </c>
      <c r="U8500" t="s">
        <v>1</v>
      </c>
      <c r="V8500">
        <v>0</v>
      </c>
      <c r="W8500">
        <v>0</v>
      </c>
      <c r="X8500" t="s">
        <v>4140</v>
      </c>
      <c r="Y8500" t="s">
        <v>12813</v>
      </c>
      <c r="Z8500" t="s">
        <v>3557</v>
      </c>
    </row>
    <row r="8501" spans="17:26" x14ac:dyDescent="0.35">
      <c r="Q8501" t="s">
        <v>0</v>
      </c>
      <c r="R8501">
        <v>95</v>
      </c>
      <c r="S8501">
        <v>150</v>
      </c>
      <c r="T8501">
        <v>98.7</v>
      </c>
      <c r="U8501" t="s">
        <v>1</v>
      </c>
      <c r="V8501">
        <v>0</v>
      </c>
      <c r="W8501">
        <v>0</v>
      </c>
      <c r="X8501" t="s">
        <v>4026</v>
      </c>
      <c r="Y8501" t="s">
        <v>12814</v>
      </c>
      <c r="Z8501" t="s">
        <v>3557</v>
      </c>
    </row>
    <row r="8502" spans="17:26" x14ac:dyDescent="0.35">
      <c r="Q8502" t="s">
        <v>0</v>
      </c>
      <c r="R8502">
        <v>95</v>
      </c>
      <c r="S8502">
        <v>150</v>
      </c>
      <c r="T8502">
        <v>98.7</v>
      </c>
      <c r="U8502" t="s">
        <v>1</v>
      </c>
      <c r="V8502">
        <v>0</v>
      </c>
      <c r="W8502">
        <v>0</v>
      </c>
      <c r="X8502" t="s">
        <v>4056</v>
      </c>
      <c r="Y8502" t="s">
        <v>12815</v>
      </c>
      <c r="Z8502" t="s">
        <v>3557</v>
      </c>
    </row>
    <row r="8503" spans="17:26" x14ac:dyDescent="0.35">
      <c r="Q8503" t="s">
        <v>0</v>
      </c>
      <c r="R8503">
        <v>95</v>
      </c>
      <c r="S8503">
        <v>150</v>
      </c>
      <c r="T8503">
        <v>98.7</v>
      </c>
      <c r="U8503" t="s">
        <v>1</v>
      </c>
      <c r="V8503">
        <v>0</v>
      </c>
      <c r="W8503">
        <v>0</v>
      </c>
      <c r="X8503" t="s">
        <v>4056</v>
      </c>
      <c r="Y8503" t="s">
        <v>12816</v>
      </c>
      <c r="Z8503" t="s">
        <v>3557</v>
      </c>
    </row>
    <row r="8504" spans="17:26" x14ac:dyDescent="0.35">
      <c r="Q8504" t="s">
        <v>0</v>
      </c>
      <c r="R8504">
        <v>95</v>
      </c>
      <c r="S8504">
        <v>150</v>
      </c>
      <c r="T8504">
        <v>98.7</v>
      </c>
      <c r="U8504" t="s">
        <v>1</v>
      </c>
      <c r="V8504">
        <v>0</v>
      </c>
      <c r="W8504">
        <v>0</v>
      </c>
      <c r="X8504" t="s">
        <v>4056</v>
      </c>
      <c r="Y8504" t="s">
        <v>12817</v>
      </c>
      <c r="Z8504" t="s">
        <v>3557</v>
      </c>
    </row>
    <row r="8505" spans="17:26" x14ac:dyDescent="0.35">
      <c r="Q8505" t="s">
        <v>0</v>
      </c>
      <c r="R8505">
        <v>95</v>
      </c>
      <c r="S8505">
        <v>150</v>
      </c>
      <c r="T8505">
        <v>98.7</v>
      </c>
      <c r="U8505" t="s">
        <v>1</v>
      </c>
      <c r="V8505">
        <v>0</v>
      </c>
      <c r="W8505">
        <v>0</v>
      </c>
      <c r="X8505" t="s">
        <v>3673</v>
      </c>
      <c r="Y8505" t="s">
        <v>12818</v>
      </c>
      <c r="Z8505" t="s">
        <v>3557</v>
      </c>
    </row>
    <row r="8506" spans="17:26" x14ac:dyDescent="0.35">
      <c r="Q8506" t="s">
        <v>0</v>
      </c>
      <c r="R8506">
        <v>95</v>
      </c>
      <c r="S8506">
        <v>150</v>
      </c>
      <c r="T8506">
        <v>98.7</v>
      </c>
      <c r="U8506" t="s">
        <v>1</v>
      </c>
      <c r="V8506">
        <v>0</v>
      </c>
      <c r="W8506">
        <v>0</v>
      </c>
      <c r="X8506" t="s">
        <v>4363</v>
      </c>
      <c r="Y8506" t="s">
        <v>12819</v>
      </c>
      <c r="Z8506" t="s">
        <v>3557</v>
      </c>
    </row>
    <row r="8507" spans="17:26" x14ac:dyDescent="0.35">
      <c r="Q8507" t="s">
        <v>0</v>
      </c>
      <c r="R8507">
        <v>95</v>
      </c>
      <c r="S8507">
        <v>150</v>
      </c>
      <c r="T8507">
        <v>98.7</v>
      </c>
      <c r="U8507" t="s">
        <v>1</v>
      </c>
      <c r="V8507">
        <v>0</v>
      </c>
      <c r="W8507">
        <v>0</v>
      </c>
      <c r="X8507" t="s">
        <v>6079</v>
      </c>
      <c r="Y8507" t="s">
        <v>12820</v>
      </c>
      <c r="Z8507" t="s">
        <v>3557</v>
      </c>
    </row>
    <row r="8508" spans="17:26" x14ac:dyDescent="0.35">
      <c r="Q8508" t="s">
        <v>0</v>
      </c>
      <c r="R8508">
        <v>95</v>
      </c>
      <c r="S8508">
        <v>150</v>
      </c>
      <c r="T8508">
        <v>98.7</v>
      </c>
      <c r="U8508" t="s">
        <v>1</v>
      </c>
      <c r="V8508">
        <v>0</v>
      </c>
      <c r="W8508">
        <v>0</v>
      </c>
      <c r="X8508" t="s">
        <v>4058</v>
      </c>
      <c r="Y8508" t="s">
        <v>12821</v>
      </c>
      <c r="Z8508" t="s">
        <v>3557</v>
      </c>
    </row>
    <row r="8509" spans="17:26" x14ac:dyDescent="0.35">
      <c r="Q8509" t="s">
        <v>0</v>
      </c>
      <c r="R8509">
        <v>95</v>
      </c>
      <c r="S8509">
        <v>150</v>
      </c>
      <c r="T8509">
        <v>98.7</v>
      </c>
      <c r="U8509" t="s">
        <v>1</v>
      </c>
      <c r="V8509">
        <v>0</v>
      </c>
      <c r="W8509">
        <v>0</v>
      </c>
      <c r="X8509" t="s">
        <v>4062</v>
      </c>
      <c r="Y8509" t="s">
        <v>12822</v>
      </c>
      <c r="Z8509" t="s">
        <v>3557</v>
      </c>
    </row>
    <row r="8510" spans="17:26" x14ac:dyDescent="0.35">
      <c r="Q8510" t="s">
        <v>0</v>
      </c>
      <c r="R8510">
        <v>95</v>
      </c>
      <c r="S8510">
        <v>150</v>
      </c>
      <c r="T8510">
        <v>98.7</v>
      </c>
      <c r="U8510" t="s">
        <v>1</v>
      </c>
      <c r="V8510">
        <v>0</v>
      </c>
      <c r="W8510">
        <v>0</v>
      </c>
      <c r="X8510" t="s">
        <v>3775</v>
      </c>
      <c r="Y8510" t="s">
        <v>12823</v>
      </c>
      <c r="Z8510" t="s">
        <v>3557</v>
      </c>
    </row>
    <row r="8511" spans="17:26" x14ac:dyDescent="0.35">
      <c r="Q8511" t="s">
        <v>0</v>
      </c>
      <c r="R8511">
        <v>95</v>
      </c>
      <c r="S8511">
        <v>150</v>
      </c>
      <c r="T8511">
        <v>98.7</v>
      </c>
      <c r="U8511" t="s">
        <v>1</v>
      </c>
      <c r="V8511">
        <v>0</v>
      </c>
      <c r="W8511">
        <v>0</v>
      </c>
      <c r="X8511" t="s">
        <v>4215</v>
      </c>
      <c r="Y8511" t="s">
        <v>12824</v>
      </c>
      <c r="Z8511" t="s">
        <v>3557</v>
      </c>
    </row>
    <row r="8512" spans="17:26" x14ac:dyDescent="0.35">
      <c r="Q8512" t="s">
        <v>0</v>
      </c>
      <c r="R8512">
        <v>95</v>
      </c>
      <c r="S8512">
        <v>150</v>
      </c>
      <c r="T8512">
        <v>98.7</v>
      </c>
      <c r="U8512" t="s">
        <v>1</v>
      </c>
      <c r="V8512">
        <v>0</v>
      </c>
      <c r="W8512">
        <v>0</v>
      </c>
      <c r="X8512" t="s">
        <v>4252</v>
      </c>
      <c r="Y8512" t="s">
        <v>12825</v>
      </c>
      <c r="Z8512" t="s">
        <v>3557</v>
      </c>
    </row>
    <row r="8513" spans="17:26" x14ac:dyDescent="0.35">
      <c r="Q8513" t="s">
        <v>0</v>
      </c>
      <c r="R8513">
        <v>95</v>
      </c>
      <c r="S8513">
        <v>150</v>
      </c>
      <c r="T8513">
        <v>98.7</v>
      </c>
      <c r="U8513" t="s">
        <v>1</v>
      </c>
      <c r="V8513">
        <v>0</v>
      </c>
      <c r="W8513">
        <v>0</v>
      </c>
      <c r="X8513" t="s">
        <v>3812</v>
      </c>
      <c r="Y8513" t="s">
        <v>12826</v>
      </c>
      <c r="Z8513" t="s">
        <v>3557</v>
      </c>
    </row>
    <row r="8514" spans="17:26" x14ac:dyDescent="0.35">
      <c r="Q8514" t="s">
        <v>0</v>
      </c>
      <c r="R8514">
        <v>95</v>
      </c>
      <c r="S8514">
        <v>150</v>
      </c>
      <c r="T8514">
        <v>98.7</v>
      </c>
      <c r="U8514" t="s">
        <v>1</v>
      </c>
      <c r="V8514">
        <v>0</v>
      </c>
      <c r="W8514">
        <v>0</v>
      </c>
      <c r="X8514" t="s">
        <v>4377</v>
      </c>
      <c r="Y8514" t="s">
        <v>12827</v>
      </c>
      <c r="Z8514" t="s">
        <v>3557</v>
      </c>
    </row>
    <row r="8515" spans="17:26" x14ac:dyDescent="0.35">
      <c r="Q8515" t="s">
        <v>0</v>
      </c>
      <c r="R8515">
        <v>95</v>
      </c>
      <c r="S8515">
        <v>150</v>
      </c>
      <c r="T8515">
        <v>98.7</v>
      </c>
      <c r="U8515" t="s">
        <v>1</v>
      </c>
      <c r="V8515">
        <v>0</v>
      </c>
      <c r="W8515">
        <v>0</v>
      </c>
      <c r="X8515" t="s">
        <v>4379</v>
      </c>
      <c r="Y8515" t="s">
        <v>12828</v>
      </c>
      <c r="Z8515" t="s">
        <v>3557</v>
      </c>
    </row>
    <row r="8516" spans="17:26" x14ac:dyDescent="0.35">
      <c r="Q8516" t="s">
        <v>0</v>
      </c>
      <c r="R8516">
        <v>95</v>
      </c>
      <c r="S8516">
        <v>150</v>
      </c>
      <c r="T8516">
        <v>98.7</v>
      </c>
      <c r="U8516" t="s">
        <v>1</v>
      </c>
      <c r="V8516">
        <v>0</v>
      </c>
      <c r="W8516">
        <v>0</v>
      </c>
      <c r="X8516" t="s">
        <v>4383</v>
      </c>
      <c r="Y8516" t="s">
        <v>12829</v>
      </c>
      <c r="Z8516" t="s">
        <v>3557</v>
      </c>
    </row>
    <row r="8517" spans="17:26" x14ac:dyDescent="0.35">
      <c r="Q8517" t="s">
        <v>0</v>
      </c>
      <c r="R8517">
        <v>95</v>
      </c>
      <c r="S8517">
        <v>150</v>
      </c>
      <c r="T8517">
        <v>98.7</v>
      </c>
      <c r="U8517" t="s">
        <v>1</v>
      </c>
      <c r="V8517">
        <v>0</v>
      </c>
      <c r="W8517">
        <v>0</v>
      </c>
      <c r="X8517" t="s">
        <v>3730</v>
      </c>
      <c r="Y8517" t="s">
        <v>12830</v>
      </c>
      <c r="Z8517" t="s">
        <v>3557</v>
      </c>
    </row>
    <row r="8518" spans="17:26" x14ac:dyDescent="0.35">
      <c r="Q8518" t="s">
        <v>0</v>
      </c>
      <c r="R8518">
        <v>95</v>
      </c>
      <c r="S8518">
        <v>150</v>
      </c>
      <c r="T8518">
        <v>98.7</v>
      </c>
      <c r="U8518" t="s">
        <v>1</v>
      </c>
      <c r="V8518">
        <v>0</v>
      </c>
      <c r="W8518">
        <v>0</v>
      </c>
      <c r="X8518" t="s">
        <v>4550</v>
      </c>
      <c r="Y8518" t="s">
        <v>12831</v>
      </c>
      <c r="Z8518" t="s">
        <v>3557</v>
      </c>
    </row>
    <row r="8519" spans="17:26" x14ac:dyDescent="0.35">
      <c r="Q8519" t="s">
        <v>0</v>
      </c>
      <c r="R8519">
        <v>95</v>
      </c>
      <c r="S8519">
        <v>150</v>
      </c>
      <c r="T8519">
        <v>98.7</v>
      </c>
      <c r="U8519" t="s">
        <v>1</v>
      </c>
      <c r="V8519">
        <v>0</v>
      </c>
      <c r="W8519">
        <v>0</v>
      </c>
      <c r="X8519" t="s">
        <v>3662</v>
      </c>
      <c r="Y8519" t="s">
        <v>12832</v>
      </c>
      <c r="Z8519" t="s">
        <v>3557</v>
      </c>
    </row>
    <row r="8520" spans="17:26" x14ac:dyDescent="0.35">
      <c r="Q8520" t="s">
        <v>0</v>
      </c>
      <c r="R8520">
        <v>95</v>
      </c>
      <c r="S8520">
        <v>150</v>
      </c>
      <c r="T8520">
        <v>98.7</v>
      </c>
      <c r="U8520" t="s">
        <v>1</v>
      </c>
      <c r="V8520">
        <v>0</v>
      </c>
      <c r="W8520">
        <v>0</v>
      </c>
      <c r="X8520" t="s">
        <v>3734</v>
      </c>
      <c r="Y8520" t="s">
        <v>12833</v>
      </c>
      <c r="Z8520" t="s">
        <v>3557</v>
      </c>
    </row>
    <row r="8521" spans="17:26" x14ac:dyDescent="0.35">
      <c r="Q8521" t="s">
        <v>0</v>
      </c>
      <c r="R8521">
        <v>95</v>
      </c>
      <c r="S8521">
        <v>150</v>
      </c>
      <c r="T8521">
        <v>98.7</v>
      </c>
      <c r="U8521" t="s">
        <v>1</v>
      </c>
      <c r="V8521">
        <v>0</v>
      </c>
      <c r="W8521">
        <v>0</v>
      </c>
      <c r="X8521" t="s">
        <v>4169</v>
      </c>
      <c r="Y8521" t="s">
        <v>12834</v>
      </c>
      <c r="Z8521" t="s">
        <v>3557</v>
      </c>
    </row>
    <row r="8522" spans="17:26" x14ac:dyDescent="0.35">
      <c r="Q8522" t="s">
        <v>0</v>
      </c>
      <c r="R8522">
        <v>95</v>
      </c>
      <c r="S8522">
        <v>150</v>
      </c>
      <c r="T8522">
        <v>98.7</v>
      </c>
      <c r="U8522" t="s">
        <v>1</v>
      </c>
      <c r="V8522">
        <v>0</v>
      </c>
      <c r="W8522">
        <v>0</v>
      </c>
      <c r="X8522" t="s">
        <v>4169</v>
      </c>
      <c r="Y8522" t="s">
        <v>12835</v>
      </c>
      <c r="Z8522" t="s">
        <v>3557</v>
      </c>
    </row>
    <row r="8523" spans="17:26" x14ac:dyDescent="0.35">
      <c r="Q8523" t="s">
        <v>0</v>
      </c>
      <c r="R8523">
        <v>95</v>
      </c>
      <c r="S8523">
        <v>150</v>
      </c>
      <c r="T8523">
        <v>98.7</v>
      </c>
      <c r="U8523" t="s">
        <v>1</v>
      </c>
      <c r="V8523">
        <v>0</v>
      </c>
      <c r="W8523">
        <v>0</v>
      </c>
      <c r="X8523" t="s">
        <v>4171</v>
      </c>
      <c r="Y8523" t="s">
        <v>12836</v>
      </c>
      <c r="Z8523" t="s">
        <v>3557</v>
      </c>
    </row>
    <row r="8524" spans="17:26" x14ac:dyDescent="0.35">
      <c r="Q8524" t="s">
        <v>0</v>
      </c>
      <c r="R8524">
        <v>95</v>
      </c>
      <c r="S8524">
        <v>150</v>
      </c>
      <c r="T8524">
        <v>98.7</v>
      </c>
      <c r="U8524" t="s">
        <v>1</v>
      </c>
      <c r="V8524">
        <v>0</v>
      </c>
      <c r="W8524">
        <v>0</v>
      </c>
      <c r="X8524" t="s">
        <v>4073</v>
      </c>
      <c r="Y8524" t="s">
        <v>12837</v>
      </c>
      <c r="Z8524" t="s">
        <v>3557</v>
      </c>
    </row>
    <row r="8525" spans="17:26" x14ac:dyDescent="0.35">
      <c r="Q8525" t="s">
        <v>0</v>
      </c>
      <c r="R8525">
        <v>95</v>
      </c>
      <c r="S8525">
        <v>150</v>
      </c>
      <c r="T8525">
        <v>98.7</v>
      </c>
      <c r="U8525" t="s">
        <v>1</v>
      </c>
      <c r="V8525">
        <v>0</v>
      </c>
      <c r="W8525">
        <v>0</v>
      </c>
      <c r="X8525" t="s">
        <v>4339</v>
      </c>
      <c r="Y8525" t="s">
        <v>12838</v>
      </c>
      <c r="Z8525" t="s">
        <v>3557</v>
      </c>
    </row>
    <row r="8526" spans="17:26" x14ac:dyDescent="0.35">
      <c r="Q8526" t="s">
        <v>0</v>
      </c>
      <c r="R8526">
        <v>95</v>
      </c>
      <c r="S8526">
        <v>150</v>
      </c>
      <c r="T8526">
        <v>98.7</v>
      </c>
      <c r="U8526" t="s">
        <v>1</v>
      </c>
      <c r="V8526">
        <v>0</v>
      </c>
      <c r="W8526">
        <v>0</v>
      </c>
      <c r="X8526" t="s">
        <v>4497</v>
      </c>
      <c r="Y8526" t="s">
        <v>12839</v>
      </c>
      <c r="Z8526" t="s">
        <v>3557</v>
      </c>
    </row>
    <row r="8527" spans="17:26" x14ac:dyDescent="0.35">
      <c r="Q8527" t="s">
        <v>0</v>
      </c>
      <c r="R8527">
        <v>95</v>
      </c>
      <c r="S8527">
        <v>150</v>
      </c>
      <c r="T8527">
        <v>98.7</v>
      </c>
      <c r="U8527" t="s">
        <v>1</v>
      </c>
      <c r="V8527">
        <v>0</v>
      </c>
      <c r="W8527">
        <v>0</v>
      </c>
      <c r="X8527" t="s">
        <v>3780</v>
      </c>
      <c r="Y8527" t="s">
        <v>12840</v>
      </c>
      <c r="Z8527" t="s">
        <v>3557</v>
      </c>
    </row>
    <row r="8528" spans="17:26" x14ac:dyDescent="0.35">
      <c r="Q8528" t="s">
        <v>0</v>
      </c>
      <c r="R8528">
        <v>95</v>
      </c>
      <c r="S8528">
        <v>150</v>
      </c>
      <c r="T8528">
        <v>98.7</v>
      </c>
      <c r="U8528" t="s">
        <v>1</v>
      </c>
      <c r="V8528">
        <v>0</v>
      </c>
      <c r="W8528">
        <v>0</v>
      </c>
      <c r="X8528" t="s">
        <v>3679</v>
      </c>
      <c r="Y8528" t="s">
        <v>12841</v>
      </c>
      <c r="Z8528" t="s">
        <v>3557</v>
      </c>
    </row>
    <row r="8529" spans="17:26" x14ac:dyDescent="0.35">
      <c r="Q8529" t="s">
        <v>0</v>
      </c>
      <c r="R8529">
        <v>95</v>
      </c>
      <c r="S8529">
        <v>150</v>
      </c>
      <c r="T8529">
        <v>98.7</v>
      </c>
      <c r="U8529" t="s">
        <v>1</v>
      </c>
      <c r="V8529">
        <v>0</v>
      </c>
      <c r="W8529">
        <v>0</v>
      </c>
      <c r="X8529" t="s">
        <v>3679</v>
      </c>
      <c r="Y8529" t="s">
        <v>12842</v>
      </c>
      <c r="Z8529" t="s">
        <v>3557</v>
      </c>
    </row>
    <row r="8530" spans="17:26" x14ac:dyDescent="0.35">
      <c r="Q8530" t="s">
        <v>0</v>
      </c>
      <c r="R8530">
        <v>95</v>
      </c>
      <c r="S8530">
        <v>150</v>
      </c>
      <c r="T8530">
        <v>98.7</v>
      </c>
      <c r="U8530" t="s">
        <v>1</v>
      </c>
      <c r="V8530">
        <v>0</v>
      </c>
      <c r="W8530">
        <v>0</v>
      </c>
      <c r="X8530" t="s">
        <v>4503</v>
      </c>
      <c r="Y8530" t="s">
        <v>12843</v>
      </c>
      <c r="Z8530" t="s">
        <v>3557</v>
      </c>
    </row>
    <row r="8531" spans="17:26" x14ac:dyDescent="0.35">
      <c r="Q8531" t="s">
        <v>0</v>
      </c>
      <c r="R8531">
        <v>95</v>
      </c>
      <c r="S8531">
        <v>150</v>
      </c>
      <c r="T8531">
        <v>98.7</v>
      </c>
      <c r="U8531" t="s">
        <v>1</v>
      </c>
      <c r="V8531">
        <v>0</v>
      </c>
      <c r="W8531">
        <v>0</v>
      </c>
      <c r="X8531" t="s">
        <v>4148</v>
      </c>
      <c r="Y8531" t="s">
        <v>12844</v>
      </c>
      <c r="Z8531" t="s">
        <v>3557</v>
      </c>
    </row>
    <row r="8532" spans="17:26" x14ac:dyDescent="0.35">
      <c r="Q8532" t="s">
        <v>0</v>
      </c>
      <c r="R8532">
        <v>95</v>
      </c>
      <c r="S8532">
        <v>150</v>
      </c>
      <c r="T8532">
        <v>98.7</v>
      </c>
      <c r="U8532" t="s">
        <v>3664</v>
      </c>
      <c r="V8532">
        <v>0</v>
      </c>
      <c r="W8532">
        <v>0</v>
      </c>
      <c r="X8532" t="s">
        <v>3686</v>
      </c>
      <c r="Y8532" t="s">
        <v>12845</v>
      </c>
      <c r="Z8532" t="s">
        <v>3557</v>
      </c>
    </row>
    <row r="8533" spans="17:26" x14ac:dyDescent="0.35">
      <c r="Q8533" t="s">
        <v>0</v>
      </c>
      <c r="R8533">
        <v>95</v>
      </c>
      <c r="S8533">
        <v>150</v>
      </c>
      <c r="T8533">
        <v>98.7</v>
      </c>
      <c r="U8533" t="s">
        <v>3664</v>
      </c>
      <c r="V8533">
        <v>0</v>
      </c>
      <c r="W8533">
        <v>0</v>
      </c>
      <c r="X8533" t="s">
        <v>4015</v>
      </c>
      <c r="Y8533" t="s">
        <v>12846</v>
      </c>
      <c r="Z8533" t="s">
        <v>3557</v>
      </c>
    </row>
    <row r="8534" spans="17:26" x14ac:dyDescent="0.35">
      <c r="Q8534" t="s">
        <v>0</v>
      </c>
      <c r="R8534">
        <v>95</v>
      </c>
      <c r="S8534">
        <v>150</v>
      </c>
      <c r="T8534">
        <v>98.7</v>
      </c>
      <c r="U8534" t="s">
        <v>3664</v>
      </c>
      <c r="V8534">
        <v>0</v>
      </c>
      <c r="W8534">
        <v>0</v>
      </c>
      <c r="X8534" t="s">
        <v>4015</v>
      </c>
      <c r="Y8534" t="s">
        <v>12847</v>
      </c>
      <c r="Z8534" t="s">
        <v>3557</v>
      </c>
    </row>
    <row r="8535" spans="17:26" x14ac:dyDescent="0.35">
      <c r="Q8535" t="s">
        <v>0</v>
      </c>
      <c r="R8535">
        <v>95</v>
      </c>
      <c r="S8535">
        <v>150</v>
      </c>
      <c r="T8535">
        <v>98.7</v>
      </c>
      <c r="U8535" t="s">
        <v>3664</v>
      </c>
      <c r="V8535">
        <v>0</v>
      </c>
      <c r="W8535">
        <v>0</v>
      </c>
      <c r="X8535" t="s">
        <v>3922</v>
      </c>
      <c r="Y8535" t="s">
        <v>12848</v>
      </c>
      <c r="Z8535" t="s">
        <v>3557</v>
      </c>
    </row>
    <row r="8536" spans="17:26" x14ac:dyDescent="0.35">
      <c r="Q8536" t="s">
        <v>0</v>
      </c>
      <c r="R8536">
        <v>95</v>
      </c>
      <c r="S8536">
        <v>150</v>
      </c>
      <c r="T8536">
        <v>98.7</v>
      </c>
      <c r="U8536" t="s">
        <v>3664</v>
      </c>
      <c r="V8536">
        <v>0</v>
      </c>
      <c r="W8536">
        <v>0</v>
      </c>
      <c r="X8536" t="s">
        <v>4153</v>
      </c>
      <c r="Y8536" t="s">
        <v>12849</v>
      </c>
      <c r="Z8536" t="s">
        <v>3557</v>
      </c>
    </row>
    <row r="8537" spans="17:26" x14ac:dyDescent="0.35">
      <c r="Q8537" t="s">
        <v>0</v>
      </c>
      <c r="R8537">
        <v>95</v>
      </c>
      <c r="S8537">
        <v>150</v>
      </c>
      <c r="T8537">
        <v>98.7</v>
      </c>
      <c r="U8537" t="s">
        <v>3664</v>
      </c>
      <c r="V8537">
        <v>0</v>
      </c>
      <c r="W8537">
        <v>0</v>
      </c>
      <c r="X8537" t="s">
        <v>3893</v>
      </c>
      <c r="Y8537" t="s">
        <v>12850</v>
      </c>
      <c r="Z8537" t="s">
        <v>3557</v>
      </c>
    </row>
    <row r="8538" spans="17:26" x14ac:dyDescent="0.35">
      <c r="Q8538" t="s">
        <v>0</v>
      </c>
      <c r="R8538">
        <v>95</v>
      </c>
      <c r="S8538">
        <v>150</v>
      </c>
      <c r="T8538">
        <v>98.7</v>
      </c>
      <c r="U8538" t="s">
        <v>3664</v>
      </c>
      <c r="V8538">
        <v>0</v>
      </c>
      <c r="W8538">
        <v>0</v>
      </c>
      <c r="X8538" t="s">
        <v>3712</v>
      </c>
      <c r="Y8538" t="s">
        <v>12851</v>
      </c>
      <c r="Z8538" t="s">
        <v>3557</v>
      </c>
    </row>
    <row r="8539" spans="17:26" x14ac:dyDescent="0.35">
      <c r="Q8539" t="s">
        <v>0</v>
      </c>
      <c r="R8539">
        <v>95</v>
      </c>
      <c r="S8539">
        <v>150</v>
      </c>
      <c r="T8539">
        <v>98.7</v>
      </c>
      <c r="U8539" t="s">
        <v>3664</v>
      </c>
      <c r="V8539">
        <v>0</v>
      </c>
      <c r="W8539">
        <v>0</v>
      </c>
      <c r="X8539" t="s">
        <v>3792</v>
      </c>
      <c r="Y8539" t="s">
        <v>12852</v>
      </c>
      <c r="Z8539" t="s">
        <v>3557</v>
      </c>
    </row>
    <row r="8540" spans="17:26" x14ac:dyDescent="0.35">
      <c r="Q8540" t="s">
        <v>0</v>
      </c>
      <c r="R8540">
        <v>95</v>
      </c>
      <c r="S8540">
        <v>150</v>
      </c>
      <c r="T8540">
        <v>98.7</v>
      </c>
      <c r="U8540" t="s">
        <v>3664</v>
      </c>
      <c r="V8540">
        <v>0</v>
      </c>
      <c r="W8540">
        <v>0</v>
      </c>
      <c r="X8540" t="s">
        <v>3762</v>
      </c>
      <c r="Y8540" t="s">
        <v>12853</v>
      </c>
      <c r="Z8540" t="s">
        <v>3557</v>
      </c>
    </row>
    <row r="8541" spans="17:26" x14ac:dyDescent="0.35">
      <c r="Q8541" t="s">
        <v>0</v>
      </c>
      <c r="R8541">
        <v>95</v>
      </c>
      <c r="S8541">
        <v>150</v>
      </c>
      <c r="T8541">
        <v>98.7</v>
      </c>
      <c r="U8541" t="s">
        <v>3664</v>
      </c>
      <c r="V8541">
        <v>0</v>
      </c>
      <c r="W8541">
        <v>0</v>
      </c>
      <c r="X8541" t="s">
        <v>4469</v>
      </c>
      <c r="Y8541" t="s">
        <v>12854</v>
      </c>
      <c r="Z8541" t="s">
        <v>3557</v>
      </c>
    </row>
    <row r="8542" spans="17:26" x14ac:dyDescent="0.35">
      <c r="Q8542" t="s">
        <v>0</v>
      </c>
      <c r="R8542">
        <v>95</v>
      </c>
      <c r="S8542">
        <v>150</v>
      </c>
      <c r="T8542">
        <v>98.7</v>
      </c>
      <c r="U8542" t="s">
        <v>3664</v>
      </c>
      <c r="V8542">
        <v>0</v>
      </c>
      <c r="W8542">
        <v>0</v>
      </c>
      <c r="X8542" t="s">
        <v>4053</v>
      </c>
      <c r="Y8542" t="s">
        <v>12855</v>
      </c>
      <c r="Z8542" t="s">
        <v>3557</v>
      </c>
    </row>
    <row r="8543" spans="17:26" x14ac:dyDescent="0.35">
      <c r="Q8543" t="s">
        <v>0</v>
      </c>
      <c r="R8543">
        <v>95</v>
      </c>
      <c r="S8543">
        <v>150</v>
      </c>
      <c r="T8543">
        <v>98.7</v>
      </c>
      <c r="U8543" t="s">
        <v>3664</v>
      </c>
      <c r="V8543">
        <v>0</v>
      </c>
      <c r="W8543">
        <v>0</v>
      </c>
      <c r="X8543" t="s">
        <v>3804</v>
      </c>
      <c r="Y8543" t="s">
        <v>12856</v>
      </c>
      <c r="Z8543" t="s">
        <v>3557</v>
      </c>
    </row>
    <row r="8544" spans="17:26" x14ac:dyDescent="0.35">
      <c r="Q8544" t="s">
        <v>0</v>
      </c>
      <c r="R8544">
        <v>95</v>
      </c>
      <c r="S8544">
        <v>150</v>
      </c>
      <c r="T8544">
        <v>98.7</v>
      </c>
      <c r="U8544" t="s">
        <v>3664</v>
      </c>
      <c r="V8544">
        <v>0</v>
      </c>
      <c r="W8544">
        <v>0</v>
      </c>
      <c r="X8544" t="s">
        <v>4533</v>
      </c>
      <c r="Y8544" t="s">
        <v>12857</v>
      </c>
      <c r="Z8544" t="s">
        <v>3557</v>
      </c>
    </row>
    <row r="8545" spans="17:26" x14ac:dyDescent="0.35">
      <c r="Q8545" t="s">
        <v>0</v>
      </c>
      <c r="R8545">
        <v>95</v>
      </c>
      <c r="S8545">
        <v>150</v>
      </c>
      <c r="T8545">
        <v>98.7</v>
      </c>
      <c r="U8545" t="s">
        <v>3664</v>
      </c>
      <c r="V8545">
        <v>0</v>
      </c>
      <c r="W8545">
        <v>0</v>
      </c>
      <c r="X8545" t="s">
        <v>5089</v>
      </c>
      <c r="Y8545" t="s">
        <v>12858</v>
      </c>
      <c r="Z8545" t="s">
        <v>3557</v>
      </c>
    </row>
    <row r="8546" spans="17:26" x14ac:dyDescent="0.35">
      <c r="Q8546" t="s">
        <v>0</v>
      </c>
      <c r="R8546">
        <v>95</v>
      </c>
      <c r="S8546">
        <v>150</v>
      </c>
      <c r="T8546">
        <v>98.7</v>
      </c>
      <c r="U8546" t="s">
        <v>3664</v>
      </c>
      <c r="V8546">
        <v>0</v>
      </c>
      <c r="W8546">
        <v>0</v>
      </c>
      <c r="X8546" t="s">
        <v>4363</v>
      </c>
      <c r="Y8546" t="s">
        <v>12859</v>
      </c>
      <c r="Z8546" t="s">
        <v>3557</v>
      </c>
    </row>
    <row r="8547" spans="17:26" x14ac:dyDescent="0.35">
      <c r="Q8547" t="s">
        <v>0</v>
      </c>
      <c r="R8547">
        <v>95</v>
      </c>
      <c r="S8547">
        <v>150</v>
      </c>
      <c r="T8547">
        <v>98.7</v>
      </c>
      <c r="U8547" t="s">
        <v>3664</v>
      </c>
      <c r="V8547">
        <v>0</v>
      </c>
      <c r="W8547">
        <v>0</v>
      </c>
      <c r="X8547" t="s">
        <v>4058</v>
      </c>
      <c r="Y8547" t="s">
        <v>12860</v>
      </c>
      <c r="Z8547" t="s">
        <v>3557</v>
      </c>
    </row>
    <row r="8548" spans="17:26" x14ac:dyDescent="0.35">
      <c r="Q8548" t="s">
        <v>0</v>
      </c>
      <c r="R8548">
        <v>95</v>
      </c>
      <c r="S8548">
        <v>150</v>
      </c>
      <c r="T8548">
        <v>98.7</v>
      </c>
      <c r="U8548" t="s">
        <v>3664</v>
      </c>
      <c r="V8548">
        <v>0</v>
      </c>
      <c r="W8548">
        <v>0</v>
      </c>
      <c r="X8548" t="s">
        <v>3770</v>
      </c>
      <c r="Y8548" t="s">
        <v>12861</v>
      </c>
      <c r="Z8548" t="s">
        <v>3557</v>
      </c>
    </row>
    <row r="8549" spans="17:26" x14ac:dyDescent="0.35">
      <c r="Q8549" t="s">
        <v>0</v>
      </c>
      <c r="R8549">
        <v>95</v>
      </c>
      <c r="S8549">
        <v>150</v>
      </c>
      <c r="T8549">
        <v>98.7</v>
      </c>
      <c r="U8549" t="s">
        <v>3664</v>
      </c>
      <c r="V8549">
        <v>0</v>
      </c>
      <c r="W8549">
        <v>0</v>
      </c>
      <c r="X8549" t="s">
        <v>3944</v>
      </c>
      <c r="Y8549" t="s">
        <v>12862</v>
      </c>
      <c r="Z8549" t="s">
        <v>3557</v>
      </c>
    </row>
    <row r="8550" spans="17:26" x14ac:dyDescent="0.35">
      <c r="Q8550" t="s">
        <v>0</v>
      </c>
      <c r="R8550">
        <v>95</v>
      </c>
      <c r="S8550">
        <v>150</v>
      </c>
      <c r="T8550">
        <v>98.7</v>
      </c>
      <c r="U8550" t="s">
        <v>3664</v>
      </c>
      <c r="V8550">
        <v>0</v>
      </c>
      <c r="W8550">
        <v>0</v>
      </c>
      <c r="X8550" t="s">
        <v>4383</v>
      </c>
      <c r="Y8550" t="s">
        <v>12863</v>
      </c>
      <c r="Z8550" t="s">
        <v>3557</v>
      </c>
    </row>
    <row r="8551" spans="17:26" x14ac:dyDescent="0.35">
      <c r="Q8551" t="s">
        <v>0</v>
      </c>
      <c r="R8551">
        <v>95</v>
      </c>
      <c r="S8551">
        <v>150</v>
      </c>
      <c r="T8551">
        <v>98.7</v>
      </c>
      <c r="U8551" t="s">
        <v>3664</v>
      </c>
      <c r="V8551">
        <v>0</v>
      </c>
      <c r="W8551">
        <v>0</v>
      </c>
      <c r="X8551" t="s">
        <v>4330</v>
      </c>
      <c r="Y8551" t="s">
        <v>12864</v>
      </c>
      <c r="Z8551" t="s">
        <v>3557</v>
      </c>
    </row>
    <row r="8552" spans="17:26" x14ac:dyDescent="0.35">
      <c r="Q8552" t="s">
        <v>0</v>
      </c>
      <c r="R8552">
        <v>95</v>
      </c>
      <c r="S8552">
        <v>150</v>
      </c>
      <c r="T8552">
        <v>98.7</v>
      </c>
      <c r="U8552" t="s">
        <v>3664</v>
      </c>
      <c r="V8552">
        <v>0</v>
      </c>
      <c r="W8552">
        <v>0</v>
      </c>
      <c r="X8552" t="s">
        <v>4332</v>
      </c>
      <c r="Y8552" t="s">
        <v>12865</v>
      </c>
      <c r="Z8552" t="s">
        <v>3557</v>
      </c>
    </row>
    <row r="8553" spans="17:26" x14ac:dyDescent="0.35">
      <c r="Q8553" t="s">
        <v>0</v>
      </c>
      <c r="R8553">
        <v>95</v>
      </c>
      <c r="S8553">
        <v>150</v>
      </c>
      <c r="T8553">
        <v>98.7</v>
      </c>
      <c r="U8553" t="s">
        <v>3664</v>
      </c>
      <c r="V8553">
        <v>0</v>
      </c>
      <c r="W8553">
        <v>0</v>
      </c>
      <c r="X8553" t="s">
        <v>3730</v>
      </c>
      <c r="Y8553" t="s">
        <v>12866</v>
      </c>
      <c r="Z8553" t="s">
        <v>3557</v>
      </c>
    </row>
    <row r="8554" spans="17:26" x14ac:dyDescent="0.35">
      <c r="Q8554" t="s">
        <v>0</v>
      </c>
      <c r="R8554">
        <v>95</v>
      </c>
      <c r="S8554">
        <v>150</v>
      </c>
      <c r="T8554">
        <v>98.7</v>
      </c>
      <c r="U8554" t="s">
        <v>3664</v>
      </c>
      <c r="V8554">
        <v>0</v>
      </c>
      <c r="W8554">
        <v>0</v>
      </c>
      <c r="X8554" t="s">
        <v>3732</v>
      </c>
      <c r="Y8554" t="s">
        <v>12867</v>
      </c>
      <c r="Z8554" t="s">
        <v>3557</v>
      </c>
    </row>
    <row r="8555" spans="17:26" x14ac:dyDescent="0.35">
      <c r="Q8555" t="s">
        <v>0</v>
      </c>
      <c r="R8555">
        <v>95</v>
      </c>
      <c r="S8555">
        <v>150</v>
      </c>
      <c r="T8555">
        <v>98.7</v>
      </c>
      <c r="U8555" t="s">
        <v>3664</v>
      </c>
      <c r="V8555">
        <v>0</v>
      </c>
      <c r="W8555">
        <v>0</v>
      </c>
      <c r="X8555" t="s">
        <v>3734</v>
      </c>
      <c r="Y8555" t="s">
        <v>12868</v>
      </c>
      <c r="Z8555" t="s">
        <v>3557</v>
      </c>
    </row>
    <row r="8556" spans="17:26" x14ac:dyDescent="0.35">
      <c r="Q8556" t="s">
        <v>0</v>
      </c>
      <c r="R8556">
        <v>95</v>
      </c>
      <c r="S8556">
        <v>150</v>
      </c>
      <c r="T8556">
        <v>98.7</v>
      </c>
      <c r="U8556" t="s">
        <v>3664</v>
      </c>
      <c r="V8556">
        <v>0</v>
      </c>
      <c r="W8556">
        <v>0</v>
      </c>
      <c r="X8556" t="s">
        <v>4491</v>
      </c>
      <c r="Y8556" t="s">
        <v>12869</v>
      </c>
      <c r="Z8556" t="s">
        <v>3557</v>
      </c>
    </row>
    <row r="8557" spans="17:26" x14ac:dyDescent="0.35">
      <c r="Q8557" t="s">
        <v>0</v>
      </c>
      <c r="R8557">
        <v>95</v>
      </c>
      <c r="S8557">
        <v>150</v>
      </c>
      <c r="T8557">
        <v>98.7</v>
      </c>
      <c r="U8557" t="s">
        <v>3664</v>
      </c>
      <c r="V8557">
        <v>0</v>
      </c>
      <c r="W8557">
        <v>0</v>
      </c>
      <c r="X8557" t="s">
        <v>3947</v>
      </c>
      <c r="Y8557" t="s">
        <v>12870</v>
      </c>
      <c r="Z8557" t="s">
        <v>3557</v>
      </c>
    </row>
    <row r="8558" spans="17:26" x14ac:dyDescent="0.35">
      <c r="Q8558" t="s">
        <v>0</v>
      </c>
      <c r="R8558">
        <v>95</v>
      </c>
      <c r="S8558">
        <v>150</v>
      </c>
      <c r="T8558">
        <v>98.7</v>
      </c>
      <c r="U8558" t="s">
        <v>3664</v>
      </c>
      <c r="V8558">
        <v>0</v>
      </c>
      <c r="W8558">
        <v>0</v>
      </c>
      <c r="X8558" t="s">
        <v>3816</v>
      </c>
      <c r="Y8558" t="s">
        <v>12871</v>
      </c>
      <c r="Z8558" t="s">
        <v>3557</v>
      </c>
    </row>
    <row r="8559" spans="17:26" x14ac:dyDescent="0.35">
      <c r="Q8559" t="s">
        <v>0</v>
      </c>
      <c r="R8559">
        <v>95</v>
      </c>
      <c r="S8559">
        <v>150</v>
      </c>
      <c r="T8559">
        <v>98.7</v>
      </c>
      <c r="U8559" t="s">
        <v>3664</v>
      </c>
      <c r="V8559">
        <v>0</v>
      </c>
      <c r="W8559">
        <v>0</v>
      </c>
      <c r="X8559" t="s">
        <v>4497</v>
      </c>
      <c r="Y8559" t="s">
        <v>12872</v>
      </c>
      <c r="Z8559" t="s">
        <v>3557</v>
      </c>
    </row>
    <row r="8560" spans="17:26" x14ac:dyDescent="0.35">
      <c r="Q8560" t="s">
        <v>0</v>
      </c>
      <c r="R8560">
        <v>95</v>
      </c>
      <c r="S8560">
        <v>150</v>
      </c>
      <c r="T8560">
        <v>98.7</v>
      </c>
      <c r="U8560" t="s">
        <v>3664</v>
      </c>
      <c r="V8560">
        <v>0</v>
      </c>
      <c r="W8560">
        <v>0</v>
      </c>
      <c r="X8560" t="s">
        <v>4174</v>
      </c>
      <c r="Y8560" t="s">
        <v>12873</v>
      </c>
      <c r="Z8560" t="s">
        <v>3557</v>
      </c>
    </row>
    <row r="8561" spans="17:26" x14ac:dyDescent="0.35">
      <c r="Q8561" t="s">
        <v>0</v>
      </c>
      <c r="R8561">
        <v>95</v>
      </c>
      <c r="S8561">
        <v>150</v>
      </c>
      <c r="T8561">
        <v>98.7</v>
      </c>
      <c r="U8561" t="s">
        <v>3664</v>
      </c>
      <c r="V8561">
        <v>0</v>
      </c>
      <c r="W8561">
        <v>0</v>
      </c>
      <c r="X8561" t="s">
        <v>4148</v>
      </c>
      <c r="Y8561" t="s">
        <v>12874</v>
      </c>
      <c r="Z8561" t="s">
        <v>3557</v>
      </c>
    </row>
    <row r="8562" spans="17:26" x14ac:dyDescent="0.35">
      <c r="Q8562" t="s">
        <v>0</v>
      </c>
      <c r="R8562">
        <v>95</v>
      </c>
      <c r="S8562">
        <v>150</v>
      </c>
      <c r="T8562">
        <v>98.7</v>
      </c>
      <c r="U8562" t="s">
        <v>3664</v>
      </c>
      <c r="V8562">
        <v>0</v>
      </c>
      <c r="W8562">
        <v>0</v>
      </c>
      <c r="X8562" t="s">
        <v>4077</v>
      </c>
      <c r="Y8562" t="s">
        <v>12875</v>
      </c>
      <c r="Z8562" t="s">
        <v>3557</v>
      </c>
    </row>
    <row r="8563" spans="17:26" x14ac:dyDescent="0.35">
      <c r="Q8563" t="s">
        <v>0</v>
      </c>
      <c r="R8563">
        <v>95</v>
      </c>
      <c r="S8563">
        <v>150</v>
      </c>
      <c r="T8563">
        <v>98.8</v>
      </c>
      <c r="U8563" t="s">
        <v>1</v>
      </c>
      <c r="V8563">
        <v>0</v>
      </c>
      <c r="W8563">
        <v>0</v>
      </c>
      <c r="X8563" t="s">
        <v>4203</v>
      </c>
      <c r="Y8563" t="s">
        <v>12876</v>
      </c>
      <c r="Z8563" t="s">
        <v>3557</v>
      </c>
    </row>
    <row r="8564" spans="17:26" x14ac:dyDescent="0.35">
      <c r="Q8564" t="s">
        <v>0</v>
      </c>
      <c r="R8564">
        <v>95</v>
      </c>
      <c r="S8564">
        <v>150</v>
      </c>
      <c r="T8564">
        <v>98.8</v>
      </c>
      <c r="U8564" t="s">
        <v>1</v>
      </c>
      <c r="V8564">
        <v>0</v>
      </c>
      <c r="W8564">
        <v>0</v>
      </c>
      <c r="X8564" t="s">
        <v>4081</v>
      </c>
      <c r="Y8564" t="s">
        <v>12877</v>
      </c>
      <c r="Z8564" t="s">
        <v>3557</v>
      </c>
    </row>
    <row r="8565" spans="17:26" x14ac:dyDescent="0.35">
      <c r="Q8565" t="s">
        <v>0</v>
      </c>
      <c r="R8565">
        <v>95</v>
      </c>
      <c r="S8565">
        <v>150</v>
      </c>
      <c r="T8565">
        <v>98.8</v>
      </c>
      <c r="U8565" t="s">
        <v>3664</v>
      </c>
      <c r="V8565">
        <v>0</v>
      </c>
      <c r="W8565">
        <v>0</v>
      </c>
      <c r="X8565" t="s">
        <v>4200</v>
      </c>
      <c r="Y8565" t="s">
        <v>12878</v>
      </c>
      <c r="Z8565" t="s">
        <v>3557</v>
      </c>
    </row>
    <row r="8566" spans="17:26" x14ac:dyDescent="0.35">
      <c r="Q8566" t="s">
        <v>0</v>
      </c>
      <c r="R8566">
        <v>95</v>
      </c>
      <c r="S8566">
        <v>150</v>
      </c>
      <c r="T8566">
        <v>98.8</v>
      </c>
      <c r="U8566" t="s">
        <v>3664</v>
      </c>
      <c r="V8566">
        <v>0</v>
      </c>
      <c r="W8566">
        <v>0</v>
      </c>
      <c r="X8566" t="s">
        <v>4200</v>
      </c>
      <c r="Y8566" t="s">
        <v>12879</v>
      </c>
      <c r="Z8566" t="s">
        <v>3557</v>
      </c>
    </row>
    <row r="8567" spans="17:26" x14ac:dyDescent="0.35">
      <c r="Q8567" t="s">
        <v>0</v>
      </c>
      <c r="R8567">
        <v>95</v>
      </c>
      <c r="S8567">
        <v>150</v>
      </c>
      <c r="T8567">
        <v>98.8</v>
      </c>
      <c r="U8567" t="s">
        <v>3664</v>
      </c>
      <c r="V8567">
        <v>0</v>
      </c>
      <c r="W8567">
        <v>0</v>
      </c>
      <c r="X8567" t="s">
        <v>4699</v>
      </c>
      <c r="Y8567" t="s">
        <v>12880</v>
      </c>
      <c r="Z8567" t="s">
        <v>3557</v>
      </c>
    </row>
    <row r="8568" spans="17:26" x14ac:dyDescent="0.35">
      <c r="Q8568" t="s">
        <v>0</v>
      </c>
      <c r="R8568">
        <v>95</v>
      </c>
      <c r="S8568">
        <v>150</v>
      </c>
      <c r="T8568">
        <v>98.8</v>
      </c>
      <c r="U8568" t="s">
        <v>3664</v>
      </c>
      <c r="V8568">
        <v>0</v>
      </c>
      <c r="W8568">
        <v>0</v>
      </c>
      <c r="X8568" t="s">
        <v>4699</v>
      </c>
      <c r="Y8568" t="s">
        <v>12881</v>
      </c>
      <c r="Z8568" t="s">
        <v>3557</v>
      </c>
    </row>
    <row r="8569" spans="17:26" x14ac:dyDescent="0.35">
      <c r="Q8569" t="s">
        <v>0</v>
      </c>
      <c r="R8569">
        <v>95</v>
      </c>
      <c r="S8569">
        <v>150</v>
      </c>
      <c r="T8569">
        <v>98.9</v>
      </c>
      <c r="U8569" t="s">
        <v>1</v>
      </c>
      <c r="V8569">
        <v>0</v>
      </c>
      <c r="W8569">
        <v>0</v>
      </c>
      <c r="X8569" t="s">
        <v>3720</v>
      </c>
      <c r="Y8569" t="s">
        <v>12882</v>
      </c>
      <c r="Z8569" t="s">
        <v>3557</v>
      </c>
    </row>
    <row r="8570" spans="17:26" x14ac:dyDescent="0.35">
      <c r="Q8570" t="s">
        <v>0</v>
      </c>
      <c r="R8570">
        <v>95</v>
      </c>
      <c r="S8570">
        <v>150</v>
      </c>
      <c r="T8570">
        <v>98.9</v>
      </c>
      <c r="U8570" t="s">
        <v>1</v>
      </c>
      <c r="V8570">
        <v>0</v>
      </c>
      <c r="W8570">
        <v>0</v>
      </c>
      <c r="X8570" t="s">
        <v>3700</v>
      </c>
      <c r="Y8570" t="s">
        <v>12883</v>
      </c>
      <c r="Z8570" t="s">
        <v>3557</v>
      </c>
    </row>
    <row r="8571" spans="17:26" x14ac:dyDescent="0.35">
      <c r="Q8571" t="s">
        <v>0</v>
      </c>
      <c r="R8571">
        <v>95</v>
      </c>
      <c r="S8571">
        <v>150</v>
      </c>
      <c r="T8571">
        <v>98.9</v>
      </c>
      <c r="U8571" t="s">
        <v>1</v>
      </c>
      <c r="V8571">
        <v>0</v>
      </c>
      <c r="W8571">
        <v>0</v>
      </c>
      <c r="X8571" t="s">
        <v>5434</v>
      </c>
      <c r="Y8571" t="s">
        <v>12884</v>
      </c>
      <c r="Z8571" t="s">
        <v>3557</v>
      </c>
    </row>
    <row r="8572" spans="17:26" x14ac:dyDescent="0.35">
      <c r="Q8572" t="s">
        <v>0</v>
      </c>
      <c r="R8572">
        <v>95</v>
      </c>
      <c r="S8572">
        <v>150</v>
      </c>
      <c r="T8572">
        <v>98.9</v>
      </c>
      <c r="U8572" t="s">
        <v>1</v>
      </c>
      <c r="V8572">
        <v>0</v>
      </c>
      <c r="W8572">
        <v>0</v>
      </c>
      <c r="X8572" t="s">
        <v>5434</v>
      </c>
      <c r="Y8572" t="s">
        <v>12885</v>
      </c>
      <c r="Z8572" t="s">
        <v>3557</v>
      </c>
    </row>
    <row r="8573" spans="17:26" x14ac:dyDescent="0.35">
      <c r="Q8573" t="s">
        <v>0</v>
      </c>
      <c r="R8573">
        <v>95</v>
      </c>
      <c r="S8573">
        <v>150</v>
      </c>
      <c r="T8573">
        <v>98.9</v>
      </c>
      <c r="U8573" t="s">
        <v>3664</v>
      </c>
      <c r="V8573">
        <v>0</v>
      </c>
      <c r="W8573">
        <v>0</v>
      </c>
      <c r="X8573" t="s">
        <v>3720</v>
      </c>
      <c r="Y8573" t="s">
        <v>12886</v>
      </c>
      <c r="Z8573" t="s">
        <v>3557</v>
      </c>
    </row>
    <row r="8574" spans="17:26" x14ac:dyDescent="0.35">
      <c r="Q8574" t="s">
        <v>0</v>
      </c>
      <c r="R8574">
        <v>95</v>
      </c>
      <c r="S8574">
        <v>150</v>
      </c>
      <c r="T8574">
        <v>98.9</v>
      </c>
      <c r="U8574" t="s">
        <v>3664</v>
      </c>
      <c r="V8574">
        <v>0</v>
      </c>
      <c r="W8574">
        <v>0</v>
      </c>
      <c r="X8574" t="s">
        <v>3722</v>
      </c>
      <c r="Y8574" t="s">
        <v>12887</v>
      </c>
      <c r="Z8574" t="s">
        <v>3557</v>
      </c>
    </row>
    <row r="8575" spans="17:26" x14ac:dyDescent="0.35">
      <c r="Q8575" t="s">
        <v>0</v>
      </c>
      <c r="R8575">
        <v>95</v>
      </c>
      <c r="S8575">
        <v>150</v>
      </c>
      <c r="T8575">
        <v>98.9</v>
      </c>
      <c r="U8575" t="s">
        <v>3664</v>
      </c>
      <c r="V8575">
        <v>0</v>
      </c>
      <c r="W8575">
        <v>0</v>
      </c>
      <c r="X8575" t="s">
        <v>3684</v>
      </c>
      <c r="Y8575" t="s">
        <v>12888</v>
      </c>
      <c r="Z8575" t="s">
        <v>3557</v>
      </c>
    </row>
    <row r="8576" spans="17:26" x14ac:dyDescent="0.35">
      <c r="Q8576" t="s">
        <v>0</v>
      </c>
      <c r="R8576">
        <v>95</v>
      </c>
      <c r="S8576">
        <v>150</v>
      </c>
      <c r="T8576">
        <v>98.9</v>
      </c>
      <c r="U8576" t="s">
        <v>3664</v>
      </c>
      <c r="V8576">
        <v>0</v>
      </c>
      <c r="W8576">
        <v>0</v>
      </c>
      <c r="X8576" t="s">
        <v>3684</v>
      </c>
      <c r="Y8576" t="s">
        <v>12889</v>
      </c>
      <c r="Z8576" t="s">
        <v>3557</v>
      </c>
    </row>
    <row r="8577" spans="17:26" x14ac:dyDescent="0.35">
      <c r="Q8577" t="s">
        <v>0</v>
      </c>
      <c r="R8577">
        <v>95</v>
      </c>
      <c r="S8577">
        <v>150</v>
      </c>
      <c r="T8577">
        <v>98.9</v>
      </c>
      <c r="U8577" t="s">
        <v>3664</v>
      </c>
      <c r="V8577">
        <v>0</v>
      </c>
      <c r="W8577">
        <v>0</v>
      </c>
      <c r="X8577" t="s">
        <v>3873</v>
      </c>
      <c r="Y8577" t="s">
        <v>12890</v>
      </c>
      <c r="Z8577" t="s">
        <v>3557</v>
      </c>
    </row>
    <row r="8578" spans="17:26" x14ac:dyDescent="0.35">
      <c r="Q8578" t="s">
        <v>0</v>
      </c>
      <c r="R8578">
        <v>95</v>
      </c>
      <c r="S8578">
        <v>150</v>
      </c>
      <c r="T8578">
        <v>98.9</v>
      </c>
      <c r="U8578" t="s">
        <v>3664</v>
      </c>
      <c r="V8578">
        <v>0</v>
      </c>
      <c r="W8578">
        <v>0</v>
      </c>
      <c r="X8578" t="s">
        <v>4087</v>
      </c>
      <c r="Y8578" t="s">
        <v>12891</v>
      </c>
      <c r="Z8578" t="s">
        <v>3557</v>
      </c>
    </row>
    <row r="8579" spans="17:26" x14ac:dyDescent="0.35">
      <c r="Q8579" t="s">
        <v>0</v>
      </c>
      <c r="R8579">
        <v>95</v>
      </c>
      <c r="S8579">
        <v>150</v>
      </c>
      <c r="T8579">
        <v>98.9</v>
      </c>
      <c r="U8579" t="s">
        <v>3664</v>
      </c>
      <c r="V8579">
        <v>0</v>
      </c>
      <c r="W8579">
        <v>0</v>
      </c>
      <c r="X8579" t="s">
        <v>4721</v>
      </c>
      <c r="Y8579" t="s">
        <v>12892</v>
      </c>
      <c r="Z8579" t="s">
        <v>3557</v>
      </c>
    </row>
    <row r="8580" spans="17:26" x14ac:dyDescent="0.35">
      <c r="Q8580" t="s">
        <v>0</v>
      </c>
      <c r="R8580">
        <v>95</v>
      </c>
      <c r="S8580">
        <v>150</v>
      </c>
      <c r="T8580">
        <v>98.9</v>
      </c>
      <c r="U8580" t="s">
        <v>3664</v>
      </c>
      <c r="V8580">
        <v>0</v>
      </c>
      <c r="W8580">
        <v>0</v>
      </c>
      <c r="X8580" t="s">
        <v>3855</v>
      </c>
      <c r="Y8580" t="s">
        <v>12893</v>
      </c>
      <c r="Z8580" t="s">
        <v>3557</v>
      </c>
    </row>
    <row r="8581" spans="17:26" x14ac:dyDescent="0.35">
      <c r="Q8581" t="s">
        <v>0</v>
      </c>
      <c r="R8581">
        <v>95</v>
      </c>
      <c r="S8581">
        <v>150</v>
      </c>
      <c r="T8581">
        <v>98.9</v>
      </c>
      <c r="U8581" t="s">
        <v>3664</v>
      </c>
      <c r="V8581">
        <v>0</v>
      </c>
      <c r="W8581">
        <v>0</v>
      </c>
      <c r="X8581" t="s">
        <v>3855</v>
      </c>
      <c r="Y8581" t="s">
        <v>12894</v>
      </c>
      <c r="Z8581" t="s">
        <v>3557</v>
      </c>
    </row>
    <row r="8582" spans="17:26" x14ac:dyDescent="0.35">
      <c r="Q8582" t="s">
        <v>0</v>
      </c>
      <c r="R8582">
        <v>95</v>
      </c>
      <c r="S8582">
        <v>150</v>
      </c>
      <c r="T8582">
        <v>99</v>
      </c>
      <c r="U8582" t="s">
        <v>1</v>
      </c>
      <c r="V8582">
        <v>0</v>
      </c>
      <c r="W8582">
        <v>0</v>
      </c>
      <c r="X8582" t="s">
        <v>3962</v>
      </c>
      <c r="Y8582" t="s">
        <v>12895</v>
      </c>
      <c r="Z8582" t="s">
        <v>3557</v>
      </c>
    </row>
    <row r="8583" spans="17:26" x14ac:dyDescent="0.35">
      <c r="Q8583" t="s">
        <v>0</v>
      </c>
      <c r="R8583">
        <v>95</v>
      </c>
      <c r="S8583">
        <v>150</v>
      </c>
      <c r="T8583">
        <v>99</v>
      </c>
      <c r="U8583" t="s">
        <v>1</v>
      </c>
      <c r="V8583">
        <v>0</v>
      </c>
      <c r="W8583">
        <v>0</v>
      </c>
      <c r="X8583" t="s">
        <v>3958</v>
      </c>
      <c r="Y8583" t="s">
        <v>12896</v>
      </c>
      <c r="Z8583" t="s">
        <v>3557</v>
      </c>
    </row>
    <row r="8584" spans="17:26" x14ac:dyDescent="0.35">
      <c r="Q8584" t="s">
        <v>0</v>
      </c>
      <c r="R8584">
        <v>95</v>
      </c>
      <c r="S8584">
        <v>150</v>
      </c>
      <c r="T8584">
        <v>99</v>
      </c>
      <c r="U8584" t="s">
        <v>1</v>
      </c>
      <c r="V8584">
        <v>0</v>
      </c>
      <c r="W8584">
        <v>0</v>
      </c>
      <c r="X8584" t="s">
        <v>3958</v>
      </c>
      <c r="Y8584" t="s">
        <v>12897</v>
      </c>
      <c r="Z8584" t="s">
        <v>3557</v>
      </c>
    </row>
    <row r="8585" spans="17:26" x14ac:dyDescent="0.35">
      <c r="Q8585" t="s">
        <v>0</v>
      </c>
      <c r="R8585">
        <v>95</v>
      </c>
      <c r="S8585">
        <v>150</v>
      </c>
      <c r="T8585">
        <v>99</v>
      </c>
      <c r="U8585" t="s">
        <v>1</v>
      </c>
      <c r="V8585">
        <v>0</v>
      </c>
      <c r="W8585">
        <v>0</v>
      </c>
      <c r="X8585" t="s">
        <v>4193</v>
      </c>
      <c r="Y8585" t="s">
        <v>12898</v>
      </c>
      <c r="Z8585" t="s">
        <v>3557</v>
      </c>
    </row>
    <row r="8586" spans="17:26" x14ac:dyDescent="0.35">
      <c r="Q8586" t="s">
        <v>0</v>
      </c>
      <c r="R8586">
        <v>95</v>
      </c>
      <c r="S8586">
        <v>150</v>
      </c>
      <c r="T8586">
        <v>99</v>
      </c>
      <c r="U8586" t="s">
        <v>1</v>
      </c>
      <c r="V8586">
        <v>0</v>
      </c>
      <c r="W8586">
        <v>0</v>
      </c>
      <c r="X8586" t="s">
        <v>3736</v>
      </c>
      <c r="Y8586" t="s">
        <v>12899</v>
      </c>
      <c r="Z8586" t="s">
        <v>3557</v>
      </c>
    </row>
    <row r="8587" spans="17:26" x14ac:dyDescent="0.35">
      <c r="Q8587" t="s">
        <v>0</v>
      </c>
      <c r="R8587">
        <v>95</v>
      </c>
      <c r="S8587">
        <v>150</v>
      </c>
      <c r="T8587">
        <v>99</v>
      </c>
      <c r="U8587" t="s">
        <v>1</v>
      </c>
      <c r="V8587">
        <v>0</v>
      </c>
      <c r="W8587">
        <v>0</v>
      </c>
      <c r="X8587" t="s">
        <v>4565</v>
      </c>
      <c r="Y8587" t="s">
        <v>12900</v>
      </c>
      <c r="Z8587" t="s">
        <v>3557</v>
      </c>
    </row>
    <row r="8588" spans="17:26" x14ac:dyDescent="0.35">
      <c r="Q8588" t="s">
        <v>0</v>
      </c>
      <c r="R8588">
        <v>95</v>
      </c>
      <c r="S8588">
        <v>150</v>
      </c>
      <c r="T8588">
        <v>99</v>
      </c>
      <c r="U8588" t="s">
        <v>1</v>
      </c>
      <c r="V8588">
        <v>0</v>
      </c>
      <c r="W8588">
        <v>0</v>
      </c>
      <c r="X8588" t="s">
        <v>4567</v>
      </c>
      <c r="Y8588" t="s">
        <v>12901</v>
      </c>
      <c r="Z8588" t="s">
        <v>3557</v>
      </c>
    </row>
    <row r="8589" spans="17:26" x14ac:dyDescent="0.35">
      <c r="Q8589" t="s">
        <v>0</v>
      </c>
      <c r="R8589">
        <v>95</v>
      </c>
      <c r="S8589">
        <v>150</v>
      </c>
      <c r="T8589">
        <v>99</v>
      </c>
      <c r="U8589" t="s">
        <v>1</v>
      </c>
      <c r="V8589">
        <v>0</v>
      </c>
      <c r="W8589">
        <v>0</v>
      </c>
      <c r="X8589" t="s">
        <v>3936</v>
      </c>
      <c r="Y8589" t="s">
        <v>12902</v>
      </c>
      <c r="Z8589" t="s">
        <v>3557</v>
      </c>
    </row>
    <row r="8590" spans="17:26" x14ac:dyDescent="0.35">
      <c r="Q8590" t="s">
        <v>0</v>
      </c>
      <c r="R8590">
        <v>95</v>
      </c>
      <c r="S8590">
        <v>150</v>
      </c>
      <c r="T8590">
        <v>99</v>
      </c>
      <c r="U8590" t="s">
        <v>3664</v>
      </c>
      <c r="V8590">
        <v>0</v>
      </c>
      <c r="W8590">
        <v>0</v>
      </c>
      <c r="X8590" t="s">
        <v>3958</v>
      </c>
      <c r="Y8590" t="s">
        <v>12903</v>
      </c>
      <c r="Z8590" t="s">
        <v>3557</v>
      </c>
    </row>
    <row r="8591" spans="17:26" x14ac:dyDescent="0.35">
      <c r="Q8591" t="s">
        <v>0</v>
      </c>
      <c r="R8591">
        <v>95</v>
      </c>
      <c r="S8591">
        <v>150</v>
      </c>
      <c r="T8591">
        <v>99</v>
      </c>
      <c r="U8591" t="s">
        <v>3664</v>
      </c>
      <c r="V8591">
        <v>0</v>
      </c>
      <c r="W8591">
        <v>0</v>
      </c>
      <c r="X8591" t="s">
        <v>3938</v>
      </c>
      <c r="Y8591" t="s">
        <v>12904</v>
      </c>
      <c r="Z8591" t="s">
        <v>3557</v>
      </c>
    </row>
    <row r="8592" spans="17:26" x14ac:dyDescent="0.35">
      <c r="Q8592" t="s">
        <v>0</v>
      </c>
      <c r="R8592">
        <v>95</v>
      </c>
      <c r="S8592">
        <v>150</v>
      </c>
      <c r="T8592">
        <v>99</v>
      </c>
      <c r="U8592" t="s">
        <v>3664</v>
      </c>
      <c r="V8592">
        <v>0</v>
      </c>
      <c r="W8592">
        <v>0</v>
      </c>
      <c r="X8592" t="s">
        <v>4272</v>
      </c>
      <c r="Y8592" t="s">
        <v>12905</v>
      </c>
      <c r="Z8592" t="s">
        <v>3557</v>
      </c>
    </row>
    <row r="8593" spans="17:26" x14ac:dyDescent="0.35">
      <c r="Q8593" t="s">
        <v>0</v>
      </c>
      <c r="R8593">
        <v>95</v>
      </c>
      <c r="S8593">
        <v>150</v>
      </c>
      <c r="T8593">
        <v>99</v>
      </c>
      <c r="U8593" t="s">
        <v>3664</v>
      </c>
      <c r="V8593">
        <v>0</v>
      </c>
      <c r="W8593">
        <v>0</v>
      </c>
      <c r="X8593" t="s">
        <v>4272</v>
      </c>
      <c r="Y8593" t="s">
        <v>12906</v>
      </c>
      <c r="Z8593" t="s">
        <v>3557</v>
      </c>
    </row>
    <row r="8594" spans="17:26" x14ac:dyDescent="0.35">
      <c r="Q8594" t="s">
        <v>0</v>
      </c>
      <c r="R8594">
        <v>95</v>
      </c>
      <c r="S8594">
        <v>150</v>
      </c>
      <c r="T8594">
        <v>99</v>
      </c>
      <c r="U8594" t="s">
        <v>3664</v>
      </c>
      <c r="V8594">
        <v>0</v>
      </c>
      <c r="W8594">
        <v>0</v>
      </c>
      <c r="X8594" t="s">
        <v>4272</v>
      </c>
      <c r="Y8594" t="s">
        <v>12907</v>
      </c>
      <c r="Z8594" t="s">
        <v>3557</v>
      </c>
    </row>
    <row r="8595" spans="17:26" x14ac:dyDescent="0.35">
      <c r="Q8595" t="s">
        <v>0</v>
      </c>
      <c r="R8595">
        <v>95</v>
      </c>
      <c r="S8595">
        <v>150</v>
      </c>
      <c r="T8595">
        <v>99.1</v>
      </c>
      <c r="U8595" t="s">
        <v>1</v>
      </c>
      <c r="V8595">
        <v>0</v>
      </c>
      <c r="W8595">
        <v>0</v>
      </c>
      <c r="X8595" t="s">
        <v>3977</v>
      </c>
      <c r="Y8595" t="s">
        <v>12908</v>
      </c>
      <c r="Z8595" t="s">
        <v>3557</v>
      </c>
    </row>
    <row r="8596" spans="17:26" x14ac:dyDescent="0.35">
      <c r="Q8596" t="s">
        <v>0</v>
      </c>
      <c r="R8596">
        <v>95</v>
      </c>
      <c r="S8596">
        <v>150</v>
      </c>
      <c r="T8596">
        <v>99.1</v>
      </c>
      <c r="U8596" t="s">
        <v>1</v>
      </c>
      <c r="V8596">
        <v>0</v>
      </c>
      <c r="W8596">
        <v>0</v>
      </c>
      <c r="X8596" t="s">
        <v>4110</v>
      </c>
      <c r="Y8596" t="s">
        <v>12909</v>
      </c>
      <c r="Z8596" t="s">
        <v>3557</v>
      </c>
    </row>
    <row r="8597" spans="17:26" x14ac:dyDescent="0.35">
      <c r="Q8597" t="s">
        <v>0</v>
      </c>
      <c r="R8597">
        <v>95</v>
      </c>
      <c r="S8597">
        <v>150</v>
      </c>
      <c r="T8597">
        <v>99.1</v>
      </c>
      <c r="U8597" t="s">
        <v>1</v>
      </c>
      <c r="V8597">
        <v>0</v>
      </c>
      <c r="W8597">
        <v>0</v>
      </c>
      <c r="X8597" t="s">
        <v>4742</v>
      </c>
      <c r="Y8597" t="s">
        <v>12910</v>
      </c>
      <c r="Z8597" t="s">
        <v>3557</v>
      </c>
    </row>
    <row r="8598" spans="17:26" x14ac:dyDescent="0.35">
      <c r="Q8598" t="s">
        <v>0</v>
      </c>
      <c r="R8598">
        <v>95</v>
      </c>
      <c r="S8598">
        <v>150</v>
      </c>
      <c r="T8598">
        <v>99.1</v>
      </c>
      <c r="U8598" t="s">
        <v>1</v>
      </c>
      <c r="V8598">
        <v>0</v>
      </c>
      <c r="W8598">
        <v>0</v>
      </c>
      <c r="X8598" t="s">
        <v>3696</v>
      </c>
      <c r="Y8598" t="s">
        <v>12911</v>
      </c>
      <c r="Z8598" t="s">
        <v>3557</v>
      </c>
    </row>
    <row r="8599" spans="17:26" x14ac:dyDescent="0.35">
      <c r="Q8599" t="s">
        <v>0</v>
      </c>
      <c r="R8599">
        <v>95</v>
      </c>
      <c r="S8599">
        <v>150</v>
      </c>
      <c r="T8599">
        <v>99.1</v>
      </c>
      <c r="U8599" t="s">
        <v>1</v>
      </c>
      <c r="V8599">
        <v>0</v>
      </c>
      <c r="W8599">
        <v>0</v>
      </c>
      <c r="X8599" t="s">
        <v>3749</v>
      </c>
      <c r="Y8599" t="s">
        <v>12912</v>
      </c>
      <c r="Z8599" t="s">
        <v>3557</v>
      </c>
    </row>
    <row r="8600" spans="17:26" x14ac:dyDescent="0.35">
      <c r="Q8600" t="s">
        <v>0</v>
      </c>
      <c r="R8600">
        <v>95</v>
      </c>
      <c r="S8600">
        <v>150</v>
      </c>
      <c r="T8600">
        <v>99.1</v>
      </c>
      <c r="U8600" t="s">
        <v>1</v>
      </c>
      <c r="V8600">
        <v>0</v>
      </c>
      <c r="W8600">
        <v>0</v>
      </c>
      <c r="X8600" t="s">
        <v>3981</v>
      </c>
      <c r="Y8600" t="s">
        <v>12913</v>
      </c>
      <c r="Z8600" t="s">
        <v>3557</v>
      </c>
    </row>
    <row r="8601" spans="17:26" x14ac:dyDescent="0.35">
      <c r="Q8601" t="s">
        <v>0</v>
      </c>
      <c r="R8601">
        <v>95</v>
      </c>
      <c r="S8601">
        <v>150</v>
      </c>
      <c r="T8601">
        <v>99.1</v>
      </c>
      <c r="U8601" t="s">
        <v>1</v>
      </c>
      <c r="V8601">
        <v>0</v>
      </c>
      <c r="W8601">
        <v>0</v>
      </c>
      <c r="X8601" t="s">
        <v>3967</v>
      </c>
      <c r="Y8601" t="s">
        <v>12914</v>
      </c>
      <c r="Z8601" t="s">
        <v>3557</v>
      </c>
    </row>
    <row r="8602" spans="17:26" x14ac:dyDescent="0.35">
      <c r="Q8602" t="s">
        <v>0</v>
      </c>
      <c r="R8602">
        <v>95</v>
      </c>
      <c r="S8602">
        <v>150</v>
      </c>
      <c r="T8602">
        <v>99.1</v>
      </c>
      <c r="U8602" t="s">
        <v>1</v>
      </c>
      <c r="V8602">
        <v>0</v>
      </c>
      <c r="W8602">
        <v>0</v>
      </c>
      <c r="X8602" t="s">
        <v>3967</v>
      </c>
      <c r="Y8602" t="s">
        <v>12915</v>
      </c>
      <c r="Z8602" t="s">
        <v>3557</v>
      </c>
    </row>
    <row r="8603" spans="17:26" x14ac:dyDescent="0.35">
      <c r="Q8603" t="s">
        <v>0</v>
      </c>
      <c r="R8603">
        <v>95</v>
      </c>
      <c r="S8603">
        <v>150</v>
      </c>
      <c r="T8603">
        <v>99.1</v>
      </c>
      <c r="U8603" t="s">
        <v>1</v>
      </c>
      <c r="V8603">
        <v>0</v>
      </c>
      <c r="W8603">
        <v>0</v>
      </c>
      <c r="X8603" t="s">
        <v>4106</v>
      </c>
      <c r="Y8603" t="s">
        <v>12916</v>
      </c>
      <c r="Z8603" t="s">
        <v>3557</v>
      </c>
    </row>
    <row r="8604" spans="17:26" x14ac:dyDescent="0.35">
      <c r="Q8604" t="s">
        <v>0</v>
      </c>
      <c r="R8604">
        <v>95</v>
      </c>
      <c r="S8604">
        <v>150</v>
      </c>
      <c r="T8604">
        <v>99.1</v>
      </c>
      <c r="U8604" t="s">
        <v>3664</v>
      </c>
      <c r="V8604">
        <v>0</v>
      </c>
      <c r="W8604">
        <v>0</v>
      </c>
      <c r="X8604" t="s">
        <v>4742</v>
      </c>
      <c r="Y8604" t="s">
        <v>12917</v>
      </c>
      <c r="Z8604" t="s">
        <v>3557</v>
      </c>
    </row>
    <row r="8605" spans="17:26" x14ac:dyDescent="0.35">
      <c r="Q8605" t="s">
        <v>0</v>
      </c>
      <c r="R8605">
        <v>95</v>
      </c>
      <c r="S8605">
        <v>150</v>
      </c>
      <c r="T8605">
        <v>99.1</v>
      </c>
      <c r="U8605" t="s">
        <v>3664</v>
      </c>
      <c r="V8605">
        <v>0</v>
      </c>
      <c r="W8605">
        <v>0</v>
      </c>
      <c r="X8605" t="s">
        <v>4742</v>
      </c>
      <c r="Y8605" t="s">
        <v>12918</v>
      </c>
      <c r="Z8605" t="s">
        <v>3557</v>
      </c>
    </row>
    <row r="8606" spans="17:26" x14ac:dyDescent="0.35">
      <c r="Q8606" t="s">
        <v>0</v>
      </c>
      <c r="R8606">
        <v>95</v>
      </c>
      <c r="S8606">
        <v>150</v>
      </c>
      <c r="T8606">
        <v>99.1</v>
      </c>
      <c r="U8606" t="s">
        <v>3664</v>
      </c>
      <c r="V8606">
        <v>0</v>
      </c>
      <c r="W8606">
        <v>0</v>
      </c>
      <c r="X8606" t="s">
        <v>3967</v>
      </c>
      <c r="Y8606" t="s">
        <v>12919</v>
      </c>
      <c r="Z8606" t="s">
        <v>3557</v>
      </c>
    </row>
    <row r="8607" spans="17:26" x14ac:dyDescent="0.35">
      <c r="Q8607" t="s">
        <v>0</v>
      </c>
      <c r="R8607">
        <v>95</v>
      </c>
      <c r="S8607">
        <v>150</v>
      </c>
      <c r="T8607">
        <v>99.1</v>
      </c>
      <c r="U8607" t="s">
        <v>3664</v>
      </c>
      <c r="V8607">
        <v>0</v>
      </c>
      <c r="W8607">
        <v>0</v>
      </c>
      <c r="X8607" t="s">
        <v>3967</v>
      </c>
      <c r="Y8607" t="s">
        <v>12920</v>
      </c>
      <c r="Z8607" t="s">
        <v>3557</v>
      </c>
    </row>
    <row r="8608" spans="17:26" x14ac:dyDescent="0.35">
      <c r="Q8608" t="s">
        <v>0</v>
      </c>
      <c r="R8608">
        <v>95</v>
      </c>
      <c r="S8608">
        <v>150</v>
      </c>
      <c r="T8608">
        <v>99.1</v>
      </c>
      <c r="U8608" t="s">
        <v>3664</v>
      </c>
      <c r="V8608">
        <v>0</v>
      </c>
      <c r="W8608">
        <v>0</v>
      </c>
      <c r="X8608" t="s">
        <v>4106</v>
      </c>
      <c r="Y8608" t="s">
        <v>12921</v>
      </c>
      <c r="Z8608" t="s">
        <v>3557</v>
      </c>
    </row>
    <row r="8609" spans="17:26" x14ac:dyDescent="0.35">
      <c r="Q8609" t="s">
        <v>0</v>
      </c>
      <c r="R8609">
        <v>95</v>
      </c>
      <c r="S8609">
        <v>150</v>
      </c>
      <c r="T8609">
        <v>99.1</v>
      </c>
      <c r="U8609" t="s">
        <v>3664</v>
      </c>
      <c r="V8609">
        <v>0</v>
      </c>
      <c r="W8609">
        <v>0</v>
      </c>
      <c r="X8609" t="s">
        <v>3675</v>
      </c>
      <c r="Y8609" t="s">
        <v>12922</v>
      </c>
      <c r="Z8609" t="s">
        <v>3557</v>
      </c>
    </row>
    <row r="8610" spans="17:26" x14ac:dyDescent="0.35">
      <c r="Q8610" t="s">
        <v>0</v>
      </c>
      <c r="R8610">
        <v>95</v>
      </c>
      <c r="S8610">
        <v>150</v>
      </c>
      <c r="T8610">
        <v>99.1</v>
      </c>
      <c r="U8610" t="s">
        <v>3664</v>
      </c>
      <c r="V8610">
        <v>0</v>
      </c>
      <c r="W8610">
        <v>0</v>
      </c>
      <c r="X8610" t="s">
        <v>3747</v>
      </c>
      <c r="Y8610" t="s">
        <v>12923</v>
      </c>
      <c r="Z8610" t="s">
        <v>3557</v>
      </c>
    </row>
    <row r="8611" spans="17:26" x14ac:dyDescent="0.35">
      <c r="Q8611" t="s">
        <v>0</v>
      </c>
      <c r="R8611">
        <v>95</v>
      </c>
      <c r="S8611">
        <v>150</v>
      </c>
      <c r="T8611">
        <v>99.2</v>
      </c>
      <c r="U8611" t="s">
        <v>1</v>
      </c>
      <c r="V8611">
        <v>0</v>
      </c>
      <c r="W8611">
        <v>0</v>
      </c>
      <c r="X8611" t="s">
        <v>3997</v>
      </c>
      <c r="Y8611" t="s">
        <v>12924</v>
      </c>
      <c r="Z8611" t="s">
        <v>3557</v>
      </c>
    </row>
    <row r="8612" spans="17:26" x14ac:dyDescent="0.35">
      <c r="Q8612" t="s">
        <v>0</v>
      </c>
      <c r="R8612">
        <v>95</v>
      </c>
      <c r="S8612">
        <v>150</v>
      </c>
      <c r="T8612">
        <v>99.2</v>
      </c>
      <c r="U8612" t="s">
        <v>1</v>
      </c>
      <c r="V8612">
        <v>0</v>
      </c>
      <c r="W8612">
        <v>0</v>
      </c>
      <c r="X8612" t="s">
        <v>3988</v>
      </c>
      <c r="Y8612" t="s">
        <v>12925</v>
      </c>
      <c r="Z8612" t="s">
        <v>3557</v>
      </c>
    </row>
    <row r="8613" spans="17:26" x14ac:dyDescent="0.35">
      <c r="Q8613" t="s">
        <v>0</v>
      </c>
      <c r="R8613">
        <v>95</v>
      </c>
      <c r="S8613">
        <v>150</v>
      </c>
      <c r="T8613">
        <v>99.2</v>
      </c>
      <c r="U8613" t="s">
        <v>1</v>
      </c>
      <c r="V8613">
        <v>0</v>
      </c>
      <c r="W8613">
        <v>0</v>
      </c>
      <c r="X8613" t="s">
        <v>3857</v>
      </c>
      <c r="Y8613" t="s">
        <v>12926</v>
      </c>
      <c r="Z8613" t="s">
        <v>3557</v>
      </c>
    </row>
    <row r="8614" spans="17:26" x14ac:dyDescent="0.35">
      <c r="Q8614" t="s">
        <v>0</v>
      </c>
      <c r="R8614">
        <v>95</v>
      </c>
      <c r="S8614">
        <v>150</v>
      </c>
      <c r="T8614">
        <v>99.2</v>
      </c>
      <c r="U8614" t="s">
        <v>1</v>
      </c>
      <c r="V8614">
        <v>0</v>
      </c>
      <c r="W8614">
        <v>0</v>
      </c>
      <c r="X8614" t="s">
        <v>4128</v>
      </c>
      <c r="Y8614" t="s">
        <v>12927</v>
      </c>
      <c r="Z8614" t="s">
        <v>3557</v>
      </c>
    </row>
    <row r="8615" spans="17:26" x14ac:dyDescent="0.35">
      <c r="Q8615" t="s">
        <v>0</v>
      </c>
      <c r="R8615">
        <v>95</v>
      </c>
      <c r="S8615">
        <v>150</v>
      </c>
      <c r="T8615">
        <v>99.2</v>
      </c>
      <c r="U8615" t="s">
        <v>1</v>
      </c>
      <c r="V8615">
        <v>0</v>
      </c>
      <c r="W8615">
        <v>0</v>
      </c>
      <c r="X8615" t="s">
        <v>3842</v>
      </c>
      <c r="Y8615" t="s">
        <v>12928</v>
      </c>
      <c r="Z8615" t="s">
        <v>3557</v>
      </c>
    </row>
    <row r="8616" spans="17:26" x14ac:dyDescent="0.35">
      <c r="Q8616" t="s">
        <v>0</v>
      </c>
      <c r="R8616">
        <v>95</v>
      </c>
      <c r="S8616">
        <v>150</v>
      </c>
      <c r="T8616">
        <v>99.2</v>
      </c>
      <c r="U8616" t="s">
        <v>3664</v>
      </c>
      <c r="V8616">
        <v>0</v>
      </c>
      <c r="W8616">
        <v>0</v>
      </c>
      <c r="X8616" t="s">
        <v>3692</v>
      </c>
      <c r="Y8616" t="s">
        <v>12929</v>
      </c>
      <c r="Z8616" t="s">
        <v>3557</v>
      </c>
    </row>
    <row r="8617" spans="17:26" x14ac:dyDescent="0.35">
      <c r="Q8617" t="s">
        <v>0</v>
      </c>
      <c r="R8617">
        <v>95</v>
      </c>
      <c r="S8617">
        <v>150</v>
      </c>
      <c r="T8617">
        <v>99.2</v>
      </c>
      <c r="U8617" t="s">
        <v>3664</v>
      </c>
      <c r="V8617">
        <v>0</v>
      </c>
      <c r="W8617">
        <v>0</v>
      </c>
      <c r="X8617" t="s">
        <v>3988</v>
      </c>
      <c r="Y8617" t="s">
        <v>12930</v>
      </c>
      <c r="Z8617" t="s">
        <v>3557</v>
      </c>
    </row>
    <row r="8618" spans="17:26" x14ac:dyDescent="0.35">
      <c r="Q8618" t="s">
        <v>0</v>
      </c>
      <c r="R8618">
        <v>95</v>
      </c>
      <c r="S8618">
        <v>150</v>
      </c>
      <c r="T8618">
        <v>99.2</v>
      </c>
      <c r="U8618" t="s">
        <v>3664</v>
      </c>
      <c r="V8618">
        <v>0</v>
      </c>
      <c r="W8618">
        <v>0</v>
      </c>
      <c r="X8618" t="s">
        <v>4179</v>
      </c>
      <c r="Y8618" t="s">
        <v>12931</v>
      </c>
      <c r="Z8618" t="s">
        <v>3557</v>
      </c>
    </row>
    <row r="8619" spans="17:26" x14ac:dyDescent="0.35">
      <c r="Q8619" t="s">
        <v>0</v>
      </c>
      <c r="R8619">
        <v>95</v>
      </c>
      <c r="S8619">
        <v>150</v>
      </c>
      <c r="T8619">
        <v>99.2</v>
      </c>
      <c r="U8619" t="s">
        <v>3664</v>
      </c>
      <c r="V8619">
        <v>0</v>
      </c>
      <c r="W8619">
        <v>0</v>
      </c>
      <c r="X8619" t="s">
        <v>4181</v>
      </c>
      <c r="Y8619" t="s">
        <v>12932</v>
      </c>
      <c r="Z8619" t="s">
        <v>3557</v>
      </c>
    </row>
    <row r="8620" spans="17:26" x14ac:dyDescent="0.35">
      <c r="Q8620" t="s">
        <v>0</v>
      </c>
      <c r="R8620">
        <v>95</v>
      </c>
      <c r="S8620">
        <v>150</v>
      </c>
      <c r="T8620">
        <v>99.2</v>
      </c>
      <c r="U8620" t="s">
        <v>3664</v>
      </c>
      <c r="V8620">
        <v>0</v>
      </c>
      <c r="W8620">
        <v>0</v>
      </c>
      <c r="X8620" t="s">
        <v>3828</v>
      </c>
      <c r="Y8620" t="s">
        <v>12933</v>
      </c>
      <c r="Z8620" t="s">
        <v>3557</v>
      </c>
    </row>
    <row r="8621" spans="17:26" x14ac:dyDescent="0.35">
      <c r="Q8621" t="s">
        <v>0</v>
      </c>
      <c r="R8621">
        <v>95</v>
      </c>
      <c r="S8621">
        <v>150</v>
      </c>
      <c r="T8621">
        <v>99.2</v>
      </c>
      <c r="U8621" t="s">
        <v>3664</v>
      </c>
      <c r="V8621">
        <v>0</v>
      </c>
      <c r="W8621">
        <v>0</v>
      </c>
      <c r="X8621" t="s">
        <v>3833</v>
      </c>
      <c r="Y8621" t="s">
        <v>12934</v>
      </c>
      <c r="Z8621" t="s">
        <v>3557</v>
      </c>
    </row>
    <row r="8622" spans="17:26" x14ac:dyDescent="0.35">
      <c r="Q8622" t="s">
        <v>0</v>
      </c>
      <c r="R8622">
        <v>95</v>
      </c>
      <c r="S8622">
        <v>150</v>
      </c>
      <c r="T8622">
        <v>99.2</v>
      </c>
      <c r="U8622" t="s">
        <v>3664</v>
      </c>
      <c r="V8622">
        <v>0</v>
      </c>
      <c r="W8622">
        <v>0</v>
      </c>
      <c r="X8622" t="s">
        <v>3849</v>
      </c>
      <c r="Y8622" t="s">
        <v>12935</v>
      </c>
      <c r="Z8622" t="s">
        <v>3557</v>
      </c>
    </row>
    <row r="8623" spans="17:26" x14ac:dyDescent="0.35">
      <c r="Q8623" t="s">
        <v>0</v>
      </c>
      <c r="R8623">
        <v>95</v>
      </c>
      <c r="S8623">
        <v>150</v>
      </c>
      <c r="T8623">
        <v>99.2</v>
      </c>
      <c r="U8623" t="s">
        <v>3664</v>
      </c>
      <c r="V8623">
        <v>0</v>
      </c>
      <c r="W8623">
        <v>0</v>
      </c>
      <c r="X8623" t="s">
        <v>3859</v>
      </c>
      <c r="Y8623" t="s">
        <v>12936</v>
      </c>
      <c r="Z8623" t="s">
        <v>3557</v>
      </c>
    </row>
    <row r="8624" spans="17:26" x14ac:dyDescent="0.35">
      <c r="Q8624" t="s">
        <v>0</v>
      </c>
      <c r="R8624">
        <v>95</v>
      </c>
      <c r="S8624">
        <v>150</v>
      </c>
      <c r="T8624">
        <v>99.2</v>
      </c>
      <c r="U8624" t="s">
        <v>3664</v>
      </c>
      <c r="V8624">
        <v>0</v>
      </c>
      <c r="W8624">
        <v>0</v>
      </c>
      <c r="X8624" t="s">
        <v>4128</v>
      </c>
      <c r="Y8624" t="s">
        <v>12937</v>
      </c>
      <c r="Z8624" t="s">
        <v>3557</v>
      </c>
    </row>
    <row r="8625" spans="17:26" x14ac:dyDescent="0.35">
      <c r="Q8625" t="s">
        <v>0</v>
      </c>
      <c r="R8625">
        <v>95</v>
      </c>
      <c r="S8625">
        <v>150</v>
      </c>
      <c r="T8625">
        <v>99.2</v>
      </c>
      <c r="U8625" t="s">
        <v>3664</v>
      </c>
      <c r="V8625">
        <v>0</v>
      </c>
      <c r="W8625">
        <v>0</v>
      </c>
      <c r="X8625" t="s">
        <v>3842</v>
      </c>
      <c r="Y8625" t="s">
        <v>12938</v>
      </c>
      <c r="Z8625" t="s">
        <v>3557</v>
      </c>
    </row>
    <row r="8626" spans="17:26" x14ac:dyDescent="0.35">
      <c r="Q8626" t="s">
        <v>0</v>
      </c>
      <c r="R8626">
        <v>95</v>
      </c>
      <c r="S8626">
        <v>150</v>
      </c>
      <c r="T8626">
        <v>99.2</v>
      </c>
      <c r="U8626" t="s">
        <v>3664</v>
      </c>
      <c r="V8626">
        <v>0</v>
      </c>
      <c r="W8626">
        <v>0</v>
      </c>
      <c r="X8626" t="s">
        <v>3994</v>
      </c>
      <c r="Y8626" t="s">
        <v>12939</v>
      </c>
      <c r="Z8626" t="s">
        <v>3557</v>
      </c>
    </row>
    <row r="8627" spans="17:26" x14ac:dyDescent="0.35">
      <c r="Q8627" t="s">
        <v>0</v>
      </c>
      <c r="R8627">
        <v>95</v>
      </c>
      <c r="S8627">
        <v>150</v>
      </c>
      <c r="T8627">
        <v>99.2</v>
      </c>
      <c r="U8627" t="s">
        <v>3664</v>
      </c>
      <c r="V8627">
        <v>0</v>
      </c>
      <c r="W8627">
        <v>0</v>
      </c>
      <c r="X8627" t="s">
        <v>3706</v>
      </c>
      <c r="Y8627" t="s">
        <v>12940</v>
      </c>
      <c r="Z8627" t="s">
        <v>3557</v>
      </c>
    </row>
    <row r="8628" spans="17:26" x14ac:dyDescent="0.35">
      <c r="Q8628" t="s">
        <v>0</v>
      </c>
      <c r="R8628">
        <v>95</v>
      </c>
      <c r="S8628">
        <v>150</v>
      </c>
      <c r="T8628">
        <v>99.2</v>
      </c>
      <c r="U8628" t="s">
        <v>3664</v>
      </c>
      <c r="V8628">
        <v>0</v>
      </c>
      <c r="W8628">
        <v>0</v>
      </c>
      <c r="X8628" t="s">
        <v>3706</v>
      </c>
      <c r="Y8628" t="s">
        <v>12941</v>
      </c>
      <c r="Z8628" t="s">
        <v>3557</v>
      </c>
    </row>
    <row r="8629" spans="17:26" x14ac:dyDescent="0.35">
      <c r="Q8629" t="s">
        <v>0</v>
      </c>
      <c r="R8629">
        <v>95</v>
      </c>
      <c r="S8629">
        <v>150</v>
      </c>
      <c r="T8629">
        <v>99.3</v>
      </c>
      <c r="U8629" t="s">
        <v>1</v>
      </c>
      <c r="V8629">
        <v>0</v>
      </c>
      <c r="W8629">
        <v>0</v>
      </c>
      <c r="X8629" t="s">
        <v>4300</v>
      </c>
      <c r="Y8629" t="s">
        <v>12942</v>
      </c>
      <c r="Z8629" t="s">
        <v>3557</v>
      </c>
    </row>
    <row r="8630" spans="17:26" x14ac:dyDescent="0.35">
      <c r="Q8630" t="s">
        <v>0</v>
      </c>
      <c r="R8630">
        <v>95</v>
      </c>
      <c r="S8630">
        <v>150</v>
      </c>
      <c r="T8630">
        <v>99.3</v>
      </c>
      <c r="U8630" t="s">
        <v>1</v>
      </c>
      <c r="V8630">
        <v>0</v>
      </c>
      <c r="W8630">
        <v>0</v>
      </c>
      <c r="X8630" t="s">
        <v>3753</v>
      </c>
      <c r="Y8630" t="s">
        <v>12943</v>
      </c>
      <c r="Z8630" t="s">
        <v>3557</v>
      </c>
    </row>
    <row r="8631" spans="17:26" x14ac:dyDescent="0.35">
      <c r="Q8631" t="s">
        <v>0</v>
      </c>
      <c r="R8631">
        <v>95</v>
      </c>
      <c r="S8631">
        <v>150</v>
      </c>
      <c r="T8631">
        <v>99.3</v>
      </c>
      <c r="U8631" t="s">
        <v>1</v>
      </c>
      <c r="V8631">
        <v>0</v>
      </c>
      <c r="W8631">
        <v>0</v>
      </c>
      <c r="X8631" t="s">
        <v>4785</v>
      </c>
      <c r="Y8631" t="s">
        <v>12944</v>
      </c>
      <c r="Z8631" t="s">
        <v>3557</v>
      </c>
    </row>
    <row r="8632" spans="17:26" x14ac:dyDescent="0.35">
      <c r="Q8632" t="s">
        <v>0</v>
      </c>
      <c r="R8632">
        <v>95</v>
      </c>
      <c r="S8632">
        <v>150</v>
      </c>
      <c r="T8632">
        <v>99.3</v>
      </c>
      <c r="U8632" t="s">
        <v>1</v>
      </c>
      <c r="V8632">
        <v>0</v>
      </c>
      <c r="W8632">
        <v>0</v>
      </c>
      <c r="X8632" t="s">
        <v>4046</v>
      </c>
      <c r="Y8632" t="s">
        <v>12945</v>
      </c>
      <c r="Z8632" t="s">
        <v>3557</v>
      </c>
    </row>
    <row r="8633" spans="17:26" x14ac:dyDescent="0.35">
      <c r="Q8633" t="s">
        <v>0</v>
      </c>
      <c r="R8633">
        <v>95</v>
      </c>
      <c r="S8633">
        <v>150</v>
      </c>
      <c r="T8633">
        <v>99.3</v>
      </c>
      <c r="U8633" t="s">
        <v>1</v>
      </c>
      <c r="V8633">
        <v>0</v>
      </c>
      <c r="W8633">
        <v>0</v>
      </c>
      <c r="X8633" t="s">
        <v>3920</v>
      </c>
      <c r="Y8633" t="s">
        <v>12946</v>
      </c>
      <c r="Z8633" t="s">
        <v>3557</v>
      </c>
    </row>
    <row r="8634" spans="17:26" x14ac:dyDescent="0.35">
      <c r="Q8634" t="s">
        <v>0</v>
      </c>
      <c r="R8634">
        <v>95</v>
      </c>
      <c r="S8634">
        <v>150</v>
      </c>
      <c r="T8634">
        <v>99.3</v>
      </c>
      <c r="U8634" t="s">
        <v>1</v>
      </c>
      <c r="V8634">
        <v>0</v>
      </c>
      <c r="W8634">
        <v>0</v>
      </c>
      <c r="X8634" t="s">
        <v>4132</v>
      </c>
      <c r="Y8634" t="s">
        <v>12947</v>
      </c>
      <c r="Z8634" t="s">
        <v>3557</v>
      </c>
    </row>
    <row r="8635" spans="17:26" x14ac:dyDescent="0.35">
      <c r="Q8635" t="s">
        <v>0</v>
      </c>
      <c r="R8635">
        <v>95</v>
      </c>
      <c r="S8635">
        <v>150</v>
      </c>
      <c r="T8635">
        <v>99.3</v>
      </c>
      <c r="U8635" t="s">
        <v>1</v>
      </c>
      <c r="V8635">
        <v>0</v>
      </c>
      <c r="W8635">
        <v>0</v>
      </c>
      <c r="X8635" t="s">
        <v>4304</v>
      </c>
      <c r="Y8635" t="s">
        <v>12948</v>
      </c>
      <c r="Z8635" t="s">
        <v>3557</v>
      </c>
    </row>
    <row r="8636" spans="17:26" x14ac:dyDescent="0.35">
      <c r="Q8636" t="s">
        <v>0</v>
      </c>
      <c r="R8636">
        <v>95</v>
      </c>
      <c r="S8636">
        <v>150</v>
      </c>
      <c r="T8636">
        <v>99.3</v>
      </c>
      <c r="U8636" t="s">
        <v>1</v>
      </c>
      <c r="V8636">
        <v>0</v>
      </c>
      <c r="W8636">
        <v>0</v>
      </c>
      <c r="X8636" t="s">
        <v>3889</v>
      </c>
      <c r="Y8636" t="s">
        <v>12949</v>
      </c>
      <c r="Z8636" t="s">
        <v>3557</v>
      </c>
    </row>
    <row r="8637" spans="17:26" x14ac:dyDescent="0.35">
      <c r="Q8637" t="s">
        <v>0</v>
      </c>
      <c r="R8637">
        <v>95</v>
      </c>
      <c r="S8637">
        <v>150</v>
      </c>
      <c r="T8637">
        <v>99.3</v>
      </c>
      <c r="U8637" t="s">
        <v>1</v>
      </c>
      <c r="V8637">
        <v>0</v>
      </c>
      <c r="W8637">
        <v>0</v>
      </c>
      <c r="X8637" t="s">
        <v>3893</v>
      </c>
      <c r="Y8637" t="s">
        <v>12950</v>
      </c>
      <c r="Z8637" t="s">
        <v>3557</v>
      </c>
    </row>
    <row r="8638" spans="17:26" x14ac:dyDescent="0.35">
      <c r="Q8638" t="s">
        <v>0</v>
      </c>
      <c r="R8638">
        <v>95</v>
      </c>
      <c r="S8638">
        <v>150</v>
      </c>
      <c r="T8638">
        <v>99.3</v>
      </c>
      <c r="U8638" t="s">
        <v>1</v>
      </c>
      <c r="V8638">
        <v>0</v>
      </c>
      <c r="W8638">
        <v>0</v>
      </c>
      <c r="X8638" t="s">
        <v>3712</v>
      </c>
      <c r="Y8638" t="s">
        <v>12951</v>
      </c>
      <c r="Z8638" t="s">
        <v>3557</v>
      </c>
    </row>
    <row r="8639" spans="17:26" x14ac:dyDescent="0.35">
      <c r="Q8639" t="s">
        <v>0</v>
      </c>
      <c r="R8639">
        <v>95</v>
      </c>
      <c r="S8639">
        <v>150</v>
      </c>
      <c r="T8639">
        <v>99.3</v>
      </c>
      <c r="U8639" t="s">
        <v>1</v>
      </c>
      <c r="V8639">
        <v>0</v>
      </c>
      <c r="W8639">
        <v>0</v>
      </c>
      <c r="X8639" t="s">
        <v>3895</v>
      </c>
      <c r="Y8639" t="s">
        <v>12952</v>
      </c>
      <c r="Z8639" t="s">
        <v>3557</v>
      </c>
    </row>
    <row r="8640" spans="17:26" x14ac:dyDescent="0.35">
      <c r="Q8640" t="s">
        <v>0</v>
      </c>
      <c r="R8640">
        <v>95</v>
      </c>
      <c r="S8640">
        <v>150</v>
      </c>
      <c r="T8640">
        <v>99.3</v>
      </c>
      <c r="U8640" t="s">
        <v>1</v>
      </c>
      <c r="V8640">
        <v>0</v>
      </c>
      <c r="W8640">
        <v>0</v>
      </c>
      <c r="X8640" t="s">
        <v>5028</v>
      </c>
      <c r="Y8640" t="s">
        <v>12953</v>
      </c>
      <c r="Z8640" t="s">
        <v>3557</v>
      </c>
    </row>
    <row r="8641" spans="17:26" x14ac:dyDescent="0.35">
      <c r="Q8641" t="s">
        <v>0</v>
      </c>
      <c r="R8641">
        <v>95</v>
      </c>
      <c r="S8641">
        <v>150</v>
      </c>
      <c r="T8641">
        <v>99.3</v>
      </c>
      <c r="U8641" t="s">
        <v>1</v>
      </c>
      <c r="V8641">
        <v>0</v>
      </c>
      <c r="W8641">
        <v>0</v>
      </c>
      <c r="X8641" t="s">
        <v>3897</v>
      </c>
      <c r="Y8641" t="s">
        <v>12954</v>
      </c>
      <c r="Z8641" t="s">
        <v>3557</v>
      </c>
    </row>
    <row r="8642" spans="17:26" x14ac:dyDescent="0.35">
      <c r="Q8642" t="s">
        <v>0</v>
      </c>
      <c r="R8642">
        <v>95</v>
      </c>
      <c r="S8642">
        <v>150</v>
      </c>
      <c r="T8642">
        <v>99.3</v>
      </c>
      <c r="U8642" t="s">
        <v>1</v>
      </c>
      <c r="V8642">
        <v>0</v>
      </c>
      <c r="W8642">
        <v>0</v>
      </c>
      <c r="X8642" t="s">
        <v>3925</v>
      </c>
      <c r="Y8642" t="s">
        <v>12955</v>
      </c>
      <c r="Z8642" t="s">
        <v>3557</v>
      </c>
    </row>
    <row r="8643" spans="17:26" x14ac:dyDescent="0.35">
      <c r="Q8643" t="s">
        <v>0</v>
      </c>
      <c r="R8643">
        <v>95</v>
      </c>
      <c r="S8643">
        <v>150</v>
      </c>
      <c r="T8643">
        <v>99.3</v>
      </c>
      <c r="U8643" t="s">
        <v>1</v>
      </c>
      <c r="V8643">
        <v>0</v>
      </c>
      <c r="W8643">
        <v>0</v>
      </c>
      <c r="X8643" t="s">
        <v>4354</v>
      </c>
      <c r="Y8643" t="s">
        <v>12956</v>
      </c>
      <c r="Z8643" t="s">
        <v>3557</v>
      </c>
    </row>
    <row r="8644" spans="17:26" x14ac:dyDescent="0.35">
      <c r="Q8644" t="s">
        <v>0</v>
      </c>
      <c r="R8644">
        <v>95</v>
      </c>
      <c r="S8644">
        <v>150</v>
      </c>
      <c r="T8644">
        <v>99.3</v>
      </c>
      <c r="U8644" t="s">
        <v>1</v>
      </c>
      <c r="V8644">
        <v>0</v>
      </c>
      <c r="W8644">
        <v>0</v>
      </c>
      <c r="X8644" t="s">
        <v>4354</v>
      </c>
      <c r="Y8644" t="s">
        <v>12957</v>
      </c>
      <c r="Z8644" t="s">
        <v>3557</v>
      </c>
    </row>
    <row r="8645" spans="17:26" x14ac:dyDescent="0.35">
      <c r="Q8645" t="s">
        <v>0</v>
      </c>
      <c r="R8645">
        <v>95</v>
      </c>
      <c r="S8645">
        <v>150</v>
      </c>
      <c r="T8645">
        <v>99.3</v>
      </c>
      <c r="U8645" t="s">
        <v>1</v>
      </c>
      <c r="V8645">
        <v>0</v>
      </c>
      <c r="W8645">
        <v>0</v>
      </c>
      <c r="X8645" t="s">
        <v>3758</v>
      </c>
      <c r="Y8645" t="s">
        <v>12958</v>
      </c>
      <c r="Z8645" t="s">
        <v>3557</v>
      </c>
    </row>
    <row r="8646" spans="17:26" x14ac:dyDescent="0.35">
      <c r="Q8646" t="s">
        <v>0</v>
      </c>
      <c r="R8646">
        <v>95</v>
      </c>
      <c r="S8646">
        <v>150</v>
      </c>
      <c r="T8646">
        <v>99.3</v>
      </c>
      <c r="U8646" t="s">
        <v>1</v>
      </c>
      <c r="V8646">
        <v>0</v>
      </c>
      <c r="W8646">
        <v>0</v>
      </c>
      <c r="X8646" t="s">
        <v>4009</v>
      </c>
      <c r="Y8646" t="s">
        <v>12959</v>
      </c>
      <c r="Z8646" t="s">
        <v>3557</v>
      </c>
    </row>
    <row r="8647" spans="17:26" x14ac:dyDescent="0.35">
      <c r="Q8647" t="s">
        <v>0</v>
      </c>
      <c r="R8647">
        <v>95</v>
      </c>
      <c r="S8647">
        <v>150</v>
      </c>
      <c r="T8647">
        <v>99.3</v>
      </c>
      <c r="U8647" t="s">
        <v>1</v>
      </c>
      <c r="V8647">
        <v>0</v>
      </c>
      <c r="W8647">
        <v>0</v>
      </c>
      <c r="X8647" t="s">
        <v>4009</v>
      </c>
      <c r="Y8647" t="s">
        <v>12960</v>
      </c>
      <c r="Z8647" t="s">
        <v>3557</v>
      </c>
    </row>
    <row r="8648" spans="17:26" x14ac:dyDescent="0.35">
      <c r="Q8648" t="s">
        <v>0</v>
      </c>
      <c r="R8648">
        <v>95</v>
      </c>
      <c r="S8648">
        <v>150</v>
      </c>
      <c r="T8648">
        <v>99.3</v>
      </c>
      <c r="U8648" t="s">
        <v>1</v>
      </c>
      <c r="V8648">
        <v>0</v>
      </c>
      <c r="W8648">
        <v>0</v>
      </c>
      <c r="X8648" t="s">
        <v>3744</v>
      </c>
      <c r="Y8648" t="s">
        <v>12961</v>
      </c>
      <c r="Z8648" t="s">
        <v>3557</v>
      </c>
    </row>
    <row r="8649" spans="17:26" x14ac:dyDescent="0.35">
      <c r="Q8649" t="s">
        <v>0</v>
      </c>
      <c r="R8649">
        <v>95</v>
      </c>
      <c r="S8649">
        <v>150</v>
      </c>
      <c r="T8649">
        <v>99.3</v>
      </c>
      <c r="U8649" t="s">
        <v>1</v>
      </c>
      <c r="V8649">
        <v>0</v>
      </c>
      <c r="W8649">
        <v>0</v>
      </c>
      <c r="X8649" t="s">
        <v>3740</v>
      </c>
      <c r="Y8649" t="s">
        <v>12962</v>
      </c>
      <c r="Z8649" t="s">
        <v>3557</v>
      </c>
    </row>
    <row r="8650" spans="17:26" x14ac:dyDescent="0.35">
      <c r="Q8650" t="s">
        <v>0</v>
      </c>
      <c r="R8650">
        <v>95</v>
      </c>
      <c r="S8650">
        <v>150</v>
      </c>
      <c r="T8650">
        <v>99.3</v>
      </c>
      <c r="U8650" t="s">
        <v>1</v>
      </c>
      <c r="V8650">
        <v>0</v>
      </c>
      <c r="W8650">
        <v>0</v>
      </c>
      <c r="X8650" t="s">
        <v>3660</v>
      </c>
      <c r="Y8650" t="s">
        <v>12963</v>
      </c>
      <c r="Z8650" t="s">
        <v>3557</v>
      </c>
    </row>
    <row r="8651" spans="17:26" x14ac:dyDescent="0.35">
      <c r="Q8651" t="s">
        <v>0</v>
      </c>
      <c r="R8651">
        <v>95</v>
      </c>
      <c r="S8651">
        <v>150</v>
      </c>
      <c r="T8651">
        <v>99.3</v>
      </c>
      <c r="U8651" t="s">
        <v>1</v>
      </c>
      <c r="V8651">
        <v>0</v>
      </c>
      <c r="W8651">
        <v>0</v>
      </c>
      <c r="X8651" t="s">
        <v>4024</v>
      </c>
      <c r="Y8651" t="s">
        <v>12964</v>
      </c>
      <c r="Z8651" t="s">
        <v>3557</v>
      </c>
    </row>
    <row r="8652" spans="17:26" x14ac:dyDescent="0.35">
      <c r="Q8652" t="s">
        <v>0</v>
      </c>
      <c r="R8652">
        <v>95</v>
      </c>
      <c r="S8652">
        <v>150</v>
      </c>
      <c r="T8652">
        <v>99.3</v>
      </c>
      <c r="U8652" t="s">
        <v>1</v>
      </c>
      <c r="V8652">
        <v>0</v>
      </c>
      <c r="W8652">
        <v>0</v>
      </c>
      <c r="X8652" t="s">
        <v>3806</v>
      </c>
      <c r="Y8652" t="s">
        <v>12965</v>
      </c>
      <c r="Z8652" t="s">
        <v>3557</v>
      </c>
    </row>
    <row r="8653" spans="17:26" x14ac:dyDescent="0.35">
      <c r="Q8653" t="s">
        <v>0</v>
      </c>
      <c r="R8653">
        <v>95</v>
      </c>
      <c r="S8653">
        <v>150</v>
      </c>
      <c r="T8653">
        <v>99.3</v>
      </c>
      <c r="U8653" t="s">
        <v>1</v>
      </c>
      <c r="V8653">
        <v>0</v>
      </c>
      <c r="W8653">
        <v>0</v>
      </c>
      <c r="X8653" t="s">
        <v>4140</v>
      </c>
      <c r="Y8653" t="s">
        <v>12966</v>
      </c>
      <c r="Z8653" t="s">
        <v>3557</v>
      </c>
    </row>
    <row r="8654" spans="17:26" x14ac:dyDescent="0.35">
      <c r="Q8654" t="s">
        <v>0</v>
      </c>
      <c r="R8654">
        <v>95</v>
      </c>
      <c r="S8654">
        <v>150</v>
      </c>
      <c r="T8654">
        <v>99.3</v>
      </c>
      <c r="U8654" t="s">
        <v>1</v>
      </c>
      <c r="V8654">
        <v>0</v>
      </c>
      <c r="W8654">
        <v>0</v>
      </c>
      <c r="X8654" t="s">
        <v>4056</v>
      </c>
      <c r="Y8654" t="s">
        <v>12967</v>
      </c>
      <c r="Z8654" t="s">
        <v>3557</v>
      </c>
    </row>
    <row r="8655" spans="17:26" x14ac:dyDescent="0.35">
      <c r="Q8655" t="s">
        <v>0</v>
      </c>
      <c r="R8655">
        <v>95</v>
      </c>
      <c r="S8655">
        <v>150</v>
      </c>
      <c r="T8655">
        <v>99.3</v>
      </c>
      <c r="U8655" t="s">
        <v>1</v>
      </c>
      <c r="V8655">
        <v>0</v>
      </c>
      <c r="W8655">
        <v>0</v>
      </c>
      <c r="X8655" t="s">
        <v>4363</v>
      </c>
      <c r="Y8655" t="s">
        <v>12968</v>
      </c>
      <c r="Z8655" t="s">
        <v>3557</v>
      </c>
    </row>
    <row r="8656" spans="17:26" x14ac:dyDescent="0.35">
      <c r="Q8656" t="s">
        <v>0</v>
      </c>
      <c r="R8656">
        <v>95</v>
      </c>
      <c r="S8656">
        <v>150</v>
      </c>
      <c r="T8656">
        <v>99.3</v>
      </c>
      <c r="U8656" t="s">
        <v>1</v>
      </c>
      <c r="V8656">
        <v>0</v>
      </c>
      <c r="W8656">
        <v>0</v>
      </c>
      <c r="X8656" t="s">
        <v>3932</v>
      </c>
      <c r="Y8656" t="s">
        <v>12969</v>
      </c>
      <c r="Z8656" t="s">
        <v>3557</v>
      </c>
    </row>
    <row r="8657" spans="17:26" x14ac:dyDescent="0.35">
      <c r="Q8657" t="s">
        <v>0</v>
      </c>
      <c r="R8657">
        <v>95</v>
      </c>
      <c r="S8657">
        <v>150</v>
      </c>
      <c r="T8657">
        <v>99.3</v>
      </c>
      <c r="U8657" t="s">
        <v>1</v>
      </c>
      <c r="V8657">
        <v>0</v>
      </c>
      <c r="W8657">
        <v>0</v>
      </c>
      <c r="X8657" t="s">
        <v>3708</v>
      </c>
      <c r="Y8657" t="s">
        <v>12970</v>
      </c>
      <c r="Z8657" t="s">
        <v>3557</v>
      </c>
    </row>
    <row r="8658" spans="17:26" x14ac:dyDescent="0.35">
      <c r="Q8658" t="s">
        <v>0</v>
      </c>
      <c r="R8658">
        <v>95</v>
      </c>
      <c r="S8658">
        <v>150</v>
      </c>
      <c r="T8658">
        <v>99.3</v>
      </c>
      <c r="U8658" t="s">
        <v>1</v>
      </c>
      <c r="V8658">
        <v>0</v>
      </c>
      <c r="W8658">
        <v>0</v>
      </c>
      <c r="X8658" t="s">
        <v>3944</v>
      </c>
      <c r="Y8658" t="s">
        <v>12971</v>
      </c>
      <c r="Z8658" t="s">
        <v>3557</v>
      </c>
    </row>
    <row r="8659" spans="17:26" x14ac:dyDescent="0.35">
      <c r="Q8659" t="s">
        <v>0</v>
      </c>
      <c r="R8659">
        <v>95</v>
      </c>
      <c r="S8659">
        <v>150</v>
      </c>
      <c r="T8659">
        <v>99.3</v>
      </c>
      <c r="U8659" t="s">
        <v>1</v>
      </c>
      <c r="V8659">
        <v>0</v>
      </c>
      <c r="W8659">
        <v>0</v>
      </c>
      <c r="X8659" t="s">
        <v>3910</v>
      </c>
      <c r="Y8659" t="s">
        <v>12972</v>
      </c>
      <c r="Z8659" t="s">
        <v>3557</v>
      </c>
    </row>
    <row r="8660" spans="17:26" x14ac:dyDescent="0.35">
      <c r="Q8660" t="s">
        <v>0</v>
      </c>
      <c r="R8660">
        <v>95</v>
      </c>
      <c r="S8660">
        <v>150</v>
      </c>
      <c r="T8660">
        <v>99.3</v>
      </c>
      <c r="U8660" t="s">
        <v>1</v>
      </c>
      <c r="V8660">
        <v>0</v>
      </c>
      <c r="W8660">
        <v>0</v>
      </c>
      <c r="X8660" t="s">
        <v>3910</v>
      </c>
      <c r="Y8660" t="s">
        <v>12973</v>
      </c>
      <c r="Z8660" t="s">
        <v>3557</v>
      </c>
    </row>
    <row r="8661" spans="17:26" x14ac:dyDescent="0.35">
      <c r="Q8661" t="s">
        <v>0</v>
      </c>
      <c r="R8661">
        <v>95</v>
      </c>
      <c r="S8661">
        <v>150</v>
      </c>
      <c r="T8661">
        <v>99.3</v>
      </c>
      <c r="U8661" t="s">
        <v>1</v>
      </c>
      <c r="V8661">
        <v>0</v>
      </c>
      <c r="W8661">
        <v>0</v>
      </c>
      <c r="X8661" t="s">
        <v>4035</v>
      </c>
      <c r="Y8661" t="s">
        <v>12974</v>
      </c>
      <c r="Z8661" t="s">
        <v>3557</v>
      </c>
    </row>
    <row r="8662" spans="17:26" x14ac:dyDescent="0.35">
      <c r="Q8662" t="s">
        <v>0</v>
      </c>
      <c r="R8662">
        <v>95</v>
      </c>
      <c r="S8662">
        <v>150</v>
      </c>
      <c r="T8662">
        <v>99.3</v>
      </c>
      <c r="U8662" t="s">
        <v>1</v>
      </c>
      <c r="V8662">
        <v>0</v>
      </c>
      <c r="W8662">
        <v>0</v>
      </c>
      <c r="X8662" t="s">
        <v>4383</v>
      </c>
      <c r="Y8662" t="s">
        <v>12975</v>
      </c>
      <c r="Z8662" t="s">
        <v>3557</v>
      </c>
    </row>
    <row r="8663" spans="17:26" x14ac:dyDescent="0.35">
      <c r="Q8663" t="s">
        <v>0</v>
      </c>
      <c r="R8663">
        <v>95</v>
      </c>
      <c r="S8663">
        <v>150</v>
      </c>
      <c r="T8663">
        <v>99.3</v>
      </c>
      <c r="U8663" t="s">
        <v>1</v>
      </c>
      <c r="V8663">
        <v>0</v>
      </c>
      <c r="W8663">
        <v>0</v>
      </c>
      <c r="X8663" t="s">
        <v>4330</v>
      </c>
      <c r="Y8663" t="s">
        <v>12976</v>
      </c>
      <c r="Z8663" t="s">
        <v>3557</v>
      </c>
    </row>
    <row r="8664" spans="17:26" x14ac:dyDescent="0.35">
      <c r="Q8664" t="s">
        <v>0</v>
      </c>
      <c r="R8664">
        <v>95</v>
      </c>
      <c r="S8664">
        <v>150</v>
      </c>
      <c r="T8664">
        <v>99.3</v>
      </c>
      <c r="U8664" t="s">
        <v>1</v>
      </c>
      <c r="V8664">
        <v>0</v>
      </c>
      <c r="W8664">
        <v>0</v>
      </c>
      <c r="X8664" t="s">
        <v>3816</v>
      </c>
      <c r="Y8664" t="s">
        <v>12977</v>
      </c>
      <c r="Z8664" t="s">
        <v>3557</v>
      </c>
    </row>
    <row r="8665" spans="17:26" x14ac:dyDescent="0.35">
      <c r="Q8665" t="s">
        <v>0</v>
      </c>
      <c r="R8665">
        <v>95</v>
      </c>
      <c r="S8665">
        <v>150</v>
      </c>
      <c r="T8665">
        <v>99.3</v>
      </c>
      <c r="U8665" t="s">
        <v>1</v>
      </c>
      <c r="V8665">
        <v>0</v>
      </c>
      <c r="W8665">
        <v>0</v>
      </c>
      <c r="X8665" t="s">
        <v>4339</v>
      </c>
      <c r="Y8665" t="s">
        <v>12978</v>
      </c>
      <c r="Z8665" t="s">
        <v>3557</v>
      </c>
    </row>
    <row r="8666" spans="17:26" x14ac:dyDescent="0.35">
      <c r="Q8666" t="s">
        <v>0</v>
      </c>
      <c r="R8666">
        <v>95</v>
      </c>
      <c r="S8666">
        <v>150</v>
      </c>
      <c r="T8666">
        <v>99.3</v>
      </c>
      <c r="U8666" t="s">
        <v>1</v>
      </c>
      <c r="V8666">
        <v>0</v>
      </c>
      <c r="W8666">
        <v>0</v>
      </c>
      <c r="X8666" t="s">
        <v>4902</v>
      </c>
      <c r="Y8666" t="s">
        <v>12979</v>
      </c>
      <c r="Z8666" t="s">
        <v>3557</v>
      </c>
    </row>
    <row r="8667" spans="17:26" x14ac:dyDescent="0.35">
      <c r="Q8667" t="s">
        <v>0</v>
      </c>
      <c r="R8667">
        <v>95</v>
      </c>
      <c r="S8667">
        <v>150</v>
      </c>
      <c r="T8667">
        <v>99.3</v>
      </c>
      <c r="U8667" t="s">
        <v>1</v>
      </c>
      <c r="V8667">
        <v>0</v>
      </c>
      <c r="W8667">
        <v>0</v>
      </c>
      <c r="X8667" t="s">
        <v>4497</v>
      </c>
      <c r="Y8667" t="s">
        <v>12980</v>
      </c>
      <c r="Z8667" t="s">
        <v>3557</v>
      </c>
    </row>
    <row r="8668" spans="17:26" x14ac:dyDescent="0.35">
      <c r="Q8668" t="s">
        <v>0</v>
      </c>
      <c r="R8668">
        <v>95</v>
      </c>
      <c r="S8668">
        <v>150</v>
      </c>
      <c r="T8668">
        <v>99.3</v>
      </c>
      <c r="U8668" t="s">
        <v>1</v>
      </c>
      <c r="V8668">
        <v>0</v>
      </c>
      <c r="W8668">
        <v>0</v>
      </c>
      <c r="X8668" t="s">
        <v>4174</v>
      </c>
      <c r="Y8668" t="s">
        <v>12981</v>
      </c>
      <c r="Z8668" t="s">
        <v>3557</v>
      </c>
    </row>
    <row r="8669" spans="17:26" x14ac:dyDescent="0.35">
      <c r="Q8669" t="s">
        <v>0</v>
      </c>
      <c r="R8669">
        <v>95</v>
      </c>
      <c r="S8669">
        <v>150</v>
      </c>
      <c r="T8669">
        <v>99.3</v>
      </c>
      <c r="U8669" t="s">
        <v>1</v>
      </c>
      <c r="V8669">
        <v>0</v>
      </c>
      <c r="W8669">
        <v>0</v>
      </c>
      <c r="X8669" t="s">
        <v>3782</v>
      </c>
      <c r="Y8669" t="s">
        <v>12982</v>
      </c>
      <c r="Z8669" t="s">
        <v>3557</v>
      </c>
    </row>
    <row r="8670" spans="17:26" x14ac:dyDescent="0.35">
      <c r="Q8670" t="s">
        <v>0</v>
      </c>
      <c r="R8670">
        <v>95</v>
      </c>
      <c r="S8670">
        <v>150</v>
      </c>
      <c r="T8670">
        <v>99.3</v>
      </c>
      <c r="U8670" t="s">
        <v>1</v>
      </c>
      <c r="V8670">
        <v>0</v>
      </c>
      <c r="W8670">
        <v>0</v>
      </c>
      <c r="X8670" t="s">
        <v>4782</v>
      </c>
      <c r="Y8670" t="s">
        <v>12983</v>
      </c>
      <c r="Z8670" t="s">
        <v>3557</v>
      </c>
    </row>
    <row r="8671" spans="17:26" x14ac:dyDescent="0.35">
      <c r="Q8671" t="s">
        <v>0</v>
      </c>
      <c r="R8671">
        <v>95</v>
      </c>
      <c r="S8671">
        <v>150</v>
      </c>
      <c r="T8671">
        <v>99.3</v>
      </c>
      <c r="U8671" t="s">
        <v>1</v>
      </c>
      <c r="V8671">
        <v>0</v>
      </c>
      <c r="W8671">
        <v>0</v>
      </c>
      <c r="X8671" t="s">
        <v>4782</v>
      </c>
      <c r="Y8671" t="s">
        <v>12984</v>
      </c>
      <c r="Z8671" t="s">
        <v>3557</v>
      </c>
    </row>
    <row r="8672" spans="17:26" x14ac:dyDescent="0.35">
      <c r="Q8672" t="s">
        <v>0</v>
      </c>
      <c r="R8672">
        <v>95</v>
      </c>
      <c r="S8672">
        <v>150</v>
      </c>
      <c r="T8672">
        <v>99.3</v>
      </c>
      <c r="U8672" t="s">
        <v>3664</v>
      </c>
      <c r="V8672">
        <v>0</v>
      </c>
      <c r="W8672">
        <v>0</v>
      </c>
      <c r="X8672" t="s">
        <v>4345</v>
      </c>
      <c r="Y8672" t="s">
        <v>12985</v>
      </c>
      <c r="Z8672" t="s">
        <v>3557</v>
      </c>
    </row>
    <row r="8673" spans="17:26" x14ac:dyDescent="0.35">
      <c r="Q8673" t="s">
        <v>0</v>
      </c>
      <c r="R8673">
        <v>95</v>
      </c>
      <c r="S8673">
        <v>150</v>
      </c>
      <c r="T8673">
        <v>99.3</v>
      </c>
      <c r="U8673" t="s">
        <v>3664</v>
      </c>
      <c r="V8673">
        <v>0</v>
      </c>
      <c r="W8673">
        <v>0</v>
      </c>
      <c r="X8673" t="s">
        <v>4759</v>
      </c>
      <c r="Y8673" t="s">
        <v>12986</v>
      </c>
      <c r="Z8673" t="s">
        <v>3557</v>
      </c>
    </row>
    <row r="8674" spans="17:26" x14ac:dyDescent="0.35">
      <c r="Q8674" t="s">
        <v>0</v>
      </c>
      <c r="R8674">
        <v>95</v>
      </c>
      <c r="S8674">
        <v>150</v>
      </c>
      <c r="T8674">
        <v>99.3</v>
      </c>
      <c r="U8674" t="s">
        <v>3664</v>
      </c>
      <c r="V8674">
        <v>0</v>
      </c>
      <c r="W8674">
        <v>0</v>
      </c>
      <c r="X8674" t="s">
        <v>3751</v>
      </c>
      <c r="Y8674" t="s">
        <v>12987</v>
      </c>
      <c r="Z8674" t="s">
        <v>3557</v>
      </c>
    </row>
    <row r="8675" spans="17:26" x14ac:dyDescent="0.35">
      <c r="Q8675" t="s">
        <v>0</v>
      </c>
      <c r="R8675">
        <v>95</v>
      </c>
      <c r="S8675">
        <v>150</v>
      </c>
      <c r="T8675">
        <v>99.3</v>
      </c>
      <c r="U8675" t="s">
        <v>3664</v>
      </c>
      <c r="V8675">
        <v>0</v>
      </c>
      <c r="W8675">
        <v>0</v>
      </c>
      <c r="X8675" t="s">
        <v>4151</v>
      </c>
      <c r="Y8675" t="s">
        <v>12988</v>
      </c>
      <c r="Z8675" t="s">
        <v>3557</v>
      </c>
    </row>
    <row r="8676" spans="17:26" x14ac:dyDescent="0.35">
      <c r="Q8676" t="s">
        <v>0</v>
      </c>
      <c r="R8676">
        <v>95</v>
      </c>
      <c r="S8676">
        <v>150</v>
      </c>
      <c r="T8676">
        <v>99.3</v>
      </c>
      <c r="U8676" t="s">
        <v>3664</v>
      </c>
      <c r="V8676">
        <v>0</v>
      </c>
      <c r="W8676">
        <v>0</v>
      </c>
      <c r="X8676" t="s">
        <v>4151</v>
      </c>
      <c r="Y8676" t="s">
        <v>12989</v>
      </c>
      <c r="Z8676" t="s">
        <v>3557</v>
      </c>
    </row>
    <row r="8677" spans="17:26" x14ac:dyDescent="0.35">
      <c r="Q8677" t="s">
        <v>0</v>
      </c>
      <c r="R8677">
        <v>95</v>
      </c>
      <c r="S8677">
        <v>150</v>
      </c>
      <c r="T8677">
        <v>99.3</v>
      </c>
      <c r="U8677" t="s">
        <v>3664</v>
      </c>
      <c r="V8677">
        <v>0</v>
      </c>
      <c r="W8677">
        <v>0</v>
      </c>
      <c r="X8677" t="s">
        <v>3918</v>
      </c>
      <c r="Y8677" t="s">
        <v>12990</v>
      </c>
      <c r="Z8677" t="s">
        <v>3557</v>
      </c>
    </row>
    <row r="8678" spans="17:26" x14ac:dyDescent="0.35">
      <c r="Q8678" t="s">
        <v>0</v>
      </c>
      <c r="R8678">
        <v>95</v>
      </c>
      <c r="S8678">
        <v>150</v>
      </c>
      <c r="T8678">
        <v>99.3</v>
      </c>
      <c r="U8678" t="s">
        <v>3664</v>
      </c>
      <c r="V8678">
        <v>0</v>
      </c>
      <c r="W8678">
        <v>0</v>
      </c>
      <c r="X8678" t="s">
        <v>3688</v>
      </c>
      <c r="Y8678" t="s">
        <v>12991</v>
      </c>
      <c r="Z8678" t="s">
        <v>3557</v>
      </c>
    </row>
    <row r="8679" spans="17:26" x14ac:dyDescent="0.35">
      <c r="Q8679" t="s">
        <v>0</v>
      </c>
      <c r="R8679">
        <v>95</v>
      </c>
      <c r="S8679">
        <v>150</v>
      </c>
      <c r="T8679">
        <v>99.3</v>
      </c>
      <c r="U8679" t="s">
        <v>3664</v>
      </c>
      <c r="V8679">
        <v>0</v>
      </c>
      <c r="W8679">
        <v>0</v>
      </c>
      <c r="X8679" t="s">
        <v>3922</v>
      </c>
      <c r="Y8679" t="s">
        <v>12992</v>
      </c>
      <c r="Z8679" t="s">
        <v>3557</v>
      </c>
    </row>
    <row r="8680" spans="17:26" x14ac:dyDescent="0.35">
      <c r="Q8680" t="s">
        <v>0</v>
      </c>
      <c r="R8680">
        <v>95</v>
      </c>
      <c r="S8680">
        <v>150</v>
      </c>
      <c r="T8680">
        <v>99.3</v>
      </c>
      <c r="U8680" t="s">
        <v>3664</v>
      </c>
      <c r="V8680">
        <v>0</v>
      </c>
      <c r="W8680">
        <v>0</v>
      </c>
      <c r="X8680" t="s">
        <v>3891</v>
      </c>
      <c r="Y8680" t="s">
        <v>12993</v>
      </c>
      <c r="Z8680" t="s">
        <v>3557</v>
      </c>
    </row>
    <row r="8681" spans="17:26" x14ac:dyDescent="0.35">
      <c r="Q8681" t="s">
        <v>0</v>
      </c>
      <c r="R8681">
        <v>95</v>
      </c>
      <c r="S8681">
        <v>150</v>
      </c>
      <c r="T8681">
        <v>99.3</v>
      </c>
      <c r="U8681" t="s">
        <v>3664</v>
      </c>
      <c r="V8681">
        <v>0</v>
      </c>
      <c r="W8681">
        <v>0</v>
      </c>
      <c r="X8681" t="s">
        <v>3712</v>
      </c>
      <c r="Y8681" t="s">
        <v>12994</v>
      </c>
      <c r="Z8681" t="s">
        <v>3557</v>
      </c>
    </row>
    <row r="8682" spans="17:26" x14ac:dyDescent="0.35">
      <c r="Q8682" t="s">
        <v>0</v>
      </c>
      <c r="R8682">
        <v>95</v>
      </c>
      <c r="S8682">
        <v>150</v>
      </c>
      <c r="T8682">
        <v>99.3</v>
      </c>
      <c r="U8682" t="s">
        <v>3664</v>
      </c>
      <c r="V8682">
        <v>0</v>
      </c>
      <c r="W8682">
        <v>0</v>
      </c>
      <c r="X8682" t="s">
        <v>3755</v>
      </c>
      <c r="Y8682" t="s">
        <v>12995</v>
      </c>
      <c r="Z8682" t="s">
        <v>3557</v>
      </c>
    </row>
    <row r="8683" spans="17:26" x14ac:dyDescent="0.35">
      <c r="Q8683" t="s">
        <v>0</v>
      </c>
      <c r="R8683">
        <v>95</v>
      </c>
      <c r="S8683">
        <v>150</v>
      </c>
      <c r="T8683">
        <v>99.3</v>
      </c>
      <c r="U8683" t="s">
        <v>3664</v>
      </c>
      <c r="V8683">
        <v>0</v>
      </c>
      <c r="W8683">
        <v>0</v>
      </c>
      <c r="X8683" t="s">
        <v>4469</v>
      </c>
      <c r="Y8683" t="s">
        <v>12996</v>
      </c>
      <c r="Z8683" t="s">
        <v>3557</v>
      </c>
    </row>
    <row r="8684" spans="17:26" x14ac:dyDescent="0.35">
      <c r="Q8684" t="s">
        <v>0</v>
      </c>
      <c r="R8684">
        <v>95</v>
      </c>
      <c r="S8684">
        <v>150</v>
      </c>
      <c r="T8684">
        <v>99.3</v>
      </c>
      <c r="U8684" t="s">
        <v>3664</v>
      </c>
      <c r="V8684">
        <v>0</v>
      </c>
      <c r="W8684">
        <v>0</v>
      </c>
      <c r="X8684" t="s">
        <v>4446</v>
      </c>
      <c r="Y8684" t="s">
        <v>12997</v>
      </c>
      <c r="Z8684" t="s">
        <v>3557</v>
      </c>
    </row>
    <row r="8685" spans="17:26" x14ac:dyDescent="0.35">
      <c r="Q8685" t="s">
        <v>0</v>
      </c>
      <c r="R8685">
        <v>95</v>
      </c>
      <c r="S8685">
        <v>150</v>
      </c>
      <c r="T8685">
        <v>99.3</v>
      </c>
      <c r="U8685" t="s">
        <v>3664</v>
      </c>
      <c r="V8685">
        <v>0</v>
      </c>
      <c r="W8685">
        <v>0</v>
      </c>
      <c r="X8685" t="s">
        <v>3740</v>
      </c>
      <c r="Y8685" t="s">
        <v>12998</v>
      </c>
      <c r="Z8685" t="s">
        <v>3557</v>
      </c>
    </row>
    <row r="8686" spans="17:26" x14ac:dyDescent="0.35">
      <c r="Q8686" t="s">
        <v>0</v>
      </c>
      <c r="R8686">
        <v>95</v>
      </c>
      <c r="S8686">
        <v>150</v>
      </c>
      <c r="T8686">
        <v>99.3</v>
      </c>
      <c r="U8686" t="s">
        <v>3664</v>
      </c>
      <c r="V8686">
        <v>0</v>
      </c>
      <c r="W8686">
        <v>0</v>
      </c>
      <c r="X8686" t="s">
        <v>3742</v>
      </c>
      <c r="Y8686" t="s">
        <v>12999</v>
      </c>
      <c r="Z8686" t="s">
        <v>3557</v>
      </c>
    </row>
    <row r="8687" spans="17:26" x14ac:dyDescent="0.35">
      <c r="Q8687" t="s">
        <v>0</v>
      </c>
      <c r="R8687">
        <v>95</v>
      </c>
      <c r="S8687">
        <v>150</v>
      </c>
      <c r="T8687">
        <v>99.3</v>
      </c>
      <c r="U8687" t="s">
        <v>3664</v>
      </c>
      <c r="V8687">
        <v>0</v>
      </c>
      <c r="W8687">
        <v>0</v>
      </c>
      <c r="X8687" t="s">
        <v>4770</v>
      </c>
      <c r="Y8687" t="s">
        <v>13000</v>
      </c>
      <c r="Z8687" t="s">
        <v>3557</v>
      </c>
    </row>
    <row r="8688" spans="17:26" x14ac:dyDescent="0.35">
      <c r="Q8688" t="s">
        <v>0</v>
      </c>
      <c r="R8688">
        <v>95</v>
      </c>
      <c r="S8688">
        <v>150</v>
      </c>
      <c r="T8688">
        <v>99.3</v>
      </c>
      <c r="U8688" t="s">
        <v>3664</v>
      </c>
      <c r="V8688">
        <v>0</v>
      </c>
      <c r="W8688">
        <v>0</v>
      </c>
      <c r="X8688" t="s">
        <v>4053</v>
      </c>
      <c r="Y8688" t="s">
        <v>13001</v>
      </c>
      <c r="Z8688" t="s">
        <v>3557</v>
      </c>
    </row>
    <row r="8689" spans="17:26" x14ac:dyDescent="0.35">
      <c r="Q8689" t="s">
        <v>0</v>
      </c>
      <c r="R8689">
        <v>95</v>
      </c>
      <c r="S8689">
        <v>150</v>
      </c>
      <c r="T8689">
        <v>99.3</v>
      </c>
      <c r="U8689" t="s">
        <v>3664</v>
      </c>
      <c r="V8689">
        <v>0</v>
      </c>
      <c r="W8689">
        <v>0</v>
      </c>
      <c r="X8689" t="s">
        <v>4053</v>
      </c>
      <c r="Y8689" t="s">
        <v>13002</v>
      </c>
      <c r="Z8689" t="s">
        <v>3557</v>
      </c>
    </row>
    <row r="8690" spans="17:26" x14ac:dyDescent="0.35">
      <c r="Q8690" t="s">
        <v>0</v>
      </c>
      <c r="R8690">
        <v>95</v>
      </c>
      <c r="S8690">
        <v>150</v>
      </c>
      <c r="T8690">
        <v>99.3</v>
      </c>
      <c r="U8690" t="s">
        <v>3664</v>
      </c>
      <c r="V8690">
        <v>0</v>
      </c>
      <c r="W8690">
        <v>0</v>
      </c>
      <c r="X8690" t="s">
        <v>4024</v>
      </c>
      <c r="Y8690" t="s">
        <v>13003</v>
      </c>
      <c r="Z8690" t="s">
        <v>3557</v>
      </c>
    </row>
    <row r="8691" spans="17:26" x14ac:dyDescent="0.35">
      <c r="Q8691" t="s">
        <v>0</v>
      </c>
      <c r="R8691">
        <v>95</v>
      </c>
      <c r="S8691">
        <v>150</v>
      </c>
      <c r="T8691">
        <v>99.3</v>
      </c>
      <c r="U8691" t="s">
        <v>3664</v>
      </c>
      <c r="V8691">
        <v>0</v>
      </c>
      <c r="W8691">
        <v>0</v>
      </c>
      <c r="X8691" t="s">
        <v>3766</v>
      </c>
      <c r="Y8691" t="s">
        <v>13004</v>
      </c>
      <c r="Z8691" t="s">
        <v>3557</v>
      </c>
    </row>
    <row r="8692" spans="17:26" x14ac:dyDescent="0.35">
      <c r="Q8692" t="s">
        <v>0</v>
      </c>
      <c r="R8692">
        <v>95</v>
      </c>
      <c r="S8692">
        <v>150</v>
      </c>
      <c r="T8692">
        <v>99.3</v>
      </c>
      <c r="U8692" t="s">
        <v>3664</v>
      </c>
      <c r="V8692">
        <v>0</v>
      </c>
      <c r="W8692">
        <v>0</v>
      </c>
      <c r="X8692" t="s">
        <v>5089</v>
      </c>
      <c r="Y8692" t="s">
        <v>13005</v>
      </c>
      <c r="Z8692" t="s">
        <v>3557</v>
      </c>
    </row>
    <row r="8693" spans="17:26" x14ac:dyDescent="0.35">
      <c r="Q8693" t="s">
        <v>0</v>
      </c>
      <c r="R8693">
        <v>95</v>
      </c>
      <c r="S8693">
        <v>150</v>
      </c>
      <c r="T8693">
        <v>99.3</v>
      </c>
      <c r="U8693" t="s">
        <v>3664</v>
      </c>
      <c r="V8693">
        <v>0</v>
      </c>
      <c r="W8693">
        <v>0</v>
      </c>
      <c r="X8693" t="s">
        <v>5089</v>
      </c>
      <c r="Y8693" t="s">
        <v>13006</v>
      </c>
      <c r="Z8693" t="s">
        <v>3557</v>
      </c>
    </row>
    <row r="8694" spans="17:26" x14ac:dyDescent="0.35">
      <c r="Q8694" t="s">
        <v>0</v>
      </c>
      <c r="R8694">
        <v>95</v>
      </c>
      <c r="S8694">
        <v>150</v>
      </c>
      <c r="T8694">
        <v>99.3</v>
      </c>
      <c r="U8694" t="s">
        <v>3664</v>
      </c>
      <c r="V8694">
        <v>0</v>
      </c>
      <c r="W8694">
        <v>0</v>
      </c>
      <c r="X8694" t="s">
        <v>3932</v>
      </c>
      <c r="Y8694" t="s">
        <v>13007</v>
      </c>
      <c r="Z8694" t="s">
        <v>3557</v>
      </c>
    </row>
    <row r="8695" spans="17:26" x14ac:dyDescent="0.35">
      <c r="Q8695" t="s">
        <v>0</v>
      </c>
      <c r="R8695">
        <v>95</v>
      </c>
      <c r="S8695">
        <v>150</v>
      </c>
      <c r="T8695">
        <v>99.3</v>
      </c>
      <c r="U8695" t="s">
        <v>3664</v>
      </c>
      <c r="V8695">
        <v>0</v>
      </c>
      <c r="W8695">
        <v>0</v>
      </c>
      <c r="X8695" t="s">
        <v>3932</v>
      </c>
      <c r="Y8695" t="s">
        <v>13008</v>
      </c>
      <c r="Z8695" t="s">
        <v>3557</v>
      </c>
    </row>
    <row r="8696" spans="17:26" x14ac:dyDescent="0.35">
      <c r="Q8696" t="s">
        <v>0</v>
      </c>
      <c r="R8696">
        <v>95</v>
      </c>
      <c r="S8696">
        <v>150</v>
      </c>
      <c r="T8696">
        <v>99.3</v>
      </c>
      <c r="U8696" t="s">
        <v>3664</v>
      </c>
      <c r="V8696">
        <v>0</v>
      </c>
      <c r="W8696">
        <v>0</v>
      </c>
      <c r="X8696" t="s">
        <v>3934</v>
      </c>
      <c r="Y8696" t="s">
        <v>13009</v>
      </c>
      <c r="Z8696" t="s">
        <v>3557</v>
      </c>
    </row>
    <row r="8697" spans="17:26" x14ac:dyDescent="0.35">
      <c r="Q8697" t="s">
        <v>0</v>
      </c>
      <c r="R8697">
        <v>95</v>
      </c>
      <c r="S8697">
        <v>150</v>
      </c>
      <c r="T8697">
        <v>99.3</v>
      </c>
      <c r="U8697" t="s">
        <v>3664</v>
      </c>
      <c r="V8697">
        <v>0</v>
      </c>
      <c r="W8697">
        <v>0</v>
      </c>
      <c r="X8697" t="s">
        <v>3772</v>
      </c>
      <c r="Y8697" t="s">
        <v>13010</v>
      </c>
      <c r="Z8697" t="s">
        <v>3557</v>
      </c>
    </row>
    <row r="8698" spans="17:26" x14ac:dyDescent="0.35">
      <c r="Q8698" t="s">
        <v>0</v>
      </c>
      <c r="R8698">
        <v>95</v>
      </c>
      <c r="S8698">
        <v>150</v>
      </c>
      <c r="T8698">
        <v>99.3</v>
      </c>
      <c r="U8698" t="s">
        <v>3664</v>
      </c>
      <c r="V8698">
        <v>0</v>
      </c>
      <c r="W8698">
        <v>0</v>
      </c>
      <c r="X8698" t="s">
        <v>4030</v>
      </c>
      <c r="Y8698" t="s">
        <v>13011</v>
      </c>
      <c r="Z8698" t="s">
        <v>3557</v>
      </c>
    </row>
    <row r="8699" spans="17:26" x14ac:dyDescent="0.35">
      <c r="Q8699" t="s">
        <v>0</v>
      </c>
      <c r="R8699">
        <v>95</v>
      </c>
      <c r="S8699">
        <v>150</v>
      </c>
      <c r="T8699">
        <v>99.3</v>
      </c>
      <c r="U8699" t="s">
        <v>3664</v>
      </c>
      <c r="V8699">
        <v>0</v>
      </c>
      <c r="W8699">
        <v>0</v>
      </c>
      <c r="X8699" t="s">
        <v>4321</v>
      </c>
      <c r="Y8699" t="s">
        <v>13012</v>
      </c>
      <c r="Z8699" t="s">
        <v>3557</v>
      </c>
    </row>
    <row r="8700" spans="17:26" x14ac:dyDescent="0.35">
      <c r="Q8700" t="s">
        <v>0</v>
      </c>
      <c r="R8700">
        <v>95</v>
      </c>
      <c r="S8700">
        <v>150</v>
      </c>
      <c r="T8700">
        <v>99.3</v>
      </c>
      <c r="U8700" t="s">
        <v>3664</v>
      </c>
      <c r="V8700">
        <v>0</v>
      </c>
      <c r="W8700">
        <v>0</v>
      </c>
      <c r="X8700" t="s">
        <v>3944</v>
      </c>
      <c r="Y8700" t="s">
        <v>13013</v>
      </c>
      <c r="Z8700" t="s">
        <v>3557</v>
      </c>
    </row>
    <row r="8701" spans="17:26" x14ac:dyDescent="0.35">
      <c r="Q8701" t="s">
        <v>0</v>
      </c>
      <c r="R8701">
        <v>95</v>
      </c>
      <c r="S8701">
        <v>150</v>
      </c>
      <c r="T8701">
        <v>99.3</v>
      </c>
      <c r="U8701" t="s">
        <v>3664</v>
      </c>
      <c r="V8701">
        <v>0</v>
      </c>
      <c r="W8701">
        <v>0</v>
      </c>
      <c r="X8701" t="s">
        <v>3944</v>
      </c>
      <c r="Y8701" t="s">
        <v>13014</v>
      </c>
      <c r="Z8701" t="s">
        <v>3557</v>
      </c>
    </row>
    <row r="8702" spans="17:26" x14ac:dyDescent="0.35">
      <c r="Q8702" t="s">
        <v>0</v>
      </c>
      <c r="R8702">
        <v>95</v>
      </c>
      <c r="S8702">
        <v>150</v>
      </c>
      <c r="T8702">
        <v>99.3</v>
      </c>
      <c r="U8702" t="s">
        <v>3664</v>
      </c>
      <c r="V8702">
        <v>0</v>
      </c>
      <c r="W8702">
        <v>0</v>
      </c>
      <c r="X8702" t="s">
        <v>3912</v>
      </c>
      <c r="Y8702" t="s">
        <v>13015</v>
      </c>
      <c r="Z8702" t="s">
        <v>3557</v>
      </c>
    </row>
    <row r="8703" spans="17:26" x14ac:dyDescent="0.35">
      <c r="Q8703" t="s">
        <v>0</v>
      </c>
      <c r="R8703">
        <v>95</v>
      </c>
      <c r="S8703">
        <v>150</v>
      </c>
      <c r="T8703">
        <v>99.3</v>
      </c>
      <c r="U8703" t="s">
        <v>3664</v>
      </c>
      <c r="V8703">
        <v>0</v>
      </c>
      <c r="W8703">
        <v>0</v>
      </c>
      <c r="X8703" t="s">
        <v>4377</v>
      </c>
      <c r="Y8703" t="s">
        <v>13016</v>
      </c>
      <c r="Z8703" t="s">
        <v>3557</v>
      </c>
    </row>
    <row r="8704" spans="17:26" x14ac:dyDescent="0.35">
      <c r="Q8704" t="s">
        <v>0</v>
      </c>
      <c r="R8704">
        <v>95</v>
      </c>
      <c r="S8704">
        <v>150</v>
      </c>
      <c r="T8704">
        <v>99.3</v>
      </c>
      <c r="U8704" t="s">
        <v>3664</v>
      </c>
      <c r="V8704">
        <v>0</v>
      </c>
      <c r="W8704">
        <v>0</v>
      </c>
      <c r="X8704" t="s">
        <v>4677</v>
      </c>
      <c r="Y8704" t="s">
        <v>13017</v>
      </c>
      <c r="Z8704" t="s">
        <v>3557</v>
      </c>
    </row>
    <row r="8705" spans="17:26" x14ac:dyDescent="0.35">
      <c r="Q8705" t="s">
        <v>0</v>
      </c>
      <c r="R8705">
        <v>95</v>
      </c>
      <c r="S8705">
        <v>150</v>
      </c>
      <c r="T8705">
        <v>99.3</v>
      </c>
      <c r="U8705" t="s">
        <v>3664</v>
      </c>
      <c r="V8705">
        <v>0</v>
      </c>
      <c r="W8705">
        <v>0</v>
      </c>
      <c r="X8705" t="s">
        <v>3665</v>
      </c>
      <c r="Y8705" t="s">
        <v>13018</v>
      </c>
      <c r="Z8705" t="s">
        <v>3557</v>
      </c>
    </row>
    <row r="8706" spans="17:26" x14ac:dyDescent="0.35">
      <c r="Q8706" t="s">
        <v>0</v>
      </c>
      <c r="R8706">
        <v>95</v>
      </c>
      <c r="S8706">
        <v>150</v>
      </c>
      <c r="T8706">
        <v>99.3</v>
      </c>
      <c r="U8706" t="s">
        <v>3664</v>
      </c>
      <c r="V8706">
        <v>0</v>
      </c>
      <c r="W8706">
        <v>0</v>
      </c>
      <c r="X8706" t="s">
        <v>4171</v>
      </c>
      <c r="Y8706" t="s">
        <v>13019</v>
      </c>
      <c r="Z8706" t="s">
        <v>3557</v>
      </c>
    </row>
    <row r="8707" spans="17:26" x14ac:dyDescent="0.35">
      <c r="Q8707" t="s">
        <v>0</v>
      </c>
      <c r="R8707">
        <v>95</v>
      </c>
      <c r="S8707">
        <v>150</v>
      </c>
      <c r="T8707">
        <v>99.3</v>
      </c>
      <c r="U8707" t="s">
        <v>3664</v>
      </c>
      <c r="V8707">
        <v>0</v>
      </c>
      <c r="W8707">
        <v>0</v>
      </c>
      <c r="X8707" t="s">
        <v>4171</v>
      </c>
      <c r="Y8707" t="s">
        <v>13020</v>
      </c>
      <c r="Z8707" t="s">
        <v>3557</v>
      </c>
    </row>
    <row r="8708" spans="17:26" x14ac:dyDescent="0.35">
      <c r="Q8708" t="s">
        <v>0</v>
      </c>
      <c r="R8708">
        <v>95</v>
      </c>
      <c r="S8708">
        <v>150</v>
      </c>
      <c r="T8708">
        <v>99.3</v>
      </c>
      <c r="U8708" t="s">
        <v>3664</v>
      </c>
      <c r="V8708">
        <v>0</v>
      </c>
      <c r="W8708">
        <v>0</v>
      </c>
      <c r="X8708" t="s">
        <v>3677</v>
      </c>
      <c r="Y8708" t="s">
        <v>13021</v>
      </c>
      <c r="Z8708" t="s">
        <v>3557</v>
      </c>
    </row>
    <row r="8709" spans="17:26" x14ac:dyDescent="0.35">
      <c r="Q8709" t="s">
        <v>0</v>
      </c>
      <c r="R8709">
        <v>95</v>
      </c>
      <c r="S8709">
        <v>150</v>
      </c>
      <c r="T8709">
        <v>99.3</v>
      </c>
      <c r="U8709" t="s">
        <v>3664</v>
      </c>
      <c r="V8709">
        <v>0</v>
      </c>
      <c r="W8709">
        <v>0</v>
      </c>
      <c r="X8709" t="s">
        <v>3949</v>
      </c>
      <c r="Y8709" t="s">
        <v>13022</v>
      </c>
      <c r="Z8709" t="s">
        <v>3557</v>
      </c>
    </row>
    <row r="8710" spans="17:26" x14ac:dyDescent="0.35">
      <c r="Q8710" t="s">
        <v>0</v>
      </c>
      <c r="R8710">
        <v>95</v>
      </c>
      <c r="S8710">
        <v>150</v>
      </c>
      <c r="T8710">
        <v>99.3</v>
      </c>
      <c r="U8710" t="s">
        <v>3664</v>
      </c>
      <c r="V8710">
        <v>0</v>
      </c>
      <c r="W8710">
        <v>0</v>
      </c>
      <c r="X8710" t="s">
        <v>3949</v>
      </c>
      <c r="Y8710" t="s">
        <v>13023</v>
      </c>
      <c r="Z8710" t="s">
        <v>3557</v>
      </c>
    </row>
    <row r="8711" spans="17:26" x14ac:dyDescent="0.35">
      <c r="Q8711" t="s">
        <v>0</v>
      </c>
      <c r="R8711">
        <v>95</v>
      </c>
      <c r="S8711">
        <v>150</v>
      </c>
      <c r="T8711">
        <v>99.3</v>
      </c>
      <c r="U8711" t="s">
        <v>3664</v>
      </c>
      <c r="V8711">
        <v>0</v>
      </c>
      <c r="W8711">
        <v>0</v>
      </c>
      <c r="X8711" t="s">
        <v>3915</v>
      </c>
      <c r="Y8711" t="s">
        <v>13024</v>
      </c>
      <c r="Z8711" t="s">
        <v>3557</v>
      </c>
    </row>
    <row r="8712" spans="17:26" x14ac:dyDescent="0.35">
      <c r="Q8712" t="s">
        <v>0</v>
      </c>
      <c r="R8712">
        <v>95</v>
      </c>
      <c r="S8712">
        <v>150</v>
      </c>
      <c r="T8712">
        <v>99.3</v>
      </c>
      <c r="U8712" t="s">
        <v>3664</v>
      </c>
      <c r="V8712">
        <v>0</v>
      </c>
      <c r="W8712">
        <v>0</v>
      </c>
      <c r="X8712" t="s">
        <v>3679</v>
      </c>
      <c r="Y8712" t="s">
        <v>13025</v>
      </c>
      <c r="Z8712" t="s">
        <v>3557</v>
      </c>
    </row>
    <row r="8713" spans="17:26" x14ac:dyDescent="0.35">
      <c r="Q8713" t="s">
        <v>0</v>
      </c>
      <c r="R8713">
        <v>95</v>
      </c>
      <c r="S8713">
        <v>150</v>
      </c>
      <c r="T8713">
        <v>99.3</v>
      </c>
      <c r="U8713" t="s">
        <v>3664</v>
      </c>
      <c r="V8713">
        <v>0</v>
      </c>
      <c r="W8713">
        <v>0</v>
      </c>
      <c r="X8713" t="s">
        <v>4503</v>
      </c>
      <c r="Y8713" t="s">
        <v>13026</v>
      </c>
      <c r="Z8713" t="s">
        <v>3557</v>
      </c>
    </row>
    <row r="8714" spans="17:26" x14ac:dyDescent="0.35">
      <c r="Q8714" t="s">
        <v>0</v>
      </c>
      <c r="R8714">
        <v>98</v>
      </c>
      <c r="S8714">
        <v>150</v>
      </c>
      <c r="T8714">
        <v>100</v>
      </c>
      <c r="U8714" t="s">
        <v>1</v>
      </c>
      <c r="V8714">
        <v>0</v>
      </c>
      <c r="W8714">
        <v>0</v>
      </c>
      <c r="X8714" t="s">
        <v>4032</v>
      </c>
      <c r="Y8714" t="s">
        <v>13027</v>
      </c>
      <c r="Z8714" t="s">
        <v>3560</v>
      </c>
    </row>
    <row r="8715" spans="17:26" x14ac:dyDescent="0.35">
      <c r="Q8715" t="s">
        <v>0</v>
      </c>
      <c r="R8715">
        <v>98</v>
      </c>
      <c r="S8715">
        <v>150</v>
      </c>
      <c r="T8715">
        <v>100</v>
      </c>
      <c r="U8715" t="s">
        <v>1</v>
      </c>
      <c r="V8715">
        <v>0</v>
      </c>
      <c r="W8715">
        <v>0</v>
      </c>
      <c r="X8715" t="s">
        <v>4377</v>
      </c>
      <c r="Y8715" t="s">
        <v>13028</v>
      </c>
      <c r="Z8715" t="s">
        <v>3560</v>
      </c>
    </row>
    <row r="8716" spans="17:26" x14ac:dyDescent="0.35">
      <c r="Q8716" t="s">
        <v>0</v>
      </c>
      <c r="R8716">
        <v>98</v>
      </c>
      <c r="S8716">
        <v>150</v>
      </c>
      <c r="T8716">
        <v>100</v>
      </c>
      <c r="U8716" t="s">
        <v>3664</v>
      </c>
      <c r="V8716">
        <v>0</v>
      </c>
      <c r="W8716">
        <v>0</v>
      </c>
      <c r="X8716" t="s">
        <v>5089</v>
      </c>
      <c r="Y8716" t="s">
        <v>13029</v>
      </c>
      <c r="Z8716" t="s">
        <v>3560</v>
      </c>
    </row>
    <row r="8717" spans="17:26" x14ac:dyDescent="0.35">
      <c r="Q8717" t="s">
        <v>0</v>
      </c>
      <c r="R8717">
        <v>98</v>
      </c>
      <c r="S8717">
        <v>150</v>
      </c>
      <c r="T8717">
        <v>100</v>
      </c>
      <c r="U8717" t="s">
        <v>3664</v>
      </c>
      <c r="V8717">
        <v>0</v>
      </c>
      <c r="W8717">
        <v>0</v>
      </c>
      <c r="X8717" t="s">
        <v>3940</v>
      </c>
      <c r="Y8717" t="s">
        <v>13030</v>
      </c>
      <c r="Z8717" t="s">
        <v>3560</v>
      </c>
    </row>
    <row r="8718" spans="17:26" x14ac:dyDescent="0.35">
      <c r="Q8718" t="s">
        <v>0</v>
      </c>
      <c r="R8718">
        <v>98</v>
      </c>
      <c r="S8718">
        <v>150</v>
      </c>
      <c r="T8718">
        <v>100</v>
      </c>
      <c r="U8718" t="s">
        <v>3664</v>
      </c>
      <c r="V8718">
        <v>0</v>
      </c>
      <c r="W8718">
        <v>0</v>
      </c>
      <c r="X8718" t="s">
        <v>3855</v>
      </c>
      <c r="Y8718" t="s">
        <v>13031</v>
      </c>
      <c r="Z8718" t="s">
        <v>3560</v>
      </c>
    </row>
    <row r="8719" spans="17:26" x14ac:dyDescent="0.35">
      <c r="Q8719" t="s">
        <v>0</v>
      </c>
      <c r="R8719">
        <v>98</v>
      </c>
      <c r="S8719">
        <v>150</v>
      </c>
      <c r="T8719">
        <v>100</v>
      </c>
      <c r="U8719" t="s">
        <v>3664</v>
      </c>
      <c r="V8719">
        <v>0</v>
      </c>
      <c r="W8719">
        <v>0</v>
      </c>
      <c r="X8719" t="s">
        <v>3855</v>
      </c>
      <c r="Y8719" t="s">
        <v>13032</v>
      </c>
      <c r="Z8719" t="s">
        <v>3560</v>
      </c>
    </row>
    <row r="8720" spans="17:26" x14ac:dyDescent="0.35">
      <c r="Q8720" t="s">
        <v>0</v>
      </c>
      <c r="R8720">
        <v>98</v>
      </c>
      <c r="S8720">
        <v>150</v>
      </c>
      <c r="T8720">
        <v>100</v>
      </c>
      <c r="U8720" t="s">
        <v>3664</v>
      </c>
      <c r="V8720">
        <v>0</v>
      </c>
      <c r="W8720">
        <v>0</v>
      </c>
      <c r="X8720" t="s">
        <v>3956</v>
      </c>
      <c r="Y8720" t="s">
        <v>13033</v>
      </c>
      <c r="Z8720" t="s">
        <v>3560</v>
      </c>
    </row>
    <row r="8721" spans="17:26" x14ac:dyDescent="0.35">
      <c r="Q8721" t="s">
        <v>0</v>
      </c>
      <c r="R8721">
        <v>98</v>
      </c>
      <c r="S8721">
        <v>150</v>
      </c>
      <c r="T8721">
        <v>97.1</v>
      </c>
      <c r="U8721" t="s">
        <v>3664</v>
      </c>
      <c r="V8721">
        <v>0</v>
      </c>
      <c r="W8721">
        <v>0</v>
      </c>
      <c r="X8721" t="s">
        <v>4567</v>
      </c>
      <c r="Y8721" t="s">
        <v>13034</v>
      </c>
      <c r="Z8721" t="s">
        <v>3560</v>
      </c>
    </row>
    <row r="8722" spans="17:26" x14ac:dyDescent="0.35">
      <c r="Q8722" t="s">
        <v>0</v>
      </c>
      <c r="R8722">
        <v>98</v>
      </c>
      <c r="S8722">
        <v>150</v>
      </c>
      <c r="T8722">
        <v>97.2</v>
      </c>
      <c r="U8722" t="s">
        <v>1</v>
      </c>
      <c r="V8722">
        <v>0</v>
      </c>
      <c r="W8722">
        <v>0</v>
      </c>
      <c r="X8722" t="s">
        <v>4747</v>
      </c>
      <c r="Y8722" t="s">
        <v>13035</v>
      </c>
      <c r="Z8722" t="s">
        <v>3560</v>
      </c>
    </row>
    <row r="8723" spans="17:26" x14ac:dyDescent="0.35">
      <c r="Q8723" t="s">
        <v>0</v>
      </c>
      <c r="R8723">
        <v>98</v>
      </c>
      <c r="S8723">
        <v>150</v>
      </c>
      <c r="T8723">
        <v>97.3</v>
      </c>
      <c r="U8723" t="s">
        <v>1</v>
      </c>
      <c r="V8723">
        <v>0</v>
      </c>
      <c r="W8723">
        <v>0</v>
      </c>
      <c r="X8723" t="s">
        <v>4952</v>
      </c>
      <c r="Y8723" t="s">
        <v>13036</v>
      </c>
      <c r="Z8723" t="s">
        <v>3560</v>
      </c>
    </row>
    <row r="8724" spans="17:26" x14ac:dyDescent="0.35">
      <c r="Q8724" t="s">
        <v>0</v>
      </c>
      <c r="R8724">
        <v>98</v>
      </c>
      <c r="S8724">
        <v>150</v>
      </c>
      <c r="T8724">
        <v>97.3</v>
      </c>
      <c r="U8724" t="s">
        <v>1</v>
      </c>
      <c r="V8724">
        <v>0</v>
      </c>
      <c r="W8724">
        <v>0</v>
      </c>
      <c r="X8724" t="s">
        <v>3808</v>
      </c>
      <c r="Y8724" t="s">
        <v>13037</v>
      </c>
      <c r="Z8724" t="s">
        <v>3560</v>
      </c>
    </row>
    <row r="8725" spans="17:26" x14ac:dyDescent="0.35">
      <c r="Q8725" t="s">
        <v>0</v>
      </c>
      <c r="R8725">
        <v>98</v>
      </c>
      <c r="S8725">
        <v>150</v>
      </c>
      <c r="T8725">
        <v>97.3</v>
      </c>
      <c r="U8725" t="s">
        <v>1</v>
      </c>
      <c r="V8725">
        <v>0</v>
      </c>
      <c r="W8725">
        <v>0</v>
      </c>
      <c r="X8725" t="s">
        <v>4379</v>
      </c>
      <c r="Y8725" t="s">
        <v>13038</v>
      </c>
      <c r="Z8725" t="s">
        <v>3560</v>
      </c>
    </row>
    <row r="8726" spans="17:26" x14ac:dyDescent="0.35">
      <c r="Q8726" t="s">
        <v>0</v>
      </c>
      <c r="R8726">
        <v>98</v>
      </c>
      <c r="S8726">
        <v>150</v>
      </c>
      <c r="T8726">
        <v>97.3</v>
      </c>
      <c r="U8726" t="s">
        <v>1</v>
      </c>
      <c r="V8726">
        <v>0</v>
      </c>
      <c r="W8726">
        <v>0</v>
      </c>
      <c r="X8726" t="s">
        <v>3662</v>
      </c>
      <c r="Y8726" t="s">
        <v>13039</v>
      </c>
      <c r="Z8726" t="s">
        <v>3560</v>
      </c>
    </row>
    <row r="8727" spans="17:26" x14ac:dyDescent="0.35">
      <c r="Q8727" t="s">
        <v>0</v>
      </c>
      <c r="R8727">
        <v>98</v>
      </c>
      <c r="S8727">
        <v>150</v>
      </c>
      <c r="T8727">
        <v>97.3</v>
      </c>
      <c r="U8727" t="s">
        <v>1</v>
      </c>
      <c r="V8727">
        <v>0</v>
      </c>
      <c r="W8727">
        <v>0</v>
      </c>
      <c r="X8727" t="s">
        <v>4071</v>
      </c>
      <c r="Y8727" t="s">
        <v>13040</v>
      </c>
      <c r="Z8727" t="s">
        <v>3560</v>
      </c>
    </row>
    <row r="8728" spans="17:26" x14ac:dyDescent="0.35">
      <c r="Q8728" t="s">
        <v>0</v>
      </c>
      <c r="R8728">
        <v>98</v>
      </c>
      <c r="S8728">
        <v>150</v>
      </c>
      <c r="T8728">
        <v>97.3</v>
      </c>
      <c r="U8728" t="s">
        <v>1</v>
      </c>
      <c r="V8728">
        <v>0</v>
      </c>
      <c r="W8728">
        <v>0</v>
      </c>
      <c r="X8728" t="s">
        <v>4071</v>
      </c>
      <c r="Y8728" t="s">
        <v>13041</v>
      </c>
      <c r="Z8728" t="s">
        <v>3560</v>
      </c>
    </row>
    <row r="8729" spans="17:26" x14ac:dyDescent="0.35">
      <c r="Q8729" t="s">
        <v>0</v>
      </c>
      <c r="R8729">
        <v>98</v>
      </c>
      <c r="S8729">
        <v>150</v>
      </c>
      <c r="T8729">
        <v>97.3</v>
      </c>
      <c r="U8729" t="s">
        <v>1</v>
      </c>
      <c r="V8729">
        <v>0</v>
      </c>
      <c r="W8729">
        <v>0</v>
      </c>
      <c r="X8729" t="s">
        <v>4506</v>
      </c>
      <c r="Y8729" t="s">
        <v>13042</v>
      </c>
      <c r="Z8729" t="s">
        <v>3560</v>
      </c>
    </row>
    <row r="8730" spans="17:26" x14ac:dyDescent="0.35">
      <c r="Q8730" t="s">
        <v>0</v>
      </c>
      <c r="R8730">
        <v>98</v>
      </c>
      <c r="S8730">
        <v>150</v>
      </c>
      <c r="T8730">
        <v>97.3</v>
      </c>
      <c r="U8730" t="s">
        <v>3664</v>
      </c>
      <c r="V8730">
        <v>0</v>
      </c>
      <c r="W8730">
        <v>0</v>
      </c>
      <c r="X8730" t="s">
        <v>4313</v>
      </c>
      <c r="Y8730" t="s">
        <v>13043</v>
      </c>
      <c r="Z8730" t="s">
        <v>3560</v>
      </c>
    </row>
    <row r="8731" spans="17:26" x14ac:dyDescent="0.35">
      <c r="Q8731" t="s">
        <v>0</v>
      </c>
      <c r="R8731">
        <v>98</v>
      </c>
      <c r="S8731">
        <v>150</v>
      </c>
      <c r="T8731">
        <v>97.3</v>
      </c>
      <c r="U8731" t="s">
        <v>3664</v>
      </c>
      <c r="V8731">
        <v>0</v>
      </c>
      <c r="W8731">
        <v>0</v>
      </c>
      <c r="X8731" t="s">
        <v>4533</v>
      </c>
      <c r="Y8731" t="s">
        <v>13044</v>
      </c>
      <c r="Z8731" t="s">
        <v>3560</v>
      </c>
    </row>
    <row r="8732" spans="17:26" x14ac:dyDescent="0.35">
      <c r="Q8732" t="s">
        <v>0</v>
      </c>
      <c r="R8732">
        <v>98</v>
      </c>
      <c r="S8732">
        <v>150</v>
      </c>
      <c r="T8732">
        <v>97.3</v>
      </c>
      <c r="U8732" t="s">
        <v>3664</v>
      </c>
      <c r="V8732">
        <v>0</v>
      </c>
      <c r="W8732">
        <v>0</v>
      </c>
      <c r="X8732" t="s">
        <v>4169</v>
      </c>
      <c r="Y8732" t="s">
        <v>13045</v>
      </c>
      <c r="Z8732" t="s">
        <v>3560</v>
      </c>
    </row>
    <row r="8733" spans="17:26" x14ac:dyDescent="0.35">
      <c r="Q8733" t="s">
        <v>0</v>
      </c>
      <c r="R8733">
        <v>98</v>
      </c>
      <c r="S8733">
        <v>150</v>
      </c>
      <c r="T8733">
        <v>97.5</v>
      </c>
      <c r="U8733" t="s">
        <v>1</v>
      </c>
      <c r="V8733">
        <v>0</v>
      </c>
      <c r="W8733">
        <v>0</v>
      </c>
      <c r="X8733" t="s">
        <v>3837</v>
      </c>
      <c r="Y8733" t="s">
        <v>13046</v>
      </c>
      <c r="Z8733" t="s">
        <v>3560</v>
      </c>
    </row>
    <row r="8734" spans="17:26" x14ac:dyDescent="0.35">
      <c r="Q8734" t="s">
        <v>0</v>
      </c>
      <c r="R8734">
        <v>98</v>
      </c>
      <c r="S8734">
        <v>150</v>
      </c>
      <c r="T8734">
        <v>97.6</v>
      </c>
      <c r="U8734" t="s">
        <v>1</v>
      </c>
      <c r="V8734">
        <v>0</v>
      </c>
      <c r="W8734">
        <v>0</v>
      </c>
      <c r="X8734" t="s">
        <v>4697</v>
      </c>
      <c r="Y8734" t="s">
        <v>13047</v>
      </c>
      <c r="Z8734" t="s">
        <v>3560</v>
      </c>
    </row>
    <row r="8735" spans="17:26" x14ac:dyDescent="0.35">
      <c r="Q8735" t="s">
        <v>0</v>
      </c>
      <c r="R8735">
        <v>98</v>
      </c>
      <c r="S8735">
        <v>150</v>
      </c>
      <c r="T8735">
        <v>97.7</v>
      </c>
      <c r="U8735" t="s">
        <v>3664</v>
      </c>
      <c r="V8735">
        <v>0</v>
      </c>
      <c r="W8735">
        <v>0</v>
      </c>
      <c r="X8735" t="s">
        <v>3855</v>
      </c>
      <c r="Y8735" t="s">
        <v>13048</v>
      </c>
      <c r="Z8735" t="s">
        <v>3560</v>
      </c>
    </row>
    <row r="8736" spans="17:26" x14ac:dyDescent="0.35">
      <c r="Q8736" t="s">
        <v>0</v>
      </c>
      <c r="R8736">
        <v>98</v>
      </c>
      <c r="S8736">
        <v>150</v>
      </c>
      <c r="T8736">
        <v>97.8</v>
      </c>
      <c r="U8736" t="s">
        <v>3664</v>
      </c>
      <c r="V8736">
        <v>0</v>
      </c>
      <c r="W8736">
        <v>0</v>
      </c>
      <c r="X8736" t="s">
        <v>4156</v>
      </c>
      <c r="Y8736" t="s">
        <v>13049</v>
      </c>
      <c r="Z8736" t="s">
        <v>3560</v>
      </c>
    </row>
    <row r="8737" spans="17:26" x14ac:dyDescent="0.35">
      <c r="Q8737" t="s">
        <v>0</v>
      </c>
      <c r="R8737">
        <v>98</v>
      </c>
      <c r="S8737">
        <v>150</v>
      </c>
      <c r="T8737">
        <v>97.9</v>
      </c>
      <c r="U8737" t="s">
        <v>1</v>
      </c>
      <c r="V8737">
        <v>0</v>
      </c>
      <c r="W8737">
        <v>0</v>
      </c>
      <c r="X8737" t="s">
        <v>4250</v>
      </c>
      <c r="Y8737" t="s">
        <v>13050</v>
      </c>
      <c r="Z8737" t="s">
        <v>3560</v>
      </c>
    </row>
    <row r="8738" spans="17:26" x14ac:dyDescent="0.35">
      <c r="Q8738" t="s">
        <v>0</v>
      </c>
      <c r="R8738">
        <v>98</v>
      </c>
      <c r="S8738">
        <v>150</v>
      </c>
      <c r="T8738">
        <v>98</v>
      </c>
      <c r="U8738" t="s">
        <v>1</v>
      </c>
      <c r="V8738">
        <v>0</v>
      </c>
      <c r="W8738">
        <v>0</v>
      </c>
      <c r="X8738" t="s">
        <v>4461</v>
      </c>
      <c r="Y8738" t="s">
        <v>13051</v>
      </c>
      <c r="Z8738" t="s">
        <v>3560</v>
      </c>
    </row>
    <row r="8739" spans="17:26" x14ac:dyDescent="0.35">
      <c r="Q8739" t="s">
        <v>0</v>
      </c>
      <c r="R8739">
        <v>98</v>
      </c>
      <c r="S8739">
        <v>150</v>
      </c>
      <c r="T8739">
        <v>98</v>
      </c>
      <c r="U8739" t="s">
        <v>1</v>
      </c>
      <c r="V8739">
        <v>0</v>
      </c>
      <c r="W8739">
        <v>0</v>
      </c>
      <c r="X8739" t="s">
        <v>5464</v>
      </c>
      <c r="Y8739" t="s">
        <v>13052</v>
      </c>
      <c r="Z8739" t="s">
        <v>3560</v>
      </c>
    </row>
    <row r="8740" spans="17:26" x14ac:dyDescent="0.35">
      <c r="Q8740" t="s">
        <v>0</v>
      </c>
      <c r="R8740">
        <v>98</v>
      </c>
      <c r="S8740">
        <v>150</v>
      </c>
      <c r="T8740">
        <v>98</v>
      </c>
      <c r="U8740" t="s">
        <v>1</v>
      </c>
      <c r="V8740">
        <v>0</v>
      </c>
      <c r="W8740">
        <v>0</v>
      </c>
      <c r="X8740" t="s">
        <v>4272</v>
      </c>
      <c r="Y8740" t="s">
        <v>13053</v>
      </c>
      <c r="Z8740" t="s">
        <v>3560</v>
      </c>
    </row>
    <row r="8741" spans="17:26" x14ac:dyDescent="0.35">
      <c r="Q8741" t="s">
        <v>0</v>
      </c>
      <c r="R8741">
        <v>98</v>
      </c>
      <c r="S8741">
        <v>150</v>
      </c>
      <c r="T8741">
        <v>98</v>
      </c>
      <c r="U8741" t="s">
        <v>1</v>
      </c>
      <c r="V8741">
        <v>0</v>
      </c>
      <c r="W8741">
        <v>0</v>
      </c>
      <c r="X8741" t="s">
        <v>3908</v>
      </c>
      <c r="Y8741" t="s">
        <v>13054</v>
      </c>
      <c r="Z8741" t="s">
        <v>3560</v>
      </c>
    </row>
    <row r="8742" spans="17:26" x14ac:dyDescent="0.35">
      <c r="Q8742" t="s">
        <v>0</v>
      </c>
      <c r="R8742">
        <v>98</v>
      </c>
      <c r="S8742">
        <v>150</v>
      </c>
      <c r="T8742">
        <v>98</v>
      </c>
      <c r="U8742" t="s">
        <v>3664</v>
      </c>
      <c r="V8742">
        <v>0</v>
      </c>
      <c r="W8742">
        <v>0</v>
      </c>
      <c r="X8742" t="s">
        <v>3764</v>
      </c>
      <c r="Y8742" t="s">
        <v>13055</v>
      </c>
      <c r="Z8742" t="s">
        <v>3560</v>
      </c>
    </row>
    <row r="8743" spans="17:26" x14ac:dyDescent="0.35">
      <c r="Q8743" t="s">
        <v>0</v>
      </c>
      <c r="R8743">
        <v>98</v>
      </c>
      <c r="S8743">
        <v>150</v>
      </c>
      <c r="T8743">
        <v>98</v>
      </c>
      <c r="U8743" t="s">
        <v>3664</v>
      </c>
      <c r="V8743">
        <v>0</v>
      </c>
      <c r="W8743">
        <v>0</v>
      </c>
      <c r="X8743" t="s">
        <v>4058</v>
      </c>
      <c r="Y8743" t="s">
        <v>13056</v>
      </c>
      <c r="Z8743" t="s">
        <v>3560</v>
      </c>
    </row>
    <row r="8744" spans="17:26" x14ac:dyDescent="0.35">
      <c r="Q8744" t="s">
        <v>0</v>
      </c>
      <c r="R8744">
        <v>98</v>
      </c>
      <c r="S8744">
        <v>150</v>
      </c>
      <c r="T8744">
        <v>98</v>
      </c>
      <c r="U8744" t="s">
        <v>3664</v>
      </c>
      <c r="V8744">
        <v>0</v>
      </c>
      <c r="W8744">
        <v>0</v>
      </c>
      <c r="X8744" t="s">
        <v>3770</v>
      </c>
      <c r="Y8744" t="s">
        <v>13057</v>
      </c>
      <c r="Z8744" t="s">
        <v>3560</v>
      </c>
    </row>
    <row r="8745" spans="17:26" x14ac:dyDescent="0.35">
      <c r="Q8745" t="s">
        <v>0</v>
      </c>
      <c r="R8745">
        <v>98</v>
      </c>
      <c r="S8745">
        <v>150</v>
      </c>
      <c r="T8745">
        <v>98.1</v>
      </c>
      <c r="U8745" t="s">
        <v>1</v>
      </c>
      <c r="V8745">
        <v>0</v>
      </c>
      <c r="W8745">
        <v>0</v>
      </c>
      <c r="X8745" t="s">
        <v>3747</v>
      </c>
      <c r="Y8745" t="s">
        <v>13058</v>
      </c>
      <c r="Z8745" t="s">
        <v>3560</v>
      </c>
    </row>
    <row r="8746" spans="17:26" x14ac:dyDescent="0.35">
      <c r="Q8746" t="s">
        <v>0</v>
      </c>
      <c r="R8746">
        <v>98</v>
      </c>
      <c r="S8746">
        <v>150</v>
      </c>
      <c r="T8746">
        <v>98.1</v>
      </c>
      <c r="U8746" t="s">
        <v>3664</v>
      </c>
      <c r="V8746">
        <v>0</v>
      </c>
      <c r="W8746">
        <v>0</v>
      </c>
      <c r="X8746" t="s">
        <v>4246</v>
      </c>
      <c r="Y8746" t="s">
        <v>13059</v>
      </c>
      <c r="Z8746" t="s">
        <v>3560</v>
      </c>
    </row>
    <row r="8747" spans="17:26" x14ac:dyDescent="0.35">
      <c r="Q8747" t="s">
        <v>0</v>
      </c>
      <c r="R8747">
        <v>98</v>
      </c>
      <c r="S8747">
        <v>150</v>
      </c>
      <c r="T8747">
        <v>98.1</v>
      </c>
      <c r="U8747" t="s">
        <v>3664</v>
      </c>
      <c r="V8747">
        <v>0</v>
      </c>
      <c r="W8747">
        <v>0</v>
      </c>
      <c r="X8747" t="s">
        <v>4246</v>
      </c>
      <c r="Y8747" t="s">
        <v>13060</v>
      </c>
      <c r="Z8747" t="s">
        <v>3560</v>
      </c>
    </row>
    <row r="8748" spans="17:26" x14ac:dyDescent="0.35">
      <c r="Q8748" t="s">
        <v>0</v>
      </c>
      <c r="R8748">
        <v>98</v>
      </c>
      <c r="S8748">
        <v>150</v>
      </c>
      <c r="T8748">
        <v>98.3</v>
      </c>
      <c r="U8748" t="s">
        <v>3664</v>
      </c>
      <c r="V8748">
        <v>0</v>
      </c>
      <c r="W8748">
        <v>0</v>
      </c>
      <c r="X8748" t="s">
        <v>3975</v>
      </c>
      <c r="Y8748" t="s">
        <v>13061</v>
      </c>
      <c r="Z8748" t="s">
        <v>3560</v>
      </c>
    </row>
    <row r="8749" spans="17:26" x14ac:dyDescent="0.35">
      <c r="Q8749" t="s">
        <v>0</v>
      </c>
      <c r="R8749">
        <v>98</v>
      </c>
      <c r="S8749">
        <v>150</v>
      </c>
      <c r="T8749">
        <v>98.3</v>
      </c>
      <c r="U8749" t="s">
        <v>3664</v>
      </c>
      <c r="V8749">
        <v>0</v>
      </c>
      <c r="W8749">
        <v>0</v>
      </c>
      <c r="X8749" t="s">
        <v>3825</v>
      </c>
      <c r="Y8749" t="s">
        <v>13062</v>
      </c>
      <c r="Z8749" t="s">
        <v>3560</v>
      </c>
    </row>
    <row r="8750" spans="17:26" x14ac:dyDescent="0.35">
      <c r="Q8750" t="s">
        <v>0</v>
      </c>
      <c r="R8750">
        <v>98</v>
      </c>
      <c r="S8750">
        <v>150</v>
      </c>
      <c r="T8750">
        <v>98.5</v>
      </c>
      <c r="U8750" t="s">
        <v>1</v>
      </c>
      <c r="V8750">
        <v>0</v>
      </c>
      <c r="W8750">
        <v>0</v>
      </c>
      <c r="X8750" t="s">
        <v>3859</v>
      </c>
      <c r="Y8750" t="s">
        <v>13063</v>
      </c>
      <c r="Z8750" t="s">
        <v>3560</v>
      </c>
    </row>
    <row r="8751" spans="17:26" x14ac:dyDescent="0.35">
      <c r="Q8751" t="s">
        <v>0</v>
      </c>
      <c r="R8751">
        <v>98</v>
      </c>
      <c r="S8751">
        <v>150</v>
      </c>
      <c r="T8751">
        <v>98.7</v>
      </c>
      <c r="U8751" t="s">
        <v>1</v>
      </c>
      <c r="V8751">
        <v>0</v>
      </c>
      <c r="W8751">
        <v>0</v>
      </c>
      <c r="X8751" t="s">
        <v>3928</v>
      </c>
      <c r="Y8751" t="s">
        <v>13064</v>
      </c>
      <c r="Z8751" t="s">
        <v>3560</v>
      </c>
    </row>
    <row r="8752" spans="17:26" x14ac:dyDescent="0.35">
      <c r="Q8752" t="s">
        <v>0</v>
      </c>
      <c r="R8752">
        <v>98</v>
      </c>
      <c r="S8752">
        <v>150</v>
      </c>
      <c r="T8752">
        <v>98.7</v>
      </c>
      <c r="U8752" t="s">
        <v>1</v>
      </c>
      <c r="V8752">
        <v>0</v>
      </c>
      <c r="W8752">
        <v>0</v>
      </c>
      <c r="X8752" t="s">
        <v>5464</v>
      </c>
      <c r="Y8752" t="s">
        <v>13065</v>
      </c>
      <c r="Z8752" t="s">
        <v>3560</v>
      </c>
    </row>
    <row r="8753" spans="17:26" x14ac:dyDescent="0.35">
      <c r="Q8753" t="s">
        <v>0</v>
      </c>
      <c r="R8753">
        <v>98</v>
      </c>
      <c r="S8753">
        <v>150</v>
      </c>
      <c r="T8753">
        <v>98.7</v>
      </c>
      <c r="U8753" t="s">
        <v>1</v>
      </c>
      <c r="V8753">
        <v>0</v>
      </c>
      <c r="W8753">
        <v>0</v>
      </c>
      <c r="X8753" t="s">
        <v>4213</v>
      </c>
      <c r="Y8753" t="s">
        <v>13066</v>
      </c>
      <c r="Z8753" t="s">
        <v>3560</v>
      </c>
    </row>
    <row r="8754" spans="17:26" x14ac:dyDescent="0.35">
      <c r="Q8754" t="s">
        <v>0</v>
      </c>
      <c r="R8754">
        <v>98</v>
      </c>
      <c r="S8754">
        <v>150</v>
      </c>
      <c r="T8754">
        <v>98.7</v>
      </c>
      <c r="U8754" t="s">
        <v>1</v>
      </c>
      <c r="V8754">
        <v>0</v>
      </c>
      <c r="W8754">
        <v>0</v>
      </c>
      <c r="X8754" t="s">
        <v>3708</v>
      </c>
      <c r="Y8754" t="s">
        <v>13067</v>
      </c>
      <c r="Z8754" t="s">
        <v>3560</v>
      </c>
    </row>
    <row r="8755" spans="17:26" x14ac:dyDescent="0.35">
      <c r="Q8755" t="s">
        <v>0</v>
      </c>
      <c r="R8755">
        <v>98</v>
      </c>
      <c r="S8755">
        <v>150</v>
      </c>
      <c r="T8755">
        <v>98.7</v>
      </c>
      <c r="U8755" t="s">
        <v>1</v>
      </c>
      <c r="V8755">
        <v>0</v>
      </c>
      <c r="W8755">
        <v>0</v>
      </c>
      <c r="X8755" t="s">
        <v>3775</v>
      </c>
      <c r="Y8755" t="s">
        <v>13068</v>
      </c>
      <c r="Z8755" t="s">
        <v>3560</v>
      </c>
    </row>
    <row r="8756" spans="17:26" x14ac:dyDescent="0.35">
      <c r="Q8756" t="s">
        <v>0</v>
      </c>
      <c r="R8756">
        <v>98</v>
      </c>
      <c r="S8756">
        <v>150</v>
      </c>
      <c r="T8756">
        <v>98.7</v>
      </c>
      <c r="U8756" t="s">
        <v>1</v>
      </c>
      <c r="V8756">
        <v>0</v>
      </c>
      <c r="W8756">
        <v>0</v>
      </c>
      <c r="X8756" t="s">
        <v>3812</v>
      </c>
      <c r="Y8756" t="s">
        <v>13069</v>
      </c>
      <c r="Z8756" t="s">
        <v>3560</v>
      </c>
    </row>
    <row r="8757" spans="17:26" x14ac:dyDescent="0.35">
      <c r="Q8757" t="s">
        <v>0</v>
      </c>
      <c r="R8757">
        <v>98</v>
      </c>
      <c r="S8757">
        <v>150</v>
      </c>
      <c r="T8757">
        <v>98.7</v>
      </c>
      <c r="U8757" t="s">
        <v>1</v>
      </c>
      <c r="V8757">
        <v>0</v>
      </c>
      <c r="W8757">
        <v>0</v>
      </c>
      <c r="X8757" t="s">
        <v>4165</v>
      </c>
      <c r="Y8757" t="s">
        <v>13070</v>
      </c>
      <c r="Z8757" t="s">
        <v>3560</v>
      </c>
    </row>
    <row r="8758" spans="17:26" x14ac:dyDescent="0.35">
      <c r="Q8758" t="s">
        <v>0</v>
      </c>
      <c r="R8758">
        <v>98</v>
      </c>
      <c r="S8758">
        <v>150</v>
      </c>
      <c r="T8758">
        <v>98.7</v>
      </c>
      <c r="U8758" t="s">
        <v>3664</v>
      </c>
      <c r="V8758">
        <v>0</v>
      </c>
      <c r="W8758">
        <v>0</v>
      </c>
      <c r="X8758" t="s">
        <v>4461</v>
      </c>
      <c r="Y8758" t="s">
        <v>13071</v>
      </c>
      <c r="Z8758" t="s">
        <v>3560</v>
      </c>
    </row>
    <row r="8759" spans="17:26" x14ac:dyDescent="0.35">
      <c r="Q8759" t="s">
        <v>0</v>
      </c>
      <c r="R8759">
        <v>98</v>
      </c>
      <c r="S8759">
        <v>150</v>
      </c>
      <c r="T8759">
        <v>98.7</v>
      </c>
      <c r="U8759" t="s">
        <v>3664</v>
      </c>
      <c r="V8759">
        <v>0</v>
      </c>
      <c r="W8759">
        <v>0</v>
      </c>
      <c r="X8759" t="s">
        <v>6123</v>
      </c>
      <c r="Y8759" t="s">
        <v>13072</v>
      </c>
      <c r="Z8759" t="s">
        <v>3560</v>
      </c>
    </row>
    <row r="8760" spans="17:26" x14ac:dyDescent="0.35">
      <c r="Q8760" t="s">
        <v>0</v>
      </c>
      <c r="R8760">
        <v>98</v>
      </c>
      <c r="S8760">
        <v>150</v>
      </c>
      <c r="T8760">
        <v>98.7</v>
      </c>
      <c r="U8760" t="s">
        <v>3664</v>
      </c>
      <c r="V8760">
        <v>0</v>
      </c>
      <c r="W8760">
        <v>0</v>
      </c>
      <c r="X8760" t="s">
        <v>4319</v>
      </c>
      <c r="Y8760" t="s">
        <v>13073</v>
      </c>
      <c r="Z8760" t="s">
        <v>3560</v>
      </c>
    </row>
    <row r="8761" spans="17:26" x14ac:dyDescent="0.35">
      <c r="Q8761" t="s">
        <v>0</v>
      </c>
      <c r="R8761">
        <v>98</v>
      </c>
      <c r="S8761">
        <v>150</v>
      </c>
      <c r="T8761">
        <v>98.7</v>
      </c>
      <c r="U8761" t="s">
        <v>3664</v>
      </c>
      <c r="V8761">
        <v>0</v>
      </c>
      <c r="W8761">
        <v>0</v>
      </c>
      <c r="X8761" t="s">
        <v>3775</v>
      </c>
      <c r="Y8761" t="s">
        <v>13074</v>
      </c>
      <c r="Z8761" t="s">
        <v>3560</v>
      </c>
    </row>
    <row r="8762" spans="17:26" x14ac:dyDescent="0.35">
      <c r="Q8762" t="s">
        <v>0</v>
      </c>
      <c r="R8762">
        <v>98</v>
      </c>
      <c r="S8762">
        <v>150</v>
      </c>
      <c r="T8762">
        <v>98.8</v>
      </c>
      <c r="U8762" t="s">
        <v>1</v>
      </c>
      <c r="V8762">
        <v>0</v>
      </c>
      <c r="W8762">
        <v>0</v>
      </c>
      <c r="X8762" t="s">
        <v>3861</v>
      </c>
      <c r="Y8762" t="s">
        <v>13075</v>
      </c>
      <c r="Z8762" t="s">
        <v>3560</v>
      </c>
    </row>
    <row r="8763" spans="17:26" x14ac:dyDescent="0.35">
      <c r="Q8763" t="s">
        <v>0</v>
      </c>
      <c r="R8763">
        <v>98</v>
      </c>
      <c r="S8763">
        <v>150</v>
      </c>
      <c r="T8763">
        <v>98.9</v>
      </c>
      <c r="U8763" t="s">
        <v>3664</v>
      </c>
      <c r="V8763">
        <v>0</v>
      </c>
      <c r="W8763">
        <v>0</v>
      </c>
      <c r="X8763" t="s">
        <v>3877</v>
      </c>
      <c r="Y8763" t="s">
        <v>13076</v>
      </c>
      <c r="Z8763" t="s">
        <v>3560</v>
      </c>
    </row>
    <row r="8764" spans="17:26" x14ac:dyDescent="0.35">
      <c r="Q8764" t="s">
        <v>0</v>
      </c>
      <c r="R8764">
        <v>98</v>
      </c>
      <c r="S8764">
        <v>150</v>
      </c>
      <c r="T8764">
        <v>99</v>
      </c>
      <c r="U8764" t="s">
        <v>3664</v>
      </c>
      <c r="V8764">
        <v>0</v>
      </c>
      <c r="W8764">
        <v>0</v>
      </c>
      <c r="X8764" t="s">
        <v>4246</v>
      </c>
      <c r="Y8764" t="s">
        <v>13077</v>
      </c>
      <c r="Z8764" t="s">
        <v>3560</v>
      </c>
    </row>
    <row r="8765" spans="17:26" x14ac:dyDescent="0.35">
      <c r="Q8765" t="s">
        <v>0</v>
      </c>
      <c r="R8765">
        <v>98</v>
      </c>
      <c r="S8765">
        <v>150</v>
      </c>
      <c r="T8765">
        <v>99</v>
      </c>
      <c r="U8765" t="s">
        <v>3664</v>
      </c>
      <c r="V8765">
        <v>0</v>
      </c>
      <c r="W8765">
        <v>0</v>
      </c>
      <c r="X8765" t="s">
        <v>3671</v>
      </c>
      <c r="Y8765" t="s">
        <v>13078</v>
      </c>
      <c r="Z8765" t="s">
        <v>3560</v>
      </c>
    </row>
    <row r="8766" spans="17:26" x14ac:dyDescent="0.35">
      <c r="Q8766" t="s">
        <v>0</v>
      </c>
      <c r="R8766">
        <v>98</v>
      </c>
      <c r="S8766">
        <v>150</v>
      </c>
      <c r="T8766">
        <v>99</v>
      </c>
      <c r="U8766" t="s">
        <v>3664</v>
      </c>
      <c r="V8766">
        <v>0</v>
      </c>
      <c r="W8766">
        <v>0</v>
      </c>
      <c r="X8766" t="s">
        <v>4102</v>
      </c>
      <c r="Y8766" t="s">
        <v>13079</v>
      </c>
      <c r="Z8766" t="s">
        <v>3560</v>
      </c>
    </row>
    <row r="8767" spans="17:26" x14ac:dyDescent="0.35">
      <c r="Q8767" t="s">
        <v>0</v>
      </c>
      <c r="R8767">
        <v>98</v>
      </c>
      <c r="S8767">
        <v>150</v>
      </c>
      <c r="T8767">
        <v>99.1</v>
      </c>
      <c r="U8767" t="s">
        <v>1</v>
      </c>
      <c r="V8767">
        <v>0</v>
      </c>
      <c r="W8767">
        <v>0</v>
      </c>
      <c r="X8767" t="s">
        <v>3825</v>
      </c>
      <c r="Y8767" t="s">
        <v>13080</v>
      </c>
      <c r="Z8767" t="s">
        <v>3560</v>
      </c>
    </row>
    <row r="8768" spans="17:26" x14ac:dyDescent="0.35">
      <c r="Q8768" t="s">
        <v>0</v>
      </c>
      <c r="R8768">
        <v>98</v>
      </c>
      <c r="S8768">
        <v>150</v>
      </c>
      <c r="T8768">
        <v>99.1</v>
      </c>
      <c r="U8768" t="s">
        <v>3664</v>
      </c>
      <c r="V8768">
        <v>0</v>
      </c>
      <c r="W8768">
        <v>0</v>
      </c>
      <c r="X8768" t="s">
        <v>4113</v>
      </c>
      <c r="Y8768" t="s">
        <v>13081</v>
      </c>
      <c r="Z8768" t="s">
        <v>3560</v>
      </c>
    </row>
    <row r="8769" spans="17:26" x14ac:dyDescent="0.35">
      <c r="Q8769" t="s">
        <v>0</v>
      </c>
      <c r="R8769">
        <v>98</v>
      </c>
      <c r="S8769">
        <v>150</v>
      </c>
      <c r="T8769">
        <v>99.2</v>
      </c>
      <c r="U8769" t="s">
        <v>3664</v>
      </c>
      <c r="V8769">
        <v>0</v>
      </c>
      <c r="W8769">
        <v>0</v>
      </c>
      <c r="X8769" t="s">
        <v>4128</v>
      </c>
      <c r="Y8769" t="s">
        <v>13082</v>
      </c>
      <c r="Z8769" t="s">
        <v>3560</v>
      </c>
    </row>
    <row r="8770" spans="17:26" x14ac:dyDescent="0.35">
      <c r="Q8770" t="s">
        <v>0</v>
      </c>
      <c r="R8770">
        <v>98</v>
      </c>
      <c r="S8770">
        <v>150</v>
      </c>
      <c r="T8770">
        <v>99.2</v>
      </c>
      <c r="U8770" t="s">
        <v>3664</v>
      </c>
      <c r="V8770">
        <v>0</v>
      </c>
      <c r="W8770">
        <v>0</v>
      </c>
      <c r="X8770" t="s">
        <v>4121</v>
      </c>
      <c r="Y8770" t="s">
        <v>13083</v>
      </c>
      <c r="Z8770" t="s">
        <v>3560</v>
      </c>
    </row>
    <row r="8771" spans="17:26" x14ac:dyDescent="0.35">
      <c r="Q8771" t="s">
        <v>0</v>
      </c>
      <c r="R8771">
        <v>98</v>
      </c>
      <c r="S8771">
        <v>150</v>
      </c>
      <c r="T8771">
        <v>99.3</v>
      </c>
      <c r="U8771" t="s">
        <v>1</v>
      </c>
      <c r="V8771">
        <v>0</v>
      </c>
      <c r="W8771">
        <v>0</v>
      </c>
      <c r="X8771" t="s">
        <v>3928</v>
      </c>
      <c r="Y8771" t="s">
        <v>13084</v>
      </c>
      <c r="Z8771" t="s">
        <v>3560</v>
      </c>
    </row>
    <row r="8772" spans="17:26" x14ac:dyDescent="0.35">
      <c r="Q8772" t="s">
        <v>0</v>
      </c>
      <c r="R8772">
        <v>98</v>
      </c>
      <c r="S8772">
        <v>150</v>
      </c>
      <c r="T8772">
        <v>99.3</v>
      </c>
      <c r="U8772" t="s">
        <v>1</v>
      </c>
      <c r="V8772">
        <v>0</v>
      </c>
      <c r="W8772">
        <v>0</v>
      </c>
      <c r="X8772" t="s">
        <v>3770</v>
      </c>
      <c r="Y8772" t="s">
        <v>13085</v>
      </c>
      <c r="Z8772" t="s">
        <v>3560</v>
      </c>
    </row>
    <row r="8773" spans="17:26" x14ac:dyDescent="0.35">
      <c r="Q8773" t="s">
        <v>0</v>
      </c>
      <c r="R8773">
        <v>98</v>
      </c>
      <c r="S8773">
        <v>150</v>
      </c>
      <c r="T8773">
        <v>99.3</v>
      </c>
      <c r="U8773" t="s">
        <v>1</v>
      </c>
      <c r="V8773">
        <v>0</v>
      </c>
      <c r="W8773">
        <v>0</v>
      </c>
      <c r="X8773" t="s">
        <v>4032</v>
      </c>
      <c r="Y8773" t="s">
        <v>13086</v>
      </c>
      <c r="Z8773" t="s">
        <v>3560</v>
      </c>
    </row>
    <row r="8774" spans="17:26" x14ac:dyDescent="0.35">
      <c r="Q8774" t="s">
        <v>0</v>
      </c>
      <c r="R8774">
        <v>98</v>
      </c>
      <c r="S8774">
        <v>150</v>
      </c>
      <c r="T8774">
        <v>99.3</v>
      </c>
      <c r="U8774" t="s">
        <v>3664</v>
      </c>
      <c r="V8774">
        <v>0</v>
      </c>
      <c r="W8774">
        <v>0</v>
      </c>
      <c r="X8774" t="s">
        <v>4005</v>
      </c>
      <c r="Y8774" t="s">
        <v>13087</v>
      </c>
      <c r="Z8774" t="s">
        <v>3560</v>
      </c>
    </row>
    <row r="8775" spans="17:26" x14ac:dyDescent="0.35">
      <c r="Q8775" t="s">
        <v>0</v>
      </c>
      <c r="R8775">
        <v>98</v>
      </c>
      <c r="S8775">
        <v>150</v>
      </c>
      <c r="T8775">
        <v>99.3</v>
      </c>
      <c r="U8775" t="s">
        <v>3664</v>
      </c>
      <c r="V8775">
        <v>0</v>
      </c>
      <c r="W8775">
        <v>0</v>
      </c>
      <c r="X8775" t="s">
        <v>3875</v>
      </c>
      <c r="Y8775" t="s">
        <v>13088</v>
      </c>
      <c r="Z8775" t="s">
        <v>3560</v>
      </c>
    </row>
    <row r="8776" spans="17:26" x14ac:dyDescent="0.35">
      <c r="Q8776" t="s">
        <v>0</v>
      </c>
      <c r="R8776">
        <v>98</v>
      </c>
      <c r="S8776">
        <v>150</v>
      </c>
      <c r="T8776">
        <v>99.3</v>
      </c>
      <c r="U8776" t="s">
        <v>3664</v>
      </c>
      <c r="V8776">
        <v>0</v>
      </c>
      <c r="W8776">
        <v>0</v>
      </c>
      <c r="X8776" t="s">
        <v>3764</v>
      </c>
      <c r="Y8776" t="s">
        <v>13089</v>
      </c>
      <c r="Z8776" t="s">
        <v>3560</v>
      </c>
    </row>
    <row r="8777" spans="17:26" x14ac:dyDescent="0.35">
      <c r="Q8777" t="s">
        <v>0</v>
      </c>
      <c r="R8777">
        <v>98</v>
      </c>
      <c r="S8777">
        <v>150</v>
      </c>
      <c r="T8777">
        <v>99.3</v>
      </c>
      <c r="U8777" t="s">
        <v>3664</v>
      </c>
      <c r="V8777">
        <v>0</v>
      </c>
      <c r="W8777">
        <v>0</v>
      </c>
      <c r="X8777" t="s">
        <v>4032</v>
      </c>
      <c r="Y8777" t="s">
        <v>13090</v>
      </c>
      <c r="Z8777" t="s">
        <v>3560</v>
      </c>
    </row>
    <row r="8778" spans="17:26" x14ac:dyDescent="0.35">
      <c r="Q8778" t="s">
        <v>0</v>
      </c>
      <c r="R8778">
        <v>98</v>
      </c>
      <c r="S8778">
        <v>150</v>
      </c>
      <c r="T8778">
        <v>99.3</v>
      </c>
      <c r="U8778" t="s">
        <v>3664</v>
      </c>
      <c r="V8778">
        <v>0</v>
      </c>
      <c r="W8778">
        <v>0</v>
      </c>
      <c r="X8778" t="s">
        <v>4171</v>
      </c>
      <c r="Y8778" t="s">
        <v>13091</v>
      </c>
      <c r="Z8778" t="s">
        <v>3560</v>
      </c>
    </row>
    <row r="8779" spans="17:26" x14ac:dyDescent="0.35">
      <c r="Q8779" t="s">
        <v>0</v>
      </c>
      <c r="R8779">
        <v>98</v>
      </c>
      <c r="S8779">
        <v>150</v>
      </c>
      <c r="T8779">
        <v>99.3</v>
      </c>
      <c r="U8779" t="s">
        <v>3664</v>
      </c>
      <c r="V8779">
        <v>0</v>
      </c>
      <c r="W8779">
        <v>0</v>
      </c>
      <c r="X8779" t="s">
        <v>3956</v>
      </c>
      <c r="Y8779" t="s">
        <v>13092</v>
      </c>
      <c r="Z8779" t="s">
        <v>3560</v>
      </c>
    </row>
    <row r="8780" spans="17:26" x14ac:dyDescent="0.35">
      <c r="Q8780" t="s">
        <v>0</v>
      </c>
      <c r="R8780">
        <v>99</v>
      </c>
      <c r="S8780">
        <v>150</v>
      </c>
      <c r="T8780">
        <v>100</v>
      </c>
      <c r="U8780" t="s">
        <v>1</v>
      </c>
      <c r="V8780">
        <v>0</v>
      </c>
      <c r="W8780">
        <v>0</v>
      </c>
      <c r="X8780" t="s">
        <v>3977</v>
      </c>
      <c r="Y8780" t="s">
        <v>13093</v>
      </c>
      <c r="Z8780" t="s">
        <v>3562</v>
      </c>
    </row>
    <row r="8781" spans="17:26" x14ac:dyDescent="0.35">
      <c r="Q8781" t="s">
        <v>0</v>
      </c>
      <c r="R8781">
        <v>99</v>
      </c>
      <c r="S8781">
        <v>150</v>
      </c>
      <c r="T8781">
        <v>100</v>
      </c>
      <c r="U8781" t="s">
        <v>1</v>
      </c>
      <c r="V8781">
        <v>0</v>
      </c>
      <c r="W8781">
        <v>0</v>
      </c>
      <c r="X8781" t="s">
        <v>3700</v>
      </c>
      <c r="Y8781" t="s">
        <v>13094</v>
      </c>
      <c r="Z8781" t="s">
        <v>3562</v>
      </c>
    </row>
    <row r="8782" spans="17:26" x14ac:dyDescent="0.35">
      <c r="Q8782" t="s">
        <v>0</v>
      </c>
      <c r="R8782">
        <v>99</v>
      </c>
      <c r="S8782">
        <v>150</v>
      </c>
      <c r="T8782">
        <v>100</v>
      </c>
      <c r="U8782" t="s">
        <v>1</v>
      </c>
      <c r="V8782">
        <v>0</v>
      </c>
      <c r="W8782">
        <v>0</v>
      </c>
      <c r="X8782" t="s">
        <v>4238</v>
      </c>
      <c r="Y8782" t="s">
        <v>13095</v>
      </c>
      <c r="Z8782" t="s">
        <v>3562</v>
      </c>
    </row>
    <row r="8783" spans="17:26" x14ac:dyDescent="0.35">
      <c r="Q8783" t="s">
        <v>0</v>
      </c>
      <c r="R8783">
        <v>99</v>
      </c>
      <c r="S8783">
        <v>150</v>
      </c>
      <c r="T8783">
        <v>100</v>
      </c>
      <c r="U8783" t="s">
        <v>1</v>
      </c>
      <c r="V8783">
        <v>0</v>
      </c>
      <c r="W8783">
        <v>0</v>
      </c>
      <c r="X8783" t="s">
        <v>4106</v>
      </c>
      <c r="Y8783" t="s">
        <v>13096</v>
      </c>
      <c r="Z8783" t="s">
        <v>3562</v>
      </c>
    </row>
    <row r="8784" spans="17:26" x14ac:dyDescent="0.35">
      <c r="Q8784" t="s">
        <v>0</v>
      </c>
      <c r="R8784">
        <v>99</v>
      </c>
      <c r="S8784">
        <v>150</v>
      </c>
      <c r="T8784">
        <v>100</v>
      </c>
      <c r="U8784" t="s">
        <v>1</v>
      </c>
      <c r="V8784">
        <v>0</v>
      </c>
      <c r="W8784">
        <v>0</v>
      </c>
      <c r="X8784" t="s">
        <v>4699</v>
      </c>
      <c r="Y8784" t="s">
        <v>13097</v>
      </c>
      <c r="Z8784" t="s">
        <v>3562</v>
      </c>
    </row>
    <row r="8785" spans="17:26" x14ac:dyDescent="0.35">
      <c r="Q8785" t="s">
        <v>0</v>
      </c>
      <c r="R8785">
        <v>99</v>
      </c>
      <c r="S8785">
        <v>150</v>
      </c>
      <c r="T8785">
        <v>100</v>
      </c>
      <c r="U8785" t="s">
        <v>1</v>
      </c>
      <c r="V8785">
        <v>0</v>
      </c>
      <c r="W8785">
        <v>0</v>
      </c>
      <c r="X8785" t="s">
        <v>4685</v>
      </c>
      <c r="Y8785" t="s">
        <v>13098</v>
      </c>
      <c r="Z8785" t="s">
        <v>3562</v>
      </c>
    </row>
    <row r="8786" spans="17:26" x14ac:dyDescent="0.35">
      <c r="Q8786" t="s">
        <v>0</v>
      </c>
      <c r="R8786">
        <v>99</v>
      </c>
      <c r="S8786">
        <v>150</v>
      </c>
      <c r="T8786">
        <v>100</v>
      </c>
      <c r="U8786" t="s">
        <v>3664</v>
      </c>
      <c r="V8786">
        <v>0</v>
      </c>
      <c r="W8786">
        <v>0</v>
      </c>
      <c r="X8786" t="s">
        <v>3846</v>
      </c>
      <c r="Y8786" t="s">
        <v>13099</v>
      </c>
      <c r="Z8786" t="s">
        <v>3562</v>
      </c>
    </row>
    <row r="8787" spans="17:26" x14ac:dyDescent="0.35">
      <c r="Q8787" t="s">
        <v>0</v>
      </c>
      <c r="R8787">
        <v>99</v>
      </c>
      <c r="S8787">
        <v>150</v>
      </c>
      <c r="T8787">
        <v>100</v>
      </c>
      <c r="U8787" t="s">
        <v>3664</v>
      </c>
      <c r="V8787">
        <v>0</v>
      </c>
      <c r="W8787">
        <v>0</v>
      </c>
      <c r="X8787" t="s">
        <v>3861</v>
      </c>
      <c r="Y8787" t="s">
        <v>13100</v>
      </c>
      <c r="Z8787" t="s">
        <v>3562</v>
      </c>
    </row>
    <row r="8788" spans="17:26" x14ac:dyDescent="0.35">
      <c r="Q8788" t="s">
        <v>0</v>
      </c>
      <c r="R8788">
        <v>99</v>
      </c>
      <c r="S8788">
        <v>150</v>
      </c>
      <c r="T8788">
        <v>97</v>
      </c>
      <c r="U8788" t="s">
        <v>1</v>
      </c>
      <c r="V8788">
        <v>0</v>
      </c>
      <c r="W8788">
        <v>0</v>
      </c>
      <c r="X8788" t="s">
        <v>4272</v>
      </c>
      <c r="Y8788" t="s">
        <v>13101</v>
      </c>
      <c r="Z8788" t="s">
        <v>3562</v>
      </c>
    </row>
    <row r="8789" spans="17:26" x14ac:dyDescent="0.35">
      <c r="Q8789" t="s">
        <v>0</v>
      </c>
      <c r="R8789">
        <v>99</v>
      </c>
      <c r="S8789">
        <v>150</v>
      </c>
      <c r="T8789">
        <v>97.1</v>
      </c>
      <c r="U8789" t="s">
        <v>1</v>
      </c>
      <c r="V8789">
        <v>0</v>
      </c>
      <c r="W8789">
        <v>0</v>
      </c>
      <c r="X8789" t="s">
        <v>4193</v>
      </c>
      <c r="Y8789" t="s">
        <v>13102</v>
      </c>
      <c r="Z8789" t="s">
        <v>3562</v>
      </c>
    </row>
    <row r="8790" spans="17:26" x14ac:dyDescent="0.35">
      <c r="Q8790" t="s">
        <v>0</v>
      </c>
      <c r="R8790">
        <v>99</v>
      </c>
      <c r="S8790">
        <v>150</v>
      </c>
      <c r="T8790">
        <v>97.1</v>
      </c>
      <c r="U8790" t="s">
        <v>3664</v>
      </c>
      <c r="V8790">
        <v>0</v>
      </c>
      <c r="W8790">
        <v>0</v>
      </c>
      <c r="X8790" t="s">
        <v>4565</v>
      </c>
      <c r="Y8790" t="s">
        <v>13103</v>
      </c>
      <c r="Z8790" t="s">
        <v>3562</v>
      </c>
    </row>
    <row r="8791" spans="17:26" x14ac:dyDescent="0.35">
      <c r="Q8791" t="s">
        <v>0</v>
      </c>
      <c r="R8791">
        <v>99</v>
      </c>
      <c r="S8791">
        <v>150</v>
      </c>
      <c r="T8791">
        <v>97.3</v>
      </c>
      <c r="U8791" t="s">
        <v>1</v>
      </c>
      <c r="V8791">
        <v>0</v>
      </c>
      <c r="W8791">
        <v>0</v>
      </c>
      <c r="X8791" t="s">
        <v>4560</v>
      </c>
      <c r="Y8791" t="s">
        <v>13104</v>
      </c>
      <c r="Z8791" t="s">
        <v>3562</v>
      </c>
    </row>
    <row r="8792" spans="17:26" x14ac:dyDescent="0.35">
      <c r="Q8792" t="s">
        <v>0</v>
      </c>
      <c r="R8792">
        <v>99</v>
      </c>
      <c r="S8792">
        <v>150</v>
      </c>
      <c r="T8792">
        <v>97.3</v>
      </c>
      <c r="U8792" t="s">
        <v>3664</v>
      </c>
      <c r="V8792">
        <v>0</v>
      </c>
      <c r="W8792">
        <v>0</v>
      </c>
      <c r="X8792" t="s">
        <v>3889</v>
      </c>
      <c r="Y8792" t="s">
        <v>13105</v>
      </c>
      <c r="Z8792" t="s">
        <v>3562</v>
      </c>
    </row>
    <row r="8793" spans="17:26" x14ac:dyDescent="0.35">
      <c r="Q8793" t="s">
        <v>0</v>
      </c>
      <c r="R8793">
        <v>99</v>
      </c>
      <c r="S8793">
        <v>150</v>
      </c>
      <c r="T8793">
        <v>97.3</v>
      </c>
      <c r="U8793" t="s">
        <v>3664</v>
      </c>
      <c r="V8793">
        <v>0</v>
      </c>
      <c r="W8793">
        <v>0</v>
      </c>
      <c r="X8793" t="s">
        <v>3758</v>
      </c>
      <c r="Y8793" t="s">
        <v>13106</v>
      </c>
      <c r="Z8793" t="s">
        <v>3562</v>
      </c>
    </row>
    <row r="8794" spans="17:26" x14ac:dyDescent="0.35">
      <c r="Q8794" t="s">
        <v>0</v>
      </c>
      <c r="R8794">
        <v>99</v>
      </c>
      <c r="S8794">
        <v>150</v>
      </c>
      <c r="T8794">
        <v>97.3</v>
      </c>
      <c r="U8794" t="s">
        <v>3664</v>
      </c>
      <c r="V8794">
        <v>0</v>
      </c>
      <c r="W8794">
        <v>0</v>
      </c>
      <c r="X8794" t="s">
        <v>4952</v>
      </c>
      <c r="Y8794" t="s">
        <v>13107</v>
      </c>
      <c r="Z8794" t="s">
        <v>3562</v>
      </c>
    </row>
    <row r="8795" spans="17:26" x14ac:dyDescent="0.35">
      <c r="Q8795" t="s">
        <v>0</v>
      </c>
      <c r="R8795">
        <v>99</v>
      </c>
      <c r="S8795">
        <v>150</v>
      </c>
      <c r="T8795">
        <v>97.3</v>
      </c>
      <c r="U8795" t="s">
        <v>3664</v>
      </c>
      <c r="V8795">
        <v>0</v>
      </c>
      <c r="W8795">
        <v>0</v>
      </c>
      <c r="X8795" t="s">
        <v>3770</v>
      </c>
      <c r="Y8795" t="s">
        <v>13108</v>
      </c>
      <c r="Z8795" t="s">
        <v>3562</v>
      </c>
    </row>
    <row r="8796" spans="17:26" x14ac:dyDescent="0.35">
      <c r="Q8796" t="s">
        <v>0</v>
      </c>
      <c r="R8796">
        <v>99</v>
      </c>
      <c r="S8796">
        <v>150</v>
      </c>
      <c r="T8796">
        <v>97.3</v>
      </c>
      <c r="U8796" t="s">
        <v>3664</v>
      </c>
      <c r="V8796">
        <v>0</v>
      </c>
      <c r="W8796">
        <v>0</v>
      </c>
      <c r="X8796" t="s">
        <v>3812</v>
      </c>
      <c r="Y8796" t="s">
        <v>13109</v>
      </c>
      <c r="Z8796" t="s">
        <v>3562</v>
      </c>
    </row>
    <row r="8797" spans="17:26" x14ac:dyDescent="0.35">
      <c r="Q8797" t="s">
        <v>0</v>
      </c>
      <c r="R8797">
        <v>99</v>
      </c>
      <c r="S8797">
        <v>150</v>
      </c>
      <c r="T8797">
        <v>97.3</v>
      </c>
      <c r="U8797" t="s">
        <v>3664</v>
      </c>
      <c r="V8797">
        <v>0</v>
      </c>
      <c r="W8797">
        <v>0</v>
      </c>
      <c r="X8797" t="s">
        <v>4171</v>
      </c>
      <c r="Y8797" t="s">
        <v>13110</v>
      </c>
      <c r="Z8797" t="s">
        <v>3562</v>
      </c>
    </row>
    <row r="8798" spans="17:26" x14ac:dyDescent="0.35">
      <c r="Q8798" t="s">
        <v>0</v>
      </c>
      <c r="R8798">
        <v>99</v>
      </c>
      <c r="S8798">
        <v>150</v>
      </c>
      <c r="T8798">
        <v>97.4</v>
      </c>
      <c r="U8798" t="s">
        <v>1</v>
      </c>
      <c r="V8798">
        <v>0</v>
      </c>
      <c r="W8798">
        <v>0</v>
      </c>
      <c r="X8798" t="s">
        <v>3967</v>
      </c>
      <c r="Y8798" t="s">
        <v>13111</v>
      </c>
      <c r="Z8798" t="s">
        <v>3562</v>
      </c>
    </row>
    <row r="8799" spans="17:26" x14ac:dyDescent="0.35">
      <c r="Q8799" t="s">
        <v>0</v>
      </c>
      <c r="R8799">
        <v>99</v>
      </c>
      <c r="S8799">
        <v>150</v>
      </c>
      <c r="T8799">
        <v>97.5</v>
      </c>
      <c r="U8799" t="s">
        <v>1</v>
      </c>
      <c r="V8799">
        <v>0</v>
      </c>
      <c r="W8799">
        <v>0</v>
      </c>
      <c r="X8799" t="s">
        <v>3704</v>
      </c>
      <c r="Y8799" t="s">
        <v>13112</v>
      </c>
      <c r="Z8799" t="s">
        <v>3562</v>
      </c>
    </row>
    <row r="8800" spans="17:26" x14ac:dyDescent="0.35">
      <c r="Q8800" t="s">
        <v>0</v>
      </c>
      <c r="R8800">
        <v>99</v>
      </c>
      <c r="S8800">
        <v>150</v>
      </c>
      <c r="T8800">
        <v>97.6</v>
      </c>
      <c r="U8800" t="s">
        <v>1</v>
      </c>
      <c r="V8800">
        <v>0</v>
      </c>
      <c r="W8800">
        <v>0</v>
      </c>
      <c r="X8800" t="s">
        <v>3839</v>
      </c>
      <c r="Y8800" t="s">
        <v>13113</v>
      </c>
      <c r="Z8800" t="s">
        <v>3562</v>
      </c>
    </row>
    <row r="8801" spans="17:26" x14ac:dyDescent="0.35">
      <c r="Q8801" t="s">
        <v>0</v>
      </c>
      <c r="R8801">
        <v>99</v>
      </c>
      <c r="S8801">
        <v>150</v>
      </c>
      <c r="T8801">
        <v>97.9</v>
      </c>
      <c r="U8801" t="s">
        <v>1</v>
      </c>
      <c r="V8801">
        <v>0</v>
      </c>
      <c r="W8801">
        <v>0</v>
      </c>
      <c r="X8801" t="s">
        <v>3720</v>
      </c>
      <c r="Y8801" t="s">
        <v>13114</v>
      </c>
      <c r="Z8801" t="s">
        <v>3562</v>
      </c>
    </row>
    <row r="8802" spans="17:26" x14ac:dyDescent="0.35">
      <c r="Q8802" t="s">
        <v>0</v>
      </c>
      <c r="R8802">
        <v>99</v>
      </c>
      <c r="S8802">
        <v>150</v>
      </c>
      <c r="T8802">
        <v>97.9</v>
      </c>
      <c r="U8802" t="s">
        <v>1</v>
      </c>
      <c r="V8802">
        <v>0</v>
      </c>
      <c r="W8802">
        <v>0</v>
      </c>
      <c r="X8802" t="s">
        <v>3684</v>
      </c>
      <c r="Y8802" t="s">
        <v>13115</v>
      </c>
      <c r="Z8802" t="s">
        <v>3562</v>
      </c>
    </row>
    <row r="8803" spans="17:26" x14ac:dyDescent="0.35">
      <c r="Q8803" t="s">
        <v>0</v>
      </c>
      <c r="R8803">
        <v>99</v>
      </c>
      <c r="S8803">
        <v>150</v>
      </c>
      <c r="T8803">
        <v>97.9</v>
      </c>
      <c r="U8803" t="s">
        <v>3664</v>
      </c>
      <c r="V8803">
        <v>0</v>
      </c>
      <c r="W8803">
        <v>0</v>
      </c>
      <c r="X8803" t="s">
        <v>4294</v>
      </c>
      <c r="Y8803" t="s">
        <v>13116</v>
      </c>
      <c r="Z8803" t="s">
        <v>3562</v>
      </c>
    </row>
    <row r="8804" spans="17:26" x14ac:dyDescent="0.35">
      <c r="Q8804" t="s">
        <v>0</v>
      </c>
      <c r="R8804">
        <v>99</v>
      </c>
      <c r="S8804">
        <v>150</v>
      </c>
      <c r="T8804">
        <v>98</v>
      </c>
      <c r="U8804" t="s">
        <v>1</v>
      </c>
      <c r="V8804">
        <v>0</v>
      </c>
      <c r="W8804">
        <v>0</v>
      </c>
      <c r="X8804" t="s">
        <v>4015</v>
      </c>
      <c r="Y8804" t="s">
        <v>13117</v>
      </c>
      <c r="Z8804" t="s">
        <v>3562</v>
      </c>
    </row>
    <row r="8805" spans="17:26" x14ac:dyDescent="0.35">
      <c r="Q8805" t="s">
        <v>0</v>
      </c>
      <c r="R8805">
        <v>99</v>
      </c>
      <c r="S8805">
        <v>150</v>
      </c>
      <c r="T8805">
        <v>98</v>
      </c>
      <c r="U8805" t="s">
        <v>1</v>
      </c>
      <c r="V8805">
        <v>0</v>
      </c>
      <c r="W8805">
        <v>0</v>
      </c>
      <c r="X8805" t="s">
        <v>4132</v>
      </c>
      <c r="Y8805" t="s">
        <v>13118</v>
      </c>
      <c r="Z8805" t="s">
        <v>3562</v>
      </c>
    </row>
    <row r="8806" spans="17:26" x14ac:dyDescent="0.35">
      <c r="Q8806" t="s">
        <v>0</v>
      </c>
      <c r="R8806">
        <v>99</v>
      </c>
      <c r="S8806">
        <v>150</v>
      </c>
      <c r="T8806">
        <v>98</v>
      </c>
      <c r="U8806" t="s">
        <v>1</v>
      </c>
      <c r="V8806">
        <v>0</v>
      </c>
      <c r="W8806">
        <v>0</v>
      </c>
      <c r="X8806" t="s">
        <v>4053</v>
      </c>
      <c r="Y8806" t="s">
        <v>13119</v>
      </c>
      <c r="Z8806" t="s">
        <v>3562</v>
      </c>
    </row>
    <row r="8807" spans="17:26" x14ac:dyDescent="0.35">
      <c r="Q8807" t="s">
        <v>0</v>
      </c>
      <c r="R8807">
        <v>99</v>
      </c>
      <c r="S8807">
        <v>150</v>
      </c>
      <c r="T8807">
        <v>98</v>
      </c>
      <c r="U8807" t="s">
        <v>1</v>
      </c>
      <c r="V8807">
        <v>0</v>
      </c>
      <c r="W8807">
        <v>0</v>
      </c>
      <c r="X8807" t="s">
        <v>4193</v>
      </c>
      <c r="Y8807" t="s">
        <v>13120</v>
      </c>
      <c r="Z8807" t="s">
        <v>3562</v>
      </c>
    </row>
    <row r="8808" spans="17:26" x14ac:dyDescent="0.35">
      <c r="Q8808" t="s">
        <v>0</v>
      </c>
      <c r="R8808">
        <v>99</v>
      </c>
      <c r="S8808">
        <v>150</v>
      </c>
      <c r="T8808">
        <v>98</v>
      </c>
      <c r="U8808" t="s">
        <v>1</v>
      </c>
      <c r="V8808">
        <v>0</v>
      </c>
      <c r="W8808">
        <v>0</v>
      </c>
      <c r="X8808" t="s">
        <v>3736</v>
      </c>
      <c r="Y8808" t="s">
        <v>13121</v>
      </c>
      <c r="Z8808" t="s">
        <v>3562</v>
      </c>
    </row>
    <row r="8809" spans="17:26" x14ac:dyDescent="0.35">
      <c r="Q8809" t="s">
        <v>0</v>
      </c>
      <c r="R8809">
        <v>99</v>
      </c>
      <c r="S8809">
        <v>150</v>
      </c>
      <c r="T8809">
        <v>98</v>
      </c>
      <c r="U8809" t="s">
        <v>1</v>
      </c>
      <c r="V8809">
        <v>0</v>
      </c>
      <c r="W8809">
        <v>0</v>
      </c>
      <c r="X8809" t="s">
        <v>4066</v>
      </c>
      <c r="Y8809" t="s">
        <v>13122</v>
      </c>
      <c r="Z8809" t="s">
        <v>3562</v>
      </c>
    </row>
    <row r="8810" spans="17:26" x14ac:dyDescent="0.35">
      <c r="Q8810" t="s">
        <v>0</v>
      </c>
      <c r="R8810">
        <v>99</v>
      </c>
      <c r="S8810">
        <v>150</v>
      </c>
      <c r="T8810">
        <v>98</v>
      </c>
      <c r="U8810" t="s">
        <v>1</v>
      </c>
      <c r="V8810">
        <v>0</v>
      </c>
      <c r="W8810">
        <v>0</v>
      </c>
      <c r="X8810" t="s">
        <v>3947</v>
      </c>
      <c r="Y8810" t="s">
        <v>13123</v>
      </c>
      <c r="Z8810" t="s">
        <v>3562</v>
      </c>
    </row>
    <row r="8811" spans="17:26" x14ac:dyDescent="0.35">
      <c r="Q8811" t="s">
        <v>0</v>
      </c>
      <c r="R8811">
        <v>99</v>
      </c>
      <c r="S8811">
        <v>150</v>
      </c>
      <c r="T8811">
        <v>98</v>
      </c>
      <c r="U8811" t="s">
        <v>1</v>
      </c>
      <c r="V8811">
        <v>0</v>
      </c>
      <c r="W8811">
        <v>0</v>
      </c>
      <c r="X8811" t="s">
        <v>3952</v>
      </c>
      <c r="Y8811" t="s">
        <v>13124</v>
      </c>
      <c r="Z8811" t="s">
        <v>3562</v>
      </c>
    </row>
    <row r="8812" spans="17:26" x14ac:dyDescent="0.35">
      <c r="Q8812" t="s">
        <v>0</v>
      </c>
      <c r="R8812">
        <v>99</v>
      </c>
      <c r="S8812">
        <v>150</v>
      </c>
      <c r="T8812">
        <v>98</v>
      </c>
      <c r="U8812" t="s">
        <v>1</v>
      </c>
      <c r="V8812">
        <v>0</v>
      </c>
      <c r="W8812">
        <v>0</v>
      </c>
      <c r="X8812" t="s">
        <v>3956</v>
      </c>
      <c r="Y8812" t="s">
        <v>13125</v>
      </c>
      <c r="Z8812" t="s">
        <v>3562</v>
      </c>
    </row>
    <row r="8813" spans="17:26" x14ac:dyDescent="0.35">
      <c r="Q8813" t="s">
        <v>0</v>
      </c>
      <c r="R8813">
        <v>99</v>
      </c>
      <c r="S8813">
        <v>150</v>
      </c>
      <c r="T8813">
        <v>98</v>
      </c>
      <c r="U8813" t="s">
        <v>3664</v>
      </c>
      <c r="V8813">
        <v>0</v>
      </c>
      <c r="W8813">
        <v>0</v>
      </c>
      <c r="X8813" t="s">
        <v>5028</v>
      </c>
      <c r="Y8813" t="s">
        <v>13126</v>
      </c>
      <c r="Z8813" t="s">
        <v>3562</v>
      </c>
    </row>
    <row r="8814" spans="17:26" x14ac:dyDescent="0.35">
      <c r="Q8814" t="s">
        <v>0</v>
      </c>
      <c r="R8814">
        <v>99</v>
      </c>
      <c r="S8814">
        <v>150</v>
      </c>
      <c r="T8814">
        <v>98</v>
      </c>
      <c r="U8814" t="s">
        <v>3664</v>
      </c>
      <c r="V8814">
        <v>0</v>
      </c>
      <c r="W8814">
        <v>0</v>
      </c>
      <c r="X8814" t="s">
        <v>3928</v>
      </c>
      <c r="Y8814" t="s">
        <v>13127</v>
      </c>
      <c r="Z8814" t="s">
        <v>3562</v>
      </c>
    </row>
    <row r="8815" spans="17:26" x14ac:dyDescent="0.35">
      <c r="Q8815" t="s">
        <v>0</v>
      </c>
      <c r="R8815">
        <v>99</v>
      </c>
      <c r="S8815">
        <v>150</v>
      </c>
      <c r="T8815">
        <v>98</v>
      </c>
      <c r="U8815" t="s">
        <v>3664</v>
      </c>
      <c r="V8815">
        <v>0</v>
      </c>
      <c r="W8815">
        <v>0</v>
      </c>
      <c r="X8815" t="s">
        <v>4140</v>
      </c>
      <c r="Y8815" t="s">
        <v>13128</v>
      </c>
      <c r="Z8815" t="s">
        <v>3562</v>
      </c>
    </row>
    <row r="8816" spans="17:26" x14ac:dyDescent="0.35">
      <c r="Q8816" t="s">
        <v>0</v>
      </c>
      <c r="R8816">
        <v>99</v>
      </c>
      <c r="S8816">
        <v>150</v>
      </c>
      <c r="T8816">
        <v>98</v>
      </c>
      <c r="U8816" t="s">
        <v>3664</v>
      </c>
      <c r="V8816">
        <v>0</v>
      </c>
      <c r="W8816">
        <v>0</v>
      </c>
      <c r="X8816" t="s">
        <v>3770</v>
      </c>
      <c r="Y8816" t="s">
        <v>13129</v>
      </c>
      <c r="Z8816" t="s">
        <v>3562</v>
      </c>
    </row>
    <row r="8817" spans="17:26" x14ac:dyDescent="0.35">
      <c r="Q8817" t="s">
        <v>0</v>
      </c>
      <c r="R8817">
        <v>99</v>
      </c>
      <c r="S8817">
        <v>150</v>
      </c>
      <c r="T8817">
        <v>98</v>
      </c>
      <c r="U8817" t="s">
        <v>3664</v>
      </c>
      <c r="V8817">
        <v>0</v>
      </c>
      <c r="W8817">
        <v>0</v>
      </c>
      <c r="X8817" t="s">
        <v>4494</v>
      </c>
      <c r="Y8817" t="s">
        <v>13130</v>
      </c>
      <c r="Z8817" t="s">
        <v>3562</v>
      </c>
    </row>
    <row r="8818" spans="17:26" x14ac:dyDescent="0.35">
      <c r="Q8818" t="s">
        <v>0</v>
      </c>
      <c r="R8818">
        <v>99</v>
      </c>
      <c r="S8818">
        <v>150</v>
      </c>
      <c r="T8818">
        <v>98</v>
      </c>
      <c r="U8818" t="s">
        <v>3664</v>
      </c>
      <c r="V8818">
        <v>0</v>
      </c>
      <c r="W8818">
        <v>0</v>
      </c>
      <c r="X8818" t="s">
        <v>4174</v>
      </c>
      <c r="Y8818" t="s">
        <v>13131</v>
      </c>
      <c r="Z8818" t="s">
        <v>3562</v>
      </c>
    </row>
    <row r="8819" spans="17:26" x14ac:dyDescent="0.35">
      <c r="Q8819" t="s">
        <v>0</v>
      </c>
      <c r="R8819">
        <v>99</v>
      </c>
      <c r="S8819">
        <v>150</v>
      </c>
      <c r="T8819">
        <v>98.1</v>
      </c>
      <c r="U8819" t="s">
        <v>3664</v>
      </c>
      <c r="V8819">
        <v>0</v>
      </c>
      <c r="W8819">
        <v>0</v>
      </c>
      <c r="X8819" t="s">
        <v>4246</v>
      </c>
      <c r="Y8819" t="s">
        <v>13132</v>
      </c>
      <c r="Z8819" t="s">
        <v>3562</v>
      </c>
    </row>
    <row r="8820" spans="17:26" x14ac:dyDescent="0.35">
      <c r="Q8820" t="s">
        <v>0</v>
      </c>
      <c r="R8820">
        <v>99</v>
      </c>
      <c r="S8820">
        <v>150</v>
      </c>
      <c r="T8820">
        <v>98.1</v>
      </c>
      <c r="U8820" t="s">
        <v>3664</v>
      </c>
      <c r="V8820">
        <v>0</v>
      </c>
      <c r="W8820">
        <v>0</v>
      </c>
      <c r="X8820" t="s">
        <v>4567</v>
      </c>
      <c r="Y8820" t="s">
        <v>13133</v>
      </c>
      <c r="Z8820" t="s">
        <v>3562</v>
      </c>
    </row>
    <row r="8821" spans="17:26" x14ac:dyDescent="0.35">
      <c r="Q8821" t="s">
        <v>0</v>
      </c>
      <c r="R8821">
        <v>99</v>
      </c>
      <c r="S8821">
        <v>150</v>
      </c>
      <c r="T8821">
        <v>98.2</v>
      </c>
      <c r="U8821" t="s">
        <v>1</v>
      </c>
      <c r="V8821">
        <v>0</v>
      </c>
      <c r="W8821">
        <v>0</v>
      </c>
      <c r="X8821" t="s">
        <v>3698</v>
      </c>
      <c r="Y8821" t="s">
        <v>13134</v>
      </c>
      <c r="Z8821" t="s">
        <v>3562</v>
      </c>
    </row>
    <row r="8822" spans="17:26" x14ac:dyDescent="0.35">
      <c r="Q8822" t="s">
        <v>0</v>
      </c>
      <c r="R8822">
        <v>99</v>
      </c>
      <c r="S8822">
        <v>150</v>
      </c>
      <c r="T8822">
        <v>98.3</v>
      </c>
      <c r="U8822" t="s">
        <v>3664</v>
      </c>
      <c r="V8822">
        <v>0</v>
      </c>
      <c r="W8822">
        <v>0</v>
      </c>
      <c r="X8822" t="s">
        <v>3825</v>
      </c>
      <c r="Y8822" t="s">
        <v>13135</v>
      </c>
      <c r="Z8822" t="s">
        <v>3562</v>
      </c>
    </row>
    <row r="8823" spans="17:26" x14ac:dyDescent="0.35">
      <c r="Q8823" t="s">
        <v>0</v>
      </c>
      <c r="R8823">
        <v>99</v>
      </c>
      <c r="S8823">
        <v>150</v>
      </c>
      <c r="T8823">
        <v>98.4</v>
      </c>
      <c r="U8823" t="s">
        <v>1</v>
      </c>
      <c r="V8823">
        <v>0</v>
      </c>
      <c r="W8823">
        <v>0</v>
      </c>
      <c r="X8823" t="s">
        <v>5635</v>
      </c>
      <c r="Y8823" t="s">
        <v>13136</v>
      </c>
      <c r="Z8823" t="s">
        <v>3562</v>
      </c>
    </row>
    <row r="8824" spans="17:26" x14ac:dyDescent="0.35">
      <c r="Q8824" t="s">
        <v>0</v>
      </c>
      <c r="R8824">
        <v>99</v>
      </c>
      <c r="S8824">
        <v>150</v>
      </c>
      <c r="T8824">
        <v>98.7</v>
      </c>
      <c r="U8824" t="s">
        <v>1</v>
      </c>
      <c r="V8824">
        <v>0</v>
      </c>
      <c r="W8824">
        <v>0</v>
      </c>
      <c r="X8824" t="s">
        <v>4871</v>
      </c>
      <c r="Y8824" t="s">
        <v>13137</v>
      </c>
      <c r="Z8824" t="s">
        <v>3562</v>
      </c>
    </row>
    <row r="8825" spans="17:26" x14ac:dyDescent="0.35">
      <c r="Q8825" t="s">
        <v>0</v>
      </c>
      <c r="R8825">
        <v>99</v>
      </c>
      <c r="S8825">
        <v>150</v>
      </c>
      <c r="T8825">
        <v>98.7</v>
      </c>
      <c r="U8825" t="s">
        <v>1</v>
      </c>
      <c r="V8825">
        <v>0</v>
      </c>
      <c r="W8825">
        <v>0</v>
      </c>
      <c r="X8825" t="s">
        <v>4238</v>
      </c>
      <c r="Y8825" t="s">
        <v>13138</v>
      </c>
      <c r="Z8825" t="s">
        <v>3562</v>
      </c>
    </row>
    <row r="8826" spans="17:26" x14ac:dyDescent="0.35">
      <c r="Q8826" t="s">
        <v>0</v>
      </c>
      <c r="R8826">
        <v>99</v>
      </c>
      <c r="S8826">
        <v>150</v>
      </c>
      <c r="T8826">
        <v>98.7</v>
      </c>
      <c r="U8826" t="s">
        <v>1</v>
      </c>
      <c r="V8826">
        <v>0</v>
      </c>
      <c r="W8826">
        <v>0</v>
      </c>
      <c r="X8826" t="s">
        <v>3932</v>
      </c>
      <c r="Y8826" t="s">
        <v>13139</v>
      </c>
      <c r="Z8826" t="s">
        <v>3562</v>
      </c>
    </row>
    <row r="8827" spans="17:26" x14ac:dyDescent="0.35">
      <c r="Q8827" t="s">
        <v>0</v>
      </c>
      <c r="R8827">
        <v>99</v>
      </c>
      <c r="S8827">
        <v>150</v>
      </c>
      <c r="T8827">
        <v>98.7</v>
      </c>
      <c r="U8827" t="s">
        <v>1</v>
      </c>
      <c r="V8827">
        <v>0</v>
      </c>
      <c r="W8827">
        <v>0</v>
      </c>
      <c r="X8827" t="s">
        <v>4506</v>
      </c>
      <c r="Y8827" t="s">
        <v>13140</v>
      </c>
      <c r="Z8827" t="s">
        <v>3562</v>
      </c>
    </row>
    <row r="8828" spans="17:26" x14ac:dyDescent="0.35">
      <c r="Q8828" t="s">
        <v>0</v>
      </c>
      <c r="R8828">
        <v>99</v>
      </c>
      <c r="S8828">
        <v>150</v>
      </c>
      <c r="T8828">
        <v>98.7</v>
      </c>
      <c r="U8828" t="s">
        <v>3664</v>
      </c>
      <c r="V8828">
        <v>0</v>
      </c>
      <c r="W8828">
        <v>0</v>
      </c>
      <c r="X8828" t="s">
        <v>3786</v>
      </c>
      <c r="Y8828" t="s">
        <v>13141</v>
      </c>
      <c r="Z8828" t="s">
        <v>3562</v>
      </c>
    </row>
    <row r="8829" spans="17:26" x14ac:dyDescent="0.35">
      <c r="Q8829" t="s">
        <v>0</v>
      </c>
      <c r="R8829">
        <v>99</v>
      </c>
      <c r="S8829">
        <v>150</v>
      </c>
      <c r="T8829">
        <v>98.7</v>
      </c>
      <c r="U8829" t="s">
        <v>3664</v>
      </c>
      <c r="V8829">
        <v>0</v>
      </c>
      <c r="W8829">
        <v>0</v>
      </c>
      <c r="X8829" t="s">
        <v>4509</v>
      </c>
      <c r="Y8829" t="s">
        <v>13142</v>
      </c>
      <c r="Z8829" t="s">
        <v>3562</v>
      </c>
    </row>
    <row r="8830" spans="17:26" x14ac:dyDescent="0.35">
      <c r="Q8830" t="s">
        <v>0</v>
      </c>
      <c r="R8830">
        <v>99</v>
      </c>
      <c r="S8830">
        <v>150</v>
      </c>
      <c r="T8830">
        <v>98.7</v>
      </c>
      <c r="U8830" t="s">
        <v>3664</v>
      </c>
      <c r="V8830">
        <v>0</v>
      </c>
      <c r="W8830">
        <v>0</v>
      </c>
      <c r="X8830" t="s">
        <v>3891</v>
      </c>
      <c r="Y8830" t="s">
        <v>13143</v>
      </c>
      <c r="Z8830" t="s">
        <v>3562</v>
      </c>
    </row>
    <row r="8831" spans="17:26" x14ac:dyDescent="0.35">
      <c r="Q8831" t="s">
        <v>0</v>
      </c>
      <c r="R8831">
        <v>99</v>
      </c>
      <c r="S8831">
        <v>150</v>
      </c>
      <c r="T8831">
        <v>98.7</v>
      </c>
      <c r="U8831" t="s">
        <v>3664</v>
      </c>
      <c r="V8831">
        <v>0</v>
      </c>
      <c r="W8831">
        <v>0</v>
      </c>
      <c r="X8831" t="s">
        <v>3899</v>
      </c>
      <c r="Y8831" t="s">
        <v>13144</v>
      </c>
      <c r="Z8831" t="s">
        <v>3562</v>
      </c>
    </row>
    <row r="8832" spans="17:26" x14ac:dyDescent="0.35">
      <c r="Q8832" t="s">
        <v>0</v>
      </c>
      <c r="R8832">
        <v>99</v>
      </c>
      <c r="S8832">
        <v>150</v>
      </c>
      <c r="T8832">
        <v>98.7</v>
      </c>
      <c r="U8832" t="s">
        <v>3664</v>
      </c>
      <c r="V8832">
        <v>0</v>
      </c>
      <c r="W8832">
        <v>0</v>
      </c>
      <c r="X8832" t="s">
        <v>4685</v>
      </c>
      <c r="Y8832" t="s">
        <v>13145</v>
      </c>
      <c r="Z8832" t="s">
        <v>3562</v>
      </c>
    </row>
    <row r="8833" spans="17:26" x14ac:dyDescent="0.35">
      <c r="Q8833" t="s">
        <v>0</v>
      </c>
      <c r="R8833">
        <v>99</v>
      </c>
      <c r="S8833">
        <v>150</v>
      </c>
      <c r="T8833">
        <v>98.7</v>
      </c>
      <c r="U8833" t="s">
        <v>3664</v>
      </c>
      <c r="V8833">
        <v>0</v>
      </c>
      <c r="W8833">
        <v>0</v>
      </c>
      <c r="X8833" t="s">
        <v>3782</v>
      </c>
      <c r="Y8833" t="s">
        <v>13146</v>
      </c>
      <c r="Z8833" t="s">
        <v>3562</v>
      </c>
    </row>
    <row r="8834" spans="17:26" x14ac:dyDescent="0.35">
      <c r="Q8834" t="s">
        <v>0</v>
      </c>
      <c r="R8834">
        <v>99</v>
      </c>
      <c r="S8834">
        <v>150</v>
      </c>
      <c r="T8834">
        <v>98.8</v>
      </c>
      <c r="U8834" t="s">
        <v>1</v>
      </c>
      <c r="V8834">
        <v>0</v>
      </c>
      <c r="W8834">
        <v>0</v>
      </c>
      <c r="X8834" t="s">
        <v>3702</v>
      </c>
      <c r="Y8834" t="s">
        <v>13147</v>
      </c>
      <c r="Z8834" t="s">
        <v>3562</v>
      </c>
    </row>
    <row r="8835" spans="17:26" x14ac:dyDescent="0.35">
      <c r="Q8835" t="s">
        <v>0</v>
      </c>
      <c r="R8835">
        <v>99</v>
      </c>
      <c r="S8835">
        <v>150</v>
      </c>
      <c r="T8835">
        <v>98.8</v>
      </c>
      <c r="U8835" t="s">
        <v>3664</v>
      </c>
      <c r="V8835">
        <v>0</v>
      </c>
      <c r="W8835">
        <v>0</v>
      </c>
      <c r="X8835" t="s">
        <v>3669</v>
      </c>
      <c r="Y8835" t="s">
        <v>13148</v>
      </c>
      <c r="Z8835" t="s">
        <v>3562</v>
      </c>
    </row>
    <row r="8836" spans="17:26" x14ac:dyDescent="0.35">
      <c r="Q8836" t="s">
        <v>0</v>
      </c>
      <c r="R8836">
        <v>99</v>
      </c>
      <c r="S8836">
        <v>150</v>
      </c>
      <c r="T8836">
        <v>98.9</v>
      </c>
      <c r="U8836" t="s">
        <v>3664</v>
      </c>
      <c r="V8836">
        <v>0</v>
      </c>
      <c r="W8836">
        <v>0</v>
      </c>
      <c r="X8836" t="s">
        <v>3869</v>
      </c>
      <c r="Y8836" t="s">
        <v>13149</v>
      </c>
      <c r="Z8836" t="s">
        <v>3562</v>
      </c>
    </row>
    <row r="8837" spans="17:26" x14ac:dyDescent="0.35">
      <c r="Q8837" t="s">
        <v>0</v>
      </c>
      <c r="R8837">
        <v>99</v>
      </c>
      <c r="S8837">
        <v>150</v>
      </c>
      <c r="T8837">
        <v>98.9</v>
      </c>
      <c r="U8837" t="s">
        <v>3664</v>
      </c>
      <c r="V8837">
        <v>0</v>
      </c>
      <c r="W8837">
        <v>0</v>
      </c>
      <c r="X8837" t="s">
        <v>3871</v>
      </c>
      <c r="Y8837" t="s">
        <v>13150</v>
      </c>
      <c r="Z8837" t="s">
        <v>3562</v>
      </c>
    </row>
    <row r="8838" spans="17:26" x14ac:dyDescent="0.35">
      <c r="Q8838" t="s">
        <v>0</v>
      </c>
      <c r="R8838">
        <v>99</v>
      </c>
      <c r="S8838">
        <v>150</v>
      </c>
      <c r="T8838">
        <v>99.1</v>
      </c>
      <c r="U8838" t="s">
        <v>1</v>
      </c>
      <c r="V8838">
        <v>0</v>
      </c>
      <c r="W8838">
        <v>0</v>
      </c>
      <c r="X8838" t="s">
        <v>4736</v>
      </c>
      <c r="Y8838" t="s">
        <v>13151</v>
      </c>
      <c r="Z8838" t="s">
        <v>3562</v>
      </c>
    </row>
    <row r="8839" spans="17:26" x14ac:dyDescent="0.35">
      <c r="Q8839" t="s">
        <v>0</v>
      </c>
      <c r="R8839">
        <v>99</v>
      </c>
      <c r="S8839">
        <v>150</v>
      </c>
      <c r="T8839">
        <v>99.1</v>
      </c>
      <c r="U8839" t="s">
        <v>1</v>
      </c>
      <c r="V8839">
        <v>0</v>
      </c>
      <c r="W8839">
        <v>0</v>
      </c>
      <c r="X8839" t="s">
        <v>3810</v>
      </c>
      <c r="Y8839" t="s">
        <v>13152</v>
      </c>
      <c r="Z8839" t="s">
        <v>3562</v>
      </c>
    </row>
    <row r="8840" spans="17:26" x14ac:dyDescent="0.35">
      <c r="Q8840" t="s">
        <v>0</v>
      </c>
      <c r="R8840">
        <v>99</v>
      </c>
      <c r="S8840">
        <v>150</v>
      </c>
      <c r="T8840">
        <v>99.2</v>
      </c>
      <c r="U8840" t="s">
        <v>1</v>
      </c>
      <c r="V8840">
        <v>0</v>
      </c>
      <c r="W8840">
        <v>0</v>
      </c>
      <c r="X8840" t="s">
        <v>4125</v>
      </c>
      <c r="Y8840" t="s">
        <v>13153</v>
      </c>
      <c r="Z8840" t="s">
        <v>3562</v>
      </c>
    </row>
    <row r="8841" spans="17:26" x14ac:dyDescent="0.35">
      <c r="Q8841" t="s">
        <v>0</v>
      </c>
      <c r="R8841">
        <v>99</v>
      </c>
      <c r="S8841">
        <v>150</v>
      </c>
      <c r="T8841">
        <v>99.2</v>
      </c>
      <c r="U8841" t="s">
        <v>3664</v>
      </c>
      <c r="V8841">
        <v>0</v>
      </c>
      <c r="W8841">
        <v>0</v>
      </c>
      <c r="X8841" t="s">
        <v>3839</v>
      </c>
      <c r="Y8841" t="s">
        <v>13154</v>
      </c>
      <c r="Z8841" t="s">
        <v>3562</v>
      </c>
    </row>
    <row r="8842" spans="17:26" x14ac:dyDescent="0.35">
      <c r="Q8842" t="s">
        <v>0</v>
      </c>
      <c r="R8842">
        <v>99</v>
      </c>
      <c r="S8842">
        <v>150</v>
      </c>
      <c r="T8842">
        <v>99.2</v>
      </c>
      <c r="U8842" t="s">
        <v>3664</v>
      </c>
      <c r="V8842">
        <v>0</v>
      </c>
      <c r="W8842">
        <v>0</v>
      </c>
      <c r="X8842" t="s">
        <v>3857</v>
      </c>
      <c r="Y8842" t="s">
        <v>13155</v>
      </c>
      <c r="Z8842" t="s">
        <v>3562</v>
      </c>
    </row>
    <row r="8843" spans="17:26" x14ac:dyDescent="0.35">
      <c r="Q8843" t="s">
        <v>0</v>
      </c>
      <c r="R8843">
        <v>99</v>
      </c>
      <c r="S8843">
        <v>150</v>
      </c>
      <c r="T8843">
        <v>99.3</v>
      </c>
      <c r="U8843" t="s">
        <v>1</v>
      </c>
      <c r="V8843">
        <v>0</v>
      </c>
      <c r="W8843">
        <v>0</v>
      </c>
      <c r="X8843" t="s">
        <v>3688</v>
      </c>
      <c r="Y8843" t="s">
        <v>13156</v>
      </c>
      <c r="Z8843" t="s">
        <v>3562</v>
      </c>
    </row>
    <row r="8844" spans="17:26" x14ac:dyDescent="0.35">
      <c r="Q8844" t="s">
        <v>0</v>
      </c>
      <c r="R8844">
        <v>99</v>
      </c>
      <c r="S8844">
        <v>150</v>
      </c>
      <c r="T8844">
        <v>99.3</v>
      </c>
      <c r="U8844" t="s">
        <v>1</v>
      </c>
      <c r="V8844">
        <v>0</v>
      </c>
      <c r="W8844">
        <v>0</v>
      </c>
      <c r="X8844" t="s">
        <v>3895</v>
      </c>
      <c r="Y8844" t="s">
        <v>13157</v>
      </c>
      <c r="Z8844" t="s">
        <v>3562</v>
      </c>
    </row>
    <row r="8845" spans="17:26" x14ac:dyDescent="0.35">
      <c r="Q8845" t="s">
        <v>0</v>
      </c>
      <c r="R8845">
        <v>99</v>
      </c>
      <c r="S8845">
        <v>150</v>
      </c>
      <c r="T8845">
        <v>99.3</v>
      </c>
      <c r="U8845" t="s">
        <v>1</v>
      </c>
      <c r="V8845">
        <v>0</v>
      </c>
      <c r="W8845">
        <v>0</v>
      </c>
      <c r="X8845" t="s">
        <v>4227</v>
      </c>
      <c r="Y8845" t="s">
        <v>13158</v>
      </c>
      <c r="Z8845" t="s">
        <v>3562</v>
      </c>
    </row>
    <row r="8846" spans="17:26" x14ac:dyDescent="0.35">
      <c r="Q8846" t="s">
        <v>0</v>
      </c>
      <c r="R8846">
        <v>99</v>
      </c>
      <c r="S8846">
        <v>150</v>
      </c>
      <c r="T8846">
        <v>99.3</v>
      </c>
      <c r="U8846" t="s">
        <v>1</v>
      </c>
      <c r="V8846">
        <v>0</v>
      </c>
      <c r="W8846">
        <v>0</v>
      </c>
      <c r="X8846" t="s">
        <v>3740</v>
      </c>
      <c r="Y8846" t="s">
        <v>13159</v>
      </c>
      <c r="Z8846" t="s">
        <v>3562</v>
      </c>
    </row>
    <row r="8847" spans="17:26" x14ac:dyDescent="0.35">
      <c r="Q8847" t="s">
        <v>0</v>
      </c>
      <c r="R8847">
        <v>99</v>
      </c>
      <c r="S8847">
        <v>150</v>
      </c>
      <c r="T8847">
        <v>99.3</v>
      </c>
      <c r="U8847" t="s">
        <v>1</v>
      </c>
      <c r="V8847">
        <v>0</v>
      </c>
      <c r="W8847">
        <v>0</v>
      </c>
      <c r="X8847" t="s">
        <v>4319</v>
      </c>
      <c r="Y8847" t="s">
        <v>13160</v>
      </c>
      <c r="Z8847" t="s">
        <v>3562</v>
      </c>
    </row>
    <row r="8848" spans="17:26" x14ac:dyDescent="0.35">
      <c r="Q8848" t="s">
        <v>0</v>
      </c>
      <c r="R8848">
        <v>99</v>
      </c>
      <c r="S8848">
        <v>150</v>
      </c>
      <c r="T8848">
        <v>99.3</v>
      </c>
      <c r="U8848" t="s">
        <v>1</v>
      </c>
      <c r="V8848">
        <v>0</v>
      </c>
      <c r="W8848">
        <v>0</v>
      </c>
      <c r="X8848" t="s">
        <v>4332</v>
      </c>
      <c r="Y8848" t="s">
        <v>13161</v>
      </c>
      <c r="Z8848" t="s">
        <v>3562</v>
      </c>
    </row>
    <row r="8849" spans="17:26" x14ac:dyDescent="0.35">
      <c r="Q8849" t="s">
        <v>0</v>
      </c>
      <c r="R8849">
        <v>99</v>
      </c>
      <c r="S8849">
        <v>150</v>
      </c>
      <c r="T8849">
        <v>99.3</v>
      </c>
      <c r="U8849" t="s">
        <v>1</v>
      </c>
      <c r="V8849">
        <v>0</v>
      </c>
      <c r="W8849">
        <v>0</v>
      </c>
      <c r="X8849" t="s">
        <v>4066</v>
      </c>
      <c r="Y8849" t="s">
        <v>13162</v>
      </c>
      <c r="Z8849" t="s">
        <v>3562</v>
      </c>
    </row>
    <row r="8850" spans="17:26" x14ac:dyDescent="0.35">
      <c r="Q8850" t="s">
        <v>0</v>
      </c>
      <c r="R8850">
        <v>99</v>
      </c>
      <c r="S8850">
        <v>150</v>
      </c>
      <c r="T8850">
        <v>99.3</v>
      </c>
      <c r="U8850" t="s">
        <v>3664</v>
      </c>
      <c r="V8850">
        <v>0</v>
      </c>
      <c r="W8850">
        <v>0</v>
      </c>
      <c r="X8850" t="s">
        <v>3712</v>
      </c>
      <c r="Y8850" t="s">
        <v>13163</v>
      </c>
      <c r="Z8850" t="s">
        <v>3562</v>
      </c>
    </row>
    <row r="8851" spans="17:26" x14ac:dyDescent="0.35">
      <c r="Q8851" t="s">
        <v>0</v>
      </c>
      <c r="R8851">
        <v>99</v>
      </c>
      <c r="S8851">
        <v>150</v>
      </c>
      <c r="T8851">
        <v>99.3</v>
      </c>
      <c r="U8851" t="s">
        <v>3664</v>
      </c>
      <c r="V8851">
        <v>0</v>
      </c>
      <c r="W8851">
        <v>0</v>
      </c>
      <c r="X8851" t="s">
        <v>4227</v>
      </c>
      <c r="Y8851" t="s">
        <v>13164</v>
      </c>
      <c r="Z8851" t="s">
        <v>3562</v>
      </c>
    </row>
  </sheetData>
  <sortState ref="A2:L110">
    <sortCondition ref="J2:J110"/>
    <sortCondition descending="1" ref="L2:L11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P487"/>
  <sheetViews>
    <sheetView workbookViewId="0">
      <pane ySplit="1" topLeftCell="A11" activePane="bottomLeft" state="frozen"/>
      <selection activeCell="BE29" sqref="BE29"/>
      <selection pane="bottomLeft" activeCell="BE29" sqref="BE29"/>
    </sheetView>
  </sheetViews>
  <sheetFormatPr defaultRowHeight="14.5" x14ac:dyDescent="0.35"/>
  <cols>
    <col min="1" max="1" width="37.453125" customWidth="1"/>
    <col min="2" max="2" width="50.1796875" style="4" customWidth="1"/>
    <col min="5" max="5" width="8.81640625" style="4"/>
    <col min="7" max="7" width="8.81640625" style="4"/>
    <col min="8" max="249" width="6.81640625" customWidth="1"/>
  </cols>
  <sheetData>
    <row r="1" spans="1:249" x14ac:dyDescent="0.35">
      <c r="A1" t="s">
        <v>13175</v>
      </c>
      <c r="C1" t="s">
        <v>3622</v>
      </c>
      <c r="D1" t="s">
        <v>3623</v>
      </c>
      <c r="E1" s="4" t="s">
        <v>13813</v>
      </c>
      <c r="F1" t="s">
        <v>13794</v>
      </c>
      <c r="G1" s="4" t="s">
        <v>13815</v>
      </c>
    </row>
    <row r="2" spans="1:249" x14ac:dyDescent="0.35">
      <c r="A2" t="s">
        <v>3454</v>
      </c>
      <c r="B2" s="4" t="str">
        <f>VLOOKUP(A2,'CAMI genomes v4 region'!$I$2:$J$110,2,FALSE)</f>
        <v>Mycobacterium_obuense_strain_47001_(NR_029218.1)</v>
      </c>
      <c r="C2">
        <v>29</v>
      </c>
      <c r="D2">
        <v>12</v>
      </c>
      <c r="E2" s="4">
        <f>COUNTIF(H2:IO2,"=0")</f>
        <v>170</v>
      </c>
      <c r="F2">
        <f>COUNTIF(H2:IO2,"&lt;=1")</f>
        <v>200</v>
      </c>
      <c r="G2" s="4">
        <f>MIN(H2:IO2)</f>
        <v>0</v>
      </c>
      <c r="H2">
        <v>3</v>
      </c>
      <c r="I2">
        <v>3</v>
      </c>
      <c r="J2">
        <v>3</v>
      </c>
      <c r="K2">
        <v>3</v>
      </c>
      <c r="L2">
        <v>3</v>
      </c>
      <c r="M2">
        <v>3</v>
      </c>
      <c r="N2">
        <v>3</v>
      </c>
      <c r="O2">
        <v>3</v>
      </c>
      <c r="P2">
        <v>3</v>
      </c>
      <c r="Q2">
        <v>3</v>
      </c>
      <c r="R2">
        <v>3</v>
      </c>
      <c r="S2">
        <v>3</v>
      </c>
      <c r="T2">
        <v>3</v>
      </c>
      <c r="U2">
        <v>3</v>
      </c>
      <c r="V2">
        <v>3</v>
      </c>
      <c r="W2">
        <v>3</v>
      </c>
      <c r="X2">
        <v>1</v>
      </c>
      <c r="Y2">
        <v>1</v>
      </c>
      <c r="Z2">
        <v>1</v>
      </c>
      <c r="AA2">
        <v>1</v>
      </c>
      <c r="AB2">
        <v>1</v>
      </c>
      <c r="AC2">
        <v>1</v>
      </c>
      <c r="AD2">
        <v>1</v>
      </c>
      <c r="AE2">
        <v>1</v>
      </c>
      <c r="AF2">
        <v>1</v>
      </c>
      <c r="AG2">
        <v>1</v>
      </c>
      <c r="AH2">
        <v>1</v>
      </c>
      <c r="AI2">
        <v>1</v>
      </c>
      <c r="AJ2">
        <v>1</v>
      </c>
      <c r="AK2">
        <v>1</v>
      </c>
      <c r="AL2">
        <v>1</v>
      </c>
      <c r="AM2">
        <v>1</v>
      </c>
      <c r="AN2">
        <v>1</v>
      </c>
      <c r="AO2">
        <v>1</v>
      </c>
      <c r="AP2">
        <v>1</v>
      </c>
      <c r="AQ2">
        <v>0</v>
      </c>
      <c r="AR2">
        <v>0</v>
      </c>
      <c r="AS2">
        <v>0</v>
      </c>
      <c r="AT2">
        <v>0</v>
      </c>
      <c r="AU2">
        <v>0</v>
      </c>
      <c r="AV2">
        <v>0</v>
      </c>
      <c r="AW2">
        <v>0</v>
      </c>
      <c r="AX2">
        <v>0</v>
      </c>
      <c r="AY2">
        <v>0</v>
      </c>
      <c r="AZ2">
        <v>0</v>
      </c>
      <c r="BA2">
        <v>0</v>
      </c>
      <c r="BB2">
        <v>0</v>
      </c>
      <c r="BC2">
        <v>0</v>
      </c>
      <c r="BD2">
        <v>0</v>
      </c>
      <c r="BE2">
        <v>0</v>
      </c>
      <c r="BF2">
        <v>0</v>
      </c>
      <c r="BG2">
        <v>0</v>
      </c>
      <c r="BH2">
        <v>0</v>
      </c>
      <c r="BI2">
        <v>0</v>
      </c>
      <c r="BJ2">
        <v>0</v>
      </c>
      <c r="BK2">
        <v>0</v>
      </c>
      <c r="BL2">
        <v>0</v>
      </c>
      <c r="BM2">
        <v>0</v>
      </c>
      <c r="BN2">
        <v>0</v>
      </c>
      <c r="BO2">
        <v>0</v>
      </c>
      <c r="BP2">
        <v>0</v>
      </c>
      <c r="BQ2">
        <v>0</v>
      </c>
      <c r="BR2">
        <v>0</v>
      </c>
      <c r="BS2">
        <v>0</v>
      </c>
      <c r="BT2">
        <v>0</v>
      </c>
      <c r="BU2">
        <v>0</v>
      </c>
      <c r="BV2">
        <v>0</v>
      </c>
      <c r="BW2">
        <v>0</v>
      </c>
      <c r="BX2">
        <v>0</v>
      </c>
      <c r="BY2">
        <v>0</v>
      </c>
      <c r="BZ2">
        <v>0</v>
      </c>
      <c r="CA2">
        <v>0</v>
      </c>
      <c r="CB2">
        <v>0</v>
      </c>
      <c r="CC2">
        <v>0</v>
      </c>
      <c r="CD2">
        <v>0</v>
      </c>
      <c r="CE2">
        <v>0</v>
      </c>
      <c r="CF2">
        <v>0</v>
      </c>
      <c r="CG2">
        <v>0</v>
      </c>
      <c r="CH2">
        <v>0</v>
      </c>
      <c r="CI2">
        <v>0</v>
      </c>
      <c r="CJ2">
        <v>0</v>
      </c>
      <c r="CK2">
        <v>0</v>
      </c>
      <c r="CL2">
        <v>0</v>
      </c>
      <c r="CM2">
        <v>0</v>
      </c>
      <c r="CN2">
        <v>0</v>
      </c>
      <c r="CO2">
        <v>0</v>
      </c>
      <c r="CP2">
        <v>0</v>
      </c>
      <c r="CQ2">
        <v>0</v>
      </c>
      <c r="CR2">
        <v>0</v>
      </c>
      <c r="CS2">
        <v>0</v>
      </c>
      <c r="CT2">
        <v>0</v>
      </c>
      <c r="CU2">
        <v>0</v>
      </c>
      <c r="CV2">
        <v>0</v>
      </c>
      <c r="CW2">
        <v>0</v>
      </c>
      <c r="CX2">
        <v>0</v>
      </c>
      <c r="CY2">
        <v>0</v>
      </c>
      <c r="CZ2">
        <v>0</v>
      </c>
      <c r="DA2">
        <v>0</v>
      </c>
      <c r="DB2">
        <v>0</v>
      </c>
      <c r="DC2">
        <v>0</v>
      </c>
      <c r="DD2">
        <v>0</v>
      </c>
      <c r="DE2">
        <v>0</v>
      </c>
      <c r="DF2">
        <v>0</v>
      </c>
      <c r="DG2">
        <v>0</v>
      </c>
      <c r="DH2">
        <v>0</v>
      </c>
      <c r="DI2">
        <v>0</v>
      </c>
      <c r="DJ2">
        <v>0</v>
      </c>
      <c r="DK2">
        <v>0</v>
      </c>
      <c r="DL2">
        <v>0</v>
      </c>
      <c r="DM2">
        <v>0</v>
      </c>
      <c r="DN2">
        <v>0</v>
      </c>
      <c r="DO2">
        <v>0</v>
      </c>
      <c r="DP2">
        <v>0</v>
      </c>
      <c r="DQ2">
        <v>0</v>
      </c>
      <c r="DR2">
        <v>0</v>
      </c>
      <c r="DS2">
        <v>0</v>
      </c>
      <c r="DT2">
        <v>0</v>
      </c>
      <c r="DU2">
        <v>0</v>
      </c>
      <c r="DV2">
        <v>0</v>
      </c>
      <c r="DW2">
        <v>0</v>
      </c>
      <c r="DX2">
        <v>0</v>
      </c>
      <c r="DY2">
        <v>0</v>
      </c>
      <c r="DZ2">
        <v>0</v>
      </c>
      <c r="EA2">
        <v>0</v>
      </c>
      <c r="EB2">
        <v>0</v>
      </c>
      <c r="EC2">
        <v>0</v>
      </c>
      <c r="ED2">
        <v>0</v>
      </c>
      <c r="EE2">
        <v>0</v>
      </c>
      <c r="EF2">
        <v>0</v>
      </c>
      <c r="EG2">
        <v>0</v>
      </c>
      <c r="EH2">
        <v>0</v>
      </c>
      <c r="EI2">
        <v>0</v>
      </c>
      <c r="EJ2">
        <v>0</v>
      </c>
      <c r="EK2">
        <v>0</v>
      </c>
      <c r="EL2">
        <v>0</v>
      </c>
      <c r="EM2">
        <v>0</v>
      </c>
      <c r="EN2">
        <v>0</v>
      </c>
      <c r="EO2">
        <v>0</v>
      </c>
      <c r="EP2">
        <v>0</v>
      </c>
      <c r="EQ2">
        <v>0</v>
      </c>
      <c r="ER2">
        <v>0</v>
      </c>
      <c r="ES2">
        <v>0</v>
      </c>
      <c r="ET2">
        <v>0</v>
      </c>
      <c r="EU2">
        <v>0</v>
      </c>
      <c r="EV2">
        <v>0</v>
      </c>
      <c r="EW2">
        <v>0</v>
      </c>
      <c r="EX2">
        <v>0</v>
      </c>
      <c r="EY2">
        <v>0</v>
      </c>
      <c r="EZ2">
        <v>1</v>
      </c>
      <c r="FA2">
        <v>1</v>
      </c>
      <c r="FB2">
        <v>1</v>
      </c>
      <c r="FC2">
        <v>1</v>
      </c>
      <c r="FD2">
        <v>1</v>
      </c>
      <c r="FE2">
        <v>1</v>
      </c>
      <c r="FF2">
        <v>85</v>
      </c>
      <c r="FG2">
        <v>85</v>
      </c>
      <c r="FH2">
        <v>84</v>
      </c>
      <c r="FI2">
        <v>103</v>
      </c>
      <c r="FJ2">
        <v>26</v>
      </c>
      <c r="FK2">
        <v>26</v>
      </c>
      <c r="FL2">
        <v>24</v>
      </c>
      <c r="FM2">
        <v>23</v>
      </c>
      <c r="FN2">
        <v>22</v>
      </c>
      <c r="FO2">
        <v>22</v>
      </c>
      <c r="FP2">
        <v>21</v>
      </c>
      <c r="FQ2">
        <v>20</v>
      </c>
      <c r="FR2">
        <v>20</v>
      </c>
      <c r="FS2">
        <v>20</v>
      </c>
      <c r="FT2">
        <v>20</v>
      </c>
      <c r="FU2">
        <v>19</v>
      </c>
      <c r="FV2">
        <v>19</v>
      </c>
      <c r="FW2">
        <v>1</v>
      </c>
      <c r="FX2">
        <v>1</v>
      </c>
      <c r="FY2">
        <v>1</v>
      </c>
      <c r="FZ2">
        <v>1</v>
      </c>
      <c r="GA2">
        <v>0</v>
      </c>
      <c r="GB2">
        <v>0</v>
      </c>
      <c r="GC2">
        <v>0</v>
      </c>
      <c r="GD2">
        <v>0</v>
      </c>
      <c r="GE2">
        <v>0</v>
      </c>
      <c r="GF2">
        <v>2</v>
      </c>
      <c r="GG2">
        <v>0</v>
      </c>
      <c r="GH2">
        <v>0</v>
      </c>
      <c r="GI2">
        <v>0</v>
      </c>
      <c r="GJ2">
        <v>0</v>
      </c>
      <c r="GK2">
        <v>0</v>
      </c>
      <c r="GL2">
        <v>0</v>
      </c>
      <c r="GM2">
        <v>0</v>
      </c>
      <c r="GN2">
        <v>0</v>
      </c>
      <c r="GO2">
        <v>0</v>
      </c>
      <c r="GP2">
        <v>0</v>
      </c>
      <c r="GQ2">
        <v>0</v>
      </c>
      <c r="GR2">
        <v>0</v>
      </c>
      <c r="GS2">
        <v>0</v>
      </c>
      <c r="GT2">
        <v>0</v>
      </c>
      <c r="GU2">
        <v>0</v>
      </c>
      <c r="GV2">
        <v>0</v>
      </c>
      <c r="GW2">
        <v>0</v>
      </c>
      <c r="GX2">
        <v>0</v>
      </c>
      <c r="GY2">
        <v>0</v>
      </c>
      <c r="GZ2">
        <v>0</v>
      </c>
      <c r="HA2">
        <v>0</v>
      </c>
      <c r="HB2">
        <v>0</v>
      </c>
      <c r="HC2">
        <v>0</v>
      </c>
      <c r="HD2">
        <v>0</v>
      </c>
      <c r="HE2">
        <v>0</v>
      </c>
      <c r="HF2">
        <v>0</v>
      </c>
      <c r="HG2">
        <v>0</v>
      </c>
      <c r="HH2">
        <v>0</v>
      </c>
      <c r="HI2">
        <v>0</v>
      </c>
      <c r="HJ2">
        <v>0</v>
      </c>
      <c r="HK2">
        <v>0</v>
      </c>
      <c r="HL2">
        <v>0</v>
      </c>
      <c r="HM2">
        <v>0</v>
      </c>
      <c r="HN2">
        <v>0</v>
      </c>
      <c r="HO2">
        <v>0</v>
      </c>
      <c r="HP2">
        <v>0</v>
      </c>
      <c r="HQ2">
        <v>0</v>
      </c>
      <c r="HR2">
        <v>0</v>
      </c>
      <c r="HS2">
        <v>0</v>
      </c>
      <c r="HT2">
        <v>0</v>
      </c>
      <c r="HU2">
        <v>0</v>
      </c>
      <c r="HV2">
        <v>0</v>
      </c>
      <c r="HW2">
        <v>0</v>
      </c>
      <c r="HX2">
        <v>0</v>
      </c>
      <c r="HY2">
        <v>0</v>
      </c>
      <c r="HZ2">
        <v>0</v>
      </c>
      <c r="IA2">
        <v>0</v>
      </c>
      <c r="IB2">
        <v>0</v>
      </c>
      <c r="IC2">
        <v>0</v>
      </c>
      <c r="ID2">
        <v>0</v>
      </c>
      <c r="IE2">
        <v>0</v>
      </c>
      <c r="IF2">
        <v>0</v>
      </c>
      <c r="IG2">
        <v>1</v>
      </c>
      <c r="IH2">
        <v>22</v>
      </c>
      <c r="II2">
        <v>22</v>
      </c>
      <c r="IJ2">
        <v>22</v>
      </c>
      <c r="IK2">
        <v>23</v>
      </c>
      <c r="IL2">
        <v>23</v>
      </c>
      <c r="IM2">
        <v>23</v>
      </c>
      <c r="IN2">
        <v>21</v>
      </c>
      <c r="IO2">
        <v>20</v>
      </c>
    </row>
    <row r="3" spans="1:249" x14ac:dyDescent="0.35">
      <c r="A3" t="s">
        <v>3450</v>
      </c>
      <c r="B3" s="4" t="str">
        <f>VLOOKUP(A3,'CAMI genomes v4 region'!$I$2:$J$110,2,FALSE)</f>
        <v>Limnohabitans_parvus_strain_II-B4_(NR_125542.1)</v>
      </c>
      <c r="C3">
        <v>100</v>
      </c>
      <c r="D3">
        <v>60</v>
      </c>
      <c r="E3" s="4">
        <f t="shared" ref="E3:E66" si="0">COUNTIF(H3:IO3,"=0")</f>
        <v>0</v>
      </c>
      <c r="F3" s="4">
        <f t="shared" ref="F3:F66" si="1">COUNTIF(H3:IO3,"&lt;=1")</f>
        <v>0</v>
      </c>
      <c r="G3" s="4">
        <f t="shared" ref="G3:G66" si="2">MIN(H3:IO3)</f>
        <v>31</v>
      </c>
      <c r="H3">
        <v>104</v>
      </c>
      <c r="I3">
        <v>101</v>
      </c>
      <c r="J3">
        <v>103</v>
      </c>
      <c r="K3">
        <v>102</v>
      </c>
      <c r="L3">
        <v>107</v>
      </c>
      <c r="M3">
        <v>105</v>
      </c>
      <c r="N3">
        <v>108</v>
      </c>
      <c r="O3">
        <v>109</v>
      </c>
      <c r="P3">
        <v>111</v>
      </c>
      <c r="Q3" s="4">
        <v>110</v>
      </c>
      <c r="R3">
        <v>109</v>
      </c>
      <c r="S3">
        <v>114</v>
      </c>
      <c r="T3">
        <v>114</v>
      </c>
      <c r="U3">
        <v>110</v>
      </c>
      <c r="V3">
        <v>107</v>
      </c>
      <c r="W3">
        <v>106</v>
      </c>
      <c r="X3">
        <v>107</v>
      </c>
      <c r="Y3">
        <v>106</v>
      </c>
      <c r="Z3">
        <v>106</v>
      </c>
      <c r="AA3">
        <v>104</v>
      </c>
      <c r="AB3">
        <v>101</v>
      </c>
      <c r="AC3">
        <v>98</v>
      </c>
      <c r="AD3">
        <v>97</v>
      </c>
      <c r="AE3">
        <v>98</v>
      </c>
      <c r="AF3">
        <v>95</v>
      </c>
      <c r="AG3">
        <v>95</v>
      </c>
      <c r="AH3">
        <v>92</v>
      </c>
      <c r="AI3">
        <v>54</v>
      </c>
      <c r="AJ3">
        <v>54</v>
      </c>
      <c r="AK3">
        <v>32</v>
      </c>
      <c r="AL3">
        <v>31</v>
      </c>
      <c r="AM3">
        <v>32</v>
      </c>
      <c r="AN3">
        <v>32</v>
      </c>
      <c r="AO3">
        <v>32</v>
      </c>
      <c r="AP3">
        <v>34</v>
      </c>
      <c r="AQ3">
        <v>35</v>
      </c>
      <c r="AR3">
        <v>34</v>
      </c>
      <c r="AS3">
        <v>35</v>
      </c>
      <c r="AT3">
        <v>34</v>
      </c>
      <c r="AU3">
        <v>36</v>
      </c>
      <c r="AV3">
        <v>39</v>
      </c>
      <c r="AW3">
        <v>40</v>
      </c>
      <c r="AX3">
        <v>42</v>
      </c>
      <c r="AY3">
        <v>44</v>
      </c>
      <c r="AZ3">
        <v>44</v>
      </c>
      <c r="BA3">
        <v>45</v>
      </c>
      <c r="BB3">
        <v>46</v>
      </c>
      <c r="BC3">
        <v>47</v>
      </c>
      <c r="BD3">
        <v>49</v>
      </c>
      <c r="BE3">
        <v>48</v>
      </c>
      <c r="BF3">
        <v>48</v>
      </c>
      <c r="BG3">
        <v>48</v>
      </c>
      <c r="BH3">
        <v>50</v>
      </c>
      <c r="BI3">
        <v>49</v>
      </c>
      <c r="BJ3">
        <v>49</v>
      </c>
      <c r="BK3">
        <v>51</v>
      </c>
      <c r="BL3">
        <v>52</v>
      </c>
      <c r="BM3">
        <v>51</v>
      </c>
      <c r="BN3">
        <v>51</v>
      </c>
      <c r="BO3">
        <v>51</v>
      </c>
      <c r="BP3">
        <v>51</v>
      </c>
      <c r="BQ3">
        <v>52</v>
      </c>
      <c r="BR3">
        <v>53</v>
      </c>
      <c r="BS3">
        <v>53</v>
      </c>
      <c r="BT3">
        <v>53</v>
      </c>
      <c r="BU3">
        <v>54</v>
      </c>
      <c r="BV3">
        <v>51</v>
      </c>
      <c r="BW3">
        <v>50</v>
      </c>
      <c r="BX3">
        <v>47</v>
      </c>
      <c r="BY3">
        <v>48</v>
      </c>
      <c r="BZ3">
        <v>46</v>
      </c>
      <c r="CA3">
        <v>44</v>
      </c>
      <c r="CB3">
        <v>46</v>
      </c>
      <c r="CC3">
        <v>45</v>
      </c>
      <c r="CD3">
        <v>45</v>
      </c>
      <c r="CE3">
        <v>46</v>
      </c>
      <c r="CF3">
        <v>45</v>
      </c>
      <c r="CG3">
        <v>45</v>
      </c>
      <c r="CH3">
        <v>44</v>
      </c>
      <c r="CI3">
        <v>43</v>
      </c>
      <c r="CJ3">
        <v>48</v>
      </c>
      <c r="CK3">
        <v>47</v>
      </c>
      <c r="CL3">
        <v>42</v>
      </c>
      <c r="CM3">
        <v>40</v>
      </c>
      <c r="CN3">
        <v>39</v>
      </c>
      <c r="CO3">
        <v>39</v>
      </c>
      <c r="CP3">
        <v>41</v>
      </c>
      <c r="CQ3">
        <v>40</v>
      </c>
      <c r="CR3">
        <v>39</v>
      </c>
      <c r="CS3">
        <v>39</v>
      </c>
      <c r="CT3">
        <v>41</v>
      </c>
      <c r="CU3">
        <v>43</v>
      </c>
      <c r="CV3">
        <v>43</v>
      </c>
      <c r="CW3">
        <v>43</v>
      </c>
      <c r="CX3">
        <v>42</v>
      </c>
      <c r="CY3">
        <v>42</v>
      </c>
      <c r="CZ3">
        <v>42</v>
      </c>
      <c r="DA3">
        <v>41</v>
      </c>
      <c r="DB3">
        <v>41</v>
      </c>
      <c r="DC3">
        <v>40</v>
      </c>
      <c r="DD3">
        <v>40</v>
      </c>
      <c r="DE3">
        <v>37</v>
      </c>
      <c r="DF3">
        <v>37</v>
      </c>
      <c r="DG3">
        <v>36</v>
      </c>
      <c r="DH3">
        <v>35</v>
      </c>
      <c r="DI3">
        <v>36</v>
      </c>
      <c r="DJ3">
        <v>34</v>
      </c>
      <c r="DK3">
        <v>34</v>
      </c>
      <c r="DL3">
        <v>36</v>
      </c>
      <c r="DM3">
        <v>34</v>
      </c>
      <c r="DN3">
        <v>33</v>
      </c>
      <c r="DO3">
        <v>33</v>
      </c>
      <c r="DP3">
        <v>36</v>
      </c>
      <c r="DQ3">
        <v>38</v>
      </c>
      <c r="DR3">
        <v>39</v>
      </c>
      <c r="DS3">
        <v>40</v>
      </c>
      <c r="DT3">
        <v>40</v>
      </c>
      <c r="DU3">
        <v>40</v>
      </c>
      <c r="DV3">
        <v>39</v>
      </c>
      <c r="DW3">
        <v>39</v>
      </c>
      <c r="DX3">
        <v>39</v>
      </c>
      <c r="DY3">
        <v>39</v>
      </c>
      <c r="DZ3">
        <v>36</v>
      </c>
      <c r="EA3">
        <v>37</v>
      </c>
      <c r="EB3">
        <v>38</v>
      </c>
      <c r="EC3">
        <v>38</v>
      </c>
      <c r="ED3">
        <v>38</v>
      </c>
      <c r="EE3">
        <v>38</v>
      </c>
      <c r="EF3">
        <v>40</v>
      </c>
      <c r="EG3">
        <v>39</v>
      </c>
      <c r="EH3">
        <v>36</v>
      </c>
      <c r="EI3">
        <v>35</v>
      </c>
      <c r="EJ3">
        <v>54</v>
      </c>
      <c r="EK3">
        <v>55</v>
      </c>
      <c r="EL3">
        <v>56</v>
      </c>
      <c r="EM3">
        <v>54</v>
      </c>
      <c r="EN3">
        <v>53</v>
      </c>
      <c r="EO3">
        <v>52</v>
      </c>
      <c r="EP3">
        <v>51</v>
      </c>
      <c r="EQ3">
        <v>56</v>
      </c>
      <c r="ER3">
        <v>57</v>
      </c>
      <c r="ES3">
        <v>56</v>
      </c>
      <c r="ET3">
        <v>56</v>
      </c>
      <c r="EU3">
        <v>56</v>
      </c>
      <c r="EV3">
        <v>60</v>
      </c>
      <c r="EW3">
        <v>62</v>
      </c>
      <c r="EX3">
        <v>65</v>
      </c>
      <c r="EY3">
        <v>65</v>
      </c>
      <c r="EZ3">
        <v>77</v>
      </c>
      <c r="FA3">
        <v>76</v>
      </c>
      <c r="FB3">
        <v>77</v>
      </c>
      <c r="FC3">
        <v>76</v>
      </c>
      <c r="FD3">
        <v>79</v>
      </c>
      <c r="FE3">
        <v>83</v>
      </c>
      <c r="FF3">
        <v>83</v>
      </c>
      <c r="FG3">
        <v>85</v>
      </c>
      <c r="FH3">
        <v>84</v>
      </c>
      <c r="FI3">
        <v>83</v>
      </c>
      <c r="FJ3">
        <v>85</v>
      </c>
      <c r="FK3">
        <v>85</v>
      </c>
      <c r="FL3">
        <v>84</v>
      </c>
      <c r="FM3">
        <v>83</v>
      </c>
      <c r="FN3">
        <v>88</v>
      </c>
      <c r="FO3">
        <v>88</v>
      </c>
      <c r="FP3">
        <v>89</v>
      </c>
      <c r="FQ3">
        <v>91</v>
      </c>
      <c r="FR3">
        <v>86</v>
      </c>
      <c r="FS3">
        <v>85</v>
      </c>
      <c r="FT3">
        <v>85</v>
      </c>
      <c r="FU3">
        <v>85</v>
      </c>
      <c r="FV3">
        <v>87</v>
      </c>
      <c r="FW3">
        <v>88</v>
      </c>
      <c r="FX3">
        <v>88</v>
      </c>
      <c r="FY3">
        <v>88</v>
      </c>
      <c r="FZ3">
        <v>86</v>
      </c>
      <c r="GA3">
        <v>85</v>
      </c>
      <c r="GB3">
        <v>81</v>
      </c>
      <c r="GC3">
        <v>80</v>
      </c>
      <c r="GD3">
        <v>74</v>
      </c>
      <c r="GE3">
        <v>53</v>
      </c>
      <c r="GF3">
        <v>53</v>
      </c>
      <c r="GG3">
        <v>56</v>
      </c>
      <c r="GH3">
        <v>58</v>
      </c>
      <c r="GI3">
        <v>59</v>
      </c>
      <c r="GJ3">
        <v>59</v>
      </c>
      <c r="GK3">
        <v>62</v>
      </c>
      <c r="GL3">
        <v>60</v>
      </c>
      <c r="GM3">
        <v>56</v>
      </c>
      <c r="GN3">
        <v>54</v>
      </c>
      <c r="GO3">
        <v>53</v>
      </c>
      <c r="GP3">
        <v>53</v>
      </c>
      <c r="GQ3">
        <v>53</v>
      </c>
      <c r="GR3">
        <v>54</v>
      </c>
      <c r="GS3">
        <v>57</v>
      </c>
      <c r="GT3">
        <v>56</v>
      </c>
      <c r="GU3">
        <v>54</v>
      </c>
      <c r="GV3">
        <v>55</v>
      </c>
      <c r="GW3">
        <v>56</v>
      </c>
      <c r="GX3">
        <v>56</v>
      </c>
      <c r="GY3">
        <v>61</v>
      </c>
      <c r="GZ3">
        <v>59</v>
      </c>
      <c r="HA3">
        <v>58</v>
      </c>
      <c r="HB3">
        <v>59</v>
      </c>
      <c r="HC3">
        <v>60</v>
      </c>
      <c r="HD3">
        <v>61</v>
      </c>
      <c r="HE3">
        <v>61</v>
      </c>
      <c r="HF3">
        <v>61</v>
      </c>
      <c r="HG3">
        <v>64</v>
      </c>
      <c r="HH3">
        <v>64</v>
      </c>
      <c r="HI3">
        <v>63</v>
      </c>
      <c r="HJ3">
        <v>66</v>
      </c>
      <c r="HK3">
        <v>66</v>
      </c>
      <c r="HL3">
        <v>67</v>
      </c>
      <c r="HM3">
        <v>66</v>
      </c>
      <c r="HN3">
        <v>63</v>
      </c>
      <c r="HO3">
        <v>62</v>
      </c>
      <c r="HP3">
        <v>64</v>
      </c>
      <c r="HQ3">
        <v>65</v>
      </c>
      <c r="HR3">
        <v>61</v>
      </c>
      <c r="HS3">
        <v>61</v>
      </c>
      <c r="HT3">
        <v>61</v>
      </c>
      <c r="HU3">
        <v>59</v>
      </c>
      <c r="HV3">
        <v>58</v>
      </c>
      <c r="HW3">
        <v>59</v>
      </c>
      <c r="HX3">
        <v>59</v>
      </c>
      <c r="HY3">
        <v>59</v>
      </c>
      <c r="HZ3">
        <v>61</v>
      </c>
      <c r="IA3">
        <v>63</v>
      </c>
      <c r="IB3">
        <v>60</v>
      </c>
      <c r="IC3">
        <v>57</v>
      </c>
      <c r="ID3">
        <v>56</v>
      </c>
      <c r="IE3">
        <v>57</v>
      </c>
      <c r="IF3">
        <v>55</v>
      </c>
      <c r="IG3">
        <v>54</v>
      </c>
      <c r="IH3">
        <v>82</v>
      </c>
      <c r="II3">
        <v>82</v>
      </c>
      <c r="IJ3">
        <v>104</v>
      </c>
      <c r="IK3">
        <v>105</v>
      </c>
      <c r="IL3">
        <v>103</v>
      </c>
      <c r="IM3">
        <v>103</v>
      </c>
      <c r="IN3">
        <v>105</v>
      </c>
      <c r="IO3">
        <v>104</v>
      </c>
    </row>
    <row r="4" spans="1:249" x14ac:dyDescent="0.35">
      <c r="A4" t="s">
        <v>3449</v>
      </c>
      <c r="B4" s="4" t="str">
        <f>VLOOKUP(A4,'CAMI genomes v4 region'!$I$2:$J$110,2,FALSE)</f>
        <v>Limnohabitans_parvus_strain_II-B4_(NR_125542.1)</v>
      </c>
      <c r="C4">
        <v>100</v>
      </c>
      <c r="D4">
        <v>60</v>
      </c>
      <c r="E4" s="4">
        <f t="shared" si="0"/>
        <v>0</v>
      </c>
      <c r="F4" s="4">
        <f t="shared" si="1"/>
        <v>0</v>
      </c>
      <c r="G4" s="4">
        <f t="shared" si="2"/>
        <v>31</v>
      </c>
      <c r="H4">
        <v>104</v>
      </c>
      <c r="I4">
        <v>101</v>
      </c>
      <c r="J4">
        <v>103</v>
      </c>
      <c r="K4">
        <v>102</v>
      </c>
      <c r="L4">
        <v>107</v>
      </c>
      <c r="M4">
        <v>105</v>
      </c>
      <c r="N4">
        <v>108</v>
      </c>
      <c r="O4">
        <v>109</v>
      </c>
      <c r="P4">
        <v>111</v>
      </c>
      <c r="Q4" s="4">
        <v>110</v>
      </c>
      <c r="R4">
        <v>109</v>
      </c>
      <c r="S4">
        <v>114</v>
      </c>
      <c r="T4">
        <v>114</v>
      </c>
      <c r="U4">
        <v>110</v>
      </c>
      <c r="V4">
        <v>107</v>
      </c>
      <c r="W4">
        <v>106</v>
      </c>
      <c r="X4">
        <v>107</v>
      </c>
      <c r="Y4">
        <v>106</v>
      </c>
      <c r="Z4">
        <v>106</v>
      </c>
      <c r="AA4">
        <v>104</v>
      </c>
      <c r="AB4">
        <v>101</v>
      </c>
      <c r="AC4">
        <v>98</v>
      </c>
      <c r="AD4">
        <v>97</v>
      </c>
      <c r="AE4">
        <v>98</v>
      </c>
      <c r="AF4">
        <v>95</v>
      </c>
      <c r="AG4">
        <v>95</v>
      </c>
      <c r="AH4">
        <v>92</v>
      </c>
      <c r="AI4">
        <v>54</v>
      </c>
      <c r="AJ4">
        <v>54</v>
      </c>
      <c r="AK4">
        <v>32</v>
      </c>
      <c r="AL4">
        <v>31</v>
      </c>
      <c r="AM4">
        <v>32</v>
      </c>
      <c r="AN4">
        <v>32</v>
      </c>
      <c r="AO4">
        <v>32</v>
      </c>
      <c r="AP4">
        <v>34</v>
      </c>
      <c r="AQ4">
        <v>35</v>
      </c>
      <c r="AR4">
        <v>34</v>
      </c>
      <c r="AS4">
        <v>35</v>
      </c>
      <c r="AT4">
        <v>34</v>
      </c>
      <c r="AU4">
        <v>36</v>
      </c>
      <c r="AV4">
        <v>39</v>
      </c>
      <c r="AW4">
        <v>40</v>
      </c>
      <c r="AX4">
        <v>42</v>
      </c>
      <c r="AY4">
        <v>44</v>
      </c>
      <c r="AZ4">
        <v>44</v>
      </c>
      <c r="BA4">
        <v>45</v>
      </c>
      <c r="BB4">
        <v>46</v>
      </c>
      <c r="BC4">
        <v>47</v>
      </c>
      <c r="BD4">
        <v>49</v>
      </c>
      <c r="BE4">
        <v>48</v>
      </c>
      <c r="BF4">
        <v>48</v>
      </c>
      <c r="BG4">
        <v>48</v>
      </c>
      <c r="BH4">
        <v>50</v>
      </c>
      <c r="BI4">
        <v>49</v>
      </c>
      <c r="BJ4">
        <v>49</v>
      </c>
      <c r="BK4">
        <v>51</v>
      </c>
      <c r="BL4">
        <v>52</v>
      </c>
      <c r="BM4">
        <v>51</v>
      </c>
      <c r="BN4">
        <v>51</v>
      </c>
      <c r="BO4">
        <v>51</v>
      </c>
      <c r="BP4">
        <v>51</v>
      </c>
      <c r="BQ4">
        <v>52</v>
      </c>
      <c r="BR4">
        <v>53</v>
      </c>
      <c r="BS4">
        <v>53</v>
      </c>
      <c r="BT4">
        <v>53</v>
      </c>
      <c r="BU4">
        <v>54</v>
      </c>
      <c r="BV4">
        <v>51</v>
      </c>
      <c r="BW4">
        <v>50</v>
      </c>
      <c r="BX4">
        <v>47</v>
      </c>
      <c r="BY4">
        <v>48</v>
      </c>
      <c r="BZ4">
        <v>46</v>
      </c>
      <c r="CA4">
        <v>44</v>
      </c>
      <c r="CB4">
        <v>46</v>
      </c>
      <c r="CC4">
        <v>45</v>
      </c>
      <c r="CD4">
        <v>45</v>
      </c>
      <c r="CE4">
        <v>46</v>
      </c>
      <c r="CF4">
        <v>45</v>
      </c>
      <c r="CG4">
        <v>45</v>
      </c>
      <c r="CH4">
        <v>44</v>
      </c>
      <c r="CI4">
        <v>43</v>
      </c>
      <c r="CJ4">
        <v>48</v>
      </c>
      <c r="CK4">
        <v>47</v>
      </c>
      <c r="CL4">
        <v>42</v>
      </c>
      <c r="CM4">
        <v>40</v>
      </c>
      <c r="CN4">
        <v>39</v>
      </c>
      <c r="CO4">
        <v>39</v>
      </c>
      <c r="CP4">
        <v>41</v>
      </c>
      <c r="CQ4">
        <v>40</v>
      </c>
      <c r="CR4">
        <v>39</v>
      </c>
      <c r="CS4">
        <v>39</v>
      </c>
      <c r="CT4">
        <v>41</v>
      </c>
      <c r="CU4">
        <v>43</v>
      </c>
      <c r="CV4">
        <v>43</v>
      </c>
      <c r="CW4">
        <v>43</v>
      </c>
      <c r="CX4">
        <v>42</v>
      </c>
      <c r="CY4">
        <v>42</v>
      </c>
      <c r="CZ4">
        <v>42</v>
      </c>
      <c r="DA4">
        <v>41</v>
      </c>
      <c r="DB4">
        <v>41</v>
      </c>
      <c r="DC4">
        <v>40</v>
      </c>
      <c r="DD4">
        <v>40</v>
      </c>
      <c r="DE4">
        <v>37</v>
      </c>
      <c r="DF4">
        <v>37</v>
      </c>
      <c r="DG4">
        <v>36</v>
      </c>
      <c r="DH4">
        <v>35</v>
      </c>
      <c r="DI4">
        <v>36</v>
      </c>
      <c r="DJ4">
        <v>34</v>
      </c>
      <c r="DK4">
        <v>34</v>
      </c>
      <c r="DL4">
        <v>36</v>
      </c>
      <c r="DM4">
        <v>34</v>
      </c>
      <c r="DN4">
        <v>33</v>
      </c>
      <c r="DO4">
        <v>33</v>
      </c>
      <c r="DP4">
        <v>36</v>
      </c>
      <c r="DQ4">
        <v>38</v>
      </c>
      <c r="DR4">
        <v>39</v>
      </c>
      <c r="DS4">
        <v>40</v>
      </c>
      <c r="DT4">
        <v>40</v>
      </c>
      <c r="DU4">
        <v>40</v>
      </c>
      <c r="DV4">
        <v>39</v>
      </c>
      <c r="DW4">
        <v>39</v>
      </c>
      <c r="DX4">
        <v>39</v>
      </c>
      <c r="DY4">
        <v>39</v>
      </c>
      <c r="DZ4">
        <v>36</v>
      </c>
      <c r="EA4">
        <v>37</v>
      </c>
      <c r="EB4">
        <v>38</v>
      </c>
      <c r="EC4">
        <v>38</v>
      </c>
      <c r="ED4">
        <v>38</v>
      </c>
      <c r="EE4">
        <v>38</v>
      </c>
      <c r="EF4">
        <v>40</v>
      </c>
      <c r="EG4">
        <v>39</v>
      </c>
      <c r="EH4">
        <v>36</v>
      </c>
      <c r="EI4">
        <v>35</v>
      </c>
      <c r="EJ4">
        <v>54</v>
      </c>
      <c r="EK4">
        <v>55</v>
      </c>
      <c r="EL4">
        <v>56</v>
      </c>
      <c r="EM4">
        <v>54</v>
      </c>
      <c r="EN4">
        <v>53</v>
      </c>
      <c r="EO4">
        <v>52</v>
      </c>
      <c r="EP4">
        <v>51</v>
      </c>
      <c r="EQ4">
        <v>56</v>
      </c>
      <c r="ER4">
        <v>57</v>
      </c>
      <c r="ES4">
        <v>56</v>
      </c>
      <c r="ET4">
        <v>56</v>
      </c>
      <c r="EU4">
        <v>56</v>
      </c>
      <c r="EV4">
        <v>60</v>
      </c>
      <c r="EW4">
        <v>62</v>
      </c>
      <c r="EX4">
        <v>65</v>
      </c>
      <c r="EY4">
        <v>65</v>
      </c>
      <c r="EZ4">
        <v>77</v>
      </c>
      <c r="FA4">
        <v>76</v>
      </c>
      <c r="FB4">
        <v>77</v>
      </c>
      <c r="FC4">
        <v>76</v>
      </c>
      <c r="FD4">
        <v>79</v>
      </c>
      <c r="FE4">
        <v>83</v>
      </c>
      <c r="FF4">
        <v>83</v>
      </c>
      <c r="FG4">
        <v>85</v>
      </c>
      <c r="FH4">
        <v>84</v>
      </c>
      <c r="FI4">
        <v>83</v>
      </c>
      <c r="FJ4">
        <v>85</v>
      </c>
      <c r="FK4">
        <v>85</v>
      </c>
      <c r="FL4">
        <v>84</v>
      </c>
      <c r="FM4">
        <v>83</v>
      </c>
      <c r="FN4">
        <v>88</v>
      </c>
      <c r="FO4">
        <v>88</v>
      </c>
      <c r="FP4">
        <v>89</v>
      </c>
      <c r="FQ4">
        <v>91</v>
      </c>
      <c r="FR4">
        <v>86</v>
      </c>
      <c r="FS4">
        <v>85</v>
      </c>
      <c r="FT4">
        <v>85</v>
      </c>
      <c r="FU4">
        <v>85</v>
      </c>
      <c r="FV4">
        <v>87</v>
      </c>
      <c r="FW4">
        <v>88</v>
      </c>
      <c r="FX4">
        <v>88</v>
      </c>
      <c r="FY4">
        <v>88</v>
      </c>
      <c r="FZ4">
        <v>86</v>
      </c>
      <c r="GA4">
        <v>85</v>
      </c>
      <c r="GB4">
        <v>81</v>
      </c>
      <c r="GC4">
        <v>80</v>
      </c>
      <c r="GD4">
        <v>74</v>
      </c>
      <c r="GE4">
        <v>53</v>
      </c>
      <c r="GF4">
        <v>53</v>
      </c>
      <c r="GG4">
        <v>56</v>
      </c>
      <c r="GH4">
        <v>58</v>
      </c>
      <c r="GI4">
        <v>59</v>
      </c>
      <c r="GJ4">
        <v>59</v>
      </c>
      <c r="GK4">
        <v>62</v>
      </c>
      <c r="GL4">
        <v>60</v>
      </c>
      <c r="GM4">
        <v>56</v>
      </c>
      <c r="GN4">
        <v>54</v>
      </c>
      <c r="GO4">
        <v>53</v>
      </c>
      <c r="GP4">
        <v>53</v>
      </c>
      <c r="GQ4">
        <v>53</v>
      </c>
      <c r="GR4">
        <v>54</v>
      </c>
      <c r="GS4">
        <v>57</v>
      </c>
      <c r="GT4">
        <v>56</v>
      </c>
      <c r="GU4">
        <v>54</v>
      </c>
      <c r="GV4">
        <v>55</v>
      </c>
      <c r="GW4">
        <v>56</v>
      </c>
      <c r="GX4">
        <v>56</v>
      </c>
      <c r="GY4">
        <v>61</v>
      </c>
      <c r="GZ4">
        <v>59</v>
      </c>
      <c r="HA4">
        <v>58</v>
      </c>
      <c r="HB4">
        <v>59</v>
      </c>
      <c r="HC4">
        <v>60</v>
      </c>
      <c r="HD4">
        <v>61</v>
      </c>
      <c r="HE4">
        <v>61</v>
      </c>
      <c r="HF4">
        <v>61</v>
      </c>
      <c r="HG4">
        <v>64</v>
      </c>
      <c r="HH4">
        <v>64</v>
      </c>
      <c r="HI4">
        <v>63</v>
      </c>
      <c r="HJ4">
        <v>66</v>
      </c>
      <c r="HK4">
        <v>66</v>
      </c>
      <c r="HL4">
        <v>67</v>
      </c>
      <c r="HM4">
        <v>66</v>
      </c>
      <c r="HN4">
        <v>63</v>
      </c>
      <c r="HO4">
        <v>62</v>
      </c>
      <c r="HP4">
        <v>64</v>
      </c>
      <c r="HQ4">
        <v>65</v>
      </c>
      <c r="HR4">
        <v>61</v>
      </c>
      <c r="HS4">
        <v>61</v>
      </c>
      <c r="HT4">
        <v>61</v>
      </c>
      <c r="HU4">
        <v>59</v>
      </c>
      <c r="HV4">
        <v>58</v>
      </c>
      <c r="HW4">
        <v>59</v>
      </c>
      <c r="HX4">
        <v>59</v>
      </c>
      <c r="HY4">
        <v>59</v>
      </c>
      <c r="HZ4">
        <v>61</v>
      </c>
      <c r="IA4">
        <v>63</v>
      </c>
      <c r="IB4">
        <v>60</v>
      </c>
      <c r="IC4">
        <v>57</v>
      </c>
      <c r="ID4">
        <v>56</v>
      </c>
      <c r="IE4">
        <v>57</v>
      </c>
      <c r="IF4">
        <v>55</v>
      </c>
      <c r="IG4">
        <v>54</v>
      </c>
      <c r="IH4">
        <v>82</v>
      </c>
      <c r="II4">
        <v>82</v>
      </c>
      <c r="IJ4">
        <v>104</v>
      </c>
      <c r="IK4">
        <v>105</v>
      </c>
      <c r="IL4">
        <v>103</v>
      </c>
      <c r="IM4">
        <v>103</v>
      </c>
      <c r="IN4">
        <v>105</v>
      </c>
      <c r="IO4">
        <v>104</v>
      </c>
    </row>
    <row r="5" spans="1:249" x14ac:dyDescent="0.35">
      <c r="A5" t="s">
        <v>3452</v>
      </c>
      <c r="B5" s="4" t="str">
        <f>VLOOKUP(A5,'CAMI genomes v4 region'!$I$2:$J$110,2,FALSE)</f>
        <v>Streptomyces_lunaelactis_strain_MM109_(NR_134822.1)</v>
      </c>
      <c r="C5">
        <v>100</v>
      </c>
      <c r="D5">
        <v>30</v>
      </c>
      <c r="E5" s="4">
        <f t="shared" si="0"/>
        <v>0</v>
      </c>
      <c r="F5" s="4">
        <f t="shared" si="1"/>
        <v>0</v>
      </c>
      <c r="G5" s="4">
        <f t="shared" si="2"/>
        <v>10</v>
      </c>
      <c r="H5">
        <v>127</v>
      </c>
      <c r="I5">
        <v>128</v>
      </c>
      <c r="J5">
        <v>128</v>
      </c>
      <c r="K5">
        <v>127</v>
      </c>
      <c r="L5">
        <v>128</v>
      </c>
      <c r="M5">
        <v>123</v>
      </c>
      <c r="N5">
        <v>120</v>
      </c>
      <c r="O5">
        <v>119</v>
      </c>
      <c r="P5">
        <v>114</v>
      </c>
      <c r="Q5" s="4">
        <v>121</v>
      </c>
      <c r="R5">
        <v>125</v>
      </c>
      <c r="S5">
        <v>127</v>
      </c>
      <c r="T5">
        <v>123</v>
      </c>
      <c r="U5">
        <v>123</v>
      </c>
      <c r="V5">
        <v>123</v>
      </c>
      <c r="W5">
        <v>120</v>
      </c>
      <c r="X5">
        <v>120</v>
      </c>
      <c r="Y5">
        <v>116</v>
      </c>
      <c r="Z5">
        <v>116</v>
      </c>
      <c r="AA5">
        <v>113</v>
      </c>
      <c r="AB5">
        <v>112</v>
      </c>
      <c r="AC5">
        <v>113</v>
      </c>
      <c r="AD5">
        <v>112</v>
      </c>
      <c r="AE5">
        <v>111</v>
      </c>
      <c r="AF5">
        <v>113</v>
      </c>
      <c r="AG5">
        <v>12</v>
      </c>
      <c r="AH5">
        <v>12</v>
      </c>
      <c r="AI5">
        <v>12</v>
      </c>
      <c r="AJ5">
        <v>12</v>
      </c>
      <c r="AK5">
        <v>13</v>
      </c>
      <c r="AL5">
        <v>12</v>
      </c>
      <c r="AM5">
        <v>11</v>
      </c>
      <c r="AN5">
        <v>12</v>
      </c>
      <c r="AO5">
        <v>12</v>
      </c>
      <c r="AP5">
        <v>12</v>
      </c>
      <c r="AQ5">
        <v>11</v>
      </c>
      <c r="AR5">
        <v>10</v>
      </c>
      <c r="AS5">
        <v>10</v>
      </c>
      <c r="AT5">
        <v>10</v>
      </c>
      <c r="AU5">
        <v>10</v>
      </c>
      <c r="AV5">
        <v>11</v>
      </c>
      <c r="AW5">
        <v>11</v>
      </c>
      <c r="AX5">
        <v>12</v>
      </c>
      <c r="AY5">
        <v>12</v>
      </c>
      <c r="AZ5">
        <v>12</v>
      </c>
      <c r="BA5">
        <v>13</v>
      </c>
      <c r="BB5">
        <v>13</v>
      </c>
      <c r="BC5">
        <v>14</v>
      </c>
      <c r="BD5">
        <v>14</v>
      </c>
      <c r="BE5">
        <v>16</v>
      </c>
      <c r="BF5">
        <v>16</v>
      </c>
      <c r="BG5">
        <v>17</v>
      </c>
      <c r="BH5">
        <v>19</v>
      </c>
      <c r="BI5">
        <v>19</v>
      </c>
      <c r="BJ5">
        <v>19</v>
      </c>
      <c r="BK5">
        <v>19</v>
      </c>
      <c r="BL5">
        <v>19</v>
      </c>
      <c r="BM5">
        <v>18</v>
      </c>
      <c r="BN5">
        <v>19</v>
      </c>
      <c r="BO5">
        <v>19</v>
      </c>
      <c r="BP5">
        <v>19</v>
      </c>
      <c r="BQ5">
        <v>18</v>
      </c>
      <c r="BR5">
        <v>18</v>
      </c>
      <c r="BS5">
        <v>18</v>
      </c>
      <c r="BT5">
        <v>18</v>
      </c>
      <c r="BU5">
        <v>18</v>
      </c>
      <c r="BV5">
        <v>19</v>
      </c>
      <c r="BW5">
        <v>20</v>
      </c>
      <c r="BX5">
        <v>18</v>
      </c>
      <c r="BY5">
        <v>19</v>
      </c>
      <c r="BZ5">
        <v>18</v>
      </c>
      <c r="CA5">
        <v>19</v>
      </c>
      <c r="CB5">
        <v>20</v>
      </c>
      <c r="CC5">
        <v>20</v>
      </c>
      <c r="CD5">
        <v>21</v>
      </c>
      <c r="CE5">
        <v>21</v>
      </c>
      <c r="CF5">
        <v>22</v>
      </c>
      <c r="CG5">
        <v>23</v>
      </c>
      <c r="CH5">
        <v>22</v>
      </c>
      <c r="CI5">
        <v>21</v>
      </c>
      <c r="CJ5">
        <v>21</v>
      </c>
      <c r="CK5">
        <v>23</v>
      </c>
      <c r="CL5">
        <v>21</v>
      </c>
      <c r="CM5">
        <v>20</v>
      </c>
      <c r="CN5">
        <v>20</v>
      </c>
      <c r="CO5">
        <v>21</v>
      </c>
      <c r="CP5">
        <v>21</v>
      </c>
      <c r="CQ5">
        <v>20</v>
      </c>
      <c r="CR5">
        <v>19</v>
      </c>
      <c r="CS5">
        <v>20</v>
      </c>
      <c r="CT5">
        <v>19</v>
      </c>
      <c r="CU5">
        <v>21</v>
      </c>
      <c r="CV5">
        <v>21</v>
      </c>
      <c r="CW5">
        <v>21</v>
      </c>
      <c r="CX5">
        <v>22</v>
      </c>
      <c r="CY5">
        <v>21</v>
      </c>
      <c r="CZ5">
        <v>18</v>
      </c>
      <c r="DA5">
        <v>17</v>
      </c>
      <c r="DB5">
        <v>17</v>
      </c>
      <c r="DC5">
        <v>17</v>
      </c>
      <c r="DD5">
        <v>17</v>
      </c>
      <c r="DE5">
        <v>15</v>
      </c>
      <c r="DF5">
        <v>16</v>
      </c>
      <c r="DG5">
        <v>14</v>
      </c>
      <c r="DH5">
        <v>15</v>
      </c>
      <c r="DI5">
        <v>15</v>
      </c>
      <c r="DJ5">
        <v>15</v>
      </c>
      <c r="DK5">
        <v>14</v>
      </c>
      <c r="DL5">
        <v>14</v>
      </c>
      <c r="DM5">
        <v>14</v>
      </c>
      <c r="DN5">
        <v>14</v>
      </c>
      <c r="DO5">
        <v>14</v>
      </c>
      <c r="DP5">
        <v>14</v>
      </c>
      <c r="DQ5">
        <v>14</v>
      </c>
      <c r="DR5">
        <v>14</v>
      </c>
      <c r="DS5">
        <v>14</v>
      </c>
      <c r="DT5">
        <v>14</v>
      </c>
      <c r="DU5">
        <v>13</v>
      </c>
      <c r="DV5">
        <v>11</v>
      </c>
      <c r="DW5">
        <v>11</v>
      </c>
      <c r="DX5">
        <v>13</v>
      </c>
      <c r="DY5">
        <v>13</v>
      </c>
      <c r="DZ5">
        <v>13</v>
      </c>
      <c r="EA5">
        <v>13</v>
      </c>
      <c r="EB5">
        <v>14</v>
      </c>
      <c r="EC5">
        <v>14</v>
      </c>
      <c r="ED5">
        <v>14</v>
      </c>
      <c r="EE5">
        <v>14</v>
      </c>
      <c r="EF5">
        <v>14</v>
      </c>
      <c r="EG5">
        <v>14</v>
      </c>
      <c r="EH5">
        <v>12</v>
      </c>
      <c r="EI5">
        <v>12</v>
      </c>
      <c r="EJ5">
        <v>11</v>
      </c>
      <c r="EK5">
        <v>12</v>
      </c>
      <c r="EL5">
        <v>12</v>
      </c>
      <c r="EM5">
        <v>13</v>
      </c>
      <c r="EN5">
        <v>12</v>
      </c>
      <c r="EO5">
        <v>13</v>
      </c>
      <c r="EP5">
        <v>13</v>
      </c>
      <c r="EQ5">
        <v>13</v>
      </c>
      <c r="ER5">
        <v>16</v>
      </c>
      <c r="ES5">
        <v>15</v>
      </c>
      <c r="ET5">
        <v>15</v>
      </c>
      <c r="EU5">
        <v>15</v>
      </c>
      <c r="EV5">
        <v>14</v>
      </c>
      <c r="EW5">
        <v>14</v>
      </c>
      <c r="EX5">
        <v>15</v>
      </c>
      <c r="EY5">
        <v>14</v>
      </c>
      <c r="EZ5">
        <v>13</v>
      </c>
      <c r="FA5">
        <v>13</v>
      </c>
      <c r="FB5">
        <v>13</v>
      </c>
      <c r="FC5">
        <v>14</v>
      </c>
      <c r="FD5">
        <v>15</v>
      </c>
      <c r="FE5">
        <v>18</v>
      </c>
      <c r="FF5">
        <v>19</v>
      </c>
      <c r="FG5">
        <v>18</v>
      </c>
      <c r="FH5">
        <v>17</v>
      </c>
      <c r="FI5">
        <v>18</v>
      </c>
      <c r="FJ5">
        <v>81</v>
      </c>
      <c r="FK5">
        <v>78</v>
      </c>
      <c r="FL5">
        <v>82</v>
      </c>
      <c r="FM5">
        <v>82</v>
      </c>
      <c r="FN5">
        <v>81</v>
      </c>
      <c r="FO5">
        <v>84</v>
      </c>
      <c r="FP5">
        <v>86</v>
      </c>
      <c r="FQ5">
        <v>81</v>
      </c>
      <c r="FR5">
        <v>82</v>
      </c>
      <c r="FS5">
        <v>84</v>
      </c>
      <c r="FT5">
        <v>89</v>
      </c>
      <c r="FU5">
        <v>88</v>
      </c>
      <c r="FV5">
        <v>88</v>
      </c>
      <c r="FW5">
        <v>21</v>
      </c>
      <c r="FX5">
        <v>20</v>
      </c>
      <c r="FY5">
        <v>20</v>
      </c>
      <c r="FZ5">
        <v>20</v>
      </c>
      <c r="GA5">
        <v>20</v>
      </c>
      <c r="GB5">
        <v>20</v>
      </c>
      <c r="GC5">
        <v>20</v>
      </c>
      <c r="GD5">
        <v>18</v>
      </c>
      <c r="GE5">
        <v>18</v>
      </c>
      <c r="GF5">
        <v>18</v>
      </c>
      <c r="GG5">
        <v>18</v>
      </c>
      <c r="GH5">
        <v>17</v>
      </c>
      <c r="GI5">
        <v>18</v>
      </c>
      <c r="GJ5">
        <v>19</v>
      </c>
      <c r="GK5">
        <v>18</v>
      </c>
      <c r="GL5">
        <v>18</v>
      </c>
      <c r="GM5">
        <v>19</v>
      </c>
      <c r="GN5">
        <v>18</v>
      </c>
      <c r="GO5">
        <v>17</v>
      </c>
      <c r="GP5">
        <v>17</v>
      </c>
      <c r="GQ5">
        <v>17</v>
      </c>
      <c r="GR5">
        <v>14</v>
      </c>
      <c r="GS5">
        <v>15</v>
      </c>
      <c r="GT5">
        <v>16</v>
      </c>
      <c r="GU5">
        <v>16</v>
      </c>
      <c r="GV5">
        <v>16</v>
      </c>
      <c r="GW5">
        <v>15</v>
      </c>
      <c r="GX5">
        <v>15</v>
      </c>
      <c r="GY5">
        <v>14</v>
      </c>
      <c r="GZ5">
        <v>14</v>
      </c>
      <c r="HA5">
        <v>14</v>
      </c>
      <c r="HB5">
        <v>11</v>
      </c>
      <c r="HC5">
        <v>11</v>
      </c>
      <c r="HD5">
        <v>11</v>
      </c>
      <c r="HE5">
        <v>13</v>
      </c>
      <c r="HF5">
        <v>13</v>
      </c>
      <c r="HG5">
        <v>12</v>
      </c>
      <c r="HH5">
        <v>12</v>
      </c>
      <c r="HI5">
        <v>12</v>
      </c>
      <c r="HJ5">
        <v>12</v>
      </c>
      <c r="HK5">
        <v>12</v>
      </c>
      <c r="HL5">
        <v>13</v>
      </c>
      <c r="HM5">
        <v>13</v>
      </c>
      <c r="HN5">
        <v>12</v>
      </c>
      <c r="HO5">
        <v>13</v>
      </c>
      <c r="HP5">
        <v>14</v>
      </c>
      <c r="HQ5">
        <v>14</v>
      </c>
      <c r="HR5">
        <v>14</v>
      </c>
      <c r="HS5">
        <v>14</v>
      </c>
      <c r="HT5">
        <v>14</v>
      </c>
      <c r="HU5">
        <v>14</v>
      </c>
      <c r="HV5">
        <v>14</v>
      </c>
      <c r="HW5">
        <v>15</v>
      </c>
      <c r="HX5">
        <v>15</v>
      </c>
      <c r="HY5">
        <v>15</v>
      </c>
      <c r="HZ5">
        <v>15</v>
      </c>
      <c r="IA5">
        <v>15</v>
      </c>
      <c r="IB5">
        <v>15</v>
      </c>
      <c r="IC5">
        <v>15</v>
      </c>
      <c r="ID5">
        <v>15</v>
      </c>
      <c r="IE5">
        <v>15</v>
      </c>
      <c r="IF5">
        <v>15</v>
      </c>
      <c r="IG5">
        <v>22</v>
      </c>
      <c r="IH5">
        <v>22</v>
      </c>
      <c r="II5">
        <v>22</v>
      </c>
      <c r="IJ5">
        <v>22</v>
      </c>
      <c r="IK5">
        <v>23</v>
      </c>
      <c r="IL5">
        <v>23</v>
      </c>
      <c r="IM5">
        <v>23</v>
      </c>
      <c r="IN5">
        <v>21</v>
      </c>
      <c r="IO5">
        <v>20</v>
      </c>
    </row>
    <row r="6" spans="1:249" x14ac:dyDescent="0.35">
      <c r="A6" t="s">
        <v>3458</v>
      </c>
      <c r="B6" s="4" t="str">
        <f>VLOOKUP(A6,'CAMI genomes v4 region'!$I$2:$J$110,2,FALSE)</f>
        <v>Cellulomonas_aerilata_strain_5420S-23_(NR_044526.1)</v>
      </c>
      <c r="C6">
        <v>100</v>
      </c>
      <c r="D6">
        <v>87</v>
      </c>
      <c r="E6" s="4">
        <f t="shared" si="0"/>
        <v>0</v>
      </c>
      <c r="F6" s="4">
        <f t="shared" si="1"/>
        <v>0</v>
      </c>
      <c r="G6" s="4">
        <f t="shared" si="2"/>
        <v>48</v>
      </c>
      <c r="H6">
        <v>127</v>
      </c>
      <c r="I6">
        <v>128</v>
      </c>
      <c r="J6">
        <v>128</v>
      </c>
      <c r="K6">
        <v>127</v>
      </c>
      <c r="L6">
        <v>128</v>
      </c>
      <c r="M6">
        <v>123</v>
      </c>
      <c r="N6">
        <v>120</v>
      </c>
      <c r="O6">
        <v>119</v>
      </c>
      <c r="P6">
        <v>114</v>
      </c>
      <c r="Q6" s="4">
        <v>121</v>
      </c>
      <c r="R6">
        <v>125</v>
      </c>
      <c r="S6">
        <v>127</v>
      </c>
      <c r="T6">
        <v>123</v>
      </c>
      <c r="U6">
        <v>123</v>
      </c>
      <c r="V6">
        <v>123</v>
      </c>
      <c r="W6">
        <v>120</v>
      </c>
      <c r="X6">
        <v>120</v>
      </c>
      <c r="Y6">
        <v>116</v>
      </c>
      <c r="Z6">
        <v>116</v>
      </c>
      <c r="AA6">
        <v>113</v>
      </c>
      <c r="AB6">
        <v>112</v>
      </c>
      <c r="AC6">
        <v>113</v>
      </c>
      <c r="AD6">
        <v>112</v>
      </c>
      <c r="AE6">
        <v>111</v>
      </c>
      <c r="AF6">
        <v>113</v>
      </c>
      <c r="AG6">
        <v>102</v>
      </c>
      <c r="AH6">
        <v>104</v>
      </c>
      <c r="AI6">
        <v>100</v>
      </c>
      <c r="AJ6">
        <v>98</v>
      </c>
      <c r="AK6">
        <v>108</v>
      </c>
      <c r="AL6">
        <v>107</v>
      </c>
      <c r="AM6">
        <v>102</v>
      </c>
      <c r="AN6">
        <v>107</v>
      </c>
      <c r="AO6">
        <v>101</v>
      </c>
      <c r="AP6">
        <v>100</v>
      </c>
      <c r="AQ6">
        <v>94</v>
      </c>
      <c r="AR6">
        <v>98</v>
      </c>
      <c r="AS6">
        <v>98</v>
      </c>
      <c r="AT6">
        <v>59</v>
      </c>
      <c r="AU6">
        <v>59</v>
      </c>
      <c r="AV6">
        <v>61</v>
      </c>
      <c r="AW6">
        <v>66</v>
      </c>
      <c r="AX6">
        <v>66</v>
      </c>
      <c r="AY6">
        <v>68</v>
      </c>
      <c r="AZ6">
        <v>69</v>
      </c>
      <c r="BA6">
        <v>67</v>
      </c>
      <c r="BB6">
        <v>59</v>
      </c>
      <c r="BC6">
        <v>60</v>
      </c>
      <c r="BD6">
        <v>60</v>
      </c>
      <c r="BE6">
        <v>61</v>
      </c>
      <c r="BF6">
        <v>60</v>
      </c>
      <c r="BG6">
        <v>61</v>
      </c>
      <c r="BH6">
        <v>64</v>
      </c>
      <c r="BI6">
        <v>63</v>
      </c>
      <c r="BJ6">
        <v>70</v>
      </c>
      <c r="BK6">
        <v>69</v>
      </c>
      <c r="BL6">
        <v>70</v>
      </c>
      <c r="BM6">
        <v>71</v>
      </c>
      <c r="BN6">
        <v>69</v>
      </c>
      <c r="BO6">
        <v>67</v>
      </c>
      <c r="BP6">
        <v>67</v>
      </c>
      <c r="BQ6">
        <v>69</v>
      </c>
      <c r="BR6">
        <v>69</v>
      </c>
      <c r="BS6">
        <v>67</v>
      </c>
      <c r="BT6">
        <v>66</v>
      </c>
      <c r="BU6">
        <v>65</v>
      </c>
      <c r="BV6">
        <v>65</v>
      </c>
      <c r="BW6">
        <v>66</v>
      </c>
      <c r="BX6">
        <v>66</v>
      </c>
      <c r="BY6">
        <v>66</v>
      </c>
      <c r="BZ6">
        <v>64</v>
      </c>
      <c r="CA6">
        <v>63</v>
      </c>
      <c r="CB6">
        <v>63</v>
      </c>
      <c r="CC6">
        <v>62</v>
      </c>
      <c r="CD6">
        <v>59</v>
      </c>
      <c r="CE6">
        <v>59</v>
      </c>
      <c r="CF6">
        <v>59</v>
      </c>
      <c r="CG6">
        <v>59</v>
      </c>
      <c r="CH6">
        <v>57</v>
      </c>
      <c r="CI6">
        <v>57</v>
      </c>
      <c r="CJ6">
        <v>57</v>
      </c>
      <c r="CK6">
        <v>57</v>
      </c>
      <c r="CL6">
        <v>58</v>
      </c>
      <c r="CM6">
        <v>56</v>
      </c>
      <c r="CN6">
        <v>56</v>
      </c>
      <c r="CO6">
        <v>59</v>
      </c>
      <c r="CP6">
        <v>57</v>
      </c>
      <c r="CQ6">
        <v>55</v>
      </c>
      <c r="CR6">
        <v>55</v>
      </c>
      <c r="CS6">
        <v>53</v>
      </c>
      <c r="CT6">
        <v>52</v>
      </c>
      <c r="CU6">
        <v>55</v>
      </c>
      <c r="CV6">
        <v>54</v>
      </c>
      <c r="CW6">
        <v>54</v>
      </c>
      <c r="CX6">
        <v>50</v>
      </c>
      <c r="CY6">
        <v>49</v>
      </c>
      <c r="CZ6">
        <v>53</v>
      </c>
      <c r="DA6">
        <v>51</v>
      </c>
      <c r="DB6">
        <v>54</v>
      </c>
      <c r="DC6">
        <v>57</v>
      </c>
      <c r="DD6">
        <v>54</v>
      </c>
      <c r="DE6">
        <v>51</v>
      </c>
      <c r="DF6">
        <v>51</v>
      </c>
      <c r="DG6">
        <v>50</v>
      </c>
      <c r="DH6">
        <v>51</v>
      </c>
      <c r="DI6">
        <v>54</v>
      </c>
      <c r="DJ6">
        <v>52</v>
      </c>
      <c r="DK6">
        <v>52</v>
      </c>
      <c r="DL6">
        <v>53</v>
      </c>
      <c r="DM6">
        <v>51</v>
      </c>
      <c r="DN6">
        <v>53</v>
      </c>
      <c r="DO6">
        <v>54</v>
      </c>
      <c r="DP6">
        <v>52</v>
      </c>
      <c r="DQ6">
        <v>53</v>
      </c>
      <c r="DR6">
        <v>49</v>
      </c>
      <c r="DS6">
        <v>50</v>
      </c>
      <c r="DT6">
        <v>48</v>
      </c>
      <c r="DU6">
        <v>48</v>
      </c>
      <c r="DV6">
        <v>49</v>
      </c>
      <c r="DW6">
        <v>48</v>
      </c>
      <c r="DX6">
        <v>50</v>
      </c>
      <c r="DY6">
        <v>50</v>
      </c>
      <c r="DZ6">
        <v>49</v>
      </c>
      <c r="EA6">
        <v>80</v>
      </c>
      <c r="EB6">
        <v>84</v>
      </c>
      <c r="EC6">
        <v>86</v>
      </c>
      <c r="ED6">
        <v>87</v>
      </c>
      <c r="EE6">
        <v>86</v>
      </c>
      <c r="EF6">
        <v>86</v>
      </c>
      <c r="EG6">
        <v>88</v>
      </c>
      <c r="EH6">
        <v>89</v>
      </c>
      <c r="EI6">
        <v>88</v>
      </c>
      <c r="EJ6">
        <v>85</v>
      </c>
      <c r="EK6">
        <v>84</v>
      </c>
      <c r="EL6">
        <v>82</v>
      </c>
      <c r="EM6">
        <v>84</v>
      </c>
      <c r="EN6">
        <v>83</v>
      </c>
      <c r="EO6">
        <v>83</v>
      </c>
      <c r="EP6">
        <v>86</v>
      </c>
      <c r="EQ6">
        <v>88</v>
      </c>
      <c r="ER6">
        <v>87</v>
      </c>
      <c r="ES6">
        <v>87</v>
      </c>
      <c r="ET6">
        <v>86</v>
      </c>
      <c r="EU6">
        <v>86</v>
      </c>
      <c r="EV6">
        <v>90</v>
      </c>
      <c r="EW6">
        <v>90</v>
      </c>
      <c r="EX6">
        <v>88</v>
      </c>
      <c r="EY6">
        <v>88</v>
      </c>
      <c r="EZ6">
        <v>87</v>
      </c>
      <c r="FA6">
        <v>88</v>
      </c>
      <c r="FB6">
        <v>87</v>
      </c>
      <c r="FC6">
        <v>88</v>
      </c>
      <c r="FD6">
        <v>88</v>
      </c>
      <c r="FE6">
        <v>87</v>
      </c>
      <c r="FF6">
        <v>85</v>
      </c>
      <c r="FG6">
        <v>85</v>
      </c>
      <c r="FH6">
        <v>84</v>
      </c>
      <c r="FI6">
        <v>103</v>
      </c>
      <c r="FJ6">
        <v>104</v>
      </c>
      <c r="FK6">
        <v>104</v>
      </c>
      <c r="FL6">
        <v>106</v>
      </c>
      <c r="FM6">
        <v>106</v>
      </c>
      <c r="FN6">
        <v>107</v>
      </c>
      <c r="FO6">
        <v>104</v>
      </c>
      <c r="FP6">
        <v>106</v>
      </c>
      <c r="FQ6">
        <v>109</v>
      </c>
      <c r="FR6">
        <v>109</v>
      </c>
      <c r="FS6">
        <v>110</v>
      </c>
      <c r="FT6">
        <v>114</v>
      </c>
      <c r="FU6">
        <v>114</v>
      </c>
      <c r="FV6">
        <v>110</v>
      </c>
      <c r="FW6">
        <v>100</v>
      </c>
      <c r="FX6">
        <v>98</v>
      </c>
      <c r="FY6">
        <v>94</v>
      </c>
      <c r="FZ6">
        <v>91</v>
      </c>
      <c r="GA6">
        <v>92</v>
      </c>
      <c r="GB6">
        <v>91</v>
      </c>
      <c r="GC6">
        <v>96</v>
      </c>
      <c r="GD6">
        <v>95</v>
      </c>
      <c r="GE6">
        <v>96</v>
      </c>
      <c r="GF6">
        <v>92</v>
      </c>
      <c r="GG6">
        <v>95</v>
      </c>
      <c r="GH6">
        <v>97</v>
      </c>
      <c r="GI6">
        <v>97</v>
      </c>
      <c r="GJ6">
        <v>99</v>
      </c>
      <c r="GK6">
        <v>96</v>
      </c>
      <c r="GL6">
        <v>97</v>
      </c>
      <c r="GM6">
        <v>93</v>
      </c>
      <c r="GN6">
        <v>94</v>
      </c>
      <c r="GO6">
        <v>93</v>
      </c>
      <c r="GP6">
        <v>94</v>
      </c>
      <c r="GQ6">
        <v>97</v>
      </c>
      <c r="GR6">
        <v>99</v>
      </c>
      <c r="GS6">
        <v>98</v>
      </c>
      <c r="GT6">
        <v>95</v>
      </c>
      <c r="GU6">
        <v>98</v>
      </c>
      <c r="GV6">
        <v>100</v>
      </c>
      <c r="GW6">
        <v>96</v>
      </c>
      <c r="GX6">
        <v>91</v>
      </c>
      <c r="GY6">
        <v>93</v>
      </c>
      <c r="GZ6">
        <v>92</v>
      </c>
      <c r="HA6">
        <v>96</v>
      </c>
      <c r="HB6">
        <v>98</v>
      </c>
      <c r="HC6">
        <v>102</v>
      </c>
      <c r="HD6">
        <v>102</v>
      </c>
      <c r="HE6">
        <v>100</v>
      </c>
      <c r="HF6">
        <v>102</v>
      </c>
      <c r="HG6">
        <v>101</v>
      </c>
      <c r="HH6">
        <v>100</v>
      </c>
      <c r="HI6">
        <v>98</v>
      </c>
      <c r="HJ6">
        <v>99</v>
      </c>
      <c r="HK6">
        <v>97</v>
      </c>
      <c r="HL6">
        <v>100</v>
      </c>
      <c r="HM6">
        <v>100</v>
      </c>
      <c r="HN6">
        <v>98</v>
      </c>
      <c r="HO6">
        <v>95</v>
      </c>
      <c r="HP6">
        <v>89</v>
      </c>
      <c r="HQ6">
        <v>91</v>
      </c>
      <c r="HR6">
        <v>93</v>
      </c>
      <c r="HS6">
        <v>92</v>
      </c>
      <c r="HT6">
        <v>93</v>
      </c>
      <c r="HU6">
        <v>95</v>
      </c>
      <c r="HV6">
        <v>96</v>
      </c>
      <c r="HW6">
        <v>98</v>
      </c>
      <c r="HX6">
        <v>99</v>
      </c>
      <c r="HY6">
        <v>101</v>
      </c>
      <c r="HZ6">
        <v>103</v>
      </c>
      <c r="IA6">
        <v>105</v>
      </c>
      <c r="IB6">
        <v>107</v>
      </c>
      <c r="IC6">
        <v>108</v>
      </c>
      <c r="ID6">
        <v>107</v>
      </c>
      <c r="IE6">
        <v>110</v>
      </c>
      <c r="IF6">
        <v>109</v>
      </c>
      <c r="IG6">
        <v>118</v>
      </c>
      <c r="IH6">
        <v>124</v>
      </c>
      <c r="II6">
        <v>153</v>
      </c>
      <c r="IJ6">
        <v>153</v>
      </c>
      <c r="IK6">
        <v>157</v>
      </c>
      <c r="IL6">
        <v>156</v>
      </c>
      <c r="IM6">
        <v>158</v>
      </c>
      <c r="IN6">
        <v>161</v>
      </c>
      <c r="IO6">
        <v>163</v>
      </c>
    </row>
    <row r="7" spans="1:249" x14ac:dyDescent="0.35">
      <c r="A7" t="s">
        <v>3456</v>
      </c>
      <c r="B7" s="4" t="str">
        <f>VLOOKUP(A7,'CAMI genomes v4 region'!$I$2:$J$110,2,FALSE)</f>
        <v>Desulfovibrio_bizertensis_strain_MB3_(NR_043808.1)</v>
      </c>
      <c r="C7">
        <v>100</v>
      </c>
      <c r="D7">
        <v>71</v>
      </c>
      <c r="E7" s="4">
        <f t="shared" si="0"/>
        <v>0</v>
      </c>
      <c r="F7" s="4">
        <f t="shared" si="1"/>
        <v>0</v>
      </c>
      <c r="G7" s="4">
        <f t="shared" si="2"/>
        <v>42</v>
      </c>
      <c r="H7">
        <v>48</v>
      </c>
      <c r="I7">
        <v>46</v>
      </c>
      <c r="J7">
        <v>49</v>
      </c>
      <c r="K7">
        <v>52</v>
      </c>
      <c r="L7">
        <v>52</v>
      </c>
      <c r="M7">
        <v>53</v>
      </c>
      <c r="N7">
        <v>52</v>
      </c>
      <c r="O7">
        <v>52</v>
      </c>
      <c r="P7">
        <v>53</v>
      </c>
      <c r="Q7" s="4">
        <v>57</v>
      </c>
      <c r="R7">
        <v>62</v>
      </c>
      <c r="S7">
        <v>62</v>
      </c>
      <c r="T7">
        <v>60</v>
      </c>
      <c r="U7">
        <v>61</v>
      </c>
      <c r="V7">
        <v>51</v>
      </c>
      <c r="W7">
        <v>49</v>
      </c>
      <c r="X7">
        <v>50</v>
      </c>
      <c r="Y7">
        <v>51</v>
      </c>
      <c r="Z7">
        <v>51</v>
      </c>
      <c r="AA7">
        <v>49</v>
      </c>
      <c r="AB7">
        <v>49</v>
      </c>
      <c r="AC7">
        <v>50</v>
      </c>
      <c r="AD7">
        <v>50</v>
      </c>
      <c r="AE7">
        <v>51</v>
      </c>
      <c r="AF7">
        <v>51</v>
      </c>
      <c r="AG7">
        <v>52</v>
      </c>
      <c r="AH7">
        <v>51</v>
      </c>
      <c r="AI7">
        <v>50</v>
      </c>
      <c r="AJ7">
        <v>52</v>
      </c>
      <c r="AK7">
        <v>51</v>
      </c>
      <c r="AL7">
        <v>50</v>
      </c>
      <c r="AM7">
        <v>52</v>
      </c>
      <c r="AN7">
        <v>52</v>
      </c>
      <c r="AO7">
        <v>52</v>
      </c>
      <c r="AP7">
        <v>53</v>
      </c>
      <c r="AQ7">
        <v>54</v>
      </c>
      <c r="AR7">
        <v>56</v>
      </c>
      <c r="AS7">
        <v>56</v>
      </c>
      <c r="AT7">
        <v>56</v>
      </c>
      <c r="AU7">
        <v>59</v>
      </c>
      <c r="AV7">
        <v>59</v>
      </c>
      <c r="AW7">
        <v>58</v>
      </c>
      <c r="AX7">
        <v>58</v>
      </c>
      <c r="AY7">
        <v>60</v>
      </c>
      <c r="AZ7">
        <v>59</v>
      </c>
      <c r="BA7">
        <v>61</v>
      </c>
      <c r="BB7">
        <v>62</v>
      </c>
      <c r="BC7">
        <v>61</v>
      </c>
      <c r="BD7">
        <v>62</v>
      </c>
      <c r="BE7">
        <v>63</v>
      </c>
      <c r="BF7">
        <v>57</v>
      </c>
      <c r="BG7">
        <v>58</v>
      </c>
      <c r="BH7">
        <v>59</v>
      </c>
      <c r="BI7">
        <v>59</v>
      </c>
      <c r="BJ7">
        <v>62</v>
      </c>
      <c r="BK7">
        <v>60</v>
      </c>
      <c r="BL7">
        <v>62</v>
      </c>
      <c r="BM7">
        <v>61</v>
      </c>
      <c r="BN7">
        <v>60</v>
      </c>
      <c r="BO7">
        <v>61</v>
      </c>
      <c r="BP7">
        <v>59</v>
      </c>
      <c r="BQ7">
        <v>58</v>
      </c>
      <c r="BR7">
        <v>57</v>
      </c>
      <c r="BS7">
        <v>57</v>
      </c>
      <c r="BT7">
        <v>55</v>
      </c>
      <c r="BU7">
        <v>55</v>
      </c>
      <c r="BV7">
        <v>55</v>
      </c>
      <c r="BW7">
        <v>56</v>
      </c>
      <c r="BX7">
        <v>52</v>
      </c>
      <c r="BY7">
        <v>47</v>
      </c>
      <c r="BZ7">
        <v>51</v>
      </c>
      <c r="CA7">
        <v>45</v>
      </c>
      <c r="CB7">
        <v>46</v>
      </c>
      <c r="CC7">
        <v>44</v>
      </c>
      <c r="CD7">
        <v>44</v>
      </c>
      <c r="CE7">
        <v>42</v>
      </c>
      <c r="CF7">
        <v>43</v>
      </c>
      <c r="CG7">
        <v>42</v>
      </c>
      <c r="CH7">
        <v>42</v>
      </c>
      <c r="CI7">
        <v>44</v>
      </c>
      <c r="CJ7">
        <v>45</v>
      </c>
      <c r="CK7">
        <v>46</v>
      </c>
      <c r="CL7">
        <v>46</v>
      </c>
      <c r="CM7">
        <v>47</v>
      </c>
      <c r="CN7">
        <v>51</v>
      </c>
      <c r="CO7">
        <v>46</v>
      </c>
      <c r="CP7">
        <v>47</v>
      </c>
      <c r="CQ7">
        <v>46</v>
      </c>
      <c r="CR7">
        <v>44</v>
      </c>
      <c r="CS7">
        <v>44</v>
      </c>
      <c r="CT7">
        <v>47</v>
      </c>
      <c r="CU7">
        <v>47</v>
      </c>
      <c r="CV7">
        <v>48</v>
      </c>
      <c r="CW7">
        <v>48</v>
      </c>
      <c r="CX7">
        <v>44</v>
      </c>
      <c r="CY7">
        <v>46</v>
      </c>
      <c r="CZ7">
        <v>46</v>
      </c>
      <c r="DA7">
        <v>47</v>
      </c>
      <c r="DB7">
        <v>47</v>
      </c>
      <c r="DC7">
        <v>51</v>
      </c>
      <c r="DD7">
        <v>52</v>
      </c>
      <c r="DE7">
        <v>49</v>
      </c>
      <c r="DF7">
        <v>51</v>
      </c>
      <c r="DG7">
        <v>49</v>
      </c>
      <c r="DH7">
        <v>52</v>
      </c>
      <c r="DI7">
        <v>54</v>
      </c>
      <c r="DJ7">
        <v>53</v>
      </c>
      <c r="DK7">
        <v>54</v>
      </c>
      <c r="DL7">
        <v>54</v>
      </c>
      <c r="DM7">
        <v>49</v>
      </c>
      <c r="DN7">
        <v>50</v>
      </c>
      <c r="DO7">
        <v>52</v>
      </c>
      <c r="DP7">
        <v>54</v>
      </c>
      <c r="DQ7">
        <v>55</v>
      </c>
      <c r="DR7">
        <v>56</v>
      </c>
      <c r="DS7">
        <v>59</v>
      </c>
      <c r="DT7">
        <v>61</v>
      </c>
      <c r="DU7">
        <v>61</v>
      </c>
      <c r="DV7">
        <v>61</v>
      </c>
      <c r="DW7">
        <v>62</v>
      </c>
      <c r="DX7">
        <v>63</v>
      </c>
      <c r="DY7">
        <v>65</v>
      </c>
      <c r="DZ7">
        <v>65</v>
      </c>
      <c r="EA7">
        <v>65</v>
      </c>
      <c r="EB7">
        <v>66</v>
      </c>
      <c r="EC7">
        <v>65</v>
      </c>
      <c r="ED7">
        <v>66</v>
      </c>
      <c r="EE7">
        <v>66</v>
      </c>
      <c r="EF7">
        <v>65</v>
      </c>
      <c r="EG7">
        <v>67</v>
      </c>
      <c r="EH7">
        <v>68</v>
      </c>
      <c r="EI7">
        <v>69</v>
      </c>
      <c r="EJ7">
        <v>68</v>
      </c>
      <c r="EK7">
        <v>68</v>
      </c>
      <c r="EL7">
        <v>69</v>
      </c>
      <c r="EM7">
        <v>67</v>
      </c>
      <c r="EN7">
        <v>67</v>
      </c>
      <c r="EO7">
        <v>64</v>
      </c>
      <c r="EP7">
        <v>66</v>
      </c>
      <c r="EQ7">
        <v>69</v>
      </c>
      <c r="ER7">
        <v>69</v>
      </c>
      <c r="ES7">
        <v>68</v>
      </c>
      <c r="ET7">
        <v>74</v>
      </c>
      <c r="EU7">
        <v>72</v>
      </c>
      <c r="EV7">
        <v>74</v>
      </c>
      <c r="EW7">
        <v>75</v>
      </c>
      <c r="EX7">
        <v>72</v>
      </c>
      <c r="EY7">
        <v>74</v>
      </c>
      <c r="EZ7">
        <v>75</v>
      </c>
      <c r="FA7">
        <v>76</v>
      </c>
      <c r="FB7">
        <v>75</v>
      </c>
      <c r="FC7">
        <v>75</v>
      </c>
      <c r="FD7">
        <v>75</v>
      </c>
      <c r="FE7">
        <v>77</v>
      </c>
      <c r="FF7">
        <v>80</v>
      </c>
      <c r="FG7">
        <v>80</v>
      </c>
      <c r="FH7">
        <v>84</v>
      </c>
      <c r="FI7">
        <v>85</v>
      </c>
      <c r="FJ7">
        <v>85</v>
      </c>
      <c r="FK7">
        <v>91</v>
      </c>
      <c r="FL7">
        <v>89</v>
      </c>
      <c r="FM7">
        <v>86</v>
      </c>
      <c r="FN7">
        <v>86</v>
      </c>
      <c r="FO7">
        <v>90</v>
      </c>
      <c r="FP7">
        <v>90</v>
      </c>
      <c r="FQ7">
        <v>97</v>
      </c>
      <c r="FR7">
        <v>95</v>
      </c>
      <c r="FS7">
        <v>95</v>
      </c>
      <c r="FT7">
        <v>97</v>
      </c>
      <c r="FU7">
        <v>95</v>
      </c>
      <c r="FV7">
        <v>93</v>
      </c>
      <c r="FW7">
        <v>95</v>
      </c>
      <c r="FX7">
        <v>96</v>
      </c>
      <c r="FY7">
        <v>98</v>
      </c>
      <c r="FZ7">
        <v>96</v>
      </c>
      <c r="GA7">
        <v>100</v>
      </c>
      <c r="GB7">
        <v>101</v>
      </c>
      <c r="GC7">
        <v>101</v>
      </c>
      <c r="GD7">
        <v>97</v>
      </c>
      <c r="GE7">
        <v>95</v>
      </c>
      <c r="GF7">
        <v>97</v>
      </c>
      <c r="GG7">
        <v>97</v>
      </c>
      <c r="GH7">
        <v>94</v>
      </c>
      <c r="GI7">
        <v>93</v>
      </c>
      <c r="GJ7">
        <v>98</v>
      </c>
      <c r="GK7">
        <v>96</v>
      </c>
      <c r="GL7">
        <v>98</v>
      </c>
      <c r="GM7">
        <v>100</v>
      </c>
      <c r="GN7">
        <v>98</v>
      </c>
      <c r="GO7">
        <v>99</v>
      </c>
      <c r="GP7">
        <v>102</v>
      </c>
      <c r="GQ7">
        <v>97</v>
      </c>
      <c r="GR7">
        <v>97</v>
      </c>
      <c r="GS7">
        <v>100</v>
      </c>
      <c r="GT7">
        <v>102</v>
      </c>
      <c r="GU7">
        <v>102</v>
      </c>
      <c r="GV7">
        <v>102</v>
      </c>
      <c r="GW7">
        <v>103</v>
      </c>
      <c r="GX7">
        <v>102</v>
      </c>
      <c r="GY7">
        <v>102</v>
      </c>
      <c r="GZ7">
        <v>104</v>
      </c>
      <c r="HA7">
        <v>107</v>
      </c>
      <c r="HB7">
        <v>104</v>
      </c>
      <c r="HC7">
        <v>102</v>
      </c>
      <c r="HD7">
        <v>97</v>
      </c>
      <c r="HE7">
        <v>92</v>
      </c>
      <c r="HF7">
        <v>92</v>
      </c>
      <c r="HG7">
        <v>91</v>
      </c>
      <c r="HH7">
        <v>97</v>
      </c>
      <c r="HI7">
        <v>98</v>
      </c>
      <c r="HJ7">
        <v>97</v>
      </c>
      <c r="HK7">
        <v>96</v>
      </c>
      <c r="HL7">
        <v>94</v>
      </c>
      <c r="HM7">
        <v>95</v>
      </c>
      <c r="HN7">
        <v>97</v>
      </c>
      <c r="HO7">
        <v>98</v>
      </c>
      <c r="HP7">
        <v>93</v>
      </c>
      <c r="HQ7">
        <v>93</v>
      </c>
      <c r="HR7">
        <v>93</v>
      </c>
      <c r="HS7">
        <v>93</v>
      </c>
      <c r="HT7">
        <v>99</v>
      </c>
      <c r="HU7">
        <v>99</v>
      </c>
      <c r="HV7">
        <v>98</v>
      </c>
      <c r="HW7">
        <v>100</v>
      </c>
      <c r="HX7">
        <v>100</v>
      </c>
      <c r="HY7">
        <v>100</v>
      </c>
      <c r="HZ7">
        <v>102</v>
      </c>
      <c r="IA7">
        <v>105</v>
      </c>
      <c r="IB7">
        <v>106</v>
      </c>
      <c r="IC7">
        <v>108</v>
      </c>
      <c r="ID7">
        <v>108</v>
      </c>
      <c r="IE7">
        <v>107</v>
      </c>
      <c r="IF7">
        <v>111</v>
      </c>
      <c r="IG7">
        <v>115</v>
      </c>
      <c r="IH7">
        <v>115</v>
      </c>
      <c r="II7">
        <v>119</v>
      </c>
      <c r="IJ7">
        <v>118</v>
      </c>
      <c r="IK7">
        <v>115</v>
      </c>
      <c r="IL7">
        <v>115</v>
      </c>
      <c r="IM7">
        <v>112</v>
      </c>
      <c r="IN7">
        <v>112</v>
      </c>
      <c r="IO7">
        <v>115</v>
      </c>
    </row>
    <row r="8" spans="1:249" x14ac:dyDescent="0.35">
      <c r="A8" t="s">
        <v>3457</v>
      </c>
      <c r="B8" s="4" t="str">
        <f>VLOOKUP(A8,'CAMI genomes v4 region'!$I$2:$J$110,2,FALSE)</f>
        <v>Alysiella_crassa_strain_IAM_14969_(NR_040932.1)</v>
      </c>
      <c r="C8">
        <v>11</v>
      </c>
      <c r="D8">
        <v>9</v>
      </c>
      <c r="E8" s="4">
        <f t="shared" si="0"/>
        <v>213</v>
      </c>
      <c r="F8" s="4">
        <f t="shared" si="1"/>
        <v>216</v>
      </c>
      <c r="G8" s="4">
        <f t="shared" si="2"/>
        <v>0</v>
      </c>
      <c r="H8">
        <v>7</v>
      </c>
      <c r="I8">
        <v>6</v>
      </c>
      <c r="J8">
        <v>5</v>
      </c>
      <c r="K8">
        <v>5</v>
      </c>
      <c r="L8">
        <v>5</v>
      </c>
      <c r="M8">
        <v>5</v>
      </c>
      <c r="N8">
        <v>7</v>
      </c>
      <c r="O8">
        <v>7</v>
      </c>
      <c r="P8">
        <v>7</v>
      </c>
      <c r="Q8" s="4">
        <v>7</v>
      </c>
      <c r="R8">
        <v>7</v>
      </c>
      <c r="S8">
        <v>7</v>
      </c>
      <c r="T8">
        <v>5</v>
      </c>
      <c r="U8">
        <v>4</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0</v>
      </c>
      <c r="CO8">
        <v>0</v>
      </c>
      <c r="CP8">
        <v>0</v>
      </c>
      <c r="CQ8">
        <v>0</v>
      </c>
      <c r="CR8">
        <v>0</v>
      </c>
      <c r="CS8">
        <v>0</v>
      </c>
      <c r="CT8">
        <v>0</v>
      </c>
      <c r="CU8">
        <v>0</v>
      </c>
      <c r="CV8">
        <v>0</v>
      </c>
      <c r="CW8">
        <v>0</v>
      </c>
      <c r="CX8">
        <v>0</v>
      </c>
      <c r="CY8">
        <v>0</v>
      </c>
      <c r="CZ8">
        <v>0</v>
      </c>
      <c r="DA8">
        <v>0</v>
      </c>
      <c r="DB8">
        <v>0</v>
      </c>
      <c r="DC8">
        <v>0</v>
      </c>
      <c r="DD8">
        <v>0</v>
      </c>
      <c r="DE8">
        <v>0</v>
      </c>
      <c r="DF8">
        <v>0</v>
      </c>
      <c r="DG8">
        <v>0</v>
      </c>
      <c r="DH8">
        <v>0</v>
      </c>
      <c r="DI8">
        <v>0</v>
      </c>
      <c r="DJ8">
        <v>0</v>
      </c>
      <c r="DK8">
        <v>0</v>
      </c>
      <c r="DL8">
        <v>0</v>
      </c>
      <c r="DM8">
        <v>0</v>
      </c>
      <c r="DN8">
        <v>0</v>
      </c>
      <c r="DO8">
        <v>0</v>
      </c>
      <c r="DP8">
        <v>0</v>
      </c>
      <c r="DQ8">
        <v>0</v>
      </c>
      <c r="DR8">
        <v>0</v>
      </c>
      <c r="DS8">
        <v>0</v>
      </c>
      <c r="DT8">
        <v>0</v>
      </c>
      <c r="DU8">
        <v>0</v>
      </c>
      <c r="DV8">
        <v>0</v>
      </c>
      <c r="DW8">
        <v>0</v>
      </c>
      <c r="DX8">
        <v>0</v>
      </c>
      <c r="DY8">
        <v>0</v>
      </c>
      <c r="DZ8">
        <v>0</v>
      </c>
      <c r="EA8">
        <v>0</v>
      </c>
      <c r="EB8">
        <v>0</v>
      </c>
      <c r="EC8">
        <v>0</v>
      </c>
      <c r="ED8">
        <v>0</v>
      </c>
      <c r="EE8">
        <v>0</v>
      </c>
      <c r="EF8">
        <v>0</v>
      </c>
      <c r="EG8">
        <v>0</v>
      </c>
      <c r="EH8">
        <v>0</v>
      </c>
      <c r="EI8">
        <v>0</v>
      </c>
      <c r="EJ8">
        <v>0</v>
      </c>
      <c r="EK8">
        <v>0</v>
      </c>
      <c r="EL8">
        <v>0</v>
      </c>
      <c r="EM8">
        <v>0</v>
      </c>
      <c r="EN8">
        <v>0</v>
      </c>
      <c r="EO8">
        <v>0</v>
      </c>
      <c r="EP8">
        <v>0</v>
      </c>
      <c r="EQ8">
        <v>0</v>
      </c>
      <c r="ER8">
        <v>0</v>
      </c>
      <c r="ES8">
        <v>0</v>
      </c>
      <c r="ET8">
        <v>5</v>
      </c>
      <c r="EU8">
        <v>5</v>
      </c>
      <c r="EV8">
        <v>5</v>
      </c>
      <c r="EW8">
        <v>5</v>
      </c>
      <c r="EX8">
        <v>5</v>
      </c>
      <c r="EY8">
        <v>28</v>
      </c>
      <c r="EZ8">
        <v>29</v>
      </c>
      <c r="FA8">
        <v>29</v>
      </c>
      <c r="FB8">
        <v>27</v>
      </c>
      <c r="FC8">
        <v>27</v>
      </c>
      <c r="FD8">
        <v>27</v>
      </c>
      <c r="FE8">
        <v>2</v>
      </c>
      <c r="FF8">
        <v>1</v>
      </c>
      <c r="FG8">
        <v>1</v>
      </c>
      <c r="FH8">
        <v>1</v>
      </c>
      <c r="FI8">
        <v>0</v>
      </c>
      <c r="FJ8">
        <v>0</v>
      </c>
      <c r="FK8">
        <v>0</v>
      </c>
      <c r="FL8">
        <v>0</v>
      </c>
      <c r="FM8">
        <v>0</v>
      </c>
      <c r="FN8">
        <v>0</v>
      </c>
      <c r="FO8">
        <v>0</v>
      </c>
      <c r="FP8">
        <v>0</v>
      </c>
      <c r="FQ8">
        <v>0</v>
      </c>
      <c r="FR8">
        <v>0</v>
      </c>
      <c r="FS8">
        <v>0</v>
      </c>
      <c r="FT8">
        <v>0</v>
      </c>
      <c r="FU8">
        <v>0</v>
      </c>
      <c r="FV8">
        <v>0</v>
      </c>
      <c r="FW8">
        <v>0</v>
      </c>
      <c r="FX8">
        <v>0</v>
      </c>
      <c r="FY8">
        <v>0</v>
      </c>
      <c r="FZ8">
        <v>0</v>
      </c>
      <c r="GA8">
        <v>0</v>
      </c>
      <c r="GB8">
        <v>0</v>
      </c>
      <c r="GC8">
        <v>0</v>
      </c>
      <c r="GD8">
        <v>0</v>
      </c>
      <c r="GE8">
        <v>0</v>
      </c>
      <c r="GF8">
        <v>0</v>
      </c>
      <c r="GG8">
        <v>0</v>
      </c>
      <c r="GH8">
        <v>0</v>
      </c>
      <c r="GI8">
        <v>0</v>
      </c>
      <c r="GJ8">
        <v>0</v>
      </c>
      <c r="GK8">
        <v>0</v>
      </c>
      <c r="GL8">
        <v>0</v>
      </c>
      <c r="GM8">
        <v>0</v>
      </c>
      <c r="GN8">
        <v>0</v>
      </c>
      <c r="GO8">
        <v>0</v>
      </c>
      <c r="GP8">
        <v>0</v>
      </c>
      <c r="GQ8">
        <v>0</v>
      </c>
      <c r="GR8">
        <v>0</v>
      </c>
      <c r="GS8">
        <v>0</v>
      </c>
      <c r="GT8">
        <v>0</v>
      </c>
      <c r="GU8">
        <v>0</v>
      </c>
      <c r="GV8">
        <v>0</v>
      </c>
      <c r="GW8">
        <v>0</v>
      </c>
      <c r="GX8">
        <v>0</v>
      </c>
      <c r="GY8">
        <v>0</v>
      </c>
      <c r="GZ8">
        <v>0</v>
      </c>
      <c r="HA8">
        <v>0</v>
      </c>
      <c r="HB8">
        <v>0</v>
      </c>
      <c r="HC8">
        <v>0</v>
      </c>
      <c r="HD8">
        <v>0</v>
      </c>
      <c r="HE8">
        <v>0</v>
      </c>
      <c r="HF8">
        <v>0</v>
      </c>
      <c r="HG8">
        <v>0</v>
      </c>
      <c r="HH8">
        <v>0</v>
      </c>
      <c r="HI8">
        <v>0</v>
      </c>
      <c r="HJ8">
        <v>0</v>
      </c>
      <c r="HK8">
        <v>0</v>
      </c>
      <c r="HL8">
        <v>0</v>
      </c>
      <c r="HM8">
        <v>0</v>
      </c>
      <c r="HN8">
        <v>0</v>
      </c>
      <c r="HO8">
        <v>0</v>
      </c>
      <c r="HP8">
        <v>0</v>
      </c>
      <c r="HQ8">
        <v>0</v>
      </c>
      <c r="HR8">
        <v>0</v>
      </c>
      <c r="HS8">
        <v>0</v>
      </c>
      <c r="HT8">
        <v>0</v>
      </c>
      <c r="HU8">
        <v>0</v>
      </c>
      <c r="HV8">
        <v>0</v>
      </c>
      <c r="HW8">
        <v>0</v>
      </c>
      <c r="HX8">
        <v>0</v>
      </c>
      <c r="HY8">
        <v>0</v>
      </c>
      <c r="HZ8">
        <v>0</v>
      </c>
      <c r="IA8">
        <v>0</v>
      </c>
      <c r="IB8">
        <v>0</v>
      </c>
      <c r="IC8">
        <v>0</v>
      </c>
      <c r="ID8">
        <v>0</v>
      </c>
      <c r="IE8">
        <v>0</v>
      </c>
      <c r="IF8">
        <v>0</v>
      </c>
      <c r="IG8">
        <v>0</v>
      </c>
      <c r="IH8">
        <v>0</v>
      </c>
      <c r="II8">
        <v>0</v>
      </c>
      <c r="IJ8">
        <v>0</v>
      </c>
      <c r="IK8">
        <v>0</v>
      </c>
      <c r="IL8">
        <v>0</v>
      </c>
      <c r="IM8">
        <v>0</v>
      </c>
      <c r="IN8">
        <v>0</v>
      </c>
      <c r="IO8">
        <v>0</v>
      </c>
    </row>
    <row r="9" spans="1:249" x14ac:dyDescent="0.35">
      <c r="A9" t="s">
        <v>3459</v>
      </c>
      <c r="B9" s="4" t="str">
        <f>VLOOKUP(A9,'CAMI genomes v4 region'!$I$2:$J$110,2,FALSE)</f>
        <v>Diaphorobacter_oryzae_strain_RF3_(NR_044472.1)</v>
      </c>
      <c r="C9">
        <v>100</v>
      </c>
      <c r="D9">
        <v>36</v>
      </c>
      <c r="E9" s="4">
        <f t="shared" si="0"/>
        <v>0</v>
      </c>
      <c r="F9" s="4">
        <f t="shared" si="1"/>
        <v>0</v>
      </c>
      <c r="G9" s="4">
        <f t="shared" si="2"/>
        <v>4</v>
      </c>
      <c r="H9">
        <v>104</v>
      </c>
      <c r="I9">
        <v>101</v>
      </c>
      <c r="J9">
        <v>103</v>
      </c>
      <c r="K9">
        <v>102</v>
      </c>
      <c r="L9">
        <v>107</v>
      </c>
      <c r="M9">
        <v>105</v>
      </c>
      <c r="N9">
        <v>108</v>
      </c>
      <c r="O9">
        <v>109</v>
      </c>
      <c r="P9">
        <v>111</v>
      </c>
      <c r="Q9" s="4">
        <v>110</v>
      </c>
      <c r="R9">
        <v>109</v>
      </c>
      <c r="S9">
        <v>114</v>
      </c>
      <c r="T9">
        <v>114</v>
      </c>
      <c r="U9">
        <v>110</v>
      </c>
      <c r="V9">
        <v>107</v>
      </c>
      <c r="W9">
        <v>106</v>
      </c>
      <c r="X9">
        <v>107</v>
      </c>
      <c r="Y9">
        <v>106</v>
      </c>
      <c r="Z9">
        <v>106</v>
      </c>
      <c r="AA9">
        <v>104</v>
      </c>
      <c r="AB9">
        <v>101</v>
      </c>
      <c r="AC9">
        <v>98</v>
      </c>
      <c r="AD9">
        <v>97</v>
      </c>
      <c r="AE9">
        <v>98</v>
      </c>
      <c r="AF9">
        <v>95</v>
      </c>
      <c r="AG9">
        <v>95</v>
      </c>
      <c r="AH9">
        <v>92</v>
      </c>
      <c r="AI9">
        <v>40</v>
      </c>
      <c r="AJ9">
        <v>41</v>
      </c>
      <c r="AK9">
        <v>41</v>
      </c>
      <c r="AL9">
        <v>44</v>
      </c>
      <c r="AM9">
        <v>46</v>
      </c>
      <c r="AN9">
        <v>45</v>
      </c>
      <c r="AO9">
        <v>44</v>
      </c>
      <c r="AP9">
        <v>11</v>
      </c>
      <c r="AQ9">
        <v>11</v>
      </c>
      <c r="AR9">
        <v>11</v>
      </c>
      <c r="AS9">
        <v>11</v>
      </c>
      <c r="AT9">
        <v>12</v>
      </c>
      <c r="AU9">
        <v>10</v>
      </c>
      <c r="AV9">
        <v>10</v>
      </c>
      <c r="AW9">
        <v>10</v>
      </c>
      <c r="AX9">
        <v>10</v>
      </c>
      <c r="AY9">
        <v>11</v>
      </c>
      <c r="AZ9">
        <v>11</v>
      </c>
      <c r="BA9">
        <v>10</v>
      </c>
      <c r="BB9">
        <v>10</v>
      </c>
      <c r="BC9">
        <v>10</v>
      </c>
      <c r="BD9">
        <v>11</v>
      </c>
      <c r="BE9">
        <v>11</v>
      </c>
      <c r="BF9">
        <v>9</v>
      </c>
      <c r="BG9">
        <v>9</v>
      </c>
      <c r="BH9">
        <v>9</v>
      </c>
      <c r="BI9">
        <v>9</v>
      </c>
      <c r="BJ9">
        <v>9</v>
      </c>
      <c r="BK9">
        <v>9</v>
      </c>
      <c r="BL9">
        <v>9</v>
      </c>
      <c r="BM9">
        <v>9</v>
      </c>
      <c r="BN9">
        <v>7</v>
      </c>
      <c r="BO9">
        <v>7</v>
      </c>
      <c r="BP9">
        <v>9</v>
      </c>
      <c r="BQ9">
        <v>8</v>
      </c>
      <c r="BR9">
        <v>8</v>
      </c>
      <c r="BS9">
        <v>8</v>
      </c>
      <c r="BT9">
        <v>9</v>
      </c>
      <c r="BU9">
        <v>8</v>
      </c>
      <c r="BV9">
        <v>8</v>
      </c>
      <c r="BW9">
        <v>9</v>
      </c>
      <c r="BX9">
        <v>9</v>
      </c>
      <c r="BY9">
        <v>10</v>
      </c>
      <c r="BZ9">
        <v>11</v>
      </c>
      <c r="CA9">
        <v>11</v>
      </c>
      <c r="CB9">
        <v>11</v>
      </c>
      <c r="CC9">
        <v>9</v>
      </c>
      <c r="CD9">
        <v>8</v>
      </c>
      <c r="CE9">
        <v>8</v>
      </c>
      <c r="CF9">
        <v>8</v>
      </c>
      <c r="CG9">
        <v>8</v>
      </c>
      <c r="CH9">
        <v>7</v>
      </c>
      <c r="CI9">
        <v>6</v>
      </c>
      <c r="CJ9">
        <v>5</v>
      </c>
      <c r="CK9">
        <v>5</v>
      </c>
      <c r="CL9">
        <v>5</v>
      </c>
      <c r="CM9">
        <v>5</v>
      </c>
      <c r="CN9">
        <v>4</v>
      </c>
      <c r="CO9">
        <v>4</v>
      </c>
      <c r="CP9">
        <v>4</v>
      </c>
      <c r="CQ9">
        <v>4</v>
      </c>
      <c r="CR9">
        <v>5</v>
      </c>
      <c r="CS9">
        <v>6</v>
      </c>
      <c r="CT9">
        <v>6</v>
      </c>
      <c r="CU9">
        <v>7</v>
      </c>
      <c r="CV9">
        <v>8</v>
      </c>
      <c r="CW9">
        <v>8</v>
      </c>
      <c r="CX9">
        <v>9</v>
      </c>
      <c r="CY9">
        <v>10</v>
      </c>
      <c r="CZ9">
        <v>10</v>
      </c>
      <c r="DA9">
        <v>9</v>
      </c>
      <c r="DB9">
        <v>10</v>
      </c>
      <c r="DC9">
        <v>10</v>
      </c>
      <c r="DD9">
        <v>10</v>
      </c>
      <c r="DE9">
        <v>10</v>
      </c>
      <c r="DF9">
        <v>10</v>
      </c>
      <c r="DG9">
        <v>8</v>
      </c>
      <c r="DH9">
        <v>8</v>
      </c>
      <c r="DI9">
        <v>10</v>
      </c>
      <c r="DJ9">
        <v>10</v>
      </c>
      <c r="DK9">
        <v>10</v>
      </c>
      <c r="DL9">
        <v>11</v>
      </c>
      <c r="DM9">
        <v>11</v>
      </c>
      <c r="DN9">
        <v>11</v>
      </c>
      <c r="DO9">
        <v>12</v>
      </c>
      <c r="DP9">
        <v>12</v>
      </c>
      <c r="DQ9">
        <v>12</v>
      </c>
      <c r="DR9">
        <v>13</v>
      </c>
      <c r="DS9">
        <v>14</v>
      </c>
      <c r="DT9">
        <v>14</v>
      </c>
      <c r="DU9">
        <v>14</v>
      </c>
      <c r="DV9">
        <v>13</v>
      </c>
      <c r="DW9">
        <v>12</v>
      </c>
      <c r="DX9">
        <v>11</v>
      </c>
      <c r="DY9">
        <v>11</v>
      </c>
      <c r="DZ9">
        <v>13</v>
      </c>
      <c r="EA9">
        <v>12</v>
      </c>
      <c r="EB9">
        <v>11</v>
      </c>
      <c r="EC9">
        <v>11</v>
      </c>
      <c r="ED9">
        <v>11</v>
      </c>
      <c r="EE9">
        <v>11</v>
      </c>
      <c r="EF9">
        <v>12</v>
      </c>
      <c r="EG9">
        <v>12</v>
      </c>
      <c r="EH9">
        <v>11</v>
      </c>
      <c r="EI9">
        <v>11</v>
      </c>
      <c r="EJ9">
        <v>12</v>
      </c>
      <c r="EK9">
        <v>12</v>
      </c>
      <c r="EL9">
        <v>12</v>
      </c>
      <c r="EM9">
        <v>20</v>
      </c>
      <c r="EN9">
        <v>19</v>
      </c>
      <c r="EO9">
        <v>19</v>
      </c>
      <c r="EP9">
        <v>19</v>
      </c>
      <c r="EQ9">
        <v>19</v>
      </c>
      <c r="ER9">
        <v>18</v>
      </c>
      <c r="ES9">
        <v>17</v>
      </c>
      <c r="ET9">
        <v>17</v>
      </c>
      <c r="EU9">
        <v>16</v>
      </c>
      <c r="EV9">
        <v>15</v>
      </c>
      <c r="EW9">
        <v>15</v>
      </c>
      <c r="EX9">
        <v>14</v>
      </c>
      <c r="EY9">
        <v>14</v>
      </c>
      <c r="EZ9">
        <v>77</v>
      </c>
      <c r="FA9">
        <v>76</v>
      </c>
      <c r="FB9">
        <v>77</v>
      </c>
      <c r="FC9">
        <v>76</v>
      </c>
      <c r="FD9">
        <v>79</v>
      </c>
      <c r="FE9">
        <v>83</v>
      </c>
      <c r="FF9">
        <v>83</v>
      </c>
      <c r="FG9">
        <v>85</v>
      </c>
      <c r="FH9">
        <v>84</v>
      </c>
      <c r="FI9">
        <v>83</v>
      </c>
      <c r="FJ9">
        <v>85</v>
      </c>
      <c r="FK9">
        <v>85</v>
      </c>
      <c r="FL9">
        <v>84</v>
      </c>
      <c r="FM9">
        <v>83</v>
      </c>
      <c r="FN9">
        <v>88</v>
      </c>
      <c r="FO9">
        <v>88</v>
      </c>
      <c r="FP9">
        <v>89</v>
      </c>
      <c r="FQ9">
        <v>91</v>
      </c>
      <c r="FR9">
        <v>86</v>
      </c>
      <c r="FS9">
        <v>85</v>
      </c>
      <c r="FT9">
        <v>85</v>
      </c>
      <c r="FU9">
        <v>85</v>
      </c>
      <c r="FV9">
        <v>87</v>
      </c>
      <c r="FW9">
        <v>88</v>
      </c>
      <c r="FX9">
        <v>88</v>
      </c>
      <c r="FY9">
        <v>88</v>
      </c>
      <c r="FZ9">
        <v>86</v>
      </c>
      <c r="GA9">
        <v>85</v>
      </c>
      <c r="GB9">
        <v>81</v>
      </c>
      <c r="GC9">
        <v>80</v>
      </c>
      <c r="GD9">
        <v>74</v>
      </c>
      <c r="GE9">
        <v>23</v>
      </c>
      <c r="GF9">
        <v>23</v>
      </c>
      <c r="GG9">
        <v>24</v>
      </c>
      <c r="GH9">
        <v>25</v>
      </c>
      <c r="GI9">
        <v>25</v>
      </c>
      <c r="GJ9">
        <v>24</v>
      </c>
      <c r="GK9">
        <v>23</v>
      </c>
      <c r="GL9">
        <v>23</v>
      </c>
      <c r="GM9">
        <v>23</v>
      </c>
      <c r="GN9">
        <v>24</v>
      </c>
      <c r="GO9">
        <v>23</v>
      </c>
      <c r="GP9">
        <v>22</v>
      </c>
      <c r="GQ9">
        <v>21</v>
      </c>
      <c r="GR9">
        <v>20</v>
      </c>
      <c r="GS9">
        <v>20</v>
      </c>
      <c r="GT9">
        <v>22</v>
      </c>
      <c r="GU9">
        <v>21</v>
      </c>
      <c r="GV9">
        <v>21</v>
      </c>
      <c r="GW9">
        <v>22</v>
      </c>
      <c r="GX9">
        <v>22</v>
      </c>
      <c r="GY9">
        <v>22</v>
      </c>
      <c r="GZ9">
        <v>22</v>
      </c>
      <c r="HA9">
        <v>22</v>
      </c>
      <c r="HB9">
        <v>23</v>
      </c>
      <c r="HC9">
        <v>25</v>
      </c>
      <c r="HD9">
        <v>25</v>
      </c>
      <c r="HE9">
        <v>25</v>
      </c>
      <c r="HF9">
        <v>25</v>
      </c>
      <c r="HG9">
        <v>25</v>
      </c>
      <c r="HH9">
        <v>25</v>
      </c>
      <c r="HI9">
        <v>25</v>
      </c>
      <c r="HJ9">
        <v>25</v>
      </c>
      <c r="HK9">
        <v>25</v>
      </c>
      <c r="HL9">
        <v>24</v>
      </c>
      <c r="HM9">
        <v>24</v>
      </c>
      <c r="HN9">
        <v>24</v>
      </c>
      <c r="HO9">
        <v>23</v>
      </c>
      <c r="HP9">
        <v>22</v>
      </c>
      <c r="HQ9">
        <v>22</v>
      </c>
      <c r="HR9">
        <v>22</v>
      </c>
      <c r="HS9">
        <v>21</v>
      </c>
      <c r="HT9">
        <v>19</v>
      </c>
      <c r="HU9">
        <v>20</v>
      </c>
      <c r="HV9">
        <v>20</v>
      </c>
      <c r="HW9">
        <v>20</v>
      </c>
      <c r="HX9">
        <v>21</v>
      </c>
      <c r="HY9">
        <v>20</v>
      </c>
      <c r="HZ9">
        <v>19</v>
      </c>
      <c r="IA9">
        <v>19</v>
      </c>
      <c r="IB9">
        <v>21</v>
      </c>
      <c r="IC9">
        <v>21</v>
      </c>
      <c r="ID9">
        <v>21</v>
      </c>
      <c r="IE9">
        <v>21</v>
      </c>
      <c r="IF9">
        <v>24</v>
      </c>
      <c r="IG9">
        <v>28</v>
      </c>
      <c r="IH9">
        <v>82</v>
      </c>
      <c r="II9">
        <v>82</v>
      </c>
      <c r="IJ9">
        <v>104</v>
      </c>
      <c r="IK9">
        <v>105</v>
      </c>
      <c r="IL9">
        <v>103</v>
      </c>
      <c r="IM9">
        <v>103</v>
      </c>
      <c r="IN9">
        <v>105</v>
      </c>
      <c r="IO9">
        <v>104</v>
      </c>
    </row>
    <row r="10" spans="1:249" x14ac:dyDescent="0.35">
      <c r="A10" t="s">
        <v>3460</v>
      </c>
      <c r="B10" s="4" t="str">
        <f>VLOOKUP(A10,'CAMI genomes v4 region'!$I$2:$J$110,2,FALSE)</f>
        <v>Picrophilus_torridus_strain_DSM_9790_(NR_074187.1)</v>
      </c>
      <c r="C10">
        <v>100</v>
      </c>
      <c r="D10">
        <v>17</v>
      </c>
      <c r="E10" s="4">
        <f t="shared" si="0"/>
        <v>0</v>
      </c>
      <c r="F10" s="4">
        <f t="shared" si="1"/>
        <v>0</v>
      </c>
      <c r="G10" s="4">
        <f t="shared" si="2"/>
        <v>10</v>
      </c>
      <c r="H10">
        <v>17</v>
      </c>
      <c r="I10">
        <v>17</v>
      </c>
      <c r="J10">
        <v>17</v>
      </c>
      <c r="K10">
        <v>17</v>
      </c>
      <c r="L10">
        <v>16</v>
      </c>
      <c r="M10">
        <v>16</v>
      </c>
      <c r="N10">
        <v>16</v>
      </c>
      <c r="O10">
        <v>16</v>
      </c>
      <c r="P10">
        <v>19</v>
      </c>
      <c r="Q10" s="4">
        <v>18</v>
      </c>
      <c r="R10">
        <v>18</v>
      </c>
      <c r="S10">
        <v>19</v>
      </c>
      <c r="T10">
        <v>18</v>
      </c>
      <c r="U10">
        <v>19</v>
      </c>
      <c r="V10">
        <v>19</v>
      </c>
      <c r="W10">
        <v>21</v>
      </c>
      <c r="X10">
        <v>21</v>
      </c>
      <c r="Y10">
        <v>20</v>
      </c>
      <c r="Z10">
        <v>20</v>
      </c>
      <c r="AA10">
        <v>20</v>
      </c>
      <c r="AB10">
        <v>18</v>
      </c>
      <c r="AC10">
        <v>18</v>
      </c>
      <c r="AD10">
        <v>19</v>
      </c>
      <c r="AE10">
        <v>19</v>
      </c>
      <c r="AF10">
        <v>20</v>
      </c>
      <c r="AG10">
        <v>21</v>
      </c>
      <c r="AH10">
        <v>20</v>
      </c>
      <c r="AI10">
        <v>20</v>
      </c>
      <c r="AJ10">
        <v>21</v>
      </c>
      <c r="AK10">
        <v>21</v>
      </c>
      <c r="AL10">
        <v>21</v>
      </c>
      <c r="AM10">
        <v>22</v>
      </c>
      <c r="AN10">
        <v>20</v>
      </c>
      <c r="AO10">
        <v>20</v>
      </c>
      <c r="AP10">
        <v>20</v>
      </c>
      <c r="AQ10">
        <v>20</v>
      </c>
      <c r="AR10">
        <v>19</v>
      </c>
      <c r="AS10">
        <v>18</v>
      </c>
      <c r="AT10">
        <v>18</v>
      </c>
      <c r="AU10">
        <v>17</v>
      </c>
      <c r="AV10">
        <v>17</v>
      </c>
      <c r="AW10">
        <v>18</v>
      </c>
      <c r="AX10">
        <v>19</v>
      </c>
      <c r="AY10">
        <v>19</v>
      </c>
      <c r="AZ10">
        <v>19</v>
      </c>
      <c r="BA10">
        <v>18</v>
      </c>
      <c r="BB10">
        <v>17</v>
      </c>
      <c r="BC10">
        <v>15</v>
      </c>
      <c r="BD10">
        <v>14</v>
      </c>
      <c r="BE10">
        <v>14</v>
      </c>
      <c r="BF10">
        <v>16</v>
      </c>
      <c r="BG10">
        <v>19</v>
      </c>
      <c r="BH10">
        <v>19</v>
      </c>
      <c r="BI10">
        <v>20</v>
      </c>
      <c r="BJ10">
        <v>20</v>
      </c>
      <c r="BK10">
        <v>19</v>
      </c>
      <c r="BL10">
        <v>19</v>
      </c>
      <c r="BM10">
        <v>19</v>
      </c>
      <c r="BN10">
        <v>17</v>
      </c>
      <c r="BO10">
        <v>17</v>
      </c>
      <c r="BP10">
        <v>19</v>
      </c>
      <c r="BQ10">
        <v>18</v>
      </c>
      <c r="BR10">
        <v>18</v>
      </c>
      <c r="BS10">
        <v>19</v>
      </c>
      <c r="BT10">
        <v>20</v>
      </c>
      <c r="BU10">
        <v>19</v>
      </c>
      <c r="BV10">
        <v>18</v>
      </c>
      <c r="BW10">
        <v>19</v>
      </c>
      <c r="BX10">
        <v>19</v>
      </c>
      <c r="BY10">
        <v>19</v>
      </c>
      <c r="BZ10">
        <v>20</v>
      </c>
      <c r="CA10">
        <v>19</v>
      </c>
      <c r="CB10">
        <v>20</v>
      </c>
      <c r="CC10">
        <v>21</v>
      </c>
      <c r="CD10">
        <v>21</v>
      </c>
      <c r="CE10">
        <v>22</v>
      </c>
      <c r="CF10">
        <v>22</v>
      </c>
      <c r="CG10">
        <v>21</v>
      </c>
      <c r="CH10">
        <v>20</v>
      </c>
      <c r="CI10">
        <v>20</v>
      </c>
      <c r="CJ10">
        <v>20</v>
      </c>
      <c r="CK10">
        <v>20</v>
      </c>
      <c r="CL10">
        <v>19</v>
      </c>
      <c r="CM10">
        <v>18</v>
      </c>
      <c r="CN10">
        <v>19</v>
      </c>
      <c r="CO10">
        <v>18</v>
      </c>
      <c r="CP10">
        <v>18</v>
      </c>
      <c r="CQ10">
        <v>19</v>
      </c>
      <c r="CR10">
        <v>18</v>
      </c>
      <c r="CS10">
        <v>19</v>
      </c>
      <c r="CT10">
        <v>17</v>
      </c>
      <c r="CU10">
        <v>17</v>
      </c>
      <c r="CV10">
        <v>16</v>
      </c>
      <c r="CW10">
        <v>14</v>
      </c>
      <c r="CX10">
        <v>13</v>
      </c>
      <c r="CY10">
        <v>14</v>
      </c>
      <c r="CZ10">
        <v>14</v>
      </c>
      <c r="DA10">
        <v>15</v>
      </c>
      <c r="DB10">
        <v>14</v>
      </c>
      <c r="DC10">
        <v>13</v>
      </c>
      <c r="DD10">
        <v>13</v>
      </c>
      <c r="DE10">
        <v>14</v>
      </c>
      <c r="DF10">
        <v>14</v>
      </c>
      <c r="DG10">
        <v>15</v>
      </c>
      <c r="DH10">
        <v>16</v>
      </c>
      <c r="DI10">
        <v>15</v>
      </c>
      <c r="DJ10">
        <v>15</v>
      </c>
      <c r="DK10">
        <v>15</v>
      </c>
      <c r="DL10">
        <v>15</v>
      </c>
      <c r="DM10">
        <v>14</v>
      </c>
      <c r="DN10">
        <v>16</v>
      </c>
      <c r="DO10">
        <v>16</v>
      </c>
      <c r="DP10">
        <v>14</v>
      </c>
      <c r="DQ10">
        <v>14</v>
      </c>
      <c r="DR10">
        <v>14</v>
      </c>
      <c r="DS10">
        <v>15</v>
      </c>
      <c r="DT10">
        <v>15</v>
      </c>
      <c r="DU10">
        <v>15</v>
      </c>
      <c r="DV10">
        <v>15</v>
      </c>
      <c r="DW10">
        <v>15</v>
      </c>
      <c r="DX10">
        <v>15</v>
      </c>
      <c r="DY10">
        <v>16</v>
      </c>
      <c r="DZ10">
        <v>16</v>
      </c>
      <c r="EA10">
        <v>16</v>
      </c>
      <c r="EB10">
        <v>16</v>
      </c>
      <c r="EC10">
        <v>18</v>
      </c>
      <c r="ED10">
        <v>17</v>
      </c>
      <c r="EE10">
        <v>17</v>
      </c>
      <c r="EF10">
        <v>16</v>
      </c>
      <c r="EG10">
        <v>16</v>
      </c>
      <c r="EH10">
        <v>16</v>
      </c>
      <c r="EI10">
        <v>16</v>
      </c>
      <c r="EJ10">
        <v>16</v>
      </c>
      <c r="EK10">
        <v>17</v>
      </c>
      <c r="EL10">
        <v>18</v>
      </c>
      <c r="EM10">
        <v>18</v>
      </c>
      <c r="EN10">
        <v>16</v>
      </c>
      <c r="EO10">
        <v>17</v>
      </c>
      <c r="EP10">
        <v>18</v>
      </c>
      <c r="EQ10">
        <v>18</v>
      </c>
      <c r="ER10">
        <v>19</v>
      </c>
      <c r="ES10">
        <v>18</v>
      </c>
      <c r="ET10">
        <v>16</v>
      </c>
      <c r="EU10">
        <v>17</v>
      </c>
      <c r="EV10">
        <v>19</v>
      </c>
      <c r="EW10">
        <v>19</v>
      </c>
      <c r="EX10">
        <v>19</v>
      </c>
      <c r="EY10">
        <v>18</v>
      </c>
      <c r="EZ10">
        <v>18</v>
      </c>
      <c r="FA10">
        <v>17</v>
      </c>
      <c r="FB10">
        <v>18</v>
      </c>
      <c r="FC10">
        <v>18</v>
      </c>
      <c r="FD10">
        <v>19</v>
      </c>
      <c r="FE10">
        <v>19</v>
      </c>
      <c r="FF10">
        <v>20</v>
      </c>
      <c r="FG10">
        <v>20</v>
      </c>
      <c r="FH10">
        <v>21</v>
      </c>
      <c r="FI10">
        <v>19</v>
      </c>
      <c r="FJ10">
        <v>20</v>
      </c>
      <c r="FK10">
        <v>20</v>
      </c>
      <c r="FL10">
        <v>20</v>
      </c>
      <c r="FM10">
        <v>19</v>
      </c>
      <c r="FN10">
        <v>18</v>
      </c>
      <c r="FO10">
        <v>18</v>
      </c>
      <c r="FP10">
        <v>19</v>
      </c>
      <c r="FQ10">
        <v>19</v>
      </c>
      <c r="FR10">
        <v>22</v>
      </c>
      <c r="FS10">
        <v>20</v>
      </c>
      <c r="FT10">
        <v>20</v>
      </c>
      <c r="FU10">
        <v>21</v>
      </c>
      <c r="FV10">
        <v>21</v>
      </c>
      <c r="FW10">
        <v>23</v>
      </c>
      <c r="FX10">
        <v>23</v>
      </c>
      <c r="FY10">
        <v>23</v>
      </c>
      <c r="FZ10">
        <v>23</v>
      </c>
      <c r="GA10">
        <v>22</v>
      </c>
      <c r="GB10">
        <v>23</v>
      </c>
      <c r="GC10">
        <v>21</v>
      </c>
      <c r="GD10">
        <v>19</v>
      </c>
      <c r="GE10">
        <v>18</v>
      </c>
      <c r="GF10">
        <v>17</v>
      </c>
      <c r="GG10">
        <v>17</v>
      </c>
      <c r="GH10">
        <v>17</v>
      </c>
      <c r="GI10">
        <v>17</v>
      </c>
      <c r="GJ10">
        <v>17</v>
      </c>
      <c r="GK10">
        <v>16</v>
      </c>
      <c r="GL10">
        <v>18</v>
      </c>
      <c r="GM10">
        <v>15</v>
      </c>
      <c r="GN10">
        <v>16</v>
      </c>
      <c r="GO10">
        <v>15</v>
      </c>
      <c r="GP10">
        <v>14</v>
      </c>
      <c r="GQ10">
        <v>15</v>
      </c>
      <c r="GR10">
        <v>15</v>
      </c>
      <c r="GS10">
        <v>15</v>
      </c>
      <c r="GT10">
        <v>15</v>
      </c>
      <c r="GU10">
        <v>16</v>
      </c>
      <c r="GV10">
        <v>16</v>
      </c>
      <c r="GW10">
        <v>17</v>
      </c>
      <c r="GX10">
        <v>17</v>
      </c>
      <c r="GY10">
        <v>17</v>
      </c>
      <c r="GZ10">
        <v>17</v>
      </c>
      <c r="HA10">
        <v>17</v>
      </c>
      <c r="HB10">
        <v>17</v>
      </c>
      <c r="HC10">
        <v>17</v>
      </c>
      <c r="HD10">
        <v>15</v>
      </c>
      <c r="HE10">
        <v>14</v>
      </c>
      <c r="HF10">
        <v>14</v>
      </c>
      <c r="HG10">
        <v>14</v>
      </c>
      <c r="HH10">
        <v>14</v>
      </c>
      <c r="HI10">
        <v>14</v>
      </c>
      <c r="HJ10">
        <v>14</v>
      </c>
      <c r="HK10">
        <v>13</v>
      </c>
      <c r="HL10">
        <v>12</v>
      </c>
      <c r="HM10">
        <v>12</v>
      </c>
      <c r="HN10">
        <v>11</v>
      </c>
      <c r="HO10">
        <v>10</v>
      </c>
      <c r="HP10">
        <v>11</v>
      </c>
      <c r="HQ10">
        <v>11</v>
      </c>
      <c r="HR10">
        <v>12</v>
      </c>
      <c r="HS10">
        <v>11</v>
      </c>
      <c r="HT10">
        <v>12</v>
      </c>
      <c r="HU10">
        <v>13</v>
      </c>
      <c r="HV10">
        <v>11</v>
      </c>
      <c r="HW10">
        <v>11</v>
      </c>
      <c r="HX10">
        <v>11</v>
      </c>
      <c r="HY10">
        <v>11</v>
      </c>
      <c r="HZ10">
        <v>12</v>
      </c>
      <c r="IA10">
        <v>13</v>
      </c>
      <c r="IB10">
        <v>13</v>
      </c>
      <c r="IC10">
        <v>15</v>
      </c>
      <c r="ID10">
        <v>14</v>
      </c>
      <c r="IE10">
        <v>15</v>
      </c>
      <c r="IF10">
        <v>14</v>
      </c>
      <c r="IG10">
        <v>13</v>
      </c>
      <c r="IH10">
        <v>11</v>
      </c>
      <c r="II10">
        <v>12</v>
      </c>
      <c r="IJ10">
        <v>12</v>
      </c>
      <c r="IK10">
        <v>12</v>
      </c>
      <c r="IL10">
        <v>13</v>
      </c>
      <c r="IM10">
        <v>13</v>
      </c>
      <c r="IN10">
        <v>13</v>
      </c>
      <c r="IO10">
        <v>13</v>
      </c>
    </row>
    <row r="11" spans="1:249" x14ac:dyDescent="0.35">
      <c r="A11" t="s">
        <v>3464</v>
      </c>
      <c r="B11" s="4" t="str">
        <f>VLOOKUP(A11,'CAMI genomes v4 region'!$I$2:$J$110,2,FALSE)</f>
        <v>Phenylobacterium_zucineum_strain_HLK1_(NR_074119.1)</v>
      </c>
      <c r="C11">
        <v>100</v>
      </c>
      <c r="D11">
        <v>12</v>
      </c>
      <c r="E11" s="4">
        <f t="shared" si="0"/>
        <v>0</v>
      </c>
      <c r="F11" s="4">
        <f t="shared" si="1"/>
        <v>104</v>
      </c>
      <c r="G11" s="4">
        <f t="shared" si="2"/>
        <v>1</v>
      </c>
      <c r="H11">
        <v>4</v>
      </c>
      <c r="I11">
        <v>3</v>
      </c>
      <c r="J11">
        <v>3</v>
      </c>
      <c r="K11">
        <v>3</v>
      </c>
      <c r="L11">
        <v>3</v>
      </c>
      <c r="M11">
        <v>3</v>
      </c>
      <c r="N11">
        <v>3</v>
      </c>
      <c r="O11">
        <v>3</v>
      </c>
      <c r="P11">
        <v>3</v>
      </c>
      <c r="Q11" s="4">
        <v>3</v>
      </c>
      <c r="R11">
        <v>3</v>
      </c>
      <c r="S11">
        <v>3</v>
      </c>
      <c r="T11">
        <v>3</v>
      </c>
      <c r="U11">
        <v>3</v>
      </c>
      <c r="V11">
        <v>3</v>
      </c>
      <c r="W11">
        <v>3</v>
      </c>
      <c r="X11">
        <v>3</v>
      </c>
      <c r="Y11">
        <v>3</v>
      </c>
      <c r="Z11">
        <v>3</v>
      </c>
      <c r="AA11">
        <v>3</v>
      </c>
      <c r="AB11">
        <v>3</v>
      </c>
      <c r="AC11">
        <v>3</v>
      </c>
      <c r="AD11">
        <v>3</v>
      </c>
      <c r="AE11">
        <v>3</v>
      </c>
      <c r="AF11">
        <v>3</v>
      </c>
      <c r="AG11">
        <v>3</v>
      </c>
      <c r="AH11">
        <v>3</v>
      </c>
      <c r="AI11">
        <v>3</v>
      </c>
      <c r="AJ11">
        <v>3</v>
      </c>
      <c r="AK11">
        <v>3</v>
      </c>
      <c r="AL11">
        <v>3</v>
      </c>
      <c r="AM11">
        <v>3</v>
      </c>
      <c r="AN11">
        <v>3</v>
      </c>
      <c r="AO11">
        <v>3</v>
      </c>
      <c r="AP11">
        <v>3</v>
      </c>
      <c r="AQ11">
        <v>3</v>
      </c>
      <c r="AR11">
        <v>3</v>
      </c>
      <c r="AS11">
        <v>3</v>
      </c>
      <c r="AT11">
        <v>3</v>
      </c>
      <c r="AU11">
        <v>3</v>
      </c>
      <c r="AV11">
        <v>3</v>
      </c>
      <c r="AW11">
        <v>3</v>
      </c>
      <c r="AX11">
        <v>3</v>
      </c>
      <c r="AY11">
        <v>3</v>
      </c>
      <c r="AZ11">
        <v>3</v>
      </c>
      <c r="BA11">
        <v>3</v>
      </c>
      <c r="BB11">
        <v>3</v>
      </c>
      <c r="BC11">
        <v>3</v>
      </c>
      <c r="BD11">
        <v>2</v>
      </c>
      <c r="BE11">
        <v>2</v>
      </c>
      <c r="BF11">
        <v>2</v>
      </c>
      <c r="BG11">
        <v>2</v>
      </c>
      <c r="BH11">
        <v>2</v>
      </c>
      <c r="BI11">
        <v>2</v>
      </c>
      <c r="BJ11">
        <v>2</v>
      </c>
      <c r="BK11">
        <v>2</v>
      </c>
      <c r="BL11">
        <v>1</v>
      </c>
      <c r="BM11">
        <v>1</v>
      </c>
      <c r="BN11">
        <v>1</v>
      </c>
      <c r="BO11">
        <v>1</v>
      </c>
      <c r="BP11">
        <v>1</v>
      </c>
      <c r="BQ11">
        <v>1</v>
      </c>
      <c r="BR11">
        <v>1</v>
      </c>
      <c r="BS11">
        <v>1</v>
      </c>
      <c r="BT11">
        <v>1</v>
      </c>
      <c r="BU11">
        <v>1</v>
      </c>
      <c r="BV11">
        <v>1</v>
      </c>
      <c r="BW11">
        <v>1</v>
      </c>
      <c r="BX11">
        <v>1</v>
      </c>
      <c r="BY11">
        <v>1</v>
      </c>
      <c r="BZ11">
        <v>1</v>
      </c>
      <c r="CA11">
        <v>1</v>
      </c>
      <c r="CB11">
        <v>1</v>
      </c>
      <c r="CC11">
        <v>1</v>
      </c>
      <c r="CD11">
        <v>1</v>
      </c>
      <c r="CE11">
        <v>1</v>
      </c>
      <c r="CF11">
        <v>1</v>
      </c>
      <c r="CG11">
        <v>1</v>
      </c>
      <c r="CH11">
        <v>1</v>
      </c>
      <c r="CI11">
        <v>1</v>
      </c>
      <c r="CJ11">
        <v>1</v>
      </c>
      <c r="CK11">
        <v>1</v>
      </c>
      <c r="CL11">
        <v>1</v>
      </c>
      <c r="CM11">
        <v>1</v>
      </c>
      <c r="CN11">
        <v>1</v>
      </c>
      <c r="CO11">
        <v>1</v>
      </c>
      <c r="CP11">
        <v>1</v>
      </c>
      <c r="CQ11">
        <v>1</v>
      </c>
      <c r="CR11">
        <v>1</v>
      </c>
      <c r="CS11">
        <v>1</v>
      </c>
      <c r="CT11">
        <v>1</v>
      </c>
      <c r="CU11">
        <v>1</v>
      </c>
      <c r="CV11">
        <v>1</v>
      </c>
      <c r="CW11">
        <v>1</v>
      </c>
      <c r="CX11">
        <v>1</v>
      </c>
      <c r="CY11">
        <v>1</v>
      </c>
      <c r="CZ11">
        <v>1</v>
      </c>
      <c r="DA11">
        <v>1</v>
      </c>
      <c r="DB11">
        <v>1</v>
      </c>
      <c r="DC11">
        <v>1</v>
      </c>
      <c r="DD11">
        <v>1</v>
      </c>
      <c r="DE11">
        <v>1</v>
      </c>
      <c r="DF11">
        <v>1</v>
      </c>
      <c r="DG11">
        <v>1</v>
      </c>
      <c r="DH11">
        <v>1</v>
      </c>
      <c r="DI11">
        <v>1</v>
      </c>
      <c r="DJ11">
        <v>1</v>
      </c>
      <c r="DK11">
        <v>1</v>
      </c>
      <c r="DL11">
        <v>1</v>
      </c>
      <c r="DM11">
        <v>1</v>
      </c>
      <c r="DN11">
        <v>1</v>
      </c>
      <c r="DO11">
        <v>1</v>
      </c>
      <c r="DP11">
        <v>1</v>
      </c>
      <c r="DQ11">
        <v>1</v>
      </c>
      <c r="DR11">
        <v>1</v>
      </c>
      <c r="DS11">
        <v>1</v>
      </c>
      <c r="DT11">
        <v>1</v>
      </c>
      <c r="DU11">
        <v>1</v>
      </c>
      <c r="DV11">
        <v>1</v>
      </c>
      <c r="DW11">
        <v>1</v>
      </c>
      <c r="DX11">
        <v>1</v>
      </c>
      <c r="DY11">
        <v>1</v>
      </c>
      <c r="DZ11">
        <v>1</v>
      </c>
      <c r="EA11">
        <v>2</v>
      </c>
      <c r="EB11">
        <v>2</v>
      </c>
      <c r="EC11">
        <v>2</v>
      </c>
      <c r="ED11">
        <v>2</v>
      </c>
      <c r="EE11">
        <v>2</v>
      </c>
      <c r="EF11">
        <v>2</v>
      </c>
      <c r="EG11">
        <v>2</v>
      </c>
      <c r="EH11">
        <v>2</v>
      </c>
      <c r="EI11">
        <v>1</v>
      </c>
      <c r="EJ11">
        <v>1</v>
      </c>
      <c r="EK11">
        <v>1</v>
      </c>
      <c r="EL11">
        <v>1</v>
      </c>
      <c r="EM11">
        <v>1</v>
      </c>
      <c r="EN11">
        <v>1</v>
      </c>
      <c r="EO11">
        <v>1</v>
      </c>
      <c r="EP11">
        <v>1</v>
      </c>
      <c r="EQ11">
        <v>1</v>
      </c>
      <c r="ER11">
        <v>1</v>
      </c>
      <c r="ES11">
        <v>1</v>
      </c>
      <c r="ET11">
        <v>1</v>
      </c>
      <c r="EU11">
        <v>1</v>
      </c>
      <c r="EV11">
        <v>3</v>
      </c>
      <c r="EW11">
        <v>3</v>
      </c>
      <c r="EX11">
        <v>4</v>
      </c>
      <c r="EY11">
        <v>5</v>
      </c>
      <c r="EZ11">
        <v>5</v>
      </c>
      <c r="FA11">
        <v>4</v>
      </c>
      <c r="FB11">
        <v>4</v>
      </c>
      <c r="FC11">
        <v>4</v>
      </c>
      <c r="FD11">
        <v>4</v>
      </c>
      <c r="FE11">
        <v>4</v>
      </c>
      <c r="FF11">
        <v>4</v>
      </c>
      <c r="FG11">
        <v>4</v>
      </c>
      <c r="FH11">
        <v>4</v>
      </c>
      <c r="FI11">
        <v>5</v>
      </c>
      <c r="FJ11">
        <v>5</v>
      </c>
      <c r="FK11">
        <v>5</v>
      </c>
      <c r="FL11">
        <v>5</v>
      </c>
      <c r="FM11">
        <v>5</v>
      </c>
      <c r="FN11">
        <v>6</v>
      </c>
      <c r="FO11">
        <v>147</v>
      </c>
      <c r="FP11">
        <v>144</v>
      </c>
      <c r="FQ11">
        <v>139</v>
      </c>
      <c r="FR11">
        <v>142</v>
      </c>
      <c r="FS11">
        <v>140</v>
      </c>
      <c r="FT11">
        <v>133</v>
      </c>
      <c r="FU11">
        <v>127</v>
      </c>
      <c r="FV11">
        <v>2</v>
      </c>
      <c r="FW11">
        <v>2</v>
      </c>
      <c r="FX11">
        <v>2</v>
      </c>
      <c r="FY11">
        <v>3</v>
      </c>
      <c r="FZ11">
        <v>3</v>
      </c>
      <c r="GA11">
        <v>3</v>
      </c>
      <c r="GB11">
        <v>3</v>
      </c>
      <c r="GC11">
        <v>3</v>
      </c>
      <c r="GD11">
        <v>3</v>
      </c>
      <c r="GE11">
        <v>2</v>
      </c>
      <c r="GF11">
        <v>3</v>
      </c>
      <c r="GG11">
        <v>3</v>
      </c>
      <c r="GH11">
        <v>3</v>
      </c>
      <c r="GI11">
        <v>3</v>
      </c>
      <c r="GJ11">
        <v>3</v>
      </c>
      <c r="GK11">
        <v>3</v>
      </c>
      <c r="GL11">
        <v>3</v>
      </c>
      <c r="GM11">
        <v>3</v>
      </c>
      <c r="GN11">
        <v>4</v>
      </c>
      <c r="GO11">
        <v>4</v>
      </c>
      <c r="GP11">
        <v>4</v>
      </c>
      <c r="GQ11">
        <v>4</v>
      </c>
      <c r="GR11">
        <v>4</v>
      </c>
      <c r="GS11">
        <v>4</v>
      </c>
      <c r="GT11">
        <v>4</v>
      </c>
      <c r="GU11">
        <v>4</v>
      </c>
      <c r="GV11">
        <v>4</v>
      </c>
      <c r="GW11">
        <v>3</v>
      </c>
      <c r="GX11">
        <v>2</v>
      </c>
      <c r="GY11">
        <v>2</v>
      </c>
      <c r="GZ11">
        <v>3</v>
      </c>
      <c r="HA11">
        <v>2</v>
      </c>
      <c r="HB11">
        <v>2</v>
      </c>
      <c r="HC11">
        <v>2</v>
      </c>
      <c r="HD11">
        <v>2</v>
      </c>
      <c r="HE11">
        <v>2</v>
      </c>
      <c r="HF11">
        <v>2</v>
      </c>
      <c r="HG11">
        <v>2</v>
      </c>
      <c r="HH11">
        <v>2</v>
      </c>
      <c r="HI11">
        <v>1</v>
      </c>
      <c r="HJ11">
        <v>1</v>
      </c>
      <c r="HK11">
        <v>1</v>
      </c>
      <c r="HL11">
        <v>1</v>
      </c>
      <c r="HM11">
        <v>1</v>
      </c>
      <c r="HN11">
        <v>1</v>
      </c>
      <c r="HO11">
        <v>1</v>
      </c>
      <c r="HP11">
        <v>1</v>
      </c>
      <c r="HQ11">
        <v>1</v>
      </c>
      <c r="HR11">
        <v>1</v>
      </c>
      <c r="HS11">
        <v>1</v>
      </c>
      <c r="HT11">
        <v>1</v>
      </c>
      <c r="HU11">
        <v>1</v>
      </c>
      <c r="HV11">
        <v>1</v>
      </c>
      <c r="HW11">
        <v>1</v>
      </c>
      <c r="HX11">
        <v>1</v>
      </c>
      <c r="HY11">
        <v>1</v>
      </c>
      <c r="HZ11">
        <v>1</v>
      </c>
      <c r="IA11">
        <v>1</v>
      </c>
      <c r="IB11">
        <v>1</v>
      </c>
      <c r="IC11">
        <v>1</v>
      </c>
      <c r="ID11">
        <v>1</v>
      </c>
      <c r="IE11">
        <v>1</v>
      </c>
      <c r="IF11">
        <v>1</v>
      </c>
      <c r="IG11">
        <v>30</v>
      </c>
      <c r="IH11">
        <v>51</v>
      </c>
      <c r="II11">
        <v>224</v>
      </c>
      <c r="IJ11">
        <v>220</v>
      </c>
      <c r="IK11">
        <v>220</v>
      </c>
      <c r="IL11">
        <v>213</v>
      </c>
      <c r="IM11">
        <v>208</v>
      </c>
      <c r="IN11">
        <v>214</v>
      </c>
      <c r="IO11">
        <v>217</v>
      </c>
    </row>
    <row r="12" spans="1:249" x14ac:dyDescent="0.35">
      <c r="A12" t="s">
        <v>3461</v>
      </c>
      <c r="B12" s="4" t="str">
        <f>VLOOKUP(A12,'CAMI genomes v4 region'!$I$2:$J$110,2,FALSE)</f>
        <v>Sphingomonas_aestuarii_strain_K4_(NR_044341.1)</v>
      </c>
      <c r="C12">
        <v>100</v>
      </c>
      <c r="D12">
        <v>86</v>
      </c>
      <c r="E12" s="4">
        <f t="shared" si="0"/>
        <v>0</v>
      </c>
      <c r="F12" s="4">
        <f t="shared" si="1"/>
        <v>0</v>
      </c>
      <c r="G12" s="4">
        <f t="shared" si="2"/>
        <v>59</v>
      </c>
      <c r="H12">
        <v>88</v>
      </c>
      <c r="I12">
        <v>88</v>
      </c>
      <c r="J12">
        <v>85</v>
      </c>
      <c r="K12">
        <v>86</v>
      </c>
      <c r="L12">
        <v>88</v>
      </c>
      <c r="M12">
        <v>84</v>
      </c>
      <c r="N12">
        <v>87</v>
      </c>
      <c r="O12">
        <v>88</v>
      </c>
      <c r="P12">
        <v>87</v>
      </c>
      <c r="Q12" s="4">
        <v>87</v>
      </c>
      <c r="R12">
        <v>81</v>
      </c>
      <c r="S12">
        <v>80</v>
      </c>
      <c r="T12">
        <v>78</v>
      </c>
      <c r="U12">
        <v>80</v>
      </c>
      <c r="V12">
        <v>83</v>
      </c>
      <c r="W12">
        <v>83</v>
      </c>
      <c r="X12">
        <v>79</v>
      </c>
      <c r="Y12">
        <v>78</v>
      </c>
      <c r="Z12">
        <v>79</v>
      </c>
      <c r="AA12">
        <v>76</v>
      </c>
      <c r="AB12">
        <v>70</v>
      </c>
      <c r="AC12">
        <v>71</v>
      </c>
      <c r="AD12">
        <v>69</v>
      </c>
      <c r="AE12">
        <v>71</v>
      </c>
      <c r="AF12">
        <v>70</v>
      </c>
      <c r="AG12">
        <v>68</v>
      </c>
      <c r="AH12">
        <v>70</v>
      </c>
      <c r="AI12">
        <v>67</v>
      </c>
      <c r="AJ12">
        <v>67</v>
      </c>
      <c r="AK12">
        <v>65</v>
      </c>
      <c r="AL12">
        <v>61</v>
      </c>
      <c r="AM12">
        <v>63</v>
      </c>
      <c r="AN12">
        <v>64</v>
      </c>
      <c r="AO12">
        <v>61</v>
      </c>
      <c r="AP12">
        <v>59</v>
      </c>
      <c r="AQ12">
        <v>59</v>
      </c>
      <c r="AR12">
        <v>61</v>
      </c>
      <c r="AS12">
        <v>60</v>
      </c>
      <c r="AT12">
        <v>62</v>
      </c>
      <c r="AU12">
        <v>62</v>
      </c>
      <c r="AV12">
        <v>62</v>
      </c>
      <c r="AW12">
        <v>61</v>
      </c>
      <c r="AX12">
        <v>64</v>
      </c>
      <c r="AY12">
        <v>64</v>
      </c>
      <c r="AZ12">
        <v>63</v>
      </c>
      <c r="BA12">
        <v>62</v>
      </c>
      <c r="BB12">
        <v>64</v>
      </c>
      <c r="BC12">
        <v>65</v>
      </c>
      <c r="BD12">
        <v>66</v>
      </c>
      <c r="BE12">
        <v>65</v>
      </c>
      <c r="BF12">
        <v>67</v>
      </c>
      <c r="BG12">
        <v>68</v>
      </c>
      <c r="BH12">
        <v>66</v>
      </c>
      <c r="BI12">
        <v>66</v>
      </c>
      <c r="BJ12">
        <v>69</v>
      </c>
      <c r="BK12">
        <v>66</v>
      </c>
      <c r="BL12">
        <v>70</v>
      </c>
      <c r="BM12">
        <v>71</v>
      </c>
      <c r="BN12">
        <v>67</v>
      </c>
      <c r="BO12">
        <v>68</v>
      </c>
      <c r="BP12">
        <v>68</v>
      </c>
      <c r="BQ12">
        <v>65</v>
      </c>
      <c r="BR12">
        <v>62</v>
      </c>
      <c r="BS12">
        <v>63</v>
      </c>
      <c r="BT12">
        <v>63</v>
      </c>
      <c r="BU12">
        <v>64</v>
      </c>
      <c r="BV12">
        <v>63</v>
      </c>
      <c r="BW12">
        <v>65</v>
      </c>
      <c r="BX12">
        <v>66</v>
      </c>
      <c r="BY12">
        <v>66</v>
      </c>
      <c r="BZ12">
        <v>67</v>
      </c>
      <c r="CA12">
        <v>66</v>
      </c>
      <c r="CB12">
        <v>68</v>
      </c>
      <c r="CC12">
        <v>69</v>
      </c>
      <c r="CD12">
        <v>68</v>
      </c>
      <c r="CE12">
        <v>68</v>
      </c>
      <c r="CF12">
        <v>70</v>
      </c>
      <c r="CG12">
        <v>69</v>
      </c>
      <c r="CH12">
        <v>69</v>
      </c>
      <c r="CI12">
        <v>67</v>
      </c>
      <c r="CJ12">
        <v>63</v>
      </c>
      <c r="CK12">
        <v>60</v>
      </c>
      <c r="CL12">
        <v>62</v>
      </c>
      <c r="CM12">
        <v>65</v>
      </c>
      <c r="CN12">
        <v>67</v>
      </c>
      <c r="CO12">
        <v>69</v>
      </c>
      <c r="CP12">
        <v>73</v>
      </c>
      <c r="CQ12">
        <v>71</v>
      </c>
      <c r="CR12">
        <v>74</v>
      </c>
      <c r="CS12">
        <v>76</v>
      </c>
      <c r="CT12">
        <v>76</v>
      </c>
      <c r="CU12">
        <v>76</v>
      </c>
      <c r="CV12">
        <v>76</v>
      </c>
      <c r="CW12">
        <v>76</v>
      </c>
      <c r="CX12">
        <v>78</v>
      </c>
      <c r="CY12">
        <v>75</v>
      </c>
      <c r="CZ12">
        <v>73</v>
      </c>
      <c r="DA12">
        <v>70</v>
      </c>
      <c r="DB12">
        <v>73</v>
      </c>
      <c r="DC12">
        <v>69</v>
      </c>
      <c r="DD12">
        <v>71</v>
      </c>
      <c r="DE12">
        <v>71</v>
      </c>
      <c r="DF12">
        <v>72</v>
      </c>
      <c r="DG12">
        <v>71</v>
      </c>
      <c r="DH12">
        <v>72</v>
      </c>
      <c r="DI12">
        <v>71</v>
      </c>
      <c r="DJ12">
        <v>72</v>
      </c>
      <c r="DK12">
        <v>70</v>
      </c>
      <c r="DL12">
        <v>70</v>
      </c>
      <c r="DM12">
        <v>72</v>
      </c>
      <c r="DN12">
        <v>74</v>
      </c>
      <c r="DO12">
        <v>76</v>
      </c>
      <c r="DP12">
        <v>77</v>
      </c>
      <c r="DQ12">
        <v>81</v>
      </c>
      <c r="DR12">
        <v>84</v>
      </c>
      <c r="DS12">
        <v>88</v>
      </c>
      <c r="DT12">
        <v>86</v>
      </c>
      <c r="DU12">
        <v>84</v>
      </c>
      <c r="DV12">
        <v>83</v>
      </c>
      <c r="DW12">
        <v>88</v>
      </c>
      <c r="DX12">
        <v>88</v>
      </c>
      <c r="DY12">
        <v>89</v>
      </c>
      <c r="DZ12">
        <v>89</v>
      </c>
      <c r="EA12">
        <v>90</v>
      </c>
      <c r="EB12">
        <v>89</v>
      </c>
      <c r="EC12">
        <v>88</v>
      </c>
      <c r="ED12">
        <v>90</v>
      </c>
      <c r="EE12">
        <v>88</v>
      </c>
      <c r="EF12">
        <v>88</v>
      </c>
      <c r="EG12">
        <v>87</v>
      </c>
      <c r="EH12">
        <v>90</v>
      </c>
      <c r="EI12">
        <v>88</v>
      </c>
      <c r="EJ12">
        <v>88</v>
      </c>
      <c r="EK12">
        <v>87</v>
      </c>
      <c r="EL12">
        <v>87</v>
      </c>
      <c r="EM12">
        <v>87</v>
      </c>
      <c r="EN12">
        <v>91</v>
      </c>
      <c r="EO12">
        <v>92</v>
      </c>
      <c r="EP12">
        <v>98</v>
      </c>
      <c r="EQ12">
        <v>95</v>
      </c>
      <c r="ER12">
        <v>87</v>
      </c>
      <c r="ES12">
        <v>87</v>
      </c>
      <c r="ET12">
        <v>89</v>
      </c>
      <c r="EU12">
        <v>88</v>
      </c>
      <c r="EV12">
        <v>86</v>
      </c>
      <c r="EW12">
        <v>88</v>
      </c>
      <c r="EX12">
        <v>108</v>
      </c>
      <c r="EY12">
        <v>152</v>
      </c>
      <c r="EZ12">
        <v>227</v>
      </c>
      <c r="FA12">
        <v>107</v>
      </c>
      <c r="FB12">
        <v>105</v>
      </c>
      <c r="FC12">
        <v>106</v>
      </c>
      <c r="FD12">
        <v>107</v>
      </c>
      <c r="FE12">
        <v>108</v>
      </c>
      <c r="FF12">
        <v>107</v>
      </c>
      <c r="FG12">
        <v>122</v>
      </c>
      <c r="FH12">
        <v>123</v>
      </c>
      <c r="FI12">
        <v>120</v>
      </c>
      <c r="FJ12">
        <v>139</v>
      </c>
      <c r="FK12">
        <v>141</v>
      </c>
      <c r="FL12">
        <v>148</v>
      </c>
      <c r="FM12">
        <v>144</v>
      </c>
      <c r="FN12">
        <v>142</v>
      </c>
      <c r="FO12">
        <v>147</v>
      </c>
      <c r="FP12">
        <v>144</v>
      </c>
      <c r="FQ12">
        <v>139</v>
      </c>
      <c r="FR12">
        <v>142</v>
      </c>
      <c r="FS12">
        <v>140</v>
      </c>
      <c r="FT12">
        <v>133</v>
      </c>
      <c r="FU12">
        <v>127</v>
      </c>
      <c r="FV12">
        <v>112</v>
      </c>
      <c r="FW12">
        <v>110</v>
      </c>
      <c r="FX12">
        <v>114</v>
      </c>
      <c r="FY12">
        <v>102</v>
      </c>
      <c r="FZ12">
        <v>103</v>
      </c>
      <c r="GA12">
        <v>109</v>
      </c>
      <c r="GB12">
        <v>109</v>
      </c>
      <c r="GC12">
        <v>106</v>
      </c>
      <c r="GD12">
        <v>108</v>
      </c>
      <c r="GE12">
        <v>105</v>
      </c>
      <c r="GF12">
        <v>105</v>
      </c>
      <c r="GG12">
        <v>92</v>
      </c>
      <c r="GH12">
        <v>90</v>
      </c>
      <c r="GI12">
        <v>87</v>
      </c>
      <c r="GJ12">
        <v>87</v>
      </c>
      <c r="GK12">
        <v>90</v>
      </c>
      <c r="GL12">
        <v>91</v>
      </c>
      <c r="GM12">
        <v>88</v>
      </c>
      <c r="GN12">
        <v>90</v>
      </c>
      <c r="GO12">
        <v>88</v>
      </c>
      <c r="GP12">
        <v>93</v>
      </c>
      <c r="GQ12">
        <v>96</v>
      </c>
      <c r="GR12">
        <v>93</v>
      </c>
      <c r="GS12">
        <v>91</v>
      </c>
      <c r="GT12">
        <v>95</v>
      </c>
      <c r="GU12">
        <v>94</v>
      </c>
      <c r="GV12">
        <v>95</v>
      </c>
      <c r="GW12">
        <v>91</v>
      </c>
      <c r="GX12">
        <v>88</v>
      </c>
      <c r="GY12">
        <v>91</v>
      </c>
      <c r="GZ12">
        <v>91</v>
      </c>
      <c r="HA12">
        <v>91</v>
      </c>
      <c r="HB12">
        <v>92</v>
      </c>
      <c r="HC12">
        <v>90</v>
      </c>
      <c r="HD12">
        <v>90</v>
      </c>
      <c r="HE12">
        <v>88</v>
      </c>
      <c r="HF12">
        <v>86</v>
      </c>
      <c r="HG12">
        <v>88</v>
      </c>
      <c r="HH12">
        <v>92</v>
      </c>
      <c r="HI12">
        <v>93</v>
      </c>
      <c r="HJ12">
        <v>90</v>
      </c>
      <c r="HK12">
        <v>87</v>
      </c>
      <c r="HL12">
        <v>86</v>
      </c>
      <c r="HM12">
        <v>88</v>
      </c>
      <c r="HN12">
        <v>86</v>
      </c>
      <c r="HO12">
        <v>89</v>
      </c>
      <c r="HP12">
        <v>89</v>
      </c>
      <c r="HQ12">
        <v>91</v>
      </c>
      <c r="HR12">
        <v>98</v>
      </c>
      <c r="HS12">
        <v>95</v>
      </c>
      <c r="HT12">
        <v>92</v>
      </c>
      <c r="HU12">
        <v>92</v>
      </c>
      <c r="HV12">
        <v>93</v>
      </c>
      <c r="HW12">
        <v>91</v>
      </c>
      <c r="HX12">
        <v>94</v>
      </c>
      <c r="HY12">
        <v>90</v>
      </c>
      <c r="HZ12">
        <v>92</v>
      </c>
      <c r="IA12">
        <v>92</v>
      </c>
      <c r="IB12">
        <v>91</v>
      </c>
      <c r="IC12">
        <v>94</v>
      </c>
      <c r="ID12">
        <v>93</v>
      </c>
      <c r="IE12">
        <v>95</v>
      </c>
      <c r="IF12">
        <v>94</v>
      </c>
      <c r="IG12">
        <v>92</v>
      </c>
      <c r="IH12">
        <v>92</v>
      </c>
      <c r="II12">
        <v>93</v>
      </c>
      <c r="IJ12">
        <v>98</v>
      </c>
      <c r="IK12">
        <v>97</v>
      </c>
      <c r="IL12">
        <v>98</v>
      </c>
      <c r="IM12">
        <v>94</v>
      </c>
      <c r="IN12">
        <v>97</v>
      </c>
      <c r="IO12">
        <v>96</v>
      </c>
    </row>
    <row r="13" spans="1:249" x14ac:dyDescent="0.35">
      <c r="A13" t="s">
        <v>3462</v>
      </c>
      <c r="B13" s="4" t="str">
        <f>VLOOKUP(A13,'CAMI genomes v4 region'!$I$2:$J$110,2,FALSE)</f>
        <v>Desulfovibrio_alkalitolerans_strain_RT2_(NR_043069.1)</v>
      </c>
      <c r="C13">
        <v>100</v>
      </c>
      <c r="D13">
        <v>26</v>
      </c>
      <c r="E13" s="4">
        <f t="shared" si="0"/>
        <v>0</v>
      </c>
      <c r="F13" s="4">
        <f t="shared" si="1"/>
        <v>0</v>
      </c>
      <c r="G13" s="4">
        <f t="shared" si="2"/>
        <v>14</v>
      </c>
      <c r="H13">
        <v>24</v>
      </c>
      <c r="I13">
        <v>22</v>
      </c>
      <c r="J13">
        <v>26</v>
      </c>
      <c r="K13">
        <v>26</v>
      </c>
      <c r="L13">
        <v>25</v>
      </c>
      <c r="M13">
        <v>26</v>
      </c>
      <c r="N13">
        <v>25</v>
      </c>
      <c r="O13">
        <v>26</v>
      </c>
      <c r="P13">
        <v>26</v>
      </c>
      <c r="Q13" s="4">
        <v>26</v>
      </c>
      <c r="R13">
        <v>27</v>
      </c>
      <c r="S13">
        <v>27</v>
      </c>
      <c r="T13">
        <v>28</v>
      </c>
      <c r="U13">
        <v>26</v>
      </c>
      <c r="V13">
        <v>25</v>
      </c>
      <c r="W13">
        <v>26</v>
      </c>
      <c r="X13">
        <v>26</v>
      </c>
      <c r="Y13">
        <v>28</v>
      </c>
      <c r="Z13">
        <v>26</v>
      </c>
      <c r="AA13">
        <v>25</v>
      </c>
      <c r="AB13">
        <v>27</v>
      </c>
      <c r="AC13">
        <v>24</v>
      </c>
      <c r="AD13">
        <v>22</v>
      </c>
      <c r="AE13">
        <v>22</v>
      </c>
      <c r="AF13">
        <v>22</v>
      </c>
      <c r="AG13">
        <v>24</v>
      </c>
      <c r="AH13">
        <v>22</v>
      </c>
      <c r="AI13">
        <v>22</v>
      </c>
      <c r="AJ13">
        <v>22</v>
      </c>
      <c r="AK13">
        <v>21</v>
      </c>
      <c r="AL13">
        <v>22</v>
      </c>
      <c r="AM13">
        <v>22</v>
      </c>
      <c r="AN13">
        <v>21</v>
      </c>
      <c r="AO13">
        <v>21</v>
      </c>
      <c r="AP13">
        <v>23</v>
      </c>
      <c r="AQ13">
        <v>25</v>
      </c>
      <c r="AR13">
        <v>26</v>
      </c>
      <c r="AS13">
        <v>25</v>
      </c>
      <c r="AT13">
        <v>27</v>
      </c>
      <c r="AU13">
        <v>28</v>
      </c>
      <c r="AV13">
        <v>29</v>
      </c>
      <c r="AW13">
        <v>30</v>
      </c>
      <c r="AX13">
        <v>29</v>
      </c>
      <c r="AY13">
        <v>27</v>
      </c>
      <c r="AZ13">
        <v>26</v>
      </c>
      <c r="BA13">
        <v>26</v>
      </c>
      <c r="BB13">
        <v>26</v>
      </c>
      <c r="BC13">
        <v>25</v>
      </c>
      <c r="BD13">
        <v>24</v>
      </c>
      <c r="BE13">
        <v>25</v>
      </c>
      <c r="BF13">
        <v>25</v>
      </c>
      <c r="BG13">
        <v>26</v>
      </c>
      <c r="BH13">
        <v>27</v>
      </c>
      <c r="BI13">
        <v>26</v>
      </c>
      <c r="BJ13">
        <v>26</v>
      </c>
      <c r="BK13">
        <v>26</v>
      </c>
      <c r="BL13">
        <v>25</v>
      </c>
      <c r="BM13">
        <v>26</v>
      </c>
      <c r="BN13">
        <v>25</v>
      </c>
      <c r="BO13">
        <v>28</v>
      </c>
      <c r="BP13">
        <v>27</v>
      </c>
      <c r="BQ13">
        <v>26</v>
      </c>
      <c r="BR13">
        <v>27</v>
      </c>
      <c r="BS13">
        <v>31</v>
      </c>
      <c r="BT13">
        <v>32</v>
      </c>
      <c r="BU13">
        <v>31</v>
      </c>
      <c r="BV13">
        <v>31</v>
      </c>
      <c r="BW13">
        <v>28</v>
      </c>
      <c r="BX13">
        <v>28</v>
      </c>
      <c r="BY13">
        <v>28</v>
      </c>
      <c r="BZ13">
        <v>28</v>
      </c>
      <c r="CA13">
        <v>29</v>
      </c>
      <c r="CB13">
        <v>28</v>
      </c>
      <c r="CC13">
        <v>28</v>
      </c>
      <c r="CD13">
        <v>27</v>
      </c>
      <c r="CE13">
        <v>25</v>
      </c>
      <c r="CF13">
        <v>27</v>
      </c>
      <c r="CG13">
        <v>28</v>
      </c>
      <c r="CH13">
        <v>30</v>
      </c>
      <c r="CI13">
        <v>28</v>
      </c>
      <c r="CJ13">
        <v>29</v>
      </c>
      <c r="CK13">
        <v>28</v>
      </c>
      <c r="CL13">
        <v>27</v>
      </c>
      <c r="CM13">
        <v>27</v>
      </c>
      <c r="CN13">
        <v>24</v>
      </c>
      <c r="CO13">
        <v>24</v>
      </c>
      <c r="CP13">
        <v>23</v>
      </c>
      <c r="CQ13">
        <v>23</v>
      </c>
      <c r="CR13">
        <v>24</v>
      </c>
      <c r="CS13">
        <v>21</v>
      </c>
      <c r="CT13">
        <v>19</v>
      </c>
      <c r="CU13">
        <v>20</v>
      </c>
      <c r="CV13">
        <v>22</v>
      </c>
      <c r="CW13">
        <v>23</v>
      </c>
      <c r="CX13">
        <v>23</v>
      </c>
      <c r="CY13">
        <v>22</v>
      </c>
      <c r="CZ13">
        <v>22</v>
      </c>
      <c r="DA13">
        <v>22</v>
      </c>
      <c r="DB13">
        <v>21</v>
      </c>
      <c r="DC13">
        <v>22</v>
      </c>
      <c r="DD13">
        <v>22</v>
      </c>
      <c r="DE13">
        <v>21</v>
      </c>
      <c r="DF13">
        <v>22</v>
      </c>
      <c r="DG13">
        <v>22</v>
      </c>
      <c r="DH13">
        <v>21</v>
      </c>
      <c r="DI13">
        <v>22</v>
      </c>
      <c r="DJ13">
        <v>19</v>
      </c>
      <c r="DK13">
        <v>18</v>
      </c>
      <c r="DL13">
        <v>17</v>
      </c>
      <c r="DM13">
        <v>15</v>
      </c>
      <c r="DN13">
        <v>14</v>
      </c>
      <c r="DO13">
        <v>15</v>
      </c>
      <c r="DP13">
        <v>17</v>
      </c>
      <c r="DQ13">
        <v>15</v>
      </c>
      <c r="DR13">
        <v>17</v>
      </c>
      <c r="DS13">
        <v>18</v>
      </c>
      <c r="DT13">
        <v>21</v>
      </c>
      <c r="DU13">
        <v>20</v>
      </c>
      <c r="DV13">
        <v>21</v>
      </c>
      <c r="DW13">
        <v>21</v>
      </c>
      <c r="DX13">
        <v>21</v>
      </c>
      <c r="DY13">
        <v>21</v>
      </c>
      <c r="DZ13">
        <v>22</v>
      </c>
      <c r="EA13">
        <v>22</v>
      </c>
      <c r="EB13">
        <v>22</v>
      </c>
      <c r="EC13">
        <v>23</v>
      </c>
      <c r="ED13">
        <v>23</v>
      </c>
      <c r="EE13">
        <v>23</v>
      </c>
      <c r="EF13">
        <v>21</v>
      </c>
      <c r="EG13">
        <v>19</v>
      </c>
      <c r="EH13">
        <v>19</v>
      </c>
      <c r="EI13">
        <v>18</v>
      </c>
      <c r="EJ13">
        <v>19</v>
      </c>
      <c r="EK13">
        <v>19</v>
      </c>
      <c r="EL13">
        <v>21</v>
      </c>
      <c r="EM13">
        <v>19</v>
      </c>
      <c r="EN13">
        <v>19</v>
      </c>
      <c r="EO13">
        <v>19</v>
      </c>
      <c r="EP13">
        <v>20</v>
      </c>
      <c r="EQ13">
        <v>20</v>
      </c>
      <c r="ER13">
        <v>20</v>
      </c>
      <c r="ES13">
        <v>20</v>
      </c>
      <c r="ET13">
        <v>20</v>
      </c>
      <c r="EU13">
        <v>22</v>
      </c>
      <c r="EV13">
        <v>22</v>
      </c>
      <c r="EW13">
        <v>23</v>
      </c>
      <c r="EX13">
        <v>24</v>
      </c>
      <c r="EY13">
        <v>26</v>
      </c>
      <c r="EZ13">
        <v>25</v>
      </c>
      <c r="FA13">
        <v>23</v>
      </c>
      <c r="FB13">
        <v>21</v>
      </c>
      <c r="FC13">
        <v>21</v>
      </c>
      <c r="FD13">
        <v>21</v>
      </c>
      <c r="FE13">
        <v>21</v>
      </c>
      <c r="FF13">
        <v>22</v>
      </c>
      <c r="FG13">
        <v>23</v>
      </c>
      <c r="FH13">
        <v>23</v>
      </c>
      <c r="FI13">
        <v>24</v>
      </c>
      <c r="FJ13">
        <v>24</v>
      </c>
      <c r="FK13">
        <v>28</v>
      </c>
      <c r="FL13">
        <v>30</v>
      </c>
      <c r="FM13">
        <v>32</v>
      </c>
      <c r="FN13">
        <v>31</v>
      </c>
      <c r="FO13">
        <v>29</v>
      </c>
      <c r="FP13">
        <v>28</v>
      </c>
      <c r="FQ13">
        <v>30</v>
      </c>
      <c r="FR13">
        <v>29</v>
      </c>
      <c r="FS13">
        <v>29</v>
      </c>
      <c r="FT13">
        <v>28</v>
      </c>
      <c r="FU13">
        <v>29</v>
      </c>
      <c r="FV13">
        <v>29</v>
      </c>
      <c r="FW13">
        <v>30</v>
      </c>
      <c r="FX13">
        <v>27</v>
      </c>
      <c r="FY13">
        <v>27</v>
      </c>
      <c r="FZ13">
        <v>27</v>
      </c>
      <c r="GA13">
        <v>27</v>
      </c>
      <c r="GB13">
        <v>29</v>
      </c>
      <c r="GC13">
        <v>29</v>
      </c>
      <c r="GD13">
        <v>31</v>
      </c>
      <c r="GE13">
        <v>31</v>
      </c>
      <c r="GF13">
        <v>33</v>
      </c>
      <c r="GG13">
        <v>34</v>
      </c>
      <c r="GH13">
        <v>34</v>
      </c>
      <c r="GI13">
        <v>34</v>
      </c>
      <c r="GJ13">
        <v>35</v>
      </c>
      <c r="GK13">
        <v>32</v>
      </c>
      <c r="GL13">
        <v>33</v>
      </c>
      <c r="GM13">
        <v>32</v>
      </c>
      <c r="GN13">
        <v>32</v>
      </c>
      <c r="GO13">
        <v>32</v>
      </c>
      <c r="GP13">
        <v>32</v>
      </c>
      <c r="GQ13">
        <v>31</v>
      </c>
      <c r="GR13">
        <v>31</v>
      </c>
      <c r="GS13">
        <v>31</v>
      </c>
      <c r="GT13">
        <v>31</v>
      </c>
      <c r="GU13">
        <v>31</v>
      </c>
      <c r="GV13">
        <v>33</v>
      </c>
      <c r="GW13">
        <v>33</v>
      </c>
      <c r="GX13">
        <v>33</v>
      </c>
      <c r="GY13">
        <v>33</v>
      </c>
      <c r="GZ13">
        <v>34</v>
      </c>
      <c r="HA13">
        <v>35</v>
      </c>
      <c r="HB13">
        <v>35</v>
      </c>
      <c r="HC13">
        <v>35</v>
      </c>
      <c r="HD13">
        <v>35</v>
      </c>
      <c r="HE13">
        <v>36</v>
      </c>
      <c r="HF13">
        <v>32</v>
      </c>
      <c r="HG13">
        <v>31</v>
      </c>
      <c r="HH13">
        <v>32</v>
      </c>
      <c r="HI13">
        <v>34</v>
      </c>
      <c r="HJ13">
        <v>34</v>
      </c>
      <c r="HK13">
        <v>35</v>
      </c>
      <c r="HL13">
        <v>34</v>
      </c>
      <c r="HM13">
        <v>35</v>
      </c>
      <c r="HN13">
        <v>35</v>
      </c>
      <c r="HO13">
        <v>33</v>
      </c>
      <c r="HP13">
        <v>30</v>
      </c>
      <c r="HQ13">
        <v>31</v>
      </c>
      <c r="HR13">
        <v>32</v>
      </c>
      <c r="HS13">
        <v>30</v>
      </c>
      <c r="HT13">
        <v>30</v>
      </c>
      <c r="HU13">
        <v>30</v>
      </c>
      <c r="HV13">
        <v>30</v>
      </c>
      <c r="HW13">
        <v>30</v>
      </c>
      <c r="HX13">
        <v>31</v>
      </c>
      <c r="HY13">
        <v>32</v>
      </c>
      <c r="HZ13">
        <v>32</v>
      </c>
      <c r="IA13">
        <v>32</v>
      </c>
      <c r="IB13">
        <v>31</v>
      </c>
      <c r="IC13">
        <v>32</v>
      </c>
      <c r="ID13">
        <v>35</v>
      </c>
      <c r="IE13">
        <v>36</v>
      </c>
      <c r="IF13">
        <v>35</v>
      </c>
      <c r="IG13">
        <v>37</v>
      </c>
      <c r="IH13">
        <v>40</v>
      </c>
      <c r="II13">
        <v>40</v>
      </c>
      <c r="IJ13">
        <v>38</v>
      </c>
      <c r="IK13">
        <v>37</v>
      </c>
      <c r="IL13">
        <v>38</v>
      </c>
      <c r="IM13">
        <v>39</v>
      </c>
      <c r="IN13">
        <v>39</v>
      </c>
      <c r="IO13">
        <v>37</v>
      </c>
    </row>
    <row r="14" spans="1:249" x14ac:dyDescent="0.35">
      <c r="A14" t="s">
        <v>3465</v>
      </c>
      <c r="B14" s="4" t="str">
        <f>VLOOKUP(A14,'CAMI genomes v4 region'!$I$2:$J$110,2,FALSE)</f>
        <v>Desulfovibrio_alkalitolerans_strain_RT2_(NR_043069.1)</v>
      </c>
      <c r="C14">
        <v>100</v>
      </c>
      <c r="D14">
        <v>26</v>
      </c>
      <c r="E14" s="4">
        <f t="shared" si="0"/>
        <v>0</v>
      </c>
      <c r="F14" s="4">
        <f t="shared" si="1"/>
        <v>0</v>
      </c>
      <c r="G14" s="4">
        <f t="shared" si="2"/>
        <v>14</v>
      </c>
      <c r="H14">
        <v>24</v>
      </c>
      <c r="I14">
        <v>22</v>
      </c>
      <c r="J14">
        <v>26</v>
      </c>
      <c r="K14">
        <v>26</v>
      </c>
      <c r="L14">
        <v>25</v>
      </c>
      <c r="M14">
        <v>26</v>
      </c>
      <c r="N14">
        <v>25</v>
      </c>
      <c r="O14">
        <v>26</v>
      </c>
      <c r="P14">
        <v>26</v>
      </c>
      <c r="Q14" s="4">
        <v>26</v>
      </c>
      <c r="R14">
        <v>27</v>
      </c>
      <c r="S14">
        <v>27</v>
      </c>
      <c r="T14">
        <v>28</v>
      </c>
      <c r="U14">
        <v>26</v>
      </c>
      <c r="V14">
        <v>25</v>
      </c>
      <c r="W14">
        <v>26</v>
      </c>
      <c r="X14">
        <v>26</v>
      </c>
      <c r="Y14">
        <v>28</v>
      </c>
      <c r="Z14">
        <v>26</v>
      </c>
      <c r="AA14">
        <v>25</v>
      </c>
      <c r="AB14">
        <v>27</v>
      </c>
      <c r="AC14">
        <v>24</v>
      </c>
      <c r="AD14">
        <v>22</v>
      </c>
      <c r="AE14">
        <v>22</v>
      </c>
      <c r="AF14">
        <v>22</v>
      </c>
      <c r="AG14">
        <v>24</v>
      </c>
      <c r="AH14">
        <v>22</v>
      </c>
      <c r="AI14">
        <v>22</v>
      </c>
      <c r="AJ14">
        <v>22</v>
      </c>
      <c r="AK14">
        <v>21</v>
      </c>
      <c r="AL14">
        <v>22</v>
      </c>
      <c r="AM14">
        <v>22</v>
      </c>
      <c r="AN14">
        <v>21</v>
      </c>
      <c r="AO14">
        <v>21</v>
      </c>
      <c r="AP14">
        <v>23</v>
      </c>
      <c r="AQ14">
        <v>25</v>
      </c>
      <c r="AR14">
        <v>26</v>
      </c>
      <c r="AS14">
        <v>25</v>
      </c>
      <c r="AT14">
        <v>27</v>
      </c>
      <c r="AU14">
        <v>28</v>
      </c>
      <c r="AV14">
        <v>29</v>
      </c>
      <c r="AW14">
        <v>30</v>
      </c>
      <c r="AX14">
        <v>29</v>
      </c>
      <c r="AY14">
        <v>27</v>
      </c>
      <c r="AZ14">
        <v>26</v>
      </c>
      <c r="BA14">
        <v>26</v>
      </c>
      <c r="BB14">
        <v>26</v>
      </c>
      <c r="BC14">
        <v>25</v>
      </c>
      <c r="BD14">
        <v>24</v>
      </c>
      <c r="BE14">
        <v>25</v>
      </c>
      <c r="BF14">
        <v>25</v>
      </c>
      <c r="BG14">
        <v>26</v>
      </c>
      <c r="BH14">
        <v>27</v>
      </c>
      <c r="BI14">
        <v>26</v>
      </c>
      <c r="BJ14">
        <v>26</v>
      </c>
      <c r="BK14">
        <v>26</v>
      </c>
      <c r="BL14">
        <v>25</v>
      </c>
      <c r="BM14">
        <v>26</v>
      </c>
      <c r="BN14">
        <v>25</v>
      </c>
      <c r="BO14">
        <v>28</v>
      </c>
      <c r="BP14">
        <v>27</v>
      </c>
      <c r="BQ14">
        <v>26</v>
      </c>
      <c r="BR14">
        <v>27</v>
      </c>
      <c r="BS14">
        <v>31</v>
      </c>
      <c r="BT14">
        <v>32</v>
      </c>
      <c r="BU14">
        <v>31</v>
      </c>
      <c r="BV14">
        <v>31</v>
      </c>
      <c r="BW14">
        <v>28</v>
      </c>
      <c r="BX14">
        <v>28</v>
      </c>
      <c r="BY14">
        <v>28</v>
      </c>
      <c r="BZ14">
        <v>28</v>
      </c>
      <c r="CA14">
        <v>29</v>
      </c>
      <c r="CB14">
        <v>28</v>
      </c>
      <c r="CC14">
        <v>28</v>
      </c>
      <c r="CD14">
        <v>27</v>
      </c>
      <c r="CE14">
        <v>25</v>
      </c>
      <c r="CF14">
        <v>27</v>
      </c>
      <c r="CG14">
        <v>28</v>
      </c>
      <c r="CH14">
        <v>30</v>
      </c>
      <c r="CI14">
        <v>28</v>
      </c>
      <c r="CJ14">
        <v>29</v>
      </c>
      <c r="CK14">
        <v>28</v>
      </c>
      <c r="CL14">
        <v>27</v>
      </c>
      <c r="CM14">
        <v>27</v>
      </c>
      <c r="CN14">
        <v>24</v>
      </c>
      <c r="CO14">
        <v>24</v>
      </c>
      <c r="CP14">
        <v>23</v>
      </c>
      <c r="CQ14">
        <v>23</v>
      </c>
      <c r="CR14">
        <v>24</v>
      </c>
      <c r="CS14">
        <v>21</v>
      </c>
      <c r="CT14">
        <v>19</v>
      </c>
      <c r="CU14">
        <v>20</v>
      </c>
      <c r="CV14">
        <v>22</v>
      </c>
      <c r="CW14">
        <v>23</v>
      </c>
      <c r="CX14">
        <v>23</v>
      </c>
      <c r="CY14">
        <v>22</v>
      </c>
      <c r="CZ14">
        <v>22</v>
      </c>
      <c r="DA14">
        <v>22</v>
      </c>
      <c r="DB14">
        <v>21</v>
      </c>
      <c r="DC14">
        <v>22</v>
      </c>
      <c r="DD14">
        <v>22</v>
      </c>
      <c r="DE14">
        <v>21</v>
      </c>
      <c r="DF14">
        <v>22</v>
      </c>
      <c r="DG14">
        <v>22</v>
      </c>
      <c r="DH14">
        <v>21</v>
      </c>
      <c r="DI14">
        <v>22</v>
      </c>
      <c r="DJ14">
        <v>19</v>
      </c>
      <c r="DK14">
        <v>18</v>
      </c>
      <c r="DL14">
        <v>17</v>
      </c>
      <c r="DM14">
        <v>15</v>
      </c>
      <c r="DN14">
        <v>14</v>
      </c>
      <c r="DO14">
        <v>15</v>
      </c>
      <c r="DP14">
        <v>17</v>
      </c>
      <c r="DQ14">
        <v>15</v>
      </c>
      <c r="DR14">
        <v>17</v>
      </c>
      <c r="DS14">
        <v>18</v>
      </c>
      <c r="DT14">
        <v>21</v>
      </c>
      <c r="DU14">
        <v>20</v>
      </c>
      <c r="DV14">
        <v>21</v>
      </c>
      <c r="DW14">
        <v>21</v>
      </c>
      <c r="DX14">
        <v>21</v>
      </c>
      <c r="DY14">
        <v>21</v>
      </c>
      <c r="DZ14">
        <v>22</v>
      </c>
      <c r="EA14">
        <v>22</v>
      </c>
      <c r="EB14">
        <v>22</v>
      </c>
      <c r="EC14">
        <v>23</v>
      </c>
      <c r="ED14">
        <v>23</v>
      </c>
      <c r="EE14">
        <v>23</v>
      </c>
      <c r="EF14">
        <v>21</v>
      </c>
      <c r="EG14">
        <v>19</v>
      </c>
      <c r="EH14">
        <v>19</v>
      </c>
      <c r="EI14">
        <v>18</v>
      </c>
      <c r="EJ14">
        <v>19</v>
      </c>
      <c r="EK14">
        <v>19</v>
      </c>
      <c r="EL14">
        <v>21</v>
      </c>
      <c r="EM14">
        <v>19</v>
      </c>
      <c r="EN14">
        <v>19</v>
      </c>
      <c r="EO14">
        <v>19</v>
      </c>
      <c r="EP14">
        <v>20</v>
      </c>
      <c r="EQ14">
        <v>20</v>
      </c>
      <c r="ER14">
        <v>20</v>
      </c>
      <c r="ES14">
        <v>20</v>
      </c>
      <c r="ET14">
        <v>20</v>
      </c>
      <c r="EU14">
        <v>22</v>
      </c>
      <c r="EV14">
        <v>22</v>
      </c>
      <c r="EW14">
        <v>23</v>
      </c>
      <c r="EX14">
        <v>24</v>
      </c>
      <c r="EY14">
        <v>26</v>
      </c>
      <c r="EZ14">
        <v>25</v>
      </c>
      <c r="FA14">
        <v>23</v>
      </c>
      <c r="FB14">
        <v>21</v>
      </c>
      <c r="FC14">
        <v>21</v>
      </c>
      <c r="FD14">
        <v>21</v>
      </c>
      <c r="FE14">
        <v>21</v>
      </c>
      <c r="FF14">
        <v>22</v>
      </c>
      <c r="FG14">
        <v>23</v>
      </c>
      <c r="FH14">
        <v>23</v>
      </c>
      <c r="FI14">
        <v>24</v>
      </c>
      <c r="FJ14">
        <v>24</v>
      </c>
      <c r="FK14">
        <v>28</v>
      </c>
      <c r="FL14">
        <v>30</v>
      </c>
      <c r="FM14">
        <v>32</v>
      </c>
      <c r="FN14">
        <v>31</v>
      </c>
      <c r="FO14">
        <v>29</v>
      </c>
      <c r="FP14">
        <v>28</v>
      </c>
      <c r="FQ14">
        <v>30</v>
      </c>
      <c r="FR14">
        <v>29</v>
      </c>
      <c r="FS14">
        <v>29</v>
      </c>
      <c r="FT14">
        <v>28</v>
      </c>
      <c r="FU14">
        <v>29</v>
      </c>
      <c r="FV14">
        <v>29</v>
      </c>
      <c r="FW14">
        <v>30</v>
      </c>
      <c r="FX14">
        <v>27</v>
      </c>
      <c r="FY14">
        <v>27</v>
      </c>
      <c r="FZ14">
        <v>27</v>
      </c>
      <c r="GA14">
        <v>27</v>
      </c>
      <c r="GB14">
        <v>29</v>
      </c>
      <c r="GC14">
        <v>29</v>
      </c>
      <c r="GD14">
        <v>31</v>
      </c>
      <c r="GE14">
        <v>31</v>
      </c>
      <c r="GF14">
        <v>33</v>
      </c>
      <c r="GG14">
        <v>34</v>
      </c>
      <c r="GH14">
        <v>34</v>
      </c>
      <c r="GI14">
        <v>34</v>
      </c>
      <c r="GJ14">
        <v>35</v>
      </c>
      <c r="GK14">
        <v>32</v>
      </c>
      <c r="GL14">
        <v>33</v>
      </c>
      <c r="GM14">
        <v>32</v>
      </c>
      <c r="GN14">
        <v>32</v>
      </c>
      <c r="GO14">
        <v>32</v>
      </c>
      <c r="GP14">
        <v>32</v>
      </c>
      <c r="GQ14">
        <v>31</v>
      </c>
      <c r="GR14">
        <v>31</v>
      </c>
      <c r="GS14">
        <v>31</v>
      </c>
      <c r="GT14">
        <v>31</v>
      </c>
      <c r="GU14">
        <v>31</v>
      </c>
      <c r="GV14">
        <v>33</v>
      </c>
      <c r="GW14">
        <v>33</v>
      </c>
      <c r="GX14">
        <v>33</v>
      </c>
      <c r="GY14">
        <v>33</v>
      </c>
      <c r="GZ14">
        <v>34</v>
      </c>
      <c r="HA14">
        <v>35</v>
      </c>
      <c r="HB14">
        <v>35</v>
      </c>
      <c r="HC14">
        <v>35</v>
      </c>
      <c r="HD14">
        <v>35</v>
      </c>
      <c r="HE14">
        <v>36</v>
      </c>
      <c r="HF14">
        <v>32</v>
      </c>
      <c r="HG14">
        <v>31</v>
      </c>
      <c r="HH14">
        <v>32</v>
      </c>
      <c r="HI14">
        <v>34</v>
      </c>
      <c r="HJ14">
        <v>34</v>
      </c>
      <c r="HK14">
        <v>35</v>
      </c>
      <c r="HL14">
        <v>34</v>
      </c>
      <c r="HM14">
        <v>35</v>
      </c>
      <c r="HN14">
        <v>35</v>
      </c>
      <c r="HO14">
        <v>33</v>
      </c>
      <c r="HP14">
        <v>30</v>
      </c>
      <c r="HQ14">
        <v>31</v>
      </c>
      <c r="HR14">
        <v>32</v>
      </c>
      <c r="HS14">
        <v>30</v>
      </c>
      <c r="HT14">
        <v>30</v>
      </c>
      <c r="HU14">
        <v>30</v>
      </c>
      <c r="HV14">
        <v>30</v>
      </c>
      <c r="HW14">
        <v>30</v>
      </c>
      <c r="HX14">
        <v>31</v>
      </c>
      <c r="HY14">
        <v>32</v>
      </c>
      <c r="HZ14">
        <v>32</v>
      </c>
      <c r="IA14">
        <v>32</v>
      </c>
      <c r="IB14">
        <v>31</v>
      </c>
      <c r="IC14">
        <v>32</v>
      </c>
      <c r="ID14">
        <v>35</v>
      </c>
      <c r="IE14">
        <v>36</v>
      </c>
      <c r="IF14">
        <v>35</v>
      </c>
      <c r="IG14">
        <v>37</v>
      </c>
      <c r="IH14">
        <v>40</v>
      </c>
      <c r="II14">
        <v>40</v>
      </c>
      <c r="IJ14">
        <v>38</v>
      </c>
      <c r="IK14">
        <v>37</v>
      </c>
      <c r="IL14">
        <v>38</v>
      </c>
      <c r="IM14">
        <v>39</v>
      </c>
      <c r="IN14">
        <v>39</v>
      </c>
      <c r="IO14">
        <v>37</v>
      </c>
    </row>
    <row r="15" spans="1:249" x14ac:dyDescent="0.35">
      <c r="A15" t="s">
        <v>3463</v>
      </c>
      <c r="B15" s="4" t="str">
        <f>VLOOKUP(A15,'CAMI genomes v4 region'!$I$2:$J$110,2,FALSE)</f>
        <v>[Eubacterium]_yurii_strain_SM14_(NR_104843.1)</v>
      </c>
      <c r="C15">
        <v>100</v>
      </c>
      <c r="D15">
        <v>3</v>
      </c>
      <c r="E15" s="4">
        <f t="shared" si="0"/>
        <v>0</v>
      </c>
      <c r="F15" s="4">
        <f t="shared" si="1"/>
        <v>61</v>
      </c>
      <c r="G15" s="4">
        <f t="shared" si="2"/>
        <v>1</v>
      </c>
      <c r="H15">
        <v>8</v>
      </c>
      <c r="I15">
        <v>10</v>
      </c>
      <c r="J15">
        <v>10</v>
      </c>
      <c r="K15">
        <v>10</v>
      </c>
      <c r="L15">
        <v>8</v>
      </c>
      <c r="M15">
        <v>9</v>
      </c>
      <c r="N15">
        <v>9</v>
      </c>
      <c r="O15">
        <v>10</v>
      </c>
      <c r="P15">
        <v>10</v>
      </c>
      <c r="Q15" s="4">
        <v>10</v>
      </c>
      <c r="R15">
        <v>9</v>
      </c>
      <c r="S15">
        <v>10</v>
      </c>
      <c r="T15">
        <v>11</v>
      </c>
      <c r="U15">
        <v>11</v>
      </c>
      <c r="V15">
        <v>10</v>
      </c>
      <c r="W15">
        <v>11</v>
      </c>
      <c r="X15">
        <v>12</v>
      </c>
      <c r="Y15">
        <v>12</v>
      </c>
      <c r="Z15">
        <v>11</v>
      </c>
      <c r="AA15">
        <v>11</v>
      </c>
      <c r="AB15">
        <v>11</v>
      </c>
      <c r="AC15">
        <v>12</v>
      </c>
      <c r="AD15">
        <v>12</v>
      </c>
      <c r="AE15">
        <v>12</v>
      </c>
      <c r="AF15">
        <v>12</v>
      </c>
      <c r="AG15">
        <v>11</v>
      </c>
      <c r="AH15">
        <v>11</v>
      </c>
      <c r="AI15">
        <v>2</v>
      </c>
      <c r="AJ15">
        <v>3</v>
      </c>
      <c r="AK15">
        <v>3</v>
      </c>
      <c r="AL15">
        <v>4</v>
      </c>
      <c r="AM15">
        <v>4</v>
      </c>
      <c r="AN15">
        <v>3</v>
      </c>
      <c r="AO15">
        <v>3</v>
      </c>
      <c r="AP15">
        <v>3</v>
      </c>
      <c r="AQ15">
        <v>3</v>
      </c>
      <c r="AR15">
        <v>2</v>
      </c>
      <c r="AS15">
        <v>2</v>
      </c>
      <c r="AT15">
        <v>2</v>
      </c>
      <c r="AU15">
        <v>2</v>
      </c>
      <c r="AV15">
        <v>2</v>
      </c>
      <c r="AW15">
        <v>2</v>
      </c>
      <c r="AX15">
        <v>2</v>
      </c>
      <c r="AY15">
        <v>2</v>
      </c>
      <c r="AZ15">
        <v>2</v>
      </c>
      <c r="BA15">
        <v>2</v>
      </c>
      <c r="BB15">
        <v>2</v>
      </c>
      <c r="BC15">
        <v>2</v>
      </c>
      <c r="BD15">
        <v>2</v>
      </c>
      <c r="BE15">
        <v>2</v>
      </c>
      <c r="BF15">
        <v>2</v>
      </c>
      <c r="BG15">
        <v>2</v>
      </c>
      <c r="BH15">
        <v>2</v>
      </c>
      <c r="BI15">
        <v>2</v>
      </c>
      <c r="BJ15">
        <v>3</v>
      </c>
      <c r="BK15">
        <v>3</v>
      </c>
      <c r="BL15">
        <v>2</v>
      </c>
      <c r="BM15">
        <v>2</v>
      </c>
      <c r="BN15">
        <v>2</v>
      </c>
      <c r="BO15">
        <v>2</v>
      </c>
      <c r="BP15">
        <v>2</v>
      </c>
      <c r="BQ15">
        <v>1</v>
      </c>
      <c r="BR15">
        <v>1</v>
      </c>
      <c r="BS15">
        <v>1</v>
      </c>
      <c r="BT15">
        <v>1</v>
      </c>
      <c r="BU15">
        <v>2</v>
      </c>
      <c r="BV15">
        <v>1</v>
      </c>
      <c r="BW15">
        <v>1</v>
      </c>
      <c r="BX15">
        <v>1</v>
      </c>
      <c r="BY15">
        <v>1</v>
      </c>
      <c r="BZ15">
        <v>1</v>
      </c>
      <c r="CA15">
        <v>1</v>
      </c>
      <c r="CB15">
        <v>1</v>
      </c>
      <c r="CC15">
        <v>1</v>
      </c>
      <c r="CD15">
        <v>1</v>
      </c>
      <c r="CE15">
        <v>1</v>
      </c>
      <c r="CF15">
        <v>1</v>
      </c>
      <c r="CG15">
        <v>1</v>
      </c>
      <c r="CH15">
        <v>1</v>
      </c>
      <c r="CI15">
        <v>1</v>
      </c>
      <c r="CJ15">
        <v>1</v>
      </c>
      <c r="CK15">
        <v>1</v>
      </c>
      <c r="CL15">
        <v>1</v>
      </c>
      <c r="CM15">
        <v>1</v>
      </c>
      <c r="CN15">
        <v>1</v>
      </c>
      <c r="CO15">
        <v>1</v>
      </c>
      <c r="CP15">
        <v>1</v>
      </c>
      <c r="CQ15">
        <v>1</v>
      </c>
      <c r="CR15">
        <v>1</v>
      </c>
      <c r="CS15">
        <v>1</v>
      </c>
      <c r="CT15">
        <v>1</v>
      </c>
      <c r="CU15">
        <v>1</v>
      </c>
      <c r="CV15">
        <v>1</v>
      </c>
      <c r="CW15">
        <v>1</v>
      </c>
      <c r="CX15">
        <v>1</v>
      </c>
      <c r="CY15">
        <v>1</v>
      </c>
      <c r="CZ15">
        <v>1</v>
      </c>
      <c r="DA15">
        <v>1</v>
      </c>
      <c r="DB15">
        <v>1</v>
      </c>
      <c r="DC15">
        <v>1</v>
      </c>
      <c r="DD15">
        <v>1</v>
      </c>
      <c r="DE15">
        <v>1</v>
      </c>
      <c r="DF15">
        <v>1</v>
      </c>
      <c r="DG15">
        <v>1</v>
      </c>
      <c r="DH15">
        <v>1</v>
      </c>
      <c r="DI15">
        <v>2</v>
      </c>
      <c r="DJ15">
        <v>2</v>
      </c>
      <c r="DK15">
        <v>2</v>
      </c>
      <c r="DL15">
        <v>2</v>
      </c>
      <c r="DM15">
        <v>2</v>
      </c>
      <c r="DN15">
        <v>2</v>
      </c>
      <c r="DO15">
        <v>2</v>
      </c>
      <c r="DP15">
        <v>2</v>
      </c>
      <c r="DQ15">
        <v>2</v>
      </c>
      <c r="DR15">
        <v>2</v>
      </c>
      <c r="DS15">
        <v>2</v>
      </c>
      <c r="DT15">
        <v>2</v>
      </c>
      <c r="DU15">
        <v>3</v>
      </c>
      <c r="DV15">
        <v>3</v>
      </c>
      <c r="DW15">
        <v>2</v>
      </c>
      <c r="DX15">
        <v>2</v>
      </c>
      <c r="DY15">
        <v>2</v>
      </c>
      <c r="DZ15">
        <v>2</v>
      </c>
      <c r="EA15">
        <v>2</v>
      </c>
      <c r="EB15">
        <v>2</v>
      </c>
      <c r="EC15">
        <v>2</v>
      </c>
      <c r="ED15">
        <v>2</v>
      </c>
      <c r="EE15">
        <v>2</v>
      </c>
      <c r="EF15">
        <v>2</v>
      </c>
      <c r="EG15">
        <v>1</v>
      </c>
      <c r="EH15">
        <v>1</v>
      </c>
      <c r="EI15">
        <v>1</v>
      </c>
      <c r="EJ15">
        <v>2</v>
      </c>
      <c r="EK15">
        <v>2</v>
      </c>
      <c r="EL15">
        <v>2</v>
      </c>
      <c r="EM15">
        <v>2</v>
      </c>
      <c r="EN15">
        <v>2</v>
      </c>
      <c r="EO15">
        <v>2</v>
      </c>
      <c r="EP15">
        <v>2</v>
      </c>
      <c r="EQ15">
        <v>2</v>
      </c>
      <c r="ER15">
        <v>2</v>
      </c>
      <c r="ES15">
        <v>2</v>
      </c>
      <c r="ET15">
        <v>2</v>
      </c>
      <c r="EU15">
        <v>2</v>
      </c>
      <c r="EV15">
        <v>5</v>
      </c>
      <c r="EW15">
        <v>5</v>
      </c>
      <c r="EX15">
        <v>5</v>
      </c>
      <c r="EY15">
        <v>5</v>
      </c>
      <c r="EZ15">
        <v>5</v>
      </c>
      <c r="FA15">
        <v>5</v>
      </c>
      <c r="FB15">
        <v>5</v>
      </c>
      <c r="FC15">
        <v>5</v>
      </c>
      <c r="FD15">
        <v>2</v>
      </c>
      <c r="FE15">
        <v>2</v>
      </c>
      <c r="FF15">
        <v>3</v>
      </c>
      <c r="FG15">
        <v>3</v>
      </c>
      <c r="FH15">
        <v>2</v>
      </c>
      <c r="FI15">
        <v>2</v>
      </c>
      <c r="FJ15">
        <v>2</v>
      </c>
      <c r="FK15">
        <v>1</v>
      </c>
      <c r="FL15">
        <v>1</v>
      </c>
      <c r="FM15">
        <v>1</v>
      </c>
      <c r="FN15">
        <v>1</v>
      </c>
      <c r="FO15">
        <v>1</v>
      </c>
      <c r="FP15">
        <v>1</v>
      </c>
      <c r="FQ15">
        <v>1</v>
      </c>
      <c r="FR15">
        <v>1</v>
      </c>
      <c r="FS15">
        <v>1</v>
      </c>
      <c r="FT15">
        <v>1</v>
      </c>
      <c r="FU15">
        <v>1</v>
      </c>
      <c r="FV15">
        <v>1</v>
      </c>
      <c r="FW15">
        <v>1</v>
      </c>
      <c r="FX15">
        <v>1</v>
      </c>
      <c r="FY15">
        <v>1</v>
      </c>
      <c r="FZ15">
        <v>2</v>
      </c>
      <c r="GA15">
        <v>2</v>
      </c>
      <c r="GB15">
        <v>2</v>
      </c>
      <c r="GC15">
        <v>2</v>
      </c>
      <c r="GD15">
        <v>2</v>
      </c>
      <c r="GE15">
        <v>2</v>
      </c>
      <c r="GF15">
        <v>2</v>
      </c>
      <c r="GG15">
        <v>2</v>
      </c>
      <c r="GH15">
        <v>2</v>
      </c>
      <c r="GI15">
        <v>2</v>
      </c>
      <c r="GJ15">
        <v>2</v>
      </c>
      <c r="GK15">
        <v>2</v>
      </c>
      <c r="GL15">
        <v>2</v>
      </c>
      <c r="GM15">
        <v>2</v>
      </c>
      <c r="GN15">
        <v>2</v>
      </c>
      <c r="GO15">
        <v>2</v>
      </c>
      <c r="GP15">
        <v>2</v>
      </c>
      <c r="GQ15">
        <v>2</v>
      </c>
      <c r="GR15">
        <v>2</v>
      </c>
      <c r="GS15">
        <v>2</v>
      </c>
      <c r="GT15">
        <v>2</v>
      </c>
      <c r="GU15">
        <v>2</v>
      </c>
      <c r="GV15">
        <v>2</v>
      </c>
      <c r="GW15">
        <v>2</v>
      </c>
      <c r="GX15">
        <v>2</v>
      </c>
      <c r="GY15">
        <v>2</v>
      </c>
      <c r="GZ15">
        <v>2</v>
      </c>
      <c r="HA15">
        <v>2</v>
      </c>
      <c r="HB15">
        <v>2</v>
      </c>
      <c r="HC15">
        <v>3</v>
      </c>
      <c r="HD15">
        <v>3</v>
      </c>
      <c r="HE15">
        <v>4</v>
      </c>
      <c r="HF15">
        <v>4</v>
      </c>
      <c r="HG15">
        <v>3</v>
      </c>
      <c r="HH15">
        <v>3</v>
      </c>
      <c r="HI15">
        <v>3</v>
      </c>
      <c r="HJ15">
        <v>3</v>
      </c>
      <c r="HK15">
        <v>3</v>
      </c>
      <c r="HL15">
        <v>3</v>
      </c>
      <c r="HM15">
        <v>3</v>
      </c>
      <c r="HN15">
        <v>3</v>
      </c>
      <c r="HO15">
        <v>4</v>
      </c>
      <c r="HP15">
        <v>3</v>
      </c>
      <c r="HQ15">
        <v>3</v>
      </c>
      <c r="HR15">
        <v>3</v>
      </c>
      <c r="HS15">
        <v>3</v>
      </c>
      <c r="HT15">
        <v>3</v>
      </c>
      <c r="HU15">
        <v>3</v>
      </c>
      <c r="HV15">
        <v>3</v>
      </c>
      <c r="HW15">
        <v>3</v>
      </c>
      <c r="HX15">
        <v>3</v>
      </c>
      <c r="HY15">
        <v>3</v>
      </c>
      <c r="HZ15">
        <v>3</v>
      </c>
      <c r="IA15">
        <v>3</v>
      </c>
      <c r="IB15">
        <v>3</v>
      </c>
      <c r="IC15">
        <v>3</v>
      </c>
      <c r="ID15">
        <v>3</v>
      </c>
      <c r="IE15">
        <v>7</v>
      </c>
      <c r="IF15">
        <v>7</v>
      </c>
      <c r="IG15">
        <v>7</v>
      </c>
      <c r="IH15">
        <v>6</v>
      </c>
      <c r="II15">
        <v>5</v>
      </c>
      <c r="IJ15">
        <v>5</v>
      </c>
      <c r="IK15">
        <v>5</v>
      </c>
      <c r="IL15">
        <v>5</v>
      </c>
      <c r="IM15">
        <v>5</v>
      </c>
      <c r="IN15">
        <v>5</v>
      </c>
    </row>
    <row r="16" spans="1:249" x14ac:dyDescent="0.35">
      <c r="A16" t="s">
        <v>3466</v>
      </c>
      <c r="B16" s="46" t="str">
        <f>VLOOKUP(A16,'CAMI genomes v4 region'!$I$2:$J$110,2,FALSE)</f>
        <v>Acholeplasma_oculi_strain_19L_(NR_025960.1)</v>
      </c>
      <c r="C16">
        <v>11</v>
      </c>
      <c r="D16">
        <v>1</v>
      </c>
      <c r="E16" s="4">
        <f t="shared" si="0"/>
        <v>214</v>
      </c>
      <c r="F16" s="4">
        <f t="shared" si="1"/>
        <v>224</v>
      </c>
      <c r="G16" s="4">
        <f t="shared" si="2"/>
        <v>0</v>
      </c>
      <c r="H16">
        <v>0</v>
      </c>
      <c r="I16">
        <v>0</v>
      </c>
      <c r="J16">
        <v>0</v>
      </c>
      <c r="K16">
        <v>0</v>
      </c>
      <c r="L16">
        <v>0</v>
      </c>
      <c r="M16">
        <v>0</v>
      </c>
      <c r="N16">
        <v>0</v>
      </c>
      <c r="O16">
        <v>0</v>
      </c>
      <c r="P16">
        <v>0</v>
      </c>
      <c r="Q16" s="4">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0</v>
      </c>
      <c r="CO16">
        <v>0</v>
      </c>
      <c r="CP16">
        <v>0</v>
      </c>
      <c r="CQ16">
        <v>0</v>
      </c>
      <c r="CR16">
        <v>0</v>
      </c>
      <c r="CS16">
        <v>0</v>
      </c>
      <c r="CT16">
        <v>0</v>
      </c>
      <c r="CU16">
        <v>0</v>
      </c>
      <c r="CV16">
        <v>0</v>
      </c>
      <c r="CW16">
        <v>0</v>
      </c>
      <c r="CX16">
        <v>0</v>
      </c>
      <c r="CY16">
        <v>0</v>
      </c>
      <c r="CZ16">
        <v>0</v>
      </c>
      <c r="DA16">
        <v>0</v>
      </c>
      <c r="DB16">
        <v>0</v>
      </c>
      <c r="DC16">
        <v>0</v>
      </c>
      <c r="DD16">
        <v>0</v>
      </c>
      <c r="DE16">
        <v>0</v>
      </c>
      <c r="DF16">
        <v>0</v>
      </c>
      <c r="DG16">
        <v>0</v>
      </c>
      <c r="DH16">
        <v>0</v>
      </c>
      <c r="DI16">
        <v>0</v>
      </c>
      <c r="DJ16">
        <v>0</v>
      </c>
      <c r="DK16">
        <v>0</v>
      </c>
      <c r="DL16">
        <v>0</v>
      </c>
      <c r="DM16">
        <v>0</v>
      </c>
      <c r="DN16">
        <v>0</v>
      </c>
      <c r="DO16">
        <v>0</v>
      </c>
      <c r="DP16">
        <v>0</v>
      </c>
      <c r="DQ16">
        <v>0</v>
      </c>
      <c r="DR16">
        <v>0</v>
      </c>
      <c r="DS16">
        <v>0</v>
      </c>
      <c r="DT16">
        <v>0</v>
      </c>
      <c r="DU16">
        <v>0</v>
      </c>
      <c r="DV16">
        <v>0</v>
      </c>
      <c r="DW16">
        <v>0</v>
      </c>
      <c r="DX16">
        <v>0</v>
      </c>
      <c r="DY16">
        <v>0</v>
      </c>
      <c r="DZ16">
        <v>0</v>
      </c>
      <c r="EA16">
        <v>0</v>
      </c>
      <c r="EB16">
        <v>0</v>
      </c>
      <c r="EC16">
        <v>0</v>
      </c>
      <c r="ED16">
        <v>0</v>
      </c>
      <c r="EE16">
        <v>0</v>
      </c>
      <c r="EF16">
        <v>0</v>
      </c>
      <c r="EG16">
        <v>0</v>
      </c>
      <c r="EH16">
        <v>0</v>
      </c>
      <c r="EI16">
        <v>0</v>
      </c>
      <c r="EJ16">
        <v>0</v>
      </c>
      <c r="EK16">
        <v>0</v>
      </c>
      <c r="EL16">
        <v>0</v>
      </c>
      <c r="EM16">
        <v>0</v>
      </c>
      <c r="EN16">
        <v>0</v>
      </c>
      <c r="EO16">
        <v>0</v>
      </c>
      <c r="EP16">
        <v>0</v>
      </c>
      <c r="EQ16">
        <v>0</v>
      </c>
      <c r="ER16">
        <v>0</v>
      </c>
      <c r="ES16">
        <v>0</v>
      </c>
      <c r="ET16">
        <v>0</v>
      </c>
      <c r="EU16">
        <v>0</v>
      </c>
      <c r="EV16">
        <v>0</v>
      </c>
      <c r="EW16">
        <v>0</v>
      </c>
      <c r="EX16">
        <v>0</v>
      </c>
      <c r="EY16">
        <v>0</v>
      </c>
      <c r="EZ16">
        <v>0</v>
      </c>
      <c r="FA16">
        <v>0</v>
      </c>
      <c r="FB16">
        <v>0</v>
      </c>
      <c r="FC16">
        <v>0</v>
      </c>
      <c r="FD16">
        <v>0</v>
      </c>
      <c r="FE16">
        <v>0</v>
      </c>
      <c r="FF16">
        <v>0</v>
      </c>
      <c r="FG16">
        <v>1</v>
      </c>
      <c r="FH16">
        <v>1</v>
      </c>
      <c r="FI16">
        <v>0</v>
      </c>
      <c r="FJ16">
        <v>0</v>
      </c>
      <c r="FK16">
        <v>0</v>
      </c>
      <c r="FL16">
        <v>0</v>
      </c>
      <c r="FM16">
        <v>0</v>
      </c>
      <c r="FN16">
        <v>0</v>
      </c>
      <c r="FO16">
        <v>0</v>
      </c>
      <c r="FP16">
        <v>0</v>
      </c>
      <c r="FQ16">
        <v>0</v>
      </c>
      <c r="FR16">
        <v>0</v>
      </c>
      <c r="FS16">
        <v>0</v>
      </c>
      <c r="FT16">
        <v>0</v>
      </c>
      <c r="FU16">
        <v>0</v>
      </c>
      <c r="FV16">
        <v>0</v>
      </c>
      <c r="FW16">
        <v>0</v>
      </c>
      <c r="FX16">
        <v>0</v>
      </c>
      <c r="FY16">
        <v>0</v>
      </c>
      <c r="FZ16">
        <v>0</v>
      </c>
      <c r="GA16">
        <v>0</v>
      </c>
      <c r="GB16">
        <v>0</v>
      </c>
      <c r="GC16">
        <v>0</v>
      </c>
      <c r="GD16">
        <v>0</v>
      </c>
      <c r="GE16">
        <v>0</v>
      </c>
      <c r="GF16">
        <v>0</v>
      </c>
      <c r="GG16">
        <v>0</v>
      </c>
      <c r="GH16">
        <v>0</v>
      </c>
      <c r="GI16">
        <v>0</v>
      </c>
      <c r="GJ16">
        <v>0</v>
      </c>
      <c r="GK16">
        <v>0</v>
      </c>
      <c r="GL16">
        <v>0</v>
      </c>
      <c r="GM16">
        <v>0</v>
      </c>
      <c r="GN16">
        <v>0</v>
      </c>
      <c r="GO16">
        <v>0</v>
      </c>
      <c r="GP16">
        <v>0</v>
      </c>
      <c r="GQ16">
        <v>0</v>
      </c>
      <c r="GR16">
        <v>0</v>
      </c>
      <c r="GS16">
        <v>0</v>
      </c>
      <c r="GT16">
        <v>0</v>
      </c>
      <c r="GU16">
        <v>0</v>
      </c>
      <c r="GV16">
        <v>0</v>
      </c>
      <c r="GW16">
        <v>0</v>
      </c>
      <c r="GX16">
        <v>0</v>
      </c>
      <c r="GY16">
        <v>0</v>
      </c>
      <c r="GZ16">
        <v>0</v>
      </c>
      <c r="HA16">
        <v>0</v>
      </c>
      <c r="HB16">
        <v>0</v>
      </c>
      <c r="HC16">
        <v>0</v>
      </c>
      <c r="HD16">
        <v>0</v>
      </c>
      <c r="HE16">
        <v>0</v>
      </c>
      <c r="HF16">
        <v>0</v>
      </c>
      <c r="HG16">
        <v>0</v>
      </c>
      <c r="HH16">
        <v>0</v>
      </c>
      <c r="HI16">
        <v>0</v>
      </c>
      <c r="HJ16">
        <v>0</v>
      </c>
      <c r="HK16">
        <v>0</v>
      </c>
      <c r="HL16">
        <v>0</v>
      </c>
      <c r="HM16">
        <v>0</v>
      </c>
      <c r="HN16">
        <v>0</v>
      </c>
      <c r="HO16">
        <v>0</v>
      </c>
      <c r="HP16">
        <v>2</v>
      </c>
      <c r="HQ16">
        <v>2</v>
      </c>
      <c r="HR16">
        <v>1</v>
      </c>
      <c r="HS16">
        <v>1</v>
      </c>
      <c r="HT16">
        <v>1</v>
      </c>
      <c r="HU16">
        <v>1</v>
      </c>
      <c r="HV16">
        <v>1</v>
      </c>
      <c r="HW16">
        <v>2</v>
      </c>
      <c r="HX16">
        <v>2</v>
      </c>
      <c r="HY16">
        <v>2</v>
      </c>
      <c r="HZ16">
        <v>2</v>
      </c>
      <c r="IA16">
        <v>2</v>
      </c>
      <c r="IB16">
        <v>2</v>
      </c>
      <c r="IC16">
        <v>2</v>
      </c>
      <c r="ID16">
        <v>2</v>
      </c>
      <c r="IE16">
        <v>2</v>
      </c>
      <c r="IF16">
        <v>2</v>
      </c>
      <c r="IG16">
        <v>2</v>
      </c>
      <c r="IH16">
        <v>1</v>
      </c>
      <c r="II16">
        <v>1</v>
      </c>
      <c r="IJ16">
        <v>1</v>
      </c>
      <c r="IK16">
        <v>2</v>
      </c>
      <c r="IL16">
        <v>2</v>
      </c>
      <c r="IM16">
        <v>2</v>
      </c>
      <c r="IN16">
        <v>2</v>
      </c>
    </row>
    <row r="17" spans="1:250" x14ac:dyDescent="0.35">
      <c r="A17" t="s">
        <v>3469</v>
      </c>
      <c r="B17" s="4" t="str">
        <f>VLOOKUP(A17,'CAMI genomes v4 region'!$I$2:$J$110,2,FALSE)</f>
        <v>Nitrosomonas_europaea_strain_C-31_(NR_040879.1)</v>
      </c>
      <c r="C17">
        <v>96</v>
      </c>
      <c r="D17">
        <v>6</v>
      </c>
      <c r="E17" s="4">
        <f t="shared" si="0"/>
        <v>9</v>
      </c>
      <c r="F17" s="4">
        <f t="shared" si="1"/>
        <v>46</v>
      </c>
      <c r="G17" s="4">
        <f t="shared" si="2"/>
        <v>0</v>
      </c>
      <c r="H17">
        <v>7</v>
      </c>
      <c r="I17">
        <v>6</v>
      </c>
      <c r="J17">
        <v>5</v>
      </c>
      <c r="K17">
        <v>5</v>
      </c>
      <c r="L17">
        <v>5</v>
      </c>
      <c r="M17">
        <v>5</v>
      </c>
      <c r="N17">
        <v>7</v>
      </c>
      <c r="O17">
        <v>7</v>
      </c>
      <c r="P17">
        <v>7</v>
      </c>
      <c r="Q17" s="4">
        <v>7</v>
      </c>
      <c r="R17">
        <v>7</v>
      </c>
      <c r="S17">
        <v>7</v>
      </c>
      <c r="T17">
        <v>2</v>
      </c>
      <c r="U17">
        <v>1</v>
      </c>
      <c r="V17">
        <v>1</v>
      </c>
      <c r="W17">
        <v>1</v>
      </c>
      <c r="X17">
        <v>1</v>
      </c>
      <c r="Y17">
        <v>1</v>
      </c>
      <c r="Z17">
        <v>1</v>
      </c>
      <c r="AA17">
        <v>2</v>
      </c>
      <c r="AB17">
        <v>2</v>
      </c>
      <c r="AC17">
        <v>2</v>
      </c>
      <c r="AD17">
        <v>2</v>
      </c>
      <c r="AE17">
        <v>3</v>
      </c>
      <c r="AF17">
        <v>3</v>
      </c>
      <c r="AG17">
        <v>3</v>
      </c>
      <c r="AH17">
        <v>4</v>
      </c>
      <c r="AI17">
        <v>4</v>
      </c>
      <c r="AJ17">
        <v>4</v>
      </c>
      <c r="AK17">
        <v>4</v>
      </c>
      <c r="AL17">
        <v>4</v>
      </c>
      <c r="AM17">
        <v>4</v>
      </c>
      <c r="AN17">
        <v>4</v>
      </c>
      <c r="AO17">
        <v>4</v>
      </c>
      <c r="AP17">
        <v>4</v>
      </c>
      <c r="AQ17">
        <v>4</v>
      </c>
      <c r="AR17">
        <v>4</v>
      </c>
      <c r="AS17">
        <v>4</v>
      </c>
      <c r="AT17">
        <v>4</v>
      </c>
      <c r="AU17">
        <v>4</v>
      </c>
      <c r="AV17">
        <v>4</v>
      </c>
      <c r="AW17">
        <v>4</v>
      </c>
      <c r="AX17">
        <v>3</v>
      </c>
      <c r="AY17">
        <v>3</v>
      </c>
      <c r="AZ17">
        <v>3</v>
      </c>
      <c r="BA17">
        <v>3</v>
      </c>
      <c r="BB17">
        <v>3</v>
      </c>
      <c r="BC17">
        <v>3</v>
      </c>
      <c r="BD17">
        <v>3</v>
      </c>
      <c r="BE17">
        <v>3</v>
      </c>
      <c r="BF17">
        <v>3</v>
      </c>
      <c r="BG17">
        <v>2</v>
      </c>
      <c r="BH17">
        <v>2</v>
      </c>
      <c r="BI17">
        <v>2</v>
      </c>
      <c r="BJ17">
        <v>2</v>
      </c>
      <c r="BK17">
        <v>1</v>
      </c>
      <c r="BL17">
        <v>1</v>
      </c>
      <c r="BM17">
        <v>1</v>
      </c>
      <c r="BN17">
        <v>1</v>
      </c>
      <c r="BO17">
        <v>1</v>
      </c>
      <c r="BP17">
        <v>1</v>
      </c>
      <c r="BQ17">
        <v>1</v>
      </c>
      <c r="BR17">
        <v>1</v>
      </c>
      <c r="BS17">
        <v>0</v>
      </c>
      <c r="BT17">
        <v>0</v>
      </c>
      <c r="BU17">
        <v>0</v>
      </c>
      <c r="BV17">
        <v>0</v>
      </c>
      <c r="BW17">
        <v>0</v>
      </c>
      <c r="BX17">
        <v>0</v>
      </c>
      <c r="BY17">
        <v>1</v>
      </c>
      <c r="BZ17">
        <v>1</v>
      </c>
      <c r="CA17">
        <v>2</v>
      </c>
      <c r="CB17">
        <v>2</v>
      </c>
      <c r="CC17">
        <v>2</v>
      </c>
      <c r="CD17">
        <v>2</v>
      </c>
      <c r="CE17">
        <v>2</v>
      </c>
      <c r="CF17">
        <v>2</v>
      </c>
      <c r="CG17">
        <v>2</v>
      </c>
      <c r="CH17">
        <v>2</v>
      </c>
      <c r="CI17">
        <v>2</v>
      </c>
      <c r="CJ17">
        <v>3</v>
      </c>
      <c r="CK17">
        <v>3</v>
      </c>
      <c r="CL17">
        <v>3</v>
      </c>
      <c r="CM17">
        <v>3</v>
      </c>
      <c r="CN17">
        <v>4</v>
      </c>
      <c r="CO17">
        <v>5</v>
      </c>
      <c r="CP17">
        <v>5</v>
      </c>
      <c r="CQ17">
        <v>6</v>
      </c>
      <c r="CR17">
        <v>5</v>
      </c>
      <c r="CS17">
        <v>5</v>
      </c>
      <c r="CT17">
        <v>4</v>
      </c>
      <c r="CU17">
        <v>5</v>
      </c>
      <c r="CV17">
        <v>5</v>
      </c>
      <c r="CW17">
        <v>5</v>
      </c>
      <c r="CX17">
        <v>5</v>
      </c>
      <c r="CY17">
        <v>5</v>
      </c>
      <c r="CZ17">
        <v>5</v>
      </c>
      <c r="DA17">
        <v>5</v>
      </c>
      <c r="DB17">
        <v>5</v>
      </c>
      <c r="DC17">
        <v>5</v>
      </c>
      <c r="DD17">
        <v>5</v>
      </c>
      <c r="DE17">
        <v>4</v>
      </c>
      <c r="DF17">
        <v>4</v>
      </c>
      <c r="DG17">
        <v>4</v>
      </c>
      <c r="DH17">
        <v>4</v>
      </c>
      <c r="DI17">
        <v>4</v>
      </c>
      <c r="DJ17">
        <v>4</v>
      </c>
      <c r="DK17">
        <v>4</v>
      </c>
      <c r="DL17">
        <v>4</v>
      </c>
      <c r="DM17">
        <v>4</v>
      </c>
      <c r="DN17">
        <v>4</v>
      </c>
      <c r="DO17">
        <v>4</v>
      </c>
      <c r="DP17">
        <v>3</v>
      </c>
      <c r="DQ17">
        <v>4</v>
      </c>
      <c r="DR17">
        <v>4</v>
      </c>
      <c r="DS17">
        <v>4</v>
      </c>
      <c r="DT17">
        <v>4</v>
      </c>
      <c r="DU17">
        <v>5</v>
      </c>
      <c r="DV17">
        <v>4</v>
      </c>
      <c r="DW17">
        <v>4</v>
      </c>
      <c r="DX17">
        <v>3</v>
      </c>
      <c r="DY17">
        <v>3</v>
      </c>
      <c r="DZ17">
        <v>3</v>
      </c>
      <c r="EA17">
        <v>3</v>
      </c>
      <c r="EB17">
        <v>3</v>
      </c>
      <c r="EC17">
        <v>2</v>
      </c>
      <c r="ED17">
        <v>3</v>
      </c>
      <c r="EE17">
        <v>3</v>
      </c>
      <c r="EF17">
        <v>3</v>
      </c>
      <c r="EG17">
        <v>3</v>
      </c>
      <c r="EH17">
        <v>3</v>
      </c>
      <c r="EI17">
        <v>3</v>
      </c>
      <c r="EJ17">
        <v>3</v>
      </c>
      <c r="EK17">
        <v>3</v>
      </c>
      <c r="EL17">
        <v>3</v>
      </c>
      <c r="EM17">
        <v>3</v>
      </c>
      <c r="EN17">
        <v>3</v>
      </c>
      <c r="EO17">
        <v>3</v>
      </c>
      <c r="EP17">
        <v>3</v>
      </c>
      <c r="EQ17">
        <v>3</v>
      </c>
      <c r="ER17">
        <v>4</v>
      </c>
      <c r="ES17">
        <v>4</v>
      </c>
      <c r="ET17">
        <v>3</v>
      </c>
      <c r="EU17">
        <v>3</v>
      </c>
      <c r="EV17">
        <v>3</v>
      </c>
      <c r="EW17">
        <v>3</v>
      </c>
      <c r="EX17">
        <v>3</v>
      </c>
      <c r="EY17">
        <v>3</v>
      </c>
      <c r="EZ17">
        <v>3</v>
      </c>
      <c r="FA17">
        <v>3</v>
      </c>
      <c r="FB17">
        <v>2</v>
      </c>
      <c r="FC17">
        <v>2</v>
      </c>
      <c r="FD17">
        <v>2</v>
      </c>
      <c r="FE17">
        <v>2</v>
      </c>
      <c r="FF17">
        <v>2</v>
      </c>
      <c r="FG17">
        <v>2</v>
      </c>
      <c r="FH17">
        <v>2</v>
      </c>
      <c r="FI17">
        <v>2</v>
      </c>
      <c r="FJ17">
        <v>2</v>
      </c>
      <c r="FK17">
        <v>2</v>
      </c>
      <c r="FL17">
        <v>3</v>
      </c>
      <c r="FM17">
        <v>3</v>
      </c>
      <c r="FN17">
        <v>4</v>
      </c>
      <c r="FO17">
        <v>4</v>
      </c>
      <c r="FP17">
        <v>5</v>
      </c>
      <c r="FQ17">
        <v>4</v>
      </c>
      <c r="FR17">
        <v>4</v>
      </c>
      <c r="FS17">
        <v>4</v>
      </c>
      <c r="FT17">
        <v>4</v>
      </c>
      <c r="FU17">
        <v>3</v>
      </c>
      <c r="FV17">
        <v>2</v>
      </c>
      <c r="FW17">
        <v>2</v>
      </c>
      <c r="FX17">
        <v>2</v>
      </c>
      <c r="FY17">
        <v>2</v>
      </c>
      <c r="FZ17">
        <v>2</v>
      </c>
      <c r="GA17">
        <v>2</v>
      </c>
      <c r="GB17">
        <v>2</v>
      </c>
      <c r="GC17">
        <v>2</v>
      </c>
      <c r="GD17">
        <v>2</v>
      </c>
      <c r="GE17">
        <v>2</v>
      </c>
      <c r="GF17">
        <v>2</v>
      </c>
      <c r="GG17">
        <v>2</v>
      </c>
      <c r="GH17">
        <v>2</v>
      </c>
      <c r="GI17">
        <v>2</v>
      </c>
      <c r="GJ17">
        <v>2</v>
      </c>
      <c r="GK17">
        <v>2</v>
      </c>
      <c r="GL17">
        <v>1</v>
      </c>
      <c r="GM17">
        <v>1</v>
      </c>
      <c r="GN17">
        <v>1</v>
      </c>
      <c r="GO17">
        <v>1</v>
      </c>
      <c r="GP17">
        <v>1</v>
      </c>
      <c r="GQ17">
        <v>1</v>
      </c>
      <c r="GR17">
        <v>1</v>
      </c>
      <c r="GS17">
        <v>1</v>
      </c>
      <c r="GT17">
        <v>1</v>
      </c>
      <c r="GU17">
        <v>1</v>
      </c>
      <c r="GV17">
        <v>1</v>
      </c>
      <c r="GW17">
        <v>1</v>
      </c>
      <c r="GX17">
        <v>1</v>
      </c>
      <c r="GY17">
        <v>1</v>
      </c>
      <c r="GZ17">
        <v>1</v>
      </c>
      <c r="HA17">
        <v>2</v>
      </c>
      <c r="HB17">
        <v>2</v>
      </c>
      <c r="HC17">
        <v>1</v>
      </c>
      <c r="HD17">
        <v>1</v>
      </c>
      <c r="HE17">
        <v>0</v>
      </c>
      <c r="HF17">
        <v>0</v>
      </c>
      <c r="HG17">
        <v>0</v>
      </c>
      <c r="HH17">
        <v>1</v>
      </c>
      <c r="HI17">
        <v>1</v>
      </c>
      <c r="HJ17">
        <v>1</v>
      </c>
      <c r="HK17">
        <v>1</v>
      </c>
      <c r="HL17">
        <v>2</v>
      </c>
      <c r="HM17">
        <v>2</v>
      </c>
      <c r="HN17">
        <v>2</v>
      </c>
      <c r="HO17">
        <v>2</v>
      </c>
      <c r="HP17">
        <v>2</v>
      </c>
      <c r="HQ17">
        <v>2</v>
      </c>
      <c r="HR17">
        <v>2</v>
      </c>
      <c r="HS17">
        <v>2</v>
      </c>
      <c r="HT17">
        <v>2</v>
      </c>
      <c r="HU17">
        <v>2</v>
      </c>
      <c r="HV17">
        <v>4</v>
      </c>
      <c r="HW17">
        <v>4</v>
      </c>
      <c r="HX17">
        <v>4</v>
      </c>
      <c r="HY17">
        <v>4</v>
      </c>
      <c r="HZ17">
        <v>4</v>
      </c>
      <c r="IA17">
        <v>3</v>
      </c>
      <c r="IB17">
        <v>3</v>
      </c>
      <c r="IC17">
        <v>3</v>
      </c>
      <c r="ID17">
        <v>4</v>
      </c>
      <c r="IE17">
        <v>4</v>
      </c>
      <c r="IF17">
        <v>4</v>
      </c>
      <c r="IG17">
        <v>28</v>
      </c>
      <c r="IH17">
        <v>82</v>
      </c>
      <c r="II17">
        <v>82</v>
      </c>
      <c r="IJ17">
        <v>104</v>
      </c>
      <c r="IK17">
        <v>105</v>
      </c>
      <c r="IL17">
        <v>103</v>
      </c>
      <c r="IM17">
        <v>103</v>
      </c>
      <c r="IN17">
        <v>105</v>
      </c>
      <c r="IO17">
        <v>104</v>
      </c>
    </row>
    <row r="18" spans="1:250" x14ac:dyDescent="0.35">
      <c r="A18" t="s">
        <v>3468</v>
      </c>
      <c r="B18" s="4" t="str">
        <f>VLOOKUP(A18,'CAMI genomes v4 region'!$I$2:$J$110,2,FALSE)</f>
        <v>Legionella_maceachernii_strain_ATCC_35300_(NR_041790.1)</v>
      </c>
      <c r="C18">
        <v>100</v>
      </c>
      <c r="D18">
        <v>3</v>
      </c>
      <c r="E18" s="4">
        <f t="shared" si="0"/>
        <v>0</v>
      </c>
      <c r="F18" s="4">
        <f t="shared" si="1"/>
        <v>13</v>
      </c>
      <c r="G18" s="4">
        <f t="shared" si="2"/>
        <v>1</v>
      </c>
      <c r="H18">
        <v>8</v>
      </c>
      <c r="I18">
        <v>8</v>
      </c>
      <c r="J18">
        <v>8</v>
      </c>
      <c r="K18">
        <v>8</v>
      </c>
      <c r="L18">
        <v>8</v>
      </c>
      <c r="M18">
        <v>7</v>
      </c>
      <c r="N18">
        <v>7</v>
      </c>
      <c r="O18">
        <v>7</v>
      </c>
      <c r="P18">
        <v>6</v>
      </c>
      <c r="Q18" s="4">
        <v>6</v>
      </c>
      <c r="R18">
        <v>4</v>
      </c>
      <c r="S18">
        <v>4</v>
      </c>
      <c r="T18">
        <v>3</v>
      </c>
      <c r="U18">
        <v>3</v>
      </c>
      <c r="V18">
        <v>3</v>
      </c>
      <c r="W18">
        <v>4</v>
      </c>
      <c r="X18">
        <v>2</v>
      </c>
      <c r="Y18">
        <v>2</v>
      </c>
      <c r="Z18">
        <v>2</v>
      </c>
      <c r="AA18">
        <v>2</v>
      </c>
      <c r="AB18">
        <v>3</v>
      </c>
      <c r="AC18">
        <v>3</v>
      </c>
      <c r="AD18">
        <v>3</v>
      </c>
      <c r="AE18">
        <v>3</v>
      </c>
      <c r="AF18">
        <v>3</v>
      </c>
      <c r="AG18">
        <v>3</v>
      </c>
      <c r="AH18">
        <v>3</v>
      </c>
      <c r="AI18">
        <v>3</v>
      </c>
      <c r="AJ18">
        <v>2</v>
      </c>
      <c r="AK18">
        <v>4</v>
      </c>
      <c r="AL18">
        <v>4</v>
      </c>
      <c r="AM18">
        <v>4</v>
      </c>
      <c r="AN18">
        <v>4</v>
      </c>
      <c r="AO18">
        <v>4</v>
      </c>
      <c r="AP18">
        <v>4</v>
      </c>
      <c r="AQ18">
        <v>4</v>
      </c>
      <c r="AR18">
        <v>4</v>
      </c>
      <c r="AS18">
        <v>5</v>
      </c>
      <c r="AT18">
        <v>5</v>
      </c>
      <c r="AU18">
        <v>5</v>
      </c>
      <c r="AV18">
        <v>5</v>
      </c>
      <c r="AW18">
        <v>5</v>
      </c>
      <c r="AX18">
        <v>4</v>
      </c>
      <c r="AY18">
        <v>4</v>
      </c>
      <c r="AZ18">
        <v>3</v>
      </c>
      <c r="BA18">
        <v>3</v>
      </c>
      <c r="BB18">
        <v>3</v>
      </c>
      <c r="BC18">
        <v>3</v>
      </c>
      <c r="BD18">
        <v>3</v>
      </c>
      <c r="BE18">
        <v>4</v>
      </c>
      <c r="BF18">
        <v>4</v>
      </c>
      <c r="BG18">
        <v>4</v>
      </c>
      <c r="BH18">
        <v>4</v>
      </c>
      <c r="BI18">
        <v>4</v>
      </c>
      <c r="BJ18">
        <v>3</v>
      </c>
      <c r="BK18">
        <v>3</v>
      </c>
      <c r="BL18">
        <v>3</v>
      </c>
      <c r="BM18">
        <v>3</v>
      </c>
      <c r="BN18">
        <v>4</v>
      </c>
      <c r="BO18">
        <v>4</v>
      </c>
      <c r="BP18">
        <v>4</v>
      </c>
      <c r="BQ18">
        <v>3</v>
      </c>
      <c r="BR18">
        <v>3</v>
      </c>
      <c r="BS18">
        <v>4</v>
      </c>
      <c r="BT18">
        <v>4</v>
      </c>
      <c r="BU18">
        <v>4</v>
      </c>
      <c r="BV18">
        <v>4</v>
      </c>
      <c r="BW18">
        <v>4</v>
      </c>
      <c r="BX18">
        <v>4</v>
      </c>
      <c r="BY18">
        <v>4</v>
      </c>
      <c r="BZ18">
        <v>3</v>
      </c>
      <c r="CA18">
        <v>3</v>
      </c>
      <c r="CB18">
        <v>3</v>
      </c>
      <c r="CC18">
        <v>3</v>
      </c>
      <c r="CD18">
        <v>3</v>
      </c>
      <c r="CE18">
        <v>3</v>
      </c>
      <c r="CF18">
        <v>3</v>
      </c>
      <c r="CG18">
        <v>3</v>
      </c>
      <c r="CH18">
        <v>3</v>
      </c>
      <c r="CI18">
        <v>2</v>
      </c>
      <c r="CJ18">
        <v>2</v>
      </c>
      <c r="CK18">
        <v>2</v>
      </c>
      <c r="CL18">
        <v>2</v>
      </c>
      <c r="CM18">
        <v>2</v>
      </c>
      <c r="CN18">
        <v>2</v>
      </c>
      <c r="CO18">
        <v>2</v>
      </c>
      <c r="CP18">
        <v>2</v>
      </c>
      <c r="CQ18">
        <v>2</v>
      </c>
      <c r="CR18">
        <v>2</v>
      </c>
      <c r="CS18">
        <v>2</v>
      </c>
      <c r="CT18">
        <v>2</v>
      </c>
      <c r="CU18">
        <v>2</v>
      </c>
      <c r="CV18">
        <v>2</v>
      </c>
      <c r="CW18">
        <v>4</v>
      </c>
      <c r="CX18">
        <v>4</v>
      </c>
      <c r="CY18">
        <v>4</v>
      </c>
      <c r="CZ18">
        <v>4</v>
      </c>
      <c r="DA18">
        <v>4</v>
      </c>
      <c r="DB18">
        <v>4</v>
      </c>
      <c r="DC18">
        <v>4</v>
      </c>
      <c r="DD18">
        <v>4</v>
      </c>
      <c r="DE18">
        <v>4</v>
      </c>
      <c r="DF18">
        <v>4</v>
      </c>
      <c r="DG18">
        <v>4</v>
      </c>
      <c r="DH18">
        <v>5</v>
      </c>
      <c r="DI18">
        <v>6</v>
      </c>
      <c r="DJ18">
        <v>6</v>
      </c>
      <c r="DK18">
        <v>6</v>
      </c>
      <c r="DL18">
        <v>6</v>
      </c>
      <c r="DM18">
        <v>6</v>
      </c>
      <c r="DN18">
        <v>6</v>
      </c>
      <c r="DO18">
        <v>6</v>
      </c>
      <c r="DP18">
        <v>6</v>
      </c>
      <c r="DQ18">
        <v>6</v>
      </c>
      <c r="DR18">
        <v>6</v>
      </c>
      <c r="DS18">
        <v>5</v>
      </c>
      <c r="DT18">
        <v>4</v>
      </c>
      <c r="DU18">
        <v>4</v>
      </c>
      <c r="DV18">
        <v>3</v>
      </c>
      <c r="DW18">
        <v>3</v>
      </c>
      <c r="DX18">
        <v>3</v>
      </c>
      <c r="DY18">
        <v>5</v>
      </c>
      <c r="DZ18">
        <v>5</v>
      </c>
      <c r="EA18">
        <v>6</v>
      </c>
      <c r="EB18">
        <v>6</v>
      </c>
      <c r="EC18">
        <v>6</v>
      </c>
      <c r="ED18">
        <v>6</v>
      </c>
      <c r="EE18">
        <v>6</v>
      </c>
      <c r="EF18">
        <v>7</v>
      </c>
      <c r="EG18">
        <v>7</v>
      </c>
      <c r="EH18">
        <v>6</v>
      </c>
      <c r="EI18">
        <v>6</v>
      </c>
      <c r="EJ18">
        <v>6</v>
      </c>
      <c r="EK18">
        <v>6</v>
      </c>
      <c r="EL18">
        <v>6</v>
      </c>
      <c r="EM18">
        <v>6</v>
      </c>
      <c r="EN18">
        <v>7</v>
      </c>
      <c r="EO18">
        <v>7</v>
      </c>
      <c r="EP18">
        <v>7</v>
      </c>
      <c r="EQ18">
        <v>6</v>
      </c>
      <c r="ER18">
        <v>5</v>
      </c>
      <c r="ES18">
        <v>4</v>
      </c>
      <c r="ET18">
        <v>4</v>
      </c>
      <c r="EU18">
        <v>4</v>
      </c>
      <c r="EV18">
        <v>4</v>
      </c>
      <c r="EW18">
        <v>4</v>
      </c>
      <c r="EX18">
        <v>4</v>
      </c>
      <c r="EY18">
        <v>4</v>
      </c>
      <c r="EZ18">
        <v>4</v>
      </c>
      <c r="FA18">
        <v>4</v>
      </c>
      <c r="FB18">
        <v>4</v>
      </c>
      <c r="FC18">
        <v>4</v>
      </c>
      <c r="FD18">
        <v>4</v>
      </c>
      <c r="FE18">
        <v>4</v>
      </c>
      <c r="FF18">
        <v>5</v>
      </c>
      <c r="FG18">
        <v>5</v>
      </c>
      <c r="FH18">
        <v>4</v>
      </c>
      <c r="FI18">
        <v>3</v>
      </c>
      <c r="FJ18">
        <v>3</v>
      </c>
      <c r="FK18">
        <v>3</v>
      </c>
      <c r="FL18">
        <v>4</v>
      </c>
      <c r="FM18">
        <v>4</v>
      </c>
      <c r="FN18">
        <v>3</v>
      </c>
      <c r="FO18">
        <v>2</v>
      </c>
      <c r="FP18">
        <v>2</v>
      </c>
      <c r="FQ18">
        <v>2</v>
      </c>
      <c r="FR18">
        <v>2</v>
      </c>
      <c r="FS18">
        <v>2</v>
      </c>
      <c r="FT18">
        <v>2</v>
      </c>
      <c r="FU18">
        <v>2</v>
      </c>
      <c r="FV18">
        <v>2</v>
      </c>
      <c r="FW18">
        <v>2</v>
      </c>
      <c r="FX18">
        <v>2</v>
      </c>
      <c r="FY18">
        <v>2</v>
      </c>
      <c r="FZ18">
        <v>2</v>
      </c>
      <c r="GA18">
        <v>2</v>
      </c>
      <c r="GB18">
        <v>2</v>
      </c>
      <c r="GC18">
        <v>2</v>
      </c>
      <c r="GD18">
        <v>2</v>
      </c>
      <c r="GE18">
        <v>2</v>
      </c>
      <c r="GF18">
        <v>2</v>
      </c>
      <c r="GG18">
        <v>2</v>
      </c>
      <c r="GH18">
        <v>2</v>
      </c>
      <c r="GI18">
        <v>2</v>
      </c>
      <c r="GJ18">
        <v>2</v>
      </c>
      <c r="GK18">
        <v>1</v>
      </c>
      <c r="GL18">
        <v>1</v>
      </c>
      <c r="GM18">
        <v>1</v>
      </c>
      <c r="GN18">
        <v>1</v>
      </c>
      <c r="GO18">
        <v>1</v>
      </c>
      <c r="GP18">
        <v>2</v>
      </c>
      <c r="GQ18">
        <v>1</v>
      </c>
      <c r="GR18">
        <v>2</v>
      </c>
      <c r="GS18">
        <v>2</v>
      </c>
      <c r="GT18">
        <v>1</v>
      </c>
      <c r="GU18">
        <v>1</v>
      </c>
      <c r="GV18">
        <v>1</v>
      </c>
      <c r="GW18">
        <v>1</v>
      </c>
      <c r="GX18">
        <v>1</v>
      </c>
      <c r="GY18">
        <v>1</v>
      </c>
      <c r="GZ18">
        <v>1</v>
      </c>
      <c r="HA18">
        <v>2</v>
      </c>
      <c r="HB18">
        <v>2</v>
      </c>
      <c r="HC18">
        <v>2</v>
      </c>
      <c r="HD18">
        <v>2</v>
      </c>
      <c r="HE18">
        <v>2</v>
      </c>
      <c r="HF18">
        <v>2</v>
      </c>
      <c r="HG18">
        <v>2</v>
      </c>
      <c r="HH18">
        <v>2</v>
      </c>
      <c r="HI18">
        <v>2</v>
      </c>
      <c r="HJ18">
        <v>2</v>
      </c>
      <c r="HK18">
        <v>2</v>
      </c>
      <c r="HL18">
        <v>3</v>
      </c>
      <c r="HM18">
        <v>6</v>
      </c>
      <c r="HN18">
        <v>7</v>
      </c>
      <c r="HO18">
        <v>6</v>
      </c>
      <c r="HP18">
        <v>5</v>
      </c>
      <c r="HQ18">
        <v>5</v>
      </c>
      <c r="HR18">
        <v>5</v>
      </c>
      <c r="HS18">
        <v>4</v>
      </c>
      <c r="HT18">
        <v>4</v>
      </c>
      <c r="HU18">
        <v>4</v>
      </c>
      <c r="HV18">
        <v>3</v>
      </c>
      <c r="HW18">
        <v>3</v>
      </c>
      <c r="HX18">
        <v>3</v>
      </c>
      <c r="HY18">
        <v>2</v>
      </c>
      <c r="HZ18">
        <v>2</v>
      </c>
      <c r="IA18">
        <v>2</v>
      </c>
      <c r="IB18">
        <v>2</v>
      </c>
      <c r="IC18">
        <v>2</v>
      </c>
      <c r="ID18">
        <v>2</v>
      </c>
      <c r="IE18">
        <v>2</v>
      </c>
      <c r="IF18">
        <v>2</v>
      </c>
      <c r="IG18">
        <v>2</v>
      </c>
      <c r="IH18">
        <v>2</v>
      </c>
      <c r="II18">
        <v>3</v>
      </c>
      <c r="IJ18">
        <v>4</v>
      </c>
      <c r="IK18">
        <v>4</v>
      </c>
      <c r="IL18">
        <v>4</v>
      </c>
      <c r="IM18">
        <v>4</v>
      </c>
      <c r="IN18">
        <v>4</v>
      </c>
      <c r="IO18">
        <v>4</v>
      </c>
      <c r="IP18">
        <v>8</v>
      </c>
    </row>
    <row r="19" spans="1:250" x14ac:dyDescent="0.35">
      <c r="A19" t="s">
        <v>3467</v>
      </c>
      <c r="B19" s="46" t="str">
        <f>VLOOKUP(A19,'CAMI genomes v4 region'!$I$2:$J$110,2,FALSE)</f>
        <v>Porphyromonas_crevioricanis_strain_NUM_402_(NR_104834.1)</v>
      </c>
      <c r="C19">
        <v>34</v>
      </c>
      <c r="D19">
        <v>1</v>
      </c>
      <c r="E19" s="4">
        <f t="shared" si="0"/>
        <v>159</v>
      </c>
      <c r="F19" s="4">
        <f t="shared" si="1"/>
        <v>208</v>
      </c>
      <c r="G19" s="4">
        <f t="shared" si="2"/>
        <v>0</v>
      </c>
      <c r="H19">
        <v>2</v>
      </c>
      <c r="I19">
        <v>2</v>
      </c>
      <c r="J19">
        <v>2</v>
      </c>
      <c r="K19">
        <v>2</v>
      </c>
      <c r="L19">
        <v>2</v>
      </c>
      <c r="M19">
        <v>2</v>
      </c>
      <c r="N19">
        <v>2</v>
      </c>
      <c r="O19">
        <v>2</v>
      </c>
      <c r="P19">
        <v>2</v>
      </c>
      <c r="Q19" s="4">
        <v>2</v>
      </c>
      <c r="R19">
        <v>2</v>
      </c>
      <c r="S19">
        <v>2</v>
      </c>
      <c r="T19">
        <v>2</v>
      </c>
      <c r="U19">
        <v>2</v>
      </c>
      <c r="V19">
        <v>2</v>
      </c>
      <c r="W19">
        <v>2</v>
      </c>
      <c r="X19">
        <v>2</v>
      </c>
      <c r="Y19">
        <v>2</v>
      </c>
      <c r="Z19">
        <v>2</v>
      </c>
      <c r="AA19">
        <v>2</v>
      </c>
      <c r="AB19">
        <v>2</v>
      </c>
      <c r="AC19">
        <v>2</v>
      </c>
      <c r="AD19">
        <v>2</v>
      </c>
      <c r="AE19">
        <v>2</v>
      </c>
      <c r="AF19">
        <v>2</v>
      </c>
      <c r="AG19">
        <v>2</v>
      </c>
      <c r="AH19">
        <v>2</v>
      </c>
      <c r="AI19">
        <v>2</v>
      </c>
      <c r="AJ19">
        <v>2</v>
      </c>
      <c r="AK19">
        <v>2</v>
      </c>
      <c r="AL19">
        <v>2</v>
      </c>
      <c r="AM19">
        <v>2</v>
      </c>
      <c r="AN19">
        <v>2</v>
      </c>
      <c r="AO19">
        <v>2</v>
      </c>
      <c r="AP19">
        <v>1</v>
      </c>
      <c r="AQ19">
        <v>1</v>
      </c>
      <c r="AR19">
        <v>1</v>
      </c>
      <c r="AS19">
        <v>1</v>
      </c>
      <c r="AT19">
        <v>1</v>
      </c>
      <c r="AU19">
        <v>1</v>
      </c>
      <c r="AV19">
        <v>1</v>
      </c>
      <c r="AW19">
        <v>1</v>
      </c>
      <c r="AX19">
        <v>1</v>
      </c>
      <c r="AY19">
        <v>1</v>
      </c>
      <c r="AZ19">
        <v>1</v>
      </c>
      <c r="BA19">
        <v>1</v>
      </c>
      <c r="BB19">
        <v>1</v>
      </c>
      <c r="BC19">
        <v>1</v>
      </c>
      <c r="BD19">
        <v>1</v>
      </c>
      <c r="BE19">
        <v>1</v>
      </c>
      <c r="BF19">
        <v>1</v>
      </c>
      <c r="BG19">
        <v>1</v>
      </c>
      <c r="BH19">
        <v>1</v>
      </c>
      <c r="BI19">
        <v>1</v>
      </c>
      <c r="BJ19">
        <v>1</v>
      </c>
      <c r="BK19">
        <v>1</v>
      </c>
      <c r="BL19">
        <v>1</v>
      </c>
      <c r="BM19">
        <v>1</v>
      </c>
      <c r="BN19">
        <v>1</v>
      </c>
      <c r="BO19">
        <v>1</v>
      </c>
      <c r="BP19">
        <v>1</v>
      </c>
      <c r="BQ19">
        <v>1</v>
      </c>
      <c r="BR19">
        <v>1</v>
      </c>
      <c r="BS19">
        <v>1</v>
      </c>
      <c r="BT19">
        <v>1</v>
      </c>
      <c r="BU19">
        <v>1</v>
      </c>
      <c r="BV19">
        <v>1</v>
      </c>
      <c r="BW19">
        <v>1</v>
      </c>
      <c r="BX19">
        <v>1</v>
      </c>
      <c r="BY19">
        <v>1</v>
      </c>
      <c r="BZ19">
        <v>1</v>
      </c>
      <c r="CA19">
        <v>1</v>
      </c>
      <c r="CB19">
        <v>1</v>
      </c>
      <c r="CC19">
        <v>1</v>
      </c>
      <c r="CD19">
        <v>1</v>
      </c>
      <c r="CE19">
        <v>1</v>
      </c>
      <c r="CF19">
        <v>1</v>
      </c>
      <c r="CG19">
        <v>1</v>
      </c>
      <c r="CH19">
        <v>1</v>
      </c>
      <c r="CI19">
        <v>1</v>
      </c>
      <c r="CJ19">
        <v>1</v>
      </c>
      <c r="CK19">
        <v>1</v>
      </c>
      <c r="CL19">
        <v>1</v>
      </c>
      <c r="CM19">
        <v>0</v>
      </c>
      <c r="CN19">
        <v>0</v>
      </c>
      <c r="CO19">
        <v>0</v>
      </c>
      <c r="CP19">
        <v>0</v>
      </c>
      <c r="CQ19">
        <v>0</v>
      </c>
      <c r="CR19">
        <v>0</v>
      </c>
      <c r="CS19">
        <v>0</v>
      </c>
      <c r="CT19">
        <v>0</v>
      </c>
      <c r="CU19">
        <v>0</v>
      </c>
      <c r="CV19">
        <v>0</v>
      </c>
      <c r="CW19">
        <v>0</v>
      </c>
      <c r="CX19">
        <v>0</v>
      </c>
      <c r="CY19">
        <v>0</v>
      </c>
      <c r="CZ19">
        <v>0</v>
      </c>
      <c r="DA19">
        <v>0</v>
      </c>
      <c r="DB19">
        <v>0</v>
      </c>
      <c r="DC19">
        <v>0</v>
      </c>
      <c r="DD19">
        <v>0</v>
      </c>
      <c r="DE19">
        <v>0</v>
      </c>
      <c r="DF19">
        <v>0</v>
      </c>
      <c r="DG19">
        <v>0</v>
      </c>
      <c r="DH19">
        <v>0</v>
      </c>
      <c r="DI19">
        <v>0</v>
      </c>
      <c r="DJ19">
        <v>0</v>
      </c>
      <c r="DK19">
        <v>0</v>
      </c>
      <c r="DL19">
        <v>0</v>
      </c>
      <c r="DM19">
        <v>0</v>
      </c>
      <c r="DN19">
        <v>0</v>
      </c>
      <c r="DO19">
        <v>0</v>
      </c>
      <c r="DP19">
        <v>0</v>
      </c>
      <c r="DQ19">
        <v>0</v>
      </c>
      <c r="DR19">
        <v>0</v>
      </c>
      <c r="DS19">
        <v>0</v>
      </c>
      <c r="DT19">
        <v>0</v>
      </c>
      <c r="DU19">
        <v>0</v>
      </c>
      <c r="DV19">
        <v>0</v>
      </c>
      <c r="DW19">
        <v>0</v>
      </c>
      <c r="DX19">
        <v>0</v>
      </c>
      <c r="DY19">
        <v>0</v>
      </c>
      <c r="DZ19">
        <v>0</v>
      </c>
      <c r="EA19">
        <v>0</v>
      </c>
      <c r="EB19">
        <v>0</v>
      </c>
      <c r="EC19">
        <v>0</v>
      </c>
      <c r="ED19">
        <v>0</v>
      </c>
      <c r="EE19">
        <v>0</v>
      </c>
      <c r="EF19">
        <v>0</v>
      </c>
      <c r="EG19">
        <v>0</v>
      </c>
      <c r="EH19">
        <v>0</v>
      </c>
      <c r="EI19">
        <v>0</v>
      </c>
      <c r="EJ19">
        <v>0</v>
      </c>
      <c r="EK19">
        <v>0</v>
      </c>
      <c r="EL19">
        <v>0</v>
      </c>
      <c r="EM19">
        <v>0</v>
      </c>
      <c r="EN19">
        <v>0</v>
      </c>
      <c r="EO19">
        <v>0</v>
      </c>
      <c r="EP19">
        <v>0</v>
      </c>
      <c r="EQ19">
        <v>0</v>
      </c>
      <c r="ER19">
        <v>0</v>
      </c>
      <c r="ES19">
        <v>0</v>
      </c>
      <c r="ET19">
        <v>0</v>
      </c>
      <c r="EU19">
        <v>0</v>
      </c>
      <c r="EV19">
        <v>0</v>
      </c>
      <c r="EW19">
        <v>0</v>
      </c>
      <c r="EX19">
        <v>0</v>
      </c>
      <c r="EY19">
        <v>0</v>
      </c>
      <c r="EZ19">
        <v>0</v>
      </c>
      <c r="FA19">
        <v>0</v>
      </c>
      <c r="FB19">
        <v>0</v>
      </c>
      <c r="FC19">
        <v>0</v>
      </c>
      <c r="FD19">
        <v>0</v>
      </c>
      <c r="FE19">
        <v>0</v>
      </c>
      <c r="FF19">
        <v>0</v>
      </c>
      <c r="FG19">
        <v>0</v>
      </c>
      <c r="FH19">
        <v>0</v>
      </c>
      <c r="FI19">
        <v>0</v>
      </c>
      <c r="FJ19">
        <v>0</v>
      </c>
      <c r="FK19">
        <v>0</v>
      </c>
      <c r="FL19">
        <v>0</v>
      </c>
      <c r="FM19">
        <v>0</v>
      </c>
      <c r="FN19">
        <v>0</v>
      </c>
      <c r="FO19">
        <v>0</v>
      </c>
      <c r="FP19">
        <v>0</v>
      </c>
      <c r="FQ19">
        <v>0</v>
      </c>
      <c r="FR19">
        <v>0</v>
      </c>
      <c r="FS19">
        <v>0</v>
      </c>
      <c r="FT19">
        <v>0</v>
      </c>
      <c r="FU19">
        <v>0</v>
      </c>
      <c r="FV19">
        <v>0</v>
      </c>
      <c r="FW19">
        <v>0</v>
      </c>
      <c r="FX19">
        <v>0</v>
      </c>
      <c r="FY19">
        <v>0</v>
      </c>
      <c r="FZ19">
        <v>0</v>
      </c>
      <c r="GA19">
        <v>0</v>
      </c>
      <c r="GB19">
        <v>0</v>
      </c>
      <c r="GC19">
        <v>0</v>
      </c>
      <c r="GD19">
        <v>0</v>
      </c>
      <c r="GE19">
        <v>0</v>
      </c>
      <c r="GF19">
        <v>0</v>
      </c>
      <c r="GG19">
        <v>0</v>
      </c>
      <c r="GH19">
        <v>0</v>
      </c>
      <c r="GI19">
        <v>0</v>
      </c>
      <c r="GJ19">
        <v>0</v>
      </c>
      <c r="GK19">
        <v>0</v>
      </c>
      <c r="GL19">
        <v>0</v>
      </c>
      <c r="GM19">
        <v>0</v>
      </c>
      <c r="GN19">
        <v>0</v>
      </c>
      <c r="GO19">
        <v>0</v>
      </c>
      <c r="GP19">
        <v>0</v>
      </c>
      <c r="GQ19">
        <v>0</v>
      </c>
      <c r="GR19">
        <v>0</v>
      </c>
      <c r="GS19">
        <v>0</v>
      </c>
      <c r="GT19">
        <v>0</v>
      </c>
      <c r="GU19">
        <v>0</v>
      </c>
      <c r="GV19">
        <v>0</v>
      </c>
      <c r="GW19">
        <v>0</v>
      </c>
      <c r="GX19">
        <v>0</v>
      </c>
      <c r="GY19">
        <v>0</v>
      </c>
      <c r="GZ19">
        <v>0</v>
      </c>
      <c r="HA19">
        <v>0</v>
      </c>
      <c r="HB19">
        <v>0</v>
      </c>
      <c r="HC19">
        <v>0</v>
      </c>
      <c r="HD19">
        <v>0</v>
      </c>
      <c r="HE19">
        <v>0</v>
      </c>
      <c r="HF19">
        <v>0</v>
      </c>
      <c r="HG19">
        <v>0</v>
      </c>
      <c r="HH19">
        <v>0</v>
      </c>
      <c r="HI19">
        <v>0</v>
      </c>
      <c r="HJ19">
        <v>0</v>
      </c>
      <c r="HK19">
        <v>0</v>
      </c>
      <c r="HL19">
        <v>0</v>
      </c>
      <c r="HM19">
        <v>0</v>
      </c>
      <c r="HN19">
        <v>0</v>
      </c>
      <c r="HO19">
        <v>0</v>
      </c>
      <c r="HP19">
        <v>0</v>
      </c>
      <c r="HQ19">
        <v>0</v>
      </c>
      <c r="HR19">
        <v>0</v>
      </c>
      <c r="HS19">
        <v>0</v>
      </c>
      <c r="HT19">
        <v>0</v>
      </c>
      <c r="HU19">
        <v>0</v>
      </c>
      <c r="HV19">
        <v>0</v>
      </c>
      <c r="HW19">
        <v>0</v>
      </c>
      <c r="HX19">
        <v>0</v>
      </c>
      <c r="HY19">
        <v>0</v>
      </c>
      <c r="HZ19">
        <v>0</v>
      </c>
      <c r="IA19">
        <v>0</v>
      </c>
      <c r="IB19">
        <v>0</v>
      </c>
      <c r="IC19">
        <v>0</v>
      </c>
      <c r="ID19">
        <v>0</v>
      </c>
      <c r="IE19">
        <v>0</v>
      </c>
      <c r="IF19">
        <v>0</v>
      </c>
      <c r="IG19">
        <v>0</v>
      </c>
      <c r="IH19">
        <v>0</v>
      </c>
      <c r="II19">
        <v>0</v>
      </c>
      <c r="IJ19">
        <v>0</v>
      </c>
      <c r="IK19">
        <v>0</v>
      </c>
      <c r="IL19">
        <v>0</v>
      </c>
      <c r="IM19">
        <v>0</v>
      </c>
      <c r="IN19">
        <v>0</v>
      </c>
      <c r="IO19">
        <v>0</v>
      </c>
    </row>
    <row r="20" spans="1:250" x14ac:dyDescent="0.35">
      <c r="A20" t="s">
        <v>3470</v>
      </c>
      <c r="B20" s="46" t="str">
        <f>VLOOKUP(A20,'CAMI genomes v4 region'!$I$2:$J$110,2,FALSE)</f>
        <v>Clostridium_cochlearium_strain_ATCC_17787_(NR_044717.2)</v>
      </c>
      <c r="C20">
        <v>54</v>
      </c>
      <c r="D20">
        <v>2</v>
      </c>
      <c r="E20" s="4">
        <f t="shared" si="0"/>
        <v>111</v>
      </c>
      <c r="F20" s="4">
        <f t="shared" si="1"/>
        <v>190</v>
      </c>
      <c r="G20" s="4">
        <f t="shared" si="2"/>
        <v>0</v>
      </c>
      <c r="H20">
        <v>5</v>
      </c>
      <c r="I20">
        <v>5</v>
      </c>
      <c r="J20">
        <v>5</v>
      </c>
      <c r="K20">
        <v>4</v>
      </c>
      <c r="L20">
        <v>4</v>
      </c>
      <c r="M20">
        <v>4</v>
      </c>
      <c r="N20">
        <v>4</v>
      </c>
      <c r="O20">
        <v>5</v>
      </c>
      <c r="P20">
        <v>4</v>
      </c>
      <c r="Q20" s="4">
        <v>4</v>
      </c>
      <c r="R20">
        <v>4</v>
      </c>
      <c r="S20">
        <v>4</v>
      </c>
      <c r="T20">
        <v>1</v>
      </c>
      <c r="U20">
        <v>2</v>
      </c>
      <c r="V20">
        <v>2</v>
      </c>
      <c r="W20">
        <v>2</v>
      </c>
      <c r="X20">
        <v>2</v>
      </c>
      <c r="Y20">
        <v>2</v>
      </c>
      <c r="Z20">
        <v>2</v>
      </c>
      <c r="AA20">
        <v>2</v>
      </c>
      <c r="AB20">
        <v>2</v>
      </c>
      <c r="AC20">
        <v>1</v>
      </c>
      <c r="AD20">
        <v>1</v>
      </c>
      <c r="AE20">
        <v>1</v>
      </c>
      <c r="AF20">
        <v>1</v>
      </c>
      <c r="AG20">
        <v>2</v>
      </c>
      <c r="AH20">
        <v>2</v>
      </c>
      <c r="AI20">
        <v>2</v>
      </c>
      <c r="AJ20">
        <v>3</v>
      </c>
      <c r="AK20">
        <v>3</v>
      </c>
      <c r="AL20">
        <v>3</v>
      </c>
      <c r="AM20">
        <v>3</v>
      </c>
      <c r="AN20">
        <v>3</v>
      </c>
      <c r="AO20">
        <v>3</v>
      </c>
      <c r="AP20">
        <v>3</v>
      </c>
      <c r="AQ20">
        <v>1</v>
      </c>
      <c r="AR20">
        <v>1</v>
      </c>
      <c r="AS20">
        <v>1</v>
      </c>
      <c r="AT20">
        <v>1</v>
      </c>
      <c r="AU20">
        <v>1</v>
      </c>
      <c r="AV20">
        <v>1</v>
      </c>
      <c r="AW20">
        <v>1</v>
      </c>
      <c r="AX20">
        <v>1</v>
      </c>
      <c r="AY20">
        <v>1</v>
      </c>
      <c r="AZ20">
        <v>1</v>
      </c>
      <c r="BA20">
        <v>1</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0</v>
      </c>
      <c r="DD20">
        <v>0</v>
      </c>
      <c r="DE20">
        <v>0</v>
      </c>
      <c r="DF20">
        <v>0</v>
      </c>
      <c r="DG20">
        <v>0</v>
      </c>
      <c r="DH20">
        <v>0</v>
      </c>
      <c r="DI20">
        <v>0</v>
      </c>
      <c r="DJ20">
        <v>0</v>
      </c>
      <c r="DK20">
        <v>0</v>
      </c>
      <c r="DL20">
        <v>0</v>
      </c>
      <c r="DM20">
        <v>0</v>
      </c>
      <c r="DN20">
        <v>0</v>
      </c>
      <c r="DO20">
        <v>0</v>
      </c>
      <c r="DP20">
        <v>0</v>
      </c>
      <c r="DQ20">
        <v>0</v>
      </c>
      <c r="DR20">
        <v>0</v>
      </c>
      <c r="DS20">
        <v>0</v>
      </c>
      <c r="DT20">
        <v>0</v>
      </c>
      <c r="DU20">
        <v>0</v>
      </c>
      <c r="DV20">
        <v>0</v>
      </c>
      <c r="DW20">
        <v>0</v>
      </c>
      <c r="DX20">
        <v>0</v>
      </c>
      <c r="DY20">
        <v>0</v>
      </c>
      <c r="DZ20">
        <v>0</v>
      </c>
      <c r="EA20">
        <v>0</v>
      </c>
      <c r="EB20">
        <v>0</v>
      </c>
      <c r="EC20">
        <v>0</v>
      </c>
      <c r="ED20">
        <v>0</v>
      </c>
      <c r="EE20">
        <v>0</v>
      </c>
      <c r="EF20">
        <v>0</v>
      </c>
      <c r="EG20">
        <v>0</v>
      </c>
      <c r="EH20">
        <v>0</v>
      </c>
      <c r="EI20">
        <v>0</v>
      </c>
      <c r="EJ20">
        <v>0</v>
      </c>
      <c r="EK20">
        <v>0</v>
      </c>
      <c r="EL20">
        <v>0</v>
      </c>
      <c r="EM20">
        <v>0</v>
      </c>
      <c r="EN20">
        <v>0</v>
      </c>
      <c r="EO20">
        <v>0</v>
      </c>
      <c r="EP20">
        <v>0</v>
      </c>
      <c r="EQ20">
        <v>0</v>
      </c>
      <c r="ER20">
        <v>0</v>
      </c>
      <c r="ES20">
        <v>0</v>
      </c>
      <c r="ET20">
        <v>0</v>
      </c>
      <c r="EU20">
        <v>0</v>
      </c>
      <c r="EV20">
        <v>0</v>
      </c>
      <c r="EW20">
        <v>0</v>
      </c>
      <c r="EX20">
        <v>0</v>
      </c>
      <c r="EY20">
        <v>0</v>
      </c>
      <c r="EZ20">
        <v>0</v>
      </c>
      <c r="FA20">
        <v>1</v>
      </c>
      <c r="FB20">
        <v>1</v>
      </c>
      <c r="FC20">
        <v>1</v>
      </c>
      <c r="FD20">
        <v>1</v>
      </c>
      <c r="FE20">
        <v>1</v>
      </c>
      <c r="FF20">
        <v>1</v>
      </c>
      <c r="FG20">
        <v>1</v>
      </c>
      <c r="FH20">
        <v>1</v>
      </c>
      <c r="FI20">
        <v>1</v>
      </c>
      <c r="FJ20">
        <v>1</v>
      </c>
      <c r="FK20">
        <v>1</v>
      </c>
      <c r="FL20">
        <v>1</v>
      </c>
      <c r="FM20">
        <v>1</v>
      </c>
      <c r="FN20">
        <v>1</v>
      </c>
      <c r="FO20">
        <v>1</v>
      </c>
      <c r="FP20">
        <v>1</v>
      </c>
      <c r="FQ20">
        <v>1</v>
      </c>
      <c r="FR20">
        <v>1</v>
      </c>
      <c r="FS20">
        <v>1</v>
      </c>
      <c r="FT20">
        <v>1</v>
      </c>
      <c r="FU20">
        <v>1</v>
      </c>
      <c r="FV20">
        <v>1</v>
      </c>
      <c r="FW20">
        <v>1</v>
      </c>
      <c r="FX20">
        <v>0</v>
      </c>
      <c r="FY20">
        <v>0</v>
      </c>
      <c r="FZ20">
        <v>0</v>
      </c>
      <c r="GA20">
        <v>0</v>
      </c>
      <c r="GB20">
        <v>0</v>
      </c>
      <c r="GC20">
        <v>0</v>
      </c>
      <c r="GD20">
        <v>0</v>
      </c>
      <c r="GE20">
        <v>0</v>
      </c>
      <c r="GF20">
        <v>1</v>
      </c>
      <c r="GG20">
        <v>1</v>
      </c>
      <c r="GH20">
        <v>1</v>
      </c>
      <c r="GI20">
        <v>1</v>
      </c>
      <c r="GJ20">
        <v>1</v>
      </c>
      <c r="GK20">
        <v>1</v>
      </c>
      <c r="GL20">
        <v>1</v>
      </c>
      <c r="GM20">
        <v>1</v>
      </c>
      <c r="GN20">
        <v>1</v>
      </c>
      <c r="GO20">
        <v>1</v>
      </c>
      <c r="GP20">
        <v>1</v>
      </c>
      <c r="GQ20">
        <v>1</v>
      </c>
      <c r="GR20">
        <v>1</v>
      </c>
      <c r="GS20">
        <v>1</v>
      </c>
      <c r="GT20">
        <v>1</v>
      </c>
      <c r="GU20">
        <v>1</v>
      </c>
      <c r="GV20">
        <v>1</v>
      </c>
      <c r="GW20">
        <v>1</v>
      </c>
      <c r="GX20">
        <v>1</v>
      </c>
      <c r="GY20">
        <v>1</v>
      </c>
      <c r="GZ20">
        <v>1</v>
      </c>
      <c r="HA20">
        <v>1</v>
      </c>
      <c r="HB20">
        <v>1</v>
      </c>
      <c r="HC20">
        <v>1</v>
      </c>
      <c r="HD20">
        <v>1</v>
      </c>
      <c r="HE20">
        <v>1</v>
      </c>
      <c r="HF20">
        <v>1</v>
      </c>
      <c r="HG20">
        <v>1</v>
      </c>
      <c r="HH20">
        <v>1</v>
      </c>
      <c r="HI20">
        <v>1</v>
      </c>
      <c r="HJ20">
        <v>1</v>
      </c>
      <c r="HK20">
        <v>1</v>
      </c>
      <c r="HL20">
        <v>1</v>
      </c>
      <c r="HM20">
        <v>1</v>
      </c>
      <c r="HN20">
        <v>1</v>
      </c>
      <c r="HO20">
        <v>1</v>
      </c>
      <c r="HP20">
        <v>1</v>
      </c>
      <c r="HQ20">
        <v>1</v>
      </c>
      <c r="HR20">
        <v>1</v>
      </c>
      <c r="HS20">
        <v>1</v>
      </c>
      <c r="HT20">
        <v>2</v>
      </c>
      <c r="HU20">
        <v>2</v>
      </c>
      <c r="HV20">
        <v>2</v>
      </c>
      <c r="HW20">
        <v>2</v>
      </c>
      <c r="HX20">
        <v>2</v>
      </c>
      <c r="HY20">
        <v>2</v>
      </c>
      <c r="HZ20">
        <v>3</v>
      </c>
      <c r="IA20">
        <v>3</v>
      </c>
      <c r="IB20">
        <v>4</v>
      </c>
      <c r="IC20">
        <v>4</v>
      </c>
      <c r="ID20">
        <v>4</v>
      </c>
      <c r="IE20">
        <v>4</v>
      </c>
      <c r="IF20">
        <v>7</v>
      </c>
      <c r="IG20">
        <v>7</v>
      </c>
      <c r="IH20">
        <v>7</v>
      </c>
      <c r="II20">
        <v>6</v>
      </c>
      <c r="IJ20">
        <v>5</v>
      </c>
      <c r="IK20">
        <v>5</v>
      </c>
      <c r="IL20">
        <v>5</v>
      </c>
      <c r="IM20">
        <v>5</v>
      </c>
      <c r="IN20">
        <v>5</v>
      </c>
      <c r="IO20">
        <v>5</v>
      </c>
    </row>
    <row r="21" spans="1:250" x14ac:dyDescent="0.35">
      <c r="A21" t="s">
        <v>3471</v>
      </c>
      <c r="B21" s="4" t="str">
        <f>VLOOKUP(A21,'CAMI genomes v4 region'!$I$2:$J$110,2,FALSE)</f>
        <v>Prevotella_oulorum_strain_WPH_179_(NR_029147.1)</v>
      </c>
      <c r="C21">
        <v>0</v>
      </c>
      <c r="D21">
        <v>0</v>
      </c>
      <c r="E21" s="4">
        <f t="shared" si="0"/>
        <v>242</v>
      </c>
      <c r="F21" s="4">
        <f t="shared" si="1"/>
        <v>242</v>
      </c>
      <c r="G21" s="4">
        <f t="shared" si="2"/>
        <v>0</v>
      </c>
      <c r="H21">
        <v>0</v>
      </c>
      <c r="I21">
        <v>0</v>
      </c>
      <c r="J21">
        <v>0</v>
      </c>
      <c r="K21">
        <v>0</v>
      </c>
      <c r="L21">
        <v>0</v>
      </c>
      <c r="M21">
        <v>0</v>
      </c>
      <c r="N21">
        <v>0</v>
      </c>
      <c r="O21">
        <v>0</v>
      </c>
      <c r="P21">
        <v>0</v>
      </c>
      <c r="Q21" s="4">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0</v>
      </c>
      <c r="CN21">
        <v>0</v>
      </c>
      <c r="CO21">
        <v>0</v>
      </c>
      <c r="CP21">
        <v>0</v>
      </c>
      <c r="CQ21">
        <v>0</v>
      </c>
      <c r="CR21">
        <v>0</v>
      </c>
      <c r="CS21">
        <v>0</v>
      </c>
      <c r="CT21">
        <v>0</v>
      </c>
      <c r="CU21">
        <v>0</v>
      </c>
      <c r="CV21">
        <v>0</v>
      </c>
      <c r="CW21">
        <v>0</v>
      </c>
      <c r="CX21">
        <v>0</v>
      </c>
      <c r="CY21">
        <v>0</v>
      </c>
      <c r="CZ21">
        <v>0</v>
      </c>
      <c r="DA21">
        <v>0</v>
      </c>
      <c r="DB21">
        <v>0</v>
      </c>
      <c r="DC21">
        <v>0</v>
      </c>
      <c r="DD21">
        <v>0</v>
      </c>
      <c r="DE21">
        <v>0</v>
      </c>
      <c r="DF21">
        <v>0</v>
      </c>
      <c r="DG21">
        <v>0</v>
      </c>
      <c r="DH21">
        <v>0</v>
      </c>
      <c r="DI21">
        <v>0</v>
      </c>
      <c r="DJ21">
        <v>0</v>
      </c>
      <c r="DK21">
        <v>0</v>
      </c>
      <c r="DL21">
        <v>0</v>
      </c>
      <c r="DM21">
        <v>0</v>
      </c>
      <c r="DN21">
        <v>0</v>
      </c>
      <c r="DO21">
        <v>0</v>
      </c>
      <c r="DP21">
        <v>0</v>
      </c>
      <c r="DQ21">
        <v>0</v>
      </c>
      <c r="DR21">
        <v>0</v>
      </c>
      <c r="DS21">
        <v>0</v>
      </c>
      <c r="DT21">
        <v>0</v>
      </c>
      <c r="DU21">
        <v>0</v>
      </c>
      <c r="DV21">
        <v>0</v>
      </c>
      <c r="DW21">
        <v>0</v>
      </c>
      <c r="DX21">
        <v>0</v>
      </c>
      <c r="DY21">
        <v>0</v>
      </c>
      <c r="DZ21">
        <v>0</v>
      </c>
      <c r="EA21">
        <v>0</v>
      </c>
      <c r="EB21">
        <v>0</v>
      </c>
      <c r="EC21">
        <v>0</v>
      </c>
      <c r="ED21">
        <v>0</v>
      </c>
      <c r="EE21">
        <v>0</v>
      </c>
      <c r="EF21">
        <v>0</v>
      </c>
      <c r="EG21">
        <v>0</v>
      </c>
      <c r="EH21">
        <v>0</v>
      </c>
      <c r="EI21">
        <v>0</v>
      </c>
      <c r="EJ21">
        <v>0</v>
      </c>
      <c r="EK21">
        <v>0</v>
      </c>
      <c r="EL21">
        <v>0</v>
      </c>
      <c r="EM21">
        <v>0</v>
      </c>
      <c r="EN21">
        <v>0</v>
      </c>
      <c r="EO21">
        <v>0</v>
      </c>
      <c r="EP21">
        <v>0</v>
      </c>
      <c r="EQ21">
        <v>0</v>
      </c>
      <c r="ER21">
        <v>0</v>
      </c>
      <c r="ES21">
        <v>0</v>
      </c>
      <c r="ET21">
        <v>0</v>
      </c>
      <c r="EU21">
        <v>0</v>
      </c>
      <c r="EV21">
        <v>0</v>
      </c>
      <c r="EW21">
        <v>0</v>
      </c>
      <c r="EX21">
        <v>0</v>
      </c>
      <c r="EY21">
        <v>0</v>
      </c>
      <c r="EZ21">
        <v>0</v>
      </c>
      <c r="FA21">
        <v>0</v>
      </c>
      <c r="FB21">
        <v>0</v>
      </c>
      <c r="FC21">
        <v>0</v>
      </c>
      <c r="FD21">
        <v>0</v>
      </c>
      <c r="FE21">
        <v>0</v>
      </c>
      <c r="FF21">
        <v>0</v>
      </c>
      <c r="FG21">
        <v>0</v>
      </c>
      <c r="FH21">
        <v>0</v>
      </c>
      <c r="FI21">
        <v>0</v>
      </c>
      <c r="FJ21">
        <v>0</v>
      </c>
      <c r="FK21">
        <v>0</v>
      </c>
      <c r="FL21">
        <v>0</v>
      </c>
      <c r="FM21">
        <v>0</v>
      </c>
      <c r="FN21">
        <v>0</v>
      </c>
      <c r="FO21">
        <v>0</v>
      </c>
      <c r="FP21">
        <v>0</v>
      </c>
      <c r="FQ21">
        <v>0</v>
      </c>
      <c r="FR21">
        <v>0</v>
      </c>
      <c r="FS21">
        <v>0</v>
      </c>
      <c r="FT21">
        <v>0</v>
      </c>
      <c r="FU21">
        <v>0</v>
      </c>
      <c r="FV21">
        <v>0</v>
      </c>
      <c r="FW21">
        <v>0</v>
      </c>
      <c r="FX21">
        <v>0</v>
      </c>
      <c r="FY21">
        <v>0</v>
      </c>
      <c r="FZ21">
        <v>0</v>
      </c>
      <c r="GA21">
        <v>0</v>
      </c>
      <c r="GB21">
        <v>0</v>
      </c>
      <c r="GC21">
        <v>0</v>
      </c>
      <c r="GD21">
        <v>0</v>
      </c>
      <c r="GE21">
        <v>0</v>
      </c>
      <c r="GF21">
        <v>0</v>
      </c>
      <c r="GG21">
        <v>0</v>
      </c>
      <c r="GH21">
        <v>0</v>
      </c>
      <c r="GI21">
        <v>0</v>
      </c>
      <c r="GJ21">
        <v>0</v>
      </c>
      <c r="GK21">
        <v>0</v>
      </c>
      <c r="GL21">
        <v>0</v>
      </c>
      <c r="GM21">
        <v>0</v>
      </c>
      <c r="GN21">
        <v>0</v>
      </c>
      <c r="GO21">
        <v>0</v>
      </c>
      <c r="GP21">
        <v>0</v>
      </c>
      <c r="GQ21">
        <v>0</v>
      </c>
      <c r="GR21">
        <v>0</v>
      </c>
      <c r="GS21">
        <v>0</v>
      </c>
      <c r="GT21">
        <v>0</v>
      </c>
      <c r="GU21">
        <v>0</v>
      </c>
      <c r="GV21">
        <v>0</v>
      </c>
      <c r="GW21">
        <v>0</v>
      </c>
      <c r="GX21">
        <v>0</v>
      </c>
      <c r="GY21">
        <v>0</v>
      </c>
      <c r="GZ21">
        <v>0</v>
      </c>
      <c r="HA21">
        <v>0</v>
      </c>
      <c r="HB21">
        <v>0</v>
      </c>
      <c r="HC21">
        <v>0</v>
      </c>
      <c r="HD21">
        <v>0</v>
      </c>
      <c r="HE21">
        <v>0</v>
      </c>
      <c r="HF21">
        <v>0</v>
      </c>
      <c r="HG21">
        <v>0</v>
      </c>
      <c r="HH21">
        <v>0</v>
      </c>
      <c r="HI21">
        <v>0</v>
      </c>
      <c r="HJ21">
        <v>0</v>
      </c>
      <c r="HK21">
        <v>0</v>
      </c>
      <c r="HL21">
        <v>0</v>
      </c>
      <c r="HM21">
        <v>0</v>
      </c>
      <c r="HN21">
        <v>0</v>
      </c>
      <c r="HO21">
        <v>0</v>
      </c>
      <c r="HP21">
        <v>0</v>
      </c>
      <c r="HQ21">
        <v>0</v>
      </c>
      <c r="HR21">
        <v>0</v>
      </c>
      <c r="HS21">
        <v>0</v>
      </c>
      <c r="HT21">
        <v>0</v>
      </c>
      <c r="HU21">
        <v>0</v>
      </c>
      <c r="HV21">
        <v>0</v>
      </c>
      <c r="HW21">
        <v>0</v>
      </c>
      <c r="HX21">
        <v>0</v>
      </c>
      <c r="HY21">
        <v>0</v>
      </c>
      <c r="HZ21">
        <v>0</v>
      </c>
      <c r="IA21">
        <v>0</v>
      </c>
      <c r="IB21">
        <v>0</v>
      </c>
      <c r="IC21">
        <v>0</v>
      </c>
      <c r="ID21">
        <v>0</v>
      </c>
      <c r="IE21">
        <v>0</v>
      </c>
      <c r="IF21">
        <v>0</v>
      </c>
      <c r="IG21">
        <v>0</v>
      </c>
      <c r="IH21">
        <v>0</v>
      </c>
      <c r="II21">
        <v>0</v>
      </c>
      <c r="IJ21">
        <v>0</v>
      </c>
      <c r="IK21">
        <v>0</v>
      </c>
      <c r="IL21">
        <v>0</v>
      </c>
      <c r="IM21">
        <v>0</v>
      </c>
      <c r="IN21">
        <v>0</v>
      </c>
      <c r="IO21">
        <v>0</v>
      </c>
    </row>
    <row r="22" spans="1:250" x14ac:dyDescent="0.35">
      <c r="A22" t="s">
        <v>3473</v>
      </c>
      <c r="B22" s="4" t="str">
        <f>VLOOKUP(A22,'CAMI genomes v4 region'!$I$2:$J$110,2,FALSE)</f>
        <v>Lutispora_thermophila_strain_EBR46_(NR_041236.1)</v>
      </c>
      <c r="C22">
        <v>54</v>
      </c>
      <c r="D22">
        <v>13</v>
      </c>
      <c r="E22" s="4">
        <f t="shared" si="0"/>
        <v>111</v>
      </c>
      <c r="F22" s="4">
        <f t="shared" si="1"/>
        <v>190</v>
      </c>
      <c r="G22" s="4">
        <f t="shared" si="2"/>
        <v>0</v>
      </c>
      <c r="H22">
        <v>3</v>
      </c>
      <c r="I22">
        <v>2</v>
      </c>
      <c r="J22">
        <v>2</v>
      </c>
      <c r="K22">
        <v>2</v>
      </c>
      <c r="L22">
        <v>2</v>
      </c>
      <c r="M22">
        <v>2</v>
      </c>
      <c r="N22">
        <v>2</v>
      </c>
      <c r="O22">
        <v>2</v>
      </c>
      <c r="P22">
        <v>3</v>
      </c>
      <c r="Q22" s="4">
        <v>3</v>
      </c>
      <c r="R22">
        <v>4</v>
      </c>
      <c r="S22">
        <v>4</v>
      </c>
      <c r="T22">
        <v>4</v>
      </c>
      <c r="U22">
        <v>3</v>
      </c>
      <c r="V22">
        <v>3</v>
      </c>
      <c r="W22">
        <v>3</v>
      </c>
      <c r="X22">
        <v>3</v>
      </c>
      <c r="Y22">
        <v>3</v>
      </c>
      <c r="Z22">
        <v>3</v>
      </c>
      <c r="AA22">
        <v>3</v>
      </c>
      <c r="AB22">
        <v>3</v>
      </c>
      <c r="AC22">
        <v>3</v>
      </c>
      <c r="AD22">
        <v>3</v>
      </c>
      <c r="AE22">
        <v>3</v>
      </c>
      <c r="AF22">
        <v>3</v>
      </c>
      <c r="AG22">
        <v>1</v>
      </c>
      <c r="AH22">
        <v>1</v>
      </c>
      <c r="AI22">
        <v>1</v>
      </c>
      <c r="AJ22">
        <v>2</v>
      </c>
      <c r="AK22">
        <v>1</v>
      </c>
      <c r="AL22">
        <v>1</v>
      </c>
      <c r="AM22">
        <v>1</v>
      </c>
      <c r="AN22">
        <v>1</v>
      </c>
      <c r="AO22">
        <v>1</v>
      </c>
      <c r="AP22">
        <v>1</v>
      </c>
      <c r="AQ22">
        <v>1</v>
      </c>
      <c r="AR22">
        <v>1</v>
      </c>
      <c r="AS22">
        <v>1</v>
      </c>
      <c r="AT22">
        <v>1</v>
      </c>
      <c r="AU22">
        <v>1</v>
      </c>
      <c r="AV22">
        <v>1</v>
      </c>
      <c r="AW22">
        <v>1</v>
      </c>
      <c r="AX22">
        <v>1</v>
      </c>
      <c r="AY22">
        <v>1</v>
      </c>
      <c r="AZ22">
        <v>1</v>
      </c>
      <c r="BA22">
        <v>1</v>
      </c>
      <c r="BB22">
        <v>1</v>
      </c>
      <c r="BC22">
        <v>1</v>
      </c>
      <c r="BD22">
        <v>1</v>
      </c>
      <c r="BE22">
        <v>1</v>
      </c>
      <c r="BF22">
        <v>1</v>
      </c>
      <c r="BG22">
        <v>1</v>
      </c>
      <c r="BH22">
        <v>1</v>
      </c>
      <c r="BI22">
        <v>1</v>
      </c>
      <c r="BJ22">
        <v>1</v>
      </c>
      <c r="BK22">
        <v>1</v>
      </c>
      <c r="BL22">
        <v>1</v>
      </c>
      <c r="BM22">
        <v>1</v>
      </c>
      <c r="BN22">
        <v>1</v>
      </c>
      <c r="BO22">
        <v>1</v>
      </c>
      <c r="BP22">
        <v>1</v>
      </c>
      <c r="BQ22">
        <v>1</v>
      </c>
      <c r="BR22">
        <v>1</v>
      </c>
      <c r="BS22">
        <v>1</v>
      </c>
      <c r="BT22">
        <v>1</v>
      </c>
      <c r="BU22">
        <v>1</v>
      </c>
      <c r="BV22">
        <v>1</v>
      </c>
      <c r="BW22">
        <v>1</v>
      </c>
      <c r="BX22">
        <v>1</v>
      </c>
      <c r="BY22">
        <v>1</v>
      </c>
      <c r="BZ22">
        <v>1</v>
      </c>
      <c r="CA22">
        <v>1</v>
      </c>
      <c r="CB22">
        <v>1</v>
      </c>
      <c r="CC22">
        <v>1</v>
      </c>
      <c r="CD22">
        <v>1</v>
      </c>
      <c r="CE22">
        <v>1</v>
      </c>
      <c r="CF22">
        <v>1</v>
      </c>
      <c r="CG22">
        <v>1</v>
      </c>
      <c r="CH22">
        <v>1</v>
      </c>
      <c r="CI22">
        <v>1</v>
      </c>
      <c r="CJ22">
        <v>1</v>
      </c>
      <c r="CK22">
        <v>1</v>
      </c>
      <c r="CL22">
        <v>1</v>
      </c>
      <c r="CM22">
        <v>1</v>
      </c>
      <c r="CN22">
        <v>1</v>
      </c>
      <c r="CO22">
        <v>1</v>
      </c>
      <c r="CP22">
        <v>1</v>
      </c>
      <c r="CQ22">
        <v>1</v>
      </c>
      <c r="CR22">
        <v>1</v>
      </c>
      <c r="CS22">
        <v>1</v>
      </c>
      <c r="CT22">
        <v>1</v>
      </c>
      <c r="CU22">
        <v>1</v>
      </c>
      <c r="CV22">
        <v>1</v>
      </c>
      <c r="CW22">
        <v>1</v>
      </c>
      <c r="CX22">
        <v>1</v>
      </c>
      <c r="CY22">
        <v>1</v>
      </c>
      <c r="CZ22">
        <v>1</v>
      </c>
      <c r="DA22">
        <v>1</v>
      </c>
      <c r="DB22">
        <v>1</v>
      </c>
      <c r="DC22">
        <v>1</v>
      </c>
      <c r="DD22">
        <v>1</v>
      </c>
      <c r="DE22">
        <v>1</v>
      </c>
      <c r="DF22">
        <v>0</v>
      </c>
      <c r="DG22">
        <v>0</v>
      </c>
      <c r="DH22">
        <v>0</v>
      </c>
      <c r="DI22">
        <v>0</v>
      </c>
      <c r="DJ22">
        <v>0</v>
      </c>
      <c r="DK22">
        <v>0</v>
      </c>
      <c r="DL22">
        <v>0</v>
      </c>
      <c r="DM22">
        <v>0</v>
      </c>
      <c r="DN22">
        <v>0</v>
      </c>
      <c r="DO22">
        <v>0</v>
      </c>
      <c r="DP22">
        <v>0</v>
      </c>
      <c r="DQ22">
        <v>0</v>
      </c>
      <c r="DR22">
        <v>0</v>
      </c>
      <c r="DS22">
        <v>0</v>
      </c>
      <c r="DT22">
        <v>0</v>
      </c>
      <c r="DU22">
        <v>0</v>
      </c>
      <c r="DV22">
        <v>0</v>
      </c>
      <c r="DW22">
        <v>0</v>
      </c>
      <c r="DX22">
        <v>0</v>
      </c>
      <c r="DY22">
        <v>0</v>
      </c>
      <c r="DZ22">
        <v>0</v>
      </c>
      <c r="EA22">
        <v>0</v>
      </c>
      <c r="EB22">
        <v>0</v>
      </c>
      <c r="EC22">
        <v>0</v>
      </c>
      <c r="ED22">
        <v>0</v>
      </c>
      <c r="EE22">
        <v>0</v>
      </c>
      <c r="EF22">
        <v>0</v>
      </c>
      <c r="EG22">
        <v>0</v>
      </c>
      <c r="EH22">
        <v>0</v>
      </c>
      <c r="EI22">
        <v>0</v>
      </c>
      <c r="EJ22">
        <v>0</v>
      </c>
      <c r="EK22">
        <v>0</v>
      </c>
      <c r="EL22">
        <v>0</v>
      </c>
      <c r="EM22">
        <v>0</v>
      </c>
      <c r="EN22">
        <v>0</v>
      </c>
      <c r="EO22">
        <v>0</v>
      </c>
      <c r="EP22">
        <v>0</v>
      </c>
      <c r="EQ22">
        <v>0</v>
      </c>
      <c r="ER22">
        <v>0</v>
      </c>
      <c r="ES22">
        <v>0</v>
      </c>
      <c r="ET22">
        <v>0</v>
      </c>
      <c r="EU22">
        <v>0</v>
      </c>
      <c r="EV22">
        <v>0</v>
      </c>
      <c r="EW22">
        <v>0</v>
      </c>
      <c r="EX22">
        <v>0</v>
      </c>
      <c r="EY22">
        <v>0</v>
      </c>
      <c r="EZ22">
        <v>0</v>
      </c>
      <c r="FA22">
        <v>0</v>
      </c>
      <c r="FB22">
        <v>0</v>
      </c>
      <c r="FC22">
        <v>0</v>
      </c>
      <c r="FD22">
        <v>0</v>
      </c>
      <c r="FE22">
        <v>0</v>
      </c>
      <c r="FF22">
        <v>3</v>
      </c>
      <c r="FG22">
        <v>1</v>
      </c>
      <c r="FH22">
        <v>1</v>
      </c>
      <c r="FI22">
        <v>1</v>
      </c>
      <c r="FJ22">
        <v>2</v>
      </c>
      <c r="FK22">
        <v>2</v>
      </c>
      <c r="FL22">
        <v>2</v>
      </c>
      <c r="FM22">
        <v>2</v>
      </c>
      <c r="FN22">
        <v>2</v>
      </c>
      <c r="FO22">
        <v>2</v>
      </c>
      <c r="FP22">
        <v>2</v>
      </c>
      <c r="FQ22">
        <v>2</v>
      </c>
      <c r="FR22">
        <v>2</v>
      </c>
      <c r="FS22">
        <v>2</v>
      </c>
      <c r="FT22">
        <v>2</v>
      </c>
      <c r="FU22">
        <v>2</v>
      </c>
      <c r="FV22">
        <v>2</v>
      </c>
      <c r="FW22">
        <v>2</v>
      </c>
      <c r="FX22">
        <v>2</v>
      </c>
      <c r="FY22">
        <v>0</v>
      </c>
      <c r="FZ22">
        <v>0</v>
      </c>
      <c r="GA22">
        <v>0</v>
      </c>
      <c r="GB22">
        <v>0</v>
      </c>
      <c r="GC22">
        <v>0</v>
      </c>
      <c r="GD22">
        <v>0</v>
      </c>
      <c r="GE22">
        <v>0</v>
      </c>
      <c r="GF22">
        <v>0</v>
      </c>
      <c r="GG22">
        <v>0</v>
      </c>
      <c r="GH22">
        <v>0</v>
      </c>
      <c r="GI22">
        <v>0</v>
      </c>
      <c r="GJ22">
        <v>0</v>
      </c>
      <c r="GK22">
        <v>0</v>
      </c>
      <c r="GL22">
        <v>0</v>
      </c>
      <c r="GM22">
        <v>0</v>
      </c>
      <c r="GN22">
        <v>0</v>
      </c>
      <c r="GO22">
        <v>0</v>
      </c>
      <c r="GP22">
        <v>0</v>
      </c>
      <c r="GQ22">
        <v>0</v>
      </c>
      <c r="GR22">
        <v>0</v>
      </c>
      <c r="GS22">
        <v>0</v>
      </c>
      <c r="GT22">
        <v>0</v>
      </c>
      <c r="GU22">
        <v>0</v>
      </c>
      <c r="GV22">
        <v>0</v>
      </c>
      <c r="GW22">
        <v>0</v>
      </c>
      <c r="GX22">
        <v>0</v>
      </c>
      <c r="GY22">
        <v>0</v>
      </c>
      <c r="GZ22">
        <v>0</v>
      </c>
      <c r="HA22">
        <v>0</v>
      </c>
      <c r="HB22">
        <v>0</v>
      </c>
      <c r="HC22">
        <v>0</v>
      </c>
      <c r="HD22">
        <v>0</v>
      </c>
      <c r="HE22">
        <v>0</v>
      </c>
      <c r="HF22">
        <v>0</v>
      </c>
      <c r="HG22">
        <v>0</v>
      </c>
      <c r="HH22">
        <v>0</v>
      </c>
      <c r="HI22">
        <v>0</v>
      </c>
      <c r="HJ22">
        <v>0</v>
      </c>
      <c r="HK22">
        <v>0</v>
      </c>
      <c r="HL22">
        <v>0</v>
      </c>
      <c r="HM22">
        <v>0</v>
      </c>
      <c r="HN22">
        <v>0</v>
      </c>
      <c r="HO22">
        <v>0</v>
      </c>
      <c r="HP22">
        <v>0</v>
      </c>
      <c r="HQ22">
        <v>0</v>
      </c>
      <c r="HR22">
        <v>0</v>
      </c>
      <c r="HS22">
        <v>0</v>
      </c>
      <c r="HT22">
        <v>0</v>
      </c>
      <c r="HU22">
        <v>0</v>
      </c>
      <c r="HV22">
        <v>0</v>
      </c>
      <c r="HW22">
        <v>0</v>
      </c>
      <c r="HX22">
        <v>0</v>
      </c>
      <c r="HY22">
        <v>0</v>
      </c>
      <c r="HZ22">
        <v>0</v>
      </c>
      <c r="IA22">
        <v>0</v>
      </c>
      <c r="IB22">
        <v>0</v>
      </c>
      <c r="IC22">
        <v>0</v>
      </c>
      <c r="ID22">
        <v>0</v>
      </c>
      <c r="IE22">
        <v>0</v>
      </c>
      <c r="IF22">
        <v>19</v>
      </c>
      <c r="IG22">
        <v>23</v>
      </c>
      <c r="IH22">
        <v>51</v>
      </c>
      <c r="II22">
        <v>224</v>
      </c>
      <c r="IJ22">
        <v>220</v>
      </c>
      <c r="IK22">
        <v>220</v>
      </c>
      <c r="IL22">
        <v>213</v>
      </c>
      <c r="IM22">
        <v>208</v>
      </c>
      <c r="IN22">
        <v>214</v>
      </c>
      <c r="IO22">
        <v>217</v>
      </c>
    </row>
    <row r="23" spans="1:250" x14ac:dyDescent="0.35">
      <c r="A23" t="s">
        <v>3472</v>
      </c>
      <c r="B23" s="4" t="str">
        <f>VLOOKUP(A23,'CAMI genomes v4 region'!$I$2:$J$110,2,FALSE)</f>
        <v>Bacillus_coagulans_strain_NBRC_12583_(NR_041523.1)</v>
      </c>
      <c r="C23">
        <v>90</v>
      </c>
      <c r="D23">
        <v>15</v>
      </c>
      <c r="E23" s="4">
        <f t="shared" si="0"/>
        <v>24</v>
      </c>
      <c r="F23" s="4">
        <f t="shared" si="1"/>
        <v>45</v>
      </c>
      <c r="G23" s="4">
        <f t="shared" si="2"/>
        <v>0</v>
      </c>
      <c r="H23">
        <v>17</v>
      </c>
      <c r="I23">
        <v>18</v>
      </c>
      <c r="J23">
        <v>18</v>
      </c>
      <c r="K23">
        <v>19</v>
      </c>
      <c r="L23">
        <v>19</v>
      </c>
      <c r="M23">
        <v>19</v>
      </c>
      <c r="N23">
        <v>18</v>
      </c>
      <c r="O23">
        <v>17</v>
      </c>
      <c r="P23">
        <v>18</v>
      </c>
      <c r="Q23" s="4">
        <v>20</v>
      </c>
      <c r="R23">
        <v>18</v>
      </c>
      <c r="S23">
        <v>19</v>
      </c>
      <c r="T23">
        <v>19</v>
      </c>
      <c r="U23">
        <v>21</v>
      </c>
      <c r="V23">
        <v>21</v>
      </c>
      <c r="W23">
        <v>22</v>
      </c>
      <c r="X23">
        <v>21</v>
      </c>
      <c r="Y23">
        <v>20</v>
      </c>
      <c r="Z23">
        <v>20</v>
      </c>
      <c r="AA23">
        <v>20</v>
      </c>
      <c r="AB23">
        <v>20</v>
      </c>
      <c r="AC23">
        <v>22</v>
      </c>
      <c r="AD23">
        <v>24</v>
      </c>
      <c r="AE23">
        <v>24</v>
      </c>
      <c r="AF23">
        <v>23</v>
      </c>
      <c r="AG23">
        <v>23</v>
      </c>
      <c r="AH23">
        <v>11</v>
      </c>
      <c r="AI23">
        <v>11</v>
      </c>
      <c r="AJ23">
        <v>11</v>
      </c>
      <c r="AK23">
        <v>11</v>
      </c>
      <c r="AL23">
        <v>10</v>
      </c>
      <c r="AM23">
        <v>10</v>
      </c>
      <c r="AN23">
        <v>9</v>
      </c>
      <c r="AO23">
        <v>9</v>
      </c>
      <c r="AP23">
        <v>10</v>
      </c>
      <c r="AQ23">
        <v>10</v>
      </c>
      <c r="AR23">
        <v>10</v>
      </c>
      <c r="AS23">
        <v>10</v>
      </c>
      <c r="AT23">
        <v>10</v>
      </c>
      <c r="AU23">
        <v>10</v>
      </c>
      <c r="AV23">
        <v>10</v>
      </c>
      <c r="AW23">
        <v>9</v>
      </c>
      <c r="AX23">
        <v>9</v>
      </c>
      <c r="AY23">
        <v>8</v>
      </c>
      <c r="AZ23">
        <v>8</v>
      </c>
      <c r="BA23">
        <v>7</v>
      </c>
      <c r="BB23">
        <v>8</v>
      </c>
      <c r="BC23">
        <v>8</v>
      </c>
      <c r="BD23">
        <v>8</v>
      </c>
      <c r="BE23">
        <v>8</v>
      </c>
      <c r="BF23">
        <v>8</v>
      </c>
      <c r="BG23">
        <v>8</v>
      </c>
      <c r="BH23">
        <v>8</v>
      </c>
      <c r="BI23">
        <v>8</v>
      </c>
      <c r="BJ23">
        <v>8</v>
      </c>
      <c r="BK23">
        <v>8</v>
      </c>
      <c r="BL23">
        <v>9</v>
      </c>
      <c r="BM23">
        <v>10</v>
      </c>
      <c r="BN23">
        <v>10</v>
      </c>
      <c r="BO23">
        <v>10</v>
      </c>
      <c r="BP23">
        <v>10</v>
      </c>
      <c r="BQ23">
        <v>10</v>
      </c>
      <c r="BR23">
        <v>10</v>
      </c>
      <c r="BS23">
        <v>10</v>
      </c>
      <c r="BT23">
        <v>9</v>
      </c>
      <c r="BU23">
        <v>9</v>
      </c>
      <c r="BV23">
        <v>8</v>
      </c>
      <c r="BW23">
        <v>7</v>
      </c>
      <c r="BX23">
        <v>7</v>
      </c>
      <c r="BY23">
        <v>7</v>
      </c>
      <c r="BZ23">
        <v>6</v>
      </c>
      <c r="CA23">
        <v>6</v>
      </c>
      <c r="CB23">
        <v>5</v>
      </c>
      <c r="CC23">
        <v>4</v>
      </c>
      <c r="CD23">
        <v>4</v>
      </c>
      <c r="CE23">
        <v>4</v>
      </c>
      <c r="CF23">
        <v>4</v>
      </c>
      <c r="CG23">
        <v>4</v>
      </c>
      <c r="CH23">
        <v>4</v>
      </c>
      <c r="CI23">
        <v>4</v>
      </c>
      <c r="CJ23">
        <v>5</v>
      </c>
      <c r="CK23">
        <v>4</v>
      </c>
      <c r="CL23">
        <v>3</v>
      </c>
      <c r="CM23">
        <v>3</v>
      </c>
      <c r="CN23">
        <v>3</v>
      </c>
      <c r="CO23">
        <v>2</v>
      </c>
      <c r="CP23">
        <v>2</v>
      </c>
      <c r="CQ23">
        <v>2</v>
      </c>
      <c r="CR23">
        <v>2</v>
      </c>
      <c r="CS23">
        <v>2</v>
      </c>
      <c r="CT23">
        <v>2</v>
      </c>
      <c r="CU23">
        <v>2</v>
      </c>
      <c r="CV23">
        <v>2</v>
      </c>
      <c r="CW23">
        <v>2</v>
      </c>
      <c r="CX23">
        <v>2</v>
      </c>
      <c r="CY23">
        <v>2</v>
      </c>
      <c r="CZ23">
        <v>2</v>
      </c>
      <c r="DA23">
        <v>2</v>
      </c>
      <c r="DB23">
        <v>2</v>
      </c>
      <c r="DC23">
        <v>2</v>
      </c>
      <c r="DD23">
        <v>1</v>
      </c>
      <c r="DE23">
        <v>1</v>
      </c>
      <c r="DF23">
        <v>1</v>
      </c>
      <c r="DG23">
        <v>1</v>
      </c>
      <c r="DH23">
        <v>1</v>
      </c>
      <c r="DI23">
        <v>1</v>
      </c>
      <c r="DJ23">
        <v>1</v>
      </c>
      <c r="DK23">
        <v>2</v>
      </c>
      <c r="DL23">
        <v>1</v>
      </c>
      <c r="DM23">
        <v>1</v>
      </c>
      <c r="DN23">
        <v>1</v>
      </c>
      <c r="DO23">
        <v>2</v>
      </c>
      <c r="DP23">
        <v>2</v>
      </c>
      <c r="DQ23">
        <v>2</v>
      </c>
      <c r="DR23">
        <v>2</v>
      </c>
      <c r="DS23">
        <v>2</v>
      </c>
      <c r="DT23">
        <v>2</v>
      </c>
      <c r="DU23">
        <v>3</v>
      </c>
      <c r="DV23">
        <v>3</v>
      </c>
      <c r="DW23">
        <v>2</v>
      </c>
      <c r="DX23">
        <v>2</v>
      </c>
      <c r="DY23">
        <v>2</v>
      </c>
      <c r="DZ23">
        <v>2</v>
      </c>
      <c r="EA23">
        <v>3</v>
      </c>
      <c r="EB23">
        <v>3</v>
      </c>
      <c r="EC23">
        <v>3</v>
      </c>
      <c r="ED23">
        <v>3</v>
      </c>
      <c r="EE23">
        <v>4</v>
      </c>
      <c r="EF23">
        <v>4</v>
      </c>
      <c r="EG23">
        <v>4</v>
      </c>
      <c r="EH23">
        <v>4</v>
      </c>
      <c r="EI23">
        <v>4</v>
      </c>
      <c r="EJ23">
        <v>6</v>
      </c>
      <c r="EK23">
        <v>6</v>
      </c>
      <c r="EL23">
        <v>6</v>
      </c>
      <c r="EM23">
        <v>6</v>
      </c>
      <c r="EN23">
        <v>6</v>
      </c>
      <c r="EO23">
        <v>5</v>
      </c>
      <c r="EP23">
        <v>6</v>
      </c>
      <c r="EQ23">
        <v>6</v>
      </c>
      <c r="ER23">
        <v>6</v>
      </c>
      <c r="ES23">
        <v>6</v>
      </c>
      <c r="ET23">
        <v>6</v>
      </c>
      <c r="EU23">
        <v>7</v>
      </c>
      <c r="EV23">
        <v>6</v>
      </c>
      <c r="EW23">
        <v>5</v>
      </c>
      <c r="EX23">
        <v>5</v>
      </c>
      <c r="EY23">
        <v>5</v>
      </c>
      <c r="EZ23">
        <v>5</v>
      </c>
      <c r="FA23">
        <v>5</v>
      </c>
      <c r="FB23">
        <v>5</v>
      </c>
      <c r="FC23">
        <v>5</v>
      </c>
      <c r="FD23">
        <v>5</v>
      </c>
      <c r="FE23">
        <v>16</v>
      </c>
      <c r="FF23">
        <v>17</v>
      </c>
      <c r="FG23">
        <v>17</v>
      </c>
      <c r="FH23">
        <v>17</v>
      </c>
      <c r="FI23">
        <v>17</v>
      </c>
      <c r="FJ23">
        <v>18</v>
      </c>
      <c r="FK23">
        <v>17</v>
      </c>
      <c r="FL23">
        <v>17</v>
      </c>
      <c r="FM23">
        <v>19</v>
      </c>
      <c r="FN23">
        <v>19</v>
      </c>
      <c r="FO23">
        <v>19</v>
      </c>
      <c r="FP23">
        <v>17</v>
      </c>
      <c r="FQ23">
        <v>16</v>
      </c>
      <c r="FR23">
        <v>17</v>
      </c>
      <c r="FS23">
        <v>17</v>
      </c>
      <c r="FT23">
        <v>19</v>
      </c>
      <c r="FU23">
        <v>19</v>
      </c>
      <c r="FV23">
        <v>6</v>
      </c>
      <c r="FW23">
        <v>4</v>
      </c>
      <c r="FX23">
        <v>4</v>
      </c>
      <c r="FY23">
        <v>4</v>
      </c>
      <c r="FZ23">
        <v>4</v>
      </c>
      <c r="GA23">
        <v>4</v>
      </c>
      <c r="GB23">
        <v>3</v>
      </c>
      <c r="GC23">
        <v>3</v>
      </c>
      <c r="GD23">
        <v>3</v>
      </c>
      <c r="GE23">
        <v>2</v>
      </c>
      <c r="GF23">
        <v>2</v>
      </c>
      <c r="GG23">
        <v>2</v>
      </c>
      <c r="GH23">
        <v>2</v>
      </c>
      <c r="GI23">
        <v>2</v>
      </c>
      <c r="GJ23">
        <v>1</v>
      </c>
      <c r="GK23">
        <v>1</v>
      </c>
      <c r="GL23">
        <v>0</v>
      </c>
      <c r="GM23">
        <v>0</v>
      </c>
      <c r="GN23">
        <v>0</v>
      </c>
      <c r="GO23">
        <v>0</v>
      </c>
      <c r="GP23">
        <v>0</v>
      </c>
      <c r="GQ23">
        <v>0</v>
      </c>
      <c r="GR23">
        <v>0</v>
      </c>
      <c r="GS23">
        <v>0</v>
      </c>
      <c r="GT23">
        <v>0</v>
      </c>
      <c r="GU23">
        <v>0</v>
      </c>
      <c r="GV23">
        <v>0</v>
      </c>
      <c r="GW23">
        <v>1</v>
      </c>
      <c r="GX23">
        <v>1</v>
      </c>
      <c r="GY23">
        <v>1</v>
      </c>
      <c r="GZ23">
        <v>1</v>
      </c>
      <c r="HA23">
        <v>1</v>
      </c>
      <c r="HB23">
        <v>1</v>
      </c>
      <c r="HC23">
        <v>1</v>
      </c>
      <c r="HD23">
        <v>0</v>
      </c>
      <c r="HE23">
        <v>0</v>
      </c>
      <c r="HF23">
        <v>0</v>
      </c>
      <c r="HG23">
        <v>0</v>
      </c>
      <c r="HH23">
        <v>0</v>
      </c>
      <c r="HI23">
        <v>0</v>
      </c>
      <c r="HJ23">
        <v>0</v>
      </c>
      <c r="HK23">
        <v>0</v>
      </c>
      <c r="HL23">
        <v>0</v>
      </c>
      <c r="HM23">
        <v>0</v>
      </c>
      <c r="HN23">
        <v>0</v>
      </c>
      <c r="HO23">
        <v>0</v>
      </c>
      <c r="HP23">
        <v>0</v>
      </c>
      <c r="HQ23">
        <v>1</v>
      </c>
      <c r="HR23">
        <v>1</v>
      </c>
      <c r="HS23">
        <v>2</v>
      </c>
      <c r="HT23">
        <v>2</v>
      </c>
      <c r="HU23">
        <v>2</v>
      </c>
      <c r="HV23">
        <v>2</v>
      </c>
      <c r="HW23">
        <v>3</v>
      </c>
      <c r="HX23">
        <v>4</v>
      </c>
      <c r="HY23">
        <v>25</v>
      </c>
      <c r="HZ23">
        <v>25</v>
      </c>
      <c r="IA23">
        <v>23</v>
      </c>
      <c r="IB23">
        <v>21</v>
      </c>
      <c r="IC23">
        <v>22</v>
      </c>
      <c r="ID23">
        <v>20</v>
      </c>
      <c r="IE23">
        <v>20</v>
      </c>
      <c r="IF23">
        <v>19</v>
      </c>
      <c r="IG23">
        <v>23</v>
      </c>
      <c r="IH23">
        <v>51</v>
      </c>
      <c r="II23">
        <v>224</v>
      </c>
      <c r="IJ23">
        <v>220</v>
      </c>
      <c r="IK23">
        <v>220</v>
      </c>
      <c r="IL23">
        <v>213</v>
      </c>
      <c r="IM23">
        <v>208</v>
      </c>
      <c r="IN23">
        <v>214</v>
      </c>
      <c r="IO23">
        <v>217</v>
      </c>
    </row>
    <row r="24" spans="1:250" x14ac:dyDescent="0.35">
      <c r="A24" t="s">
        <v>3474</v>
      </c>
      <c r="B24" s="46" t="str">
        <f>VLOOKUP(A24,'CAMI genomes v4 region'!$I$2:$J$110,2,FALSE)</f>
        <v>Ferrithrix_thermotolerans_strain_Y005_(NR_042751.1)</v>
      </c>
      <c r="C24">
        <v>14</v>
      </c>
      <c r="D24">
        <v>1</v>
      </c>
      <c r="E24" s="4">
        <f t="shared" si="0"/>
        <v>207</v>
      </c>
      <c r="F24" s="4">
        <f t="shared" si="1"/>
        <v>242</v>
      </c>
      <c r="G24" s="4">
        <f t="shared" si="2"/>
        <v>0</v>
      </c>
      <c r="H24">
        <v>1</v>
      </c>
      <c r="I24">
        <v>1</v>
      </c>
      <c r="J24">
        <v>1</v>
      </c>
      <c r="K24">
        <v>1</v>
      </c>
      <c r="L24">
        <v>1</v>
      </c>
      <c r="M24">
        <v>1</v>
      </c>
      <c r="N24">
        <v>1</v>
      </c>
      <c r="O24">
        <v>1</v>
      </c>
      <c r="P24">
        <v>1</v>
      </c>
      <c r="Q24" s="4">
        <v>1</v>
      </c>
      <c r="R24">
        <v>1</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v>
      </c>
      <c r="DC24">
        <v>0</v>
      </c>
      <c r="DD24">
        <v>0</v>
      </c>
      <c r="DE24">
        <v>0</v>
      </c>
      <c r="DF24">
        <v>0</v>
      </c>
      <c r="DG24">
        <v>0</v>
      </c>
      <c r="DH24">
        <v>0</v>
      </c>
      <c r="DI24">
        <v>0</v>
      </c>
      <c r="DJ24">
        <v>0</v>
      </c>
      <c r="DK24">
        <v>0</v>
      </c>
      <c r="DL24">
        <v>0</v>
      </c>
      <c r="DM24">
        <v>0</v>
      </c>
      <c r="DN24">
        <v>0</v>
      </c>
      <c r="DO24">
        <v>0</v>
      </c>
      <c r="DP24">
        <v>0</v>
      </c>
      <c r="DQ24">
        <v>0</v>
      </c>
      <c r="DR24">
        <v>0</v>
      </c>
      <c r="DS24">
        <v>0</v>
      </c>
      <c r="DT24">
        <v>0</v>
      </c>
      <c r="DU24">
        <v>0</v>
      </c>
      <c r="DV24">
        <v>0</v>
      </c>
      <c r="DW24">
        <v>0</v>
      </c>
      <c r="DX24">
        <v>0</v>
      </c>
      <c r="DY24">
        <v>0</v>
      </c>
      <c r="DZ24">
        <v>0</v>
      </c>
      <c r="EA24">
        <v>0</v>
      </c>
      <c r="EB24">
        <v>0</v>
      </c>
      <c r="EC24">
        <v>0</v>
      </c>
      <c r="ED24">
        <v>0</v>
      </c>
      <c r="EE24">
        <v>0</v>
      </c>
      <c r="EF24">
        <v>0</v>
      </c>
      <c r="EG24">
        <v>0</v>
      </c>
      <c r="EH24">
        <v>0</v>
      </c>
      <c r="EI24">
        <v>0</v>
      </c>
      <c r="EJ24">
        <v>0</v>
      </c>
      <c r="EK24">
        <v>0</v>
      </c>
      <c r="EL24">
        <v>0</v>
      </c>
      <c r="EM24">
        <v>0</v>
      </c>
      <c r="EN24">
        <v>0</v>
      </c>
      <c r="EO24">
        <v>0</v>
      </c>
      <c r="EP24">
        <v>0</v>
      </c>
      <c r="EQ24">
        <v>0</v>
      </c>
      <c r="ER24">
        <v>0</v>
      </c>
      <c r="ES24">
        <v>0</v>
      </c>
      <c r="ET24">
        <v>0</v>
      </c>
      <c r="EU24">
        <v>0</v>
      </c>
      <c r="EV24">
        <v>0</v>
      </c>
      <c r="EW24">
        <v>0</v>
      </c>
      <c r="EX24">
        <v>0</v>
      </c>
      <c r="EY24">
        <v>0</v>
      </c>
      <c r="EZ24">
        <v>0</v>
      </c>
      <c r="FA24">
        <v>0</v>
      </c>
      <c r="FB24">
        <v>0</v>
      </c>
      <c r="FC24">
        <v>0</v>
      </c>
      <c r="FD24">
        <v>0</v>
      </c>
      <c r="FE24">
        <v>0</v>
      </c>
      <c r="FF24">
        <v>0</v>
      </c>
      <c r="FG24">
        <v>0</v>
      </c>
      <c r="FH24">
        <v>0</v>
      </c>
      <c r="FI24">
        <v>0</v>
      </c>
      <c r="FJ24">
        <v>0</v>
      </c>
      <c r="FK24">
        <v>0</v>
      </c>
      <c r="FL24">
        <v>0</v>
      </c>
      <c r="FM24">
        <v>0</v>
      </c>
      <c r="FN24">
        <v>0</v>
      </c>
      <c r="FO24">
        <v>0</v>
      </c>
      <c r="FP24">
        <v>0</v>
      </c>
      <c r="FQ24">
        <v>0</v>
      </c>
      <c r="FR24">
        <v>0</v>
      </c>
      <c r="FS24">
        <v>0</v>
      </c>
      <c r="FT24">
        <v>0</v>
      </c>
      <c r="FU24">
        <v>0</v>
      </c>
      <c r="FV24">
        <v>0</v>
      </c>
      <c r="FW24">
        <v>0</v>
      </c>
      <c r="FX24">
        <v>0</v>
      </c>
      <c r="FY24">
        <v>0</v>
      </c>
      <c r="FZ24">
        <v>0</v>
      </c>
      <c r="GA24">
        <v>0</v>
      </c>
      <c r="GB24">
        <v>0</v>
      </c>
      <c r="GC24">
        <v>0</v>
      </c>
      <c r="GD24">
        <v>0</v>
      </c>
      <c r="GE24">
        <v>0</v>
      </c>
      <c r="GF24">
        <v>0</v>
      </c>
      <c r="GG24">
        <v>0</v>
      </c>
      <c r="GH24">
        <v>0</v>
      </c>
      <c r="GI24">
        <v>0</v>
      </c>
      <c r="GJ24">
        <v>0</v>
      </c>
      <c r="GK24">
        <v>0</v>
      </c>
      <c r="GL24">
        <v>0</v>
      </c>
      <c r="GM24">
        <v>0</v>
      </c>
      <c r="GN24">
        <v>0</v>
      </c>
      <c r="GO24">
        <v>0</v>
      </c>
      <c r="GP24">
        <v>0</v>
      </c>
      <c r="GQ24">
        <v>0</v>
      </c>
      <c r="GR24">
        <v>0</v>
      </c>
      <c r="GS24">
        <v>0</v>
      </c>
      <c r="GT24">
        <v>0</v>
      </c>
      <c r="GU24">
        <v>0</v>
      </c>
      <c r="GV24">
        <v>0</v>
      </c>
      <c r="GW24">
        <v>0</v>
      </c>
      <c r="GX24">
        <v>0</v>
      </c>
      <c r="GY24">
        <v>0</v>
      </c>
      <c r="GZ24">
        <v>0</v>
      </c>
      <c r="HA24">
        <v>0</v>
      </c>
      <c r="HB24">
        <v>0</v>
      </c>
      <c r="HC24">
        <v>0</v>
      </c>
      <c r="HD24">
        <v>0</v>
      </c>
      <c r="HE24">
        <v>0</v>
      </c>
      <c r="HF24">
        <v>0</v>
      </c>
      <c r="HG24">
        <v>0</v>
      </c>
      <c r="HH24">
        <v>0</v>
      </c>
      <c r="HI24">
        <v>0</v>
      </c>
      <c r="HJ24">
        <v>0</v>
      </c>
      <c r="HK24">
        <v>0</v>
      </c>
      <c r="HL24">
        <v>0</v>
      </c>
      <c r="HM24">
        <v>0</v>
      </c>
      <c r="HN24">
        <v>0</v>
      </c>
      <c r="HO24">
        <v>0</v>
      </c>
      <c r="HP24">
        <v>0</v>
      </c>
      <c r="HQ24">
        <v>0</v>
      </c>
      <c r="HR24">
        <v>1</v>
      </c>
      <c r="HS24">
        <v>1</v>
      </c>
      <c r="HT24">
        <v>1</v>
      </c>
      <c r="HU24">
        <v>1</v>
      </c>
      <c r="HV24">
        <v>1</v>
      </c>
      <c r="HW24">
        <v>1</v>
      </c>
      <c r="HX24">
        <v>1</v>
      </c>
      <c r="HY24">
        <v>1</v>
      </c>
      <c r="HZ24">
        <v>1</v>
      </c>
      <c r="IA24">
        <v>1</v>
      </c>
      <c r="IB24">
        <v>1</v>
      </c>
      <c r="IC24">
        <v>1</v>
      </c>
      <c r="ID24">
        <v>1</v>
      </c>
      <c r="IE24">
        <v>1</v>
      </c>
      <c r="IF24">
        <v>1</v>
      </c>
      <c r="IG24">
        <v>1</v>
      </c>
      <c r="IH24">
        <v>1</v>
      </c>
      <c r="II24">
        <v>1</v>
      </c>
      <c r="IJ24">
        <v>1</v>
      </c>
      <c r="IK24">
        <v>1</v>
      </c>
      <c r="IL24">
        <v>1</v>
      </c>
      <c r="IM24">
        <v>1</v>
      </c>
      <c r="IN24">
        <v>1</v>
      </c>
      <c r="IO24">
        <v>1</v>
      </c>
      <c r="IP24">
        <v>1</v>
      </c>
    </row>
    <row r="25" spans="1:250" x14ac:dyDescent="0.35">
      <c r="A25" t="s">
        <v>3476</v>
      </c>
      <c r="B25" s="46" t="str">
        <f>VLOOKUP(A25,'CAMI genomes v4 region'!$I$2:$J$110,2,FALSE)</f>
        <v>Caloranaerobacter_azorensis_strain_MV1087_(NR_028919.1)</v>
      </c>
      <c r="C25">
        <v>73</v>
      </c>
      <c r="D25">
        <v>1</v>
      </c>
      <c r="E25" s="4">
        <f t="shared" si="0"/>
        <v>63</v>
      </c>
      <c r="F25" s="4">
        <f t="shared" si="1"/>
        <v>196</v>
      </c>
      <c r="G25" s="4">
        <f t="shared" si="2"/>
        <v>0</v>
      </c>
      <c r="H25">
        <v>1</v>
      </c>
      <c r="I25">
        <v>1</v>
      </c>
      <c r="J25">
        <v>1</v>
      </c>
      <c r="K25">
        <v>1</v>
      </c>
      <c r="L25">
        <v>1</v>
      </c>
      <c r="M25">
        <v>1</v>
      </c>
      <c r="N25">
        <v>1</v>
      </c>
      <c r="O25">
        <v>1</v>
      </c>
      <c r="P25">
        <v>1</v>
      </c>
      <c r="Q25" s="4">
        <v>1</v>
      </c>
      <c r="R25">
        <v>1</v>
      </c>
      <c r="S25">
        <v>1</v>
      </c>
      <c r="T25">
        <v>1</v>
      </c>
      <c r="U25">
        <v>1</v>
      </c>
      <c r="V25">
        <v>1</v>
      </c>
      <c r="W25">
        <v>1</v>
      </c>
      <c r="X25">
        <v>1</v>
      </c>
      <c r="Y25">
        <v>1</v>
      </c>
      <c r="Z25">
        <v>1</v>
      </c>
      <c r="AA25">
        <v>1</v>
      </c>
      <c r="AB25">
        <v>1</v>
      </c>
      <c r="AC25">
        <v>1</v>
      </c>
      <c r="AD25">
        <v>1</v>
      </c>
      <c r="AE25">
        <v>1</v>
      </c>
      <c r="AF25">
        <v>1</v>
      </c>
      <c r="AG25">
        <v>1</v>
      </c>
      <c r="AH25">
        <v>1</v>
      </c>
      <c r="AI25">
        <v>1</v>
      </c>
      <c r="AJ25">
        <v>1</v>
      </c>
      <c r="AK25">
        <v>1</v>
      </c>
      <c r="AL25">
        <v>1</v>
      </c>
      <c r="AM25">
        <v>1</v>
      </c>
      <c r="AN25">
        <v>1</v>
      </c>
      <c r="AO25">
        <v>1</v>
      </c>
      <c r="AP25">
        <v>1</v>
      </c>
      <c r="AQ25">
        <v>1</v>
      </c>
      <c r="AR25">
        <v>1</v>
      </c>
      <c r="AS25">
        <v>1</v>
      </c>
      <c r="AT25">
        <v>1</v>
      </c>
      <c r="AU25">
        <v>1</v>
      </c>
      <c r="AV25">
        <v>1</v>
      </c>
      <c r="AW25">
        <v>1</v>
      </c>
      <c r="AX25">
        <v>1</v>
      </c>
      <c r="AY25">
        <v>1</v>
      </c>
      <c r="AZ25">
        <v>1</v>
      </c>
      <c r="BA25">
        <v>1</v>
      </c>
      <c r="BB25">
        <v>1</v>
      </c>
      <c r="BC25">
        <v>1</v>
      </c>
      <c r="BD25">
        <v>1</v>
      </c>
      <c r="BE25">
        <v>1</v>
      </c>
      <c r="BF25">
        <v>1</v>
      </c>
      <c r="BG25">
        <v>1</v>
      </c>
      <c r="BH25">
        <v>1</v>
      </c>
      <c r="BI25">
        <v>1</v>
      </c>
      <c r="BJ25">
        <v>1</v>
      </c>
      <c r="BK25">
        <v>1</v>
      </c>
      <c r="BL25">
        <v>1</v>
      </c>
      <c r="BM25">
        <v>1</v>
      </c>
      <c r="BN25">
        <v>1</v>
      </c>
      <c r="BO25">
        <v>1</v>
      </c>
      <c r="BP25">
        <v>1</v>
      </c>
      <c r="BQ25">
        <v>1</v>
      </c>
      <c r="BR25">
        <v>1</v>
      </c>
      <c r="BS25">
        <v>1</v>
      </c>
      <c r="BT25">
        <v>1</v>
      </c>
      <c r="BU25">
        <v>1</v>
      </c>
      <c r="BV25">
        <v>1</v>
      </c>
      <c r="BW25">
        <v>1</v>
      </c>
      <c r="BX25">
        <v>1</v>
      </c>
      <c r="BY25">
        <v>1</v>
      </c>
      <c r="BZ25">
        <v>1</v>
      </c>
      <c r="CA25">
        <v>1</v>
      </c>
      <c r="CB25">
        <v>1</v>
      </c>
      <c r="CC25">
        <v>1</v>
      </c>
      <c r="CD25">
        <v>1</v>
      </c>
      <c r="CE25">
        <v>1</v>
      </c>
      <c r="CF25">
        <v>1</v>
      </c>
      <c r="CG25">
        <v>1</v>
      </c>
      <c r="CH25">
        <v>1</v>
      </c>
      <c r="CI25">
        <v>1</v>
      </c>
      <c r="CJ25">
        <v>1</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c r="ED25">
        <v>0</v>
      </c>
      <c r="EE25">
        <v>0</v>
      </c>
      <c r="EF25">
        <v>0</v>
      </c>
      <c r="EG25">
        <v>0</v>
      </c>
      <c r="EH25">
        <v>0</v>
      </c>
      <c r="EI25">
        <v>0</v>
      </c>
      <c r="EJ25">
        <v>0</v>
      </c>
      <c r="EK25">
        <v>1</v>
      </c>
      <c r="EL25">
        <v>1</v>
      </c>
      <c r="EM25">
        <v>1</v>
      </c>
      <c r="EN25">
        <v>1</v>
      </c>
      <c r="EO25">
        <v>1</v>
      </c>
      <c r="EP25">
        <v>1</v>
      </c>
      <c r="EQ25">
        <v>1</v>
      </c>
      <c r="ER25">
        <v>1</v>
      </c>
      <c r="ES25">
        <v>1</v>
      </c>
      <c r="ET25">
        <v>1</v>
      </c>
      <c r="EU25">
        <v>1</v>
      </c>
      <c r="EV25">
        <v>1</v>
      </c>
      <c r="EW25">
        <v>1</v>
      </c>
      <c r="EX25">
        <v>1</v>
      </c>
      <c r="EY25">
        <v>1</v>
      </c>
      <c r="EZ25">
        <v>1</v>
      </c>
      <c r="FA25">
        <v>1</v>
      </c>
      <c r="FB25">
        <v>1</v>
      </c>
      <c r="FC25">
        <v>1</v>
      </c>
      <c r="FD25">
        <v>1</v>
      </c>
      <c r="FE25">
        <v>1</v>
      </c>
      <c r="FF25">
        <v>1</v>
      </c>
      <c r="FG25">
        <v>1</v>
      </c>
      <c r="FH25">
        <v>1</v>
      </c>
      <c r="FI25">
        <v>2</v>
      </c>
      <c r="FJ25">
        <v>2</v>
      </c>
      <c r="FK25">
        <v>2</v>
      </c>
      <c r="FL25">
        <v>2</v>
      </c>
      <c r="FM25">
        <v>2</v>
      </c>
      <c r="FN25">
        <v>2</v>
      </c>
      <c r="FO25">
        <v>2</v>
      </c>
      <c r="FP25">
        <v>2</v>
      </c>
      <c r="FQ25">
        <v>2</v>
      </c>
      <c r="FR25">
        <v>2</v>
      </c>
      <c r="FS25">
        <v>2</v>
      </c>
      <c r="FT25">
        <v>2</v>
      </c>
      <c r="FU25">
        <v>2</v>
      </c>
      <c r="FV25">
        <v>2</v>
      </c>
      <c r="FW25">
        <v>2</v>
      </c>
      <c r="FX25">
        <v>2</v>
      </c>
      <c r="FY25">
        <v>2</v>
      </c>
      <c r="FZ25">
        <v>2</v>
      </c>
      <c r="GA25">
        <v>2</v>
      </c>
      <c r="GB25">
        <v>2</v>
      </c>
      <c r="GC25">
        <v>2</v>
      </c>
      <c r="GD25">
        <v>2</v>
      </c>
      <c r="GE25">
        <v>3</v>
      </c>
      <c r="GF25">
        <v>3</v>
      </c>
      <c r="GG25">
        <v>3</v>
      </c>
      <c r="GH25">
        <v>1</v>
      </c>
      <c r="GI25">
        <v>1</v>
      </c>
      <c r="GJ25">
        <v>1</v>
      </c>
      <c r="GK25">
        <v>1</v>
      </c>
      <c r="GL25">
        <v>0</v>
      </c>
      <c r="GM25">
        <v>0</v>
      </c>
      <c r="GN25">
        <v>0</v>
      </c>
      <c r="GO25">
        <v>1</v>
      </c>
      <c r="GP25">
        <v>1</v>
      </c>
      <c r="GQ25">
        <v>1</v>
      </c>
      <c r="GR25">
        <v>1</v>
      </c>
      <c r="GS25">
        <v>1</v>
      </c>
      <c r="GT25">
        <v>1</v>
      </c>
      <c r="GU25">
        <v>1</v>
      </c>
      <c r="GV25">
        <v>1</v>
      </c>
      <c r="GW25">
        <v>1</v>
      </c>
      <c r="GX25">
        <v>1</v>
      </c>
      <c r="GY25">
        <v>1</v>
      </c>
      <c r="GZ25">
        <v>0</v>
      </c>
      <c r="HA25">
        <v>0</v>
      </c>
      <c r="HB25">
        <v>0</v>
      </c>
      <c r="HC25">
        <v>0</v>
      </c>
      <c r="HD25">
        <v>0</v>
      </c>
      <c r="HE25">
        <v>0</v>
      </c>
      <c r="HF25">
        <v>0</v>
      </c>
      <c r="HG25">
        <v>0</v>
      </c>
      <c r="HH25">
        <v>1</v>
      </c>
      <c r="HI25">
        <v>20</v>
      </c>
      <c r="HJ25">
        <v>21</v>
      </c>
      <c r="HK25">
        <v>1</v>
      </c>
      <c r="HL25">
        <v>2</v>
      </c>
      <c r="HM25">
        <v>2</v>
      </c>
      <c r="HN25">
        <v>2</v>
      </c>
      <c r="HO25">
        <v>2</v>
      </c>
      <c r="HP25">
        <v>2</v>
      </c>
      <c r="HQ25">
        <v>2</v>
      </c>
      <c r="HR25">
        <v>1</v>
      </c>
      <c r="HS25">
        <v>1</v>
      </c>
      <c r="HT25">
        <v>1</v>
      </c>
      <c r="HU25">
        <v>1</v>
      </c>
      <c r="HV25">
        <v>1</v>
      </c>
      <c r="HW25">
        <v>1</v>
      </c>
      <c r="HX25">
        <v>1</v>
      </c>
      <c r="HY25">
        <v>1</v>
      </c>
      <c r="HZ25">
        <v>1</v>
      </c>
      <c r="IA25">
        <v>1</v>
      </c>
      <c r="IB25">
        <v>1</v>
      </c>
      <c r="IC25">
        <v>2</v>
      </c>
      <c r="ID25">
        <v>2</v>
      </c>
      <c r="IE25">
        <v>3</v>
      </c>
      <c r="IF25">
        <v>3</v>
      </c>
      <c r="IG25">
        <v>3</v>
      </c>
      <c r="IH25">
        <v>3</v>
      </c>
      <c r="II25">
        <v>3</v>
      </c>
      <c r="IJ25">
        <v>4</v>
      </c>
      <c r="IK25">
        <v>4</v>
      </c>
      <c r="IL25">
        <v>5</v>
      </c>
      <c r="IM25">
        <v>5</v>
      </c>
      <c r="IN25">
        <v>6</v>
      </c>
    </row>
    <row r="26" spans="1:250" x14ac:dyDescent="0.35">
      <c r="A26" t="s">
        <v>3475</v>
      </c>
      <c r="B26" s="4" t="str">
        <f>VLOOKUP(A26,'CAMI genomes v4 region'!$I$2:$J$110,2,FALSE)</f>
        <v>Clostridium_grantii_strain_A1_(NR_026131.1)</v>
      </c>
      <c r="C26">
        <v>94</v>
      </c>
      <c r="D26">
        <v>3</v>
      </c>
      <c r="E26" s="4">
        <f t="shared" si="0"/>
        <v>14</v>
      </c>
      <c r="F26" s="4">
        <f t="shared" si="1"/>
        <v>44</v>
      </c>
      <c r="G26" s="4">
        <f t="shared" si="2"/>
        <v>0</v>
      </c>
      <c r="H26">
        <v>5</v>
      </c>
      <c r="I26">
        <v>5</v>
      </c>
      <c r="J26">
        <v>5</v>
      </c>
      <c r="K26">
        <v>4</v>
      </c>
      <c r="L26">
        <v>4</v>
      </c>
      <c r="M26">
        <v>4</v>
      </c>
      <c r="N26">
        <v>4</v>
      </c>
      <c r="O26">
        <v>5</v>
      </c>
      <c r="P26">
        <v>4</v>
      </c>
      <c r="Q26" s="4">
        <v>4</v>
      </c>
      <c r="R26">
        <v>4</v>
      </c>
      <c r="S26">
        <v>4</v>
      </c>
      <c r="T26">
        <v>3</v>
      </c>
      <c r="U26">
        <v>3</v>
      </c>
      <c r="V26">
        <v>2</v>
      </c>
      <c r="W26">
        <v>2</v>
      </c>
      <c r="X26">
        <v>2</v>
      </c>
      <c r="Y26">
        <v>2</v>
      </c>
      <c r="Z26">
        <v>2</v>
      </c>
      <c r="AA26">
        <v>2</v>
      </c>
      <c r="AB26">
        <v>2</v>
      </c>
      <c r="AC26">
        <v>2</v>
      </c>
      <c r="AD26">
        <v>2</v>
      </c>
      <c r="AE26">
        <v>2</v>
      </c>
      <c r="AF26">
        <v>2</v>
      </c>
      <c r="AG26">
        <v>2</v>
      </c>
      <c r="AH26">
        <v>2</v>
      </c>
      <c r="AI26">
        <v>2</v>
      </c>
      <c r="AJ26">
        <v>2</v>
      </c>
      <c r="AK26">
        <v>2</v>
      </c>
      <c r="AL26">
        <v>2</v>
      </c>
      <c r="AM26">
        <v>3</v>
      </c>
      <c r="AN26">
        <v>3</v>
      </c>
      <c r="AO26">
        <v>2</v>
      </c>
      <c r="AP26">
        <v>1</v>
      </c>
      <c r="AQ26">
        <v>3</v>
      </c>
      <c r="AR26">
        <v>3</v>
      </c>
      <c r="AS26">
        <v>3</v>
      </c>
      <c r="AT26">
        <v>3</v>
      </c>
      <c r="AU26">
        <v>3</v>
      </c>
      <c r="AV26">
        <v>3</v>
      </c>
      <c r="AW26">
        <v>3</v>
      </c>
      <c r="AX26">
        <v>3</v>
      </c>
      <c r="AY26">
        <v>3</v>
      </c>
      <c r="AZ26">
        <v>3</v>
      </c>
      <c r="BA26">
        <v>3</v>
      </c>
      <c r="BB26">
        <v>3</v>
      </c>
      <c r="BC26">
        <v>3</v>
      </c>
      <c r="BD26">
        <v>2</v>
      </c>
      <c r="BE26">
        <v>2</v>
      </c>
      <c r="BF26">
        <v>2</v>
      </c>
      <c r="BG26">
        <v>2</v>
      </c>
      <c r="BH26">
        <v>2</v>
      </c>
      <c r="BI26">
        <v>2</v>
      </c>
      <c r="BJ26">
        <v>1</v>
      </c>
      <c r="BK26">
        <v>1</v>
      </c>
      <c r="BL26">
        <v>1</v>
      </c>
      <c r="BM26">
        <v>1</v>
      </c>
      <c r="BN26">
        <v>1</v>
      </c>
      <c r="BO26">
        <v>1</v>
      </c>
      <c r="BP26">
        <v>1</v>
      </c>
      <c r="BQ26">
        <v>1</v>
      </c>
      <c r="BR26">
        <v>1</v>
      </c>
      <c r="BS26">
        <v>1</v>
      </c>
      <c r="BT26">
        <v>1</v>
      </c>
      <c r="BU26">
        <v>1</v>
      </c>
      <c r="BV26">
        <v>1</v>
      </c>
      <c r="BW26">
        <v>1</v>
      </c>
      <c r="BX26">
        <v>1</v>
      </c>
      <c r="BY26">
        <v>1</v>
      </c>
      <c r="BZ26">
        <v>1</v>
      </c>
      <c r="CA26">
        <v>0</v>
      </c>
      <c r="CB26">
        <v>0</v>
      </c>
      <c r="CC26">
        <v>0</v>
      </c>
      <c r="CD26">
        <v>0</v>
      </c>
      <c r="CE26">
        <v>0</v>
      </c>
      <c r="CF26">
        <v>0</v>
      </c>
      <c r="CG26">
        <v>0</v>
      </c>
      <c r="CH26">
        <v>0</v>
      </c>
      <c r="CI26">
        <v>0</v>
      </c>
      <c r="CJ26">
        <v>0</v>
      </c>
      <c r="CK26">
        <v>0</v>
      </c>
      <c r="CL26">
        <v>0</v>
      </c>
      <c r="CM26">
        <v>0</v>
      </c>
      <c r="CN26">
        <v>0</v>
      </c>
      <c r="CO26">
        <v>1</v>
      </c>
      <c r="CP26">
        <v>1</v>
      </c>
      <c r="CQ26">
        <v>1</v>
      </c>
      <c r="CR26">
        <v>1</v>
      </c>
      <c r="CS26">
        <v>1</v>
      </c>
      <c r="CT26">
        <v>1</v>
      </c>
      <c r="CU26">
        <v>1</v>
      </c>
      <c r="CV26">
        <v>1</v>
      </c>
      <c r="CW26">
        <v>1</v>
      </c>
      <c r="CX26">
        <v>1</v>
      </c>
      <c r="CY26">
        <v>1</v>
      </c>
      <c r="CZ26">
        <v>1</v>
      </c>
      <c r="DA26">
        <v>2</v>
      </c>
      <c r="DB26">
        <v>2</v>
      </c>
      <c r="DC26">
        <v>2</v>
      </c>
      <c r="DD26">
        <v>3</v>
      </c>
      <c r="DE26">
        <v>3</v>
      </c>
      <c r="DF26">
        <v>2</v>
      </c>
      <c r="DG26">
        <v>2</v>
      </c>
      <c r="DH26">
        <v>3</v>
      </c>
      <c r="DI26">
        <v>3</v>
      </c>
      <c r="DJ26">
        <v>3</v>
      </c>
      <c r="DK26">
        <v>3</v>
      </c>
      <c r="DL26">
        <v>3</v>
      </c>
      <c r="DM26">
        <v>3</v>
      </c>
      <c r="DN26">
        <v>3</v>
      </c>
      <c r="DO26">
        <v>3</v>
      </c>
      <c r="DP26">
        <v>3</v>
      </c>
      <c r="DQ26">
        <v>3</v>
      </c>
      <c r="DR26">
        <v>3</v>
      </c>
      <c r="DS26">
        <v>3</v>
      </c>
      <c r="DT26">
        <v>3</v>
      </c>
      <c r="DU26">
        <v>3</v>
      </c>
      <c r="DV26">
        <v>3</v>
      </c>
      <c r="DW26">
        <v>3</v>
      </c>
      <c r="DX26">
        <v>2</v>
      </c>
      <c r="DY26">
        <v>2</v>
      </c>
      <c r="DZ26">
        <v>2</v>
      </c>
      <c r="EA26">
        <v>2</v>
      </c>
      <c r="EB26">
        <v>3</v>
      </c>
      <c r="EC26">
        <v>3</v>
      </c>
      <c r="ED26">
        <v>3</v>
      </c>
      <c r="EE26">
        <v>3</v>
      </c>
      <c r="EF26">
        <v>3</v>
      </c>
      <c r="EG26">
        <v>3</v>
      </c>
      <c r="EH26">
        <v>3</v>
      </c>
      <c r="EI26">
        <v>3</v>
      </c>
      <c r="EJ26">
        <v>3</v>
      </c>
      <c r="EK26">
        <v>3</v>
      </c>
      <c r="EL26">
        <v>3</v>
      </c>
      <c r="EM26">
        <v>4</v>
      </c>
      <c r="EN26">
        <v>4</v>
      </c>
      <c r="EO26">
        <v>4</v>
      </c>
      <c r="EP26">
        <v>4</v>
      </c>
      <c r="EQ26">
        <v>4</v>
      </c>
      <c r="ER26">
        <v>4</v>
      </c>
      <c r="ES26">
        <v>4</v>
      </c>
      <c r="ET26">
        <v>4</v>
      </c>
      <c r="EU26">
        <v>4</v>
      </c>
      <c r="EV26">
        <v>4</v>
      </c>
      <c r="EW26">
        <v>4</v>
      </c>
      <c r="EX26">
        <v>5</v>
      </c>
      <c r="EY26">
        <v>5</v>
      </c>
      <c r="EZ26">
        <v>4</v>
      </c>
      <c r="FA26">
        <v>4</v>
      </c>
      <c r="FB26">
        <v>4</v>
      </c>
      <c r="FC26">
        <v>4</v>
      </c>
      <c r="FD26">
        <v>3</v>
      </c>
      <c r="FE26">
        <v>3</v>
      </c>
      <c r="FF26">
        <v>4</v>
      </c>
      <c r="FG26">
        <v>4</v>
      </c>
      <c r="FH26">
        <v>4</v>
      </c>
      <c r="FI26">
        <v>4</v>
      </c>
      <c r="FJ26">
        <v>4</v>
      </c>
      <c r="FK26">
        <v>4</v>
      </c>
      <c r="FL26">
        <v>4</v>
      </c>
      <c r="FM26">
        <v>4</v>
      </c>
      <c r="FN26">
        <v>5</v>
      </c>
      <c r="FO26">
        <v>5</v>
      </c>
      <c r="FP26">
        <v>5</v>
      </c>
      <c r="FQ26">
        <v>5</v>
      </c>
      <c r="FR26">
        <v>5</v>
      </c>
      <c r="FS26">
        <v>5</v>
      </c>
      <c r="FT26">
        <v>5</v>
      </c>
      <c r="FU26">
        <v>5</v>
      </c>
      <c r="FV26">
        <v>5</v>
      </c>
      <c r="FW26">
        <v>5</v>
      </c>
      <c r="FX26">
        <v>5</v>
      </c>
      <c r="FY26">
        <v>5</v>
      </c>
      <c r="FZ26">
        <v>5</v>
      </c>
      <c r="GA26">
        <v>5</v>
      </c>
      <c r="GB26">
        <v>5</v>
      </c>
      <c r="GC26">
        <v>5</v>
      </c>
      <c r="GD26">
        <v>5</v>
      </c>
      <c r="GE26">
        <v>5</v>
      </c>
      <c r="GF26">
        <v>5</v>
      </c>
      <c r="GG26">
        <v>5</v>
      </c>
      <c r="GH26">
        <v>5</v>
      </c>
      <c r="GI26">
        <v>5</v>
      </c>
      <c r="GJ26">
        <v>5</v>
      </c>
      <c r="GK26">
        <v>5</v>
      </c>
      <c r="GL26">
        <v>5</v>
      </c>
      <c r="GM26">
        <v>5</v>
      </c>
      <c r="GN26">
        <v>5</v>
      </c>
      <c r="GO26">
        <v>5</v>
      </c>
      <c r="GP26">
        <v>5</v>
      </c>
      <c r="GQ26">
        <v>5</v>
      </c>
      <c r="GR26">
        <v>5</v>
      </c>
      <c r="GS26">
        <v>5</v>
      </c>
      <c r="GT26">
        <v>5</v>
      </c>
      <c r="GU26">
        <v>5</v>
      </c>
      <c r="GV26">
        <v>5</v>
      </c>
      <c r="GW26">
        <v>5</v>
      </c>
      <c r="GX26">
        <v>4</v>
      </c>
      <c r="GY26">
        <v>4</v>
      </c>
      <c r="GZ26">
        <v>4</v>
      </c>
      <c r="HA26">
        <v>4</v>
      </c>
      <c r="HB26">
        <v>4</v>
      </c>
      <c r="HC26">
        <v>4</v>
      </c>
      <c r="HD26">
        <v>4</v>
      </c>
      <c r="HE26">
        <v>4</v>
      </c>
      <c r="HF26">
        <v>4</v>
      </c>
      <c r="HG26">
        <v>4</v>
      </c>
      <c r="HH26">
        <v>4</v>
      </c>
      <c r="HI26">
        <v>4</v>
      </c>
      <c r="HJ26">
        <v>4</v>
      </c>
      <c r="HK26">
        <v>4</v>
      </c>
      <c r="HL26">
        <v>4</v>
      </c>
      <c r="HM26">
        <v>4</v>
      </c>
      <c r="HN26">
        <v>4</v>
      </c>
      <c r="HO26">
        <v>4</v>
      </c>
      <c r="HP26">
        <v>5</v>
      </c>
      <c r="HQ26">
        <v>5</v>
      </c>
      <c r="HR26">
        <v>5</v>
      </c>
      <c r="HS26">
        <v>5</v>
      </c>
      <c r="HT26">
        <v>5</v>
      </c>
      <c r="HU26">
        <v>5</v>
      </c>
      <c r="HV26">
        <v>5</v>
      </c>
      <c r="HW26">
        <v>4</v>
      </c>
      <c r="HX26">
        <v>4</v>
      </c>
      <c r="HY26">
        <v>3</v>
      </c>
      <c r="HZ26">
        <v>3</v>
      </c>
      <c r="IA26">
        <v>3</v>
      </c>
      <c r="IB26">
        <v>3</v>
      </c>
      <c r="IC26">
        <v>3</v>
      </c>
      <c r="ID26">
        <v>3</v>
      </c>
      <c r="IE26">
        <v>3</v>
      </c>
      <c r="IF26">
        <v>3</v>
      </c>
      <c r="IG26">
        <v>2</v>
      </c>
      <c r="IH26">
        <v>2</v>
      </c>
      <c r="II26">
        <v>2</v>
      </c>
      <c r="IJ26">
        <v>2</v>
      </c>
      <c r="IK26">
        <v>2</v>
      </c>
      <c r="IL26">
        <v>2</v>
      </c>
      <c r="IM26">
        <v>2</v>
      </c>
      <c r="IN26">
        <v>2</v>
      </c>
      <c r="IO26">
        <v>2</v>
      </c>
    </row>
    <row r="27" spans="1:250" x14ac:dyDescent="0.35">
      <c r="A27" t="s">
        <v>3477</v>
      </c>
      <c r="B27" s="4" t="str">
        <f>VLOOKUP(A27,'CAMI genomes v4 region'!$I$2:$J$110,2,FALSE)</f>
        <v>Butyrivibrio_fibrisolvens_strain_ATCC_19171_(NR_025981.1)</v>
      </c>
      <c r="C27">
        <v>99</v>
      </c>
      <c r="D27">
        <v>6</v>
      </c>
      <c r="E27" s="4">
        <f t="shared" si="0"/>
        <v>2</v>
      </c>
      <c r="F27" s="4">
        <f t="shared" si="1"/>
        <v>16</v>
      </c>
      <c r="G27" s="4">
        <f t="shared" si="2"/>
        <v>0</v>
      </c>
      <c r="H27">
        <v>10</v>
      </c>
      <c r="I27">
        <v>8</v>
      </c>
      <c r="J27">
        <v>9</v>
      </c>
      <c r="K27">
        <v>9</v>
      </c>
      <c r="L27">
        <v>9</v>
      </c>
      <c r="M27">
        <v>10</v>
      </c>
      <c r="N27">
        <v>10</v>
      </c>
      <c r="O27">
        <v>9</v>
      </c>
      <c r="P27">
        <v>9</v>
      </c>
      <c r="Q27" s="4">
        <v>9</v>
      </c>
      <c r="R27">
        <v>9</v>
      </c>
      <c r="S27">
        <v>9</v>
      </c>
      <c r="T27">
        <v>9</v>
      </c>
      <c r="U27">
        <v>9</v>
      </c>
      <c r="V27">
        <v>9</v>
      </c>
      <c r="W27">
        <v>10</v>
      </c>
      <c r="X27">
        <v>10</v>
      </c>
      <c r="Y27">
        <v>9</v>
      </c>
      <c r="Z27">
        <v>8</v>
      </c>
      <c r="AA27">
        <v>8</v>
      </c>
      <c r="AB27">
        <v>7</v>
      </c>
      <c r="AC27">
        <v>7</v>
      </c>
      <c r="AD27">
        <v>7</v>
      </c>
      <c r="AE27">
        <v>7</v>
      </c>
      <c r="AF27">
        <v>7</v>
      </c>
      <c r="AG27">
        <v>7</v>
      </c>
      <c r="AH27">
        <v>7</v>
      </c>
      <c r="AI27">
        <v>7</v>
      </c>
      <c r="AJ27">
        <v>7</v>
      </c>
      <c r="AK27">
        <v>7</v>
      </c>
      <c r="AL27">
        <v>7</v>
      </c>
      <c r="AM27">
        <v>7</v>
      </c>
      <c r="AN27">
        <v>8</v>
      </c>
      <c r="AO27">
        <v>8</v>
      </c>
      <c r="AP27">
        <v>8</v>
      </c>
      <c r="AQ27">
        <v>8</v>
      </c>
      <c r="AR27">
        <v>8</v>
      </c>
      <c r="AS27">
        <v>8</v>
      </c>
      <c r="AT27">
        <v>8</v>
      </c>
      <c r="AU27">
        <v>9</v>
      </c>
      <c r="AV27">
        <v>9</v>
      </c>
      <c r="AW27">
        <v>10</v>
      </c>
      <c r="AX27">
        <v>10</v>
      </c>
      <c r="AY27">
        <v>9</v>
      </c>
      <c r="AZ27">
        <v>9</v>
      </c>
      <c r="BA27">
        <v>9</v>
      </c>
      <c r="BB27">
        <v>9</v>
      </c>
      <c r="BC27">
        <v>10</v>
      </c>
      <c r="BD27">
        <v>10</v>
      </c>
      <c r="BE27">
        <v>10</v>
      </c>
      <c r="BF27">
        <v>9</v>
      </c>
      <c r="BG27">
        <v>9</v>
      </c>
      <c r="BH27">
        <v>9</v>
      </c>
      <c r="BI27">
        <v>7</v>
      </c>
      <c r="BJ27">
        <v>8</v>
      </c>
      <c r="BK27">
        <v>7</v>
      </c>
      <c r="BL27">
        <v>6</v>
      </c>
      <c r="BM27">
        <v>6</v>
      </c>
      <c r="BN27">
        <v>6</v>
      </c>
      <c r="BO27">
        <v>6</v>
      </c>
      <c r="BP27">
        <v>6</v>
      </c>
      <c r="BQ27">
        <v>6</v>
      </c>
      <c r="BR27">
        <v>6</v>
      </c>
      <c r="BS27">
        <v>7</v>
      </c>
      <c r="BT27">
        <v>7</v>
      </c>
      <c r="BU27">
        <v>7</v>
      </c>
      <c r="BV27">
        <v>7</v>
      </c>
      <c r="BW27">
        <v>7</v>
      </c>
      <c r="BX27">
        <v>7</v>
      </c>
      <c r="BY27">
        <v>6</v>
      </c>
      <c r="BZ27">
        <v>6</v>
      </c>
      <c r="CA27">
        <v>8</v>
      </c>
      <c r="CB27">
        <v>8</v>
      </c>
      <c r="CC27">
        <v>8</v>
      </c>
      <c r="CD27">
        <v>8</v>
      </c>
      <c r="CE27">
        <v>8</v>
      </c>
      <c r="CF27">
        <v>10</v>
      </c>
      <c r="CG27">
        <v>9</v>
      </c>
      <c r="CH27">
        <v>9</v>
      </c>
      <c r="CI27">
        <v>12</v>
      </c>
      <c r="CJ27">
        <v>12</v>
      </c>
      <c r="CK27">
        <v>12</v>
      </c>
      <c r="CL27">
        <v>10</v>
      </c>
      <c r="CM27">
        <v>10</v>
      </c>
      <c r="CN27">
        <v>9</v>
      </c>
      <c r="CO27">
        <v>8</v>
      </c>
      <c r="CP27">
        <v>8</v>
      </c>
      <c r="CQ27">
        <v>8</v>
      </c>
      <c r="CR27">
        <v>8</v>
      </c>
      <c r="CS27">
        <v>7</v>
      </c>
      <c r="CT27">
        <v>7</v>
      </c>
      <c r="CU27">
        <v>7</v>
      </c>
      <c r="CV27">
        <v>7</v>
      </c>
      <c r="CW27">
        <v>7</v>
      </c>
      <c r="CX27">
        <v>7</v>
      </c>
      <c r="CY27">
        <v>9</v>
      </c>
      <c r="CZ27">
        <v>8</v>
      </c>
      <c r="DA27">
        <v>8</v>
      </c>
      <c r="DB27">
        <v>8</v>
      </c>
      <c r="DC27">
        <v>7</v>
      </c>
      <c r="DD27">
        <v>7</v>
      </c>
      <c r="DE27">
        <v>7</v>
      </c>
      <c r="DF27">
        <v>7</v>
      </c>
      <c r="DG27">
        <v>6</v>
      </c>
      <c r="DH27">
        <v>8</v>
      </c>
      <c r="DI27">
        <v>9</v>
      </c>
      <c r="DJ27">
        <v>9</v>
      </c>
      <c r="DK27">
        <v>8</v>
      </c>
      <c r="DL27">
        <v>7</v>
      </c>
      <c r="DM27">
        <v>7</v>
      </c>
      <c r="DN27">
        <v>7</v>
      </c>
      <c r="DO27">
        <v>7</v>
      </c>
      <c r="DP27">
        <v>7</v>
      </c>
      <c r="DQ27">
        <v>7</v>
      </c>
      <c r="DR27">
        <v>7</v>
      </c>
      <c r="DS27">
        <v>7</v>
      </c>
      <c r="DT27">
        <v>7</v>
      </c>
      <c r="DU27">
        <v>6</v>
      </c>
      <c r="DV27">
        <v>6</v>
      </c>
      <c r="DW27">
        <v>6</v>
      </c>
      <c r="DX27">
        <v>7</v>
      </c>
      <c r="DY27">
        <v>7</v>
      </c>
      <c r="DZ27">
        <v>6</v>
      </c>
      <c r="EA27">
        <v>5</v>
      </c>
      <c r="EB27">
        <v>5</v>
      </c>
      <c r="EC27">
        <v>5</v>
      </c>
      <c r="ED27">
        <v>5</v>
      </c>
      <c r="EE27">
        <v>4</v>
      </c>
      <c r="EF27">
        <v>4</v>
      </c>
      <c r="EG27">
        <v>4</v>
      </c>
      <c r="EH27">
        <v>4</v>
      </c>
      <c r="EI27">
        <v>4</v>
      </c>
      <c r="EJ27">
        <v>4</v>
      </c>
      <c r="EK27">
        <v>4</v>
      </c>
      <c r="EL27">
        <v>4</v>
      </c>
      <c r="EM27">
        <v>3</v>
      </c>
      <c r="EN27">
        <v>2</v>
      </c>
      <c r="EO27">
        <v>2</v>
      </c>
      <c r="EP27">
        <v>2</v>
      </c>
      <c r="EQ27">
        <v>2</v>
      </c>
      <c r="ER27">
        <v>2</v>
      </c>
      <c r="ES27">
        <v>1</v>
      </c>
      <c r="ET27">
        <v>1</v>
      </c>
      <c r="EU27">
        <v>1</v>
      </c>
      <c r="EV27">
        <v>2</v>
      </c>
      <c r="EW27">
        <v>3</v>
      </c>
      <c r="EX27">
        <v>3</v>
      </c>
      <c r="EY27">
        <v>3</v>
      </c>
      <c r="EZ27">
        <v>3</v>
      </c>
      <c r="FA27">
        <v>3</v>
      </c>
      <c r="FB27">
        <v>3</v>
      </c>
      <c r="FC27">
        <v>3</v>
      </c>
      <c r="FD27">
        <v>4</v>
      </c>
      <c r="FE27">
        <v>4</v>
      </c>
      <c r="FF27">
        <v>2</v>
      </c>
      <c r="FG27">
        <v>1</v>
      </c>
      <c r="FH27">
        <v>0</v>
      </c>
      <c r="FI27">
        <v>0</v>
      </c>
      <c r="FJ27">
        <v>1</v>
      </c>
      <c r="FK27">
        <v>1</v>
      </c>
      <c r="FL27">
        <v>1</v>
      </c>
      <c r="FM27">
        <v>1</v>
      </c>
      <c r="FN27">
        <v>1</v>
      </c>
      <c r="FO27">
        <v>1</v>
      </c>
      <c r="FP27">
        <v>1</v>
      </c>
      <c r="FQ27">
        <v>1</v>
      </c>
      <c r="FR27">
        <v>2</v>
      </c>
      <c r="FS27">
        <v>1</v>
      </c>
      <c r="FT27">
        <v>1</v>
      </c>
      <c r="FU27">
        <v>2</v>
      </c>
      <c r="FV27">
        <v>2</v>
      </c>
      <c r="FW27">
        <v>2</v>
      </c>
      <c r="FX27">
        <v>3</v>
      </c>
      <c r="FY27">
        <v>4</v>
      </c>
      <c r="FZ27">
        <v>4</v>
      </c>
      <c r="GA27">
        <v>4</v>
      </c>
      <c r="GB27">
        <v>4</v>
      </c>
      <c r="GC27">
        <v>5</v>
      </c>
      <c r="GD27">
        <v>5</v>
      </c>
      <c r="GE27">
        <v>5</v>
      </c>
      <c r="GF27">
        <v>4</v>
      </c>
      <c r="GG27">
        <v>4</v>
      </c>
      <c r="GH27">
        <v>4</v>
      </c>
      <c r="GI27">
        <v>4</v>
      </c>
      <c r="GJ27">
        <v>4</v>
      </c>
      <c r="GK27">
        <v>4</v>
      </c>
      <c r="GL27">
        <v>3</v>
      </c>
      <c r="GM27">
        <v>3</v>
      </c>
      <c r="GN27">
        <v>3</v>
      </c>
      <c r="GO27">
        <v>3</v>
      </c>
      <c r="GP27">
        <v>2</v>
      </c>
      <c r="GQ27">
        <v>2</v>
      </c>
      <c r="GR27">
        <v>2</v>
      </c>
      <c r="GS27">
        <v>2</v>
      </c>
      <c r="GT27">
        <v>2</v>
      </c>
      <c r="GU27">
        <v>2</v>
      </c>
      <c r="GV27">
        <v>2</v>
      </c>
      <c r="GW27">
        <v>2</v>
      </c>
      <c r="GX27">
        <v>3</v>
      </c>
      <c r="GY27">
        <v>3</v>
      </c>
      <c r="GZ27">
        <v>3</v>
      </c>
      <c r="HA27">
        <v>3</v>
      </c>
      <c r="HB27">
        <v>3</v>
      </c>
      <c r="HC27">
        <v>3</v>
      </c>
      <c r="HD27">
        <v>5</v>
      </c>
      <c r="HE27">
        <v>6</v>
      </c>
      <c r="HF27">
        <v>6</v>
      </c>
      <c r="HG27">
        <v>11</v>
      </c>
      <c r="HH27">
        <v>12</v>
      </c>
      <c r="HI27">
        <v>12</v>
      </c>
      <c r="HJ27">
        <v>11</v>
      </c>
      <c r="HK27">
        <v>10</v>
      </c>
      <c r="HL27">
        <v>11</v>
      </c>
      <c r="HM27">
        <v>9</v>
      </c>
      <c r="HN27">
        <v>10</v>
      </c>
      <c r="HO27">
        <v>10</v>
      </c>
      <c r="HP27">
        <v>11</v>
      </c>
      <c r="HQ27">
        <v>11</v>
      </c>
      <c r="HR27">
        <v>12</v>
      </c>
      <c r="HS27">
        <v>12</v>
      </c>
      <c r="HT27">
        <v>13</v>
      </c>
      <c r="HU27">
        <v>13</v>
      </c>
      <c r="HV27">
        <v>12</v>
      </c>
      <c r="HW27">
        <v>12</v>
      </c>
      <c r="HX27">
        <v>12</v>
      </c>
      <c r="HY27">
        <v>12</v>
      </c>
      <c r="HZ27">
        <v>12</v>
      </c>
      <c r="IA27">
        <v>11</v>
      </c>
      <c r="IB27">
        <v>10</v>
      </c>
      <c r="IC27">
        <v>11</v>
      </c>
      <c r="ID27">
        <v>12</v>
      </c>
      <c r="IE27">
        <v>12</v>
      </c>
      <c r="IF27">
        <v>13</v>
      </c>
      <c r="IG27">
        <v>14</v>
      </c>
      <c r="IH27">
        <v>15</v>
      </c>
      <c r="II27">
        <v>15</v>
      </c>
      <c r="IJ27">
        <v>15</v>
      </c>
      <c r="IK27">
        <v>15</v>
      </c>
      <c r="IL27">
        <v>15</v>
      </c>
      <c r="IM27">
        <v>15</v>
      </c>
      <c r="IN27">
        <v>14</v>
      </c>
      <c r="IO27">
        <v>15</v>
      </c>
    </row>
    <row r="28" spans="1:250" x14ac:dyDescent="0.35">
      <c r="A28" t="s">
        <v>3478</v>
      </c>
      <c r="B28" s="4" t="str">
        <f>VLOOKUP(A28,'CAMI genomes v4 region'!$I$2:$J$110,2,FALSE)</f>
        <v>Butyrivibrio_fibrisolvens_strain_ATCC_19171_(NR_025981.1)</v>
      </c>
      <c r="C28">
        <v>99</v>
      </c>
      <c r="D28">
        <v>6</v>
      </c>
      <c r="E28" s="4">
        <f t="shared" si="0"/>
        <v>2</v>
      </c>
      <c r="F28" s="4">
        <f t="shared" si="1"/>
        <v>16</v>
      </c>
      <c r="G28" s="4">
        <f t="shared" si="2"/>
        <v>0</v>
      </c>
      <c r="H28">
        <v>10</v>
      </c>
      <c r="I28">
        <v>8</v>
      </c>
      <c r="J28">
        <v>9</v>
      </c>
      <c r="K28">
        <v>9</v>
      </c>
      <c r="L28">
        <v>9</v>
      </c>
      <c r="M28">
        <v>10</v>
      </c>
      <c r="N28">
        <v>10</v>
      </c>
      <c r="O28">
        <v>9</v>
      </c>
      <c r="P28">
        <v>9</v>
      </c>
      <c r="Q28" s="4">
        <v>9</v>
      </c>
      <c r="R28">
        <v>9</v>
      </c>
      <c r="S28">
        <v>9</v>
      </c>
      <c r="T28">
        <v>9</v>
      </c>
      <c r="U28">
        <v>9</v>
      </c>
      <c r="V28">
        <v>9</v>
      </c>
      <c r="W28">
        <v>10</v>
      </c>
      <c r="X28">
        <v>10</v>
      </c>
      <c r="Y28">
        <v>9</v>
      </c>
      <c r="Z28">
        <v>8</v>
      </c>
      <c r="AA28">
        <v>8</v>
      </c>
      <c r="AB28">
        <v>7</v>
      </c>
      <c r="AC28">
        <v>7</v>
      </c>
      <c r="AD28">
        <v>7</v>
      </c>
      <c r="AE28">
        <v>7</v>
      </c>
      <c r="AF28">
        <v>7</v>
      </c>
      <c r="AG28">
        <v>7</v>
      </c>
      <c r="AH28">
        <v>7</v>
      </c>
      <c r="AI28">
        <v>7</v>
      </c>
      <c r="AJ28">
        <v>7</v>
      </c>
      <c r="AK28">
        <v>7</v>
      </c>
      <c r="AL28">
        <v>7</v>
      </c>
      <c r="AM28">
        <v>7</v>
      </c>
      <c r="AN28">
        <v>8</v>
      </c>
      <c r="AO28">
        <v>8</v>
      </c>
      <c r="AP28">
        <v>8</v>
      </c>
      <c r="AQ28">
        <v>8</v>
      </c>
      <c r="AR28">
        <v>8</v>
      </c>
      <c r="AS28">
        <v>8</v>
      </c>
      <c r="AT28">
        <v>8</v>
      </c>
      <c r="AU28">
        <v>9</v>
      </c>
      <c r="AV28">
        <v>9</v>
      </c>
      <c r="AW28">
        <v>10</v>
      </c>
      <c r="AX28">
        <v>10</v>
      </c>
      <c r="AY28">
        <v>9</v>
      </c>
      <c r="AZ28">
        <v>9</v>
      </c>
      <c r="BA28">
        <v>9</v>
      </c>
      <c r="BB28">
        <v>9</v>
      </c>
      <c r="BC28">
        <v>10</v>
      </c>
      <c r="BD28">
        <v>10</v>
      </c>
      <c r="BE28">
        <v>10</v>
      </c>
      <c r="BF28">
        <v>9</v>
      </c>
      <c r="BG28">
        <v>9</v>
      </c>
      <c r="BH28">
        <v>9</v>
      </c>
      <c r="BI28">
        <v>7</v>
      </c>
      <c r="BJ28">
        <v>8</v>
      </c>
      <c r="BK28">
        <v>7</v>
      </c>
      <c r="BL28">
        <v>6</v>
      </c>
      <c r="BM28">
        <v>6</v>
      </c>
      <c r="BN28">
        <v>6</v>
      </c>
      <c r="BO28">
        <v>6</v>
      </c>
      <c r="BP28">
        <v>6</v>
      </c>
      <c r="BQ28">
        <v>6</v>
      </c>
      <c r="BR28">
        <v>6</v>
      </c>
      <c r="BS28">
        <v>7</v>
      </c>
      <c r="BT28">
        <v>7</v>
      </c>
      <c r="BU28">
        <v>7</v>
      </c>
      <c r="BV28">
        <v>7</v>
      </c>
      <c r="BW28">
        <v>7</v>
      </c>
      <c r="BX28">
        <v>7</v>
      </c>
      <c r="BY28">
        <v>6</v>
      </c>
      <c r="BZ28">
        <v>6</v>
      </c>
      <c r="CA28">
        <v>8</v>
      </c>
      <c r="CB28">
        <v>8</v>
      </c>
      <c r="CC28">
        <v>8</v>
      </c>
      <c r="CD28">
        <v>8</v>
      </c>
      <c r="CE28">
        <v>8</v>
      </c>
      <c r="CF28">
        <v>10</v>
      </c>
      <c r="CG28">
        <v>9</v>
      </c>
      <c r="CH28">
        <v>9</v>
      </c>
      <c r="CI28">
        <v>12</v>
      </c>
      <c r="CJ28">
        <v>12</v>
      </c>
      <c r="CK28">
        <v>12</v>
      </c>
      <c r="CL28">
        <v>10</v>
      </c>
      <c r="CM28">
        <v>10</v>
      </c>
      <c r="CN28">
        <v>9</v>
      </c>
      <c r="CO28">
        <v>8</v>
      </c>
      <c r="CP28">
        <v>8</v>
      </c>
      <c r="CQ28">
        <v>8</v>
      </c>
      <c r="CR28">
        <v>8</v>
      </c>
      <c r="CS28">
        <v>7</v>
      </c>
      <c r="CT28">
        <v>7</v>
      </c>
      <c r="CU28">
        <v>7</v>
      </c>
      <c r="CV28">
        <v>7</v>
      </c>
      <c r="CW28">
        <v>7</v>
      </c>
      <c r="CX28">
        <v>7</v>
      </c>
      <c r="CY28">
        <v>9</v>
      </c>
      <c r="CZ28">
        <v>8</v>
      </c>
      <c r="DA28">
        <v>8</v>
      </c>
      <c r="DB28">
        <v>8</v>
      </c>
      <c r="DC28">
        <v>7</v>
      </c>
      <c r="DD28">
        <v>7</v>
      </c>
      <c r="DE28">
        <v>7</v>
      </c>
      <c r="DF28">
        <v>7</v>
      </c>
      <c r="DG28">
        <v>6</v>
      </c>
      <c r="DH28">
        <v>8</v>
      </c>
      <c r="DI28">
        <v>9</v>
      </c>
      <c r="DJ28">
        <v>9</v>
      </c>
      <c r="DK28">
        <v>8</v>
      </c>
      <c r="DL28">
        <v>7</v>
      </c>
      <c r="DM28">
        <v>7</v>
      </c>
      <c r="DN28">
        <v>7</v>
      </c>
      <c r="DO28">
        <v>7</v>
      </c>
      <c r="DP28">
        <v>7</v>
      </c>
      <c r="DQ28">
        <v>7</v>
      </c>
      <c r="DR28">
        <v>7</v>
      </c>
      <c r="DS28">
        <v>7</v>
      </c>
      <c r="DT28">
        <v>7</v>
      </c>
      <c r="DU28">
        <v>6</v>
      </c>
      <c r="DV28">
        <v>6</v>
      </c>
      <c r="DW28">
        <v>6</v>
      </c>
      <c r="DX28">
        <v>7</v>
      </c>
      <c r="DY28">
        <v>7</v>
      </c>
      <c r="DZ28">
        <v>6</v>
      </c>
      <c r="EA28">
        <v>5</v>
      </c>
      <c r="EB28">
        <v>5</v>
      </c>
      <c r="EC28">
        <v>5</v>
      </c>
      <c r="ED28">
        <v>5</v>
      </c>
      <c r="EE28">
        <v>4</v>
      </c>
      <c r="EF28">
        <v>4</v>
      </c>
      <c r="EG28">
        <v>4</v>
      </c>
      <c r="EH28">
        <v>4</v>
      </c>
      <c r="EI28">
        <v>4</v>
      </c>
      <c r="EJ28">
        <v>4</v>
      </c>
      <c r="EK28">
        <v>4</v>
      </c>
      <c r="EL28">
        <v>4</v>
      </c>
      <c r="EM28">
        <v>3</v>
      </c>
      <c r="EN28">
        <v>2</v>
      </c>
      <c r="EO28">
        <v>2</v>
      </c>
      <c r="EP28">
        <v>2</v>
      </c>
      <c r="EQ28">
        <v>2</v>
      </c>
      <c r="ER28">
        <v>2</v>
      </c>
      <c r="ES28">
        <v>1</v>
      </c>
      <c r="ET28">
        <v>1</v>
      </c>
      <c r="EU28">
        <v>1</v>
      </c>
      <c r="EV28">
        <v>2</v>
      </c>
      <c r="EW28">
        <v>3</v>
      </c>
      <c r="EX28">
        <v>3</v>
      </c>
      <c r="EY28">
        <v>3</v>
      </c>
      <c r="EZ28">
        <v>3</v>
      </c>
      <c r="FA28">
        <v>3</v>
      </c>
      <c r="FB28">
        <v>3</v>
      </c>
      <c r="FC28">
        <v>3</v>
      </c>
      <c r="FD28">
        <v>4</v>
      </c>
      <c r="FE28">
        <v>4</v>
      </c>
      <c r="FF28">
        <v>2</v>
      </c>
      <c r="FG28">
        <v>1</v>
      </c>
      <c r="FH28">
        <v>0</v>
      </c>
      <c r="FI28">
        <v>0</v>
      </c>
      <c r="FJ28">
        <v>1</v>
      </c>
      <c r="FK28">
        <v>1</v>
      </c>
      <c r="FL28">
        <v>1</v>
      </c>
      <c r="FM28">
        <v>1</v>
      </c>
      <c r="FN28">
        <v>1</v>
      </c>
      <c r="FO28">
        <v>1</v>
      </c>
      <c r="FP28">
        <v>1</v>
      </c>
      <c r="FQ28">
        <v>1</v>
      </c>
      <c r="FR28">
        <v>2</v>
      </c>
      <c r="FS28">
        <v>1</v>
      </c>
      <c r="FT28">
        <v>1</v>
      </c>
      <c r="FU28">
        <v>2</v>
      </c>
      <c r="FV28">
        <v>2</v>
      </c>
      <c r="FW28">
        <v>2</v>
      </c>
      <c r="FX28">
        <v>3</v>
      </c>
      <c r="FY28">
        <v>4</v>
      </c>
      <c r="FZ28">
        <v>4</v>
      </c>
      <c r="GA28">
        <v>4</v>
      </c>
      <c r="GB28">
        <v>4</v>
      </c>
      <c r="GC28">
        <v>5</v>
      </c>
      <c r="GD28">
        <v>5</v>
      </c>
      <c r="GE28">
        <v>5</v>
      </c>
      <c r="GF28">
        <v>4</v>
      </c>
      <c r="GG28">
        <v>4</v>
      </c>
      <c r="GH28">
        <v>4</v>
      </c>
      <c r="GI28">
        <v>4</v>
      </c>
      <c r="GJ28">
        <v>4</v>
      </c>
      <c r="GK28">
        <v>4</v>
      </c>
      <c r="GL28">
        <v>3</v>
      </c>
      <c r="GM28">
        <v>3</v>
      </c>
      <c r="GN28">
        <v>3</v>
      </c>
      <c r="GO28">
        <v>3</v>
      </c>
      <c r="GP28">
        <v>2</v>
      </c>
      <c r="GQ28">
        <v>2</v>
      </c>
      <c r="GR28">
        <v>2</v>
      </c>
      <c r="GS28">
        <v>2</v>
      </c>
      <c r="GT28">
        <v>2</v>
      </c>
      <c r="GU28">
        <v>2</v>
      </c>
      <c r="GV28">
        <v>2</v>
      </c>
      <c r="GW28">
        <v>2</v>
      </c>
      <c r="GX28">
        <v>3</v>
      </c>
      <c r="GY28">
        <v>3</v>
      </c>
      <c r="GZ28">
        <v>3</v>
      </c>
      <c r="HA28">
        <v>3</v>
      </c>
      <c r="HB28">
        <v>3</v>
      </c>
      <c r="HC28">
        <v>3</v>
      </c>
      <c r="HD28">
        <v>5</v>
      </c>
      <c r="HE28">
        <v>6</v>
      </c>
      <c r="HF28">
        <v>6</v>
      </c>
      <c r="HG28">
        <v>11</v>
      </c>
      <c r="HH28">
        <v>12</v>
      </c>
      <c r="HI28">
        <v>12</v>
      </c>
      <c r="HJ28">
        <v>11</v>
      </c>
      <c r="HK28">
        <v>10</v>
      </c>
      <c r="HL28">
        <v>11</v>
      </c>
      <c r="HM28">
        <v>9</v>
      </c>
      <c r="HN28">
        <v>10</v>
      </c>
      <c r="HO28">
        <v>10</v>
      </c>
      <c r="HP28">
        <v>11</v>
      </c>
      <c r="HQ28">
        <v>11</v>
      </c>
      <c r="HR28">
        <v>12</v>
      </c>
      <c r="HS28">
        <v>12</v>
      </c>
      <c r="HT28">
        <v>13</v>
      </c>
      <c r="HU28">
        <v>13</v>
      </c>
      <c r="HV28">
        <v>12</v>
      </c>
      <c r="HW28">
        <v>12</v>
      </c>
      <c r="HX28">
        <v>12</v>
      </c>
      <c r="HY28">
        <v>12</v>
      </c>
      <c r="HZ28">
        <v>12</v>
      </c>
      <c r="IA28">
        <v>11</v>
      </c>
      <c r="IB28">
        <v>10</v>
      </c>
      <c r="IC28">
        <v>11</v>
      </c>
      <c r="ID28">
        <v>12</v>
      </c>
      <c r="IE28">
        <v>12</v>
      </c>
      <c r="IF28">
        <v>13</v>
      </c>
      <c r="IG28">
        <v>14</v>
      </c>
      <c r="IH28">
        <v>15</v>
      </c>
      <c r="II28">
        <v>15</v>
      </c>
      <c r="IJ28">
        <v>15</v>
      </c>
      <c r="IK28">
        <v>15</v>
      </c>
      <c r="IL28">
        <v>15</v>
      </c>
      <c r="IM28">
        <v>15</v>
      </c>
      <c r="IN28">
        <v>14</v>
      </c>
      <c r="IO28">
        <v>15</v>
      </c>
    </row>
    <row r="29" spans="1:250" x14ac:dyDescent="0.35">
      <c r="A29" t="s">
        <v>3479</v>
      </c>
      <c r="B29" s="4" t="str">
        <f>VLOOKUP(A29,'CAMI genomes v4 region'!$I$2:$J$110,2,FALSE)</f>
        <v>Butyrivibrio_hungatei_strain_JK_615_(NR_025525.1)</v>
      </c>
      <c r="C29">
        <v>100</v>
      </c>
      <c r="D29">
        <v>4</v>
      </c>
      <c r="E29" s="4">
        <f t="shared" si="0"/>
        <v>0</v>
      </c>
      <c r="F29" s="4">
        <f t="shared" si="1"/>
        <v>50</v>
      </c>
      <c r="G29" s="4">
        <f t="shared" si="2"/>
        <v>1</v>
      </c>
      <c r="H29">
        <v>10</v>
      </c>
      <c r="I29">
        <v>8</v>
      </c>
      <c r="J29">
        <v>9</v>
      </c>
      <c r="K29">
        <v>9</v>
      </c>
      <c r="L29">
        <v>9</v>
      </c>
      <c r="M29">
        <v>10</v>
      </c>
      <c r="N29">
        <v>10</v>
      </c>
      <c r="O29">
        <v>9</v>
      </c>
      <c r="P29">
        <v>9</v>
      </c>
      <c r="Q29" s="4">
        <v>9</v>
      </c>
      <c r="R29">
        <v>9</v>
      </c>
      <c r="S29">
        <v>9</v>
      </c>
      <c r="T29">
        <v>9</v>
      </c>
      <c r="U29">
        <v>9</v>
      </c>
      <c r="V29">
        <v>9</v>
      </c>
      <c r="W29">
        <v>10</v>
      </c>
      <c r="X29">
        <v>10</v>
      </c>
      <c r="Y29">
        <v>9</v>
      </c>
      <c r="Z29">
        <v>1</v>
      </c>
      <c r="AA29">
        <v>1</v>
      </c>
      <c r="AB29">
        <v>1</v>
      </c>
      <c r="AC29">
        <v>1</v>
      </c>
      <c r="AD29">
        <v>1</v>
      </c>
      <c r="AE29">
        <v>1</v>
      </c>
      <c r="AF29">
        <v>2</v>
      </c>
      <c r="AG29">
        <v>2</v>
      </c>
      <c r="AH29">
        <v>2</v>
      </c>
      <c r="AI29">
        <v>2</v>
      </c>
      <c r="AJ29">
        <v>2</v>
      </c>
      <c r="AK29">
        <v>2</v>
      </c>
      <c r="AL29">
        <v>2</v>
      </c>
      <c r="AM29">
        <v>2</v>
      </c>
      <c r="AN29">
        <v>2</v>
      </c>
      <c r="AO29">
        <v>2</v>
      </c>
      <c r="AP29">
        <v>2</v>
      </c>
      <c r="AQ29">
        <v>2</v>
      </c>
      <c r="AR29">
        <v>3</v>
      </c>
      <c r="AS29">
        <v>3</v>
      </c>
      <c r="AT29">
        <v>3</v>
      </c>
      <c r="AU29">
        <v>3</v>
      </c>
      <c r="AV29">
        <v>3</v>
      </c>
      <c r="AW29">
        <v>3</v>
      </c>
      <c r="AX29">
        <v>3</v>
      </c>
      <c r="AY29">
        <v>3</v>
      </c>
      <c r="AZ29">
        <v>3</v>
      </c>
      <c r="BA29">
        <v>3</v>
      </c>
      <c r="BB29">
        <v>3</v>
      </c>
      <c r="BC29">
        <v>3</v>
      </c>
      <c r="BD29">
        <v>3</v>
      </c>
      <c r="BE29">
        <v>3</v>
      </c>
      <c r="BF29">
        <v>3</v>
      </c>
      <c r="BG29">
        <v>3</v>
      </c>
      <c r="BH29">
        <v>3</v>
      </c>
      <c r="BI29">
        <v>3</v>
      </c>
      <c r="BJ29">
        <v>3</v>
      </c>
      <c r="BK29">
        <v>3</v>
      </c>
      <c r="BL29">
        <v>3</v>
      </c>
      <c r="BM29">
        <v>3</v>
      </c>
      <c r="BN29">
        <v>3</v>
      </c>
      <c r="BO29">
        <v>3</v>
      </c>
      <c r="BP29">
        <v>3</v>
      </c>
      <c r="BQ29">
        <v>3</v>
      </c>
      <c r="BR29">
        <v>2</v>
      </c>
      <c r="BS29">
        <v>2</v>
      </c>
      <c r="BT29">
        <v>3</v>
      </c>
      <c r="BU29">
        <v>3</v>
      </c>
      <c r="BV29">
        <v>3</v>
      </c>
      <c r="BW29">
        <v>4</v>
      </c>
      <c r="BX29">
        <v>3</v>
      </c>
      <c r="BY29">
        <v>3</v>
      </c>
      <c r="BZ29">
        <v>3</v>
      </c>
      <c r="CA29">
        <v>2</v>
      </c>
      <c r="CB29">
        <v>2</v>
      </c>
      <c r="CC29">
        <v>2</v>
      </c>
      <c r="CD29">
        <v>2</v>
      </c>
      <c r="CE29">
        <v>2</v>
      </c>
      <c r="CF29">
        <v>2</v>
      </c>
      <c r="CG29">
        <v>2</v>
      </c>
      <c r="CH29">
        <v>2</v>
      </c>
      <c r="CI29">
        <v>12</v>
      </c>
      <c r="CJ29">
        <v>12</v>
      </c>
      <c r="CK29">
        <v>12</v>
      </c>
      <c r="CL29">
        <v>2</v>
      </c>
      <c r="CM29">
        <v>3</v>
      </c>
      <c r="CN29">
        <v>3</v>
      </c>
      <c r="CO29">
        <v>3</v>
      </c>
      <c r="CP29">
        <v>2</v>
      </c>
      <c r="CQ29">
        <v>2</v>
      </c>
      <c r="CR29">
        <v>2</v>
      </c>
      <c r="CS29">
        <v>2</v>
      </c>
      <c r="CT29">
        <v>2</v>
      </c>
      <c r="CU29">
        <v>2</v>
      </c>
      <c r="CV29">
        <v>1</v>
      </c>
      <c r="CW29">
        <v>1</v>
      </c>
      <c r="CX29">
        <v>1</v>
      </c>
      <c r="CY29">
        <v>1</v>
      </c>
      <c r="CZ29">
        <v>1</v>
      </c>
      <c r="DA29">
        <v>1</v>
      </c>
      <c r="DB29">
        <v>1</v>
      </c>
      <c r="DC29">
        <v>1</v>
      </c>
      <c r="DD29">
        <v>1</v>
      </c>
      <c r="DE29">
        <v>1</v>
      </c>
      <c r="DF29">
        <v>1</v>
      </c>
      <c r="DG29">
        <v>1</v>
      </c>
      <c r="DH29">
        <v>1</v>
      </c>
      <c r="DI29">
        <v>1</v>
      </c>
      <c r="DJ29">
        <v>1</v>
      </c>
      <c r="DK29">
        <v>1</v>
      </c>
      <c r="DL29">
        <v>1</v>
      </c>
      <c r="DM29">
        <v>1</v>
      </c>
      <c r="DN29">
        <v>1</v>
      </c>
      <c r="DO29">
        <v>1</v>
      </c>
      <c r="DP29">
        <v>1</v>
      </c>
      <c r="DQ29">
        <v>1</v>
      </c>
      <c r="DR29">
        <v>1</v>
      </c>
      <c r="DS29">
        <v>1</v>
      </c>
      <c r="DT29">
        <v>1</v>
      </c>
      <c r="DU29">
        <v>1</v>
      </c>
      <c r="DV29">
        <v>1</v>
      </c>
      <c r="DW29">
        <v>1</v>
      </c>
      <c r="DX29">
        <v>1</v>
      </c>
      <c r="DY29">
        <v>1</v>
      </c>
      <c r="DZ29">
        <v>1</v>
      </c>
      <c r="EA29">
        <v>1</v>
      </c>
      <c r="EB29">
        <v>1</v>
      </c>
      <c r="EC29">
        <v>1</v>
      </c>
      <c r="ED29">
        <v>1</v>
      </c>
      <c r="EE29">
        <v>2</v>
      </c>
      <c r="EF29">
        <v>2</v>
      </c>
      <c r="EG29">
        <v>2</v>
      </c>
      <c r="EH29">
        <v>2</v>
      </c>
      <c r="EI29">
        <v>2</v>
      </c>
      <c r="EJ29">
        <v>1</v>
      </c>
      <c r="EK29">
        <v>1</v>
      </c>
      <c r="EL29">
        <v>1</v>
      </c>
      <c r="EM29">
        <v>1</v>
      </c>
      <c r="EN29">
        <v>1</v>
      </c>
      <c r="EO29">
        <v>1</v>
      </c>
      <c r="EP29">
        <v>1</v>
      </c>
      <c r="EQ29">
        <v>1</v>
      </c>
      <c r="ER29">
        <v>1</v>
      </c>
      <c r="ES29">
        <v>2</v>
      </c>
      <c r="ET29">
        <v>3</v>
      </c>
      <c r="EU29">
        <v>3</v>
      </c>
      <c r="EV29">
        <v>3</v>
      </c>
      <c r="EW29">
        <v>3</v>
      </c>
      <c r="EX29">
        <v>3</v>
      </c>
      <c r="EY29">
        <v>3</v>
      </c>
      <c r="EZ29">
        <v>3</v>
      </c>
      <c r="FA29">
        <v>3</v>
      </c>
      <c r="FB29">
        <v>3</v>
      </c>
      <c r="FC29">
        <v>3</v>
      </c>
      <c r="FD29">
        <v>3</v>
      </c>
      <c r="FE29">
        <v>3</v>
      </c>
      <c r="FF29">
        <v>3</v>
      </c>
      <c r="FG29">
        <v>3</v>
      </c>
      <c r="FH29">
        <v>3</v>
      </c>
      <c r="FI29">
        <v>3</v>
      </c>
      <c r="FJ29">
        <v>3</v>
      </c>
      <c r="FK29">
        <v>3</v>
      </c>
      <c r="FL29">
        <v>3</v>
      </c>
      <c r="FM29">
        <v>3</v>
      </c>
      <c r="FN29">
        <v>3</v>
      </c>
      <c r="FO29">
        <v>3</v>
      </c>
      <c r="FP29">
        <v>3</v>
      </c>
      <c r="FQ29">
        <v>2</v>
      </c>
      <c r="FR29">
        <v>2</v>
      </c>
      <c r="FS29">
        <v>2</v>
      </c>
      <c r="FT29">
        <v>2</v>
      </c>
      <c r="FU29">
        <v>3</v>
      </c>
      <c r="FV29">
        <v>3</v>
      </c>
      <c r="FW29">
        <v>3</v>
      </c>
      <c r="FX29">
        <v>3</v>
      </c>
      <c r="FY29">
        <v>2</v>
      </c>
      <c r="FZ29">
        <v>2</v>
      </c>
      <c r="GA29">
        <v>2</v>
      </c>
      <c r="GB29">
        <v>2</v>
      </c>
      <c r="GC29">
        <v>2</v>
      </c>
      <c r="GD29">
        <v>2</v>
      </c>
      <c r="GE29">
        <v>2</v>
      </c>
      <c r="GF29">
        <v>2</v>
      </c>
      <c r="GG29">
        <v>2</v>
      </c>
      <c r="GH29">
        <v>2</v>
      </c>
      <c r="GI29">
        <v>3</v>
      </c>
      <c r="GJ29">
        <v>3</v>
      </c>
      <c r="GK29">
        <v>3</v>
      </c>
      <c r="GL29">
        <v>3</v>
      </c>
      <c r="GM29">
        <v>3</v>
      </c>
      <c r="GN29">
        <v>3</v>
      </c>
      <c r="GO29">
        <v>3</v>
      </c>
      <c r="GP29">
        <v>3</v>
      </c>
      <c r="GQ29">
        <v>3</v>
      </c>
      <c r="GR29">
        <v>3</v>
      </c>
      <c r="GS29">
        <v>3</v>
      </c>
      <c r="GT29">
        <v>3</v>
      </c>
      <c r="GU29">
        <v>3</v>
      </c>
      <c r="GV29">
        <v>3</v>
      </c>
      <c r="GW29">
        <v>3</v>
      </c>
      <c r="GX29">
        <v>3</v>
      </c>
      <c r="GY29">
        <v>4</v>
      </c>
      <c r="GZ29">
        <v>4</v>
      </c>
      <c r="HA29">
        <v>4</v>
      </c>
      <c r="HB29">
        <v>5</v>
      </c>
      <c r="HC29">
        <v>4</v>
      </c>
      <c r="HD29">
        <v>4</v>
      </c>
      <c r="HE29">
        <v>4</v>
      </c>
      <c r="HF29">
        <v>4</v>
      </c>
      <c r="HG29">
        <v>11</v>
      </c>
      <c r="HH29">
        <v>12</v>
      </c>
      <c r="HI29">
        <v>12</v>
      </c>
      <c r="HJ29">
        <v>11</v>
      </c>
      <c r="HK29">
        <v>10</v>
      </c>
      <c r="HL29">
        <v>11</v>
      </c>
      <c r="HM29">
        <v>9</v>
      </c>
      <c r="HN29">
        <v>10</v>
      </c>
      <c r="HO29">
        <v>10</v>
      </c>
      <c r="HP29">
        <v>11</v>
      </c>
      <c r="HQ29">
        <v>11</v>
      </c>
      <c r="HR29">
        <v>12</v>
      </c>
      <c r="HS29">
        <v>12</v>
      </c>
      <c r="HT29">
        <v>13</v>
      </c>
      <c r="HU29">
        <v>13</v>
      </c>
      <c r="HV29">
        <v>12</v>
      </c>
      <c r="HW29">
        <v>12</v>
      </c>
      <c r="HX29">
        <v>12</v>
      </c>
      <c r="HY29">
        <v>12</v>
      </c>
      <c r="HZ29">
        <v>12</v>
      </c>
      <c r="IA29">
        <v>11</v>
      </c>
      <c r="IB29">
        <v>10</v>
      </c>
      <c r="IC29">
        <v>11</v>
      </c>
      <c r="ID29">
        <v>12</v>
      </c>
      <c r="IE29">
        <v>12</v>
      </c>
      <c r="IF29">
        <v>13</v>
      </c>
      <c r="IG29">
        <v>14</v>
      </c>
      <c r="IH29">
        <v>15</v>
      </c>
      <c r="II29">
        <v>15</v>
      </c>
      <c r="IJ29">
        <v>15</v>
      </c>
      <c r="IK29">
        <v>15</v>
      </c>
      <c r="IL29">
        <v>15</v>
      </c>
      <c r="IM29">
        <v>15</v>
      </c>
      <c r="IN29">
        <v>14</v>
      </c>
      <c r="IO29">
        <v>15</v>
      </c>
    </row>
    <row r="30" spans="1:250" x14ac:dyDescent="0.35">
      <c r="A30" t="s">
        <v>3480</v>
      </c>
      <c r="B30" s="4" t="str">
        <f>VLOOKUP(A30,'CAMI genomes v4 region'!$I$2:$J$110,2,FALSE)</f>
        <v>Tepidibacter_thalassicus_strain_SC_562_(NR_025678.1)</v>
      </c>
      <c r="C30">
        <v>100</v>
      </c>
      <c r="D30">
        <v>12</v>
      </c>
      <c r="E30" s="4">
        <f t="shared" si="0"/>
        <v>0</v>
      </c>
      <c r="F30" s="4">
        <f t="shared" si="1"/>
        <v>0</v>
      </c>
      <c r="G30" s="4">
        <f t="shared" si="2"/>
        <v>5</v>
      </c>
      <c r="H30">
        <v>8</v>
      </c>
      <c r="I30">
        <v>10</v>
      </c>
      <c r="J30">
        <v>10</v>
      </c>
      <c r="K30">
        <v>10</v>
      </c>
      <c r="L30">
        <v>8</v>
      </c>
      <c r="M30">
        <v>9</v>
      </c>
      <c r="N30">
        <v>9</v>
      </c>
      <c r="O30">
        <v>10</v>
      </c>
      <c r="P30">
        <v>10</v>
      </c>
      <c r="Q30" s="4">
        <v>10</v>
      </c>
      <c r="R30">
        <v>9</v>
      </c>
      <c r="S30">
        <v>10</v>
      </c>
      <c r="T30">
        <v>11</v>
      </c>
      <c r="U30">
        <v>11</v>
      </c>
      <c r="V30">
        <v>10</v>
      </c>
      <c r="W30">
        <v>11</v>
      </c>
      <c r="X30">
        <v>12</v>
      </c>
      <c r="Y30">
        <v>12</v>
      </c>
      <c r="Z30">
        <v>11</v>
      </c>
      <c r="AA30">
        <v>11</v>
      </c>
      <c r="AB30">
        <v>11</v>
      </c>
      <c r="AC30">
        <v>12</v>
      </c>
      <c r="AD30">
        <v>12</v>
      </c>
      <c r="AE30">
        <v>12</v>
      </c>
      <c r="AF30">
        <v>12</v>
      </c>
      <c r="AG30">
        <v>11</v>
      </c>
      <c r="AH30">
        <v>11</v>
      </c>
      <c r="AI30">
        <v>10</v>
      </c>
      <c r="AJ30">
        <v>12</v>
      </c>
      <c r="AK30">
        <v>11</v>
      </c>
      <c r="AL30">
        <v>11</v>
      </c>
      <c r="AM30">
        <v>11</v>
      </c>
      <c r="AN30">
        <v>11</v>
      </c>
      <c r="AO30">
        <v>11</v>
      </c>
      <c r="AP30">
        <v>10</v>
      </c>
      <c r="AQ30">
        <v>11</v>
      </c>
      <c r="AR30">
        <v>11</v>
      </c>
      <c r="AS30">
        <v>11</v>
      </c>
      <c r="AT30">
        <v>11</v>
      </c>
      <c r="AU30">
        <v>11</v>
      </c>
      <c r="AV30">
        <v>11</v>
      </c>
      <c r="AW30">
        <v>11</v>
      </c>
      <c r="AX30">
        <v>13</v>
      </c>
      <c r="AY30">
        <v>13</v>
      </c>
      <c r="AZ30">
        <v>13</v>
      </c>
      <c r="BA30">
        <v>10</v>
      </c>
      <c r="BB30">
        <v>9</v>
      </c>
      <c r="BC30">
        <v>9</v>
      </c>
      <c r="BD30">
        <v>9</v>
      </c>
      <c r="BE30">
        <v>9</v>
      </c>
      <c r="BF30">
        <v>9</v>
      </c>
      <c r="BG30">
        <v>10</v>
      </c>
      <c r="BH30">
        <v>10</v>
      </c>
      <c r="BI30">
        <v>9</v>
      </c>
      <c r="BJ30">
        <v>9</v>
      </c>
      <c r="BK30">
        <v>8</v>
      </c>
      <c r="BL30">
        <v>7</v>
      </c>
      <c r="BM30">
        <v>6</v>
      </c>
      <c r="BN30">
        <v>6</v>
      </c>
      <c r="BO30">
        <v>6</v>
      </c>
      <c r="BP30">
        <v>6</v>
      </c>
      <c r="BQ30">
        <v>5</v>
      </c>
      <c r="BR30">
        <v>5</v>
      </c>
      <c r="BS30">
        <v>6</v>
      </c>
      <c r="BT30">
        <v>5</v>
      </c>
      <c r="BU30">
        <v>6</v>
      </c>
      <c r="BV30">
        <v>6</v>
      </c>
      <c r="BW30">
        <v>6</v>
      </c>
      <c r="BX30">
        <v>6</v>
      </c>
      <c r="BY30">
        <v>6</v>
      </c>
      <c r="BZ30">
        <v>6</v>
      </c>
      <c r="CA30">
        <v>8</v>
      </c>
      <c r="CB30">
        <v>8</v>
      </c>
      <c r="CC30">
        <v>7</v>
      </c>
      <c r="CD30">
        <v>7</v>
      </c>
      <c r="CE30">
        <v>7</v>
      </c>
      <c r="CF30">
        <v>7</v>
      </c>
      <c r="CG30">
        <v>7</v>
      </c>
      <c r="CH30">
        <v>7</v>
      </c>
      <c r="CI30">
        <v>7</v>
      </c>
      <c r="CJ30">
        <v>7</v>
      </c>
      <c r="CK30">
        <v>8</v>
      </c>
      <c r="CL30">
        <v>7</v>
      </c>
      <c r="CM30">
        <v>6</v>
      </c>
      <c r="CN30">
        <v>8</v>
      </c>
      <c r="CO30">
        <v>8</v>
      </c>
      <c r="CP30">
        <v>8</v>
      </c>
      <c r="CQ30">
        <v>8</v>
      </c>
      <c r="CR30">
        <v>7</v>
      </c>
      <c r="CS30">
        <v>7</v>
      </c>
      <c r="CT30">
        <v>8</v>
      </c>
      <c r="CU30">
        <v>9</v>
      </c>
      <c r="CV30">
        <v>9</v>
      </c>
      <c r="CW30">
        <v>9</v>
      </c>
      <c r="CX30">
        <v>9</v>
      </c>
      <c r="CY30">
        <v>11</v>
      </c>
      <c r="CZ30">
        <v>11</v>
      </c>
      <c r="DA30">
        <v>10</v>
      </c>
      <c r="DB30">
        <v>9</v>
      </c>
      <c r="DC30">
        <v>9</v>
      </c>
      <c r="DD30">
        <v>9</v>
      </c>
      <c r="DE30">
        <v>9</v>
      </c>
      <c r="DF30">
        <v>8</v>
      </c>
      <c r="DG30">
        <v>9</v>
      </c>
      <c r="DH30">
        <v>10</v>
      </c>
      <c r="DI30">
        <v>11</v>
      </c>
      <c r="DJ30">
        <v>13</v>
      </c>
      <c r="DK30">
        <v>13</v>
      </c>
      <c r="DL30">
        <v>13</v>
      </c>
      <c r="DM30">
        <v>13</v>
      </c>
      <c r="DN30">
        <v>13</v>
      </c>
      <c r="DO30">
        <v>14</v>
      </c>
      <c r="DP30">
        <v>14</v>
      </c>
      <c r="DQ30">
        <v>14</v>
      </c>
      <c r="DR30">
        <v>12</v>
      </c>
      <c r="DS30">
        <v>13</v>
      </c>
      <c r="DT30">
        <v>13</v>
      </c>
      <c r="DU30">
        <v>14</v>
      </c>
      <c r="DV30">
        <v>14</v>
      </c>
      <c r="DW30">
        <v>13</v>
      </c>
      <c r="DX30">
        <v>13</v>
      </c>
      <c r="DY30">
        <v>13</v>
      </c>
      <c r="DZ30">
        <v>12</v>
      </c>
      <c r="EA30">
        <v>13</v>
      </c>
      <c r="EB30">
        <v>13</v>
      </c>
      <c r="EC30">
        <v>14</v>
      </c>
      <c r="ED30">
        <v>14</v>
      </c>
      <c r="EE30">
        <v>14</v>
      </c>
      <c r="EF30">
        <v>14</v>
      </c>
      <c r="EG30">
        <v>13</v>
      </c>
      <c r="EH30">
        <v>14</v>
      </c>
      <c r="EI30">
        <v>14</v>
      </c>
      <c r="EJ30">
        <v>14</v>
      </c>
      <c r="EK30">
        <v>15</v>
      </c>
      <c r="EL30">
        <v>15</v>
      </c>
      <c r="EM30">
        <v>15</v>
      </c>
      <c r="EN30">
        <v>12</v>
      </c>
      <c r="EO30">
        <v>12</v>
      </c>
      <c r="EP30">
        <v>13</v>
      </c>
      <c r="EQ30">
        <v>14</v>
      </c>
      <c r="ER30">
        <v>14</v>
      </c>
      <c r="ES30">
        <v>13</v>
      </c>
      <c r="ET30">
        <v>14</v>
      </c>
      <c r="EU30">
        <v>12</v>
      </c>
      <c r="EV30">
        <v>11</v>
      </c>
      <c r="EW30">
        <v>11</v>
      </c>
      <c r="EX30">
        <v>12</v>
      </c>
      <c r="EY30">
        <v>12</v>
      </c>
      <c r="EZ30">
        <v>12</v>
      </c>
      <c r="FA30">
        <v>12</v>
      </c>
      <c r="FB30">
        <v>12</v>
      </c>
      <c r="FC30">
        <v>13</v>
      </c>
      <c r="FD30">
        <v>14</v>
      </c>
      <c r="FE30">
        <v>15</v>
      </c>
      <c r="FF30">
        <v>15</v>
      </c>
      <c r="FG30">
        <v>15</v>
      </c>
      <c r="FH30">
        <v>14</v>
      </c>
      <c r="FI30">
        <v>14</v>
      </c>
      <c r="FJ30">
        <v>14</v>
      </c>
      <c r="FK30">
        <v>14</v>
      </c>
      <c r="FL30">
        <v>12</v>
      </c>
      <c r="FM30">
        <v>11</v>
      </c>
      <c r="FN30">
        <v>11</v>
      </c>
      <c r="FO30">
        <v>11</v>
      </c>
      <c r="FP30">
        <v>10</v>
      </c>
      <c r="FQ30">
        <v>10</v>
      </c>
      <c r="FR30">
        <v>8</v>
      </c>
      <c r="FS30">
        <v>8</v>
      </c>
      <c r="FT30">
        <v>9</v>
      </c>
      <c r="FU30">
        <v>12</v>
      </c>
      <c r="FV30">
        <v>12</v>
      </c>
      <c r="FW30">
        <v>12</v>
      </c>
      <c r="FX30">
        <v>12</v>
      </c>
      <c r="FY30">
        <v>12</v>
      </c>
      <c r="FZ30">
        <v>12</v>
      </c>
      <c r="GA30">
        <v>13</v>
      </c>
      <c r="GB30">
        <v>13</v>
      </c>
      <c r="GC30">
        <v>13</v>
      </c>
      <c r="GD30">
        <v>12</v>
      </c>
      <c r="GE30">
        <v>12</v>
      </c>
      <c r="GF30">
        <v>13</v>
      </c>
      <c r="GG30">
        <v>13</v>
      </c>
      <c r="GH30">
        <v>12</v>
      </c>
      <c r="GI30">
        <v>13</v>
      </c>
      <c r="GJ30">
        <v>13</v>
      </c>
      <c r="GK30">
        <v>14</v>
      </c>
      <c r="GL30">
        <v>14</v>
      </c>
      <c r="GM30">
        <v>15</v>
      </c>
      <c r="GN30">
        <v>15</v>
      </c>
      <c r="GO30">
        <v>15</v>
      </c>
      <c r="GP30">
        <v>15</v>
      </c>
      <c r="GQ30">
        <v>15</v>
      </c>
      <c r="GR30">
        <v>14</v>
      </c>
      <c r="GS30">
        <v>14</v>
      </c>
      <c r="GT30">
        <v>15</v>
      </c>
      <c r="GU30">
        <v>16</v>
      </c>
      <c r="GV30">
        <v>17</v>
      </c>
      <c r="GW30">
        <v>19</v>
      </c>
      <c r="GX30">
        <v>19</v>
      </c>
      <c r="GY30">
        <v>19</v>
      </c>
      <c r="GZ30">
        <v>19</v>
      </c>
      <c r="HA30">
        <v>19</v>
      </c>
      <c r="HB30">
        <v>18</v>
      </c>
      <c r="HC30">
        <v>18</v>
      </c>
      <c r="HD30">
        <v>19</v>
      </c>
      <c r="HE30">
        <v>19</v>
      </c>
      <c r="HF30">
        <v>19</v>
      </c>
      <c r="HG30">
        <v>19</v>
      </c>
      <c r="HH30">
        <v>19</v>
      </c>
      <c r="HI30">
        <v>20</v>
      </c>
      <c r="HJ30">
        <v>21</v>
      </c>
      <c r="HK30">
        <v>20</v>
      </c>
      <c r="HL30">
        <v>20</v>
      </c>
      <c r="HM30">
        <v>20</v>
      </c>
      <c r="HN30">
        <v>18</v>
      </c>
      <c r="HO30">
        <v>18</v>
      </c>
      <c r="HP30">
        <v>18</v>
      </c>
      <c r="HQ30">
        <v>17</v>
      </c>
      <c r="HR30">
        <v>17</v>
      </c>
      <c r="HS30">
        <v>18</v>
      </c>
      <c r="HT30">
        <v>18</v>
      </c>
      <c r="HU30">
        <v>18</v>
      </c>
      <c r="HV30">
        <v>18</v>
      </c>
      <c r="HW30">
        <v>18</v>
      </c>
      <c r="HX30">
        <v>18</v>
      </c>
      <c r="HY30">
        <v>18</v>
      </c>
      <c r="HZ30">
        <v>16</v>
      </c>
      <c r="IA30">
        <v>17</v>
      </c>
      <c r="IB30">
        <v>17</v>
      </c>
      <c r="IC30">
        <v>16</v>
      </c>
      <c r="ID30">
        <v>17</v>
      </c>
      <c r="IE30">
        <v>16</v>
      </c>
      <c r="IF30">
        <v>17</v>
      </c>
      <c r="IG30">
        <v>17</v>
      </c>
      <c r="IH30">
        <v>15</v>
      </c>
      <c r="II30">
        <v>15</v>
      </c>
      <c r="IJ30">
        <v>14</v>
      </c>
      <c r="IK30">
        <v>13</v>
      </c>
      <c r="IL30">
        <v>13</v>
      </c>
      <c r="IM30">
        <v>13</v>
      </c>
      <c r="IN30">
        <v>13</v>
      </c>
    </row>
    <row r="31" spans="1:250" x14ac:dyDescent="0.35">
      <c r="A31" t="s">
        <v>3481</v>
      </c>
      <c r="B31" s="4" t="str">
        <f>VLOOKUP(A31,'CAMI genomes v4 region'!$I$2:$J$110,2,FALSE)</f>
        <v>Propionispora_hippei_strain_KS_(NR_036875.1)</v>
      </c>
      <c r="C31">
        <v>100</v>
      </c>
      <c r="D31">
        <v>24</v>
      </c>
      <c r="E31" s="4">
        <f t="shared" si="0"/>
        <v>0</v>
      </c>
      <c r="F31" s="4">
        <f t="shared" si="1"/>
        <v>0</v>
      </c>
      <c r="G31" s="4">
        <f t="shared" si="2"/>
        <v>19</v>
      </c>
      <c r="H31">
        <v>21</v>
      </c>
      <c r="I31">
        <v>21</v>
      </c>
      <c r="J31">
        <v>21</v>
      </c>
      <c r="K31">
        <v>21</v>
      </c>
      <c r="L31">
        <v>20</v>
      </c>
      <c r="M31">
        <v>21</v>
      </c>
      <c r="N31">
        <v>20</v>
      </c>
      <c r="O31">
        <v>20</v>
      </c>
      <c r="P31">
        <v>20</v>
      </c>
      <c r="Q31" s="4">
        <v>22</v>
      </c>
      <c r="R31">
        <v>22</v>
      </c>
      <c r="S31">
        <v>23</v>
      </c>
      <c r="T31">
        <v>23</v>
      </c>
      <c r="U31">
        <v>22</v>
      </c>
      <c r="V31">
        <v>22</v>
      </c>
      <c r="W31">
        <v>23</v>
      </c>
      <c r="X31">
        <v>23</v>
      </c>
      <c r="Y31">
        <v>22</v>
      </c>
      <c r="Z31">
        <v>22</v>
      </c>
      <c r="AA31">
        <v>24</v>
      </c>
      <c r="AB31">
        <v>22</v>
      </c>
      <c r="AC31">
        <v>23</v>
      </c>
      <c r="AD31">
        <v>22</v>
      </c>
      <c r="AE31">
        <v>22</v>
      </c>
      <c r="AF31">
        <v>21</v>
      </c>
      <c r="AG31">
        <v>21</v>
      </c>
      <c r="AH31">
        <v>21</v>
      </c>
      <c r="AI31">
        <v>20</v>
      </c>
      <c r="AJ31">
        <v>20</v>
      </c>
      <c r="AK31">
        <v>22</v>
      </c>
      <c r="AL31">
        <v>22</v>
      </c>
      <c r="AM31">
        <v>22</v>
      </c>
      <c r="AN31">
        <v>21</v>
      </c>
      <c r="AO31">
        <v>20</v>
      </c>
      <c r="AP31">
        <v>19</v>
      </c>
      <c r="AQ31">
        <v>19</v>
      </c>
      <c r="AR31">
        <v>20</v>
      </c>
      <c r="AS31">
        <v>21</v>
      </c>
      <c r="AT31">
        <v>21</v>
      </c>
      <c r="AU31">
        <v>19</v>
      </c>
      <c r="AV31">
        <v>19</v>
      </c>
      <c r="AW31">
        <v>20</v>
      </c>
      <c r="AX31">
        <v>21</v>
      </c>
      <c r="AY31">
        <v>22</v>
      </c>
      <c r="AZ31">
        <v>22</v>
      </c>
      <c r="BA31">
        <v>23</v>
      </c>
      <c r="BB31">
        <v>23</v>
      </c>
      <c r="BC31">
        <v>23</v>
      </c>
      <c r="BD31">
        <v>22</v>
      </c>
      <c r="BE31">
        <v>23</v>
      </c>
      <c r="BF31">
        <v>25</v>
      </c>
      <c r="BG31">
        <v>26</v>
      </c>
      <c r="BH31">
        <v>25</v>
      </c>
      <c r="BI31">
        <v>26</v>
      </c>
      <c r="BJ31">
        <v>26</v>
      </c>
      <c r="BK31">
        <v>26</v>
      </c>
      <c r="BL31">
        <v>26</v>
      </c>
      <c r="BM31">
        <v>26</v>
      </c>
      <c r="BN31">
        <v>26</v>
      </c>
      <c r="BO31">
        <v>21</v>
      </c>
      <c r="BP31">
        <v>21</v>
      </c>
      <c r="BQ31">
        <v>21</v>
      </c>
      <c r="BR31">
        <v>21</v>
      </c>
      <c r="BS31">
        <v>23</v>
      </c>
      <c r="BT31">
        <v>24</v>
      </c>
      <c r="BU31">
        <v>21</v>
      </c>
      <c r="BV31">
        <v>23</v>
      </c>
      <c r="BW31">
        <v>22</v>
      </c>
      <c r="BX31">
        <v>21</v>
      </c>
      <c r="BY31">
        <v>20</v>
      </c>
      <c r="BZ31">
        <v>20</v>
      </c>
      <c r="CA31">
        <v>20</v>
      </c>
      <c r="CB31">
        <v>21</v>
      </c>
      <c r="CC31">
        <v>21</v>
      </c>
      <c r="CD31">
        <v>19</v>
      </c>
      <c r="CE31">
        <v>19</v>
      </c>
      <c r="CF31">
        <v>19</v>
      </c>
      <c r="CG31">
        <v>19</v>
      </c>
      <c r="CH31">
        <v>20</v>
      </c>
      <c r="CI31">
        <v>20</v>
      </c>
      <c r="CJ31">
        <v>21</v>
      </c>
      <c r="CK31">
        <v>20</v>
      </c>
      <c r="CL31">
        <v>22</v>
      </c>
      <c r="CM31">
        <v>22</v>
      </c>
      <c r="CN31">
        <v>21</v>
      </c>
      <c r="CO31">
        <v>22</v>
      </c>
      <c r="CP31">
        <v>23</v>
      </c>
      <c r="CQ31">
        <v>23</v>
      </c>
      <c r="CR31">
        <v>22</v>
      </c>
      <c r="CS31">
        <v>23</v>
      </c>
      <c r="CT31">
        <v>23</v>
      </c>
      <c r="CU31">
        <v>24</v>
      </c>
      <c r="CV31">
        <v>24</v>
      </c>
      <c r="CW31">
        <v>24</v>
      </c>
      <c r="CX31">
        <v>22</v>
      </c>
      <c r="CY31">
        <v>24</v>
      </c>
      <c r="CZ31">
        <v>24</v>
      </c>
      <c r="DA31">
        <v>26</v>
      </c>
      <c r="DB31">
        <v>27</v>
      </c>
      <c r="DC31">
        <v>26</v>
      </c>
      <c r="DD31">
        <v>26</v>
      </c>
      <c r="DE31">
        <v>26</v>
      </c>
      <c r="DF31">
        <v>25</v>
      </c>
      <c r="DG31">
        <v>24</v>
      </c>
      <c r="DH31">
        <v>24</v>
      </c>
      <c r="DI31">
        <v>24</v>
      </c>
      <c r="DJ31">
        <v>24</v>
      </c>
      <c r="DK31">
        <v>24</v>
      </c>
      <c r="DL31">
        <v>23</v>
      </c>
      <c r="DM31">
        <v>24</v>
      </c>
      <c r="DN31">
        <v>23</v>
      </c>
      <c r="DO31">
        <v>23</v>
      </c>
      <c r="DP31">
        <v>23</v>
      </c>
      <c r="DQ31">
        <v>23</v>
      </c>
      <c r="DR31">
        <v>24</v>
      </c>
      <c r="DS31">
        <v>25</v>
      </c>
      <c r="DT31">
        <v>25</v>
      </c>
      <c r="DU31">
        <v>26</v>
      </c>
      <c r="DV31">
        <v>28</v>
      </c>
      <c r="DW31">
        <v>29</v>
      </c>
      <c r="DX31">
        <v>27</v>
      </c>
      <c r="DY31">
        <v>25</v>
      </c>
      <c r="DZ31">
        <v>25</v>
      </c>
      <c r="EA31">
        <v>24</v>
      </c>
      <c r="EB31">
        <v>26</v>
      </c>
      <c r="EC31">
        <v>25</v>
      </c>
      <c r="ED31">
        <v>25</v>
      </c>
      <c r="EE31">
        <v>25</v>
      </c>
      <c r="EF31">
        <v>23</v>
      </c>
      <c r="EG31">
        <v>23</v>
      </c>
      <c r="EH31">
        <v>23</v>
      </c>
      <c r="EI31">
        <v>24</v>
      </c>
      <c r="EJ31">
        <v>25</v>
      </c>
      <c r="EK31">
        <v>26</v>
      </c>
      <c r="EL31">
        <v>26</v>
      </c>
      <c r="EM31">
        <v>28</v>
      </c>
      <c r="EN31">
        <v>27</v>
      </c>
      <c r="EO31">
        <v>26</v>
      </c>
      <c r="EP31">
        <v>27</v>
      </c>
      <c r="EQ31">
        <v>25</v>
      </c>
      <c r="ER31">
        <v>25</v>
      </c>
      <c r="ES31">
        <v>24</v>
      </c>
      <c r="ET31">
        <v>23</v>
      </c>
      <c r="EU31">
        <v>23</v>
      </c>
      <c r="EV31">
        <v>24</v>
      </c>
      <c r="EW31">
        <v>25</v>
      </c>
      <c r="EX31">
        <v>24</v>
      </c>
      <c r="EY31">
        <v>24</v>
      </c>
      <c r="EZ31">
        <v>24</v>
      </c>
      <c r="FA31">
        <v>25</v>
      </c>
      <c r="FB31">
        <v>26</v>
      </c>
      <c r="FC31">
        <v>25</v>
      </c>
      <c r="FD31">
        <v>25</v>
      </c>
      <c r="FE31">
        <v>26</v>
      </c>
      <c r="FF31">
        <v>25</v>
      </c>
      <c r="FG31">
        <v>26</v>
      </c>
      <c r="FH31">
        <v>25</v>
      </c>
      <c r="FI31">
        <v>24</v>
      </c>
      <c r="FJ31">
        <v>25</v>
      </c>
      <c r="FK31">
        <v>25</v>
      </c>
      <c r="FL31">
        <v>24</v>
      </c>
      <c r="FM31">
        <v>24</v>
      </c>
      <c r="FN31">
        <v>25</v>
      </c>
      <c r="FO31">
        <v>25</v>
      </c>
      <c r="FP31">
        <v>25</v>
      </c>
      <c r="FQ31">
        <v>25</v>
      </c>
      <c r="FR31">
        <v>25</v>
      </c>
      <c r="FS31">
        <v>28</v>
      </c>
      <c r="FT31">
        <v>28</v>
      </c>
      <c r="FU31">
        <v>29</v>
      </c>
      <c r="FV31">
        <v>29</v>
      </c>
      <c r="FW31">
        <v>28</v>
      </c>
      <c r="FX31">
        <v>27</v>
      </c>
      <c r="FY31">
        <v>28</v>
      </c>
      <c r="FZ31">
        <v>28</v>
      </c>
      <c r="GA31">
        <v>29</v>
      </c>
      <c r="GB31">
        <v>29</v>
      </c>
      <c r="GC31">
        <v>29</v>
      </c>
      <c r="GD31">
        <v>29</v>
      </c>
      <c r="GE31">
        <v>27</v>
      </c>
      <c r="GF31">
        <v>27</v>
      </c>
      <c r="GG31">
        <v>26</v>
      </c>
      <c r="GH31">
        <v>24</v>
      </c>
      <c r="GI31">
        <v>24</v>
      </c>
      <c r="GJ31">
        <v>23</v>
      </c>
      <c r="GK31">
        <v>23</v>
      </c>
      <c r="GL31">
        <v>21</v>
      </c>
      <c r="GM31">
        <v>22</v>
      </c>
      <c r="GN31">
        <v>24</v>
      </c>
      <c r="GO31">
        <v>24</v>
      </c>
      <c r="GP31">
        <v>25</v>
      </c>
      <c r="GQ31">
        <v>24</v>
      </c>
      <c r="GR31">
        <v>25</v>
      </c>
      <c r="GS31">
        <v>25</v>
      </c>
      <c r="GT31">
        <v>25</v>
      </c>
      <c r="GU31">
        <v>26</v>
      </c>
      <c r="GV31">
        <v>25</v>
      </c>
      <c r="GW31">
        <v>28</v>
      </c>
      <c r="GX31">
        <v>26</v>
      </c>
      <c r="GY31">
        <v>28</v>
      </c>
      <c r="GZ31">
        <v>28</v>
      </c>
      <c r="HA31">
        <v>28</v>
      </c>
      <c r="HB31">
        <v>27</v>
      </c>
      <c r="HC31">
        <v>27</v>
      </c>
      <c r="HD31">
        <v>27</v>
      </c>
      <c r="HE31">
        <v>28</v>
      </c>
      <c r="HF31">
        <v>26</v>
      </c>
      <c r="HG31">
        <v>25</v>
      </c>
      <c r="HH31">
        <v>26</v>
      </c>
      <c r="HI31">
        <v>25</v>
      </c>
      <c r="HJ31">
        <v>24</v>
      </c>
      <c r="HK31">
        <v>23</v>
      </c>
      <c r="HL31">
        <v>24</v>
      </c>
      <c r="HM31">
        <v>25</v>
      </c>
      <c r="HN31">
        <v>24</v>
      </c>
      <c r="HO31">
        <v>24</v>
      </c>
      <c r="HP31">
        <v>24</v>
      </c>
      <c r="HQ31">
        <v>24</v>
      </c>
      <c r="HR31">
        <v>26</v>
      </c>
      <c r="HS31">
        <v>26</v>
      </c>
      <c r="HT31">
        <v>25</v>
      </c>
      <c r="HU31">
        <v>25</v>
      </c>
      <c r="HV31">
        <v>26</v>
      </c>
      <c r="HW31">
        <v>27</v>
      </c>
      <c r="HX31">
        <v>30</v>
      </c>
      <c r="HY31">
        <v>29</v>
      </c>
      <c r="HZ31">
        <v>30</v>
      </c>
      <c r="IA31">
        <v>30</v>
      </c>
      <c r="IB31">
        <v>30</v>
      </c>
      <c r="IC31">
        <v>30</v>
      </c>
      <c r="ID31">
        <v>28</v>
      </c>
      <c r="IE31">
        <v>28</v>
      </c>
      <c r="IF31">
        <v>29</v>
      </c>
      <c r="IG31">
        <v>29</v>
      </c>
      <c r="IH31">
        <v>28</v>
      </c>
      <c r="II31">
        <v>29</v>
      </c>
      <c r="IJ31">
        <v>29</v>
      </c>
      <c r="IK31">
        <v>28</v>
      </c>
      <c r="IL31">
        <v>28</v>
      </c>
      <c r="IM31">
        <v>26</v>
      </c>
      <c r="IN31">
        <v>26</v>
      </c>
    </row>
    <row r="32" spans="1:250" x14ac:dyDescent="0.35">
      <c r="A32" t="s">
        <v>3482</v>
      </c>
      <c r="B32" s="46" t="str">
        <f>VLOOKUP(A32,'CAMI genomes v4 region'!$I$2:$J$110,2,FALSE)</f>
        <v>Caminicella_sporogenes_strain_AM1114_(NR_025485.1)</v>
      </c>
      <c r="C32">
        <v>100</v>
      </c>
      <c r="D32">
        <v>2</v>
      </c>
      <c r="E32" s="4">
        <f t="shared" si="0"/>
        <v>0</v>
      </c>
      <c r="F32" s="4">
        <f t="shared" si="1"/>
        <v>66</v>
      </c>
      <c r="G32" s="4">
        <f t="shared" si="2"/>
        <v>1</v>
      </c>
      <c r="H32">
        <v>2</v>
      </c>
      <c r="I32">
        <v>2</v>
      </c>
      <c r="J32">
        <v>2</v>
      </c>
      <c r="K32">
        <v>2</v>
      </c>
      <c r="L32">
        <v>2</v>
      </c>
      <c r="M32">
        <v>2</v>
      </c>
      <c r="N32">
        <v>3</v>
      </c>
      <c r="O32">
        <v>3</v>
      </c>
      <c r="P32">
        <v>3</v>
      </c>
      <c r="Q32" s="4">
        <v>3</v>
      </c>
      <c r="R32">
        <v>3</v>
      </c>
      <c r="S32">
        <v>3</v>
      </c>
      <c r="T32">
        <v>3</v>
      </c>
      <c r="U32">
        <v>3</v>
      </c>
      <c r="V32">
        <v>3</v>
      </c>
      <c r="W32">
        <v>3</v>
      </c>
      <c r="X32">
        <v>3</v>
      </c>
      <c r="Y32">
        <v>3</v>
      </c>
      <c r="Z32">
        <v>3</v>
      </c>
      <c r="AA32">
        <v>2</v>
      </c>
      <c r="AB32">
        <v>2</v>
      </c>
      <c r="AC32">
        <v>2</v>
      </c>
      <c r="AD32">
        <v>2</v>
      </c>
      <c r="AE32">
        <v>2</v>
      </c>
      <c r="AF32">
        <v>2</v>
      </c>
      <c r="AG32">
        <v>2</v>
      </c>
      <c r="AH32">
        <v>2</v>
      </c>
      <c r="AI32">
        <v>2</v>
      </c>
      <c r="AJ32">
        <v>2</v>
      </c>
      <c r="AK32">
        <v>2</v>
      </c>
      <c r="AL32">
        <v>2</v>
      </c>
      <c r="AM32">
        <v>2</v>
      </c>
      <c r="AN32">
        <v>2</v>
      </c>
      <c r="AO32">
        <v>2</v>
      </c>
      <c r="AP32">
        <v>2</v>
      </c>
      <c r="AQ32">
        <v>2</v>
      </c>
      <c r="AR32">
        <v>2</v>
      </c>
      <c r="AS32">
        <v>2</v>
      </c>
      <c r="AT32">
        <v>2</v>
      </c>
      <c r="AU32">
        <v>2</v>
      </c>
      <c r="AV32">
        <v>2</v>
      </c>
      <c r="AW32">
        <v>2</v>
      </c>
      <c r="AX32">
        <v>2</v>
      </c>
      <c r="AY32">
        <v>2</v>
      </c>
      <c r="AZ32">
        <v>2</v>
      </c>
      <c r="BA32">
        <v>2</v>
      </c>
      <c r="BB32">
        <v>2</v>
      </c>
      <c r="BC32">
        <v>2</v>
      </c>
      <c r="BD32">
        <v>2</v>
      </c>
      <c r="BE32">
        <v>2</v>
      </c>
      <c r="BF32">
        <v>2</v>
      </c>
      <c r="BG32">
        <v>2</v>
      </c>
      <c r="BH32">
        <v>2</v>
      </c>
      <c r="BI32">
        <v>2</v>
      </c>
      <c r="BJ32">
        <v>2</v>
      </c>
      <c r="BK32">
        <v>2</v>
      </c>
      <c r="BL32">
        <v>2</v>
      </c>
      <c r="BM32">
        <v>2</v>
      </c>
      <c r="BN32">
        <v>2</v>
      </c>
      <c r="BO32">
        <v>2</v>
      </c>
      <c r="BP32">
        <v>2</v>
      </c>
      <c r="BQ32">
        <v>2</v>
      </c>
      <c r="BR32">
        <v>2</v>
      </c>
      <c r="BS32">
        <v>2</v>
      </c>
      <c r="BT32">
        <v>2</v>
      </c>
      <c r="BU32">
        <v>2</v>
      </c>
      <c r="BV32">
        <v>2</v>
      </c>
      <c r="BW32">
        <v>2</v>
      </c>
      <c r="BX32">
        <v>2</v>
      </c>
      <c r="BY32">
        <v>3</v>
      </c>
      <c r="BZ32">
        <v>3</v>
      </c>
      <c r="CA32">
        <v>3</v>
      </c>
      <c r="CB32">
        <v>3</v>
      </c>
      <c r="CC32">
        <v>3</v>
      </c>
      <c r="CD32">
        <v>3</v>
      </c>
      <c r="CE32">
        <v>3</v>
      </c>
      <c r="CF32">
        <v>4</v>
      </c>
      <c r="CG32">
        <v>4</v>
      </c>
      <c r="CH32">
        <v>4</v>
      </c>
      <c r="CI32">
        <v>4</v>
      </c>
      <c r="CJ32">
        <v>3</v>
      </c>
      <c r="CK32">
        <v>3</v>
      </c>
      <c r="CL32">
        <v>3</v>
      </c>
      <c r="CM32">
        <v>2</v>
      </c>
      <c r="CN32">
        <v>2</v>
      </c>
      <c r="CO32">
        <v>3</v>
      </c>
      <c r="CP32">
        <v>3</v>
      </c>
      <c r="CQ32">
        <v>3</v>
      </c>
      <c r="CR32">
        <v>2</v>
      </c>
      <c r="CS32">
        <v>2</v>
      </c>
      <c r="CT32">
        <v>2</v>
      </c>
      <c r="CU32">
        <v>2</v>
      </c>
      <c r="CV32">
        <v>2</v>
      </c>
      <c r="CW32">
        <v>2</v>
      </c>
      <c r="CX32">
        <v>2</v>
      </c>
      <c r="CY32">
        <v>2</v>
      </c>
      <c r="CZ32">
        <v>2</v>
      </c>
      <c r="DA32">
        <v>2</v>
      </c>
      <c r="DB32">
        <v>1</v>
      </c>
      <c r="DC32">
        <v>1</v>
      </c>
      <c r="DD32">
        <v>1</v>
      </c>
      <c r="DE32">
        <v>1</v>
      </c>
      <c r="DF32">
        <v>1</v>
      </c>
      <c r="DG32">
        <v>1</v>
      </c>
      <c r="DH32">
        <v>1</v>
      </c>
      <c r="DI32">
        <v>1</v>
      </c>
      <c r="DJ32">
        <v>1</v>
      </c>
      <c r="DK32">
        <v>1</v>
      </c>
      <c r="DL32">
        <v>1</v>
      </c>
      <c r="DM32">
        <v>1</v>
      </c>
      <c r="DN32">
        <v>1</v>
      </c>
      <c r="DO32">
        <v>1</v>
      </c>
      <c r="DP32">
        <v>1</v>
      </c>
      <c r="DQ32">
        <v>1</v>
      </c>
      <c r="DR32">
        <v>1</v>
      </c>
      <c r="DS32">
        <v>1</v>
      </c>
      <c r="DT32">
        <v>1</v>
      </c>
      <c r="DU32">
        <v>1</v>
      </c>
      <c r="DV32">
        <v>1</v>
      </c>
      <c r="DW32">
        <v>1</v>
      </c>
      <c r="DX32">
        <v>1</v>
      </c>
      <c r="DY32">
        <v>1</v>
      </c>
      <c r="DZ32">
        <v>1</v>
      </c>
      <c r="EA32">
        <v>1</v>
      </c>
      <c r="EB32">
        <v>1</v>
      </c>
      <c r="EC32">
        <v>1</v>
      </c>
      <c r="ED32">
        <v>2</v>
      </c>
      <c r="EE32">
        <v>2</v>
      </c>
      <c r="EF32">
        <v>1</v>
      </c>
      <c r="EG32">
        <v>1</v>
      </c>
      <c r="EH32">
        <v>1</v>
      </c>
      <c r="EI32">
        <v>1</v>
      </c>
      <c r="EJ32">
        <v>1</v>
      </c>
      <c r="EK32">
        <v>1</v>
      </c>
      <c r="EL32">
        <v>1</v>
      </c>
      <c r="EM32">
        <v>1</v>
      </c>
      <c r="EN32">
        <v>1</v>
      </c>
      <c r="EO32">
        <v>1</v>
      </c>
      <c r="EP32">
        <v>1</v>
      </c>
      <c r="EQ32">
        <v>1</v>
      </c>
      <c r="ER32">
        <v>1</v>
      </c>
      <c r="ES32">
        <v>1</v>
      </c>
      <c r="ET32">
        <v>1</v>
      </c>
      <c r="EU32">
        <v>1</v>
      </c>
      <c r="EV32">
        <v>1</v>
      </c>
      <c r="EW32">
        <v>1</v>
      </c>
      <c r="EX32">
        <v>1</v>
      </c>
      <c r="EY32">
        <v>1</v>
      </c>
      <c r="EZ32">
        <v>1</v>
      </c>
      <c r="FA32">
        <v>1</v>
      </c>
      <c r="FB32">
        <v>1</v>
      </c>
      <c r="FC32">
        <v>1</v>
      </c>
      <c r="FD32">
        <v>1</v>
      </c>
      <c r="FE32">
        <v>1</v>
      </c>
      <c r="FF32">
        <v>1</v>
      </c>
      <c r="FG32">
        <v>1</v>
      </c>
      <c r="FH32">
        <v>1</v>
      </c>
      <c r="FI32">
        <v>2</v>
      </c>
      <c r="FJ32">
        <v>2</v>
      </c>
      <c r="FK32">
        <v>2</v>
      </c>
      <c r="FL32">
        <v>2</v>
      </c>
      <c r="FM32">
        <v>2</v>
      </c>
      <c r="FN32">
        <v>2</v>
      </c>
      <c r="FO32">
        <v>2</v>
      </c>
      <c r="FP32">
        <v>2</v>
      </c>
      <c r="FQ32">
        <v>2</v>
      </c>
      <c r="FR32">
        <v>2</v>
      </c>
      <c r="FS32">
        <v>2</v>
      </c>
      <c r="FT32">
        <v>2</v>
      </c>
      <c r="FU32">
        <v>2</v>
      </c>
      <c r="FV32">
        <v>2</v>
      </c>
      <c r="FW32">
        <v>2</v>
      </c>
      <c r="FX32">
        <v>2</v>
      </c>
      <c r="FY32">
        <v>2</v>
      </c>
      <c r="FZ32">
        <v>2</v>
      </c>
      <c r="GA32">
        <v>2</v>
      </c>
      <c r="GB32">
        <v>2</v>
      </c>
      <c r="GC32">
        <v>2</v>
      </c>
      <c r="GD32">
        <v>2</v>
      </c>
      <c r="GE32">
        <v>3</v>
      </c>
      <c r="GF32">
        <v>3</v>
      </c>
      <c r="GG32">
        <v>3</v>
      </c>
      <c r="GH32">
        <v>2</v>
      </c>
      <c r="GI32">
        <v>2</v>
      </c>
      <c r="GJ32">
        <v>2</v>
      </c>
      <c r="GK32">
        <v>2</v>
      </c>
      <c r="GL32">
        <v>2</v>
      </c>
      <c r="GM32">
        <v>3</v>
      </c>
      <c r="GN32">
        <v>3</v>
      </c>
      <c r="GO32">
        <v>3</v>
      </c>
      <c r="GP32">
        <v>3</v>
      </c>
      <c r="GQ32">
        <v>3</v>
      </c>
      <c r="GR32">
        <v>3</v>
      </c>
      <c r="GS32">
        <v>3</v>
      </c>
      <c r="GT32">
        <v>3</v>
      </c>
      <c r="GU32">
        <v>3</v>
      </c>
      <c r="GV32">
        <v>3</v>
      </c>
      <c r="GW32">
        <v>3</v>
      </c>
      <c r="GX32">
        <v>2</v>
      </c>
      <c r="GY32">
        <v>2</v>
      </c>
      <c r="GZ32">
        <v>2</v>
      </c>
      <c r="HA32">
        <v>2</v>
      </c>
      <c r="HB32">
        <v>2</v>
      </c>
      <c r="HC32">
        <v>2</v>
      </c>
      <c r="HD32">
        <v>2</v>
      </c>
      <c r="HE32">
        <v>2</v>
      </c>
      <c r="HF32">
        <v>2</v>
      </c>
      <c r="HG32">
        <v>2</v>
      </c>
      <c r="HH32">
        <v>2</v>
      </c>
      <c r="HI32">
        <v>2</v>
      </c>
      <c r="HJ32">
        <v>2</v>
      </c>
      <c r="HK32">
        <v>2</v>
      </c>
      <c r="HL32">
        <v>2</v>
      </c>
      <c r="HM32">
        <v>2</v>
      </c>
      <c r="HN32">
        <v>2</v>
      </c>
      <c r="HO32">
        <v>2</v>
      </c>
      <c r="HP32">
        <v>1</v>
      </c>
      <c r="HQ32">
        <v>1</v>
      </c>
      <c r="HR32">
        <v>1</v>
      </c>
      <c r="HS32">
        <v>1</v>
      </c>
      <c r="HT32">
        <v>2</v>
      </c>
      <c r="HU32">
        <v>2</v>
      </c>
      <c r="HV32">
        <v>2</v>
      </c>
      <c r="HW32">
        <v>2</v>
      </c>
      <c r="HX32">
        <v>2</v>
      </c>
      <c r="HY32">
        <v>2</v>
      </c>
      <c r="HZ32">
        <v>2</v>
      </c>
      <c r="IA32">
        <v>1</v>
      </c>
      <c r="IB32">
        <v>1</v>
      </c>
      <c r="IC32">
        <v>1</v>
      </c>
      <c r="ID32">
        <v>1</v>
      </c>
      <c r="IE32">
        <v>1</v>
      </c>
      <c r="IF32">
        <v>17</v>
      </c>
      <c r="IG32">
        <v>17</v>
      </c>
      <c r="IH32">
        <v>15</v>
      </c>
      <c r="II32">
        <v>15</v>
      </c>
      <c r="IJ32">
        <v>14</v>
      </c>
      <c r="IK32">
        <v>13</v>
      </c>
      <c r="IL32">
        <v>13</v>
      </c>
      <c r="IM32">
        <v>13</v>
      </c>
      <c r="IN32">
        <v>13</v>
      </c>
    </row>
    <row r="33" spans="1:249" x14ac:dyDescent="0.35">
      <c r="A33" t="s">
        <v>3483</v>
      </c>
      <c r="B33" s="46" t="str">
        <f>VLOOKUP(A33,'CAMI genomes v4 region'!$I$2:$J$110,2,FALSE)</f>
        <v>Tessaracoccus_flavescens_strain_SST-39_(NR_042550.1)</v>
      </c>
      <c r="C33">
        <v>48</v>
      </c>
      <c r="D33">
        <v>2</v>
      </c>
      <c r="E33" s="4">
        <f t="shared" si="0"/>
        <v>124</v>
      </c>
      <c r="F33" s="4">
        <f t="shared" si="1"/>
        <v>169</v>
      </c>
      <c r="G33" s="4">
        <f t="shared" si="2"/>
        <v>0</v>
      </c>
      <c r="H33">
        <v>1</v>
      </c>
      <c r="I33">
        <v>1</v>
      </c>
      <c r="J33">
        <v>1</v>
      </c>
      <c r="K33">
        <v>1</v>
      </c>
      <c r="L33">
        <v>1</v>
      </c>
      <c r="M33">
        <v>1</v>
      </c>
      <c r="N33">
        <v>1</v>
      </c>
      <c r="O33">
        <v>1</v>
      </c>
      <c r="P33">
        <v>1</v>
      </c>
      <c r="Q33" s="4">
        <v>1</v>
      </c>
      <c r="R33">
        <v>1</v>
      </c>
      <c r="S33">
        <v>1</v>
      </c>
      <c r="T33">
        <v>1</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1</v>
      </c>
      <c r="CM33">
        <v>1</v>
      </c>
      <c r="CN33">
        <v>1</v>
      </c>
      <c r="CO33">
        <v>1</v>
      </c>
      <c r="CP33">
        <v>1</v>
      </c>
      <c r="CQ33">
        <v>1</v>
      </c>
      <c r="CR33">
        <v>1</v>
      </c>
      <c r="CS33">
        <v>1</v>
      </c>
      <c r="CT33">
        <v>1</v>
      </c>
      <c r="CU33">
        <v>1</v>
      </c>
      <c r="CV33">
        <v>1</v>
      </c>
      <c r="CW33">
        <v>1</v>
      </c>
      <c r="CX33">
        <v>1</v>
      </c>
      <c r="CY33">
        <v>1</v>
      </c>
      <c r="CZ33">
        <v>1</v>
      </c>
      <c r="DA33">
        <v>1</v>
      </c>
      <c r="DB33">
        <v>1</v>
      </c>
      <c r="DC33">
        <v>1</v>
      </c>
      <c r="DD33">
        <v>1</v>
      </c>
      <c r="DE33">
        <v>1</v>
      </c>
      <c r="DF33">
        <v>1</v>
      </c>
      <c r="DG33">
        <v>1</v>
      </c>
      <c r="DH33">
        <v>0</v>
      </c>
      <c r="DI33">
        <v>0</v>
      </c>
      <c r="DJ33">
        <v>0</v>
      </c>
      <c r="DK33">
        <v>0</v>
      </c>
      <c r="DL33">
        <v>0</v>
      </c>
      <c r="DM33">
        <v>0</v>
      </c>
      <c r="DN33">
        <v>0</v>
      </c>
      <c r="DO33">
        <v>0</v>
      </c>
      <c r="DP33">
        <v>0</v>
      </c>
      <c r="DQ33">
        <v>0</v>
      </c>
      <c r="DR33">
        <v>0</v>
      </c>
      <c r="DS33">
        <v>0</v>
      </c>
      <c r="DT33">
        <v>0</v>
      </c>
      <c r="DU33">
        <v>0</v>
      </c>
      <c r="DV33">
        <v>0</v>
      </c>
      <c r="DW33">
        <v>0</v>
      </c>
      <c r="DX33">
        <v>0</v>
      </c>
      <c r="DY33">
        <v>0</v>
      </c>
      <c r="DZ33">
        <v>0</v>
      </c>
      <c r="EA33">
        <v>0</v>
      </c>
      <c r="EB33">
        <v>0</v>
      </c>
      <c r="EC33">
        <v>0</v>
      </c>
      <c r="ED33">
        <v>0</v>
      </c>
      <c r="EE33">
        <v>0</v>
      </c>
      <c r="EF33">
        <v>0</v>
      </c>
      <c r="EG33">
        <v>0</v>
      </c>
      <c r="EH33">
        <v>0</v>
      </c>
      <c r="EI33">
        <v>0</v>
      </c>
      <c r="EJ33">
        <v>0</v>
      </c>
      <c r="EK33">
        <v>0</v>
      </c>
      <c r="EL33">
        <v>0</v>
      </c>
      <c r="EM33">
        <v>0</v>
      </c>
      <c r="EN33">
        <v>0</v>
      </c>
      <c r="EO33">
        <v>0</v>
      </c>
      <c r="EP33">
        <v>0</v>
      </c>
      <c r="EQ33">
        <v>0</v>
      </c>
      <c r="ER33">
        <v>0</v>
      </c>
      <c r="ES33">
        <v>0</v>
      </c>
      <c r="ET33">
        <v>0</v>
      </c>
      <c r="EU33">
        <v>0</v>
      </c>
      <c r="EV33">
        <v>0</v>
      </c>
      <c r="EW33">
        <v>0</v>
      </c>
      <c r="EX33">
        <v>0</v>
      </c>
      <c r="EY33">
        <v>0</v>
      </c>
      <c r="EZ33">
        <v>0</v>
      </c>
      <c r="FA33">
        <v>0</v>
      </c>
      <c r="FB33">
        <v>0</v>
      </c>
      <c r="FC33">
        <v>0</v>
      </c>
      <c r="FD33">
        <v>0</v>
      </c>
      <c r="FE33">
        <v>0</v>
      </c>
      <c r="FF33">
        <v>0</v>
      </c>
      <c r="FG33">
        <v>0</v>
      </c>
      <c r="FH33">
        <v>0</v>
      </c>
      <c r="FI33">
        <v>0</v>
      </c>
      <c r="FJ33">
        <v>0</v>
      </c>
      <c r="FK33">
        <v>1</v>
      </c>
      <c r="FL33">
        <v>1</v>
      </c>
      <c r="FM33">
        <v>1</v>
      </c>
      <c r="FN33">
        <v>1</v>
      </c>
      <c r="FO33">
        <v>1</v>
      </c>
      <c r="FP33">
        <v>1</v>
      </c>
      <c r="FQ33">
        <v>1</v>
      </c>
      <c r="FR33">
        <v>1</v>
      </c>
      <c r="FS33">
        <v>1</v>
      </c>
      <c r="FT33">
        <v>1</v>
      </c>
      <c r="FU33">
        <v>2</v>
      </c>
      <c r="FV33">
        <v>2</v>
      </c>
      <c r="FW33">
        <v>2</v>
      </c>
      <c r="FX33">
        <v>2</v>
      </c>
      <c r="FY33">
        <v>2</v>
      </c>
      <c r="FZ33">
        <v>2</v>
      </c>
      <c r="GA33">
        <v>2</v>
      </c>
      <c r="GB33">
        <v>2</v>
      </c>
      <c r="GC33">
        <v>2</v>
      </c>
      <c r="GD33">
        <v>2</v>
      </c>
      <c r="GE33">
        <v>3</v>
      </c>
      <c r="GF33">
        <v>4</v>
      </c>
      <c r="GG33">
        <v>4</v>
      </c>
      <c r="GH33">
        <v>6</v>
      </c>
      <c r="GI33">
        <v>5</v>
      </c>
      <c r="GJ33">
        <v>5</v>
      </c>
      <c r="GK33">
        <v>5</v>
      </c>
      <c r="GL33">
        <v>6</v>
      </c>
      <c r="GM33">
        <v>6</v>
      </c>
      <c r="GN33">
        <v>6</v>
      </c>
      <c r="GO33">
        <v>5</v>
      </c>
      <c r="GP33">
        <v>5</v>
      </c>
      <c r="GQ33">
        <v>5</v>
      </c>
      <c r="GR33">
        <v>5</v>
      </c>
      <c r="GS33">
        <v>5</v>
      </c>
      <c r="GT33">
        <v>5</v>
      </c>
      <c r="GU33">
        <v>5</v>
      </c>
      <c r="GV33">
        <v>5</v>
      </c>
      <c r="GW33">
        <v>5</v>
      </c>
      <c r="GX33">
        <v>5</v>
      </c>
      <c r="GY33">
        <v>5</v>
      </c>
      <c r="GZ33">
        <v>5</v>
      </c>
      <c r="HA33">
        <v>5</v>
      </c>
      <c r="HB33">
        <v>5</v>
      </c>
      <c r="HC33">
        <v>5</v>
      </c>
      <c r="HD33">
        <v>5</v>
      </c>
      <c r="HE33">
        <v>5</v>
      </c>
      <c r="HF33">
        <v>4</v>
      </c>
      <c r="HG33">
        <v>4</v>
      </c>
      <c r="HH33">
        <v>4</v>
      </c>
      <c r="HI33">
        <v>4</v>
      </c>
      <c r="HJ33">
        <v>4</v>
      </c>
      <c r="HK33">
        <v>4</v>
      </c>
      <c r="HL33">
        <v>4</v>
      </c>
      <c r="HM33">
        <v>3</v>
      </c>
      <c r="HN33">
        <v>3</v>
      </c>
      <c r="HO33">
        <v>3</v>
      </c>
      <c r="HP33">
        <v>3</v>
      </c>
      <c r="HQ33">
        <v>3</v>
      </c>
      <c r="HR33">
        <v>3</v>
      </c>
      <c r="HS33">
        <v>3</v>
      </c>
      <c r="HT33">
        <v>3</v>
      </c>
      <c r="HU33">
        <v>3</v>
      </c>
      <c r="HV33">
        <v>3</v>
      </c>
      <c r="HW33">
        <v>3</v>
      </c>
      <c r="HX33">
        <v>2</v>
      </c>
      <c r="HY33">
        <v>2</v>
      </c>
      <c r="HZ33">
        <v>2</v>
      </c>
      <c r="IA33">
        <v>2</v>
      </c>
      <c r="IB33">
        <v>2</v>
      </c>
      <c r="IC33">
        <v>2</v>
      </c>
      <c r="ID33">
        <v>2</v>
      </c>
      <c r="IE33">
        <v>2</v>
      </c>
      <c r="IF33">
        <v>2</v>
      </c>
      <c r="IG33">
        <v>2</v>
      </c>
      <c r="IH33">
        <v>2</v>
      </c>
      <c r="II33">
        <v>2</v>
      </c>
      <c r="IJ33">
        <v>2</v>
      </c>
      <c r="IK33">
        <v>2</v>
      </c>
      <c r="IL33">
        <v>2</v>
      </c>
      <c r="IM33">
        <v>2</v>
      </c>
      <c r="IN33">
        <v>2</v>
      </c>
      <c r="IO33">
        <v>2</v>
      </c>
    </row>
    <row r="34" spans="1:249" x14ac:dyDescent="0.35">
      <c r="A34" t="s">
        <v>3484</v>
      </c>
      <c r="B34" s="4" t="str">
        <f>VLOOKUP(A34,'CAMI genomes v4 region'!$I$2:$J$110,2,FALSE)</f>
        <v>Tessaracoccus_flavescens_strain_SST-39_(NR_042550.1)</v>
      </c>
      <c r="C34">
        <v>48</v>
      </c>
      <c r="D34">
        <v>2</v>
      </c>
      <c r="E34" s="4">
        <f t="shared" si="0"/>
        <v>124</v>
      </c>
      <c r="F34" s="4">
        <f t="shared" si="1"/>
        <v>169</v>
      </c>
      <c r="G34" s="4">
        <f t="shared" si="2"/>
        <v>0</v>
      </c>
      <c r="H34">
        <v>1</v>
      </c>
      <c r="I34">
        <v>1</v>
      </c>
      <c r="J34">
        <v>1</v>
      </c>
      <c r="K34">
        <v>1</v>
      </c>
      <c r="L34">
        <v>1</v>
      </c>
      <c r="M34">
        <v>1</v>
      </c>
      <c r="N34">
        <v>1</v>
      </c>
      <c r="O34">
        <v>1</v>
      </c>
      <c r="P34">
        <v>1</v>
      </c>
      <c r="Q34" s="4">
        <v>1</v>
      </c>
      <c r="R34">
        <v>1</v>
      </c>
      <c r="S34">
        <v>1</v>
      </c>
      <c r="T34">
        <v>1</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1</v>
      </c>
      <c r="CM34">
        <v>1</v>
      </c>
      <c r="CN34">
        <v>1</v>
      </c>
      <c r="CO34">
        <v>1</v>
      </c>
      <c r="CP34">
        <v>1</v>
      </c>
      <c r="CQ34">
        <v>1</v>
      </c>
      <c r="CR34">
        <v>1</v>
      </c>
      <c r="CS34">
        <v>1</v>
      </c>
      <c r="CT34">
        <v>1</v>
      </c>
      <c r="CU34">
        <v>1</v>
      </c>
      <c r="CV34">
        <v>1</v>
      </c>
      <c r="CW34">
        <v>1</v>
      </c>
      <c r="CX34">
        <v>1</v>
      </c>
      <c r="CY34">
        <v>1</v>
      </c>
      <c r="CZ34">
        <v>1</v>
      </c>
      <c r="DA34">
        <v>1</v>
      </c>
      <c r="DB34">
        <v>1</v>
      </c>
      <c r="DC34">
        <v>1</v>
      </c>
      <c r="DD34">
        <v>1</v>
      </c>
      <c r="DE34">
        <v>1</v>
      </c>
      <c r="DF34">
        <v>1</v>
      </c>
      <c r="DG34">
        <v>1</v>
      </c>
      <c r="DH34">
        <v>0</v>
      </c>
      <c r="DI34">
        <v>0</v>
      </c>
      <c r="DJ34">
        <v>0</v>
      </c>
      <c r="DK34">
        <v>0</v>
      </c>
      <c r="DL34">
        <v>0</v>
      </c>
      <c r="DM34">
        <v>0</v>
      </c>
      <c r="DN34">
        <v>0</v>
      </c>
      <c r="DO34">
        <v>0</v>
      </c>
      <c r="DP34">
        <v>0</v>
      </c>
      <c r="DQ34">
        <v>0</v>
      </c>
      <c r="DR34">
        <v>0</v>
      </c>
      <c r="DS34">
        <v>0</v>
      </c>
      <c r="DT34">
        <v>0</v>
      </c>
      <c r="DU34">
        <v>0</v>
      </c>
      <c r="DV34">
        <v>0</v>
      </c>
      <c r="DW34">
        <v>0</v>
      </c>
      <c r="DX34">
        <v>0</v>
      </c>
      <c r="DY34">
        <v>0</v>
      </c>
      <c r="DZ34">
        <v>0</v>
      </c>
      <c r="EA34">
        <v>0</v>
      </c>
      <c r="EB34">
        <v>0</v>
      </c>
      <c r="EC34">
        <v>0</v>
      </c>
      <c r="ED34">
        <v>0</v>
      </c>
      <c r="EE34">
        <v>0</v>
      </c>
      <c r="EF34">
        <v>0</v>
      </c>
      <c r="EG34">
        <v>0</v>
      </c>
      <c r="EH34">
        <v>0</v>
      </c>
      <c r="EI34">
        <v>0</v>
      </c>
      <c r="EJ34">
        <v>0</v>
      </c>
      <c r="EK34">
        <v>0</v>
      </c>
      <c r="EL34">
        <v>0</v>
      </c>
      <c r="EM34">
        <v>0</v>
      </c>
      <c r="EN34">
        <v>0</v>
      </c>
      <c r="EO34">
        <v>0</v>
      </c>
      <c r="EP34">
        <v>0</v>
      </c>
      <c r="EQ34">
        <v>0</v>
      </c>
      <c r="ER34">
        <v>0</v>
      </c>
      <c r="ES34">
        <v>0</v>
      </c>
      <c r="ET34">
        <v>0</v>
      </c>
      <c r="EU34">
        <v>0</v>
      </c>
      <c r="EV34">
        <v>0</v>
      </c>
      <c r="EW34">
        <v>0</v>
      </c>
      <c r="EX34">
        <v>0</v>
      </c>
      <c r="EY34">
        <v>0</v>
      </c>
      <c r="EZ34">
        <v>0</v>
      </c>
      <c r="FA34">
        <v>0</v>
      </c>
      <c r="FB34">
        <v>0</v>
      </c>
      <c r="FC34">
        <v>0</v>
      </c>
      <c r="FD34">
        <v>0</v>
      </c>
      <c r="FE34">
        <v>0</v>
      </c>
      <c r="FF34">
        <v>0</v>
      </c>
      <c r="FG34">
        <v>0</v>
      </c>
      <c r="FH34">
        <v>0</v>
      </c>
      <c r="FI34">
        <v>0</v>
      </c>
      <c r="FJ34">
        <v>0</v>
      </c>
      <c r="FK34">
        <v>1</v>
      </c>
      <c r="FL34">
        <v>1</v>
      </c>
      <c r="FM34">
        <v>1</v>
      </c>
      <c r="FN34">
        <v>1</v>
      </c>
      <c r="FO34">
        <v>1</v>
      </c>
      <c r="FP34">
        <v>1</v>
      </c>
      <c r="FQ34">
        <v>1</v>
      </c>
      <c r="FR34">
        <v>1</v>
      </c>
      <c r="FS34">
        <v>1</v>
      </c>
      <c r="FT34">
        <v>1</v>
      </c>
      <c r="FU34">
        <v>2</v>
      </c>
      <c r="FV34">
        <v>2</v>
      </c>
      <c r="FW34">
        <v>2</v>
      </c>
      <c r="FX34">
        <v>2</v>
      </c>
      <c r="FY34">
        <v>2</v>
      </c>
      <c r="FZ34">
        <v>2</v>
      </c>
      <c r="GA34">
        <v>2</v>
      </c>
      <c r="GB34">
        <v>2</v>
      </c>
      <c r="GC34">
        <v>2</v>
      </c>
      <c r="GD34">
        <v>2</v>
      </c>
      <c r="GE34">
        <v>3</v>
      </c>
      <c r="GF34">
        <v>4</v>
      </c>
      <c r="GG34">
        <v>4</v>
      </c>
      <c r="GH34">
        <v>6</v>
      </c>
      <c r="GI34">
        <v>5</v>
      </c>
      <c r="GJ34">
        <v>5</v>
      </c>
      <c r="GK34">
        <v>5</v>
      </c>
      <c r="GL34">
        <v>6</v>
      </c>
      <c r="GM34">
        <v>6</v>
      </c>
      <c r="GN34">
        <v>6</v>
      </c>
      <c r="GO34">
        <v>5</v>
      </c>
      <c r="GP34">
        <v>5</v>
      </c>
      <c r="GQ34">
        <v>5</v>
      </c>
      <c r="GR34">
        <v>5</v>
      </c>
      <c r="GS34">
        <v>5</v>
      </c>
      <c r="GT34">
        <v>5</v>
      </c>
      <c r="GU34">
        <v>5</v>
      </c>
      <c r="GV34">
        <v>5</v>
      </c>
      <c r="GW34">
        <v>5</v>
      </c>
      <c r="GX34">
        <v>5</v>
      </c>
      <c r="GY34">
        <v>5</v>
      </c>
      <c r="GZ34">
        <v>5</v>
      </c>
      <c r="HA34">
        <v>5</v>
      </c>
      <c r="HB34">
        <v>5</v>
      </c>
      <c r="HC34">
        <v>5</v>
      </c>
      <c r="HD34">
        <v>5</v>
      </c>
      <c r="HE34">
        <v>5</v>
      </c>
      <c r="HF34">
        <v>4</v>
      </c>
      <c r="HG34">
        <v>4</v>
      </c>
      <c r="HH34">
        <v>4</v>
      </c>
      <c r="HI34">
        <v>4</v>
      </c>
      <c r="HJ34">
        <v>4</v>
      </c>
      <c r="HK34">
        <v>4</v>
      </c>
      <c r="HL34">
        <v>4</v>
      </c>
      <c r="HM34">
        <v>3</v>
      </c>
      <c r="HN34">
        <v>3</v>
      </c>
      <c r="HO34">
        <v>3</v>
      </c>
      <c r="HP34">
        <v>3</v>
      </c>
      <c r="HQ34">
        <v>3</v>
      </c>
      <c r="HR34">
        <v>3</v>
      </c>
      <c r="HS34">
        <v>3</v>
      </c>
      <c r="HT34">
        <v>3</v>
      </c>
      <c r="HU34">
        <v>3</v>
      </c>
      <c r="HV34">
        <v>3</v>
      </c>
      <c r="HW34">
        <v>3</v>
      </c>
      <c r="HX34">
        <v>2</v>
      </c>
      <c r="HY34">
        <v>2</v>
      </c>
      <c r="HZ34">
        <v>2</v>
      </c>
      <c r="IA34">
        <v>2</v>
      </c>
      <c r="IB34">
        <v>2</v>
      </c>
      <c r="IC34">
        <v>2</v>
      </c>
      <c r="ID34">
        <v>2</v>
      </c>
      <c r="IE34">
        <v>2</v>
      </c>
      <c r="IF34">
        <v>2</v>
      </c>
      <c r="IG34">
        <v>2</v>
      </c>
      <c r="IH34">
        <v>2</v>
      </c>
      <c r="II34">
        <v>2</v>
      </c>
      <c r="IJ34">
        <v>2</v>
      </c>
      <c r="IK34">
        <v>2</v>
      </c>
      <c r="IL34">
        <v>2</v>
      </c>
      <c r="IM34">
        <v>2</v>
      </c>
      <c r="IN34">
        <v>2</v>
      </c>
      <c r="IO34">
        <v>2</v>
      </c>
    </row>
    <row r="35" spans="1:249" x14ac:dyDescent="0.35">
      <c r="A35" t="s">
        <v>3485</v>
      </c>
      <c r="B35" s="4" t="str">
        <f>VLOOKUP(A35,'CAMI genomes v4 region'!$I$2:$J$110,2,FALSE)</f>
        <v>Pseudoxanthobacter_soli_strain_CC4_(NR_044225.1)</v>
      </c>
      <c r="C35">
        <v>63</v>
      </c>
      <c r="D35">
        <v>33</v>
      </c>
      <c r="E35" s="4">
        <f t="shared" si="0"/>
        <v>88</v>
      </c>
      <c r="F35" s="4">
        <f t="shared" si="1"/>
        <v>96</v>
      </c>
      <c r="G35" s="4">
        <f t="shared" si="2"/>
        <v>0</v>
      </c>
      <c r="H35">
        <v>3</v>
      </c>
      <c r="I35">
        <v>3</v>
      </c>
      <c r="J35">
        <v>4</v>
      </c>
      <c r="K35">
        <v>4</v>
      </c>
      <c r="L35">
        <v>4</v>
      </c>
      <c r="M35">
        <v>4</v>
      </c>
      <c r="N35">
        <v>4</v>
      </c>
      <c r="O35">
        <v>4</v>
      </c>
      <c r="P35">
        <v>4</v>
      </c>
      <c r="Q35" s="4">
        <v>4</v>
      </c>
      <c r="R35">
        <v>4</v>
      </c>
      <c r="S35">
        <v>4</v>
      </c>
      <c r="T35">
        <v>2</v>
      </c>
      <c r="U35">
        <v>2</v>
      </c>
      <c r="V35">
        <v>2</v>
      </c>
      <c r="W35">
        <v>2</v>
      </c>
      <c r="X35">
        <v>2</v>
      </c>
      <c r="Y35">
        <v>2</v>
      </c>
      <c r="Z35">
        <v>2</v>
      </c>
      <c r="AA35">
        <v>2</v>
      </c>
      <c r="AB35">
        <v>2</v>
      </c>
      <c r="AC35">
        <v>2</v>
      </c>
      <c r="AD35">
        <v>2</v>
      </c>
      <c r="AE35">
        <v>2</v>
      </c>
      <c r="AF35">
        <v>1</v>
      </c>
      <c r="AG35">
        <v>1</v>
      </c>
      <c r="AH35">
        <v>1</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0</v>
      </c>
      <c r="DH35">
        <v>0</v>
      </c>
      <c r="DI35">
        <v>0</v>
      </c>
      <c r="DJ35">
        <v>0</v>
      </c>
      <c r="DK35">
        <v>0</v>
      </c>
      <c r="DL35">
        <v>0</v>
      </c>
      <c r="DM35">
        <v>0</v>
      </c>
      <c r="DN35">
        <v>0</v>
      </c>
      <c r="DO35">
        <v>0</v>
      </c>
      <c r="DP35">
        <v>0</v>
      </c>
      <c r="DQ35">
        <v>0</v>
      </c>
      <c r="DR35">
        <v>0</v>
      </c>
      <c r="DS35">
        <v>1</v>
      </c>
      <c r="DT35">
        <v>1</v>
      </c>
      <c r="DU35">
        <v>1</v>
      </c>
      <c r="DV35">
        <v>1</v>
      </c>
      <c r="DW35">
        <v>1</v>
      </c>
      <c r="DX35">
        <v>3</v>
      </c>
      <c r="DY35">
        <v>3</v>
      </c>
      <c r="DZ35">
        <v>3</v>
      </c>
      <c r="EA35">
        <v>3</v>
      </c>
      <c r="EB35">
        <v>3</v>
      </c>
      <c r="EC35">
        <v>3</v>
      </c>
      <c r="ED35">
        <v>3</v>
      </c>
      <c r="EE35">
        <v>3</v>
      </c>
      <c r="EF35">
        <v>3</v>
      </c>
      <c r="EG35">
        <v>3</v>
      </c>
      <c r="EH35">
        <v>3</v>
      </c>
      <c r="EI35">
        <v>3</v>
      </c>
      <c r="EJ35">
        <v>2</v>
      </c>
      <c r="EK35">
        <v>2</v>
      </c>
      <c r="EL35">
        <v>2</v>
      </c>
      <c r="EM35">
        <v>2</v>
      </c>
      <c r="EN35">
        <v>3</v>
      </c>
      <c r="EO35">
        <v>3</v>
      </c>
      <c r="EP35">
        <v>3</v>
      </c>
      <c r="EQ35">
        <v>3</v>
      </c>
      <c r="ER35">
        <v>3</v>
      </c>
      <c r="ES35">
        <v>3</v>
      </c>
      <c r="ET35">
        <v>3</v>
      </c>
      <c r="EU35">
        <v>2</v>
      </c>
      <c r="EV35">
        <v>3</v>
      </c>
      <c r="EW35">
        <v>3</v>
      </c>
      <c r="EX35">
        <v>4</v>
      </c>
      <c r="EY35">
        <v>5</v>
      </c>
      <c r="EZ35">
        <v>5</v>
      </c>
      <c r="FA35">
        <v>4</v>
      </c>
      <c r="FB35">
        <v>4</v>
      </c>
      <c r="FC35">
        <v>4</v>
      </c>
      <c r="FD35">
        <v>4</v>
      </c>
      <c r="FE35">
        <v>4</v>
      </c>
      <c r="FF35">
        <v>4</v>
      </c>
      <c r="FG35">
        <v>4</v>
      </c>
      <c r="FH35">
        <v>4</v>
      </c>
      <c r="FI35">
        <v>5</v>
      </c>
      <c r="FJ35">
        <v>5</v>
      </c>
      <c r="FK35">
        <v>5</v>
      </c>
      <c r="FL35">
        <v>5</v>
      </c>
      <c r="FM35">
        <v>5</v>
      </c>
      <c r="FN35">
        <v>6</v>
      </c>
      <c r="FO35">
        <v>147</v>
      </c>
      <c r="FP35">
        <v>144</v>
      </c>
      <c r="FQ35">
        <v>139</v>
      </c>
      <c r="FR35">
        <v>142</v>
      </c>
      <c r="FS35">
        <v>140</v>
      </c>
      <c r="FT35">
        <v>133</v>
      </c>
      <c r="FU35">
        <v>127</v>
      </c>
      <c r="FV35">
        <v>112</v>
      </c>
      <c r="FW35">
        <v>110</v>
      </c>
      <c r="FX35">
        <v>114</v>
      </c>
      <c r="FY35">
        <v>102</v>
      </c>
      <c r="FZ35">
        <v>103</v>
      </c>
      <c r="GA35">
        <v>109</v>
      </c>
      <c r="GB35">
        <v>109</v>
      </c>
      <c r="GC35">
        <v>106</v>
      </c>
      <c r="GD35">
        <v>108</v>
      </c>
      <c r="GE35">
        <v>3</v>
      </c>
      <c r="GF35">
        <v>3</v>
      </c>
      <c r="GG35">
        <v>2</v>
      </c>
      <c r="GH35">
        <v>3</v>
      </c>
      <c r="GI35">
        <v>3</v>
      </c>
      <c r="GJ35">
        <v>3</v>
      </c>
      <c r="GK35">
        <v>3</v>
      </c>
      <c r="GL35">
        <v>3</v>
      </c>
      <c r="GM35">
        <v>3</v>
      </c>
      <c r="GN35">
        <v>3</v>
      </c>
      <c r="GO35">
        <v>4</v>
      </c>
      <c r="GP35">
        <v>4</v>
      </c>
      <c r="GQ35">
        <v>4</v>
      </c>
      <c r="GR35">
        <v>4</v>
      </c>
      <c r="GS35">
        <v>5</v>
      </c>
      <c r="GT35">
        <v>5</v>
      </c>
      <c r="GU35">
        <v>5</v>
      </c>
      <c r="GV35">
        <v>5</v>
      </c>
      <c r="GW35">
        <v>5</v>
      </c>
      <c r="GX35">
        <v>5</v>
      </c>
      <c r="GY35">
        <v>5</v>
      </c>
      <c r="GZ35">
        <v>5</v>
      </c>
      <c r="HA35">
        <v>4</v>
      </c>
      <c r="HB35">
        <v>4</v>
      </c>
      <c r="HC35">
        <v>3</v>
      </c>
      <c r="HD35">
        <v>3</v>
      </c>
      <c r="HE35">
        <v>4</v>
      </c>
      <c r="HF35">
        <v>4</v>
      </c>
      <c r="HG35">
        <v>4</v>
      </c>
      <c r="HH35">
        <v>4</v>
      </c>
      <c r="HI35">
        <v>4</v>
      </c>
      <c r="HJ35">
        <v>4</v>
      </c>
      <c r="HK35">
        <v>4</v>
      </c>
      <c r="HL35">
        <v>4</v>
      </c>
      <c r="HM35">
        <v>4</v>
      </c>
      <c r="HN35">
        <v>5</v>
      </c>
      <c r="HO35">
        <v>5</v>
      </c>
      <c r="HP35">
        <v>5</v>
      </c>
      <c r="HQ35">
        <v>5</v>
      </c>
      <c r="HR35">
        <v>5</v>
      </c>
      <c r="HS35">
        <v>5</v>
      </c>
      <c r="HT35">
        <v>5</v>
      </c>
      <c r="HU35">
        <v>3</v>
      </c>
      <c r="HV35">
        <v>3</v>
      </c>
      <c r="HW35">
        <v>4</v>
      </c>
      <c r="HX35">
        <v>4</v>
      </c>
      <c r="HY35">
        <v>4</v>
      </c>
      <c r="HZ35">
        <v>4</v>
      </c>
      <c r="IA35">
        <v>4</v>
      </c>
      <c r="IB35">
        <v>5</v>
      </c>
      <c r="IC35">
        <v>105</v>
      </c>
      <c r="ID35">
        <v>156</v>
      </c>
      <c r="IE35">
        <v>162</v>
      </c>
      <c r="IF35">
        <v>162</v>
      </c>
      <c r="IG35">
        <v>161</v>
      </c>
      <c r="IH35">
        <v>223</v>
      </c>
      <c r="II35">
        <v>221</v>
      </c>
      <c r="IJ35">
        <v>253</v>
      </c>
      <c r="IK35">
        <v>260</v>
      </c>
      <c r="IL35">
        <v>252</v>
      </c>
      <c r="IM35">
        <v>262</v>
      </c>
      <c r="IN35">
        <v>261</v>
      </c>
      <c r="IO35">
        <v>261</v>
      </c>
    </row>
    <row r="36" spans="1:249" x14ac:dyDescent="0.35">
      <c r="A36" t="s">
        <v>3486</v>
      </c>
      <c r="B36" s="4" t="str">
        <f>VLOOKUP(A36,'CAMI genomes v4 region'!$I$2:$J$110,2,FALSE)</f>
        <v>Kibdelosporangium_aridum_subsp._largum_strain_SKF-AAD-609_(NR_025571.1)</v>
      </c>
      <c r="C36">
        <v>100</v>
      </c>
      <c r="D36">
        <v>16</v>
      </c>
      <c r="E36" s="4">
        <f t="shared" si="0"/>
        <v>0</v>
      </c>
      <c r="F36" s="4">
        <f t="shared" si="1"/>
        <v>16</v>
      </c>
      <c r="G36" s="4">
        <f t="shared" si="2"/>
        <v>1</v>
      </c>
      <c r="H36">
        <v>35</v>
      </c>
      <c r="I36">
        <v>33</v>
      </c>
      <c r="J36">
        <v>33</v>
      </c>
      <c r="K36">
        <v>32</v>
      </c>
      <c r="L36">
        <v>32</v>
      </c>
      <c r="M36">
        <v>32</v>
      </c>
      <c r="N36">
        <v>30</v>
      </c>
      <c r="O36">
        <v>30</v>
      </c>
      <c r="P36">
        <v>29</v>
      </c>
      <c r="Q36" s="4">
        <v>29</v>
      </c>
      <c r="R36">
        <v>29</v>
      </c>
      <c r="S36">
        <v>30</v>
      </c>
      <c r="T36">
        <v>29</v>
      </c>
      <c r="U36">
        <v>27</v>
      </c>
      <c r="V36">
        <v>27</v>
      </c>
      <c r="W36">
        <v>26</v>
      </c>
      <c r="X36">
        <v>3</v>
      </c>
      <c r="Y36">
        <v>3</v>
      </c>
      <c r="Z36">
        <v>3</v>
      </c>
      <c r="AA36">
        <v>3</v>
      </c>
      <c r="AB36">
        <v>3</v>
      </c>
      <c r="AC36">
        <v>3</v>
      </c>
      <c r="AD36">
        <v>3</v>
      </c>
      <c r="AE36">
        <v>3</v>
      </c>
      <c r="AF36">
        <v>3</v>
      </c>
      <c r="AG36">
        <v>4</v>
      </c>
      <c r="AH36">
        <v>4</v>
      </c>
      <c r="AI36">
        <v>4</v>
      </c>
      <c r="AJ36">
        <v>4</v>
      </c>
      <c r="AK36">
        <v>5</v>
      </c>
      <c r="AL36">
        <v>4</v>
      </c>
      <c r="AM36">
        <v>3</v>
      </c>
      <c r="AN36">
        <v>3</v>
      </c>
      <c r="AO36">
        <v>4</v>
      </c>
      <c r="AP36">
        <v>4</v>
      </c>
      <c r="AQ36">
        <v>4</v>
      </c>
      <c r="AR36">
        <v>4</v>
      </c>
      <c r="AS36">
        <v>4</v>
      </c>
      <c r="AT36">
        <v>4</v>
      </c>
      <c r="AU36">
        <v>4</v>
      </c>
      <c r="AV36">
        <v>4</v>
      </c>
      <c r="AW36">
        <v>5</v>
      </c>
      <c r="AX36">
        <v>5</v>
      </c>
      <c r="AY36">
        <v>5</v>
      </c>
      <c r="AZ36">
        <v>5</v>
      </c>
      <c r="BA36">
        <v>5</v>
      </c>
      <c r="BB36">
        <v>5</v>
      </c>
      <c r="BC36">
        <v>5</v>
      </c>
      <c r="BD36">
        <v>5</v>
      </c>
      <c r="BE36">
        <v>5</v>
      </c>
      <c r="BF36">
        <v>5</v>
      </c>
      <c r="BG36">
        <v>5</v>
      </c>
      <c r="BH36">
        <v>5</v>
      </c>
      <c r="BI36">
        <v>5</v>
      </c>
      <c r="BJ36">
        <v>5</v>
      </c>
      <c r="BK36">
        <v>5</v>
      </c>
      <c r="BL36">
        <v>5</v>
      </c>
      <c r="BM36">
        <v>5</v>
      </c>
      <c r="BN36">
        <v>4</v>
      </c>
      <c r="BO36">
        <v>4</v>
      </c>
      <c r="BP36">
        <v>4</v>
      </c>
      <c r="BQ36">
        <v>4</v>
      </c>
      <c r="BR36">
        <v>4</v>
      </c>
      <c r="BS36">
        <v>4</v>
      </c>
      <c r="BT36">
        <v>4</v>
      </c>
      <c r="BU36">
        <v>4</v>
      </c>
      <c r="BV36">
        <v>3</v>
      </c>
      <c r="BW36">
        <v>3</v>
      </c>
      <c r="BX36">
        <v>3</v>
      </c>
      <c r="BY36">
        <v>3</v>
      </c>
      <c r="BZ36">
        <v>2</v>
      </c>
      <c r="CA36">
        <v>2</v>
      </c>
      <c r="CB36">
        <v>2</v>
      </c>
      <c r="CC36">
        <v>2</v>
      </c>
      <c r="CD36">
        <v>2</v>
      </c>
      <c r="CE36">
        <v>2</v>
      </c>
      <c r="CF36">
        <v>2</v>
      </c>
      <c r="CG36">
        <v>2</v>
      </c>
      <c r="CH36">
        <v>2</v>
      </c>
      <c r="CI36">
        <v>3</v>
      </c>
      <c r="CJ36">
        <v>3</v>
      </c>
      <c r="CK36">
        <v>3</v>
      </c>
      <c r="CL36">
        <v>3</v>
      </c>
      <c r="CM36">
        <v>3</v>
      </c>
      <c r="CN36">
        <v>3</v>
      </c>
      <c r="CO36">
        <v>3</v>
      </c>
      <c r="CP36">
        <v>3</v>
      </c>
      <c r="CQ36">
        <v>3</v>
      </c>
      <c r="CR36">
        <v>3</v>
      </c>
      <c r="CS36">
        <v>2</v>
      </c>
      <c r="CT36">
        <v>2</v>
      </c>
      <c r="CU36">
        <v>2</v>
      </c>
      <c r="CV36">
        <v>2</v>
      </c>
      <c r="CW36">
        <v>1</v>
      </c>
      <c r="CX36">
        <v>1</v>
      </c>
      <c r="CY36">
        <v>2</v>
      </c>
      <c r="CZ36">
        <v>1</v>
      </c>
      <c r="DA36">
        <v>1</v>
      </c>
      <c r="DB36">
        <v>1</v>
      </c>
      <c r="DC36">
        <v>1</v>
      </c>
      <c r="DD36">
        <v>1</v>
      </c>
      <c r="DE36">
        <v>1</v>
      </c>
      <c r="DF36">
        <v>1</v>
      </c>
      <c r="DG36">
        <v>1</v>
      </c>
      <c r="DH36">
        <v>1</v>
      </c>
      <c r="DI36">
        <v>1</v>
      </c>
      <c r="DJ36">
        <v>1</v>
      </c>
      <c r="DK36">
        <v>2</v>
      </c>
      <c r="DL36">
        <v>2</v>
      </c>
      <c r="DM36">
        <v>2</v>
      </c>
      <c r="DN36">
        <v>2</v>
      </c>
      <c r="DO36">
        <v>2</v>
      </c>
      <c r="DP36">
        <v>2</v>
      </c>
      <c r="DQ36">
        <v>3</v>
      </c>
      <c r="DR36">
        <v>3</v>
      </c>
      <c r="DS36">
        <v>3</v>
      </c>
      <c r="DT36">
        <v>3</v>
      </c>
      <c r="DU36">
        <v>3</v>
      </c>
      <c r="DV36">
        <v>3</v>
      </c>
      <c r="DW36">
        <v>3</v>
      </c>
      <c r="DX36">
        <v>4</v>
      </c>
      <c r="DY36">
        <v>4</v>
      </c>
      <c r="DZ36">
        <v>4</v>
      </c>
      <c r="EA36">
        <v>4</v>
      </c>
      <c r="EB36">
        <v>4</v>
      </c>
      <c r="EC36">
        <v>4</v>
      </c>
      <c r="ED36">
        <v>4</v>
      </c>
      <c r="EE36">
        <v>4</v>
      </c>
      <c r="EF36">
        <v>4</v>
      </c>
      <c r="EG36">
        <v>4</v>
      </c>
      <c r="EH36">
        <v>5</v>
      </c>
      <c r="EI36">
        <v>5</v>
      </c>
      <c r="EJ36">
        <v>5</v>
      </c>
      <c r="EK36">
        <v>4</v>
      </c>
      <c r="EL36">
        <v>4</v>
      </c>
      <c r="EM36">
        <v>4</v>
      </c>
      <c r="EN36">
        <v>3</v>
      </c>
      <c r="EO36">
        <v>3</v>
      </c>
      <c r="EP36">
        <v>3</v>
      </c>
      <c r="EQ36">
        <v>3</v>
      </c>
      <c r="ER36">
        <v>3</v>
      </c>
      <c r="ES36">
        <v>3</v>
      </c>
      <c r="ET36">
        <v>3</v>
      </c>
      <c r="EU36">
        <v>3</v>
      </c>
      <c r="EV36">
        <v>3</v>
      </c>
      <c r="EW36">
        <v>26</v>
      </c>
      <c r="EX36">
        <v>26</v>
      </c>
      <c r="EY36">
        <v>28</v>
      </c>
      <c r="EZ36">
        <v>88</v>
      </c>
      <c r="FA36">
        <v>90</v>
      </c>
      <c r="FB36">
        <v>90</v>
      </c>
      <c r="FC36">
        <v>91</v>
      </c>
      <c r="FD36">
        <v>92</v>
      </c>
      <c r="FE36">
        <v>90</v>
      </c>
      <c r="FF36">
        <v>89</v>
      </c>
      <c r="FG36">
        <v>88</v>
      </c>
      <c r="FH36">
        <v>90</v>
      </c>
      <c r="FI36">
        <v>93</v>
      </c>
      <c r="FJ36">
        <v>81</v>
      </c>
      <c r="FK36">
        <v>78</v>
      </c>
      <c r="FL36">
        <v>82</v>
      </c>
      <c r="FM36">
        <v>82</v>
      </c>
      <c r="FN36">
        <v>81</v>
      </c>
      <c r="FO36">
        <v>84</v>
      </c>
      <c r="FP36">
        <v>86</v>
      </c>
      <c r="FQ36">
        <v>81</v>
      </c>
      <c r="FR36">
        <v>82</v>
      </c>
      <c r="FS36">
        <v>84</v>
      </c>
      <c r="FT36">
        <v>89</v>
      </c>
      <c r="FU36">
        <v>88</v>
      </c>
      <c r="FV36">
        <v>88</v>
      </c>
      <c r="FW36">
        <v>68</v>
      </c>
      <c r="FX36">
        <v>68</v>
      </c>
      <c r="FY36">
        <v>67</v>
      </c>
      <c r="FZ36">
        <v>65</v>
      </c>
      <c r="GA36">
        <v>65</v>
      </c>
      <c r="GB36">
        <v>66</v>
      </c>
      <c r="GC36">
        <v>63</v>
      </c>
      <c r="GD36">
        <v>65</v>
      </c>
      <c r="GE36">
        <v>69</v>
      </c>
      <c r="GF36">
        <v>2</v>
      </c>
      <c r="GG36">
        <v>2</v>
      </c>
      <c r="GH36">
        <v>1</v>
      </c>
      <c r="GI36">
        <v>1</v>
      </c>
      <c r="GJ36">
        <v>1</v>
      </c>
      <c r="GK36">
        <v>2</v>
      </c>
      <c r="GL36">
        <v>3</v>
      </c>
      <c r="GM36">
        <v>3</v>
      </c>
      <c r="GN36">
        <v>2</v>
      </c>
      <c r="GO36">
        <v>2</v>
      </c>
      <c r="GP36">
        <v>2</v>
      </c>
      <c r="GQ36">
        <v>2</v>
      </c>
      <c r="GR36">
        <v>2</v>
      </c>
      <c r="GS36">
        <v>2</v>
      </c>
      <c r="GT36">
        <v>2</v>
      </c>
      <c r="GU36">
        <v>3</v>
      </c>
      <c r="GV36">
        <v>3</v>
      </c>
      <c r="GW36">
        <v>3</v>
      </c>
      <c r="GX36">
        <v>3</v>
      </c>
      <c r="GY36">
        <v>2</v>
      </c>
      <c r="GZ36">
        <v>3</v>
      </c>
      <c r="HA36">
        <v>3</v>
      </c>
      <c r="HB36">
        <v>3</v>
      </c>
      <c r="HC36">
        <v>3</v>
      </c>
      <c r="HD36">
        <v>3</v>
      </c>
      <c r="HE36">
        <v>3</v>
      </c>
      <c r="HF36">
        <v>3</v>
      </c>
      <c r="HG36">
        <v>3</v>
      </c>
      <c r="HH36">
        <v>3</v>
      </c>
      <c r="HI36">
        <v>3</v>
      </c>
      <c r="HJ36">
        <v>3</v>
      </c>
      <c r="HK36">
        <v>3</v>
      </c>
      <c r="HL36">
        <v>3</v>
      </c>
      <c r="HM36">
        <v>3</v>
      </c>
      <c r="HN36">
        <v>3</v>
      </c>
      <c r="HO36">
        <v>3</v>
      </c>
      <c r="HP36">
        <v>4</v>
      </c>
      <c r="HQ36">
        <v>4</v>
      </c>
      <c r="HR36">
        <v>5</v>
      </c>
      <c r="HS36">
        <v>5</v>
      </c>
      <c r="HT36">
        <v>5</v>
      </c>
      <c r="HU36">
        <v>5</v>
      </c>
      <c r="HV36">
        <v>6</v>
      </c>
      <c r="HW36">
        <v>6</v>
      </c>
      <c r="HX36">
        <v>6</v>
      </c>
      <c r="HY36">
        <v>7</v>
      </c>
      <c r="HZ36">
        <v>7</v>
      </c>
      <c r="IA36">
        <v>7</v>
      </c>
      <c r="IB36">
        <v>7</v>
      </c>
      <c r="IC36">
        <v>7</v>
      </c>
      <c r="ID36">
        <v>7</v>
      </c>
      <c r="IE36">
        <v>7</v>
      </c>
      <c r="IF36">
        <v>7</v>
      </c>
      <c r="IG36">
        <v>22</v>
      </c>
      <c r="IH36">
        <v>22</v>
      </c>
      <c r="II36">
        <v>22</v>
      </c>
      <c r="IJ36">
        <v>22</v>
      </c>
      <c r="IK36">
        <v>23</v>
      </c>
      <c r="IL36">
        <v>23</v>
      </c>
      <c r="IM36">
        <v>23</v>
      </c>
      <c r="IN36">
        <v>21</v>
      </c>
      <c r="IO36">
        <v>20</v>
      </c>
    </row>
    <row r="37" spans="1:249" x14ac:dyDescent="0.35">
      <c r="A37" t="s">
        <v>3487</v>
      </c>
      <c r="B37" s="4" t="str">
        <f>VLOOKUP(A37,'CAMI genomes v4 region'!$I$2:$J$110,2,FALSE)</f>
        <v>Olleya_aquimaris_strain_L-4_(NR_104531.1)</v>
      </c>
      <c r="C37">
        <v>100</v>
      </c>
      <c r="D37">
        <v>91</v>
      </c>
      <c r="E37" s="4">
        <f t="shared" si="0"/>
        <v>0</v>
      </c>
      <c r="F37" s="4">
        <f t="shared" si="1"/>
        <v>0</v>
      </c>
      <c r="G37" s="4">
        <f t="shared" si="2"/>
        <v>72</v>
      </c>
      <c r="H37">
        <v>114</v>
      </c>
      <c r="I37">
        <v>113</v>
      </c>
      <c r="J37">
        <v>111</v>
      </c>
      <c r="K37">
        <v>111</v>
      </c>
      <c r="L37">
        <v>112</v>
      </c>
      <c r="M37">
        <v>110</v>
      </c>
      <c r="N37">
        <v>111</v>
      </c>
      <c r="O37">
        <v>111</v>
      </c>
      <c r="P37">
        <v>111</v>
      </c>
      <c r="Q37" s="4">
        <v>109</v>
      </c>
      <c r="R37">
        <v>107</v>
      </c>
      <c r="S37">
        <v>106</v>
      </c>
      <c r="T37">
        <v>102</v>
      </c>
      <c r="U37">
        <v>100</v>
      </c>
      <c r="V37">
        <v>99</v>
      </c>
      <c r="W37">
        <v>101</v>
      </c>
      <c r="X37">
        <v>99</v>
      </c>
      <c r="Y37">
        <v>98</v>
      </c>
      <c r="Z37">
        <v>93</v>
      </c>
      <c r="AA37">
        <v>97</v>
      </c>
      <c r="AB37">
        <v>100</v>
      </c>
      <c r="AC37">
        <v>97</v>
      </c>
      <c r="AD37">
        <v>94</v>
      </c>
      <c r="AE37">
        <v>97</v>
      </c>
      <c r="AF37">
        <v>93</v>
      </c>
      <c r="AG37">
        <v>92</v>
      </c>
      <c r="AH37">
        <v>89</v>
      </c>
      <c r="AI37">
        <v>90</v>
      </c>
      <c r="AJ37">
        <v>92</v>
      </c>
      <c r="AK37">
        <v>92</v>
      </c>
      <c r="AL37">
        <v>96</v>
      </c>
      <c r="AM37">
        <v>98</v>
      </c>
      <c r="AN37">
        <v>97</v>
      </c>
      <c r="AO37">
        <v>96</v>
      </c>
      <c r="AP37">
        <v>97</v>
      </c>
      <c r="AQ37">
        <v>101</v>
      </c>
      <c r="AR37">
        <v>101</v>
      </c>
      <c r="AS37">
        <v>96</v>
      </c>
      <c r="AT37">
        <v>94</v>
      </c>
      <c r="AU37">
        <v>94</v>
      </c>
      <c r="AV37">
        <v>100</v>
      </c>
      <c r="AW37">
        <v>101</v>
      </c>
      <c r="AX37">
        <v>103</v>
      </c>
      <c r="AY37">
        <v>101</v>
      </c>
      <c r="AZ37">
        <v>101</v>
      </c>
      <c r="BA37">
        <v>100</v>
      </c>
      <c r="BB37">
        <v>99</v>
      </c>
      <c r="BC37">
        <v>100</v>
      </c>
      <c r="BD37">
        <v>98</v>
      </c>
      <c r="BE37">
        <v>94</v>
      </c>
      <c r="BF37">
        <v>97</v>
      </c>
      <c r="BG37">
        <v>96</v>
      </c>
      <c r="BH37">
        <v>96</v>
      </c>
      <c r="BI37">
        <v>96</v>
      </c>
      <c r="BJ37">
        <v>92</v>
      </c>
      <c r="BK37">
        <v>95</v>
      </c>
      <c r="BL37">
        <v>80</v>
      </c>
      <c r="BM37">
        <v>78</v>
      </c>
      <c r="BN37">
        <v>78</v>
      </c>
      <c r="BO37">
        <v>77</v>
      </c>
      <c r="BP37">
        <v>76</v>
      </c>
      <c r="BQ37">
        <v>77</v>
      </c>
      <c r="BR37">
        <v>75</v>
      </c>
      <c r="BS37">
        <v>78</v>
      </c>
      <c r="BT37">
        <v>77</v>
      </c>
      <c r="BU37">
        <v>78</v>
      </c>
      <c r="BV37">
        <v>80</v>
      </c>
      <c r="BW37">
        <v>78</v>
      </c>
      <c r="BX37">
        <v>81</v>
      </c>
      <c r="BY37">
        <v>81</v>
      </c>
      <c r="BZ37">
        <v>81</v>
      </c>
      <c r="CA37">
        <v>78</v>
      </c>
      <c r="CB37">
        <v>78</v>
      </c>
      <c r="CC37">
        <v>77</v>
      </c>
      <c r="CD37">
        <v>78</v>
      </c>
      <c r="CE37">
        <v>75</v>
      </c>
      <c r="CF37">
        <v>78</v>
      </c>
      <c r="CG37">
        <v>83</v>
      </c>
      <c r="CH37">
        <v>81</v>
      </c>
      <c r="CI37">
        <v>82</v>
      </c>
      <c r="CJ37">
        <v>81</v>
      </c>
      <c r="CK37">
        <v>84</v>
      </c>
      <c r="CL37">
        <v>82</v>
      </c>
      <c r="CM37">
        <v>82</v>
      </c>
      <c r="CN37">
        <v>84</v>
      </c>
      <c r="CO37">
        <v>83</v>
      </c>
      <c r="CP37">
        <v>83</v>
      </c>
      <c r="CQ37">
        <v>87</v>
      </c>
      <c r="CR37">
        <v>84</v>
      </c>
      <c r="CS37">
        <v>82</v>
      </c>
      <c r="CT37">
        <v>80</v>
      </c>
      <c r="CU37">
        <v>82</v>
      </c>
      <c r="CV37">
        <v>80</v>
      </c>
      <c r="CW37">
        <v>78</v>
      </c>
      <c r="CX37">
        <v>79</v>
      </c>
      <c r="CY37">
        <v>78</v>
      </c>
      <c r="CZ37">
        <v>74</v>
      </c>
      <c r="DA37">
        <v>74</v>
      </c>
      <c r="DB37">
        <v>72</v>
      </c>
      <c r="DC37">
        <v>74</v>
      </c>
      <c r="DD37">
        <v>77</v>
      </c>
      <c r="DE37">
        <v>79</v>
      </c>
      <c r="DF37">
        <v>78</v>
      </c>
      <c r="DG37">
        <v>77</v>
      </c>
      <c r="DH37">
        <v>75</v>
      </c>
      <c r="DI37">
        <v>73</v>
      </c>
      <c r="DJ37">
        <v>91</v>
      </c>
      <c r="DK37">
        <v>90</v>
      </c>
      <c r="DL37">
        <v>92</v>
      </c>
      <c r="DM37">
        <v>89</v>
      </c>
      <c r="DN37">
        <v>93</v>
      </c>
      <c r="DO37">
        <v>95</v>
      </c>
      <c r="DP37">
        <v>93</v>
      </c>
      <c r="DQ37">
        <v>92</v>
      </c>
      <c r="DR37">
        <v>91</v>
      </c>
      <c r="DS37">
        <v>90</v>
      </c>
      <c r="DT37">
        <v>88</v>
      </c>
      <c r="DU37">
        <v>85</v>
      </c>
      <c r="DV37">
        <v>87</v>
      </c>
      <c r="DW37">
        <v>88</v>
      </c>
      <c r="DX37">
        <v>92</v>
      </c>
      <c r="DY37">
        <v>93</v>
      </c>
      <c r="DZ37">
        <v>95</v>
      </c>
      <c r="EA37">
        <v>97</v>
      </c>
      <c r="EB37">
        <v>97</v>
      </c>
      <c r="EC37">
        <v>104</v>
      </c>
      <c r="ED37">
        <v>104</v>
      </c>
      <c r="EE37">
        <v>104</v>
      </c>
      <c r="EF37">
        <v>106</v>
      </c>
      <c r="EG37">
        <v>108</v>
      </c>
      <c r="EH37">
        <v>108</v>
      </c>
      <c r="EI37">
        <v>107</v>
      </c>
      <c r="EJ37">
        <v>105</v>
      </c>
      <c r="EK37">
        <v>105</v>
      </c>
      <c r="EL37">
        <v>104</v>
      </c>
      <c r="EM37">
        <v>105</v>
      </c>
      <c r="EN37">
        <v>101</v>
      </c>
      <c r="EO37">
        <v>100</v>
      </c>
      <c r="EP37">
        <v>95</v>
      </c>
      <c r="EQ37">
        <v>96</v>
      </c>
      <c r="ER37">
        <v>99</v>
      </c>
      <c r="ES37">
        <v>99</v>
      </c>
      <c r="ET37">
        <v>97</v>
      </c>
      <c r="EU37">
        <v>95</v>
      </c>
      <c r="EV37">
        <v>95</v>
      </c>
      <c r="EW37">
        <v>87</v>
      </c>
      <c r="EX37">
        <v>87</v>
      </c>
      <c r="EY37">
        <v>88</v>
      </c>
      <c r="EZ37">
        <v>90</v>
      </c>
      <c r="FA37">
        <v>93</v>
      </c>
      <c r="FB37">
        <v>92</v>
      </c>
      <c r="FC37">
        <v>96</v>
      </c>
      <c r="FD37">
        <v>95</v>
      </c>
      <c r="FE37">
        <v>90</v>
      </c>
      <c r="FF37">
        <v>93</v>
      </c>
      <c r="FG37">
        <v>93</v>
      </c>
      <c r="FH37">
        <v>86</v>
      </c>
      <c r="FI37">
        <v>85</v>
      </c>
      <c r="FJ37">
        <v>88</v>
      </c>
      <c r="FK37">
        <v>91</v>
      </c>
      <c r="FL37">
        <v>92</v>
      </c>
      <c r="FM37">
        <v>86</v>
      </c>
      <c r="FN37">
        <v>83</v>
      </c>
      <c r="FO37">
        <v>80</v>
      </c>
      <c r="FP37">
        <v>83</v>
      </c>
      <c r="FQ37">
        <v>80</v>
      </c>
      <c r="FR37">
        <v>79</v>
      </c>
      <c r="FS37">
        <v>80</v>
      </c>
      <c r="FT37">
        <v>81</v>
      </c>
      <c r="FU37">
        <v>82</v>
      </c>
      <c r="FV37">
        <v>78</v>
      </c>
      <c r="FW37">
        <v>81</v>
      </c>
      <c r="FX37">
        <v>80</v>
      </c>
      <c r="FY37">
        <v>80</v>
      </c>
      <c r="FZ37">
        <v>80</v>
      </c>
      <c r="GA37">
        <v>82</v>
      </c>
      <c r="GB37">
        <v>84</v>
      </c>
      <c r="GC37">
        <v>82</v>
      </c>
      <c r="GD37">
        <v>81</v>
      </c>
      <c r="GE37">
        <v>82</v>
      </c>
      <c r="GF37">
        <v>80</v>
      </c>
      <c r="GG37">
        <v>80</v>
      </c>
      <c r="GH37">
        <v>80</v>
      </c>
      <c r="GI37">
        <v>77</v>
      </c>
      <c r="GJ37">
        <v>77</v>
      </c>
      <c r="GK37">
        <v>78</v>
      </c>
      <c r="GL37">
        <v>80</v>
      </c>
      <c r="GM37">
        <v>79</v>
      </c>
      <c r="GN37">
        <v>80</v>
      </c>
      <c r="GO37">
        <v>80</v>
      </c>
      <c r="GP37">
        <v>81</v>
      </c>
      <c r="GQ37">
        <v>80</v>
      </c>
      <c r="GR37">
        <v>84</v>
      </c>
      <c r="GS37">
        <v>85</v>
      </c>
      <c r="GT37">
        <v>86</v>
      </c>
      <c r="GU37">
        <v>87</v>
      </c>
      <c r="GV37">
        <v>88</v>
      </c>
      <c r="GW37">
        <v>88</v>
      </c>
      <c r="GX37">
        <v>90</v>
      </c>
      <c r="GY37">
        <v>95</v>
      </c>
      <c r="GZ37">
        <v>94</v>
      </c>
      <c r="HA37">
        <v>96</v>
      </c>
      <c r="HB37">
        <v>96</v>
      </c>
      <c r="HC37">
        <v>96</v>
      </c>
      <c r="HD37">
        <v>100</v>
      </c>
      <c r="HE37">
        <v>99</v>
      </c>
      <c r="HF37">
        <v>101</v>
      </c>
      <c r="HG37">
        <v>100</v>
      </c>
      <c r="HH37">
        <v>101</v>
      </c>
      <c r="HI37">
        <v>98</v>
      </c>
      <c r="HJ37">
        <v>98</v>
      </c>
      <c r="HK37">
        <v>98</v>
      </c>
      <c r="HL37">
        <v>97</v>
      </c>
      <c r="HM37">
        <v>97</v>
      </c>
      <c r="HN37">
        <v>100</v>
      </c>
      <c r="HO37">
        <v>98</v>
      </c>
      <c r="HP37">
        <v>97</v>
      </c>
      <c r="HQ37">
        <v>97</v>
      </c>
      <c r="HR37">
        <v>98</v>
      </c>
      <c r="HS37">
        <v>93</v>
      </c>
      <c r="HT37">
        <v>96</v>
      </c>
      <c r="HU37">
        <v>101</v>
      </c>
      <c r="HV37">
        <v>98</v>
      </c>
      <c r="HW37">
        <v>99</v>
      </c>
      <c r="HX37">
        <v>98</v>
      </c>
      <c r="HY37">
        <v>97</v>
      </c>
      <c r="HZ37">
        <v>101</v>
      </c>
      <c r="IA37">
        <v>104</v>
      </c>
      <c r="IB37">
        <v>102</v>
      </c>
      <c r="IC37">
        <v>102</v>
      </c>
      <c r="ID37">
        <v>103</v>
      </c>
      <c r="IE37">
        <v>104</v>
      </c>
      <c r="IF37">
        <v>104</v>
      </c>
      <c r="IG37">
        <v>105</v>
      </c>
      <c r="IH37">
        <v>106</v>
      </c>
      <c r="II37">
        <v>105</v>
      </c>
      <c r="IJ37">
        <v>108</v>
      </c>
      <c r="IK37">
        <v>109</v>
      </c>
      <c r="IL37">
        <v>115</v>
      </c>
      <c r="IM37">
        <v>114</v>
      </c>
      <c r="IN37">
        <v>111</v>
      </c>
      <c r="IO37">
        <v>109</v>
      </c>
    </row>
    <row r="38" spans="1:249" x14ac:dyDescent="0.35">
      <c r="A38" t="s">
        <v>3488</v>
      </c>
      <c r="B38" s="4" t="str">
        <f>VLOOKUP(A38,'CAMI genomes v4 region'!$I$2:$J$110,2,FALSE)</f>
        <v>Olleya_aquimaris_strain_L-4_(NR_104531.1)</v>
      </c>
      <c r="C38">
        <v>100</v>
      </c>
      <c r="D38">
        <v>91</v>
      </c>
      <c r="E38" s="4">
        <f t="shared" si="0"/>
        <v>0</v>
      </c>
      <c r="F38" s="4">
        <f t="shared" si="1"/>
        <v>0</v>
      </c>
      <c r="G38" s="4">
        <f t="shared" si="2"/>
        <v>72</v>
      </c>
      <c r="H38">
        <v>114</v>
      </c>
      <c r="I38">
        <v>113</v>
      </c>
      <c r="J38">
        <v>111</v>
      </c>
      <c r="K38">
        <v>111</v>
      </c>
      <c r="L38">
        <v>112</v>
      </c>
      <c r="M38">
        <v>110</v>
      </c>
      <c r="N38">
        <v>111</v>
      </c>
      <c r="O38">
        <v>111</v>
      </c>
      <c r="P38">
        <v>111</v>
      </c>
      <c r="Q38" s="4">
        <v>109</v>
      </c>
      <c r="R38">
        <v>107</v>
      </c>
      <c r="S38">
        <v>106</v>
      </c>
      <c r="T38">
        <v>102</v>
      </c>
      <c r="U38">
        <v>100</v>
      </c>
      <c r="V38">
        <v>99</v>
      </c>
      <c r="W38">
        <v>101</v>
      </c>
      <c r="X38">
        <v>99</v>
      </c>
      <c r="Y38">
        <v>98</v>
      </c>
      <c r="Z38">
        <v>93</v>
      </c>
      <c r="AA38">
        <v>97</v>
      </c>
      <c r="AB38">
        <v>100</v>
      </c>
      <c r="AC38">
        <v>97</v>
      </c>
      <c r="AD38">
        <v>94</v>
      </c>
      <c r="AE38">
        <v>97</v>
      </c>
      <c r="AF38">
        <v>93</v>
      </c>
      <c r="AG38">
        <v>92</v>
      </c>
      <c r="AH38">
        <v>89</v>
      </c>
      <c r="AI38">
        <v>90</v>
      </c>
      <c r="AJ38">
        <v>92</v>
      </c>
      <c r="AK38">
        <v>92</v>
      </c>
      <c r="AL38">
        <v>96</v>
      </c>
      <c r="AM38">
        <v>98</v>
      </c>
      <c r="AN38">
        <v>97</v>
      </c>
      <c r="AO38">
        <v>96</v>
      </c>
      <c r="AP38">
        <v>97</v>
      </c>
      <c r="AQ38">
        <v>101</v>
      </c>
      <c r="AR38">
        <v>101</v>
      </c>
      <c r="AS38">
        <v>96</v>
      </c>
      <c r="AT38">
        <v>94</v>
      </c>
      <c r="AU38">
        <v>94</v>
      </c>
      <c r="AV38">
        <v>100</v>
      </c>
      <c r="AW38">
        <v>101</v>
      </c>
      <c r="AX38">
        <v>103</v>
      </c>
      <c r="AY38">
        <v>101</v>
      </c>
      <c r="AZ38">
        <v>101</v>
      </c>
      <c r="BA38">
        <v>100</v>
      </c>
      <c r="BB38">
        <v>99</v>
      </c>
      <c r="BC38">
        <v>100</v>
      </c>
      <c r="BD38">
        <v>98</v>
      </c>
      <c r="BE38">
        <v>94</v>
      </c>
      <c r="BF38">
        <v>97</v>
      </c>
      <c r="BG38">
        <v>96</v>
      </c>
      <c r="BH38">
        <v>96</v>
      </c>
      <c r="BI38">
        <v>96</v>
      </c>
      <c r="BJ38">
        <v>92</v>
      </c>
      <c r="BK38">
        <v>95</v>
      </c>
      <c r="BL38">
        <v>80</v>
      </c>
      <c r="BM38">
        <v>78</v>
      </c>
      <c r="BN38">
        <v>78</v>
      </c>
      <c r="BO38">
        <v>77</v>
      </c>
      <c r="BP38">
        <v>76</v>
      </c>
      <c r="BQ38">
        <v>77</v>
      </c>
      <c r="BR38">
        <v>75</v>
      </c>
      <c r="BS38">
        <v>78</v>
      </c>
      <c r="BT38">
        <v>77</v>
      </c>
      <c r="BU38">
        <v>78</v>
      </c>
      <c r="BV38">
        <v>80</v>
      </c>
      <c r="BW38">
        <v>78</v>
      </c>
      <c r="BX38">
        <v>81</v>
      </c>
      <c r="BY38">
        <v>81</v>
      </c>
      <c r="BZ38">
        <v>81</v>
      </c>
      <c r="CA38">
        <v>78</v>
      </c>
      <c r="CB38">
        <v>78</v>
      </c>
      <c r="CC38">
        <v>77</v>
      </c>
      <c r="CD38">
        <v>78</v>
      </c>
      <c r="CE38">
        <v>75</v>
      </c>
      <c r="CF38">
        <v>78</v>
      </c>
      <c r="CG38">
        <v>83</v>
      </c>
      <c r="CH38">
        <v>81</v>
      </c>
      <c r="CI38">
        <v>82</v>
      </c>
      <c r="CJ38">
        <v>81</v>
      </c>
      <c r="CK38">
        <v>84</v>
      </c>
      <c r="CL38">
        <v>82</v>
      </c>
      <c r="CM38">
        <v>82</v>
      </c>
      <c r="CN38">
        <v>84</v>
      </c>
      <c r="CO38">
        <v>83</v>
      </c>
      <c r="CP38">
        <v>83</v>
      </c>
      <c r="CQ38">
        <v>87</v>
      </c>
      <c r="CR38">
        <v>84</v>
      </c>
      <c r="CS38">
        <v>82</v>
      </c>
      <c r="CT38">
        <v>80</v>
      </c>
      <c r="CU38">
        <v>82</v>
      </c>
      <c r="CV38">
        <v>80</v>
      </c>
      <c r="CW38">
        <v>78</v>
      </c>
      <c r="CX38">
        <v>79</v>
      </c>
      <c r="CY38">
        <v>78</v>
      </c>
      <c r="CZ38">
        <v>74</v>
      </c>
      <c r="DA38">
        <v>74</v>
      </c>
      <c r="DB38">
        <v>72</v>
      </c>
      <c r="DC38">
        <v>74</v>
      </c>
      <c r="DD38">
        <v>77</v>
      </c>
      <c r="DE38">
        <v>79</v>
      </c>
      <c r="DF38">
        <v>78</v>
      </c>
      <c r="DG38">
        <v>77</v>
      </c>
      <c r="DH38">
        <v>75</v>
      </c>
      <c r="DI38">
        <v>73</v>
      </c>
      <c r="DJ38">
        <v>91</v>
      </c>
      <c r="DK38">
        <v>90</v>
      </c>
      <c r="DL38">
        <v>92</v>
      </c>
      <c r="DM38">
        <v>89</v>
      </c>
      <c r="DN38">
        <v>93</v>
      </c>
      <c r="DO38">
        <v>95</v>
      </c>
      <c r="DP38">
        <v>93</v>
      </c>
      <c r="DQ38">
        <v>92</v>
      </c>
      <c r="DR38">
        <v>91</v>
      </c>
      <c r="DS38">
        <v>90</v>
      </c>
      <c r="DT38">
        <v>88</v>
      </c>
      <c r="DU38">
        <v>85</v>
      </c>
      <c r="DV38">
        <v>87</v>
      </c>
      <c r="DW38">
        <v>88</v>
      </c>
      <c r="DX38">
        <v>92</v>
      </c>
      <c r="DY38">
        <v>93</v>
      </c>
      <c r="DZ38">
        <v>95</v>
      </c>
      <c r="EA38">
        <v>97</v>
      </c>
      <c r="EB38">
        <v>97</v>
      </c>
      <c r="EC38">
        <v>104</v>
      </c>
      <c r="ED38">
        <v>104</v>
      </c>
      <c r="EE38">
        <v>104</v>
      </c>
      <c r="EF38">
        <v>106</v>
      </c>
      <c r="EG38">
        <v>108</v>
      </c>
      <c r="EH38">
        <v>108</v>
      </c>
      <c r="EI38">
        <v>107</v>
      </c>
      <c r="EJ38">
        <v>105</v>
      </c>
      <c r="EK38">
        <v>105</v>
      </c>
      <c r="EL38">
        <v>104</v>
      </c>
      <c r="EM38">
        <v>105</v>
      </c>
      <c r="EN38">
        <v>101</v>
      </c>
      <c r="EO38">
        <v>100</v>
      </c>
      <c r="EP38">
        <v>95</v>
      </c>
      <c r="EQ38">
        <v>96</v>
      </c>
      <c r="ER38">
        <v>99</v>
      </c>
      <c r="ES38">
        <v>99</v>
      </c>
      <c r="ET38">
        <v>97</v>
      </c>
      <c r="EU38">
        <v>95</v>
      </c>
      <c r="EV38">
        <v>95</v>
      </c>
      <c r="EW38">
        <v>87</v>
      </c>
      <c r="EX38">
        <v>87</v>
      </c>
      <c r="EY38">
        <v>88</v>
      </c>
      <c r="EZ38">
        <v>90</v>
      </c>
      <c r="FA38">
        <v>93</v>
      </c>
      <c r="FB38">
        <v>92</v>
      </c>
      <c r="FC38">
        <v>96</v>
      </c>
      <c r="FD38">
        <v>95</v>
      </c>
      <c r="FE38">
        <v>90</v>
      </c>
      <c r="FF38">
        <v>93</v>
      </c>
      <c r="FG38">
        <v>93</v>
      </c>
      <c r="FH38">
        <v>86</v>
      </c>
      <c r="FI38">
        <v>85</v>
      </c>
      <c r="FJ38">
        <v>88</v>
      </c>
      <c r="FK38">
        <v>91</v>
      </c>
      <c r="FL38">
        <v>92</v>
      </c>
      <c r="FM38">
        <v>86</v>
      </c>
      <c r="FN38">
        <v>83</v>
      </c>
      <c r="FO38">
        <v>80</v>
      </c>
      <c r="FP38">
        <v>83</v>
      </c>
      <c r="FQ38">
        <v>80</v>
      </c>
      <c r="FR38">
        <v>79</v>
      </c>
      <c r="FS38">
        <v>80</v>
      </c>
      <c r="FT38">
        <v>81</v>
      </c>
      <c r="FU38">
        <v>82</v>
      </c>
      <c r="FV38">
        <v>78</v>
      </c>
      <c r="FW38">
        <v>81</v>
      </c>
      <c r="FX38">
        <v>80</v>
      </c>
      <c r="FY38">
        <v>80</v>
      </c>
      <c r="FZ38">
        <v>80</v>
      </c>
      <c r="GA38">
        <v>82</v>
      </c>
      <c r="GB38">
        <v>84</v>
      </c>
      <c r="GC38">
        <v>82</v>
      </c>
      <c r="GD38">
        <v>81</v>
      </c>
      <c r="GE38">
        <v>82</v>
      </c>
      <c r="GF38">
        <v>80</v>
      </c>
      <c r="GG38">
        <v>80</v>
      </c>
      <c r="GH38">
        <v>80</v>
      </c>
      <c r="GI38">
        <v>77</v>
      </c>
      <c r="GJ38">
        <v>77</v>
      </c>
      <c r="GK38">
        <v>78</v>
      </c>
      <c r="GL38">
        <v>80</v>
      </c>
      <c r="GM38">
        <v>79</v>
      </c>
      <c r="GN38">
        <v>80</v>
      </c>
      <c r="GO38">
        <v>80</v>
      </c>
      <c r="GP38">
        <v>81</v>
      </c>
      <c r="GQ38">
        <v>80</v>
      </c>
      <c r="GR38">
        <v>84</v>
      </c>
      <c r="GS38">
        <v>85</v>
      </c>
      <c r="GT38">
        <v>86</v>
      </c>
      <c r="GU38">
        <v>87</v>
      </c>
      <c r="GV38">
        <v>88</v>
      </c>
      <c r="GW38">
        <v>88</v>
      </c>
      <c r="GX38">
        <v>90</v>
      </c>
      <c r="GY38">
        <v>95</v>
      </c>
      <c r="GZ38">
        <v>94</v>
      </c>
      <c r="HA38">
        <v>96</v>
      </c>
      <c r="HB38">
        <v>96</v>
      </c>
      <c r="HC38">
        <v>96</v>
      </c>
      <c r="HD38">
        <v>100</v>
      </c>
      <c r="HE38">
        <v>99</v>
      </c>
      <c r="HF38">
        <v>101</v>
      </c>
      <c r="HG38">
        <v>100</v>
      </c>
      <c r="HH38">
        <v>101</v>
      </c>
      <c r="HI38">
        <v>98</v>
      </c>
      <c r="HJ38">
        <v>98</v>
      </c>
      <c r="HK38">
        <v>98</v>
      </c>
      <c r="HL38">
        <v>97</v>
      </c>
      <c r="HM38">
        <v>97</v>
      </c>
      <c r="HN38">
        <v>100</v>
      </c>
      <c r="HO38">
        <v>98</v>
      </c>
      <c r="HP38">
        <v>97</v>
      </c>
      <c r="HQ38">
        <v>97</v>
      </c>
      <c r="HR38">
        <v>98</v>
      </c>
      <c r="HS38">
        <v>93</v>
      </c>
      <c r="HT38">
        <v>96</v>
      </c>
      <c r="HU38">
        <v>101</v>
      </c>
      <c r="HV38">
        <v>98</v>
      </c>
      <c r="HW38">
        <v>99</v>
      </c>
      <c r="HX38">
        <v>98</v>
      </c>
      <c r="HY38">
        <v>97</v>
      </c>
      <c r="HZ38">
        <v>101</v>
      </c>
      <c r="IA38">
        <v>104</v>
      </c>
      <c r="IB38">
        <v>102</v>
      </c>
      <c r="IC38">
        <v>102</v>
      </c>
      <c r="ID38">
        <v>103</v>
      </c>
      <c r="IE38">
        <v>104</v>
      </c>
      <c r="IF38">
        <v>104</v>
      </c>
      <c r="IG38">
        <v>105</v>
      </c>
      <c r="IH38">
        <v>106</v>
      </c>
      <c r="II38">
        <v>105</v>
      </c>
      <c r="IJ38">
        <v>108</v>
      </c>
      <c r="IK38">
        <v>109</v>
      </c>
      <c r="IL38">
        <v>115</v>
      </c>
      <c r="IM38">
        <v>114</v>
      </c>
      <c r="IN38">
        <v>111</v>
      </c>
      <c r="IO38">
        <v>109</v>
      </c>
    </row>
    <row r="39" spans="1:249" x14ac:dyDescent="0.35">
      <c r="A39" t="s">
        <v>3489</v>
      </c>
      <c r="B39" s="4" t="str">
        <f>VLOOKUP(A39,'CAMI genomes v4 region'!$I$2:$J$110,2,FALSE)</f>
        <v>Olleya_aquimaris_strain_L-4_(NR_104531.1)</v>
      </c>
      <c r="C39">
        <v>100</v>
      </c>
      <c r="D39">
        <v>91</v>
      </c>
      <c r="E39" s="4">
        <f t="shared" si="0"/>
        <v>0</v>
      </c>
      <c r="F39" s="4">
        <f t="shared" si="1"/>
        <v>0</v>
      </c>
      <c r="G39" s="4">
        <f t="shared" si="2"/>
        <v>72</v>
      </c>
      <c r="H39">
        <v>114</v>
      </c>
      <c r="I39">
        <v>113</v>
      </c>
      <c r="J39">
        <v>111</v>
      </c>
      <c r="K39">
        <v>111</v>
      </c>
      <c r="L39">
        <v>112</v>
      </c>
      <c r="M39">
        <v>110</v>
      </c>
      <c r="N39">
        <v>111</v>
      </c>
      <c r="O39">
        <v>111</v>
      </c>
      <c r="P39">
        <v>111</v>
      </c>
      <c r="Q39" s="4">
        <v>109</v>
      </c>
      <c r="R39">
        <v>107</v>
      </c>
      <c r="S39">
        <v>106</v>
      </c>
      <c r="T39">
        <v>102</v>
      </c>
      <c r="U39">
        <v>100</v>
      </c>
      <c r="V39">
        <v>99</v>
      </c>
      <c r="W39">
        <v>101</v>
      </c>
      <c r="X39">
        <v>99</v>
      </c>
      <c r="Y39">
        <v>98</v>
      </c>
      <c r="Z39">
        <v>93</v>
      </c>
      <c r="AA39">
        <v>97</v>
      </c>
      <c r="AB39">
        <v>100</v>
      </c>
      <c r="AC39">
        <v>97</v>
      </c>
      <c r="AD39">
        <v>94</v>
      </c>
      <c r="AE39">
        <v>97</v>
      </c>
      <c r="AF39">
        <v>93</v>
      </c>
      <c r="AG39">
        <v>92</v>
      </c>
      <c r="AH39">
        <v>89</v>
      </c>
      <c r="AI39">
        <v>90</v>
      </c>
      <c r="AJ39">
        <v>92</v>
      </c>
      <c r="AK39">
        <v>92</v>
      </c>
      <c r="AL39">
        <v>96</v>
      </c>
      <c r="AM39">
        <v>98</v>
      </c>
      <c r="AN39">
        <v>97</v>
      </c>
      <c r="AO39">
        <v>96</v>
      </c>
      <c r="AP39">
        <v>97</v>
      </c>
      <c r="AQ39">
        <v>101</v>
      </c>
      <c r="AR39">
        <v>101</v>
      </c>
      <c r="AS39">
        <v>96</v>
      </c>
      <c r="AT39">
        <v>94</v>
      </c>
      <c r="AU39">
        <v>94</v>
      </c>
      <c r="AV39">
        <v>100</v>
      </c>
      <c r="AW39">
        <v>101</v>
      </c>
      <c r="AX39">
        <v>103</v>
      </c>
      <c r="AY39">
        <v>101</v>
      </c>
      <c r="AZ39">
        <v>101</v>
      </c>
      <c r="BA39">
        <v>100</v>
      </c>
      <c r="BB39">
        <v>99</v>
      </c>
      <c r="BC39">
        <v>100</v>
      </c>
      <c r="BD39">
        <v>98</v>
      </c>
      <c r="BE39">
        <v>94</v>
      </c>
      <c r="BF39">
        <v>97</v>
      </c>
      <c r="BG39">
        <v>96</v>
      </c>
      <c r="BH39">
        <v>96</v>
      </c>
      <c r="BI39">
        <v>96</v>
      </c>
      <c r="BJ39">
        <v>92</v>
      </c>
      <c r="BK39">
        <v>95</v>
      </c>
      <c r="BL39">
        <v>80</v>
      </c>
      <c r="BM39">
        <v>78</v>
      </c>
      <c r="BN39">
        <v>78</v>
      </c>
      <c r="BO39">
        <v>77</v>
      </c>
      <c r="BP39">
        <v>76</v>
      </c>
      <c r="BQ39">
        <v>77</v>
      </c>
      <c r="BR39">
        <v>75</v>
      </c>
      <c r="BS39">
        <v>78</v>
      </c>
      <c r="BT39">
        <v>77</v>
      </c>
      <c r="BU39">
        <v>78</v>
      </c>
      <c r="BV39">
        <v>80</v>
      </c>
      <c r="BW39">
        <v>78</v>
      </c>
      <c r="BX39">
        <v>81</v>
      </c>
      <c r="BY39">
        <v>81</v>
      </c>
      <c r="BZ39">
        <v>81</v>
      </c>
      <c r="CA39">
        <v>78</v>
      </c>
      <c r="CB39">
        <v>78</v>
      </c>
      <c r="CC39">
        <v>77</v>
      </c>
      <c r="CD39">
        <v>78</v>
      </c>
      <c r="CE39">
        <v>75</v>
      </c>
      <c r="CF39">
        <v>78</v>
      </c>
      <c r="CG39">
        <v>83</v>
      </c>
      <c r="CH39">
        <v>81</v>
      </c>
      <c r="CI39">
        <v>82</v>
      </c>
      <c r="CJ39">
        <v>81</v>
      </c>
      <c r="CK39">
        <v>84</v>
      </c>
      <c r="CL39">
        <v>82</v>
      </c>
      <c r="CM39">
        <v>82</v>
      </c>
      <c r="CN39">
        <v>84</v>
      </c>
      <c r="CO39">
        <v>83</v>
      </c>
      <c r="CP39">
        <v>83</v>
      </c>
      <c r="CQ39">
        <v>87</v>
      </c>
      <c r="CR39">
        <v>84</v>
      </c>
      <c r="CS39">
        <v>82</v>
      </c>
      <c r="CT39">
        <v>80</v>
      </c>
      <c r="CU39">
        <v>82</v>
      </c>
      <c r="CV39">
        <v>80</v>
      </c>
      <c r="CW39">
        <v>78</v>
      </c>
      <c r="CX39">
        <v>79</v>
      </c>
      <c r="CY39">
        <v>78</v>
      </c>
      <c r="CZ39">
        <v>74</v>
      </c>
      <c r="DA39">
        <v>74</v>
      </c>
      <c r="DB39">
        <v>72</v>
      </c>
      <c r="DC39">
        <v>74</v>
      </c>
      <c r="DD39">
        <v>77</v>
      </c>
      <c r="DE39">
        <v>79</v>
      </c>
      <c r="DF39">
        <v>78</v>
      </c>
      <c r="DG39">
        <v>77</v>
      </c>
      <c r="DH39">
        <v>75</v>
      </c>
      <c r="DI39">
        <v>73</v>
      </c>
      <c r="DJ39">
        <v>91</v>
      </c>
      <c r="DK39">
        <v>90</v>
      </c>
      <c r="DL39">
        <v>92</v>
      </c>
      <c r="DM39">
        <v>89</v>
      </c>
      <c r="DN39">
        <v>93</v>
      </c>
      <c r="DO39">
        <v>95</v>
      </c>
      <c r="DP39">
        <v>93</v>
      </c>
      <c r="DQ39">
        <v>92</v>
      </c>
      <c r="DR39">
        <v>91</v>
      </c>
      <c r="DS39">
        <v>90</v>
      </c>
      <c r="DT39">
        <v>88</v>
      </c>
      <c r="DU39">
        <v>85</v>
      </c>
      <c r="DV39">
        <v>87</v>
      </c>
      <c r="DW39">
        <v>88</v>
      </c>
      <c r="DX39">
        <v>92</v>
      </c>
      <c r="DY39">
        <v>93</v>
      </c>
      <c r="DZ39">
        <v>95</v>
      </c>
      <c r="EA39">
        <v>97</v>
      </c>
      <c r="EB39">
        <v>97</v>
      </c>
      <c r="EC39">
        <v>104</v>
      </c>
      <c r="ED39">
        <v>104</v>
      </c>
      <c r="EE39">
        <v>104</v>
      </c>
      <c r="EF39">
        <v>106</v>
      </c>
      <c r="EG39">
        <v>108</v>
      </c>
      <c r="EH39">
        <v>108</v>
      </c>
      <c r="EI39">
        <v>107</v>
      </c>
      <c r="EJ39">
        <v>105</v>
      </c>
      <c r="EK39">
        <v>105</v>
      </c>
      <c r="EL39">
        <v>104</v>
      </c>
      <c r="EM39">
        <v>105</v>
      </c>
      <c r="EN39">
        <v>101</v>
      </c>
      <c r="EO39">
        <v>100</v>
      </c>
      <c r="EP39">
        <v>95</v>
      </c>
      <c r="EQ39">
        <v>96</v>
      </c>
      <c r="ER39">
        <v>99</v>
      </c>
      <c r="ES39">
        <v>99</v>
      </c>
      <c r="ET39">
        <v>97</v>
      </c>
      <c r="EU39">
        <v>95</v>
      </c>
      <c r="EV39">
        <v>95</v>
      </c>
      <c r="EW39">
        <v>87</v>
      </c>
      <c r="EX39">
        <v>87</v>
      </c>
      <c r="EY39">
        <v>88</v>
      </c>
      <c r="EZ39">
        <v>90</v>
      </c>
      <c r="FA39">
        <v>93</v>
      </c>
      <c r="FB39">
        <v>92</v>
      </c>
      <c r="FC39">
        <v>96</v>
      </c>
      <c r="FD39">
        <v>95</v>
      </c>
      <c r="FE39">
        <v>90</v>
      </c>
      <c r="FF39">
        <v>93</v>
      </c>
      <c r="FG39">
        <v>93</v>
      </c>
      <c r="FH39">
        <v>86</v>
      </c>
      <c r="FI39">
        <v>85</v>
      </c>
      <c r="FJ39">
        <v>88</v>
      </c>
      <c r="FK39">
        <v>91</v>
      </c>
      <c r="FL39">
        <v>92</v>
      </c>
      <c r="FM39">
        <v>86</v>
      </c>
      <c r="FN39">
        <v>83</v>
      </c>
      <c r="FO39">
        <v>80</v>
      </c>
      <c r="FP39">
        <v>83</v>
      </c>
      <c r="FQ39">
        <v>80</v>
      </c>
      <c r="FR39">
        <v>79</v>
      </c>
      <c r="FS39">
        <v>80</v>
      </c>
      <c r="FT39">
        <v>81</v>
      </c>
      <c r="FU39">
        <v>82</v>
      </c>
      <c r="FV39">
        <v>78</v>
      </c>
      <c r="FW39">
        <v>81</v>
      </c>
      <c r="FX39">
        <v>80</v>
      </c>
      <c r="FY39">
        <v>80</v>
      </c>
      <c r="FZ39">
        <v>80</v>
      </c>
      <c r="GA39">
        <v>82</v>
      </c>
      <c r="GB39">
        <v>84</v>
      </c>
      <c r="GC39">
        <v>82</v>
      </c>
      <c r="GD39">
        <v>81</v>
      </c>
      <c r="GE39">
        <v>82</v>
      </c>
      <c r="GF39">
        <v>80</v>
      </c>
      <c r="GG39">
        <v>80</v>
      </c>
      <c r="GH39">
        <v>80</v>
      </c>
      <c r="GI39">
        <v>77</v>
      </c>
      <c r="GJ39">
        <v>77</v>
      </c>
      <c r="GK39">
        <v>78</v>
      </c>
      <c r="GL39">
        <v>80</v>
      </c>
      <c r="GM39">
        <v>79</v>
      </c>
      <c r="GN39">
        <v>80</v>
      </c>
      <c r="GO39">
        <v>80</v>
      </c>
      <c r="GP39">
        <v>81</v>
      </c>
      <c r="GQ39">
        <v>80</v>
      </c>
      <c r="GR39">
        <v>84</v>
      </c>
      <c r="GS39">
        <v>85</v>
      </c>
      <c r="GT39">
        <v>86</v>
      </c>
      <c r="GU39">
        <v>87</v>
      </c>
      <c r="GV39">
        <v>88</v>
      </c>
      <c r="GW39">
        <v>88</v>
      </c>
      <c r="GX39">
        <v>90</v>
      </c>
      <c r="GY39">
        <v>95</v>
      </c>
      <c r="GZ39">
        <v>94</v>
      </c>
      <c r="HA39">
        <v>96</v>
      </c>
      <c r="HB39">
        <v>96</v>
      </c>
      <c r="HC39">
        <v>96</v>
      </c>
      <c r="HD39">
        <v>100</v>
      </c>
      <c r="HE39">
        <v>99</v>
      </c>
      <c r="HF39">
        <v>101</v>
      </c>
      <c r="HG39">
        <v>100</v>
      </c>
      <c r="HH39">
        <v>101</v>
      </c>
      <c r="HI39">
        <v>98</v>
      </c>
      <c r="HJ39">
        <v>98</v>
      </c>
      <c r="HK39">
        <v>98</v>
      </c>
      <c r="HL39">
        <v>97</v>
      </c>
      <c r="HM39">
        <v>97</v>
      </c>
      <c r="HN39">
        <v>100</v>
      </c>
      <c r="HO39">
        <v>98</v>
      </c>
      <c r="HP39">
        <v>97</v>
      </c>
      <c r="HQ39">
        <v>97</v>
      </c>
      <c r="HR39">
        <v>98</v>
      </c>
      <c r="HS39">
        <v>93</v>
      </c>
      <c r="HT39">
        <v>96</v>
      </c>
      <c r="HU39">
        <v>101</v>
      </c>
      <c r="HV39">
        <v>98</v>
      </c>
      <c r="HW39">
        <v>99</v>
      </c>
      <c r="HX39">
        <v>98</v>
      </c>
      <c r="HY39">
        <v>97</v>
      </c>
      <c r="HZ39">
        <v>101</v>
      </c>
      <c r="IA39">
        <v>104</v>
      </c>
      <c r="IB39">
        <v>102</v>
      </c>
      <c r="IC39">
        <v>102</v>
      </c>
      <c r="ID39">
        <v>103</v>
      </c>
      <c r="IE39">
        <v>104</v>
      </c>
      <c r="IF39">
        <v>104</v>
      </c>
      <c r="IG39">
        <v>105</v>
      </c>
      <c r="IH39">
        <v>106</v>
      </c>
      <c r="II39">
        <v>105</v>
      </c>
      <c r="IJ39">
        <v>108</v>
      </c>
      <c r="IK39">
        <v>109</v>
      </c>
      <c r="IL39">
        <v>115</v>
      </c>
      <c r="IM39">
        <v>114</v>
      </c>
      <c r="IN39">
        <v>111</v>
      </c>
      <c r="IO39">
        <v>109</v>
      </c>
    </row>
    <row r="40" spans="1:249" x14ac:dyDescent="0.35">
      <c r="A40" t="s">
        <v>3490</v>
      </c>
      <c r="B40" s="4" t="str">
        <f>VLOOKUP(A40,'CAMI genomes v4 region'!$I$2:$J$110,2,FALSE)</f>
        <v>Ohtaekwangia_kribbensis_strain_10AO_(NR_117436.1)</v>
      </c>
      <c r="C40">
        <v>83</v>
      </c>
      <c r="D40">
        <v>1</v>
      </c>
      <c r="E40" s="4">
        <f t="shared" si="0"/>
        <v>41</v>
      </c>
      <c r="F40" s="4">
        <f t="shared" si="1"/>
        <v>196</v>
      </c>
      <c r="G40" s="4">
        <f t="shared" si="2"/>
        <v>0</v>
      </c>
      <c r="H40">
        <v>1</v>
      </c>
      <c r="I40">
        <v>1</v>
      </c>
      <c r="J40">
        <v>1</v>
      </c>
      <c r="K40">
        <v>1</v>
      </c>
      <c r="L40">
        <v>3</v>
      </c>
      <c r="M40">
        <v>3</v>
      </c>
      <c r="N40">
        <v>3</v>
      </c>
      <c r="O40">
        <v>3</v>
      </c>
      <c r="P40">
        <v>3</v>
      </c>
      <c r="Q40" s="4">
        <v>2</v>
      </c>
      <c r="R40">
        <v>3</v>
      </c>
      <c r="S40">
        <v>3</v>
      </c>
      <c r="T40">
        <v>3</v>
      </c>
      <c r="U40">
        <v>3</v>
      </c>
      <c r="V40">
        <v>4</v>
      </c>
      <c r="W40">
        <v>4</v>
      </c>
      <c r="X40">
        <v>4</v>
      </c>
      <c r="Y40">
        <v>4</v>
      </c>
      <c r="Z40">
        <v>4</v>
      </c>
      <c r="AA40">
        <v>4</v>
      </c>
      <c r="AB40">
        <v>4</v>
      </c>
      <c r="AC40">
        <v>4</v>
      </c>
      <c r="AD40">
        <v>4</v>
      </c>
      <c r="AE40">
        <v>4</v>
      </c>
      <c r="AF40">
        <v>4</v>
      </c>
      <c r="AG40">
        <v>4</v>
      </c>
      <c r="AH40">
        <v>4</v>
      </c>
      <c r="AI40">
        <v>4</v>
      </c>
      <c r="AJ40">
        <v>4</v>
      </c>
      <c r="AK40">
        <v>4</v>
      </c>
      <c r="AL40">
        <v>4</v>
      </c>
      <c r="AM40">
        <v>4</v>
      </c>
      <c r="AN40">
        <v>3</v>
      </c>
      <c r="AO40">
        <v>3</v>
      </c>
      <c r="AP40">
        <v>3</v>
      </c>
      <c r="AQ40">
        <v>2</v>
      </c>
      <c r="AR40">
        <v>2</v>
      </c>
      <c r="AS40">
        <v>2</v>
      </c>
      <c r="AT40">
        <v>1</v>
      </c>
      <c r="AU40">
        <v>1</v>
      </c>
      <c r="AV40">
        <v>1</v>
      </c>
      <c r="AW40">
        <v>1</v>
      </c>
      <c r="AX40">
        <v>1</v>
      </c>
      <c r="AY40">
        <v>1</v>
      </c>
      <c r="AZ40">
        <v>1</v>
      </c>
      <c r="BA40">
        <v>1</v>
      </c>
      <c r="BB40">
        <v>1</v>
      </c>
      <c r="BC40">
        <v>1</v>
      </c>
      <c r="BD40">
        <v>1</v>
      </c>
      <c r="BE40">
        <v>1</v>
      </c>
      <c r="BF40">
        <v>1</v>
      </c>
      <c r="BG40">
        <v>1</v>
      </c>
      <c r="BH40">
        <v>1</v>
      </c>
      <c r="BI40">
        <v>1</v>
      </c>
      <c r="BJ40">
        <v>1</v>
      </c>
      <c r="BK40">
        <v>1</v>
      </c>
      <c r="BL40">
        <v>1</v>
      </c>
      <c r="BM40">
        <v>1</v>
      </c>
      <c r="BN40">
        <v>1</v>
      </c>
      <c r="BO40">
        <v>1</v>
      </c>
      <c r="BP40">
        <v>1</v>
      </c>
      <c r="BQ40">
        <v>1</v>
      </c>
      <c r="BR40">
        <v>1</v>
      </c>
      <c r="BS40">
        <v>1</v>
      </c>
      <c r="BT40">
        <v>1</v>
      </c>
      <c r="BU40">
        <v>1</v>
      </c>
      <c r="BV40">
        <v>1</v>
      </c>
      <c r="BW40">
        <v>1</v>
      </c>
      <c r="BX40">
        <v>1</v>
      </c>
      <c r="BY40">
        <v>1</v>
      </c>
      <c r="BZ40">
        <v>1</v>
      </c>
      <c r="CA40">
        <v>1</v>
      </c>
      <c r="CB40">
        <v>1</v>
      </c>
      <c r="CC40">
        <v>1</v>
      </c>
      <c r="CD40">
        <v>1</v>
      </c>
      <c r="CE40">
        <v>1</v>
      </c>
      <c r="CF40">
        <v>1</v>
      </c>
      <c r="CG40">
        <v>1</v>
      </c>
      <c r="CH40">
        <v>1</v>
      </c>
      <c r="CI40">
        <v>1</v>
      </c>
      <c r="CJ40">
        <v>1</v>
      </c>
      <c r="CK40">
        <v>1</v>
      </c>
      <c r="CL40">
        <v>1</v>
      </c>
      <c r="CM40">
        <v>1</v>
      </c>
      <c r="CN40">
        <v>1</v>
      </c>
      <c r="CO40">
        <v>1</v>
      </c>
      <c r="CP40">
        <v>1</v>
      </c>
      <c r="CQ40">
        <v>1</v>
      </c>
      <c r="CR40">
        <v>1</v>
      </c>
      <c r="CS40">
        <v>1</v>
      </c>
      <c r="CT40">
        <v>0</v>
      </c>
      <c r="CU40">
        <v>1</v>
      </c>
      <c r="CV40">
        <v>1</v>
      </c>
      <c r="CW40">
        <v>1</v>
      </c>
      <c r="CX40">
        <v>1</v>
      </c>
      <c r="CY40">
        <v>1</v>
      </c>
      <c r="CZ40">
        <v>1</v>
      </c>
      <c r="DA40">
        <v>1</v>
      </c>
      <c r="DB40">
        <v>1</v>
      </c>
      <c r="DC40">
        <v>1</v>
      </c>
      <c r="DD40">
        <v>1</v>
      </c>
      <c r="DE40">
        <v>2</v>
      </c>
      <c r="DF40">
        <v>1</v>
      </c>
      <c r="DG40">
        <v>1</v>
      </c>
      <c r="DH40">
        <v>1</v>
      </c>
      <c r="DI40">
        <v>1</v>
      </c>
      <c r="DJ40">
        <v>1</v>
      </c>
      <c r="DK40">
        <v>1</v>
      </c>
      <c r="DL40">
        <v>1</v>
      </c>
      <c r="DM40">
        <v>1</v>
      </c>
      <c r="DN40">
        <v>1</v>
      </c>
      <c r="DO40">
        <v>1</v>
      </c>
      <c r="DP40">
        <v>1</v>
      </c>
      <c r="DQ40">
        <v>1</v>
      </c>
      <c r="DR40">
        <v>1</v>
      </c>
      <c r="DS40">
        <v>1</v>
      </c>
      <c r="DT40">
        <v>1</v>
      </c>
      <c r="DU40">
        <v>1</v>
      </c>
      <c r="DV40">
        <v>1</v>
      </c>
      <c r="DW40">
        <v>1</v>
      </c>
      <c r="DX40">
        <v>1</v>
      </c>
      <c r="DY40">
        <v>1</v>
      </c>
      <c r="DZ40">
        <v>1</v>
      </c>
      <c r="EA40">
        <v>1</v>
      </c>
      <c r="EB40">
        <v>1</v>
      </c>
      <c r="EC40">
        <v>1</v>
      </c>
      <c r="ED40">
        <v>1</v>
      </c>
      <c r="EE40">
        <v>1</v>
      </c>
      <c r="EF40">
        <v>1</v>
      </c>
      <c r="EG40">
        <v>1</v>
      </c>
      <c r="EH40">
        <v>1</v>
      </c>
      <c r="EI40">
        <v>1</v>
      </c>
      <c r="EJ40">
        <v>1</v>
      </c>
      <c r="EK40">
        <v>1</v>
      </c>
      <c r="EL40">
        <v>1</v>
      </c>
      <c r="EM40">
        <v>1</v>
      </c>
      <c r="EN40">
        <v>1</v>
      </c>
      <c r="EO40">
        <v>1</v>
      </c>
      <c r="EP40">
        <v>1</v>
      </c>
      <c r="EQ40">
        <v>1</v>
      </c>
      <c r="ER40">
        <v>1</v>
      </c>
      <c r="ES40">
        <v>1</v>
      </c>
      <c r="ET40">
        <v>1</v>
      </c>
      <c r="EU40">
        <v>1</v>
      </c>
      <c r="EV40">
        <v>1</v>
      </c>
      <c r="EW40">
        <v>1</v>
      </c>
      <c r="EX40">
        <v>1</v>
      </c>
      <c r="EY40">
        <v>1</v>
      </c>
      <c r="EZ40">
        <v>1</v>
      </c>
      <c r="FA40">
        <v>1</v>
      </c>
      <c r="FB40">
        <v>1</v>
      </c>
      <c r="FC40">
        <v>0</v>
      </c>
      <c r="FD40">
        <v>1</v>
      </c>
      <c r="FE40">
        <v>1</v>
      </c>
      <c r="FF40">
        <v>1</v>
      </c>
      <c r="FG40">
        <v>2</v>
      </c>
      <c r="FH40">
        <v>2</v>
      </c>
      <c r="FI40">
        <v>2</v>
      </c>
      <c r="FJ40">
        <v>1</v>
      </c>
      <c r="FK40">
        <v>1</v>
      </c>
      <c r="FL40">
        <v>0</v>
      </c>
      <c r="FM40">
        <v>0</v>
      </c>
      <c r="FN40">
        <v>0</v>
      </c>
      <c r="FO40">
        <v>0</v>
      </c>
      <c r="FP40">
        <v>0</v>
      </c>
      <c r="FQ40">
        <v>0</v>
      </c>
      <c r="FR40">
        <v>0</v>
      </c>
      <c r="FS40">
        <v>0</v>
      </c>
      <c r="FT40">
        <v>0</v>
      </c>
      <c r="FU40">
        <v>0</v>
      </c>
      <c r="FV40">
        <v>0</v>
      </c>
      <c r="FW40">
        <v>0</v>
      </c>
      <c r="FX40">
        <v>0</v>
      </c>
      <c r="FY40">
        <v>0</v>
      </c>
      <c r="FZ40">
        <v>0</v>
      </c>
      <c r="GA40">
        <v>0</v>
      </c>
      <c r="GB40">
        <v>0</v>
      </c>
      <c r="GC40">
        <v>1</v>
      </c>
      <c r="GD40">
        <v>1</v>
      </c>
      <c r="GE40">
        <v>1</v>
      </c>
      <c r="GF40">
        <v>1</v>
      </c>
      <c r="GG40">
        <v>1</v>
      </c>
      <c r="GH40">
        <v>1</v>
      </c>
      <c r="GI40">
        <v>1</v>
      </c>
      <c r="GJ40">
        <v>1</v>
      </c>
      <c r="GK40">
        <v>1</v>
      </c>
      <c r="GL40">
        <v>0</v>
      </c>
      <c r="GM40">
        <v>0</v>
      </c>
      <c r="GN40">
        <v>0</v>
      </c>
      <c r="GO40">
        <v>0</v>
      </c>
      <c r="GP40">
        <v>0</v>
      </c>
      <c r="GQ40">
        <v>0</v>
      </c>
      <c r="GR40">
        <v>0</v>
      </c>
      <c r="GS40">
        <v>0</v>
      </c>
      <c r="GT40">
        <v>0</v>
      </c>
      <c r="GU40">
        <v>0</v>
      </c>
      <c r="GV40">
        <v>0</v>
      </c>
      <c r="GW40">
        <v>0</v>
      </c>
      <c r="GX40">
        <v>0</v>
      </c>
      <c r="GY40">
        <v>0</v>
      </c>
      <c r="GZ40">
        <v>0</v>
      </c>
      <c r="HA40">
        <v>0</v>
      </c>
      <c r="HB40">
        <v>0</v>
      </c>
      <c r="HC40">
        <v>0</v>
      </c>
      <c r="HD40">
        <v>0</v>
      </c>
      <c r="HE40">
        <v>0</v>
      </c>
      <c r="HF40">
        <v>0</v>
      </c>
      <c r="HG40">
        <v>0</v>
      </c>
      <c r="HH40">
        <v>1</v>
      </c>
      <c r="HI40">
        <v>1</v>
      </c>
      <c r="HJ40">
        <v>1</v>
      </c>
      <c r="HK40">
        <v>1</v>
      </c>
      <c r="HL40">
        <v>1</v>
      </c>
      <c r="HM40">
        <v>1</v>
      </c>
      <c r="HN40">
        <v>1</v>
      </c>
      <c r="HO40">
        <v>1</v>
      </c>
      <c r="HP40">
        <v>1</v>
      </c>
      <c r="HQ40">
        <v>1</v>
      </c>
      <c r="HR40">
        <v>1</v>
      </c>
      <c r="HS40">
        <v>1</v>
      </c>
      <c r="HT40">
        <v>1</v>
      </c>
      <c r="HU40">
        <v>1</v>
      </c>
      <c r="HV40">
        <v>1</v>
      </c>
      <c r="HW40">
        <v>1</v>
      </c>
      <c r="HX40">
        <v>1</v>
      </c>
      <c r="HY40">
        <v>1</v>
      </c>
      <c r="HZ40">
        <v>1</v>
      </c>
      <c r="IA40">
        <v>1</v>
      </c>
      <c r="IB40">
        <v>1</v>
      </c>
      <c r="IC40">
        <v>1</v>
      </c>
      <c r="ID40">
        <v>1</v>
      </c>
      <c r="IE40">
        <v>1</v>
      </c>
      <c r="IF40">
        <v>1</v>
      </c>
      <c r="IG40">
        <v>1</v>
      </c>
      <c r="IH40">
        <v>3</v>
      </c>
      <c r="II40">
        <v>3</v>
      </c>
      <c r="IJ40">
        <v>3</v>
      </c>
      <c r="IK40">
        <v>3</v>
      </c>
      <c r="IL40">
        <v>3</v>
      </c>
      <c r="IM40">
        <v>3</v>
      </c>
      <c r="IN40">
        <v>3</v>
      </c>
      <c r="IO40">
        <v>3</v>
      </c>
    </row>
    <row r="41" spans="1:249" x14ac:dyDescent="0.35">
      <c r="A41" t="s">
        <v>3491</v>
      </c>
      <c r="B41" s="4" t="str">
        <f>VLOOKUP(A41,'CAMI genomes v4 region'!$I$2:$J$110,2,FALSE)</f>
        <v>Ohtaekwangia_kribbensis_strain_10AO_(NR_117436.1)</v>
      </c>
      <c r="C41">
        <v>83</v>
      </c>
      <c r="D41">
        <v>1</v>
      </c>
      <c r="E41" s="4">
        <f t="shared" si="0"/>
        <v>41</v>
      </c>
      <c r="F41" s="4">
        <f t="shared" si="1"/>
        <v>196</v>
      </c>
      <c r="G41" s="4">
        <f t="shared" si="2"/>
        <v>0</v>
      </c>
      <c r="H41">
        <v>1</v>
      </c>
      <c r="I41">
        <v>1</v>
      </c>
      <c r="J41">
        <v>1</v>
      </c>
      <c r="K41">
        <v>1</v>
      </c>
      <c r="L41">
        <v>3</v>
      </c>
      <c r="M41">
        <v>3</v>
      </c>
      <c r="N41">
        <v>3</v>
      </c>
      <c r="O41">
        <v>3</v>
      </c>
      <c r="P41">
        <v>3</v>
      </c>
      <c r="Q41" s="4">
        <v>2</v>
      </c>
      <c r="R41">
        <v>3</v>
      </c>
      <c r="S41">
        <v>3</v>
      </c>
      <c r="T41">
        <v>3</v>
      </c>
      <c r="U41">
        <v>3</v>
      </c>
      <c r="V41">
        <v>4</v>
      </c>
      <c r="W41">
        <v>4</v>
      </c>
      <c r="X41">
        <v>4</v>
      </c>
      <c r="Y41">
        <v>4</v>
      </c>
      <c r="Z41">
        <v>4</v>
      </c>
      <c r="AA41">
        <v>4</v>
      </c>
      <c r="AB41">
        <v>4</v>
      </c>
      <c r="AC41">
        <v>4</v>
      </c>
      <c r="AD41">
        <v>4</v>
      </c>
      <c r="AE41">
        <v>4</v>
      </c>
      <c r="AF41">
        <v>4</v>
      </c>
      <c r="AG41">
        <v>4</v>
      </c>
      <c r="AH41">
        <v>4</v>
      </c>
      <c r="AI41">
        <v>4</v>
      </c>
      <c r="AJ41">
        <v>4</v>
      </c>
      <c r="AK41">
        <v>4</v>
      </c>
      <c r="AL41">
        <v>4</v>
      </c>
      <c r="AM41">
        <v>4</v>
      </c>
      <c r="AN41">
        <v>3</v>
      </c>
      <c r="AO41">
        <v>3</v>
      </c>
      <c r="AP41">
        <v>3</v>
      </c>
      <c r="AQ41">
        <v>2</v>
      </c>
      <c r="AR41">
        <v>2</v>
      </c>
      <c r="AS41">
        <v>2</v>
      </c>
      <c r="AT41">
        <v>1</v>
      </c>
      <c r="AU41">
        <v>1</v>
      </c>
      <c r="AV41">
        <v>1</v>
      </c>
      <c r="AW41">
        <v>1</v>
      </c>
      <c r="AX41">
        <v>1</v>
      </c>
      <c r="AY41">
        <v>1</v>
      </c>
      <c r="AZ41">
        <v>1</v>
      </c>
      <c r="BA41">
        <v>1</v>
      </c>
      <c r="BB41">
        <v>1</v>
      </c>
      <c r="BC41">
        <v>1</v>
      </c>
      <c r="BD41">
        <v>1</v>
      </c>
      <c r="BE41">
        <v>1</v>
      </c>
      <c r="BF41">
        <v>1</v>
      </c>
      <c r="BG41">
        <v>1</v>
      </c>
      <c r="BH41">
        <v>1</v>
      </c>
      <c r="BI41">
        <v>1</v>
      </c>
      <c r="BJ41">
        <v>1</v>
      </c>
      <c r="BK41">
        <v>1</v>
      </c>
      <c r="BL41">
        <v>1</v>
      </c>
      <c r="BM41">
        <v>1</v>
      </c>
      <c r="BN41">
        <v>1</v>
      </c>
      <c r="BO41">
        <v>1</v>
      </c>
      <c r="BP41">
        <v>1</v>
      </c>
      <c r="BQ41">
        <v>1</v>
      </c>
      <c r="BR41">
        <v>1</v>
      </c>
      <c r="BS41">
        <v>1</v>
      </c>
      <c r="BT41">
        <v>1</v>
      </c>
      <c r="BU41">
        <v>1</v>
      </c>
      <c r="BV41">
        <v>1</v>
      </c>
      <c r="BW41">
        <v>1</v>
      </c>
      <c r="BX41">
        <v>1</v>
      </c>
      <c r="BY41">
        <v>1</v>
      </c>
      <c r="BZ41">
        <v>1</v>
      </c>
      <c r="CA41">
        <v>1</v>
      </c>
      <c r="CB41">
        <v>1</v>
      </c>
      <c r="CC41">
        <v>1</v>
      </c>
      <c r="CD41">
        <v>1</v>
      </c>
      <c r="CE41">
        <v>1</v>
      </c>
      <c r="CF41">
        <v>1</v>
      </c>
      <c r="CG41">
        <v>1</v>
      </c>
      <c r="CH41">
        <v>1</v>
      </c>
      <c r="CI41">
        <v>1</v>
      </c>
      <c r="CJ41">
        <v>1</v>
      </c>
      <c r="CK41">
        <v>1</v>
      </c>
      <c r="CL41">
        <v>1</v>
      </c>
      <c r="CM41">
        <v>1</v>
      </c>
      <c r="CN41">
        <v>1</v>
      </c>
      <c r="CO41">
        <v>1</v>
      </c>
      <c r="CP41">
        <v>1</v>
      </c>
      <c r="CQ41">
        <v>1</v>
      </c>
      <c r="CR41">
        <v>1</v>
      </c>
      <c r="CS41">
        <v>1</v>
      </c>
      <c r="CT41">
        <v>0</v>
      </c>
      <c r="CU41">
        <v>1</v>
      </c>
      <c r="CV41">
        <v>1</v>
      </c>
      <c r="CW41">
        <v>1</v>
      </c>
      <c r="CX41">
        <v>1</v>
      </c>
      <c r="CY41">
        <v>1</v>
      </c>
      <c r="CZ41">
        <v>1</v>
      </c>
      <c r="DA41">
        <v>1</v>
      </c>
      <c r="DB41">
        <v>1</v>
      </c>
      <c r="DC41">
        <v>1</v>
      </c>
      <c r="DD41">
        <v>1</v>
      </c>
      <c r="DE41">
        <v>2</v>
      </c>
      <c r="DF41">
        <v>1</v>
      </c>
      <c r="DG41">
        <v>1</v>
      </c>
      <c r="DH41">
        <v>1</v>
      </c>
      <c r="DI41">
        <v>1</v>
      </c>
      <c r="DJ41">
        <v>1</v>
      </c>
      <c r="DK41">
        <v>1</v>
      </c>
      <c r="DL41">
        <v>1</v>
      </c>
      <c r="DM41">
        <v>1</v>
      </c>
      <c r="DN41">
        <v>1</v>
      </c>
      <c r="DO41">
        <v>1</v>
      </c>
      <c r="DP41">
        <v>1</v>
      </c>
      <c r="DQ41">
        <v>1</v>
      </c>
      <c r="DR41">
        <v>1</v>
      </c>
      <c r="DS41">
        <v>1</v>
      </c>
      <c r="DT41">
        <v>1</v>
      </c>
      <c r="DU41">
        <v>1</v>
      </c>
      <c r="DV41">
        <v>1</v>
      </c>
      <c r="DW41">
        <v>1</v>
      </c>
      <c r="DX41">
        <v>1</v>
      </c>
      <c r="DY41">
        <v>1</v>
      </c>
      <c r="DZ41">
        <v>1</v>
      </c>
      <c r="EA41">
        <v>1</v>
      </c>
      <c r="EB41">
        <v>1</v>
      </c>
      <c r="EC41">
        <v>1</v>
      </c>
      <c r="ED41">
        <v>1</v>
      </c>
      <c r="EE41">
        <v>1</v>
      </c>
      <c r="EF41">
        <v>1</v>
      </c>
      <c r="EG41">
        <v>1</v>
      </c>
      <c r="EH41">
        <v>1</v>
      </c>
      <c r="EI41">
        <v>1</v>
      </c>
      <c r="EJ41">
        <v>1</v>
      </c>
      <c r="EK41">
        <v>1</v>
      </c>
      <c r="EL41">
        <v>1</v>
      </c>
      <c r="EM41">
        <v>1</v>
      </c>
      <c r="EN41">
        <v>1</v>
      </c>
      <c r="EO41">
        <v>1</v>
      </c>
      <c r="EP41">
        <v>1</v>
      </c>
      <c r="EQ41">
        <v>1</v>
      </c>
      <c r="ER41">
        <v>1</v>
      </c>
      <c r="ES41">
        <v>1</v>
      </c>
      <c r="ET41">
        <v>1</v>
      </c>
      <c r="EU41">
        <v>1</v>
      </c>
      <c r="EV41">
        <v>1</v>
      </c>
      <c r="EW41">
        <v>1</v>
      </c>
      <c r="EX41">
        <v>1</v>
      </c>
      <c r="EY41">
        <v>1</v>
      </c>
      <c r="EZ41">
        <v>1</v>
      </c>
      <c r="FA41">
        <v>1</v>
      </c>
      <c r="FB41">
        <v>1</v>
      </c>
      <c r="FC41">
        <v>0</v>
      </c>
      <c r="FD41">
        <v>1</v>
      </c>
      <c r="FE41">
        <v>1</v>
      </c>
      <c r="FF41">
        <v>1</v>
      </c>
      <c r="FG41">
        <v>2</v>
      </c>
      <c r="FH41">
        <v>2</v>
      </c>
      <c r="FI41">
        <v>2</v>
      </c>
      <c r="FJ41">
        <v>1</v>
      </c>
      <c r="FK41">
        <v>1</v>
      </c>
      <c r="FL41">
        <v>0</v>
      </c>
      <c r="FM41">
        <v>0</v>
      </c>
      <c r="FN41">
        <v>0</v>
      </c>
      <c r="FO41">
        <v>0</v>
      </c>
      <c r="FP41">
        <v>0</v>
      </c>
      <c r="FQ41">
        <v>0</v>
      </c>
      <c r="FR41">
        <v>0</v>
      </c>
      <c r="FS41">
        <v>0</v>
      </c>
      <c r="FT41">
        <v>0</v>
      </c>
      <c r="FU41">
        <v>0</v>
      </c>
      <c r="FV41">
        <v>0</v>
      </c>
      <c r="FW41">
        <v>0</v>
      </c>
      <c r="FX41">
        <v>0</v>
      </c>
      <c r="FY41">
        <v>0</v>
      </c>
      <c r="FZ41">
        <v>0</v>
      </c>
      <c r="GA41">
        <v>0</v>
      </c>
      <c r="GB41">
        <v>0</v>
      </c>
      <c r="GC41">
        <v>1</v>
      </c>
      <c r="GD41">
        <v>1</v>
      </c>
      <c r="GE41">
        <v>1</v>
      </c>
      <c r="GF41">
        <v>1</v>
      </c>
      <c r="GG41">
        <v>1</v>
      </c>
      <c r="GH41">
        <v>1</v>
      </c>
      <c r="GI41">
        <v>1</v>
      </c>
      <c r="GJ41">
        <v>1</v>
      </c>
      <c r="GK41">
        <v>1</v>
      </c>
      <c r="GL41">
        <v>0</v>
      </c>
      <c r="GM41">
        <v>0</v>
      </c>
      <c r="GN41">
        <v>0</v>
      </c>
      <c r="GO41">
        <v>0</v>
      </c>
      <c r="GP41">
        <v>0</v>
      </c>
      <c r="GQ41">
        <v>0</v>
      </c>
      <c r="GR41">
        <v>0</v>
      </c>
      <c r="GS41">
        <v>0</v>
      </c>
      <c r="GT41">
        <v>0</v>
      </c>
      <c r="GU41">
        <v>0</v>
      </c>
      <c r="GV41">
        <v>0</v>
      </c>
      <c r="GW41">
        <v>0</v>
      </c>
      <c r="GX41">
        <v>0</v>
      </c>
      <c r="GY41">
        <v>0</v>
      </c>
      <c r="GZ41">
        <v>0</v>
      </c>
      <c r="HA41">
        <v>0</v>
      </c>
      <c r="HB41">
        <v>0</v>
      </c>
      <c r="HC41">
        <v>0</v>
      </c>
      <c r="HD41">
        <v>0</v>
      </c>
      <c r="HE41">
        <v>0</v>
      </c>
      <c r="HF41">
        <v>0</v>
      </c>
      <c r="HG41">
        <v>0</v>
      </c>
      <c r="HH41">
        <v>1</v>
      </c>
      <c r="HI41">
        <v>1</v>
      </c>
      <c r="HJ41">
        <v>1</v>
      </c>
      <c r="HK41">
        <v>1</v>
      </c>
      <c r="HL41">
        <v>1</v>
      </c>
      <c r="HM41">
        <v>1</v>
      </c>
      <c r="HN41">
        <v>1</v>
      </c>
      <c r="HO41">
        <v>1</v>
      </c>
      <c r="HP41">
        <v>1</v>
      </c>
      <c r="HQ41">
        <v>1</v>
      </c>
      <c r="HR41">
        <v>1</v>
      </c>
      <c r="HS41">
        <v>1</v>
      </c>
      <c r="HT41">
        <v>1</v>
      </c>
      <c r="HU41">
        <v>1</v>
      </c>
      <c r="HV41">
        <v>1</v>
      </c>
      <c r="HW41">
        <v>1</v>
      </c>
      <c r="HX41">
        <v>1</v>
      </c>
      <c r="HY41">
        <v>1</v>
      </c>
      <c r="HZ41">
        <v>1</v>
      </c>
      <c r="IA41">
        <v>1</v>
      </c>
      <c r="IB41">
        <v>1</v>
      </c>
      <c r="IC41">
        <v>1</v>
      </c>
      <c r="ID41">
        <v>1</v>
      </c>
      <c r="IE41">
        <v>1</v>
      </c>
      <c r="IF41">
        <v>1</v>
      </c>
      <c r="IG41">
        <v>1</v>
      </c>
      <c r="IH41">
        <v>3</v>
      </c>
      <c r="II41">
        <v>3</v>
      </c>
      <c r="IJ41">
        <v>3</v>
      </c>
      <c r="IK41">
        <v>3</v>
      </c>
      <c r="IL41">
        <v>3</v>
      </c>
      <c r="IM41">
        <v>3</v>
      </c>
      <c r="IN41">
        <v>3</v>
      </c>
      <c r="IO41">
        <v>3</v>
      </c>
    </row>
    <row r="42" spans="1:249" x14ac:dyDescent="0.35">
      <c r="A42" t="s">
        <v>3492</v>
      </c>
      <c r="B42" s="4" t="str">
        <f>VLOOKUP(A42,'CAMI genomes v4 region'!$I$2:$J$110,2,FALSE)</f>
        <v>Ohtaekwangia_kribbensis_strain_10AO_(NR_117436.1)</v>
      </c>
      <c r="C42">
        <v>83</v>
      </c>
      <c r="D42">
        <v>1</v>
      </c>
      <c r="E42" s="4">
        <f t="shared" si="0"/>
        <v>41</v>
      </c>
      <c r="F42" s="4">
        <f t="shared" si="1"/>
        <v>196</v>
      </c>
      <c r="G42" s="4">
        <f t="shared" si="2"/>
        <v>0</v>
      </c>
      <c r="H42">
        <v>1</v>
      </c>
      <c r="I42">
        <v>1</v>
      </c>
      <c r="J42">
        <v>1</v>
      </c>
      <c r="K42">
        <v>1</v>
      </c>
      <c r="L42">
        <v>3</v>
      </c>
      <c r="M42">
        <v>3</v>
      </c>
      <c r="N42">
        <v>3</v>
      </c>
      <c r="O42">
        <v>3</v>
      </c>
      <c r="P42">
        <v>3</v>
      </c>
      <c r="Q42" s="4">
        <v>2</v>
      </c>
      <c r="R42">
        <v>3</v>
      </c>
      <c r="S42">
        <v>3</v>
      </c>
      <c r="T42">
        <v>3</v>
      </c>
      <c r="U42">
        <v>3</v>
      </c>
      <c r="V42">
        <v>4</v>
      </c>
      <c r="W42">
        <v>4</v>
      </c>
      <c r="X42">
        <v>4</v>
      </c>
      <c r="Y42">
        <v>4</v>
      </c>
      <c r="Z42">
        <v>4</v>
      </c>
      <c r="AA42">
        <v>4</v>
      </c>
      <c r="AB42">
        <v>4</v>
      </c>
      <c r="AC42">
        <v>4</v>
      </c>
      <c r="AD42">
        <v>4</v>
      </c>
      <c r="AE42">
        <v>4</v>
      </c>
      <c r="AF42">
        <v>4</v>
      </c>
      <c r="AG42">
        <v>4</v>
      </c>
      <c r="AH42">
        <v>4</v>
      </c>
      <c r="AI42">
        <v>4</v>
      </c>
      <c r="AJ42">
        <v>4</v>
      </c>
      <c r="AK42">
        <v>4</v>
      </c>
      <c r="AL42">
        <v>4</v>
      </c>
      <c r="AM42">
        <v>4</v>
      </c>
      <c r="AN42">
        <v>3</v>
      </c>
      <c r="AO42">
        <v>3</v>
      </c>
      <c r="AP42">
        <v>3</v>
      </c>
      <c r="AQ42">
        <v>2</v>
      </c>
      <c r="AR42">
        <v>2</v>
      </c>
      <c r="AS42">
        <v>2</v>
      </c>
      <c r="AT42">
        <v>1</v>
      </c>
      <c r="AU42">
        <v>1</v>
      </c>
      <c r="AV42">
        <v>1</v>
      </c>
      <c r="AW42">
        <v>1</v>
      </c>
      <c r="AX42">
        <v>1</v>
      </c>
      <c r="AY42">
        <v>1</v>
      </c>
      <c r="AZ42">
        <v>1</v>
      </c>
      <c r="BA42">
        <v>1</v>
      </c>
      <c r="BB42">
        <v>1</v>
      </c>
      <c r="BC42">
        <v>1</v>
      </c>
      <c r="BD42">
        <v>1</v>
      </c>
      <c r="BE42">
        <v>1</v>
      </c>
      <c r="BF42">
        <v>1</v>
      </c>
      <c r="BG42">
        <v>1</v>
      </c>
      <c r="BH42">
        <v>1</v>
      </c>
      <c r="BI42">
        <v>1</v>
      </c>
      <c r="BJ42">
        <v>1</v>
      </c>
      <c r="BK42">
        <v>1</v>
      </c>
      <c r="BL42">
        <v>1</v>
      </c>
      <c r="BM42">
        <v>1</v>
      </c>
      <c r="BN42">
        <v>1</v>
      </c>
      <c r="BO42">
        <v>1</v>
      </c>
      <c r="BP42">
        <v>1</v>
      </c>
      <c r="BQ42">
        <v>1</v>
      </c>
      <c r="BR42">
        <v>1</v>
      </c>
      <c r="BS42">
        <v>1</v>
      </c>
      <c r="BT42">
        <v>1</v>
      </c>
      <c r="BU42">
        <v>1</v>
      </c>
      <c r="BV42">
        <v>1</v>
      </c>
      <c r="BW42">
        <v>1</v>
      </c>
      <c r="BX42">
        <v>1</v>
      </c>
      <c r="BY42">
        <v>1</v>
      </c>
      <c r="BZ42">
        <v>1</v>
      </c>
      <c r="CA42">
        <v>1</v>
      </c>
      <c r="CB42">
        <v>1</v>
      </c>
      <c r="CC42">
        <v>1</v>
      </c>
      <c r="CD42">
        <v>1</v>
      </c>
      <c r="CE42">
        <v>1</v>
      </c>
      <c r="CF42">
        <v>1</v>
      </c>
      <c r="CG42">
        <v>1</v>
      </c>
      <c r="CH42">
        <v>1</v>
      </c>
      <c r="CI42">
        <v>1</v>
      </c>
      <c r="CJ42">
        <v>1</v>
      </c>
      <c r="CK42">
        <v>1</v>
      </c>
      <c r="CL42">
        <v>1</v>
      </c>
      <c r="CM42">
        <v>1</v>
      </c>
      <c r="CN42">
        <v>1</v>
      </c>
      <c r="CO42">
        <v>1</v>
      </c>
      <c r="CP42">
        <v>1</v>
      </c>
      <c r="CQ42">
        <v>1</v>
      </c>
      <c r="CR42">
        <v>1</v>
      </c>
      <c r="CS42">
        <v>1</v>
      </c>
      <c r="CT42">
        <v>0</v>
      </c>
      <c r="CU42">
        <v>1</v>
      </c>
      <c r="CV42">
        <v>1</v>
      </c>
      <c r="CW42">
        <v>1</v>
      </c>
      <c r="CX42">
        <v>1</v>
      </c>
      <c r="CY42">
        <v>1</v>
      </c>
      <c r="CZ42">
        <v>1</v>
      </c>
      <c r="DA42">
        <v>1</v>
      </c>
      <c r="DB42">
        <v>1</v>
      </c>
      <c r="DC42">
        <v>1</v>
      </c>
      <c r="DD42">
        <v>1</v>
      </c>
      <c r="DE42">
        <v>2</v>
      </c>
      <c r="DF42">
        <v>1</v>
      </c>
      <c r="DG42">
        <v>1</v>
      </c>
      <c r="DH42">
        <v>1</v>
      </c>
      <c r="DI42">
        <v>1</v>
      </c>
      <c r="DJ42">
        <v>1</v>
      </c>
      <c r="DK42">
        <v>1</v>
      </c>
      <c r="DL42">
        <v>1</v>
      </c>
      <c r="DM42">
        <v>1</v>
      </c>
      <c r="DN42">
        <v>1</v>
      </c>
      <c r="DO42">
        <v>1</v>
      </c>
      <c r="DP42">
        <v>1</v>
      </c>
      <c r="DQ42">
        <v>1</v>
      </c>
      <c r="DR42">
        <v>1</v>
      </c>
      <c r="DS42">
        <v>1</v>
      </c>
      <c r="DT42">
        <v>1</v>
      </c>
      <c r="DU42">
        <v>1</v>
      </c>
      <c r="DV42">
        <v>1</v>
      </c>
      <c r="DW42">
        <v>1</v>
      </c>
      <c r="DX42">
        <v>1</v>
      </c>
      <c r="DY42">
        <v>1</v>
      </c>
      <c r="DZ42">
        <v>1</v>
      </c>
      <c r="EA42">
        <v>1</v>
      </c>
      <c r="EB42">
        <v>1</v>
      </c>
      <c r="EC42">
        <v>1</v>
      </c>
      <c r="ED42">
        <v>1</v>
      </c>
      <c r="EE42">
        <v>1</v>
      </c>
      <c r="EF42">
        <v>1</v>
      </c>
      <c r="EG42">
        <v>1</v>
      </c>
      <c r="EH42">
        <v>1</v>
      </c>
      <c r="EI42">
        <v>1</v>
      </c>
      <c r="EJ42">
        <v>1</v>
      </c>
      <c r="EK42">
        <v>1</v>
      </c>
      <c r="EL42">
        <v>1</v>
      </c>
      <c r="EM42">
        <v>1</v>
      </c>
      <c r="EN42">
        <v>1</v>
      </c>
      <c r="EO42">
        <v>1</v>
      </c>
      <c r="EP42">
        <v>1</v>
      </c>
      <c r="EQ42">
        <v>1</v>
      </c>
      <c r="ER42">
        <v>1</v>
      </c>
      <c r="ES42">
        <v>1</v>
      </c>
      <c r="ET42">
        <v>1</v>
      </c>
      <c r="EU42">
        <v>1</v>
      </c>
      <c r="EV42">
        <v>1</v>
      </c>
      <c r="EW42">
        <v>1</v>
      </c>
      <c r="EX42">
        <v>1</v>
      </c>
      <c r="EY42">
        <v>1</v>
      </c>
      <c r="EZ42">
        <v>1</v>
      </c>
      <c r="FA42">
        <v>1</v>
      </c>
      <c r="FB42">
        <v>1</v>
      </c>
      <c r="FC42">
        <v>0</v>
      </c>
      <c r="FD42">
        <v>1</v>
      </c>
      <c r="FE42">
        <v>1</v>
      </c>
      <c r="FF42">
        <v>1</v>
      </c>
      <c r="FG42">
        <v>2</v>
      </c>
      <c r="FH42">
        <v>2</v>
      </c>
      <c r="FI42">
        <v>2</v>
      </c>
      <c r="FJ42">
        <v>1</v>
      </c>
      <c r="FK42">
        <v>1</v>
      </c>
      <c r="FL42">
        <v>0</v>
      </c>
      <c r="FM42">
        <v>0</v>
      </c>
      <c r="FN42">
        <v>0</v>
      </c>
      <c r="FO42">
        <v>0</v>
      </c>
      <c r="FP42">
        <v>0</v>
      </c>
      <c r="FQ42">
        <v>0</v>
      </c>
      <c r="FR42">
        <v>0</v>
      </c>
      <c r="FS42">
        <v>0</v>
      </c>
      <c r="FT42">
        <v>0</v>
      </c>
      <c r="FU42">
        <v>0</v>
      </c>
      <c r="FV42">
        <v>0</v>
      </c>
      <c r="FW42">
        <v>0</v>
      </c>
      <c r="FX42">
        <v>0</v>
      </c>
      <c r="FY42">
        <v>0</v>
      </c>
      <c r="FZ42">
        <v>0</v>
      </c>
      <c r="GA42">
        <v>0</v>
      </c>
      <c r="GB42">
        <v>0</v>
      </c>
      <c r="GC42">
        <v>1</v>
      </c>
      <c r="GD42">
        <v>1</v>
      </c>
      <c r="GE42">
        <v>1</v>
      </c>
      <c r="GF42">
        <v>1</v>
      </c>
      <c r="GG42">
        <v>1</v>
      </c>
      <c r="GH42">
        <v>1</v>
      </c>
      <c r="GI42">
        <v>1</v>
      </c>
      <c r="GJ42">
        <v>1</v>
      </c>
      <c r="GK42">
        <v>1</v>
      </c>
      <c r="GL42">
        <v>0</v>
      </c>
      <c r="GM42">
        <v>0</v>
      </c>
      <c r="GN42">
        <v>0</v>
      </c>
      <c r="GO42">
        <v>0</v>
      </c>
      <c r="GP42">
        <v>0</v>
      </c>
      <c r="GQ42">
        <v>0</v>
      </c>
      <c r="GR42">
        <v>0</v>
      </c>
      <c r="GS42">
        <v>0</v>
      </c>
      <c r="GT42">
        <v>0</v>
      </c>
      <c r="GU42">
        <v>0</v>
      </c>
      <c r="GV42">
        <v>0</v>
      </c>
      <c r="GW42">
        <v>0</v>
      </c>
      <c r="GX42">
        <v>0</v>
      </c>
      <c r="GY42">
        <v>0</v>
      </c>
      <c r="GZ42">
        <v>0</v>
      </c>
      <c r="HA42">
        <v>0</v>
      </c>
      <c r="HB42">
        <v>0</v>
      </c>
      <c r="HC42">
        <v>0</v>
      </c>
      <c r="HD42">
        <v>0</v>
      </c>
      <c r="HE42">
        <v>0</v>
      </c>
      <c r="HF42">
        <v>0</v>
      </c>
      <c r="HG42">
        <v>0</v>
      </c>
      <c r="HH42">
        <v>1</v>
      </c>
      <c r="HI42">
        <v>1</v>
      </c>
      <c r="HJ42">
        <v>1</v>
      </c>
      <c r="HK42">
        <v>1</v>
      </c>
      <c r="HL42">
        <v>1</v>
      </c>
      <c r="HM42">
        <v>1</v>
      </c>
      <c r="HN42">
        <v>1</v>
      </c>
      <c r="HO42">
        <v>1</v>
      </c>
      <c r="HP42">
        <v>1</v>
      </c>
      <c r="HQ42">
        <v>1</v>
      </c>
      <c r="HR42">
        <v>1</v>
      </c>
      <c r="HS42">
        <v>1</v>
      </c>
      <c r="HT42">
        <v>1</v>
      </c>
      <c r="HU42">
        <v>1</v>
      </c>
      <c r="HV42">
        <v>1</v>
      </c>
      <c r="HW42">
        <v>1</v>
      </c>
      <c r="HX42">
        <v>1</v>
      </c>
      <c r="HY42">
        <v>1</v>
      </c>
      <c r="HZ42">
        <v>1</v>
      </c>
      <c r="IA42">
        <v>1</v>
      </c>
      <c r="IB42">
        <v>1</v>
      </c>
      <c r="IC42">
        <v>1</v>
      </c>
      <c r="ID42">
        <v>1</v>
      </c>
      <c r="IE42">
        <v>1</v>
      </c>
      <c r="IF42">
        <v>1</v>
      </c>
      <c r="IG42">
        <v>1</v>
      </c>
      <c r="IH42">
        <v>3</v>
      </c>
      <c r="II42">
        <v>3</v>
      </c>
      <c r="IJ42">
        <v>3</v>
      </c>
      <c r="IK42">
        <v>3</v>
      </c>
      <c r="IL42">
        <v>3</v>
      </c>
      <c r="IM42">
        <v>3</v>
      </c>
      <c r="IN42">
        <v>3</v>
      </c>
      <c r="IO42">
        <v>3</v>
      </c>
    </row>
    <row r="43" spans="1:249" x14ac:dyDescent="0.35">
      <c r="A43" t="s">
        <v>3493</v>
      </c>
      <c r="B43" s="4" t="str">
        <f>VLOOKUP(A43,'CAMI genomes v4 region'!$I$2:$J$110,2,FALSE)</f>
        <v>Ohtaekwangia_koreensis_strain_3B-2_(NR_117435.1)</v>
      </c>
      <c r="C43">
        <v>70</v>
      </c>
      <c r="D43">
        <v>1</v>
      </c>
      <c r="E43" s="4">
        <f t="shared" si="0"/>
        <v>72</v>
      </c>
      <c r="F43" s="4">
        <f t="shared" si="1"/>
        <v>115</v>
      </c>
      <c r="G43" s="4">
        <f t="shared" si="2"/>
        <v>0</v>
      </c>
      <c r="H43">
        <v>2</v>
      </c>
      <c r="I43">
        <v>3</v>
      </c>
      <c r="J43">
        <v>3</v>
      </c>
      <c r="K43">
        <v>3</v>
      </c>
      <c r="L43">
        <v>3</v>
      </c>
      <c r="M43">
        <v>3</v>
      </c>
      <c r="N43">
        <v>3</v>
      </c>
      <c r="O43">
        <v>2</v>
      </c>
      <c r="P43">
        <v>2</v>
      </c>
      <c r="Q43" s="4">
        <v>2</v>
      </c>
      <c r="R43">
        <v>2</v>
      </c>
      <c r="S43">
        <v>2</v>
      </c>
      <c r="T43">
        <v>2</v>
      </c>
      <c r="U43">
        <v>2</v>
      </c>
      <c r="V43">
        <v>2</v>
      </c>
      <c r="W43">
        <v>2</v>
      </c>
      <c r="X43">
        <v>2</v>
      </c>
      <c r="Y43">
        <v>2</v>
      </c>
      <c r="Z43">
        <v>2</v>
      </c>
      <c r="AA43">
        <v>2</v>
      </c>
      <c r="AB43">
        <v>2</v>
      </c>
      <c r="AC43">
        <v>2</v>
      </c>
      <c r="AD43">
        <v>2</v>
      </c>
      <c r="AE43">
        <v>2</v>
      </c>
      <c r="AF43">
        <v>2</v>
      </c>
      <c r="AG43">
        <v>2</v>
      </c>
      <c r="AH43">
        <v>2</v>
      </c>
      <c r="AI43">
        <v>2</v>
      </c>
      <c r="AJ43">
        <v>2</v>
      </c>
      <c r="AK43">
        <v>2</v>
      </c>
      <c r="AL43">
        <v>2</v>
      </c>
      <c r="AM43">
        <v>2</v>
      </c>
      <c r="AN43">
        <v>2</v>
      </c>
      <c r="AO43">
        <v>1</v>
      </c>
      <c r="AP43">
        <v>1</v>
      </c>
      <c r="AQ43">
        <v>1</v>
      </c>
      <c r="AR43">
        <v>1</v>
      </c>
      <c r="AS43">
        <v>1</v>
      </c>
      <c r="AT43">
        <v>1</v>
      </c>
      <c r="AU43">
        <v>1</v>
      </c>
      <c r="AV43">
        <v>1</v>
      </c>
      <c r="AW43">
        <v>1</v>
      </c>
      <c r="AX43">
        <v>1</v>
      </c>
      <c r="AY43">
        <v>1</v>
      </c>
      <c r="AZ43">
        <v>1</v>
      </c>
      <c r="BA43">
        <v>1</v>
      </c>
      <c r="BB43">
        <v>1</v>
      </c>
      <c r="BC43">
        <v>0</v>
      </c>
      <c r="BD43">
        <v>0</v>
      </c>
      <c r="BE43">
        <v>0</v>
      </c>
      <c r="BF43">
        <v>0</v>
      </c>
      <c r="BG43">
        <v>0</v>
      </c>
      <c r="BH43">
        <v>1</v>
      </c>
      <c r="BI43">
        <v>1</v>
      </c>
      <c r="BJ43">
        <v>1</v>
      </c>
      <c r="BK43">
        <v>1</v>
      </c>
      <c r="BL43">
        <v>1</v>
      </c>
      <c r="BM43">
        <v>1</v>
      </c>
      <c r="BN43">
        <v>1</v>
      </c>
      <c r="BO43">
        <v>0</v>
      </c>
      <c r="BP43">
        <v>0</v>
      </c>
      <c r="BQ43">
        <v>0</v>
      </c>
      <c r="BR43">
        <v>0</v>
      </c>
      <c r="BS43">
        <v>0</v>
      </c>
      <c r="BT43">
        <v>0</v>
      </c>
      <c r="BU43">
        <v>0</v>
      </c>
      <c r="BV43">
        <v>0</v>
      </c>
      <c r="BW43">
        <v>0</v>
      </c>
      <c r="BX43">
        <v>0</v>
      </c>
      <c r="BY43">
        <v>0</v>
      </c>
      <c r="BZ43">
        <v>0</v>
      </c>
      <c r="CA43">
        <v>0</v>
      </c>
      <c r="CB43">
        <v>0</v>
      </c>
      <c r="CC43">
        <v>0</v>
      </c>
      <c r="CD43">
        <v>0</v>
      </c>
      <c r="CE43">
        <v>0</v>
      </c>
      <c r="CF43">
        <v>0</v>
      </c>
      <c r="CG43">
        <v>0</v>
      </c>
      <c r="CH43">
        <v>0</v>
      </c>
      <c r="CI43">
        <v>1</v>
      </c>
      <c r="CJ43">
        <v>1</v>
      </c>
      <c r="CK43">
        <v>1</v>
      </c>
      <c r="CL43">
        <v>1</v>
      </c>
      <c r="CM43">
        <v>1</v>
      </c>
      <c r="CN43">
        <v>1</v>
      </c>
      <c r="CO43">
        <v>0</v>
      </c>
      <c r="CP43">
        <v>0</v>
      </c>
      <c r="CQ43">
        <v>0</v>
      </c>
      <c r="CR43">
        <v>0</v>
      </c>
      <c r="CS43">
        <v>0</v>
      </c>
      <c r="CT43">
        <v>0</v>
      </c>
      <c r="CU43">
        <v>0</v>
      </c>
      <c r="CV43">
        <v>0</v>
      </c>
      <c r="CW43">
        <v>0</v>
      </c>
      <c r="CX43">
        <v>0</v>
      </c>
      <c r="CY43">
        <v>0</v>
      </c>
      <c r="CZ43">
        <v>0</v>
      </c>
      <c r="DA43">
        <v>0</v>
      </c>
      <c r="DB43">
        <v>0</v>
      </c>
      <c r="DC43">
        <v>0</v>
      </c>
      <c r="DD43">
        <v>0</v>
      </c>
      <c r="DE43">
        <v>0</v>
      </c>
      <c r="DF43">
        <v>0</v>
      </c>
      <c r="DG43">
        <v>0</v>
      </c>
      <c r="DH43">
        <v>0</v>
      </c>
      <c r="DI43">
        <v>0</v>
      </c>
      <c r="DJ43">
        <v>0</v>
      </c>
      <c r="DK43">
        <v>0</v>
      </c>
      <c r="DL43">
        <v>0</v>
      </c>
      <c r="DM43">
        <v>0</v>
      </c>
      <c r="DN43">
        <v>0</v>
      </c>
      <c r="DO43">
        <v>0</v>
      </c>
      <c r="DP43">
        <v>0</v>
      </c>
      <c r="DQ43">
        <v>0</v>
      </c>
      <c r="DR43">
        <v>0</v>
      </c>
      <c r="DS43">
        <v>0</v>
      </c>
      <c r="DT43">
        <v>1</v>
      </c>
      <c r="DU43">
        <v>1</v>
      </c>
      <c r="DV43">
        <v>1</v>
      </c>
      <c r="DW43">
        <v>1</v>
      </c>
      <c r="DX43">
        <v>1</v>
      </c>
      <c r="DY43">
        <v>0</v>
      </c>
      <c r="DZ43">
        <v>0</v>
      </c>
      <c r="EA43">
        <v>0</v>
      </c>
      <c r="EB43">
        <v>0</v>
      </c>
      <c r="EC43">
        <v>0</v>
      </c>
      <c r="ED43">
        <v>0</v>
      </c>
      <c r="EE43">
        <v>0</v>
      </c>
      <c r="EF43">
        <v>0</v>
      </c>
      <c r="EG43">
        <v>0</v>
      </c>
      <c r="EH43">
        <v>0</v>
      </c>
      <c r="EI43">
        <v>0</v>
      </c>
      <c r="EJ43">
        <v>0</v>
      </c>
      <c r="EK43">
        <v>0</v>
      </c>
      <c r="EL43">
        <v>0</v>
      </c>
      <c r="EM43">
        <v>0</v>
      </c>
      <c r="EN43">
        <v>0</v>
      </c>
      <c r="EO43">
        <v>1</v>
      </c>
      <c r="EP43">
        <v>1</v>
      </c>
      <c r="EQ43">
        <v>1</v>
      </c>
      <c r="ER43">
        <v>1</v>
      </c>
      <c r="ES43">
        <v>1</v>
      </c>
      <c r="ET43">
        <v>2</v>
      </c>
      <c r="EU43">
        <v>2</v>
      </c>
      <c r="EV43">
        <v>2</v>
      </c>
      <c r="EW43">
        <v>2</v>
      </c>
      <c r="EX43">
        <v>2</v>
      </c>
      <c r="EY43">
        <v>2</v>
      </c>
      <c r="EZ43">
        <v>2</v>
      </c>
      <c r="FA43">
        <v>2</v>
      </c>
      <c r="FB43">
        <v>2</v>
      </c>
      <c r="FC43">
        <v>2</v>
      </c>
      <c r="FD43">
        <v>2</v>
      </c>
      <c r="FE43">
        <v>1</v>
      </c>
      <c r="FF43">
        <v>1</v>
      </c>
      <c r="FG43">
        <v>2</v>
      </c>
      <c r="FH43">
        <v>2</v>
      </c>
      <c r="FI43">
        <v>2</v>
      </c>
      <c r="FJ43">
        <v>1</v>
      </c>
      <c r="FK43">
        <v>1</v>
      </c>
      <c r="FL43">
        <v>1</v>
      </c>
      <c r="FM43">
        <v>1</v>
      </c>
      <c r="FN43">
        <v>2</v>
      </c>
      <c r="FO43">
        <v>2</v>
      </c>
      <c r="FP43">
        <v>2</v>
      </c>
      <c r="FQ43">
        <v>2</v>
      </c>
      <c r="FR43">
        <v>2</v>
      </c>
      <c r="FS43">
        <v>2</v>
      </c>
      <c r="FT43">
        <v>2</v>
      </c>
      <c r="FU43">
        <v>2</v>
      </c>
      <c r="FV43">
        <v>2</v>
      </c>
      <c r="FW43">
        <v>2</v>
      </c>
      <c r="FX43">
        <v>2</v>
      </c>
      <c r="FY43">
        <v>2</v>
      </c>
      <c r="FZ43">
        <v>2</v>
      </c>
      <c r="GA43">
        <v>2</v>
      </c>
      <c r="GB43">
        <v>2</v>
      </c>
      <c r="GC43">
        <v>2</v>
      </c>
      <c r="GD43">
        <v>2</v>
      </c>
      <c r="GE43">
        <v>2</v>
      </c>
      <c r="GF43">
        <v>2</v>
      </c>
      <c r="GG43">
        <v>2</v>
      </c>
      <c r="GH43">
        <v>2</v>
      </c>
      <c r="GI43">
        <v>2</v>
      </c>
      <c r="GJ43">
        <v>2</v>
      </c>
      <c r="GK43">
        <v>2</v>
      </c>
      <c r="GL43">
        <v>2</v>
      </c>
      <c r="GM43">
        <v>2</v>
      </c>
      <c r="GN43">
        <v>2</v>
      </c>
      <c r="GO43">
        <v>2</v>
      </c>
      <c r="GP43">
        <v>2</v>
      </c>
      <c r="GQ43">
        <v>2</v>
      </c>
      <c r="GR43">
        <v>2</v>
      </c>
      <c r="GS43">
        <v>2</v>
      </c>
      <c r="GT43">
        <v>2</v>
      </c>
      <c r="GU43">
        <v>2</v>
      </c>
      <c r="GV43">
        <v>2</v>
      </c>
      <c r="GW43">
        <v>2</v>
      </c>
      <c r="GX43">
        <v>2</v>
      </c>
      <c r="GY43">
        <v>2</v>
      </c>
      <c r="GZ43">
        <v>2</v>
      </c>
      <c r="HA43">
        <v>2</v>
      </c>
      <c r="HB43">
        <v>2</v>
      </c>
      <c r="HC43">
        <v>2</v>
      </c>
      <c r="HD43">
        <v>2</v>
      </c>
      <c r="HE43">
        <v>2</v>
      </c>
      <c r="HF43">
        <v>2</v>
      </c>
      <c r="HG43">
        <v>2</v>
      </c>
      <c r="HH43">
        <v>2</v>
      </c>
      <c r="HI43">
        <v>2</v>
      </c>
      <c r="HJ43">
        <v>2</v>
      </c>
      <c r="HK43">
        <v>2</v>
      </c>
      <c r="HL43">
        <v>2</v>
      </c>
      <c r="HM43">
        <v>2</v>
      </c>
      <c r="HN43">
        <v>2</v>
      </c>
      <c r="HO43">
        <v>2</v>
      </c>
      <c r="HP43">
        <v>2</v>
      </c>
      <c r="HQ43">
        <v>2</v>
      </c>
      <c r="HR43">
        <v>2</v>
      </c>
      <c r="HS43">
        <v>2</v>
      </c>
      <c r="HT43">
        <v>2</v>
      </c>
      <c r="HU43">
        <v>2</v>
      </c>
      <c r="HV43">
        <v>2</v>
      </c>
      <c r="HW43">
        <v>2</v>
      </c>
      <c r="HX43">
        <v>2</v>
      </c>
      <c r="HY43">
        <v>2</v>
      </c>
      <c r="HZ43">
        <v>2</v>
      </c>
      <c r="IA43">
        <v>2</v>
      </c>
      <c r="IB43">
        <v>2</v>
      </c>
      <c r="IC43">
        <v>2</v>
      </c>
      <c r="ID43">
        <v>2</v>
      </c>
      <c r="IE43">
        <v>2</v>
      </c>
      <c r="IF43">
        <v>2</v>
      </c>
      <c r="IG43">
        <v>2</v>
      </c>
      <c r="IH43">
        <v>3</v>
      </c>
      <c r="II43">
        <v>3</v>
      </c>
      <c r="IJ43">
        <v>3</v>
      </c>
      <c r="IK43">
        <v>3</v>
      </c>
      <c r="IL43">
        <v>3</v>
      </c>
      <c r="IM43">
        <v>3</v>
      </c>
      <c r="IN43">
        <v>3</v>
      </c>
      <c r="IO43">
        <v>3</v>
      </c>
    </row>
    <row r="44" spans="1:249" x14ac:dyDescent="0.35">
      <c r="A44" t="s">
        <v>3495</v>
      </c>
      <c r="B44" s="4" t="str">
        <f>VLOOKUP(A44,'CAMI genomes v4 region'!$I$2:$J$110,2,FALSE)</f>
        <v>Ohtaekwangia_koreensis_strain_3B-2_(NR_117435.1)</v>
      </c>
      <c r="C44">
        <v>70</v>
      </c>
      <c r="D44">
        <v>1</v>
      </c>
      <c r="E44" s="4">
        <f t="shared" si="0"/>
        <v>72</v>
      </c>
      <c r="F44" s="4">
        <f t="shared" si="1"/>
        <v>115</v>
      </c>
      <c r="G44" s="4">
        <f t="shared" si="2"/>
        <v>0</v>
      </c>
      <c r="H44">
        <v>2</v>
      </c>
      <c r="I44">
        <v>3</v>
      </c>
      <c r="J44">
        <v>3</v>
      </c>
      <c r="K44">
        <v>3</v>
      </c>
      <c r="L44">
        <v>3</v>
      </c>
      <c r="M44">
        <v>3</v>
      </c>
      <c r="N44">
        <v>3</v>
      </c>
      <c r="O44">
        <v>2</v>
      </c>
      <c r="P44">
        <v>2</v>
      </c>
      <c r="Q44" s="4">
        <v>2</v>
      </c>
      <c r="R44">
        <v>2</v>
      </c>
      <c r="S44">
        <v>2</v>
      </c>
      <c r="T44">
        <v>2</v>
      </c>
      <c r="U44">
        <v>2</v>
      </c>
      <c r="V44">
        <v>2</v>
      </c>
      <c r="W44">
        <v>2</v>
      </c>
      <c r="X44">
        <v>2</v>
      </c>
      <c r="Y44">
        <v>2</v>
      </c>
      <c r="Z44">
        <v>2</v>
      </c>
      <c r="AA44">
        <v>2</v>
      </c>
      <c r="AB44">
        <v>2</v>
      </c>
      <c r="AC44">
        <v>2</v>
      </c>
      <c r="AD44">
        <v>2</v>
      </c>
      <c r="AE44">
        <v>2</v>
      </c>
      <c r="AF44">
        <v>2</v>
      </c>
      <c r="AG44">
        <v>2</v>
      </c>
      <c r="AH44">
        <v>2</v>
      </c>
      <c r="AI44">
        <v>2</v>
      </c>
      <c r="AJ44">
        <v>2</v>
      </c>
      <c r="AK44">
        <v>2</v>
      </c>
      <c r="AL44">
        <v>2</v>
      </c>
      <c r="AM44">
        <v>2</v>
      </c>
      <c r="AN44">
        <v>2</v>
      </c>
      <c r="AO44">
        <v>1</v>
      </c>
      <c r="AP44">
        <v>1</v>
      </c>
      <c r="AQ44">
        <v>1</v>
      </c>
      <c r="AR44">
        <v>1</v>
      </c>
      <c r="AS44">
        <v>1</v>
      </c>
      <c r="AT44">
        <v>1</v>
      </c>
      <c r="AU44">
        <v>1</v>
      </c>
      <c r="AV44">
        <v>1</v>
      </c>
      <c r="AW44">
        <v>1</v>
      </c>
      <c r="AX44">
        <v>1</v>
      </c>
      <c r="AY44">
        <v>1</v>
      </c>
      <c r="AZ44">
        <v>1</v>
      </c>
      <c r="BA44">
        <v>1</v>
      </c>
      <c r="BB44">
        <v>1</v>
      </c>
      <c r="BC44">
        <v>0</v>
      </c>
      <c r="BD44">
        <v>0</v>
      </c>
      <c r="BE44">
        <v>0</v>
      </c>
      <c r="BF44">
        <v>0</v>
      </c>
      <c r="BG44">
        <v>0</v>
      </c>
      <c r="BH44">
        <v>1</v>
      </c>
      <c r="BI44">
        <v>1</v>
      </c>
      <c r="BJ44">
        <v>1</v>
      </c>
      <c r="BK44">
        <v>1</v>
      </c>
      <c r="BL44">
        <v>1</v>
      </c>
      <c r="BM44">
        <v>1</v>
      </c>
      <c r="BN44">
        <v>1</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1</v>
      </c>
      <c r="CJ44">
        <v>1</v>
      </c>
      <c r="CK44">
        <v>1</v>
      </c>
      <c r="CL44">
        <v>1</v>
      </c>
      <c r="CM44">
        <v>1</v>
      </c>
      <c r="CN44">
        <v>1</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c r="DK44">
        <v>0</v>
      </c>
      <c r="DL44">
        <v>0</v>
      </c>
      <c r="DM44">
        <v>0</v>
      </c>
      <c r="DN44">
        <v>0</v>
      </c>
      <c r="DO44">
        <v>0</v>
      </c>
      <c r="DP44">
        <v>0</v>
      </c>
      <c r="DQ44">
        <v>0</v>
      </c>
      <c r="DR44">
        <v>0</v>
      </c>
      <c r="DS44">
        <v>0</v>
      </c>
      <c r="DT44">
        <v>1</v>
      </c>
      <c r="DU44">
        <v>1</v>
      </c>
      <c r="DV44">
        <v>1</v>
      </c>
      <c r="DW44">
        <v>1</v>
      </c>
      <c r="DX44">
        <v>1</v>
      </c>
      <c r="DY44">
        <v>0</v>
      </c>
      <c r="DZ44">
        <v>0</v>
      </c>
      <c r="EA44">
        <v>0</v>
      </c>
      <c r="EB44">
        <v>0</v>
      </c>
      <c r="EC44">
        <v>0</v>
      </c>
      <c r="ED44">
        <v>0</v>
      </c>
      <c r="EE44">
        <v>0</v>
      </c>
      <c r="EF44">
        <v>0</v>
      </c>
      <c r="EG44">
        <v>0</v>
      </c>
      <c r="EH44">
        <v>0</v>
      </c>
      <c r="EI44">
        <v>0</v>
      </c>
      <c r="EJ44">
        <v>0</v>
      </c>
      <c r="EK44">
        <v>0</v>
      </c>
      <c r="EL44">
        <v>0</v>
      </c>
      <c r="EM44">
        <v>0</v>
      </c>
      <c r="EN44">
        <v>0</v>
      </c>
      <c r="EO44">
        <v>1</v>
      </c>
      <c r="EP44">
        <v>1</v>
      </c>
      <c r="EQ44">
        <v>1</v>
      </c>
      <c r="ER44">
        <v>1</v>
      </c>
      <c r="ES44">
        <v>1</v>
      </c>
      <c r="ET44">
        <v>2</v>
      </c>
      <c r="EU44">
        <v>2</v>
      </c>
      <c r="EV44">
        <v>2</v>
      </c>
      <c r="EW44">
        <v>2</v>
      </c>
      <c r="EX44">
        <v>2</v>
      </c>
      <c r="EY44">
        <v>2</v>
      </c>
      <c r="EZ44">
        <v>2</v>
      </c>
      <c r="FA44">
        <v>2</v>
      </c>
      <c r="FB44">
        <v>2</v>
      </c>
      <c r="FC44">
        <v>2</v>
      </c>
      <c r="FD44">
        <v>2</v>
      </c>
      <c r="FE44">
        <v>1</v>
      </c>
      <c r="FF44">
        <v>1</v>
      </c>
      <c r="FG44">
        <v>2</v>
      </c>
      <c r="FH44">
        <v>2</v>
      </c>
      <c r="FI44">
        <v>2</v>
      </c>
      <c r="FJ44">
        <v>1</v>
      </c>
      <c r="FK44">
        <v>1</v>
      </c>
      <c r="FL44">
        <v>1</v>
      </c>
      <c r="FM44">
        <v>1</v>
      </c>
      <c r="FN44">
        <v>2</v>
      </c>
      <c r="FO44">
        <v>2</v>
      </c>
      <c r="FP44">
        <v>2</v>
      </c>
      <c r="FQ44">
        <v>2</v>
      </c>
      <c r="FR44">
        <v>2</v>
      </c>
      <c r="FS44">
        <v>2</v>
      </c>
      <c r="FT44">
        <v>2</v>
      </c>
      <c r="FU44">
        <v>2</v>
      </c>
      <c r="FV44">
        <v>2</v>
      </c>
      <c r="FW44">
        <v>2</v>
      </c>
      <c r="FX44">
        <v>2</v>
      </c>
      <c r="FY44">
        <v>2</v>
      </c>
      <c r="FZ44">
        <v>2</v>
      </c>
      <c r="GA44">
        <v>2</v>
      </c>
      <c r="GB44">
        <v>2</v>
      </c>
      <c r="GC44">
        <v>2</v>
      </c>
      <c r="GD44">
        <v>2</v>
      </c>
      <c r="GE44">
        <v>2</v>
      </c>
      <c r="GF44">
        <v>2</v>
      </c>
      <c r="GG44">
        <v>2</v>
      </c>
      <c r="GH44">
        <v>2</v>
      </c>
      <c r="GI44">
        <v>2</v>
      </c>
      <c r="GJ44">
        <v>2</v>
      </c>
      <c r="GK44">
        <v>2</v>
      </c>
      <c r="GL44">
        <v>2</v>
      </c>
      <c r="GM44">
        <v>2</v>
      </c>
      <c r="GN44">
        <v>2</v>
      </c>
      <c r="GO44">
        <v>2</v>
      </c>
      <c r="GP44">
        <v>2</v>
      </c>
      <c r="GQ44">
        <v>2</v>
      </c>
      <c r="GR44">
        <v>2</v>
      </c>
      <c r="GS44">
        <v>2</v>
      </c>
      <c r="GT44">
        <v>2</v>
      </c>
      <c r="GU44">
        <v>2</v>
      </c>
      <c r="GV44">
        <v>2</v>
      </c>
      <c r="GW44">
        <v>2</v>
      </c>
      <c r="GX44">
        <v>2</v>
      </c>
      <c r="GY44">
        <v>2</v>
      </c>
      <c r="GZ44">
        <v>2</v>
      </c>
      <c r="HA44">
        <v>2</v>
      </c>
      <c r="HB44">
        <v>2</v>
      </c>
      <c r="HC44">
        <v>2</v>
      </c>
      <c r="HD44">
        <v>2</v>
      </c>
      <c r="HE44">
        <v>2</v>
      </c>
      <c r="HF44">
        <v>2</v>
      </c>
      <c r="HG44">
        <v>2</v>
      </c>
      <c r="HH44">
        <v>2</v>
      </c>
      <c r="HI44">
        <v>2</v>
      </c>
      <c r="HJ44">
        <v>2</v>
      </c>
      <c r="HK44">
        <v>2</v>
      </c>
      <c r="HL44">
        <v>2</v>
      </c>
      <c r="HM44">
        <v>2</v>
      </c>
      <c r="HN44">
        <v>2</v>
      </c>
      <c r="HO44">
        <v>2</v>
      </c>
      <c r="HP44">
        <v>2</v>
      </c>
      <c r="HQ44">
        <v>2</v>
      </c>
      <c r="HR44">
        <v>2</v>
      </c>
      <c r="HS44">
        <v>2</v>
      </c>
      <c r="HT44">
        <v>2</v>
      </c>
      <c r="HU44">
        <v>2</v>
      </c>
      <c r="HV44">
        <v>2</v>
      </c>
      <c r="HW44">
        <v>2</v>
      </c>
      <c r="HX44">
        <v>2</v>
      </c>
      <c r="HY44">
        <v>2</v>
      </c>
      <c r="HZ44">
        <v>2</v>
      </c>
      <c r="IA44">
        <v>2</v>
      </c>
      <c r="IB44">
        <v>2</v>
      </c>
      <c r="IC44">
        <v>2</v>
      </c>
      <c r="ID44">
        <v>2</v>
      </c>
      <c r="IE44">
        <v>2</v>
      </c>
      <c r="IF44">
        <v>2</v>
      </c>
      <c r="IG44">
        <v>2</v>
      </c>
      <c r="IH44">
        <v>3</v>
      </c>
      <c r="II44">
        <v>3</v>
      </c>
      <c r="IJ44">
        <v>3</v>
      </c>
      <c r="IK44">
        <v>3</v>
      </c>
      <c r="IL44">
        <v>3</v>
      </c>
      <c r="IM44">
        <v>3</v>
      </c>
      <c r="IN44">
        <v>3</v>
      </c>
      <c r="IO44">
        <v>3</v>
      </c>
    </row>
    <row r="45" spans="1:249" x14ac:dyDescent="0.35">
      <c r="A45" t="s">
        <v>3494</v>
      </c>
      <c r="B45" s="4" t="str">
        <f>VLOOKUP(A45,'CAMI genomes v4 region'!$I$2:$J$110,2,FALSE)</f>
        <v>Ohtaekwangia_koreensis_strain_3B-2_(NR_117435.1)</v>
      </c>
      <c r="C45">
        <v>70</v>
      </c>
      <c r="D45">
        <v>1</v>
      </c>
      <c r="E45" s="4">
        <f t="shared" si="0"/>
        <v>72</v>
      </c>
      <c r="F45" s="4">
        <f t="shared" si="1"/>
        <v>115</v>
      </c>
      <c r="G45" s="4">
        <f t="shared" si="2"/>
        <v>0</v>
      </c>
      <c r="H45">
        <v>2</v>
      </c>
      <c r="I45">
        <v>3</v>
      </c>
      <c r="J45">
        <v>3</v>
      </c>
      <c r="K45">
        <v>3</v>
      </c>
      <c r="L45">
        <v>3</v>
      </c>
      <c r="M45">
        <v>3</v>
      </c>
      <c r="N45">
        <v>3</v>
      </c>
      <c r="O45">
        <v>2</v>
      </c>
      <c r="P45">
        <v>2</v>
      </c>
      <c r="Q45" s="4">
        <v>2</v>
      </c>
      <c r="R45">
        <v>2</v>
      </c>
      <c r="S45">
        <v>2</v>
      </c>
      <c r="T45">
        <v>2</v>
      </c>
      <c r="U45">
        <v>2</v>
      </c>
      <c r="V45">
        <v>2</v>
      </c>
      <c r="W45">
        <v>2</v>
      </c>
      <c r="X45">
        <v>2</v>
      </c>
      <c r="Y45">
        <v>2</v>
      </c>
      <c r="Z45">
        <v>2</v>
      </c>
      <c r="AA45">
        <v>2</v>
      </c>
      <c r="AB45">
        <v>2</v>
      </c>
      <c r="AC45">
        <v>2</v>
      </c>
      <c r="AD45">
        <v>2</v>
      </c>
      <c r="AE45">
        <v>2</v>
      </c>
      <c r="AF45">
        <v>2</v>
      </c>
      <c r="AG45">
        <v>2</v>
      </c>
      <c r="AH45">
        <v>2</v>
      </c>
      <c r="AI45">
        <v>2</v>
      </c>
      <c r="AJ45">
        <v>2</v>
      </c>
      <c r="AK45">
        <v>2</v>
      </c>
      <c r="AL45">
        <v>2</v>
      </c>
      <c r="AM45">
        <v>2</v>
      </c>
      <c r="AN45">
        <v>2</v>
      </c>
      <c r="AO45">
        <v>1</v>
      </c>
      <c r="AP45">
        <v>1</v>
      </c>
      <c r="AQ45">
        <v>1</v>
      </c>
      <c r="AR45">
        <v>1</v>
      </c>
      <c r="AS45">
        <v>1</v>
      </c>
      <c r="AT45">
        <v>1</v>
      </c>
      <c r="AU45">
        <v>1</v>
      </c>
      <c r="AV45">
        <v>1</v>
      </c>
      <c r="AW45">
        <v>1</v>
      </c>
      <c r="AX45">
        <v>1</v>
      </c>
      <c r="AY45">
        <v>1</v>
      </c>
      <c r="AZ45">
        <v>1</v>
      </c>
      <c r="BA45">
        <v>1</v>
      </c>
      <c r="BB45">
        <v>1</v>
      </c>
      <c r="BC45">
        <v>0</v>
      </c>
      <c r="BD45">
        <v>0</v>
      </c>
      <c r="BE45">
        <v>0</v>
      </c>
      <c r="BF45">
        <v>0</v>
      </c>
      <c r="BG45">
        <v>0</v>
      </c>
      <c r="BH45">
        <v>1</v>
      </c>
      <c r="BI45">
        <v>1</v>
      </c>
      <c r="BJ45">
        <v>1</v>
      </c>
      <c r="BK45">
        <v>1</v>
      </c>
      <c r="BL45">
        <v>1</v>
      </c>
      <c r="BM45">
        <v>1</v>
      </c>
      <c r="BN45">
        <v>1</v>
      </c>
      <c r="BO45">
        <v>0</v>
      </c>
      <c r="BP45">
        <v>0</v>
      </c>
      <c r="BQ45">
        <v>0</v>
      </c>
      <c r="BR45">
        <v>0</v>
      </c>
      <c r="BS45">
        <v>0</v>
      </c>
      <c r="BT45">
        <v>0</v>
      </c>
      <c r="BU45">
        <v>0</v>
      </c>
      <c r="BV45">
        <v>0</v>
      </c>
      <c r="BW45">
        <v>0</v>
      </c>
      <c r="BX45">
        <v>0</v>
      </c>
      <c r="BY45">
        <v>0</v>
      </c>
      <c r="BZ45">
        <v>0</v>
      </c>
      <c r="CA45">
        <v>0</v>
      </c>
      <c r="CB45">
        <v>0</v>
      </c>
      <c r="CC45">
        <v>0</v>
      </c>
      <c r="CD45">
        <v>0</v>
      </c>
      <c r="CE45">
        <v>0</v>
      </c>
      <c r="CF45">
        <v>0</v>
      </c>
      <c r="CG45">
        <v>0</v>
      </c>
      <c r="CH45">
        <v>0</v>
      </c>
      <c r="CI45">
        <v>1</v>
      </c>
      <c r="CJ45">
        <v>1</v>
      </c>
      <c r="CK45">
        <v>1</v>
      </c>
      <c r="CL45">
        <v>1</v>
      </c>
      <c r="CM45">
        <v>1</v>
      </c>
      <c r="CN45">
        <v>1</v>
      </c>
      <c r="CO45">
        <v>0</v>
      </c>
      <c r="CP45">
        <v>0</v>
      </c>
      <c r="CQ45">
        <v>0</v>
      </c>
      <c r="CR45">
        <v>0</v>
      </c>
      <c r="CS45">
        <v>0</v>
      </c>
      <c r="CT45">
        <v>0</v>
      </c>
      <c r="CU45">
        <v>0</v>
      </c>
      <c r="CV45">
        <v>0</v>
      </c>
      <c r="CW45">
        <v>0</v>
      </c>
      <c r="CX45">
        <v>0</v>
      </c>
      <c r="CY45">
        <v>0</v>
      </c>
      <c r="CZ45">
        <v>0</v>
      </c>
      <c r="DA45">
        <v>0</v>
      </c>
      <c r="DB45">
        <v>0</v>
      </c>
      <c r="DC45">
        <v>0</v>
      </c>
      <c r="DD45">
        <v>0</v>
      </c>
      <c r="DE45">
        <v>0</v>
      </c>
      <c r="DF45">
        <v>0</v>
      </c>
      <c r="DG45">
        <v>0</v>
      </c>
      <c r="DH45">
        <v>0</v>
      </c>
      <c r="DI45">
        <v>0</v>
      </c>
      <c r="DJ45">
        <v>0</v>
      </c>
      <c r="DK45">
        <v>0</v>
      </c>
      <c r="DL45">
        <v>0</v>
      </c>
      <c r="DM45">
        <v>0</v>
      </c>
      <c r="DN45">
        <v>0</v>
      </c>
      <c r="DO45">
        <v>0</v>
      </c>
      <c r="DP45">
        <v>0</v>
      </c>
      <c r="DQ45">
        <v>0</v>
      </c>
      <c r="DR45">
        <v>0</v>
      </c>
      <c r="DS45">
        <v>0</v>
      </c>
      <c r="DT45">
        <v>1</v>
      </c>
      <c r="DU45">
        <v>1</v>
      </c>
      <c r="DV45">
        <v>1</v>
      </c>
      <c r="DW45">
        <v>1</v>
      </c>
      <c r="DX45">
        <v>1</v>
      </c>
      <c r="DY45">
        <v>0</v>
      </c>
      <c r="DZ45">
        <v>0</v>
      </c>
      <c r="EA45">
        <v>0</v>
      </c>
      <c r="EB45">
        <v>0</v>
      </c>
      <c r="EC45">
        <v>0</v>
      </c>
      <c r="ED45">
        <v>0</v>
      </c>
      <c r="EE45">
        <v>0</v>
      </c>
      <c r="EF45">
        <v>0</v>
      </c>
      <c r="EG45">
        <v>0</v>
      </c>
      <c r="EH45">
        <v>0</v>
      </c>
      <c r="EI45">
        <v>0</v>
      </c>
      <c r="EJ45">
        <v>0</v>
      </c>
      <c r="EK45">
        <v>0</v>
      </c>
      <c r="EL45">
        <v>0</v>
      </c>
      <c r="EM45">
        <v>0</v>
      </c>
      <c r="EN45">
        <v>0</v>
      </c>
      <c r="EO45">
        <v>1</v>
      </c>
      <c r="EP45">
        <v>1</v>
      </c>
      <c r="EQ45">
        <v>1</v>
      </c>
      <c r="ER45">
        <v>1</v>
      </c>
      <c r="ES45">
        <v>1</v>
      </c>
      <c r="ET45">
        <v>2</v>
      </c>
      <c r="EU45">
        <v>2</v>
      </c>
      <c r="EV45">
        <v>2</v>
      </c>
      <c r="EW45">
        <v>2</v>
      </c>
      <c r="EX45">
        <v>2</v>
      </c>
      <c r="EY45">
        <v>2</v>
      </c>
      <c r="EZ45">
        <v>2</v>
      </c>
      <c r="FA45">
        <v>2</v>
      </c>
      <c r="FB45">
        <v>2</v>
      </c>
      <c r="FC45">
        <v>2</v>
      </c>
      <c r="FD45">
        <v>2</v>
      </c>
      <c r="FE45">
        <v>1</v>
      </c>
      <c r="FF45">
        <v>1</v>
      </c>
      <c r="FG45">
        <v>2</v>
      </c>
      <c r="FH45">
        <v>2</v>
      </c>
      <c r="FI45">
        <v>2</v>
      </c>
      <c r="FJ45">
        <v>1</v>
      </c>
      <c r="FK45">
        <v>1</v>
      </c>
      <c r="FL45">
        <v>1</v>
      </c>
      <c r="FM45">
        <v>1</v>
      </c>
      <c r="FN45">
        <v>2</v>
      </c>
      <c r="FO45">
        <v>2</v>
      </c>
      <c r="FP45">
        <v>2</v>
      </c>
      <c r="FQ45">
        <v>2</v>
      </c>
      <c r="FR45">
        <v>2</v>
      </c>
      <c r="FS45">
        <v>2</v>
      </c>
      <c r="FT45">
        <v>2</v>
      </c>
      <c r="FU45">
        <v>2</v>
      </c>
      <c r="FV45">
        <v>2</v>
      </c>
      <c r="FW45">
        <v>2</v>
      </c>
      <c r="FX45">
        <v>2</v>
      </c>
      <c r="FY45">
        <v>2</v>
      </c>
      <c r="FZ45">
        <v>2</v>
      </c>
      <c r="GA45">
        <v>2</v>
      </c>
      <c r="GB45">
        <v>2</v>
      </c>
      <c r="GC45">
        <v>2</v>
      </c>
      <c r="GD45">
        <v>2</v>
      </c>
      <c r="GE45">
        <v>2</v>
      </c>
      <c r="GF45">
        <v>2</v>
      </c>
      <c r="GG45">
        <v>2</v>
      </c>
      <c r="GH45">
        <v>2</v>
      </c>
      <c r="GI45">
        <v>2</v>
      </c>
      <c r="GJ45">
        <v>2</v>
      </c>
      <c r="GK45">
        <v>2</v>
      </c>
      <c r="GL45">
        <v>2</v>
      </c>
      <c r="GM45">
        <v>2</v>
      </c>
      <c r="GN45">
        <v>2</v>
      </c>
      <c r="GO45">
        <v>2</v>
      </c>
      <c r="GP45">
        <v>2</v>
      </c>
      <c r="GQ45">
        <v>2</v>
      </c>
      <c r="GR45">
        <v>2</v>
      </c>
      <c r="GS45">
        <v>2</v>
      </c>
      <c r="GT45">
        <v>2</v>
      </c>
      <c r="GU45">
        <v>2</v>
      </c>
      <c r="GV45">
        <v>2</v>
      </c>
      <c r="GW45">
        <v>2</v>
      </c>
      <c r="GX45">
        <v>2</v>
      </c>
      <c r="GY45">
        <v>2</v>
      </c>
      <c r="GZ45">
        <v>2</v>
      </c>
      <c r="HA45">
        <v>2</v>
      </c>
      <c r="HB45">
        <v>2</v>
      </c>
      <c r="HC45">
        <v>2</v>
      </c>
      <c r="HD45">
        <v>2</v>
      </c>
      <c r="HE45">
        <v>2</v>
      </c>
      <c r="HF45">
        <v>2</v>
      </c>
      <c r="HG45">
        <v>2</v>
      </c>
      <c r="HH45">
        <v>2</v>
      </c>
      <c r="HI45">
        <v>2</v>
      </c>
      <c r="HJ45">
        <v>2</v>
      </c>
      <c r="HK45">
        <v>2</v>
      </c>
      <c r="HL45">
        <v>2</v>
      </c>
      <c r="HM45">
        <v>2</v>
      </c>
      <c r="HN45">
        <v>2</v>
      </c>
      <c r="HO45">
        <v>2</v>
      </c>
      <c r="HP45">
        <v>2</v>
      </c>
      <c r="HQ45">
        <v>2</v>
      </c>
      <c r="HR45">
        <v>2</v>
      </c>
      <c r="HS45">
        <v>2</v>
      </c>
      <c r="HT45">
        <v>2</v>
      </c>
      <c r="HU45">
        <v>2</v>
      </c>
      <c r="HV45">
        <v>2</v>
      </c>
      <c r="HW45">
        <v>2</v>
      </c>
      <c r="HX45">
        <v>2</v>
      </c>
      <c r="HY45">
        <v>2</v>
      </c>
      <c r="HZ45">
        <v>2</v>
      </c>
      <c r="IA45">
        <v>2</v>
      </c>
      <c r="IB45">
        <v>2</v>
      </c>
      <c r="IC45">
        <v>2</v>
      </c>
      <c r="ID45">
        <v>2</v>
      </c>
      <c r="IE45">
        <v>2</v>
      </c>
      <c r="IF45">
        <v>2</v>
      </c>
      <c r="IG45">
        <v>2</v>
      </c>
      <c r="IH45">
        <v>3</v>
      </c>
      <c r="II45">
        <v>3</v>
      </c>
      <c r="IJ45">
        <v>3</v>
      </c>
      <c r="IK45">
        <v>3</v>
      </c>
      <c r="IL45">
        <v>3</v>
      </c>
      <c r="IM45">
        <v>3</v>
      </c>
      <c r="IN45">
        <v>3</v>
      </c>
      <c r="IO45">
        <v>3</v>
      </c>
    </row>
    <row r="46" spans="1:249" x14ac:dyDescent="0.35">
      <c r="A46" t="s">
        <v>3496</v>
      </c>
      <c r="B46" s="4" t="str">
        <f>VLOOKUP(A46,'CAMI genomes v4 region'!$I$2:$J$110,2,FALSE)</f>
        <v>Rhodobacter_viridis_strain_JA737_(NR_108854.1)</v>
      </c>
      <c r="C46">
        <v>100</v>
      </c>
      <c r="D46">
        <v>54</v>
      </c>
      <c r="E46" s="4">
        <f t="shared" si="0"/>
        <v>0</v>
      </c>
      <c r="F46" s="4">
        <f t="shared" si="1"/>
        <v>0</v>
      </c>
      <c r="G46" s="4">
        <f t="shared" si="2"/>
        <v>15</v>
      </c>
      <c r="H46">
        <v>52</v>
      </c>
      <c r="I46">
        <v>52</v>
      </c>
      <c r="J46">
        <v>52</v>
      </c>
      <c r="K46">
        <v>53</v>
      </c>
      <c r="L46">
        <v>55</v>
      </c>
      <c r="M46">
        <v>55</v>
      </c>
      <c r="N46">
        <v>56</v>
      </c>
      <c r="O46">
        <v>59</v>
      </c>
      <c r="P46">
        <v>59</v>
      </c>
      <c r="Q46" s="4">
        <v>61</v>
      </c>
      <c r="R46">
        <v>60</v>
      </c>
      <c r="S46">
        <v>59</v>
      </c>
      <c r="T46">
        <v>56</v>
      </c>
      <c r="U46">
        <v>54</v>
      </c>
      <c r="V46">
        <v>54</v>
      </c>
      <c r="W46">
        <v>51</v>
      </c>
      <c r="X46">
        <v>50</v>
      </c>
      <c r="Y46">
        <v>47</v>
      </c>
      <c r="Z46">
        <v>48</v>
      </c>
      <c r="AA46">
        <v>49</v>
      </c>
      <c r="AB46">
        <v>49</v>
      </c>
      <c r="AC46">
        <v>48</v>
      </c>
      <c r="AD46">
        <v>50</v>
      </c>
      <c r="AE46">
        <v>50</v>
      </c>
      <c r="AF46">
        <v>243</v>
      </c>
      <c r="AG46">
        <v>208</v>
      </c>
      <c r="AH46">
        <v>100</v>
      </c>
      <c r="AI46">
        <v>17</v>
      </c>
      <c r="AJ46">
        <v>15</v>
      </c>
      <c r="AK46">
        <v>15</v>
      </c>
      <c r="AL46">
        <v>17</v>
      </c>
      <c r="AM46">
        <v>17</v>
      </c>
      <c r="AN46">
        <v>17</v>
      </c>
      <c r="AO46">
        <v>17</v>
      </c>
      <c r="AP46">
        <v>16</v>
      </c>
      <c r="AQ46">
        <v>16</v>
      </c>
      <c r="AR46">
        <v>16</v>
      </c>
      <c r="AS46">
        <v>15</v>
      </c>
      <c r="AT46">
        <v>15</v>
      </c>
      <c r="AU46">
        <v>17</v>
      </c>
      <c r="AV46">
        <v>16</v>
      </c>
      <c r="AW46">
        <v>18</v>
      </c>
      <c r="AX46">
        <v>18</v>
      </c>
      <c r="AY46">
        <v>19</v>
      </c>
      <c r="AZ46">
        <v>19</v>
      </c>
      <c r="BA46">
        <v>20</v>
      </c>
      <c r="BB46">
        <v>19</v>
      </c>
      <c r="BC46">
        <v>20</v>
      </c>
      <c r="BD46">
        <v>20</v>
      </c>
      <c r="BE46">
        <v>21</v>
      </c>
      <c r="BF46">
        <v>22</v>
      </c>
      <c r="BG46">
        <v>22</v>
      </c>
      <c r="BH46">
        <v>22</v>
      </c>
      <c r="BI46">
        <v>21</v>
      </c>
      <c r="BJ46">
        <v>22</v>
      </c>
      <c r="BK46">
        <v>22</v>
      </c>
      <c r="BL46">
        <v>22</v>
      </c>
      <c r="BM46">
        <v>23</v>
      </c>
      <c r="BN46">
        <v>22</v>
      </c>
      <c r="BO46">
        <v>23</v>
      </c>
      <c r="BP46">
        <v>22</v>
      </c>
      <c r="BQ46">
        <v>23</v>
      </c>
      <c r="BR46">
        <v>22</v>
      </c>
      <c r="BS46">
        <v>21</v>
      </c>
      <c r="BT46">
        <v>23</v>
      </c>
      <c r="BU46">
        <v>23</v>
      </c>
      <c r="BV46">
        <v>24</v>
      </c>
      <c r="BW46">
        <v>25</v>
      </c>
      <c r="BX46">
        <v>26</v>
      </c>
      <c r="BY46">
        <v>27</v>
      </c>
      <c r="BZ46">
        <v>28</v>
      </c>
      <c r="CA46">
        <v>26</v>
      </c>
      <c r="CB46">
        <v>26</v>
      </c>
      <c r="CC46">
        <v>26</v>
      </c>
      <c r="CD46">
        <v>26</v>
      </c>
      <c r="CE46">
        <v>27</v>
      </c>
      <c r="CF46">
        <v>29</v>
      </c>
      <c r="CG46">
        <v>28</v>
      </c>
      <c r="CH46">
        <v>28</v>
      </c>
      <c r="CI46">
        <v>25</v>
      </c>
      <c r="CJ46">
        <v>26</v>
      </c>
      <c r="CK46">
        <v>26</v>
      </c>
      <c r="CL46">
        <v>25</v>
      </c>
      <c r="CM46">
        <v>26</v>
      </c>
      <c r="CN46">
        <v>26</v>
      </c>
      <c r="CO46">
        <v>26</v>
      </c>
      <c r="CP46">
        <v>27</v>
      </c>
      <c r="CQ46">
        <v>29</v>
      </c>
      <c r="CR46">
        <v>29</v>
      </c>
      <c r="CS46">
        <v>28</v>
      </c>
      <c r="CT46">
        <v>26</v>
      </c>
      <c r="CU46">
        <v>26</v>
      </c>
      <c r="CV46">
        <v>25</v>
      </c>
      <c r="CW46">
        <v>26</v>
      </c>
      <c r="CX46">
        <v>24</v>
      </c>
      <c r="CY46">
        <v>25</v>
      </c>
      <c r="CZ46">
        <v>24</v>
      </c>
      <c r="DA46">
        <v>24</v>
      </c>
      <c r="DB46">
        <v>24</v>
      </c>
      <c r="DC46">
        <v>23</v>
      </c>
      <c r="DD46">
        <v>22</v>
      </c>
      <c r="DE46">
        <v>21</v>
      </c>
      <c r="DF46">
        <v>19</v>
      </c>
      <c r="DG46">
        <v>18</v>
      </c>
      <c r="DH46">
        <v>16</v>
      </c>
      <c r="DI46">
        <v>15</v>
      </c>
      <c r="DJ46">
        <v>17</v>
      </c>
      <c r="DK46">
        <v>17</v>
      </c>
      <c r="DL46">
        <v>18</v>
      </c>
      <c r="DM46">
        <v>18</v>
      </c>
      <c r="DN46">
        <v>19</v>
      </c>
      <c r="DO46">
        <v>21</v>
      </c>
      <c r="DP46">
        <v>21</v>
      </c>
      <c r="DQ46">
        <v>20</v>
      </c>
      <c r="DR46">
        <v>20</v>
      </c>
      <c r="DS46">
        <v>19</v>
      </c>
      <c r="DT46">
        <v>20</v>
      </c>
      <c r="DU46">
        <v>21</v>
      </c>
      <c r="DV46">
        <v>20</v>
      </c>
      <c r="DW46">
        <v>19</v>
      </c>
      <c r="DX46">
        <v>19</v>
      </c>
      <c r="DY46">
        <v>19</v>
      </c>
      <c r="DZ46">
        <v>19</v>
      </c>
      <c r="EA46">
        <v>21</v>
      </c>
      <c r="EB46">
        <v>21</v>
      </c>
      <c r="EC46">
        <v>20</v>
      </c>
      <c r="ED46">
        <v>21</v>
      </c>
      <c r="EE46">
        <v>20</v>
      </c>
      <c r="EF46">
        <v>22</v>
      </c>
      <c r="EG46">
        <v>24</v>
      </c>
      <c r="EH46">
        <v>23</v>
      </c>
      <c r="EI46">
        <v>22</v>
      </c>
      <c r="EJ46">
        <v>22</v>
      </c>
      <c r="EK46">
        <v>21</v>
      </c>
      <c r="EL46">
        <v>19</v>
      </c>
      <c r="EM46">
        <v>18</v>
      </c>
      <c r="EN46">
        <v>18</v>
      </c>
      <c r="EO46">
        <v>18</v>
      </c>
      <c r="EP46">
        <v>17</v>
      </c>
      <c r="EQ46">
        <v>16</v>
      </c>
      <c r="ER46">
        <v>16</v>
      </c>
      <c r="ES46">
        <v>15</v>
      </c>
      <c r="ET46">
        <v>15</v>
      </c>
      <c r="EU46">
        <v>39</v>
      </c>
      <c r="EV46">
        <v>41</v>
      </c>
      <c r="EW46">
        <v>44</v>
      </c>
      <c r="EX46">
        <v>43</v>
      </c>
      <c r="EY46">
        <v>152</v>
      </c>
      <c r="EZ46">
        <v>227</v>
      </c>
      <c r="FA46">
        <v>124</v>
      </c>
      <c r="FB46">
        <v>123</v>
      </c>
      <c r="FC46">
        <v>126</v>
      </c>
      <c r="FD46">
        <v>131</v>
      </c>
      <c r="FE46">
        <v>125</v>
      </c>
      <c r="FF46">
        <v>126</v>
      </c>
      <c r="FG46">
        <v>124</v>
      </c>
      <c r="FH46">
        <v>124</v>
      </c>
      <c r="FI46">
        <v>124</v>
      </c>
      <c r="FJ46">
        <v>130</v>
      </c>
      <c r="FK46">
        <v>130</v>
      </c>
      <c r="FL46">
        <v>133</v>
      </c>
      <c r="FM46">
        <v>131</v>
      </c>
      <c r="FN46">
        <v>130</v>
      </c>
      <c r="FO46">
        <v>131</v>
      </c>
      <c r="FP46">
        <v>126</v>
      </c>
      <c r="FQ46">
        <v>125</v>
      </c>
      <c r="FR46">
        <v>119</v>
      </c>
      <c r="FS46">
        <v>113</v>
      </c>
      <c r="FT46">
        <v>113</v>
      </c>
      <c r="FU46">
        <v>111</v>
      </c>
      <c r="FV46">
        <v>107</v>
      </c>
      <c r="FW46">
        <v>106</v>
      </c>
      <c r="FX46">
        <v>110</v>
      </c>
      <c r="FY46">
        <v>110</v>
      </c>
      <c r="FZ46">
        <v>106</v>
      </c>
      <c r="GA46">
        <v>110</v>
      </c>
      <c r="GB46">
        <v>112</v>
      </c>
      <c r="GC46">
        <v>111</v>
      </c>
      <c r="GD46">
        <v>111</v>
      </c>
      <c r="GE46">
        <v>42</v>
      </c>
      <c r="GF46">
        <v>38</v>
      </c>
      <c r="GG46">
        <v>39</v>
      </c>
      <c r="GH46">
        <v>39</v>
      </c>
      <c r="GI46">
        <v>40</v>
      </c>
      <c r="GJ46">
        <v>40</v>
      </c>
      <c r="GK46">
        <v>41</v>
      </c>
      <c r="GL46">
        <v>40</v>
      </c>
      <c r="GM46">
        <v>40</v>
      </c>
      <c r="GN46">
        <v>40</v>
      </c>
      <c r="GO46">
        <v>41</v>
      </c>
      <c r="GP46">
        <v>38</v>
      </c>
      <c r="GQ46">
        <v>36</v>
      </c>
      <c r="GR46">
        <v>37</v>
      </c>
      <c r="GS46">
        <v>36</v>
      </c>
      <c r="GT46">
        <v>36</v>
      </c>
      <c r="GU46">
        <v>33</v>
      </c>
      <c r="GV46">
        <v>34</v>
      </c>
      <c r="GW46">
        <v>34</v>
      </c>
      <c r="GX46">
        <v>34</v>
      </c>
      <c r="GY46">
        <v>33</v>
      </c>
      <c r="GZ46">
        <v>35</v>
      </c>
      <c r="HA46">
        <v>33</v>
      </c>
      <c r="HB46">
        <v>36</v>
      </c>
      <c r="HC46">
        <v>38</v>
      </c>
      <c r="HD46">
        <v>40</v>
      </c>
      <c r="HE46">
        <v>42</v>
      </c>
      <c r="HF46">
        <v>39</v>
      </c>
      <c r="HG46">
        <v>42</v>
      </c>
      <c r="HH46">
        <v>41</v>
      </c>
      <c r="HI46">
        <v>42</v>
      </c>
      <c r="HJ46">
        <v>42</v>
      </c>
      <c r="HK46">
        <v>43</v>
      </c>
      <c r="HL46">
        <v>45</v>
      </c>
      <c r="HM46">
        <v>48</v>
      </c>
      <c r="HN46">
        <v>50</v>
      </c>
      <c r="HO46">
        <v>49</v>
      </c>
      <c r="HP46">
        <v>50</v>
      </c>
      <c r="HQ46">
        <v>51</v>
      </c>
      <c r="HR46">
        <v>50</v>
      </c>
      <c r="HS46">
        <v>51</v>
      </c>
      <c r="HT46">
        <v>49</v>
      </c>
      <c r="HU46">
        <v>44</v>
      </c>
      <c r="HV46">
        <v>43</v>
      </c>
      <c r="HW46">
        <v>45</v>
      </c>
      <c r="HX46">
        <v>45</v>
      </c>
      <c r="HY46">
        <v>47</v>
      </c>
      <c r="HZ46">
        <v>49</v>
      </c>
      <c r="IA46">
        <v>47</v>
      </c>
      <c r="IB46">
        <v>49</v>
      </c>
      <c r="IC46">
        <v>48</v>
      </c>
      <c r="ID46">
        <v>156</v>
      </c>
      <c r="IE46">
        <v>162</v>
      </c>
      <c r="IF46">
        <v>162</v>
      </c>
      <c r="IG46">
        <v>161</v>
      </c>
      <c r="IH46">
        <v>223</v>
      </c>
      <c r="II46">
        <v>221</v>
      </c>
      <c r="IJ46">
        <v>253</v>
      </c>
      <c r="IK46">
        <v>260</v>
      </c>
      <c r="IL46">
        <v>252</v>
      </c>
      <c r="IM46">
        <v>262</v>
      </c>
      <c r="IN46">
        <v>261</v>
      </c>
      <c r="IO46">
        <v>261</v>
      </c>
    </row>
    <row r="47" spans="1:249" x14ac:dyDescent="0.35">
      <c r="A47" t="s">
        <v>3497</v>
      </c>
      <c r="B47" s="4" t="str">
        <f>VLOOKUP(A47,'CAMI genomes v4 region'!$I$2:$J$110,2,FALSE)</f>
        <v>Rhodobaca_barguzinensis_strain_VKM_B-2406_(NR_044285.1)</v>
      </c>
      <c r="C47">
        <v>92</v>
      </c>
      <c r="D47">
        <v>22</v>
      </c>
      <c r="E47" s="4">
        <f t="shared" si="0"/>
        <v>18</v>
      </c>
      <c r="F47" s="4">
        <f t="shared" si="1"/>
        <v>77</v>
      </c>
      <c r="G47" s="4">
        <f t="shared" si="2"/>
        <v>0</v>
      </c>
      <c r="H47">
        <v>52</v>
      </c>
      <c r="I47">
        <v>52</v>
      </c>
      <c r="J47">
        <v>52</v>
      </c>
      <c r="K47">
        <v>53</v>
      </c>
      <c r="L47">
        <v>55</v>
      </c>
      <c r="M47">
        <v>55</v>
      </c>
      <c r="N47">
        <v>56</v>
      </c>
      <c r="O47">
        <v>59</v>
      </c>
      <c r="P47">
        <v>59</v>
      </c>
      <c r="Q47" s="4">
        <v>61</v>
      </c>
      <c r="R47">
        <v>60</v>
      </c>
      <c r="S47">
        <v>59</v>
      </c>
      <c r="T47">
        <v>56</v>
      </c>
      <c r="U47">
        <v>54</v>
      </c>
      <c r="V47">
        <v>54</v>
      </c>
      <c r="W47">
        <v>2</v>
      </c>
      <c r="X47">
        <v>2</v>
      </c>
      <c r="Y47">
        <v>3</v>
      </c>
      <c r="Z47">
        <v>3</v>
      </c>
      <c r="AA47">
        <v>3</v>
      </c>
      <c r="AB47">
        <v>3</v>
      </c>
      <c r="AC47">
        <v>3</v>
      </c>
      <c r="AD47">
        <v>2</v>
      </c>
      <c r="AE47">
        <v>2</v>
      </c>
      <c r="AF47">
        <v>2</v>
      </c>
      <c r="AG47">
        <v>2</v>
      </c>
      <c r="AH47">
        <v>2</v>
      </c>
      <c r="AI47">
        <v>2</v>
      </c>
      <c r="AJ47">
        <v>3</v>
      </c>
      <c r="AK47">
        <v>3</v>
      </c>
      <c r="AL47">
        <v>3</v>
      </c>
      <c r="AM47">
        <v>3</v>
      </c>
      <c r="AN47">
        <v>3</v>
      </c>
      <c r="AO47">
        <v>4</v>
      </c>
      <c r="AP47">
        <v>4</v>
      </c>
      <c r="AQ47">
        <v>4</v>
      </c>
      <c r="AR47">
        <v>4</v>
      </c>
      <c r="AS47">
        <v>4</v>
      </c>
      <c r="AT47">
        <v>4</v>
      </c>
      <c r="AU47">
        <v>4</v>
      </c>
      <c r="AV47">
        <v>4</v>
      </c>
      <c r="AW47">
        <v>4</v>
      </c>
      <c r="AX47">
        <v>4</v>
      </c>
      <c r="AY47">
        <v>4</v>
      </c>
      <c r="AZ47">
        <v>4</v>
      </c>
      <c r="BA47">
        <v>4</v>
      </c>
      <c r="BB47">
        <v>4</v>
      </c>
      <c r="BC47">
        <v>4</v>
      </c>
      <c r="BD47">
        <v>4</v>
      </c>
      <c r="BE47">
        <v>4</v>
      </c>
      <c r="BF47">
        <v>4</v>
      </c>
      <c r="BG47">
        <v>4</v>
      </c>
      <c r="BH47">
        <v>4</v>
      </c>
      <c r="BI47">
        <v>4</v>
      </c>
      <c r="BJ47">
        <v>4</v>
      </c>
      <c r="BK47">
        <v>4</v>
      </c>
      <c r="BL47">
        <v>3</v>
      </c>
      <c r="BM47">
        <v>3</v>
      </c>
      <c r="BN47">
        <v>3</v>
      </c>
      <c r="BO47">
        <v>3</v>
      </c>
      <c r="BP47">
        <v>4</v>
      </c>
      <c r="BQ47">
        <v>4</v>
      </c>
      <c r="BR47">
        <v>4</v>
      </c>
      <c r="BS47">
        <v>4</v>
      </c>
      <c r="BT47">
        <v>3</v>
      </c>
      <c r="BU47">
        <v>3</v>
      </c>
      <c r="BV47">
        <v>3</v>
      </c>
      <c r="BW47">
        <v>3</v>
      </c>
      <c r="BX47">
        <v>3</v>
      </c>
      <c r="BY47">
        <v>2</v>
      </c>
      <c r="BZ47">
        <v>2</v>
      </c>
      <c r="CA47">
        <v>2</v>
      </c>
      <c r="CB47">
        <v>3</v>
      </c>
      <c r="CC47">
        <v>3</v>
      </c>
      <c r="CD47">
        <v>3</v>
      </c>
      <c r="CE47">
        <v>3</v>
      </c>
      <c r="CF47">
        <v>3</v>
      </c>
      <c r="CG47">
        <v>3</v>
      </c>
      <c r="CH47">
        <v>3</v>
      </c>
      <c r="CI47">
        <v>3</v>
      </c>
      <c r="CJ47">
        <v>2</v>
      </c>
      <c r="CK47">
        <v>1</v>
      </c>
      <c r="CL47">
        <v>1</v>
      </c>
      <c r="CM47">
        <v>1</v>
      </c>
      <c r="CN47">
        <v>1</v>
      </c>
      <c r="CO47">
        <v>1</v>
      </c>
      <c r="CP47">
        <v>1</v>
      </c>
      <c r="CQ47">
        <v>1</v>
      </c>
      <c r="CR47">
        <v>1</v>
      </c>
      <c r="CS47">
        <v>1</v>
      </c>
      <c r="CT47">
        <v>1</v>
      </c>
      <c r="CU47">
        <v>1</v>
      </c>
      <c r="CV47">
        <v>1</v>
      </c>
      <c r="CW47">
        <v>1</v>
      </c>
      <c r="CX47">
        <v>1</v>
      </c>
      <c r="CY47">
        <v>1</v>
      </c>
      <c r="CZ47">
        <v>1</v>
      </c>
      <c r="DA47">
        <v>1</v>
      </c>
      <c r="DB47">
        <v>1</v>
      </c>
      <c r="DC47">
        <v>1</v>
      </c>
      <c r="DD47">
        <v>1</v>
      </c>
      <c r="DE47">
        <v>1</v>
      </c>
      <c r="DF47">
        <v>1</v>
      </c>
      <c r="DG47">
        <v>1</v>
      </c>
      <c r="DH47">
        <v>1</v>
      </c>
      <c r="DI47">
        <v>1</v>
      </c>
      <c r="DJ47">
        <v>1</v>
      </c>
      <c r="DK47">
        <v>1</v>
      </c>
      <c r="DL47">
        <v>0</v>
      </c>
      <c r="DM47">
        <v>0</v>
      </c>
      <c r="DN47">
        <v>0</v>
      </c>
      <c r="DO47">
        <v>0</v>
      </c>
      <c r="DP47">
        <v>0</v>
      </c>
      <c r="DQ47">
        <v>0</v>
      </c>
      <c r="DR47">
        <v>0</v>
      </c>
      <c r="DS47">
        <v>0</v>
      </c>
      <c r="DT47">
        <v>0</v>
      </c>
      <c r="DU47">
        <v>0</v>
      </c>
      <c r="DV47">
        <v>0</v>
      </c>
      <c r="DW47">
        <v>0</v>
      </c>
      <c r="DX47">
        <v>0</v>
      </c>
      <c r="DY47">
        <v>0</v>
      </c>
      <c r="DZ47">
        <v>0</v>
      </c>
      <c r="EA47">
        <v>0</v>
      </c>
      <c r="EB47">
        <v>0</v>
      </c>
      <c r="EC47">
        <v>0</v>
      </c>
      <c r="ED47">
        <v>1</v>
      </c>
      <c r="EE47">
        <v>1</v>
      </c>
      <c r="EF47">
        <v>1</v>
      </c>
      <c r="EG47">
        <v>1</v>
      </c>
      <c r="EH47">
        <v>1</v>
      </c>
      <c r="EI47">
        <v>1</v>
      </c>
      <c r="EJ47">
        <v>1</v>
      </c>
      <c r="EK47">
        <v>1</v>
      </c>
      <c r="EL47">
        <v>1</v>
      </c>
      <c r="EM47">
        <v>1</v>
      </c>
      <c r="EN47">
        <v>1</v>
      </c>
      <c r="EO47">
        <v>1</v>
      </c>
      <c r="EP47">
        <v>1</v>
      </c>
      <c r="EQ47">
        <v>2</v>
      </c>
      <c r="ER47">
        <v>2</v>
      </c>
      <c r="ES47">
        <v>2</v>
      </c>
      <c r="ET47">
        <v>2</v>
      </c>
      <c r="EU47">
        <v>2</v>
      </c>
      <c r="EV47">
        <v>2</v>
      </c>
      <c r="EW47">
        <v>2</v>
      </c>
      <c r="EX47">
        <v>2</v>
      </c>
      <c r="EY47">
        <v>1</v>
      </c>
      <c r="EZ47">
        <v>97</v>
      </c>
      <c r="FA47">
        <v>97</v>
      </c>
      <c r="FB47">
        <v>98</v>
      </c>
      <c r="FC47">
        <v>100</v>
      </c>
      <c r="FD47">
        <v>98</v>
      </c>
      <c r="FE47">
        <v>101</v>
      </c>
      <c r="FF47">
        <v>108</v>
      </c>
      <c r="FG47">
        <v>107</v>
      </c>
      <c r="FH47">
        <v>108</v>
      </c>
      <c r="FI47">
        <v>103</v>
      </c>
      <c r="FJ47">
        <v>101</v>
      </c>
      <c r="FK47">
        <v>103</v>
      </c>
      <c r="FL47">
        <v>105</v>
      </c>
      <c r="FM47">
        <v>104</v>
      </c>
      <c r="FN47">
        <v>103</v>
      </c>
      <c r="FO47">
        <v>102</v>
      </c>
      <c r="FP47">
        <v>103</v>
      </c>
      <c r="FQ47">
        <v>103</v>
      </c>
      <c r="FR47">
        <v>104</v>
      </c>
      <c r="FS47">
        <v>101</v>
      </c>
      <c r="FT47">
        <v>103</v>
      </c>
      <c r="FU47">
        <v>103</v>
      </c>
      <c r="FV47">
        <v>98</v>
      </c>
      <c r="FW47">
        <v>98</v>
      </c>
      <c r="FX47">
        <v>96</v>
      </c>
      <c r="FY47">
        <v>95</v>
      </c>
      <c r="FZ47">
        <v>96</v>
      </c>
      <c r="GA47">
        <v>95</v>
      </c>
      <c r="GB47">
        <v>94</v>
      </c>
      <c r="GC47">
        <v>97</v>
      </c>
      <c r="GD47">
        <v>98</v>
      </c>
      <c r="GE47">
        <v>1</v>
      </c>
      <c r="GF47">
        <v>1</v>
      </c>
      <c r="GG47">
        <v>1</v>
      </c>
      <c r="GH47">
        <v>1</v>
      </c>
      <c r="GI47">
        <v>1</v>
      </c>
      <c r="GJ47">
        <v>1</v>
      </c>
      <c r="GK47">
        <v>1</v>
      </c>
      <c r="GL47">
        <v>1</v>
      </c>
      <c r="GM47">
        <v>1</v>
      </c>
      <c r="GN47">
        <v>1</v>
      </c>
      <c r="GO47">
        <v>1</v>
      </c>
      <c r="GP47">
        <v>1</v>
      </c>
      <c r="GQ47">
        <v>1</v>
      </c>
      <c r="GR47">
        <v>1</v>
      </c>
      <c r="GS47">
        <v>1</v>
      </c>
      <c r="GT47">
        <v>1</v>
      </c>
      <c r="GU47">
        <v>1</v>
      </c>
      <c r="GV47">
        <v>1</v>
      </c>
      <c r="GW47">
        <v>34</v>
      </c>
      <c r="GX47">
        <v>34</v>
      </c>
      <c r="GY47">
        <v>33</v>
      </c>
      <c r="GZ47">
        <v>35</v>
      </c>
      <c r="HA47">
        <v>33</v>
      </c>
      <c r="HB47">
        <v>36</v>
      </c>
      <c r="HC47">
        <v>38</v>
      </c>
      <c r="HD47">
        <v>40</v>
      </c>
      <c r="HE47">
        <v>42</v>
      </c>
      <c r="HF47">
        <v>3</v>
      </c>
      <c r="HG47">
        <v>3</v>
      </c>
      <c r="HH47">
        <v>4</v>
      </c>
      <c r="HI47">
        <v>4</v>
      </c>
      <c r="HJ47">
        <v>3</v>
      </c>
      <c r="HK47">
        <v>3</v>
      </c>
      <c r="HL47">
        <v>3</v>
      </c>
      <c r="HM47">
        <v>3</v>
      </c>
      <c r="HN47">
        <v>3</v>
      </c>
      <c r="HO47">
        <v>3</v>
      </c>
      <c r="HP47">
        <v>3</v>
      </c>
      <c r="HQ47">
        <v>3</v>
      </c>
      <c r="HR47">
        <v>3</v>
      </c>
      <c r="HS47">
        <v>2</v>
      </c>
      <c r="HT47">
        <v>2</v>
      </c>
      <c r="HU47">
        <v>2</v>
      </c>
      <c r="HV47">
        <v>2</v>
      </c>
      <c r="HW47">
        <v>2</v>
      </c>
      <c r="HX47">
        <v>2</v>
      </c>
      <c r="HY47">
        <v>2</v>
      </c>
      <c r="HZ47">
        <v>2</v>
      </c>
      <c r="IA47">
        <v>2</v>
      </c>
      <c r="IB47">
        <v>2</v>
      </c>
      <c r="IC47">
        <v>2</v>
      </c>
      <c r="ID47">
        <v>3</v>
      </c>
      <c r="IE47">
        <v>3</v>
      </c>
      <c r="IF47">
        <v>3</v>
      </c>
      <c r="IG47">
        <v>37</v>
      </c>
      <c r="IH47">
        <v>40</v>
      </c>
      <c r="II47">
        <v>40</v>
      </c>
      <c r="IJ47">
        <v>38</v>
      </c>
      <c r="IK47">
        <v>37</v>
      </c>
      <c r="IL47">
        <v>38</v>
      </c>
      <c r="IM47">
        <v>39</v>
      </c>
      <c r="IN47">
        <v>39</v>
      </c>
      <c r="IO47">
        <v>37</v>
      </c>
    </row>
    <row r="48" spans="1:249" x14ac:dyDescent="0.35">
      <c r="A48" t="s">
        <v>3498</v>
      </c>
      <c r="B48" s="4" t="str">
        <f>VLOOKUP(A48,'CAMI genomes v4 region'!$I$2:$J$110,2,FALSE)</f>
        <v>Rhodobaca_barguzinensis_strain_VKM_B-2406_(NR_044285.1)</v>
      </c>
      <c r="C48">
        <v>92</v>
      </c>
      <c r="D48">
        <v>22</v>
      </c>
      <c r="E48" s="4">
        <f t="shared" si="0"/>
        <v>18</v>
      </c>
      <c r="F48" s="4">
        <f t="shared" si="1"/>
        <v>77</v>
      </c>
      <c r="G48" s="4">
        <f t="shared" si="2"/>
        <v>0</v>
      </c>
      <c r="H48">
        <v>52</v>
      </c>
      <c r="I48">
        <v>52</v>
      </c>
      <c r="J48">
        <v>52</v>
      </c>
      <c r="K48">
        <v>53</v>
      </c>
      <c r="L48">
        <v>55</v>
      </c>
      <c r="M48">
        <v>55</v>
      </c>
      <c r="N48">
        <v>56</v>
      </c>
      <c r="O48">
        <v>59</v>
      </c>
      <c r="P48">
        <v>59</v>
      </c>
      <c r="Q48" s="4">
        <v>61</v>
      </c>
      <c r="R48">
        <v>60</v>
      </c>
      <c r="S48">
        <v>59</v>
      </c>
      <c r="T48">
        <v>56</v>
      </c>
      <c r="U48">
        <v>54</v>
      </c>
      <c r="V48">
        <v>54</v>
      </c>
      <c r="W48">
        <v>2</v>
      </c>
      <c r="X48">
        <v>2</v>
      </c>
      <c r="Y48">
        <v>3</v>
      </c>
      <c r="Z48">
        <v>3</v>
      </c>
      <c r="AA48">
        <v>3</v>
      </c>
      <c r="AB48">
        <v>3</v>
      </c>
      <c r="AC48">
        <v>3</v>
      </c>
      <c r="AD48">
        <v>2</v>
      </c>
      <c r="AE48">
        <v>2</v>
      </c>
      <c r="AF48">
        <v>2</v>
      </c>
      <c r="AG48">
        <v>2</v>
      </c>
      <c r="AH48">
        <v>2</v>
      </c>
      <c r="AI48">
        <v>2</v>
      </c>
      <c r="AJ48">
        <v>3</v>
      </c>
      <c r="AK48">
        <v>3</v>
      </c>
      <c r="AL48">
        <v>3</v>
      </c>
      <c r="AM48">
        <v>3</v>
      </c>
      <c r="AN48">
        <v>3</v>
      </c>
      <c r="AO48">
        <v>4</v>
      </c>
      <c r="AP48">
        <v>4</v>
      </c>
      <c r="AQ48">
        <v>4</v>
      </c>
      <c r="AR48">
        <v>4</v>
      </c>
      <c r="AS48">
        <v>4</v>
      </c>
      <c r="AT48">
        <v>4</v>
      </c>
      <c r="AU48">
        <v>4</v>
      </c>
      <c r="AV48">
        <v>4</v>
      </c>
      <c r="AW48">
        <v>4</v>
      </c>
      <c r="AX48">
        <v>4</v>
      </c>
      <c r="AY48">
        <v>4</v>
      </c>
      <c r="AZ48">
        <v>4</v>
      </c>
      <c r="BA48">
        <v>4</v>
      </c>
      <c r="BB48">
        <v>4</v>
      </c>
      <c r="BC48">
        <v>4</v>
      </c>
      <c r="BD48">
        <v>4</v>
      </c>
      <c r="BE48">
        <v>4</v>
      </c>
      <c r="BF48">
        <v>4</v>
      </c>
      <c r="BG48">
        <v>4</v>
      </c>
      <c r="BH48">
        <v>4</v>
      </c>
      <c r="BI48">
        <v>4</v>
      </c>
      <c r="BJ48">
        <v>4</v>
      </c>
      <c r="BK48">
        <v>4</v>
      </c>
      <c r="BL48">
        <v>3</v>
      </c>
      <c r="BM48">
        <v>3</v>
      </c>
      <c r="BN48">
        <v>3</v>
      </c>
      <c r="BO48">
        <v>3</v>
      </c>
      <c r="BP48">
        <v>4</v>
      </c>
      <c r="BQ48">
        <v>4</v>
      </c>
      <c r="BR48">
        <v>4</v>
      </c>
      <c r="BS48">
        <v>4</v>
      </c>
      <c r="BT48">
        <v>3</v>
      </c>
      <c r="BU48">
        <v>3</v>
      </c>
      <c r="BV48">
        <v>3</v>
      </c>
      <c r="BW48">
        <v>3</v>
      </c>
      <c r="BX48">
        <v>3</v>
      </c>
      <c r="BY48">
        <v>2</v>
      </c>
      <c r="BZ48">
        <v>2</v>
      </c>
      <c r="CA48">
        <v>2</v>
      </c>
      <c r="CB48">
        <v>3</v>
      </c>
      <c r="CC48">
        <v>3</v>
      </c>
      <c r="CD48">
        <v>3</v>
      </c>
      <c r="CE48">
        <v>3</v>
      </c>
      <c r="CF48">
        <v>3</v>
      </c>
      <c r="CG48">
        <v>3</v>
      </c>
      <c r="CH48">
        <v>3</v>
      </c>
      <c r="CI48">
        <v>3</v>
      </c>
      <c r="CJ48">
        <v>2</v>
      </c>
      <c r="CK48">
        <v>1</v>
      </c>
      <c r="CL48">
        <v>1</v>
      </c>
      <c r="CM48">
        <v>1</v>
      </c>
      <c r="CN48">
        <v>1</v>
      </c>
      <c r="CO48">
        <v>1</v>
      </c>
      <c r="CP48">
        <v>1</v>
      </c>
      <c r="CQ48">
        <v>1</v>
      </c>
      <c r="CR48">
        <v>1</v>
      </c>
      <c r="CS48">
        <v>1</v>
      </c>
      <c r="CT48">
        <v>1</v>
      </c>
      <c r="CU48">
        <v>1</v>
      </c>
      <c r="CV48">
        <v>1</v>
      </c>
      <c r="CW48">
        <v>1</v>
      </c>
      <c r="CX48">
        <v>1</v>
      </c>
      <c r="CY48">
        <v>1</v>
      </c>
      <c r="CZ48">
        <v>1</v>
      </c>
      <c r="DA48">
        <v>1</v>
      </c>
      <c r="DB48">
        <v>1</v>
      </c>
      <c r="DC48">
        <v>1</v>
      </c>
      <c r="DD48">
        <v>1</v>
      </c>
      <c r="DE48">
        <v>1</v>
      </c>
      <c r="DF48">
        <v>1</v>
      </c>
      <c r="DG48">
        <v>1</v>
      </c>
      <c r="DH48">
        <v>1</v>
      </c>
      <c r="DI48">
        <v>1</v>
      </c>
      <c r="DJ48">
        <v>1</v>
      </c>
      <c r="DK48">
        <v>1</v>
      </c>
      <c r="DL48">
        <v>0</v>
      </c>
      <c r="DM48">
        <v>0</v>
      </c>
      <c r="DN48">
        <v>0</v>
      </c>
      <c r="DO48">
        <v>0</v>
      </c>
      <c r="DP48">
        <v>0</v>
      </c>
      <c r="DQ48">
        <v>0</v>
      </c>
      <c r="DR48">
        <v>0</v>
      </c>
      <c r="DS48">
        <v>0</v>
      </c>
      <c r="DT48">
        <v>0</v>
      </c>
      <c r="DU48">
        <v>0</v>
      </c>
      <c r="DV48">
        <v>0</v>
      </c>
      <c r="DW48">
        <v>0</v>
      </c>
      <c r="DX48">
        <v>0</v>
      </c>
      <c r="DY48">
        <v>0</v>
      </c>
      <c r="DZ48">
        <v>0</v>
      </c>
      <c r="EA48">
        <v>0</v>
      </c>
      <c r="EB48">
        <v>0</v>
      </c>
      <c r="EC48">
        <v>0</v>
      </c>
      <c r="ED48">
        <v>1</v>
      </c>
      <c r="EE48">
        <v>1</v>
      </c>
      <c r="EF48">
        <v>1</v>
      </c>
      <c r="EG48">
        <v>1</v>
      </c>
      <c r="EH48">
        <v>1</v>
      </c>
      <c r="EI48">
        <v>1</v>
      </c>
      <c r="EJ48">
        <v>1</v>
      </c>
      <c r="EK48">
        <v>1</v>
      </c>
      <c r="EL48">
        <v>1</v>
      </c>
      <c r="EM48">
        <v>1</v>
      </c>
      <c r="EN48">
        <v>1</v>
      </c>
      <c r="EO48">
        <v>1</v>
      </c>
      <c r="EP48">
        <v>1</v>
      </c>
      <c r="EQ48">
        <v>2</v>
      </c>
      <c r="ER48">
        <v>2</v>
      </c>
      <c r="ES48">
        <v>2</v>
      </c>
      <c r="ET48">
        <v>2</v>
      </c>
      <c r="EU48">
        <v>2</v>
      </c>
      <c r="EV48">
        <v>2</v>
      </c>
      <c r="EW48">
        <v>2</v>
      </c>
      <c r="EX48">
        <v>2</v>
      </c>
      <c r="EY48">
        <v>1</v>
      </c>
      <c r="EZ48">
        <v>97</v>
      </c>
      <c r="FA48">
        <v>97</v>
      </c>
      <c r="FB48">
        <v>98</v>
      </c>
      <c r="FC48">
        <v>100</v>
      </c>
      <c r="FD48">
        <v>98</v>
      </c>
      <c r="FE48">
        <v>101</v>
      </c>
      <c r="FF48">
        <v>108</v>
      </c>
      <c r="FG48">
        <v>107</v>
      </c>
      <c r="FH48">
        <v>108</v>
      </c>
      <c r="FI48">
        <v>103</v>
      </c>
      <c r="FJ48">
        <v>101</v>
      </c>
      <c r="FK48">
        <v>103</v>
      </c>
      <c r="FL48">
        <v>105</v>
      </c>
      <c r="FM48">
        <v>104</v>
      </c>
      <c r="FN48">
        <v>103</v>
      </c>
      <c r="FO48">
        <v>102</v>
      </c>
      <c r="FP48">
        <v>103</v>
      </c>
      <c r="FQ48">
        <v>103</v>
      </c>
      <c r="FR48">
        <v>104</v>
      </c>
      <c r="FS48">
        <v>101</v>
      </c>
      <c r="FT48">
        <v>103</v>
      </c>
      <c r="FU48">
        <v>103</v>
      </c>
      <c r="FV48">
        <v>98</v>
      </c>
      <c r="FW48">
        <v>98</v>
      </c>
      <c r="FX48">
        <v>96</v>
      </c>
      <c r="FY48">
        <v>95</v>
      </c>
      <c r="FZ48">
        <v>96</v>
      </c>
      <c r="GA48">
        <v>95</v>
      </c>
      <c r="GB48">
        <v>94</v>
      </c>
      <c r="GC48">
        <v>97</v>
      </c>
      <c r="GD48">
        <v>98</v>
      </c>
      <c r="GE48">
        <v>1</v>
      </c>
      <c r="GF48">
        <v>1</v>
      </c>
      <c r="GG48">
        <v>1</v>
      </c>
      <c r="GH48">
        <v>1</v>
      </c>
      <c r="GI48">
        <v>1</v>
      </c>
      <c r="GJ48">
        <v>1</v>
      </c>
      <c r="GK48">
        <v>1</v>
      </c>
      <c r="GL48">
        <v>1</v>
      </c>
      <c r="GM48">
        <v>1</v>
      </c>
      <c r="GN48">
        <v>1</v>
      </c>
      <c r="GO48">
        <v>1</v>
      </c>
      <c r="GP48">
        <v>1</v>
      </c>
      <c r="GQ48">
        <v>1</v>
      </c>
      <c r="GR48">
        <v>1</v>
      </c>
      <c r="GS48">
        <v>1</v>
      </c>
      <c r="GT48">
        <v>1</v>
      </c>
      <c r="GU48">
        <v>1</v>
      </c>
      <c r="GV48">
        <v>1</v>
      </c>
      <c r="GW48">
        <v>34</v>
      </c>
      <c r="GX48">
        <v>34</v>
      </c>
      <c r="GY48">
        <v>33</v>
      </c>
      <c r="GZ48">
        <v>35</v>
      </c>
      <c r="HA48">
        <v>33</v>
      </c>
      <c r="HB48">
        <v>36</v>
      </c>
      <c r="HC48">
        <v>38</v>
      </c>
      <c r="HD48">
        <v>40</v>
      </c>
      <c r="HE48">
        <v>42</v>
      </c>
      <c r="HF48">
        <v>3</v>
      </c>
      <c r="HG48">
        <v>3</v>
      </c>
      <c r="HH48">
        <v>4</v>
      </c>
      <c r="HI48">
        <v>4</v>
      </c>
      <c r="HJ48">
        <v>3</v>
      </c>
      <c r="HK48">
        <v>3</v>
      </c>
      <c r="HL48">
        <v>3</v>
      </c>
      <c r="HM48">
        <v>3</v>
      </c>
      <c r="HN48">
        <v>3</v>
      </c>
      <c r="HO48">
        <v>3</v>
      </c>
      <c r="HP48">
        <v>3</v>
      </c>
      <c r="HQ48">
        <v>3</v>
      </c>
      <c r="HR48">
        <v>3</v>
      </c>
      <c r="HS48">
        <v>2</v>
      </c>
      <c r="HT48">
        <v>2</v>
      </c>
      <c r="HU48">
        <v>2</v>
      </c>
      <c r="HV48">
        <v>2</v>
      </c>
      <c r="HW48">
        <v>2</v>
      </c>
      <c r="HX48">
        <v>2</v>
      </c>
      <c r="HY48">
        <v>2</v>
      </c>
      <c r="HZ48">
        <v>2</v>
      </c>
      <c r="IA48">
        <v>2</v>
      </c>
      <c r="IB48">
        <v>2</v>
      </c>
      <c r="IC48">
        <v>2</v>
      </c>
      <c r="ID48">
        <v>3</v>
      </c>
      <c r="IE48">
        <v>3</v>
      </c>
      <c r="IF48">
        <v>3</v>
      </c>
      <c r="IG48">
        <v>37</v>
      </c>
      <c r="IH48">
        <v>40</v>
      </c>
      <c r="II48">
        <v>40</v>
      </c>
      <c r="IJ48">
        <v>38</v>
      </c>
      <c r="IK48">
        <v>37</v>
      </c>
      <c r="IL48">
        <v>38</v>
      </c>
      <c r="IM48">
        <v>39</v>
      </c>
      <c r="IN48">
        <v>39</v>
      </c>
      <c r="IO48">
        <v>37</v>
      </c>
    </row>
    <row r="49" spans="1:250" x14ac:dyDescent="0.35">
      <c r="A49" t="s">
        <v>3499</v>
      </c>
      <c r="B49" s="4" t="str">
        <f>VLOOKUP(A49,'CAMI genomes v4 region'!$I$2:$J$110,2,FALSE)</f>
        <v>Ichthyenterobacterium_magnum_strain_Th6_(NR_134750.1)</v>
      </c>
      <c r="C49">
        <v>100</v>
      </c>
      <c r="D49">
        <v>78</v>
      </c>
      <c r="E49" s="4">
        <f t="shared" si="0"/>
        <v>0</v>
      </c>
      <c r="F49" s="4">
        <f t="shared" si="1"/>
        <v>0</v>
      </c>
      <c r="G49" s="4">
        <f t="shared" si="2"/>
        <v>12</v>
      </c>
      <c r="H49">
        <v>114</v>
      </c>
      <c r="I49">
        <v>113</v>
      </c>
      <c r="J49">
        <v>111</v>
      </c>
      <c r="K49">
        <v>111</v>
      </c>
      <c r="L49">
        <v>112</v>
      </c>
      <c r="M49">
        <v>110</v>
      </c>
      <c r="N49">
        <v>111</v>
      </c>
      <c r="O49">
        <v>111</v>
      </c>
      <c r="P49">
        <v>111</v>
      </c>
      <c r="Q49" s="4">
        <v>109</v>
      </c>
      <c r="R49">
        <v>107</v>
      </c>
      <c r="S49">
        <v>106</v>
      </c>
      <c r="T49">
        <v>102</v>
      </c>
      <c r="U49">
        <v>100</v>
      </c>
      <c r="V49">
        <v>99</v>
      </c>
      <c r="W49">
        <v>101</v>
      </c>
      <c r="X49">
        <v>99</v>
      </c>
      <c r="Y49">
        <v>98</v>
      </c>
      <c r="Z49">
        <v>93</v>
      </c>
      <c r="AA49">
        <v>97</v>
      </c>
      <c r="AB49">
        <v>100</v>
      </c>
      <c r="AC49">
        <v>97</v>
      </c>
      <c r="AD49">
        <v>94</v>
      </c>
      <c r="AE49">
        <v>97</v>
      </c>
      <c r="AF49">
        <v>93</v>
      </c>
      <c r="AG49">
        <v>92</v>
      </c>
      <c r="AH49">
        <v>89</v>
      </c>
      <c r="AI49">
        <v>90</v>
      </c>
      <c r="AJ49">
        <v>92</v>
      </c>
      <c r="AK49">
        <v>92</v>
      </c>
      <c r="AL49">
        <v>96</v>
      </c>
      <c r="AM49">
        <v>98</v>
      </c>
      <c r="AN49">
        <v>97</v>
      </c>
      <c r="AO49">
        <v>96</v>
      </c>
      <c r="AP49">
        <v>97</v>
      </c>
      <c r="AQ49">
        <v>101</v>
      </c>
      <c r="AR49">
        <v>101</v>
      </c>
      <c r="AS49">
        <v>96</v>
      </c>
      <c r="AT49">
        <v>94</v>
      </c>
      <c r="AU49">
        <v>94</v>
      </c>
      <c r="AV49">
        <v>100</v>
      </c>
      <c r="AW49">
        <v>101</v>
      </c>
      <c r="AX49">
        <v>103</v>
      </c>
      <c r="AY49">
        <v>101</v>
      </c>
      <c r="AZ49">
        <v>101</v>
      </c>
      <c r="BA49">
        <v>100</v>
      </c>
      <c r="BB49">
        <v>99</v>
      </c>
      <c r="BC49">
        <v>100</v>
      </c>
      <c r="BD49">
        <v>98</v>
      </c>
      <c r="BE49">
        <v>94</v>
      </c>
      <c r="BF49">
        <v>97</v>
      </c>
      <c r="BG49">
        <v>96</v>
      </c>
      <c r="BH49">
        <v>96</v>
      </c>
      <c r="BI49">
        <v>96</v>
      </c>
      <c r="BJ49">
        <v>92</v>
      </c>
      <c r="BK49">
        <v>95</v>
      </c>
      <c r="BL49">
        <v>18</v>
      </c>
      <c r="BM49">
        <v>16</v>
      </c>
      <c r="BN49">
        <v>17</v>
      </c>
      <c r="BO49">
        <v>19</v>
      </c>
      <c r="BP49">
        <v>18</v>
      </c>
      <c r="BQ49">
        <v>18</v>
      </c>
      <c r="BR49">
        <v>17</v>
      </c>
      <c r="BS49">
        <v>18</v>
      </c>
      <c r="BT49">
        <v>17</v>
      </c>
      <c r="BU49">
        <v>19</v>
      </c>
      <c r="BV49">
        <v>19</v>
      </c>
      <c r="BW49">
        <v>18</v>
      </c>
      <c r="BX49">
        <v>18</v>
      </c>
      <c r="BY49">
        <v>20</v>
      </c>
      <c r="BZ49">
        <v>19</v>
      </c>
      <c r="CA49">
        <v>18</v>
      </c>
      <c r="CB49">
        <v>16</v>
      </c>
      <c r="CC49">
        <v>15</v>
      </c>
      <c r="CD49">
        <v>15</v>
      </c>
      <c r="CE49">
        <v>15</v>
      </c>
      <c r="CF49">
        <v>15</v>
      </c>
      <c r="CG49">
        <v>15</v>
      </c>
      <c r="CH49">
        <v>15</v>
      </c>
      <c r="CI49">
        <v>14</v>
      </c>
      <c r="CJ49">
        <v>14</v>
      </c>
      <c r="CK49">
        <v>14</v>
      </c>
      <c r="CL49">
        <v>13</v>
      </c>
      <c r="CM49">
        <v>13</v>
      </c>
      <c r="CN49">
        <v>14</v>
      </c>
      <c r="CO49">
        <v>14</v>
      </c>
      <c r="CP49">
        <v>14</v>
      </c>
      <c r="CQ49">
        <v>12</v>
      </c>
      <c r="CR49">
        <v>13</v>
      </c>
      <c r="CS49">
        <v>14</v>
      </c>
      <c r="CT49">
        <v>14</v>
      </c>
      <c r="CU49">
        <v>14</v>
      </c>
      <c r="CV49">
        <v>15</v>
      </c>
      <c r="CW49">
        <v>16</v>
      </c>
      <c r="CX49">
        <v>15</v>
      </c>
      <c r="CY49">
        <v>17</v>
      </c>
      <c r="CZ49">
        <v>17</v>
      </c>
      <c r="DA49">
        <v>17</v>
      </c>
      <c r="DB49">
        <v>16</v>
      </c>
      <c r="DC49">
        <v>15</v>
      </c>
      <c r="DD49">
        <v>15</v>
      </c>
      <c r="DE49">
        <v>14</v>
      </c>
      <c r="DF49">
        <v>14</v>
      </c>
      <c r="DG49">
        <v>16</v>
      </c>
      <c r="DH49">
        <v>16</v>
      </c>
      <c r="DI49">
        <v>16</v>
      </c>
      <c r="DJ49">
        <v>91</v>
      </c>
      <c r="DK49">
        <v>90</v>
      </c>
      <c r="DL49">
        <v>92</v>
      </c>
      <c r="DM49">
        <v>89</v>
      </c>
      <c r="DN49">
        <v>93</v>
      </c>
      <c r="DO49">
        <v>95</v>
      </c>
      <c r="DP49">
        <v>93</v>
      </c>
      <c r="DQ49">
        <v>92</v>
      </c>
      <c r="DR49">
        <v>91</v>
      </c>
      <c r="DS49">
        <v>90</v>
      </c>
      <c r="DT49">
        <v>88</v>
      </c>
      <c r="DU49">
        <v>85</v>
      </c>
      <c r="DV49">
        <v>87</v>
      </c>
      <c r="DW49">
        <v>88</v>
      </c>
      <c r="DX49">
        <v>92</v>
      </c>
      <c r="DY49">
        <v>93</v>
      </c>
      <c r="DZ49">
        <v>95</v>
      </c>
      <c r="EA49">
        <v>97</v>
      </c>
      <c r="EB49">
        <v>97</v>
      </c>
      <c r="EC49">
        <v>104</v>
      </c>
      <c r="ED49">
        <v>104</v>
      </c>
      <c r="EE49">
        <v>104</v>
      </c>
      <c r="EF49">
        <v>106</v>
      </c>
      <c r="EG49">
        <v>108</v>
      </c>
      <c r="EH49">
        <v>108</v>
      </c>
      <c r="EI49">
        <v>107</v>
      </c>
      <c r="EJ49">
        <v>105</v>
      </c>
      <c r="EK49">
        <v>105</v>
      </c>
      <c r="EL49">
        <v>104</v>
      </c>
      <c r="EM49">
        <v>105</v>
      </c>
      <c r="EN49">
        <v>101</v>
      </c>
      <c r="EO49">
        <v>100</v>
      </c>
      <c r="EP49">
        <v>95</v>
      </c>
      <c r="EQ49">
        <v>96</v>
      </c>
      <c r="ER49">
        <v>99</v>
      </c>
      <c r="ES49">
        <v>99</v>
      </c>
      <c r="ET49">
        <v>97</v>
      </c>
      <c r="EU49">
        <v>95</v>
      </c>
      <c r="EV49">
        <v>95</v>
      </c>
      <c r="EW49">
        <v>87</v>
      </c>
      <c r="EX49">
        <v>87</v>
      </c>
      <c r="EY49">
        <v>88</v>
      </c>
      <c r="EZ49">
        <v>90</v>
      </c>
      <c r="FA49">
        <v>93</v>
      </c>
      <c r="FB49">
        <v>92</v>
      </c>
      <c r="FC49">
        <v>96</v>
      </c>
      <c r="FD49">
        <v>95</v>
      </c>
      <c r="FE49">
        <v>90</v>
      </c>
      <c r="FF49">
        <v>93</v>
      </c>
      <c r="FG49">
        <v>93</v>
      </c>
      <c r="FH49">
        <v>86</v>
      </c>
      <c r="FI49">
        <v>85</v>
      </c>
      <c r="FJ49">
        <v>88</v>
      </c>
      <c r="FK49">
        <v>91</v>
      </c>
      <c r="FL49">
        <v>92</v>
      </c>
      <c r="FM49">
        <v>86</v>
      </c>
      <c r="FN49">
        <v>83</v>
      </c>
      <c r="FO49">
        <v>80</v>
      </c>
      <c r="FP49">
        <v>83</v>
      </c>
      <c r="FQ49">
        <v>80</v>
      </c>
      <c r="FR49">
        <v>79</v>
      </c>
      <c r="FS49">
        <v>80</v>
      </c>
      <c r="FT49">
        <v>81</v>
      </c>
      <c r="FU49">
        <v>82</v>
      </c>
      <c r="FV49">
        <v>78</v>
      </c>
      <c r="FW49">
        <v>81</v>
      </c>
      <c r="FX49">
        <v>80</v>
      </c>
      <c r="FY49">
        <v>80</v>
      </c>
      <c r="FZ49">
        <v>80</v>
      </c>
      <c r="GA49">
        <v>82</v>
      </c>
      <c r="GB49">
        <v>84</v>
      </c>
      <c r="GC49">
        <v>82</v>
      </c>
      <c r="GD49">
        <v>81</v>
      </c>
      <c r="GE49">
        <v>82</v>
      </c>
      <c r="GF49">
        <v>80</v>
      </c>
      <c r="GG49">
        <v>80</v>
      </c>
      <c r="GH49">
        <v>80</v>
      </c>
      <c r="GI49">
        <v>77</v>
      </c>
      <c r="GJ49">
        <v>77</v>
      </c>
      <c r="GK49">
        <v>78</v>
      </c>
      <c r="GL49">
        <v>80</v>
      </c>
      <c r="GM49">
        <v>79</v>
      </c>
      <c r="GN49">
        <v>80</v>
      </c>
      <c r="GO49">
        <v>80</v>
      </c>
      <c r="GP49">
        <v>81</v>
      </c>
      <c r="GQ49">
        <v>80</v>
      </c>
      <c r="GR49">
        <v>84</v>
      </c>
      <c r="GS49">
        <v>85</v>
      </c>
      <c r="GT49">
        <v>86</v>
      </c>
      <c r="GU49">
        <v>87</v>
      </c>
      <c r="GV49">
        <v>88</v>
      </c>
      <c r="GW49">
        <v>88</v>
      </c>
      <c r="GX49">
        <v>90</v>
      </c>
      <c r="GY49">
        <v>95</v>
      </c>
      <c r="GZ49">
        <v>94</v>
      </c>
      <c r="HA49">
        <v>96</v>
      </c>
      <c r="HB49">
        <v>96</v>
      </c>
      <c r="HC49">
        <v>96</v>
      </c>
      <c r="HD49">
        <v>100</v>
      </c>
      <c r="HE49">
        <v>99</v>
      </c>
      <c r="HF49">
        <v>101</v>
      </c>
      <c r="HG49">
        <v>100</v>
      </c>
      <c r="HH49">
        <v>101</v>
      </c>
      <c r="HI49">
        <v>98</v>
      </c>
      <c r="HJ49">
        <v>98</v>
      </c>
      <c r="HK49">
        <v>98</v>
      </c>
      <c r="HL49">
        <v>97</v>
      </c>
      <c r="HM49">
        <v>97</v>
      </c>
      <c r="HN49">
        <v>100</v>
      </c>
      <c r="HO49">
        <v>98</v>
      </c>
      <c r="HP49">
        <v>97</v>
      </c>
      <c r="HQ49">
        <v>97</v>
      </c>
      <c r="HR49">
        <v>98</v>
      </c>
      <c r="HS49">
        <v>93</v>
      </c>
      <c r="HT49">
        <v>96</v>
      </c>
      <c r="HU49">
        <v>101</v>
      </c>
      <c r="HV49">
        <v>98</v>
      </c>
      <c r="HW49">
        <v>99</v>
      </c>
      <c r="HX49">
        <v>98</v>
      </c>
      <c r="HY49">
        <v>97</v>
      </c>
      <c r="HZ49">
        <v>101</v>
      </c>
      <c r="IA49">
        <v>104</v>
      </c>
      <c r="IB49">
        <v>102</v>
      </c>
      <c r="IC49">
        <v>102</v>
      </c>
      <c r="ID49">
        <v>103</v>
      </c>
      <c r="IE49">
        <v>104</v>
      </c>
      <c r="IF49">
        <v>104</v>
      </c>
      <c r="IG49">
        <v>105</v>
      </c>
      <c r="IH49">
        <v>106</v>
      </c>
      <c r="II49">
        <v>105</v>
      </c>
      <c r="IJ49">
        <v>108</v>
      </c>
      <c r="IK49">
        <v>109</v>
      </c>
      <c r="IL49">
        <v>115</v>
      </c>
      <c r="IM49">
        <v>114</v>
      </c>
      <c r="IN49">
        <v>111</v>
      </c>
      <c r="IO49">
        <v>109</v>
      </c>
    </row>
    <row r="50" spans="1:250" x14ac:dyDescent="0.35">
      <c r="A50" t="s">
        <v>3501</v>
      </c>
      <c r="B50" s="46" t="str">
        <f>VLOOKUP(A50,'CAMI genomes v4 region'!$I$2:$J$110,2,FALSE)</f>
        <v>Sphingobacterium_nematocida_strain_M-SX103_(NR_122101.1)</v>
      </c>
      <c r="C50">
        <v>34</v>
      </c>
      <c r="D50">
        <v>1</v>
      </c>
      <c r="E50" s="4">
        <f t="shared" si="0"/>
        <v>159</v>
      </c>
      <c r="F50" s="4">
        <f t="shared" si="1"/>
        <v>242</v>
      </c>
      <c r="G50" s="4">
        <f t="shared" si="2"/>
        <v>0</v>
      </c>
      <c r="H50">
        <v>0</v>
      </c>
      <c r="I50">
        <v>0</v>
      </c>
      <c r="J50">
        <v>0</v>
      </c>
      <c r="K50">
        <v>0</v>
      </c>
      <c r="L50">
        <v>0</v>
      </c>
      <c r="M50">
        <v>0</v>
      </c>
      <c r="N50">
        <v>0</v>
      </c>
      <c r="O50">
        <v>0</v>
      </c>
      <c r="P50">
        <v>0</v>
      </c>
      <c r="Q50" s="4">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1</v>
      </c>
      <c r="AU50">
        <v>1</v>
      </c>
      <c r="AV50">
        <v>1</v>
      </c>
      <c r="AW50">
        <v>1</v>
      </c>
      <c r="AX50">
        <v>1</v>
      </c>
      <c r="AY50">
        <v>1</v>
      </c>
      <c r="AZ50">
        <v>1</v>
      </c>
      <c r="BA50">
        <v>1</v>
      </c>
      <c r="BB50">
        <v>1</v>
      </c>
      <c r="BC50">
        <v>1</v>
      </c>
      <c r="BD50">
        <v>1</v>
      </c>
      <c r="BE50">
        <v>1</v>
      </c>
      <c r="BF50">
        <v>1</v>
      </c>
      <c r="BG50">
        <v>1</v>
      </c>
      <c r="BH50">
        <v>1</v>
      </c>
      <c r="BI50">
        <v>1</v>
      </c>
      <c r="BJ50">
        <v>1</v>
      </c>
      <c r="BK50">
        <v>1</v>
      </c>
      <c r="BL50">
        <v>1</v>
      </c>
      <c r="BM50">
        <v>1</v>
      </c>
      <c r="BN50">
        <v>1</v>
      </c>
      <c r="BO50">
        <v>1</v>
      </c>
      <c r="BP50">
        <v>1</v>
      </c>
      <c r="BQ50">
        <v>1</v>
      </c>
      <c r="BR50">
        <v>1</v>
      </c>
      <c r="BS50">
        <v>1</v>
      </c>
      <c r="BT50">
        <v>1</v>
      </c>
      <c r="BU50">
        <v>1</v>
      </c>
      <c r="BV50">
        <v>1</v>
      </c>
      <c r="BW50">
        <v>1</v>
      </c>
      <c r="BX50">
        <v>1</v>
      </c>
      <c r="BY50">
        <v>1</v>
      </c>
      <c r="BZ50">
        <v>1</v>
      </c>
      <c r="CA50">
        <v>1</v>
      </c>
      <c r="CB50">
        <v>1</v>
      </c>
      <c r="CC50">
        <v>1</v>
      </c>
      <c r="CD50">
        <v>1</v>
      </c>
      <c r="CE50">
        <v>1</v>
      </c>
      <c r="CF50">
        <v>1</v>
      </c>
      <c r="CG50">
        <v>1</v>
      </c>
      <c r="CH50">
        <v>1</v>
      </c>
      <c r="CI50">
        <v>1</v>
      </c>
      <c r="CJ50">
        <v>1</v>
      </c>
      <c r="CK50">
        <v>1</v>
      </c>
      <c r="CL50">
        <v>1</v>
      </c>
      <c r="CM50">
        <v>1</v>
      </c>
      <c r="CN50">
        <v>1</v>
      </c>
      <c r="CO50">
        <v>1</v>
      </c>
      <c r="CP50">
        <v>1</v>
      </c>
      <c r="CQ50">
        <v>1</v>
      </c>
      <c r="CR50">
        <v>1</v>
      </c>
      <c r="CS50">
        <v>1</v>
      </c>
      <c r="CT50">
        <v>1</v>
      </c>
      <c r="CU50">
        <v>1</v>
      </c>
      <c r="CV50">
        <v>1</v>
      </c>
      <c r="CW50">
        <v>1</v>
      </c>
      <c r="CX50">
        <v>1</v>
      </c>
      <c r="CY50">
        <v>1</v>
      </c>
      <c r="CZ50">
        <v>1</v>
      </c>
      <c r="DA50">
        <v>1</v>
      </c>
      <c r="DB50">
        <v>1</v>
      </c>
      <c r="DC50">
        <v>1</v>
      </c>
      <c r="DD50">
        <v>1</v>
      </c>
      <c r="DE50">
        <v>1</v>
      </c>
      <c r="DF50">
        <v>1</v>
      </c>
      <c r="DG50">
        <v>1</v>
      </c>
      <c r="DH50">
        <v>1</v>
      </c>
      <c r="DI50">
        <v>0</v>
      </c>
      <c r="DJ50">
        <v>0</v>
      </c>
      <c r="DK50">
        <v>0</v>
      </c>
      <c r="DL50">
        <v>0</v>
      </c>
      <c r="DM50">
        <v>0</v>
      </c>
      <c r="DN50">
        <v>0</v>
      </c>
      <c r="DO50">
        <v>0</v>
      </c>
      <c r="DP50">
        <v>0</v>
      </c>
      <c r="DQ50">
        <v>0</v>
      </c>
      <c r="DR50">
        <v>0</v>
      </c>
      <c r="DS50">
        <v>0</v>
      </c>
      <c r="DT50">
        <v>0</v>
      </c>
      <c r="DU50">
        <v>0</v>
      </c>
      <c r="DV50">
        <v>0</v>
      </c>
      <c r="DW50">
        <v>0</v>
      </c>
      <c r="DX50">
        <v>0</v>
      </c>
      <c r="DY50">
        <v>0</v>
      </c>
      <c r="DZ50">
        <v>0</v>
      </c>
      <c r="EA50">
        <v>0</v>
      </c>
      <c r="EB50">
        <v>0</v>
      </c>
      <c r="EC50">
        <v>0</v>
      </c>
      <c r="ED50">
        <v>0</v>
      </c>
      <c r="EE50">
        <v>0</v>
      </c>
      <c r="EF50">
        <v>0</v>
      </c>
      <c r="EG50">
        <v>0</v>
      </c>
      <c r="EH50">
        <v>0</v>
      </c>
      <c r="EI50">
        <v>0</v>
      </c>
      <c r="EJ50">
        <v>0</v>
      </c>
      <c r="EK50">
        <v>0</v>
      </c>
      <c r="EL50">
        <v>0</v>
      </c>
      <c r="EM50">
        <v>0</v>
      </c>
      <c r="EN50">
        <v>0</v>
      </c>
      <c r="EO50">
        <v>0</v>
      </c>
      <c r="EP50">
        <v>0</v>
      </c>
      <c r="EQ50">
        <v>0</v>
      </c>
      <c r="ER50">
        <v>0</v>
      </c>
      <c r="ES50">
        <v>0</v>
      </c>
      <c r="ET50">
        <v>0</v>
      </c>
      <c r="EU50">
        <v>0</v>
      </c>
      <c r="EV50">
        <v>0</v>
      </c>
      <c r="EW50">
        <v>0</v>
      </c>
      <c r="EX50">
        <v>0</v>
      </c>
      <c r="EY50">
        <v>0</v>
      </c>
      <c r="EZ50">
        <v>0</v>
      </c>
      <c r="FA50">
        <v>0</v>
      </c>
      <c r="FB50">
        <v>0</v>
      </c>
      <c r="FC50">
        <v>0</v>
      </c>
      <c r="FD50">
        <v>0</v>
      </c>
      <c r="FE50">
        <v>0</v>
      </c>
      <c r="FF50">
        <v>0</v>
      </c>
      <c r="FG50">
        <v>0</v>
      </c>
      <c r="FH50">
        <v>0</v>
      </c>
      <c r="FI50">
        <v>0</v>
      </c>
      <c r="FJ50">
        <v>0</v>
      </c>
      <c r="FK50">
        <v>0</v>
      </c>
      <c r="FL50">
        <v>0</v>
      </c>
      <c r="FM50">
        <v>0</v>
      </c>
      <c r="FN50">
        <v>0</v>
      </c>
      <c r="FO50">
        <v>0</v>
      </c>
      <c r="FP50">
        <v>0</v>
      </c>
      <c r="FQ50">
        <v>0</v>
      </c>
      <c r="FR50">
        <v>0</v>
      </c>
      <c r="FS50">
        <v>0</v>
      </c>
      <c r="FT50">
        <v>0</v>
      </c>
      <c r="FU50">
        <v>0</v>
      </c>
      <c r="FV50">
        <v>0</v>
      </c>
      <c r="FW50">
        <v>0</v>
      </c>
      <c r="FX50">
        <v>0</v>
      </c>
      <c r="FY50">
        <v>0</v>
      </c>
      <c r="FZ50">
        <v>0</v>
      </c>
      <c r="GA50">
        <v>0</v>
      </c>
      <c r="GB50">
        <v>1</v>
      </c>
      <c r="GC50">
        <v>1</v>
      </c>
      <c r="GD50">
        <v>1</v>
      </c>
      <c r="GE50">
        <v>1</v>
      </c>
      <c r="GF50">
        <v>1</v>
      </c>
      <c r="GG50">
        <v>1</v>
      </c>
      <c r="GH50">
        <v>1</v>
      </c>
      <c r="GI50">
        <v>1</v>
      </c>
      <c r="GJ50">
        <v>1</v>
      </c>
      <c r="GK50">
        <v>1</v>
      </c>
      <c r="GL50">
        <v>0</v>
      </c>
      <c r="GM50">
        <v>0</v>
      </c>
      <c r="GN50">
        <v>0</v>
      </c>
      <c r="GO50">
        <v>0</v>
      </c>
      <c r="GP50">
        <v>0</v>
      </c>
      <c r="GQ50">
        <v>0</v>
      </c>
      <c r="GR50">
        <v>0</v>
      </c>
      <c r="GS50">
        <v>0</v>
      </c>
      <c r="GT50">
        <v>0</v>
      </c>
      <c r="GU50">
        <v>0</v>
      </c>
      <c r="GV50">
        <v>0</v>
      </c>
      <c r="GW50">
        <v>0</v>
      </c>
      <c r="GX50">
        <v>0</v>
      </c>
      <c r="GY50">
        <v>0</v>
      </c>
      <c r="GZ50">
        <v>0</v>
      </c>
      <c r="HA50">
        <v>0</v>
      </c>
      <c r="HB50">
        <v>0</v>
      </c>
      <c r="HC50">
        <v>0</v>
      </c>
      <c r="HD50">
        <v>0</v>
      </c>
      <c r="HE50">
        <v>0</v>
      </c>
      <c r="HF50">
        <v>0</v>
      </c>
      <c r="HG50">
        <v>0</v>
      </c>
      <c r="HH50">
        <v>0</v>
      </c>
      <c r="HI50">
        <v>0</v>
      </c>
      <c r="HJ50">
        <v>0</v>
      </c>
      <c r="HK50">
        <v>0</v>
      </c>
      <c r="HL50">
        <v>0</v>
      </c>
      <c r="HM50">
        <v>0</v>
      </c>
      <c r="HN50">
        <v>0</v>
      </c>
      <c r="HO50">
        <v>0</v>
      </c>
      <c r="HP50">
        <v>0</v>
      </c>
      <c r="HQ50">
        <v>0</v>
      </c>
      <c r="HR50">
        <v>0</v>
      </c>
      <c r="HS50">
        <v>0</v>
      </c>
      <c r="HT50">
        <v>0</v>
      </c>
      <c r="HU50">
        <v>0</v>
      </c>
      <c r="HV50">
        <v>0</v>
      </c>
      <c r="HW50">
        <v>0</v>
      </c>
      <c r="HX50">
        <v>0</v>
      </c>
      <c r="HY50">
        <v>0</v>
      </c>
      <c r="HZ50">
        <v>0</v>
      </c>
      <c r="IA50">
        <v>0</v>
      </c>
      <c r="IB50">
        <v>0</v>
      </c>
      <c r="IC50">
        <v>0</v>
      </c>
      <c r="ID50">
        <v>0</v>
      </c>
      <c r="IE50">
        <v>0</v>
      </c>
      <c r="IF50">
        <v>0</v>
      </c>
      <c r="IG50">
        <v>0</v>
      </c>
      <c r="IH50">
        <v>0</v>
      </c>
      <c r="II50">
        <v>0</v>
      </c>
      <c r="IJ50">
        <v>1</v>
      </c>
      <c r="IK50">
        <v>1</v>
      </c>
      <c r="IL50">
        <v>1</v>
      </c>
      <c r="IM50">
        <v>1</v>
      </c>
      <c r="IN50">
        <v>1</v>
      </c>
      <c r="IO50">
        <v>1</v>
      </c>
    </row>
    <row r="51" spans="1:250" x14ac:dyDescent="0.35">
      <c r="A51" t="s">
        <v>3500</v>
      </c>
      <c r="B51" s="4" t="str">
        <f>VLOOKUP(A51,'CAMI genomes v4 region'!$I$2:$J$110,2,FALSE)</f>
        <v>Paracoccus_versutus_strain_ATCC_25364_(NR_042713.1)</v>
      </c>
      <c r="C51">
        <v>100</v>
      </c>
      <c r="D51">
        <v>45</v>
      </c>
      <c r="E51" s="4">
        <f t="shared" si="0"/>
        <v>0</v>
      </c>
      <c r="F51" s="4">
        <f t="shared" si="1"/>
        <v>17</v>
      </c>
      <c r="G51" s="4">
        <f t="shared" si="2"/>
        <v>1</v>
      </c>
      <c r="H51">
        <v>52</v>
      </c>
      <c r="I51">
        <v>52</v>
      </c>
      <c r="J51">
        <v>52</v>
      </c>
      <c r="K51">
        <v>53</v>
      </c>
      <c r="L51">
        <v>55</v>
      </c>
      <c r="M51">
        <v>55</v>
      </c>
      <c r="N51">
        <v>56</v>
      </c>
      <c r="O51">
        <v>59</v>
      </c>
      <c r="P51">
        <v>59</v>
      </c>
      <c r="Q51" s="4">
        <v>61</v>
      </c>
      <c r="R51">
        <v>60</v>
      </c>
      <c r="S51">
        <v>59</v>
      </c>
      <c r="T51">
        <v>56</v>
      </c>
      <c r="U51">
        <v>54</v>
      </c>
      <c r="V51">
        <v>54</v>
      </c>
      <c r="W51">
        <v>51</v>
      </c>
      <c r="X51">
        <v>50</v>
      </c>
      <c r="Y51">
        <v>47</v>
      </c>
      <c r="Z51">
        <v>48</v>
      </c>
      <c r="AA51">
        <v>49</v>
      </c>
      <c r="AB51">
        <v>49</v>
      </c>
      <c r="AC51">
        <v>48</v>
      </c>
      <c r="AD51">
        <v>50</v>
      </c>
      <c r="AE51">
        <v>50</v>
      </c>
      <c r="AF51">
        <v>243</v>
      </c>
      <c r="AG51">
        <v>208</v>
      </c>
      <c r="AH51">
        <v>107</v>
      </c>
      <c r="AI51">
        <v>1</v>
      </c>
      <c r="AJ51">
        <v>1</v>
      </c>
      <c r="AK51">
        <v>1</v>
      </c>
      <c r="AL51">
        <v>1</v>
      </c>
      <c r="AM51">
        <v>1</v>
      </c>
      <c r="AN51">
        <v>1</v>
      </c>
      <c r="AO51">
        <v>1</v>
      </c>
      <c r="AP51">
        <v>1</v>
      </c>
      <c r="AQ51">
        <v>1</v>
      </c>
      <c r="AR51">
        <v>1</v>
      </c>
      <c r="AS51">
        <v>1</v>
      </c>
      <c r="AT51">
        <v>2</v>
      </c>
      <c r="AU51">
        <v>2</v>
      </c>
      <c r="AV51">
        <v>2</v>
      </c>
      <c r="AW51">
        <v>2</v>
      </c>
      <c r="AX51">
        <v>2</v>
      </c>
      <c r="AY51">
        <v>2</v>
      </c>
      <c r="AZ51">
        <v>3</v>
      </c>
      <c r="BA51">
        <v>3</v>
      </c>
      <c r="BB51">
        <v>3</v>
      </c>
      <c r="BC51">
        <v>3</v>
      </c>
      <c r="BD51">
        <v>3</v>
      </c>
      <c r="BE51">
        <v>3</v>
      </c>
      <c r="BF51">
        <v>3</v>
      </c>
      <c r="BG51">
        <v>2</v>
      </c>
      <c r="BH51">
        <v>2</v>
      </c>
      <c r="BI51">
        <v>2</v>
      </c>
      <c r="BJ51">
        <v>2</v>
      </c>
      <c r="BK51">
        <v>2</v>
      </c>
      <c r="BL51">
        <v>2</v>
      </c>
      <c r="BM51">
        <v>2</v>
      </c>
      <c r="BN51">
        <v>2</v>
      </c>
      <c r="BO51">
        <v>2</v>
      </c>
      <c r="BP51">
        <v>2</v>
      </c>
      <c r="BQ51">
        <v>2</v>
      </c>
      <c r="BR51">
        <v>2</v>
      </c>
      <c r="BS51">
        <v>2</v>
      </c>
      <c r="BT51">
        <v>2</v>
      </c>
      <c r="BU51">
        <v>2</v>
      </c>
      <c r="BV51">
        <v>2</v>
      </c>
      <c r="BW51">
        <v>2</v>
      </c>
      <c r="BX51">
        <v>2</v>
      </c>
      <c r="BY51">
        <v>2</v>
      </c>
      <c r="BZ51">
        <v>2</v>
      </c>
      <c r="CA51">
        <v>2</v>
      </c>
      <c r="CB51">
        <v>2</v>
      </c>
      <c r="CC51">
        <v>2</v>
      </c>
      <c r="CD51">
        <v>2</v>
      </c>
      <c r="CE51">
        <v>3</v>
      </c>
      <c r="CF51">
        <v>3</v>
      </c>
      <c r="CG51">
        <v>3</v>
      </c>
      <c r="CH51">
        <v>3</v>
      </c>
      <c r="CI51">
        <v>3</v>
      </c>
      <c r="CJ51">
        <v>3</v>
      </c>
      <c r="CK51">
        <v>3</v>
      </c>
      <c r="CL51">
        <v>3</v>
      </c>
      <c r="CM51">
        <v>3</v>
      </c>
      <c r="CN51">
        <v>3</v>
      </c>
      <c r="CO51">
        <v>3</v>
      </c>
      <c r="CP51">
        <v>3</v>
      </c>
      <c r="CQ51">
        <v>4</v>
      </c>
      <c r="CR51">
        <v>3</v>
      </c>
      <c r="CS51">
        <v>3</v>
      </c>
      <c r="CT51">
        <v>3</v>
      </c>
      <c r="CU51">
        <v>3</v>
      </c>
      <c r="CV51">
        <v>4</v>
      </c>
      <c r="CW51">
        <v>4</v>
      </c>
      <c r="CX51">
        <v>4</v>
      </c>
      <c r="CY51">
        <v>4</v>
      </c>
      <c r="CZ51">
        <v>4</v>
      </c>
      <c r="DA51">
        <v>4</v>
      </c>
      <c r="DB51">
        <v>4</v>
      </c>
      <c r="DC51">
        <v>4</v>
      </c>
      <c r="DD51">
        <v>4</v>
      </c>
      <c r="DE51">
        <v>4</v>
      </c>
      <c r="DF51">
        <v>4</v>
      </c>
      <c r="DG51">
        <v>4</v>
      </c>
      <c r="DH51">
        <v>4</v>
      </c>
      <c r="DI51">
        <v>4</v>
      </c>
      <c r="DJ51">
        <v>4</v>
      </c>
      <c r="DK51">
        <v>4</v>
      </c>
      <c r="DL51">
        <v>4</v>
      </c>
      <c r="DM51">
        <v>4</v>
      </c>
      <c r="DN51">
        <v>4</v>
      </c>
      <c r="DO51">
        <v>4</v>
      </c>
      <c r="DP51">
        <v>3</v>
      </c>
      <c r="DQ51">
        <v>3</v>
      </c>
      <c r="DR51">
        <v>3</v>
      </c>
      <c r="DS51">
        <v>3</v>
      </c>
      <c r="DT51">
        <v>2</v>
      </c>
      <c r="DU51">
        <v>2</v>
      </c>
      <c r="DV51">
        <v>2</v>
      </c>
      <c r="DW51">
        <v>2</v>
      </c>
      <c r="DX51">
        <v>2</v>
      </c>
      <c r="DY51">
        <v>2</v>
      </c>
      <c r="DZ51">
        <v>2</v>
      </c>
      <c r="EA51">
        <v>2</v>
      </c>
      <c r="EB51">
        <v>2</v>
      </c>
      <c r="EC51">
        <v>2</v>
      </c>
      <c r="ED51">
        <v>2</v>
      </c>
      <c r="EE51">
        <v>2</v>
      </c>
      <c r="EF51">
        <v>2</v>
      </c>
      <c r="EG51">
        <v>2</v>
      </c>
      <c r="EH51">
        <v>2</v>
      </c>
      <c r="EI51">
        <v>2</v>
      </c>
      <c r="EJ51">
        <v>2</v>
      </c>
      <c r="EK51">
        <v>1</v>
      </c>
      <c r="EL51">
        <v>1</v>
      </c>
      <c r="EM51">
        <v>1</v>
      </c>
      <c r="EN51">
        <v>1</v>
      </c>
      <c r="EO51">
        <v>1</v>
      </c>
      <c r="EP51">
        <v>1</v>
      </c>
      <c r="EQ51">
        <v>25</v>
      </c>
      <c r="ER51">
        <v>25</v>
      </c>
      <c r="ES51">
        <v>25</v>
      </c>
      <c r="ET51">
        <v>25</v>
      </c>
      <c r="EU51">
        <v>39</v>
      </c>
      <c r="EV51">
        <v>41</v>
      </c>
      <c r="EW51">
        <v>44</v>
      </c>
      <c r="EX51">
        <v>43</v>
      </c>
      <c r="EY51">
        <v>152</v>
      </c>
      <c r="EZ51">
        <v>227</v>
      </c>
      <c r="FA51">
        <v>124</v>
      </c>
      <c r="FB51">
        <v>123</v>
      </c>
      <c r="FC51">
        <v>126</v>
      </c>
      <c r="FD51">
        <v>131</v>
      </c>
      <c r="FE51">
        <v>125</v>
      </c>
      <c r="FF51">
        <v>126</v>
      </c>
      <c r="FG51">
        <v>124</v>
      </c>
      <c r="FH51">
        <v>124</v>
      </c>
      <c r="FI51">
        <v>124</v>
      </c>
      <c r="FJ51">
        <v>130</v>
      </c>
      <c r="FK51">
        <v>130</v>
      </c>
      <c r="FL51">
        <v>133</v>
      </c>
      <c r="FM51">
        <v>131</v>
      </c>
      <c r="FN51">
        <v>130</v>
      </c>
      <c r="FO51">
        <v>131</v>
      </c>
      <c r="FP51">
        <v>126</v>
      </c>
      <c r="FQ51">
        <v>125</v>
      </c>
      <c r="FR51">
        <v>119</v>
      </c>
      <c r="FS51">
        <v>113</v>
      </c>
      <c r="FT51">
        <v>113</v>
      </c>
      <c r="FU51">
        <v>111</v>
      </c>
      <c r="FV51">
        <v>107</v>
      </c>
      <c r="FW51">
        <v>106</v>
      </c>
      <c r="FX51">
        <v>110</v>
      </c>
      <c r="FY51">
        <v>110</v>
      </c>
      <c r="FZ51">
        <v>106</v>
      </c>
      <c r="GA51">
        <v>110</v>
      </c>
      <c r="GB51">
        <v>112</v>
      </c>
      <c r="GC51">
        <v>111</v>
      </c>
      <c r="GD51">
        <v>111</v>
      </c>
      <c r="GE51">
        <v>42</v>
      </c>
      <c r="GF51">
        <v>38</v>
      </c>
      <c r="GG51">
        <v>39</v>
      </c>
      <c r="GH51">
        <v>39</v>
      </c>
      <c r="GI51">
        <v>40</v>
      </c>
      <c r="GJ51">
        <v>40</v>
      </c>
      <c r="GK51">
        <v>41</v>
      </c>
      <c r="GL51">
        <v>40</v>
      </c>
      <c r="GM51">
        <v>40</v>
      </c>
      <c r="GN51">
        <v>40</v>
      </c>
      <c r="GO51">
        <v>41</v>
      </c>
      <c r="GP51">
        <v>38</v>
      </c>
      <c r="GQ51">
        <v>36</v>
      </c>
      <c r="GR51">
        <v>37</v>
      </c>
      <c r="GS51">
        <v>36</v>
      </c>
      <c r="GT51">
        <v>36</v>
      </c>
      <c r="GU51">
        <v>33</v>
      </c>
      <c r="GV51">
        <v>34</v>
      </c>
      <c r="GW51">
        <v>34</v>
      </c>
      <c r="GX51">
        <v>34</v>
      </c>
      <c r="GY51">
        <v>33</v>
      </c>
      <c r="GZ51">
        <v>35</v>
      </c>
      <c r="HA51">
        <v>33</v>
      </c>
      <c r="HB51">
        <v>36</v>
      </c>
      <c r="HC51">
        <v>38</v>
      </c>
      <c r="HD51">
        <v>40</v>
      </c>
      <c r="HE51">
        <v>42</v>
      </c>
      <c r="HF51">
        <v>39</v>
      </c>
      <c r="HG51">
        <v>42</v>
      </c>
      <c r="HH51">
        <v>41</v>
      </c>
      <c r="HI51">
        <v>42</v>
      </c>
      <c r="HJ51">
        <v>42</v>
      </c>
      <c r="HK51">
        <v>43</v>
      </c>
      <c r="HL51">
        <v>45</v>
      </c>
      <c r="HM51">
        <v>48</v>
      </c>
      <c r="HN51">
        <v>50</v>
      </c>
      <c r="HO51">
        <v>49</v>
      </c>
      <c r="HP51">
        <v>50</v>
      </c>
      <c r="HQ51">
        <v>51</v>
      </c>
      <c r="HR51">
        <v>50</v>
      </c>
      <c r="HS51">
        <v>51</v>
      </c>
      <c r="HT51">
        <v>49</v>
      </c>
      <c r="HU51">
        <v>44</v>
      </c>
      <c r="HV51">
        <v>43</v>
      </c>
      <c r="HW51">
        <v>45</v>
      </c>
      <c r="HX51">
        <v>45</v>
      </c>
      <c r="HY51">
        <v>47</v>
      </c>
      <c r="HZ51">
        <v>49</v>
      </c>
      <c r="IA51">
        <v>47</v>
      </c>
      <c r="IB51">
        <v>49</v>
      </c>
      <c r="IC51">
        <v>48</v>
      </c>
      <c r="ID51">
        <v>156</v>
      </c>
      <c r="IE51">
        <v>162</v>
      </c>
      <c r="IF51">
        <v>162</v>
      </c>
      <c r="IG51">
        <v>161</v>
      </c>
      <c r="IH51">
        <v>223</v>
      </c>
      <c r="II51">
        <v>221</v>
      </c>
      <c r="IJ51">
        <v>253</v>
      </c>
      <c r="IK51">
        <v>260</v>
      </c>
      <c r="IL51">
        <v>252</v>
      </c>
      <c r="IM51">
        <v>262</v>
      </c>
      <c r="IN51">
        <v>261</v>
      </c>
      <c r="IO51">
        <v>261</v>
      </c>
    </row>
    <row r="52" spans="1:250" x14ac:dyDescent="0.35">
      <c r="A52" t="s">
        <v>3502</v>
      </c>
      <c r="B52" s="4" t="str">
        <f>VLOOKUP(A52,'CAMI genomes v4 region'!$I$2:$J$110,2,FALSE)</f>
        <v>Paracoccus_versutus_strain_ATCC_25364_(NR_042713.1)</v>
      </c>
      <c r="C52">
        <v>100</v>
      </c>
      <c r="D52">
        <v>45</v>
      </c>
      <c r="E52" s="4">
        <f t="shared" si="0"/>
        <v>0</v>
      </c>
      <c r="F52" s="4">
        <f t="shared" si="1"/>
        <v>17</v>
      </c>
      <c r="G52" s="4">
        <f t="shared" si="2"/>
        <v>1</v>
      </c>
      <c r="H52">
        <v>52</v>
      </c>
      <c r="I52">
        <v>52</v>
      </c>
      <c r="J52">
        <v>52</v>
      </c>
      <c r="K52">
        <v>53</v>
      </c>
      <c r="L52">
        <v>55</v>
      </c>
      <c r="M52">
        <v>55</v>
      </c>
      <c r="N52">
        <v>56</v>
      </c>
      <c r="O52">
        <v>59</v>
      </c>
      <c r="P52">
        <v>59</v>
      </c>
      <c r="Q52" s="4">
        <v>61</v>
      </c>
      <c r="R52">
        <v>60</v>
      </c>
      <c r="S52">
        <v>59</v>
      </c>
      <c r="T52">
        <v>56</v>
      </c>
      <c r="U52">
        <v>54</v>
      </c>
      <c r="V52">
        <v>54</v>
      </c>
      <c r="W52">
        <v>51</v>
      </c>
      <c r="X52">
        <v>50</v>
      </c>
      <c r="Y52">
        <v>47</v>
      </c>
      <c r="Z52">
        <v>48</v>
      </c>
      <c r="AA52">
        <v>49</v>
      </c>
      <c r="AB52">
        <v>49</v>
      </c>
      <c r="AC52">
        <v>48</v>
      </c>
      <c r="AD52">
        <v>50</v>
      </c>
      <c r="AE52">
        <v>50</v>
      </c>
      <c r="AF52">
        <v>243</v>
      </c>
      <c r="AG52">
        <v>208</v>
      </c>
      <c r="AH52">
        <v>107</v>
      </c>
      <c r="AI52">
        <v>1</v>
      </c>
      <c r="AJ52">
        <v>1</v>
      </c>
      <c r="AK52">
        <v>1</v>
      </c>
      <c r="AL52">
        <v>1</v>
      </c>
      <c r="AM52">
        <v>1</v>
      </c>
      <c r="AN52">
        <v>1</v>
      </c>
      <c r="AO52">
        <v>1</v>
      </c>
      <c r="AP52">
        <v>1</v>
      </c>
      <c r="AQ52">
        <v>1</v>
      </c>
      <c r="AR52">
        <v>1</v>
      </c>
      <c r="AS52">
        <v>1</v>
      </c>
      <c r="AT52">
        <v>2</v>
      </c>
      <c r="AU52">
        <v>2</v>
      </c>
      <c r="AV52">
        <v>2</v>
      </c>
      <c r="AW52">
        <v>2</v>
      </c>
      <c r="AX52">
        <v>2</v>
      </c>
      <c r="AY52">
        <v>2</v>
      </c>
      <c r="AZ52">
        <v>3</v>
      </c>
      <c r="BA52">
        <v>3</v>
      </c>
      <c r="BB52">
        <v>3</v>
      </c>
      <c r="BC52">
        <v>3</v>
      </c>
      <c r="BD52">
        <v>3</v>
      </c>
      <c r="BE52">
        <v>3</v>
      </c>
      <c r="BF52">
        <v>3</v>
      </c>
      <c r="BG52">
        <v>2</v>
      </c>
      <c r="BH52">
        <v>2</v>
      </c>
      <c r="BI52">
        <v>2</v>
      </c>
      <c r="BJ52">
        <v>2</v>
      </c>
      <c r="BK52">
        <v>2</v>
      </c>
      <c r="BL52">
        <v>2</v>
      </c>
      <c r="BM52">
        <v>2</v>
      </c>
      <c r="BN52">
        <v>2</v>
      </c>
      <c r="BO52">
        <v>2</v>
      </c>
      <c r="BP52">
        <v>2</v>
      </c>
      <c r="BQ52">
        <v>2</v>
      </c>
      <c r="BR52">
        <v>2</v>
      </c>
      <c r="BS52">
        <v>2</v>
      </c>
      <c r="BT52">
        <v>2</v>
      </c>
      <c r="BU52">
        <v>2</v>
      </c>
      <c r="BV52">
        <v>2</v>
      </c>
      <c r="BW52">
        <v>2</v>
      </c>
      <c r="BX52">
        <v>2</v>
      </c>
      <c r="BY52">
        <v>2</v>
      </c>
      <c r="BZ52">
        <v>2</v>
      </c>
      <c r="CA52">
        <v>2</v>
      </c>
      <c r="CB52">
        <v>2</v>
      </c>
      <c r="CC52">
        <v>2</v>
      </c>
      <c r="CD52">
        <v>2</v>
      </c>
      <c r="CE52">
        <v>3</v>
      </c>
      <c r="CF52">
        <v>3</v>
      </c>
      <c r="CG52">
        <v>3</v>
      </c>
      <c r="CH52">
        <v>3</v>
      </c>
      <c r="CI52">
        <v>3</v>
      </c>
      <c r="CJ52">
        <v>3</v>
      </c>
      <c r="CK52">
        <v>3</v>
      </c>
      <c r="CL52">
        <v>3</v>
      </c>
      <c r="CM52">
        <v>3</v>
      </c>
      <c r="CN52">
        <v>3</v>
      </c>
      <c r="CO52">
        <v>3</v>
      </c>
      <c r="CP52">
        <v>3</v>
      </c>
      <c r="CQ52">
        <v>4</v>
      </c>
      <c r="CR52">
        <v>3</v>
      </c>
      <c r="CS52">
        <v>3</v>
      </c>
      <c r="CT52">
        <v>3</v>
      </c>
      <c r="CU52">
        <v>3</v>
      </c>
      <c r="CV52">
        <v>4</v>
      </c>
      <c r="CW52">
        <v>4</v>
      </c>
      <c r="CX52">
        <v>4</v>
      </c>
      <c r="CY52">
        <v>4</v>
      </c>
      <c r="CZ52">
        <v>4</v>
      </c>
      <c r="DA52">
        <v>4</v>
      </c>
      <c r="DB52">
        <v>4</v>
      </c>
      <c r="DC52">
        <v>4</v>
      </c>
      <c r="DD52">
        <v>4</v>
      </c>
      <c r="DE52">
        <v>4</v>
      </c>
      <c r="DF52">
        <v>4</v>
      </c>
      <c r="DG52">
        <v>4</v>
      </c>
      <c r="DH52">
        <v>4</v>
      </c>
      <c r="DI52">
        <v>4</v>
      </c>
      <c r="DJ52">
        <v>4</v>
      </c>
      <c r="DK52">
        <v>4</v>
      </c>
      <c r="DL52">
        <v>4</v>
      </c>
      <c r="DM52">
        <v>4</v>
      </c>
      <c r="DN52">
        <v>4</v>
      </c>
      <c r="DO52">
        <v>4</v>
      </c>
      <c r="DP52">
        <v>3</v>
      </c>
      <c r="DQ52">
        <v>3</v>
      </c>
      <c r="DR52">
        <v>3</v>
      </c>
      <c r="DS52">
        <v>3</v>
      </c>
      <c r="DT52">
        <v>2</v>
      </c>
      <c r="DU52">
        <v>2</v>
      </c>
      <c r="DV52">
        <v>2</v>
      </c>
      <c r="DW52">
        <v>2</v>
      </c>
      <c r="DX52">
        <v>2</v>
      </c>
      <c r="DY52">
        <v>2</v>
      </c>
      <c r="DZ52">
        <v>2</v>
      </c>
      <c r="EA52">
        <v>2</v>
      </c>
      <c r="EB52">
        <v>2</v>
      </c>
      <c r="EC52">
        <v>2</v>
      </c>
      <c r="ED52">
        <v>2</v>
      </c>
      <c r="EE52">
        <v>2</v>
      </c>
      <c r="EF52">
        <v>2</v>
      </c>
      <c r="EG52">
        <v>2</v>
      </c>
      <c r="EH52">
        <v>2</v>
      </c>
      <c r="EI52">
        <v>2</v>
      </c>
      <c r="EJ52">
        <v>2</v>
      </c>
      <c r="EK52">
        <v>1</v>
      </c>
      <c r="EL52">
        <v>1</v>
      </c>
      <c r="EM52">
        <v>1</v>
      </c>
      <c r="EN52">
        <v>1</v>
      </c>
      <c r="EO52">
        <v>1</v>
      </c>
      <c r="EP52">
        <v>1</v>
      </c>
      <c r="EQ52">
        <v>25</v>
      </c>
      <c r="ER52">
        <v>25</v>
      </c>
      <c r="ES52">
        <v>25</v>
      </c>
      <c r="ET52">
        <v>25</v>
      </c>
      <c r="EU52">
        <v>39</v>
      </c>
      <c r="EV52">
        <v>41</v>
      </c>
      <c r="EW52">
        <v>44</v>
      </c>
      <c r="EX52">
        <v>43</v>
      </c>
      <c r="EY52">
        <v>152</v>
      </c>
      <c r="EZ52">
        <v>227</v>
      </c>
      <c r="FA52">
        <v>124</v>
      </c>
      <c r="FB52">
        <v>123</v>
      </c>
      <c r="FC52">
        <v>126</v>
      </c>
      <c r="FD52">
        <v>131</v>
      </c>
      <c r="FE52">
        <v>125</v>
      </c>
      <c r="FF52">
        <v>126</v>
      </c>
      <c r="FG52">
        <v>124</v>
      </c>
      <c r="FH52">
        <v>124</v>
      </c>
      <c r="FI52">
        <v>124</v>
      </c>
      <c r="FJ52">
        <v>130</v>
      </c>
      <c r="FK52">
        <v>130</v>
      </c>
      <c r="FL52">
        <v>133</v>
      </c>
      <c r="FM52">
        <v>131</v>
      </c>
      <c r="FN52">
        <v>130</v>
      </c>
      <c r="FO52">
        <v>131</v>
      </c>
      <c r="FP52">
        <v>126</v>
      </c>
      <c r="FQ52">
        <v>125</v>
      </c>
      <c r="FR52">
        <v>119</v>
      </c>
      <c r="FS52">
        <v>113</v>
      </c>
      <c r="FT52">
        <v>113</v>
      </c>
      <c r="FU52">
        <v>111</v>
      </c>
      <c r="FV52">
        <v>107</v>
      </c>
      <c r="FW52">
        <v>106</v>
      </c>
      <c r="FX52">
        <v>110</v>
      </c>
      <c r="FY52">
        <v>110</v>
      </c>
      <c r="FZ52">
        <v>106</v>
      </c>
      <c r="GA52">
        <v>110</v>
      </c>
      <c r="GB52">
        <v>112</v>
      </c>
      <c r="GC52">
        <v>111</v>
      </c>
      <c r="GD52">
        <v>111</v>
      </c>
      <c r="GE52">
        <v>42</v>
      </c>
      <c r="GF52">
        <v>38</v>
      </c>
      <c r="GG52">
        <v>39</v>
      </c>
      <c r="GH52">
        <v>39</v>
      </c>
      <c r="GI52">
        <v>40</v>
      </c>
      <c r="GJ52">
        <v>40</v>
      </c>
      <c r="GK52">
        <v>41</v>
      </c>
      <c r="GL52">
        <v>40</v>
      </c>
      <c r="GM52">
        <v>40</v>
      </c>
      <c r="GN52">
        <v>40</v>
      </c>
      <c r="GO52">
        <v>41</v>
      </c>
      <c r="GP52">
        <v>38</v>
      </c>
      <c r="GQ52">
        <v>36</v>
      </c>
      <c r="GR52">
        <v>37</v>
      </c>
      <c r="GS52">
        <v>36</v>
      </c>
      <c r="GT52">
        <v>36</v>
      </c>
      <c r="GU52">
        <v>33</v>
      </c>
      <c r="GV52">
        <v>34</v>
      </c>
      <c r="GW52">
        <v>34</v>
      </c>
      <c r="GX52">
        <v>34</v>
      </c>
      <c r="GY52">
        <v>33</v>
      </c>
      <c r="GZ52">
        <v>35</v>
      </c>
      <c r="HA52">
        <v>33</v>
      </c>
      <c r="HB52">
        <v>36</v>
      </c>
      <c r="HC52">
        <v>38</v>
      </c>
      <c r="HD52">
        <v>40</v>
      </c>
      <c r="HE52">
        <v>42</v>
      </c>
      <c r="HF52">
        <v>39</v>
      </c>
      <c r="HG52">
        <v>42</v>
      </c>
      <c r="HH52">
        <v>41</v>
      </c>
      <c r="HI52">
        <v>42</v>
      </c>
      <c r="HJ52">
        <v>42</v>
      </c>
      <c r="HK52">
        <v>43</v>
      </c>
      <c r="HL52">
        <v>45</v>
      </c>
      <c r="HM52">
        <v>48</v>
      </c>
      <c r="HN52">
        <v>50</v>
      </c>
      <c r="HO52">
        <v>49</v>
      </c>
      <c r="HP52">
        <v>50</v>
      </c>
      <c r="HQ52">
        <v>51</v>
      </c>
      <c r="HR52">
        <v>50</v>
      </c>
      <c r="HS52">
        <v>51</v>
      </c>
      <c r="HT52">
        <v>49</v>
      </c>
      <c r="HU52">
        <v>44</v>
      </c>
      <c r="HV52">
        <v>43</v>
      </c>
      <c r="HW52">
        <v>45</v>
      </c>
      <c r="HX52">
        <v>45</v>
      </c>
      <c r="HY52">
        <v>47</v>
      </c>
      <c r="HZ52">
        <v>49</v>
      </c>
      <c r="IA52">
        <v>47</v>
      </c>
      <c r="IB52">
        <v>49</v>
      </c>
      <c r="IC52">
        <v>48</v>
      </c>
      <c r="ID52">
        <v>156</v>
      </c>
      <c r="IE52">
        <v>162</v>
      </c>
      <c r="IF52">
        <v>162</v>
      </c>
      <c r="IG52">
        <v>161</v>
      </c>
      <c r="IH52">
        <v>223</v>
      </c>
      <c r="II52">
        <v>221</v>
      </c>
      <c r="IJ52">
        <v>253</v>
      </c>
      <c r="IK52">
        <v>260</v>
      </c>
      <c r="IL52">
        <v>252</v>
      </c>
      <c r="IM52">
        <v>262</v>
      </c>
      <c r="IN52">
        <v>261</v>
      </c>
      <c r="IO52">
        <v>261</v>
      </c>
    </row>
    <row r="53" spans="1:250" x14ac:dyDescent="0.35">
      <c r="A53" t="s">
        <v>3504</v>
      </c>
      <c r="B53" s="4" t="str">
        <f>VLOOKUP(A53,'CAMI genomes v4 region'!$I$2:$J$110,2,FALSE)</f>
        <v>Halobacterium_salinarum_strain_91-R6_(NR_025555.1)</v>
      </c>
      <c r="C53">
        <v>100</v>
      </c>
      <c r="D53">
        <v>22</v>
      </c>
      <c r="E53" s="4">
        <f t="shared" si="0"/>
        <v>0</v>
      </c>
      <c r="F53" s="4">
        <f t="shared" si="1"/>
        <v>0</v>
      </c>
      <c r="G53" s="4">
        <f t="shared" si="2"/>
        <v>15</v>
      </c>
      <c r="H53">
        <v>21</v>
      </c>
      <c r="I53">
        <v>20</v>
      </c>
      <c r="J53">
        <v>21</v>
      </c>
      <c r="K53">
        <v>22</v>
      </c>
      <c r="L53">
        <v>22</v>
      </c>
      <c r="M53">
        <v>22</v>
      </c>
      <c r="N53">
        <v>22</v>
      </c>
      <c r="O53">
        <v>23</v>
      </c>
      <c r="P53">
        <v>21</v>
      </c>
      <c r="Q53" s="4">
        <v>22</v>
      </c>
      <c r="R53">
        <v>22</v>
      </c>
      <c r="S53">
        <v>21</v>
      </c>
      <c r="T53">
        <v>20</v>
      </c>
      <c r="U53">
        <v>20</v>
      </c>
      <c r="V53">
        <v>21</v>
      </c>
      <c r="W53">
        <v>22</v>
      </c>
      <c r="X53">
        <v>21</v>
      </c>
      <c r="Y53">
        <v>21</v>
      </c>
      <c r="Z53">
        <v>21</v>
      </c>
      <c r="AA53">
        <v>20</v>
      </c>
      <c r="AB53">
        <v>20</v>
      </c>
      <c r="AC53">
        <v>20</v>
      </c>
      <c r="AD53">
        <v>21</v>
      </c>
      <c r="AE53">
        <v>21</v>
      </c>
      <c r="AF53">
        <v>21</v>
      </c>
      <c r="AG53">
        <v>21</v>
      </c>
      <c r="AH53">
        <v>21</v>
      </c>
      <c r="AI53">
        <v>22</v>
      </c>
      <c r="AJ53">
        <v>22</v>
      </c>
      <c r="AK53">
        <v>22</v>
      </c>
      <c r="AL53">
        <v>21</v>
      </c>
      <c r="AM53">
        <v>21</v>
      </c>
      <c r="AN53">
        <v>23</v>
      </c>
      <c r="AO53">
        <v>22</v>
      </c>
      <c r="AP53">
        <v>22</v>
      </c>
      <c r="AQ53">
        <v>22</v>
      </c>
      <c r="AR53">
        <v>22</v>
      </c>
      <c r="AS53">
        <v>23</v>
      </c>
      <c r="AT53">
        <v>22</v>
      </c>
      <c r="AU53">
        <v>21</v>
      </c>
      <c r="AV53">
        <v>23</v>
      </c>
      <c r="AW53">
        <v>22</v>
      </c>
      <c r="AX53">
        <v>24</v>
      </c>
      <c r="AY53">
        <v>23</v>
      </c>
      <c r="AZ53">
        <v>23</v>
      </c>
      <c r="BA53">
        <v>23</v>
      </c>
      <c r="BB53">
        <v>24</v>
      </c>
      <c r="BC53">
        <v>22</v>
      </c>
      <c r="BD53">
        <v>21</v>
      </c>
      <c r="BE53">
        <v>21</v>
      </c>
      <c r="BF53">
        <v>21</v>
      </c>
      <c r="BG53">
        <v>20</v>
      </c>
      <c r="BH53">
        <v>20</v>
      </c>
      <c r="BI53">
        <v>20</v>
      </c>
      <c r="BJ53">
        <v>20</v>
      </c>
      <c r="BK53">
        <v>21</v>
      </c>
      <c r="BL53">
        <v>20</v>
      </c>
      <c r="BM53">
        <v>20</v>
      </c>
      <c r="BN53">
        <v>20</v>
      </c>
      <c r="BO53">
        <v>22</v>
      </c>
      <c r="BP53">
        <v>21</v>
      </c>
      <c r="BQ53">
        <v>21</v>
      </c>
      <c r="BR53">
        <v>20</v>
      </c>
      <c r="BS53">
        <v>20</v>
      </c>
      <c r="BT53">
        <v>19</v>
      </c>
      <c r="BU53">
        <v>19</v>
      </c>
      <c r="BV53">
        <v>19</v>
      </c>
      <c r="BW53">
        <v>19</v>
      </c>
      <c r="BX53">
        <v>18</v>
      </c>
      <c r="BY53">
        <v>19</v>
      </c>
      <c r="BZ53">
        <v>19</v>
      </c>
      <c r="CA53">
        <v>19</v>
      </c>
      <c r="CB53">
        <v>19</v>
      </c>
      <c r="CC53">
        <v>18</v>
      </c>
      <c r="CD53">
        <v>18</v>
      </c>
      <c r="CE53">
        <v>18</v>
      </c>
      <c r="CF53">
        <v>18</v>
      </c>
      <c r="CG53">
        <v>19</v>
      </c>
      <c r="CH53">
        <v>20</v>
      </c>
      <c r="CI53">
        <v>20</v>
      </c>
      <c r="CJ53">
        <v>20</v>
      </c>
      <c r="CK53">
        <v>20</v>
      </c>
      <c r="CL53">
        <v>19</v>
      </c>
      <c r="CM53">
        <v>20</v>
      </c>
      <c r="CN53">
        <v>20</v>
      </c>
      <c r="CO53">
        <v>21</v>
      </c>
      <c r="CP53">
        <v>20</v>
      </c>
      <c r="CQ53">
        <v>20</v>
      </c>
      <c r="CR53">
        <v>20</v>
      </c>
      <c r="CS53">
        <v>21</v>
      </c>
      <c r="CT53">
        <v>21</v>
      </c>
      <c r="CU53">
        <v>22</v>
      </c>
      <c r="CV53">
        <v>21</v>
      </c>
      <c r="CW53">
        <v>21</v>
      </c>
      <c r="CX53">
        <v>21</v>
      </c>
      <c r="CY53">
        <v>22</v>
      </c>
      <c r="CZ53">
        <v>22</v>
      </c>
      <c r="DA53">
        <v>23</v>
      </c>
      <c r="DB53">
        <v>24</v>
      </c>
      <c r="DC53">
        <v>25</v>
      </c>
      <c r="DD53">
        <v>24</v>
      </c>
      <c r="DE53">
        <v>24</v>
      </c>
      <c r="DF53">
        <v>23</v>
      </c>
      <c r="DG53">
        <v>25</v>
      </c>
      <c r="DH53">
        <v>26</v>
      </c>
      <c r="DI53">
        <v>25</v>
      </c>
      <c r="DJ53">
        <v>26</v>
      </c>
      <c r="DK53">
        <v>25</v>
      </c>
      <c r="DL53">
        <v>23</v>
      </c>
      <c r="DM53">
        <v>23</v>
      </c>
      <c r="DN53">
        <v>24</v>
      </c>
      <c r="DO53">
        <v>23</v>
      </c>
      <c r="DP53">
        <v>27</v>
      </c>
      <c r="DQ53">
        <v>26</v>
      </c>
      <c r="DR53">
        <v>25</v>
      </c>
      <c r="DS53">
        <v>25</v>
      </c>
      <c r="DT53">
        <v>25</v>
      </c>
      <c r="DU53">
        <v>25</v>
      </c>
      <c r="DV53">
        <v>25</v>
      </c>
      <c r="DW53">
        <v>26</v>
      </c>
      <c r="DX53">
        <v>27</v>
      </c>
      <c r="DY53">
        <v>27</v>
      </c>
      <c r="DZ53">
        <v>26</v>
      </c>
      <c r="EA53">
        <v>25</v>
      </c>
      <c r="EB53">
        <v>23</v>
      </c>
      <c r="EC53">
        <v>23</v>
      </c>
      <c r="ED53">
        <v>26</v>
      </c>
      <c r="EE53">
        <v>26</v>
      </c>
      <c r="EF53">
        <v>26</v>
      </c>
      <c r="EG53">
        <v>25</v>
      </c>
      <c r="EH53">
        <v>24</v>
      </c>
      <c r="EI53">
        <v>24</v>
      </c>
      <c r="EJ53">
        <v>25</v>
      </c>
      <c r="EK53">
        <v>25</v>
      </c>
      <c r="EL53">
        <v>25</v>
      </c>
      <c r="EM53">
        <v>25</v>
      </c>
      <c r="EN53">
        <v>27</v>
      </c>
      <c r="EO53">
        <v>25</v>
      </c>
      <c r="EP53">
        <v>26</v>
      </c>
      <c r="EQ53">
        <v>26</v>
      </c>
      <c r="ER53">
        <v>24</v>
      </c>
      <c r="ES53">
        <v>25</v>
      </c>
      <c r="ET53">
        <v>27</v>
      </c>
      <c r="EU53">
        <v>27</v>
      </c>
      <c r="EV53">
        <v>26</v>
      </c>
      <c r="EW53">
        <v>25</v>
      </c>
      <c r="EX53">
        <v>25</v>
      </c>
      <c r="EY53">
        <v>27</v>
      </c>
      <c r="EZ53">
        <v>27</v>
      </c>
      <c r="FA53">
        <v>28</v>
      </c>
      <c r="FB53">
        <v>28</v>
      </c>
      <c r="FC53">
        <v>28</v>
      </c>
      <c r="FD53">
        <v>29</v>
      </c>
      <c r="FE53">
        <v>29</v>
      </c>
      <c r="FF53">
        <v>27</v>
      </c>
      <c r="FG53">
        <v>27</v>
      </c>
      <c r="FH53">
        <v>27</v>
      </c>
      <c r="FI53">
        <v>27</v>
      </c>
      <c r="FJ53">
        <v>26</v>
      </c>
      <c r="FK53">
        <v>28</v>
      </c>
      <c r="FL53">
        <v>26</v>
      </c>
      <c r="FM53">
        <v>27</v>
      </c>
      <c r="FN53">
        <v>28</v>
      </c>
      <c r="FO53">
        <v>29</v>
      </c>
      <c r="FP53">
        <v>29</v>
      </c>
      <c r="FQ53">
        <v>29</v>
      </c>
      <c r="FR53">
        <v>28</v>
      </c>
      <c r="FS53">
        <v>28</v>
      </c>
      <c r="FT53">
        <v>30</v>
      </c>
      <c r="FU53">
        <v>29</v>
      </c>
      <c r="FV53">
        <v>28</v>
      </c>
      <c r="FW53">
        <v>29</v>
      </c>
      <c r="FX53">
        <v>28</v>
      </c>
      <c r="FY53">
        <v>29</v>
      </c>
      <c r="FZ53">
        <v>30</v>
      </c>
      <c r="GA53">
        <v>29</v>
      </c>
      <c r="GB53">
        <v>33</v>
      </c>
      <c r="GC53">
        <v>33</v>
      </c>
      <c r="GD53">
        <v>33</v>
      </c>
      <c r="GE53">
        <v>34</v>
      </c>
      <c r="GF53">
        <v>34</v>
      </c>
      <c r="GG53">
        <v>32</v>
      </c>
      <c r="GH53">
        <v>28</v>
      </c>
      <c r="GI53">
        <v>27</v>
      </c>
      <c r="GJ53">
        <v>28</v>
      </c>
      <c r="GK53">
        <v>26</v>
      </c>
      <c r="GL53">
        <v>25</v>
      </c>
      <c r="GM53">
        <v>24</v>
      </c>
      <c r="GN53">
        <v>25</v>
      </c>
      <c r="GO53">
        <v>25</v>
      </c>
      <c r="GP53">
        <v>26</v>
      </c>
      <c r="GQ53">
        <v>26</v>
      </c>
      <c r="GR53">
        <v>24</v>
      </c>
      <c r="GS53">
        <v>23</v>
      </c>
      <c r="GT53">
        <v>22</v>
      </c>
      <c r="GU53">
        <v>21</v>
      </c>
      <c r="GV53">
        <v>19</v>
      </c>
      <c r="GW53">
        <v>18</v>
      </c>
      <c r="GX53">
        <v>19</v>
      </c>
      <c r="GY53">
        <v>20</v>
      </c>
      <c r="GZ53">
        <v>19</v>
      </c>
      <c r="HA53">
        <v>19</v>
      </c>
      <c r="HB53">
        <v>18</v>
      </c>
      <c r="HC53">
        <v>18</v>
      </c>
      <c r="HD53">
        <v>18</v>
      </c>
      <c r="HE53">
        <v>15</v>
      </c>
      <c r="HF53">
        <v>16</v>
      </c>
      <c r="HG53">
        <v>15</v>
      </c>
      <c r="HH53">
        <v>15</v>
      </c>
      <c r="HI53">
        <v>15</v>
      </c>
      <c r="HJ53">
        <v>16</v>
      </c>
      <c r="HK53">
        <v>17</v>
      </c>
      <c r="HL53">
        <v>16</v>
      </c>
      <c r="HM53">
        <v>15</v>
      </c>
      <c r="HN53">
        <v>16</v>
      </c>
      <c r="HO53">
        <v>17</v>
      </c>
      <c r="HP53">
        <v>18</v>
      </c>
      <c r="HQ53">
        <v>18</v>
      </c>
      <c r="HR53">
        <v>18</v>
      </c>
      <c r="HS53">
        <v>19</v>
      </c>
      <c r="HT53">
        <v>19</v>
      </c>
      <c r="HU53">
        <v>18</v>
      </c>
      <c r="HV53">
        <v>18</v>
      </c>
      <c r="HW53">
        <v>16</v>
      </c>
      <c r="HX53">
        <v>16</v>
      </c>
      <c r="HY53">
        <v>17</v>
      </c>
      <c r="HZ53">
        <v>17</v>
      </c>
      <c r="IA53">
        <v>17</v>
      </c>
      <c r="IB53">
        <v>16</v>
      </c>
      <c r="IC53">
        <v>17</v>
      </c>
      <c r="ID53">
        <v>18</v>
      </c>
      <c r="IE53">
        <v>17</v>
      </c>
      <c r="IF53">
        <v>18</v>
      </c>
      <c r="IG53">
        <v>20</v>
      </c>
      <c r="IH53">
        <v>20</v>
      </c>
      <c r="II53">
        <v>20</v>
      </c>
      <c r="IJ53">
        <v>20</v>
      </c>
      <c r="IK53">
        <v>20</v>
      </c>
      <c r="IL53">
        <v>21</v>
      </c>
      <c r="IM53">
        <v>22</v>
      </c>
      <c r="IN53">
        <v>22</v>
      </c>
      <c r="IO53">
        <v>23</v>
      </c>
      <c r="IP53">
        <v>20</v>
      </c>
    </row>
    <row r="54" spans="1:250" x14ac:dyDescent="0.35">
      <c r="A54" t="s">
        <v>3505</v>
      </c>
      <c r="B54" s="4" t="str">
        <f>VLOOKUP(A54,'CAMI genomes v4 region'!$I$2:$J$110,2,FALSE)</f>
        <v>Halobacterium_salinarum_strain_91-R6_(NR_025555.1)</v>
      </c>
      <c r="C54">
        <v>100</v>
      </c>
      <c r="D54">
        <v>22</v>
      </c>
      <c r="E54" s="4">
        <f t="shared" si="0"/>
        <v>0</v>
      </c>
      <c r="F54" s="4">
        <f t="shared" si="1"/>
        <v>0</v>
      </c>
      <c r="G54" s="4">
        <f t="shared" si="2"/>
        <v>15</v>
      </c>
      <c r="H54">
        <v>21</v>
      </c>
      <c r="I54">
        <v>20</v>
      </c>
      <c r="J54">
        <v>21</v>
      </c>
      <c r="K54">
        <v>22</v>
      </c>
      <c r="L54">
        <v>22</v>
      </c>
      <c r="M54">
        <v>22</v>
      </c>
      <c r="N54">
        <v>22</v>
      </c>
      <c r="O54">
        <v>23</v>
      </c>
      <c r="P54">
        <v>21</v>
      </c>
      <c r="Q54" s="4">
        <v>22</v>
      </c>
      <c r="R54">
        <v>22</v>
      </c>
      <c r="S54">
        <v>21</v>
      </c>
      <c r="T54">
        <v>20</v>
      </c>
      <c r="U54">
        <v>20</v>
      </c>
      <c r="V54">
        <v>21</v>
      </c>
      <c r="W54">
        <v>22</v>
      </c>
      <c r="X54">
        <v>21</v>
      </c>
      <c r="Y54">
        <v>21</v>
      </c>
      <c r="Z54">
        <v>21</v>
      </c>
      <c r="AA54">
        <v>20</v>
      </c>
      <c r="AB54">
        <v>20</v>
      </c>
      <c r="AC54">
        <v>20</v>
      </c>
      <c r="AD54">
        <v>21</v>
      </c>
      <c r="AE54">
        <v>21</v>
      </c>
      <c r="AF54">
        <v>21</v>
      </c>
      <c r="AG54">
        <v>21</v>
      </c>
      <c r="AH54">
        <v>21</v>
      </c>
      <c r="AI54">
        <v>22</v>
      </c>
      <c r="AJ54">
        <v>22</v>
      </c>
      <c r="AK54">
        <v>22</v>
      </c>
      <c r="AL54">
        <v>21</v>
      </c>
      <c r="AM54">
        <v>21</v>
      </c>
      <c r="AN54">
        <v>23</v>
      </c>
      <c r="AO54">
        <v>22</v>
      </c>
      <c r="AP54">
        <v>22</v>
      </c>
      <c r="AQ54">
        <v>22</v>
      </c>
      <c r="AR54">
        <v>22</v>
      </c>
      <c r="AS54">
        <v>23</v>
      </c>
      <c r="AT54">
        <v>22</v>
      </c>
      <c r="AU54">
        <v>21</v>
      </c>
      <c r="AV54">
        <v>23</v>
      </c>
      <c r="AW54">
        <v>22</v>
      </c>
      <c r="AX54">
        <v>24</v>
      </c>
      <c r="AY54">
        <v>23</v>
      </c>
      <c r="AZ54">
        <v>23</v>
      </c>
      <c r="BA54">
        <v>23</v>
      </c>
      <c r="BB54">
        <v>24</v>
      </c>
      <c r="BC54">
        <v>22</v>
      </c>
      <c r="BD54">
        <v>21</v>
      </c>
      <c r="BE54">
        <v>21</v>
      </c>
      <c r="BF54">
        <v>21</v>
      </c>
      <c r="BG54">
        <v>20</v>
      </c>
      <c r="BH54">
        <v>20</v>
      </c>
      <c r="BI54">
        <v>20</v>
      </c>
      <c r="BJ54">
        <v>20</v>
      </c>
      <c r="BK54">
        <v>21</v>
      </c>
      <c r="BL54">
        <v>20</v>
      </c>
      <c r="BM54">
        <v>20</v>
      </c>
      <c r="BN54">
        <v>20</v>
      </c>
      <c r="BO54">
        <v>22</v>
      </c>
      <c r="BP54">
        <v>21</v>
      </c>
      <c r="BQ54">
        <v>21</v>
      </c>
      <c r="BR54">
        <v>20</v>
      </c>
      <c r="BS54">
        <v>20</v>
      </c>
      <c r="BT54">
        <v>19</v>
      </c>
      <c r="BU54">
        <v>19</v>
      </c>
      <c r="BV54">
        <v>19</v>
      </c>
      <c r="BW54">
        <v>19</v>
      </c>
      <c r="BX54">
        <v>18</v>
      </c>
      <c r="BY54">
        <v>19</v>
      </c>
      <c r="BZ54">
        <v>19</v>
      </c>
      <c r="CA54">
        <v>19</v>
      </c>
      <c r="CB54">
        <v>19</v>
      </c>
      <c r="CC54">
        <v>18</v>
      </c>
      <c r="CD54">
        <v>18</v>
      </c>
      <c r="CE54">
        <v>18</v>
      </c>
      <c r="CF54">
        <v>18</v>
      </c>
      <c r="CG54">
        <v>19</v>
      </c>
      <c r="CH54">
        <v>20</v>
      </c>
      <c r="CI54">
        <v>20</v>
      </c>
      <c r="CJ54">
        <v>20</v>
      </c>
      <c r="CK54">
        <v>20</v>
      </c>
      <c r="CL54">
        <v>19</v>
      </c>
      <c r="CM54">
        <v>20</v>
      </c>
      <c r="CN54">
        <v>20</v>
      </c>
      <c r="CO54">
        <v>21</v>
      </c>
      <c r="CP54">
        <v>20</v>
      </c>
      <c r="CQ54">
        <v>20</v>
      </c>
      <c r="CR54">
        <v>20</v>
      </c>
      <c r="CS54">
        <v>21</v>
      </c>
      <c r="CT54">
        <v>21</v>
      </c>
      <c r="CU54">
        <v>22</v>
      </c>
      <c r="CV54">
        <v>21</v>
      </c>
      <c r="CW54">
        <v>21</v>
      </c>
      <c r="CX54">
        <v>21</v>
      </c>
      <c r="CY54">
        <v>22</v>
      </c>
      <c r="CZ54">
        <v>22</v>
      </c>
      <c r="DA54">
        <v>23</v>
      </c>
      <c r="DB54">
        <v>24</v>
      </c>
      <c r="DC54">
        <v>25</v>
      </c>
      <c r="DD54">
        <v>24</v>
      </c>
      <c r="DE54">
        <v>24</v>
      </c>
      <c r="DF54">
        <v>23</v>
      </c>
      <c r="DG54">
        <v>25</v>
      </c>
      <c r="DH54">
        <v>26</v>
      </c>
      <c r="DI54">
        <v>25</v>
      </c>
      <c r="DJ54">
        <v>26</v>
      </c>
      <c r="DK54">
        <v>25</v>
      </c>
      <c r="DL54">
        <v>23</v>
      </c>
      <c r="DM54">
        <v>23</v>
      </c>
      <c r="DN54">
        <v>24</v>
      </c>
      <c r="DO54">
        <v>23</v>
      </c>
      <c r="DP54">
        <v>27</v>
      </c>
      <c r="DQ54">
        <v>26</v>
      </c>
      <c r="DR54">
        <v>25</v>
      </c>
      <c r="DS54">
        <v>25</v>
      </c>
      <c r="DT54">
        <v>25</v>
      </c>
      <c r="DU54">
        <v>25</v>
      </c>
      <c r="DV54">
        <v>25</v>
      </c>
      <c r="DW54">
        <v>26</v>
      </c>
      <c r="DX54">
        <v>27</v>
      </c>
      <c r="DY54">
        <v>27</v>
      </c>
      <c r="DZ54">
        <v>26</v>
      </c>
      <c r="EA54">
        <v>25</v>
      </c>
      <c r="EB54">
        <v>23</v>
      </c>
      <c r="EC54">
        <v>23</v>
      </c>
      <c r="ED54">
        <v>26</v>
      </c>
      <c r="EE54">
        <v>26</v>
      </c>
      <c r="EF54">
        <v>26</v>
      </c>
      <c r="EG54">
        <v>25</v>
      </c>
      <c r="EH54">
        <v>24</v>
      </c>
      <c r="EI54">
        <v>24</v>
      </c>
      <c r="EJ54">
        <v>25</v>
      </c>
      <c r="EK54">
        <v>25</v>
      </c>
      <c r="EL54">
        <v>25</v>
      </c>
      <c r="EM54">
        <v>25</v>
      </c>
      <c r="EN54">
        <v>27</v>
      </c>
      <c r="EO54">
        <v>25</v>
      </c>
      <c r="EP54">
        <v>26</v>
      </c>
      <c r="EQ54">
        <v>26</v>
      </c>
      <c r="ER54">
        <v>24</v>
      </c>
      <c r="ES54">
        <v>25</v>
      </c>
      <c r="ET54">
        <v>27</v>
      </c>
      <c r="EU54">
        <v>27</v>
      </c>
      <c r="EV54">
        <v>26</v>
      </c>
      <c r="EW54">
        <v>25</v>
      </c>
      <c r="EX54">
        <v>25</v>
      </c>
      <c r="EY54">
        <v>27</v>
      </c>
      <c r="EZ54">
        <v>27</v>
      </c>
      <c r="FA54">
        <v>28</v>
      </c>
      <c r="FB54">
        <v>28</v>
      </c>
      <c r="FC54">
        <v>28</v>
      </c>
      <c r="FD54">
        <v>29</v>
      </c>
      <c r="FE54">
        <v>29</v>
      </c>
      <c r="FF54">
        <v>27</v>
      </c>
      <c r="FG54">
        <v>27</v>
      </c>
      <c r="FH54">
        <v>27</v>
      </c>
      <c r="FI54">
        <v>27</v>
      </c>
      <c r="FJ54">
        <v>26</v>
      </c>
      <c r="FK54">
        <v>28</v>
      </c>
      <c r="FL54">
        <v>26</v>
      </c>
      <c r="FM54">
        <v>27</v>
      </c>
      <c r="FN54">
        <v>28</v>
      </c>
      <c r="FO54">
        <v>29</v>
      </c>
      <c r="FP54">
        <v>29</v>
      </c>
      <c r="FQ54">
        <v>29</v>
      </c>
      <c r="FR54">
        <v>28</v>
      </c>
      <c r="FS54">
        <v>28</v>
      </c>
      <c r="FT54">
        <v>30</v>
      </c>
      <c r="FU54">
        <v>29</v>
      </c>
      <c r="FV54">
        <v>28</v>
      </c>
      <c r="FW54">
        <v>29</v>
      </c>
      <c r="FX54">
        <v>28</v>
      </c>
      <c r="FY54">
        <v>29</v>
      </c>
      <c r="FZ54">
        <v>30</v>
      </c>
      <c r="GA54">
        <v>29</v>
      </c>
      <c r="GB54">
        <v>33</v>
      </c>
      <c r="GC54">
        <v>33</v>
      </c>
      <c r="GD54">
        <v>33</v>
      </c>
      <c r="GE54">
        <v>34</v>
      </c>
      <c r="GF54">
        <v>34</v>
      </c>
      <c r="GG54">
        <v>32</v>
      </c>
      <c r="GH54">
        <v>28</v>
      </c>
      <c r="GI54">
        <v>27</v>
      </c>
      <c r="GJ54">
        <v>28</v>
      </c>
      <c r="GK54">
        <v>26</v>
      </c>
      <c r="GL54">
        <v>25</v>
      </c>
      <c r="GM54">
        <v>24</v>
      </c>
      <c r="GN54">
        <v>25</v>
      </c>
      <c r="GO54">
        <v>25</v>
      </c>
      <c r="GP54">
        <v>26</v>
      </c>
      <c r="GQ54">
        <v>26</v>
      </c>
      <c r="GR54">
        <v>24</v>
      </c>
      <c r="GS54">
        <v>23</v>
      </c>
      <c r="GT54">
        <v>22</v>
      </c>
      <c r="GU54">
        <v>21</v>
      </c>
      <c r="GV54">
        <v>19</v>
      </c>
      <c r="GW54">
        <v>18</v>
      </c>
      <c r="GX54">
        <v>19</v>
      </c>
      <c r="GY54">
        <v>20</v>
      </c>
      <c r="GZ54">
        <v>19</v>
      </c>
      <c r="HA54">
        <v>19</v>
      </c>
      <c r="HB54">
        <v>18</v>
      </c>
      <c r="HC54">
        <v>18</v>
      </c>
      <c r="HD54">
        <v>18</v>
      </c>
      <c r="HE54">
        <v>15</v>
      </c>
      <c r="HF54">
        <v>16</v>
      </c>
      <c r="HG54">
        <v>15</v>
      </c>
      <c r="HH54">
        <v>15</v>
      </c>
      <c r="HI54">
        <v>15</v>
      </c>
      <c r="HJ54">
        <v>16</v>
      </c>
      <c r="HK54">
        <v>17</v>
      </c>
      <c r="HL54">
        <v>16</v>
      </c>
      <c r="HM54">
        <v>15</v>
      </c>
      <c r="HN54">
        <v>16</v>
      </c>
      <c r="HO54">
        <v>17</v>
      </c>
      <c r="HP54">
        <v>18</v>
      </c>
      <c r="HQ54">
        <v>18</v>
      </c>
      <c r="HR54">
        <v>18</v>
      </c>
      <c r="HS54">
        <v>19</v>
      </c>
      <c r="HT54">
        <v>19</v>
      </c>
      <c r="HU54">
        <v>18</v>
      </c>
      <c r="HV54">
        <v>18</v>
      </c>
      <c r="HW54">
        <v>16</v>
      </c>
      <c r="HX54">
        <v>16</v>
      </c>
      <c r="HY54">
        <v>17</v>
      </c>
      <c r="HZ54">
        <v>17</v>
      </c>
      <c r="IA54">
        <v>17</v>
      </c>
      <c r="IB54">
        <v>16</v>
      </c>
      <c r="IC54">
        <v>17</v>
      </c>
      <c r="ID54">
        <v>18</v>
      </c>
      <c r="IE54">
        <v>17</v>
      </c>
      <c r="IF54">
        <v>18</v>
      </c>
      <c r="IG54">
        <v>20</v>
      </c>
      <c r="IH54">
        <v>20</v>
      </c>
      <c r="II54">
        <v>20</v>
      </c>
      <c r="IJ54">
        <v>20</v>
      </c>
      <c r="IK54">
        <v>20</v>
      </c>
      <c r="IL54">
        <v>21</v>
      </c>
      <c r="IM54">
        <v>22</v>
      </c>
      <c r="IN54">
        <v>22</v>
      </c>
      <c r="IO54">
        <v>23</v>
      </c>
      <c r="IP54">
        <v>20</v>
      </c>
    </row>
    <row r="55" spans="1:250" x14ac:dyDescent="0.35">
      <c r="A55" t="s">
        <v>3506</v>
      </c>
      <c r="B55" s="4" t="str">
        <f>VLOOKUP(A55,'CAMI genomes v4 region'!$I$2:$J$110,2,FALSE)</f>
        <v>Rhodobacter_viridis_strain_JA737_(NR_108854.1)</v>
      </c>
      <c r="C55">
        <v>100</v>
      </c>
      <c r="D55">
        <v>54</v>
      </c>
      <c r="E55" s="4">
        <f t="shared" si="0"/>
        <v>0</v>
      </c>
      <c r="F55" s="4">
        <f t="shared" si="1"/>
        <v>0</v>
      </c>
      <c r="G55" s="4">
        <f t="shared" si="2"/>
        <v>15</v>
      </c>
      <c r="H55">
        <v>52</v>
      </c>
      <c r="I55">
        <v>52</v>
      </c>
      <c r="J55">
        <v>52</v>
      </c>
      <c r="K55">
        <v>53</v>
      </c>
      <c r="L55">
        <v>55</v>
      </c>
      <c r="M55">
        <v>55</v>
      </c>
      <c r="N55">
        <v>56</v>
      </c>
      <c r="O55">
        <v>59</v>
      </c>
      <c r="P55">
        <v>59</v>
      </c>
      <c r="Q55" s="4">
        <v>61</v>
      </c>
      <c r="R55">
        <v>60</v>
      </c>
      <c r="S55">
        <v>59</v>
      </c>
      <c r="T55">
        <v>56</v>
      </c>
      <c r="U55">
        <v>54</v>
      </c>
      <c r="V55">
        <v>54</v>
      </c>
      <c r="W55">
        <v>51</v>
      </c>
      <c r="X55">
        <v>50</v>
      </c>
      <c r="Y55">
        <v>47</v>
      </c>
      <c r="Z55">
        <v>48</v>
      </c>
      <c r="AA55">
        <v>49</v>
      </c>
      <c r="AB55">
        <v>49</v>
      </c>
      <c r="AC55">
        <v>48</v>
      </c>
      <c r="AD55">
        <v>50</v>
      </c>
      <c r="AE55">
        <v>50</v>
      </c>
      <c r="AF55">
        <v>243</v>
      </c>
      <c r="AG55">
        <v>208</v>
      </c>
      <c r="AH55">
        <v>100</v>
      </c>
      <c r="AI55">
        <v>17</v>
      </c>
      <c r="AJ55">
        <v>15</v>
      </c>
      <c r="AK55">
        <v>15</v>
      </c>
      <c r="AL55">
        <v>17</v>
      </c>
      <c r="AM55">
        <v>17</v>
      </c>
      <c r="AN55">
        <v>17</v>
      </c>
      <c r="AO55">
        <v>17</v>
      </c>
      <c r="AP55">
        <v>16</v>
      </c>
      <c r="AQ55">
        <v>16</v>
      </c>
      <c r="AR55">
        <v>16</v>
      </c>
      <c r="AS55">
        <v>15</v>
      </c>
      <c r="AT55">
        <v>15</v>
      </c>
      <c r="AU55">
        <v>17</v>
      </c>
      <c r="AV55">
        <v>16</v>
      </c>
      <c r="AW55">
        <v>18</v>
      </c>
      <c r="AX55">
        <v>18</v>
      </c>
      <c r="AY55">
        <v>19</v>
      </c>
      <c r="AZ55">
        <v>19</v>
      </c>
      <c r="BA55">
        <v>20</v>
      </c>
      <c r="BB55">
        <v>19</v>
      </c>
      <c r="BC55">
        <v>20</v>
      </c>
      <c r="BD55">
        <v>20</v>
      </c>
      <c r="BE55">
        <v>21</v>
      </c>
      <c r="BF55">
        <v>22</v>
      </c>
      <c r="BG55">
        <v>22</v>
      </c>
      <c r="BH55">
        <v>22</v>
      </c>
      <c r="BI55">
        <v>21</v>
      </c>
      <c r="BJ55">
        <v>22</v>
      </c>
      <c r="BK55">
        <v>22</v>
      </c>
      <c r="BL55">
        <v>22</v>
      </c>
      <c r="BM55">
        <v>23</v>
      </c>
      <c r="BN55">
        <v>22</v>
      </c>
      <c r="BO55">
        <v>23</v>
      </c>
      <c r="BP55">
        <v>22</v>
      </c>
      <c r="BQ55">
        <v>23</v>
      </c>
      <c r="BR55">
        <v>22</v>
      </c>
      <c r="BS55">
        <v>21</v>
      </c>
      <c r="BT55">
        <v>23</v>
      </c>
      <c r="BU55">
        <v>23</v>
      </c>
      <c r="BV55">
        <v>24</v>
      </c>
      <c r="BW55">
        <v>25</v>
      </c>
      <c r="BX55">
        <v>26</v>
      </c>
      <c r="BY55">
        <v>27</v>
      </c>
      <c r="BZ55">
        <v>28</v>
      </c>
      <c r="CA55">
        <v>26</v>
      </c>
      <c r="CB55">
        <v>26</v>
      </c>
      <c r="CC55">
        <v>26</v>
      </c>
      <c r="CD55">
        <v>26</v>
      </c>
      <c r="CE55">
        <v>27</v>
      </c>
      <c r="CF55">
        <v>29</v>
      </c>
      <c r="CG55">
        <v>28</v>
      </c>
      <c r="CH55">
        <v>28</v>
      </c>
      <c r="CI55">
        <v>25</v>
      </c>
      <c r="CJ55">
        <v>26</v>
      </c>
      <c r="CK55">
        <v>26</v>
      </c>
      <c r="CL55">
        <v>25</v>
      </c>
      <c r="CM55">
        <v>26</v>
      </c>
      <c r="CN55">
        <v>26</v>
      </c>
      <c r="CO55">
        <v>26</v>
      </c>
      <c r="CP55">
        <v>27</v>
      </c>
      <c r="CQ55">
        <v>29</v>
      </c>
      <c r="CR55">
        <v>29</v>
      </c>
      <c r="CS55">
        <v>28</v>
      </c>
      <c r="CT55">
        <v>26</v>
      </c>
      <c r="CU55">
        <v>26</v>
      </c>
      <c r="CV55">
        <v>25</v>
      </c>
      <c r="CW55">
        <v>26</v>
      </c>
      <c r="CX55">
        <v>24</v>
      </c>
      <c r="CY55">
        <v>25</v>
      </c>
      <c r="CZ55">
        <v>24</v>
      </c>
      <c r="DA55">
        <v>24</v>
      </c>
      <c r="DB55">
        <v>24</v>
      </c>
      <c r="DC55">
        <v>23</v>
      </c>
      <c r="DD55">
        <v>22</v>
      </c>
      <c r="DE55">
        <v>21</v>
      </c>
      <c r="DF55">
        <v>19</v>
      </c>
      <c r="DG55">
        <v>18</v>
      </c>
      <c r="DH55">
        <v>16</v>
      </c>
      <c r="DI55">
        <v>15</v>
      </c>
      <c r="DJ55">
        <v>17</v>
      </c>
      <c r="DK55">
        <v>17</v>
      </c>
      <c r="DL55">
        <v>18</v>
      </c>
      <c r="DM55">
        <v>18</v>
      </c>
      <c r="DN55">
        <v>19</v>
      </c>
      <c r="DO55">
        <v>21</v>
      </c>
      <c r="DP55">
        <v>21</v>
      </c>
      <c r="DQ55">
        <v>20</v>
      </c>
      <c r="DR55">
        <v>20</v>
      </c>
      <c r="DS55">
        <v>19</v>
      </c>
      <c r="DT55">
        <v>20</v>
      </c>
      <c r="DU55">
        <v>21</v>
      </c>
      <c r="DV55">
        <v>20</v>
      </c>
      <c r="DW55">
        <v>19</v>
      </c>
      <c r="DX55">
        <v>19</v>
      </c>
      <c r="DY55">
        <v>19</v>
      </c>
      <c r="DZ55">
        <v>19</v>
      </c>
      <c r="EA55">
        <v>21</v>
      </c>
      <c r="EB55">
        <v>21</v>
      </c>
      <c r="EC55">
        <v>20</v>
      </c>
      <c r="ED55">
        <v>21</v>
      </c>
      <c r="EE55">
        <v>20</v>
      </c>
      <c r="EF55">
        <v>22</v>
      </c>
      <c r="EG55">
        <v>24</v>
      </c>
      <c r="EH55">
        <v>23</v>
      </c>
      <c r="EI55">
        <v>22</v>
      </c>
      <c r="EJ55">
        <v>22</v>
      </c>
      <c r="EK55">
        <v>21</v>
      </c>
      <c r="EL55">
        <v>19</v>
      </c>
      <c r="EM55">
        <v>18</v>
      </c>
      <c r="EN55">
        <v>18</v>
      </c>
      <c r="EO55">
        <v>18</v>
      </c>
      <c r="EP55">
        <v>17</v>
      </c>
      <c r="EQ55">
        <v>16</v>
      </c>
      <c r="ER55">
        <v>16</v>
      </c>
      <c r="ES55">
        <v>15</v>
      </c>
      <c r="ET55">
        <v>15</v>
      </c>
      <c r="EU55">
        <v>39</v>
      </c>
      <c r="EV55">
        <v>41</v>
      </c>
      <c r="EW55">
        <v>44</v>
      </c>
      <c r="EX55">
        <v>43</v>
      </c>
      <c r="EY55">
        <v>152</v>
      </c>
      <c r="EZ55">
        <v>227</v>
      </c>
      <c r="FA55">
        <v>124</v>
      </c>
      <c r="FB55">
        <v>123</v>
      </c>
      <c r="FC55">
        <v>126</v>
      </c>
      <c r="FD55">
        <v>131</v>
      </c>
      <c r="FE55">
        <v>125</v>
      </c>
      <c r="FF55">
        <v>126</v>
      </c>
      <c r="FG55">
        <v>124</v>
      </c>
      <c r="FH55">
        <v>124</v>
      </c>
      <c r="FI55">
        <v>124</v>
      </c>
      <c r="FJ55">
        <v>130</v>
      </c>
      <c r="FK55">
        <v>130</v>
      </c>
      <c r="FL55">
        <v>133</v>
      </c>
      <c r="FM55">
        <v>131</v>
      </c>
      <c r="FN55">
        <v>130</v>
      </c>
      <c r="FO55">
        <v>131</v>
      </c>
      <c r="FP55">
        <v>126</v>
      </c>
      <c r="FQ55">
        <v>125</v>
      </c>
      <c r="FR55">
        <v>119</v>
      </c>
      <c r="FS55">
        <v>113</v>
      </c>
      <c r="FT55">
        <v>113</v>
      </c>
      <c r="FU55">
        <v>111</v>
      </c>
      <c r="FV55">
        <v>107</v>
      </c>
      <c r="FW55">
        <v>106</v>
      </c>
      <c r="FX55">
        <v>110</v>
      </c>
      <c r="FY55">
        <v>110</v>
      </c>
      <c r="FZ55">
        <v>106</v>
      </c>
      <c r="GA55">
        <v>110</v>
      </c>
      <c r="GB55">
        <v>112</v>
      </c>
      <c r="GC55">
        <v>111</v>
      </c>
      <c r="GD55">
        <v>111</v>
      </c>
      <c r="GE55">
        <v>42</v>
      </c>
      <c r="GF55">
        <v>38</v>
      </c>
      <c r="GG55">
        <v>39</v>
      </c>
      <c r="GH55">
        <v>39</v>
      </c>
      <c r="GI55">
        <v>40</v>
      </c>
      <c r="GJ55">
        <v>40</v>
      </c>
      <c r="GK55">
        <v>41</v>
      </c>
      <c r="GL55">
        <v>40</v>
      </c>
      <c r="GM55">
        <v>40</v>
      </c>
      <c r="GN55">
        <v>40</v>
      </c>
      <c r="GO55">
        <v>41</v>
      </c>
      <c r="GP55">
        <v>38</v>
      </c>
      <c r="GQ55">
        <v>36</v>
      </c>
      <c r="GR55">
        <v>37</v>
      </c>
      <c r="GS55">
        <v>36</v>
      </c>
      <c r="GT55">
        <v>36</v>
      </c>
      <c r="GU55">
        <v>33</v>
      </c>
      <c r="GV55">
        <v>34</v>
      </c>
      <c r="GW55">
        <v>34</v>
      </c>
      <c r="GX55">
        <v>34</v>
      </c>
      <c r="GY55">
        <v>33</v>
      </c>
      <c r="GZ55">
        <v>35</v>
      </c>
      <c r="HA55">
        <v>33</v>
      </c>
      <c r="HB55">
        <v>36</v>
      </c>
      <c r="HC55">
        <v>38</v>
      </c>
      <c r="HD55">
        <v>40</v>
      </c>
      <c r="HE55">
        <v>42</v>
      </c>
      <c r="HF55">
        <v>39</v>
      </c>
      <c r="HG55">
        <v>42</v>
      </c>
      <c r="HH55">
        <v>41</v>
      </c>
      <c r="HI55">
        <v>42</v>
      </c>
      <c r="HJ55">
        <v>42</v>
      </c>
      <c r="HK55">
        <v>43</v>
      </c>
      <c r="HL55">
        <v>45</v>
      </c>
      <c r="HM55">
        <v>48</v>
      </c>
      <c r="HN55">
        <v>50</v>
      </c>
      <c r="HO55">
        <v>49</v>
      </c>
      <c r="HP55">
        <v>50</v>
      </c>
      <c r="HQ55">
        <v>51</v>
      </c>
      <c r="HR55">
        <v>50</v>
      </c>
      <c r="HS55">
        <v>51</v>
      </c>
      <c r="HT55">
        <v>49</v>
      </c>
      <c r="HU55">
        <v>44</v>
      </c>
      <c r="HV55">
        <v>43</v>
      </c>
      <c r="HW55">
        <v>45</v>
      </c>
      <c r="HX55">
        <v>45</v>
      </c>
      <c r="HY55">
        <v>47</v>
      </c>
      <c r="HZ55">
        <v>49</v>
      </c>
      <c r="IA55">
        <v>47</v>
      </c>
      <c r="IB55">
        <v>49</v>
      </c>
      <c r="IC55">
        <v>48</v>
      </c>
      <c r="ID55">
        <v>156</v>
      </c>
      <c r="IE55">
        <v>162</v>
      </c>
      <c r="IF55">
        <v>162</v>
      </c>
      <c r="IG55">
        <v>161</v>
      </c>
      <c r="IH55">
        <v>223</v>
      </c>
      <c r="II55">
        <v>221</v>
      </c>
      <c r="IJ55">
        <v>253</v>
      </c>
      <c r="IK55">
        <v>260</v>
      </c>
      <c r="IL55">
        <v>252</v>
      </c>
      <c r="IM55">
        <v>262</v>
      </c>
      <c r="IN55">
        <v>261</v>
      </c>
      <c r="IO55">
        <v>261</v>
      </c>
    </row>
    <row r="56" spans="1:250" x14ac:dyDescent="0.35">
      <c r="A56" t="s">
        <v>3507</v>
      </c>
      <c r="B56" s="4" t="str">
        <f>VLOOKUP(A56,'CAMI genomes v4 region'!$I$2:$J$110,2,FALSE)</f>
        <v>Sinorhizobium_meliloti_strain_LMG_6133_(NR_118988.1)</v>
      </c>
      <c r="C56">
        <v>100</v>
      </c>
      <c r="D56">
        <v>98</v>
      </c>
      <c r="E56" s="4">
        <f t="shared" si="0"/>
        <v>0</v>
      </c>
      <c r="F56" s="4">
        <f t="shared" si="1"/>
        <v>0</v>
      </c>
      <c r="G56" s="4">
        <f t="shared" si="2"/>
        <v>54</v>
      </c>
      <c r="H56">
        <v>210</v>
      </c>
      <c r="I56">
        <v>210</v>
      </c>
      <c r="J56">
        <v>207</v>
      </c>
      <c r="K56">
        <v>203</v>
      </c>
      <c r="L56">
        <v>211</v>
      </c>
      <c r="M56">
        <v>210</v>
      </c>
      <c r="N56">
        <v>213</v>
      </c>
      <c r="O56">
        <v>214</v>
      </c>
      <c r="P56">
        <v>212</v>
      </c>
      <c r="Q56" s="4">
        <v>215</v>
      </c>
      <c r="R56">
        <v>210</v>
      </c>
      <c r="S56">
        <v>210</v>
      </c>
      <c r="T56">
        <v>205</v>
      </c>
      <c r="U56">
        <v>201</v>
      </c>
      <c r="V56">
        <v>200</v>
      </c>
      <c r="W56">
        <v>206</v>
      </c>
      <c r="X56">
        <v>201</v>
      </c>
      <c r="Y56">
        <v>197</v>
      </c>
      <c r="Z56">
        <v>197</v>
      </c>
      <c r="AA56">
        <v>194</v>
      </c>
      <c r="AB56">
        <v>194</v>
      </c>
      <c r="AC56">
        <v>194</v>
      </c>
      <c r="AD56">
        <v>191</v>
      </c>
      <c r="AE56">
        <v>193</v>
      </c>
      <c r="AF56">
        <v>243</v>
      </c>
      <c r="AG56">
        <v>208</v>
      </c>
      <c r="AH56">
        <v>100</v>
      </c>
      <c r="AI56">
        <v>68</v>
      </c>
      <c r="AJ56">
        <v>67</v>
      </c>
      <c r="AK56">
        <v>63</v>
      </c>
      <c r="AL56">
        <v>64</v>
      </c>
      <c r="AM56">
        <v>62</v>
      </c>
      <c r="AN56">
        <v>60</v>
      </c>
      <c r="AO56">
        <v>62</v>
      </c>
      <c r="AP56">
        <v>62</v>
      </c>
      <c r="AQ56">
        <v>63</v>
      </c>
      <c r="AR56">
        <v>63</v>
      </c>
      <c r="AS56">
        <v>61</v>
      </c>
      <c r="AT56">
        <v>61</v>
      </c>
      <c r="AU56">
        <v>60</v>
      </c>
      <c r="AV56">
        <v>54</v>
      </c>
      <c r="AW56">
        <v>58</v>
      </c>
      <c r="AX56">
        <v>56</v>
      </c>
      <c r="AY56">
        <v>54</v>
      </c>
      <c r="AZ56">
        <v>55</v>
      </c>
      <c r="BA56">
        <v>57</v>
      </c>
      <c r="BB56">
        <v>54</v>
      </c>
      <c r="BC56">
        <v>58</v>
      </c>
      <c r="BD56">
        <v>60</v>
      </c>
      <c r="BE56">
        <v>59</v>
      </c>
      <c r="BF56">
        <v>62</v>
      </c>
      <c r="BG56">
        <v>62</v>
      </c>
      <c r="BH56">
        <v>61</v>
      </c>
      <c r="BI56">
        <v>66</v>
      </c>
      <c r="BJ56">
        <v>66</v>
      </c>
      <c r="BK56">
        <v>63</v>
      </c>
      <c r="BL56">
        <v>66</v>
      </c>
      <c r="BM56">
        <v>62</v>
      </c>
      <c r="BN56">
        <v>63</v>
      </c>
      <c r="BO56">
        <v>62</v>
      </c>
      <c r="BP56">
        <v>64</v>
      </c>
      <c r="BQ56">
        <v>69</v>
      </c>
      <c r="BR56">
        <v>70</v>
      </c>
      <c r="BS56">
        <v>69</v>
      </c>
      <c r="BT56">
        <v>70</v>
      </c>
      <c r="BU56">
        <v>71</v>
      </c>
      <c r="BV56">
        <v>72</v>
      </c>
      <c r="BW56">
        <v>73</v>
      </c>
      <c r="BX56">
        <v>76</v>
      </c>
      <c r="BY56">
        <v>76</v>
      </c>
      <c r="BZ56">
        <v>76</v>
      </c>
      <c r="CA56">
        <v>75</v>
      </c>
      <c r="CB56">
        <v>73</v>
      </c>
      <c r="CC56">
        <v>75</v>
      </c>
      <c r="CD56">
        <v>77</v>
      </c>
      <c r="CE56">
        <v>75</v>
      </c>
      <c r="CF56">
        <v>78</v>
      </c>
      <c r="CG56">
        <v>80</v>
      </c>
      <c r="CH56">
        <v>83</v>
      </c>
      <c r="CI56">
        <v>82</v>
      </c>
      <c r="CJ56">
        <v>82</v>
      </c>
      <c r="CK56">
        <v>81</v>
      </c>
      <c r="CL56">
        <v>82</v>
      </c>
      <c r="CM56">
        <v>83</v>
      </c>
      <c r="CN56">
        <v>82</v>
      </c>
      <c r="CO56">
        <v>81</v>
      </c>
      <c r="CP56">
        <v>79</v>
      </c>
      <c r="CQ56">
        <v>80</v>
      </c>
      <c r="CR56">
        <v>79</v>
      </c>
      <c r="CS56">
        <v>80</v>
      </c>
      <c r="CT56">
        <v>84</v>
      </c>
      <c r="CU56">
        <v>84</v>
      </c>
      <c r="CV56">
        <v>82</v>
      </c>
      <c r="CW56">
        <v>82</v>
      </c>
      <c r="CX56">
        <v>82</v>
      </c>
      <c r="CY56">
        <v>86</v>
      </c>
      <c r="CZ56">
        <v>87</v>
      </c>
      <c r="DA56">
        <v>87</v>
      </c>
      <c r="DB56">
        <v>86</v>
      </c>
      <c r="DC56">
        <v>87</v>
      </c>
      <c r="DD56">
        <v>86</v>
      </c>
      <c r="DE56">
        <v>80</v>
      </c>
      <c r="DF56">
        <v>83</v>
      </c>
      <c r="DG56">
        <v>82</v>
      </c>
      <c r="DH56">
        <v>81</v>
      </c>
      <c r="DI56">
        <v>81</v>
      </c>
      <c r="DJ56">
        <v>79</v>
      </c>
      <c r="DK56">
        <v>79</v>
      </c>
      <c r="DL56">
        <v>76</v>
      </c>
      <c r="DM56">
        <v>74</v>
      </c>
      <c r="DN56">
        <v>75</v>
      </c>
      <c r="DO56">
        <v>75</v>
      </c>
      <c r="DP56">
        <v>77</v>
      </c>
      <c r="DQ56">
        <v>78</v>
      </c>
      <c r="DR56">
        <v>78</v>
      </c>
      <c r="DS56">
        <v>77</v>
      </c>
      <c r="DT56">
        <v>77</v>
      </c>
      <c r="DU56">
        <v>73</v>
      </c>
      <c r="DV56">
        <v>71</v>
      </c>
      <c r="DW56">
        <v>70</v>
      </c>
      <c r="DX56">
        <v>67</v>
      </c>
      <c r="DY56">
        <v>69</v>
      </c>
      <c r="DZ56">
        <v>71</v>
      </c>
      <c r="EA56">
        <v>72</v>
      </c>
      <c r="EB56">
        <v>73</v>
      </c>
      <c r="EC56">
        <v>71</v>
      </c>
      <c r="ED56">
        <v>70</v>
      </c>
      <c r="EE56">
        <v>70</v>
      </c>
      <c r="EF56">
        <v>69</v>
      </c>
      <c r="EG56">
        <v>71</v>
      </c>
      <c r="EH56">
        <v>75</v>
      </c>
      <c r="EI56">
        <v>74</v>
      </c>
      <c r="EJ56">
        <v>74</v>
      </c>
      <c r="EK56">
        <v>70</v>
      </c>
      <c r="EL56">
        <v>73</v>
      </c>
      <c r="EM56">
        <v>72</v>
      </c>
      <c r="EN56">
        <v>70</v>
      </c>
      <c r="EO56">
        <v>68</v>
      </c>
      <c r="EP56">
        <v>67</v>
      </c>
      <c r="EQ56">
        <v>66</v>
      </c>
      <c r="ER56">
        <v>69</v>
      </c>
      <c r="ES56">
        <v>68</v>
      </c>
      <c r="ET56">
        <v>66</v>
      </c>
      <c r="EU56">
        <v>67</v>
      </c>
      <c r="EV56">
        <v>69</v>
      </c>
      <c r="EW56">
        <v>71</v>
      </c>
      <c r="EX56">
        <v>70</v>
      </c>
      <c r="EY56">
        <v>73</v>
      </c>
      <c r="EZ56">
        <v>227</v>
      </c>
      <c r="FA56">
        <v>124</v>
      </c>
      <c r="FB56">
        <v>123</v>
      </c>
      <c r="FC56">
        <v>126</v>
      </c>
      <c r="FD56">
        <v>131</v>
      </c>
      <c r="FE56">
        <v>125</v>
      </c>
      <c r="FF56">
        <v>126</v>
      </c>
      <c r="FG56">
        <v>124</v>
      </c>
      <c r="FH56">
        <v>124</v>
      </c>
      <c r="FI56">
        <v>124</v>
      </c>
      <c r="FJ56">
        <v>130</v>
      </c>
      <c r="FK56">
        <v>130</v>
      </c>
      <c r="FL56">
        <v>133</v>
      </c>
      <c r="FM56">
        <v>131</v>
      </c>
      <c r="FN56">
        <v>130</v>
      </c>
      <c r="FO56">
        <v>131</v>
      </c>
      <c r="FP56">
        <v>126</v>
      </c>
      <c r="FQ56">
        <v>125</v>
      </c>
      <c r="FR56">
        <v>119</v>
      </c>
      <c r="FS56">
        <v>113</v>
      </c>
      <c r="FT56">
        <v>113</v>
      </c>
      <c r="FU56">
        <v>111</v>
      </c>
      <c r="FV56">
        <v>107</v>
      </c>
      <c r="FW56">
        <v>106</v>
      </c>
      <c r="FX56">
        <v>110</v>
      </c>
      <c r="FY56">
        <v>110</v>
      </c>
      <c r="FZ56">
        <v>106</v>
      </c>
      <c r="GA56">
        <v>110</v>
      </c>
      <c r="GB56">
        <v>112</v>
      </c>
      <c r="GC56">
        <v>111</v>
      </c>
      <c r="GD56">
        <v>111</v>
      </c>
      <c r="GE56">
        <v>69</v>
      </c>
      <c r="GF56">
        <v>69</v>
      </c>
      <c r="GG56">
        <v>67</v>
      </c>
      <c r="GH56">
        <v>68</v>
      </c>
      <c r="GI56">
        <v>69</v>
      </c>
      <c r="GJ56">
        <v>69</v>
      </c>
      <c r="GK56">
        <v>72</v>
      </c>
      <c r="GL56">
        <v>72</v>
      </c>
      <c r="GM56">
        <v>75</v>
      </c>
      <c r="GN56">
        <v>76</v>
      </c>
      <c r="GO56">
        <v>77</v>
      </c>
      <c r="GP56">
        <v>76</v>
      </c>
      <c r="GQ56">
        <v>78</v>
      </c>
      <c r="GR56">
        <v>78</v>
      </c>
      <c r="GS56">
        <v>79</v>
      </c>
      <c r="GT56">
        <v>83</v>
      </c>
      <c r="GU56">
        <v>80</v>
      </c>
      <c r="GV56">
        <v>82</v>
      </c>
      <c r="GW56">
        <v>81</v>
      </c>
      <c r="GX56">
        <v>79</v>
      </c>
      <c r="GY56">
        <v>80</v>
      </c>
      <c r="GZ56">
        <v>79</v>
      </c>
      <c r="HA56">
        <v>76</v>
      </c>
      <c r="HB56">
        <v>76</v>
      </c>
      <c r="HC56">
        <v>77</v>
      </c>
      <c r="HD56">
        <v>75</v>
      </c>
      <c r="HE56">
        <v>74</v>
      </c>
      <c r="HF56">
        <v>72</v>
      </c>
      <c r="HG56">
        <v>69</v>
      </c>
      <c r="HH56">
        <v>67</v>
      </c>
      <c r="HI56">
        <v>65</v>
      </c>
      <c r="HJ56">
        <v>64</v>
      </c>
      <c r="HK56">
        <v>66</v>
      </c>
      <c r="HL56">
        <v>67</v>
      </c>
      <c r="HM56">
        <v>64</v>
      </c>
      <c r="HN56">
        <v>63</v>
      </c>
      <c r="HO56">
        <v>65</v>
      </c>
      <c r="HP56">
        <v>66</v>
      </c>
      <c r="HQ56">
        <v>70</v>
      </c>
      <c r="HR56">
        <v>73</v>
      </c>
      <c r="HS56">
        <v>72</v>
      </c>
      <c r="HT56">
        <v>76</v>
      </c>
      <c r="HU56">
        <v>78</v>
      </c>
      <c r="HV56">
        <v>76</v>
      </c>
      <c r="HW56">
        <v>76</v>
      </c>
      <c r="HX56">
        <v>74</v>
      </c>
      <c r="HY56">
        <v>70</v>
      </c>
      <c r="HZ56">
        <v>71</v>
      </c>
      <c r="IA56">
        <v>72</v>
      </c>
      <c r="IB56">
        <v>73</v>
      </c>
      <c r="IC56">
        <v>72</v>
      </c>
      <c r="ID56">
        <v>72</v>
      </c>
      <c r="IE56">
        <v>74</v>
      </c>
      <c r="IF56">
        <v>74</v>
      </c>
      <c r="IG56">
        <v>71</v>
      </c>
      <c r="IH56">
        <v>223</v>
      </c>
      <c r="II56">
        <v>221</v>
      </c>
      <c r="IJ56">
        <v>253</v>
      </c>
      <c r="IK56">
        <v>260</v>
      </c>
      <c r="IL56">
        <v>252</v>
      </c>
      <c r="IM56">
        <v>262</v>
      </c>
      <c r="IN56">
        <v>261</v>
      </c>
      <c r="IO56">
        <v>261</v>
      </c>
    </row>
    <row r="57" spans="1:250" x14ac:dyDescent="0.35">
      <c r="A57" t="s">
        <v>3508</v>
      </c>
      <c r="B57" s="4" t="str">
        <f>VLOOKUP(A57,'CAMI genomes v4 region'!$I$2:$J$110,2,FALSE)</f>
        <v>Sinorhizobium_meliloti_strain_LMG_6133_(NR_118988.1)</v>
      </c>
      <c r="C57">
        <v>100</v>
      </c>
      <c r="D57">
        <v>98</v>
      </c>
      <c r="E57" s="4">
        <f t="shared" si="0"/>
        <v>0</v>
      </c>
      <c r="F57" s="4">
        <f t="shared" si="1"/>
        <v>0</v>
      </c>
      <c r="G57" s="4">
        <f t="shared" si="2"/>
        <v>54</v>
      </c>
      <c r="H57">
        <v>210</v>
      </c>
      <c r="I57">
        <v>210</v>
      </c>
      <c r="J57">
        <v>207</v>
      </c>
      <c r="K57">
        <v>203</v>
      </c>
      <c r="L57">
        <v>211</v>
      </c>
      <c r="M57">
        <v>210</v>
      </c>
      <c r="N57">
        <v>213</v>
      </c>
      <c r="O57">
        <v>214</v>
      </c>
      <c r="P57">
        <v>212</v>
      </c>
      <c r="Q57" s="4">
        <v>215</v>
      </c>
      <c r="R57">
        <v>210</v>
      </c>
      <c r="S57">
        <v>210</v>
      </c>
      <c r="T57">
        <v>205</v>
      </c>
      <c r="U57">
        <v>201</v>
      </c>
      <c r="V57">
        <v>200</v>
      </c>
      <c r="W57">
        <v>206</v>
      </c>
      <c r="X57">
        <v>201</v>
      </c>
      <c r="Y57">
        <v>197</v>
      </c>
      <c r="Z57">
        <v>197</v>
      </c>
      <c r="AA57">
        <v>194</v>
      </c>
      <c r="AB57">
        <v>194</v>
      </c>
      <c r="AC57">
        <v>194</v>
      </c>
      <c r="AD57">
        <v>191</v>
      </c>
      <c r="AE57">
        <v>193</v>
      </c>
      <c r="AF57">
        <v>243</v>
      </c>
      <c r="AG57">
        <v>208</v>
      </c>
      <c r="AH57">
        <v>100</v>
      </c>
      <c r="AI57">
        <v>68</v>
      </c>
      <c r="AJ57">
        <v>67</v>
      </c>
      <c r="AK57">
        <v>63</v>
      </c>
      <c r="AL57">
        <v>64</v>
      </c>
      <c r="AM57">
        <v>62</v>
      </c>
      <c r="AN57">
        <v>60</v>
      </c>
      <c r="AO57">
        <v>62</v>
      </c>
      <c r="AP57">
        <v>62</v>
      </c>
      <c r="AQ57">
        <v>63</v>
      </c>
      <c r="AR57">
        <v>63</v>
      </c>
      <c r="AS57">
        <v>61</v>
      </c>
      <c r="AT57">
        <v>61</v>
      </c>
      <c r="AU57">
        <v>60</v>
      </c>
      <c r="AV57">
        <v>54</v>
      </c>
      <c r="AW57">
        <v>58</v>
      </c>
      <c r="AX57">
        <v>56</v>
      </c>
      <c r="AY57">
        <v>54</v>
      </c>
      <c r="AZ57">
        <v>55</v>
      </c>
      <c r="BA57">
        <v>57</v>
      </c>
      <c r="BB57">
        <v>54</v>
      </c>
      <c r="BC57">
        <v>58</v>
      </c>
      <c r="BD57">
        <v>60</v>
      </c>
      <c r="BE57">
        <v>59</v>
      </c>
      <c r="BF57">
        <v>62</v>
      </c>
      <c r="BG57">
        <v>62</v>
      </c>
      <c r="BH57">
        <v>61</v>
      </c>
      <c r="BI57">
        <v>66</v>
      </c>
      <c r="BJ57">
        <v>66</v>
      </c>
      <c r="BK57">
        <v>63</v>
      </c>
      <c r="BL57">
        <v>66</v>
      </c>
      <c r="BM57">
        <v>62</v>
      </c>
      <c r="BN57">
        <v>63</v>
      </c>
      <c r="BO57">
        <v>62</v>
      </c>
      <c r="BP57">
        <v>64</v>
      </c>
      <c r="BQ57">
        <v>69</v>
      </c>
      <c r="BR57">
        <v>70</v>
      </c>
      <c r="BS57">
        <v>69</v>
      </c>
      <c r="BT57">
        <v>70</v>
      </c>
      <c r="BU57">
        <v>71</v>
      </c>
      <c r="BV57">
        <v>72</v>
      </c>
      <c r="BW57">
        <v>73</v>
      </c>
      <c r="BX57">
        <v>76</v>
      </c>
      <c r="BY57">
        <v>76</v>
      </c>
      <c r="BZ57">
        <v>76</v>
      </c>
      <c r="CA57">
        <v>75</v>
      </c>
      <c r="CB57">
        <v>73</v>
      </c>
      <c r="CC57">
        <v>75</v>
      </c>
      <c r="CD57">
        <v>77</v>
      </c>
      <c r="CE57">
        <v>75</v>
      </c>
      <c r="CF57">
        <v>78</v>
      </c>
      <c r="CG57">
        <v>80</v>
      </c>
      <c r="CH57">
        <v>83</v>
      </c>
      <c r="CI57">
        <v>82</v>
      </c>
      <c r="CJ57">
        <v>82</v>
      </c>
      <c r="CK57">
        <v>81</v>
      </c>
      <c r="CL57">
        <v>82</v>
      </c>
      <c r="CM57">
        <v>83</v>
      </c>
      <c r="CN57">
        <v>82</v>
      </c>
      <c r="CO57">
        <v>81</v>
      </c>
      <c r="CP57">
        <v>79</v>
      </c>
      <c r="CQ57">
        <v>80</v>
      </c>
      <c r="CR57">
        <v>79</v>
      </c>
      <c r="CS57">
        <v>80</v>
      </c>
      <c r="CT57">
        <v>84</v>
      </c>
      <c r="CU57">
        <v>84</v>
      </c>
      <c r="CV57">
        <v>82</v>
      </c>
      <c r="CW57">
        <v>82</v>
      </c>
      <c r="CX57">
        <v>82</v>
      </c>
      <c r="CY57">
        <v>86</v>
      </c>
      <c r="CZ57">
        <v>87</v>
      </c>
      <c r="DA57">
        <v>87</v>
      </c>
      <c r="DB57">
        <v>86</v>
      </c>
      <c r="DC57">
        <v>87</v>
      </c>
      <c r="DD57">
        <v>86</v>
      </c>
      <c r="DE57">
        <v>80</v>
      </c>
      <c r="DF57">
        <v>83</v>
      </c>
      <c r="DG57">
        <v>82</v>
      </c>
      <c r="DH57">
        <v>81</v>
      </c>
      <c r="DI57">
        <v>81</v>
      </c>
      <c r="DJ57">
        <v>79</v>
      </c>
      <c r="DK57">
        <v>79</v>
      </c>
      <c r="DL57">
        <v>76</v>
      </c>
      <c r="DM57">
        <v>74</v>
      </c>
      <c r="DN57">
        <v>75</v>
      </c>
      <c r="DO57">
        <v>75</v>
      </c>
      <c r="DP57">
        <v>77</v>
      </c>
      <c r="DQ57">
        <v>78</v>
      </c>
      <c r="DR57">
        <v>78</v>
      </c>
      <c r="DS57">
        <v>77</v>
      </c>
      <c r="DT57">
        <v>77</v>
      </c>
      <c r="DU57">
        <v>73</v>
      </c>
      <c r="DV57">
        <v>71</v>
      </c>
      <c r="DW57">
        <v>70</v>
      </c>
      <c r="DX57">
        <v>67</v>
      </c>
      <c r="DY57">
        <v>69</v>
      </c>
      <c r="DZ57">
        <v>71</v>
      </c>
      <c r="EA57">
        <v>72</v>
      </c>
      <c r="EB57">
        <v>73</v>
      </c>
      <c r="EC57">
        <v>71</v>
      </c>
      <c r="ED57">
        <v>70</v>
      </c>
      <c r="EE57">
        <v>70</v>
      </c>
      <c r="EF57">
        <v>69</v>
      </c>
      <c r="EG57">
        <v>71</v>
      </c>
      <c r="EH57">
        <v>75</v>
      </c>
      <c r="EI57">
        <v>74</v>
      </c>
      <c r="EJ57">
        <v>74</v>
      </c>
      <c r="EK57">
        <v>70</v>
      </c>
      <c r="EL57">
        <v>73</v>
      </c>
      <c r="EM57">
        <v>72</v>
      </c>
      <c r="EN57">
        <v>70</v>
      </c>
      <c r="EO57">
        <v>68</v>
      </c>
      <c r="EP57">
        <v>67</v>
      </c>
      <c r="EQ57">
        <v>66</v>
      </c>
      <c r="ER57">
        <v>69</v>
      </c>
      <c r="ES57">
        <v>68</v>
      </c>
      <c r="ET57">
        <v>66</v>
      </c>
      <c r="EU57">
        <v>67</v>
      </c>
      <c r="EV57">
        <v>69</v>
      </c>
      <c r="EW57">
        <v>71</v>
      </c>
      <c r="EX57">
        <v>70</v>
      </c>
      <c r="EY57">
        <v>73</v>
      </c>
      <c r="EZ57">
        <v>227</v>
      </c>
      <c r="FA57">
        <v>124</v>
      </c>
      <c r="FB57">
        <v>123</v>
      </c>
      <c r="FC57">
        <v>126</v>
      </c>
      <c r="FD57">
        <v>131</v>
      </c>
      <c r="FE57">
        <v>125</v>
      </c>
      <c r="FF57">
        <v>126</v>
      </c>
      <c r="FG57">
        <v>124</v>
      </c>
      <c r="FH57">
        <v>124</v>
      </c>
      <c r="FI57">
        <v>124</v>
      </c>
      <c r="FJ57">
        <v>130</v>
      </c>
      <c r="FK57">
        <v>130</v>
      </c>
      <c r="FL57">
        <v>133</v>
      </c>
      <c r="FM57">
        <v>131</v>
      </c>
      <c r="FN57">
        <v>130</v>
      </c>
      <c r="FO57">
        <v>131</v>
      </c>
      <c r="FP57">
        <v>126</v>
      </c>
      <c r="FQ57">
        <v>125</v>
      </c>
      <c r="FR57">
        <v>119</v>
      </c>
      <c r="FS57">
        <v>113</v>
      </c>
      <c r="FT57">
        <v>113</v>
      </c>
      <c r="FU57">
        <v>111</v>
      </c>
      <c r="FV57">
        <v>107</v>
      </c>
      <c r="FW57">
        <v>106</v>
      </c>
      <c r="FX57">
        <v>110</v>
      </c>
      <c r="FY57">
        <v>110</v>
      </c>
      <c r="FZ57">
        <v>106</v>
      </c>
      <c r="GA57">
        <v>110</v>
      </c>
      <c r="GB57">
        <v>112</v>
      </c>
      <c r="GC57">
        <v>111</v>
      </c>
      <c r="GD57">
        <v>111</v>
      </c>
      <c r="GE57">
        <v>69</v>
      </c>
      <c r="GF57">
        <v>69</v>
      </c>
      <c r="GG57">
        <v>67</v>
      </c>
      <c r="GH57">
        <v>68</v>
      </c>
      <c r="GI57">
        <v>69</v>
      </c>
      <c r="GJ57">
        <v>69</v>
      </c>
      <c r="GK57">
        <v>72</v>
      </c>
      <c r="GL57">
        <v>72</v>
      </c>
      <c r="GM57">
        <v>75</v>
      </c>
      <c r="GN57">
        <v>76</v>
      </c>
      <c r="GO57">
        <v>77</v>
      </c>
      <c r="GP57">
        <v>76</v>
      </c>
      <c r="GQ57">
        <v>78</v>
      </c>
      <c r="GR57">
        <v>78</v>
      </c>
      <c r="GS57">
        <v>79</v>
      </c>
      <c r="GT57">
        <v>83</v>
      </c>
      <c r="GU57">
        <v>80</v>
      </c>
      <c r="GV57">
        <v>82</v>
      </c>
      <c r="GW57">
        <v>81</v>
      </c>
      <c r="GX57">
        <v>79</v>
      </c>
      <c r="GY57">
        <v>80</v>
      </c>
      <c r="GZ57">
        <v>79</v>
      </c>
      <c r="HA57">
        <v>76</v>
      </c>
      <c r="HB57">
        <v>76</v>
      </c>
      <c r="HC57">
        <v>77</v>
      </c>
      <c r="HD57">
        <v>75</v>
      </c>
      <c r="HE57">
        <v>74</v>
      </c>
      <c r="HF57">
        <v>72</v>
      </c>
      <c r="HG57">
        <v>69</v>
      </c>
      <c r="HH57">
        <v>67</v>
      </c>
      <c r="HI57">
        <v>65</v>
      </c>
      <c r="HJ57">
        <v>64</v>
      </c>
      <c r="HK57">
        <v>66</v>
      </c>
      <c r="HL57">
        <v>67</v>
      </c>
      <c r="HM57">
        <v>64</v>
      </c>
      <c r="HN57">
        <v>63</v>
      </c>
      <c r="HO57">
        <v>65</v>
      </c>
      <c r="HP57">
        <v>66</v>
      </c>
      <c r="HQ57">
        <v>70</v>
      </c>
      <c r="HR57">
        <v>73</v>
      </c>
      <c r="HS57">
        <v>72</v>
      </c>
      <c r="HT57">
        <v>76</v>
      </c>
      <c r="HU57">
        <v>78</v>
      </c>
      <c r="HV57">
        <v>76</v>
      </c>
      <c r="HW57">
        <v>76</v>
      </c>
      <c r="HX57">
        <v>74</v>
      </c>
      <c r="HY57">
        <v>70</v>
      </c>
      <c r="HZ57">
        <v>71</v>
      </c>
      <c r="IA57">
        <v>72</v>
      </c>
      <c r="IB57">
        <v>73</v>
      </c>
      <c r="IC57">
        <v>72</v>
      </c>
      <c r="ID57">
        <v>72</v>
      </c>
      <c r="IE57">
        <v>74</v>
      </c>
      <c r="IF57">
        <v>74</v>
      </c>
      <c r="IG57">
        <v>71</v>
      </c>
      <c r="IH57">
        <v>223</v>
      </c>
      <c r="II57">
        <v>221</v>
      </c>
      <c r="IJ57">
        <v>253</v>
      </c>
      <c r="IK57">
        <v>260</v>
      </c>
      <c r="IL57">
        <v>252</v>
      </c>
      <c r="IM57">
        <v>262</v>
      </c>
      <c r="IN57">
        <v>261</v>
      </c>
      <c r="IO57">
        <v>261</v>
      </c>
    </row>
    <row r="58" spans="1:250" x14ac:dyDescent="0.35">
      <c r="A58" t="s">
        <v>3509</v>
      </c>
      <c r="B58" s="4" t="str">
        <f>VLOOKUP(A58,'CAMI genomes v4 region'!$I$2:$J$110,2,FALSE)</f>
        <v>Moorella_thermoautotrophica_strain_JW_701/3_(NR_029144.1)</v>
      </c>
      <c r="C58">
        <v>100</v>
      </c>
      <c r="D58">
        <v>164</v>
      </c>
      <c r="E58" s="4">
        <f t="shared" si="0"/>
        <v>0</v>
      </c>
      <c r="F58" s="4">
        <f t="shared" si="1"/>
        <v>0</v>
      </c>
      <c r="G58" s="4">
        <f t="shared" si="2"/>
        <v>137</v>
      </c>
      <c r="H58">
        <v>185</v>
      </c>
      <c r="I58">
        <v>184</v>
      </c>
      <c r="J58">
        <v>185</v>
      </c>
      <c r="K58">
        <v>188</v>
      </c>
      <c r="L58">
        <v>188</v>
      </c>
      <c r="M58">
        <v>189</v>
      </c>
      <c r="N58">
        <v>185</v>
      </c>
      <c r="O58">
        <v>192</v>
      </c>
      <c r="P58">
        <v>192</v>
      </c>
      <c r="Q58" s="4">
        <v>188</v>
      </c>
      <c r="R58">
        <v>187</v>
      </c>
      <c r="S58">
        <v>190</v>
      </c>
      <c r="T58">
        <v>185</v>
      </c>
      <c r="U58">
        <v>188</v>
      </c>
      <c r="V58">
        <v>185</v>
      </c>
      <c r="W58">
        <v>183</v>
      </c>
      <c r="X58">
        <v>182</v>
      </c>
      <c r="Y58">
        <v>182</v>
      </c>
      <c r="Z58">
        <v>183</v>
      </c>
      <c r="AA58">
        <v>183</v>
      </c>
      <c r="AB58">
        <v>181</v>
      </c>
      <c r="AC58">
        <v>181</v>
      </c>
      <c r="AD58">
        <v>179</v>
      </c>
      <c r="AE58">
        <v>172</v>
      </c>
      <c r="AF58">
        <v>173</v>
      </c>
      <c r="AG58">
        <v>174</v>
      </c>
      <c r="AH58">
        <v>171</v>
      </c>
      <c r="AI58">
        <v>174</v>
      </c>
      <c r="AJ58">
        <v>171</v>
      </c>
      <c r="AK58">
        <v>167</v>
      </c>
      <c r="AL58">
        <v>163</v>
      </c>
      <c r="AM58">
        <v>168</v>
      </c>
      <c r="AN58">
        <v>170</v>
      </c>
      <c r="AO58">
        <v>166</v>
      </c>
      <c r="AP58">
        <v>163</v>
      </c>
      <c r="AQ58">
        <v>163</v>
      </c>
      <c r="AR58">
        <v>165</v>
      </c>
      <c r="AS58">
        <v>164</v>
      </c>
      <c r="AT58">
        <v>168</v>
      </c>
      <c r="AU58">
        <v>169</v>
      </c>
      <c r="AV58">
        <v>169</v>
      </c>
      <c r="AW58">
        <v>171</v>
      </c>
      <c r="AX58">
        <v>168</v>
      </c>
      <c r="AY58">
        <v>168</v>
      </c>
      <c r="AZ58">
        <v>173</v>
      </c>
      <c r="BA58">
        <v>169</v>
      </c>
      <c r="BB58">
        <v>168</v>
      </c>
      <c r="BC58">
        <v>172</v>
      </c>
      <c r="BD58">
        <v>169</v>
      </c>
      <c r="BE58">
        <v>172</v>
      </c>
      <c r="BF58">
        <v>172</v>
      </c>
      <c r="BG58">
        <v>176</v>
      </c>
      <c r="BH58">
        <v>174</v>
      </c>
      <c r="BI58">
        <v>179</v>
      </c>
      <c r="BJ58">
        <v>177</v>
      </c>
      <c r="BK58">
        <v>172</v>
      </c>
      <c r="BL58">
        <v>170</v>
      </c>
      <c r="BM58">
        <v>168</v>
      </c>
      <c r="BN58">
        <v>171</v>
      </c>
      <c r="BO58">
        <v>170</v>
      </c>
      <c r="BP58">
        <v>176</v>
      </c>
      <c r="BQ58">
        <v>179</v>
      </c>
      <c r="BR58">
        <v>177</v>
      </c>
      <c r="BS58">
        <v>175</v>
      </c>
      <c r="BT58">
        <v>168</v>
      </c>
      <c r="BU58">
        <v>164</v>
      </c>
      <c r="BV58">
        <v>166</v>
      </c>
      <c r="BW58">
        <v>170</v>
      </c>
      <c r="BX58">
        <v>171</v>
      </c>
      <c r="BY58">
        <v>171</v>
      </c>
      <c r="BZ58">
        <v>173</v>
      </c>
      <c r="CA58">
        <v>172</v>
      </c>
      <c r="CB58">
        <v>169</v>
      </c>
      <c r="CC58">
        <v>169</v>
      </c>
      <c r="CD58">
        <v>167</v>
      </c>
      <c r="CE58">
        <v>165</v>
      </c>
      <c r="CF58">
        <v>171</v>
      </c>
      <c r="CG58">
        <v>169</v>
      </c>
      <c r="CH58">
        <v>164</v>
      </c>
      <c r="CI58">
        <v>161</v>
      </c>
      <c r="CJ58">
        <v>162</v>
      </c>
      <c r="CK58">
        <v>158</v>
      </c>
      <c r="CL58">
        <v>164</v>
      </c>
      <c r="CM58">
        <v>164</v>
      </c>
      <c r="CN58">
        <v>166</v>
      </c>
      <c r="CO58">
        <v>162</v>
      </c>
      <c r="CP58">
        <v>156</v>
      </c>
      <c r="CQ58">
        <v>156</v>
      </c>
      <c r="CR58">
        <v>155</v>
      </c>
      <c r="CS58">
        <v>159</v>
      </c>
      <c r="CT58">
        <v>155</v>
      </c>
      <c r="CU58">
        <v>150</v>
      </c>
      <c r="CV58">
        <v>154</v>
      </c>
      <c r="CW58">
        <v>151</v>
      </c>
      <c r="CX58">
        <v>146</v>
      </c>
      <c r="CY58">
        <v>141</v>
      </c>
      <c r="CZ58">
        <v>143</v>
      </c>
      <c r="DA58">
        <v>139</v>
      </c>
      <c r="DB58">
        <v>141</v>
      </c>
      <c r="DC58">
        <v>141</v>
      </c>
      <c r="DD58">
        <v>141</v>
      </c>
      <c r="DE58">
        <v>141</v>
      </c>
      <c r="DF58">
        <v>144</v>
      </c>
      <c r="DG58">
        <v>141</v>
      </c>
      <c r="DH58">
        <v>140</v>
      </c>
      <c r="DI58">
        <v>143</v>
      </c>
      <c r="DJ58">
        <v>137</v>
      </c>
      <c r="DK58">
        <v>140</v>
      </c>
      <c r="DL58">
        <v>143</v>
      </c>
      <c r="DM58">
        <v>143</v>
      </c>
      <c r="DN58">
        <v>144</v>
      </c>
      <c r="DO58">
        <v>144</v>
      </c>
      <c r="DP58">
        <v>148</v>
      </c>
      <c r="DQ58">
        <v>150</v>
      </c>
      <c r="DR58">
        <v>148</v>
      </c>
      <c r="DS58">
        <v>150</v>
      </c>
      <c r="DT58">
        <v>148</v>
      </c>
      <c r="DU58">
        <v>148</v>
      </c>
      <c r="DV58">
        <v>147</v>
      </c>
      <c r="DW58">
        <v>145</v>
      </c>
      <c r="DX58">
        <v>144</v>
      </c>
      <c r="DY58">
        <v>144</v>
      </c>
      <c r="DZ58">
        <v>144</v>
      </c>
      <c r="EA58">
        <v>145</v>
      </c>
      <c r="EB58">
        <v>147</v>
      </c>
      <c r="EC58">
        <v>148</v>
      </c>
      <c r="ED58">
        <v>143</v>
      </c>
      <c r="EE58">
        <v>139</v>
      </c>
      <c r="EF58">
        <v>143</v>
      </c>
      <c r="EG58">
        <v>149</v>
      </c>
      <c r="EH58">
        <v>150</v>
      </c>
      <c r="EI58">
        <v>147</v>
      </c>
      <c r="EJ58">
        <v>143</v>
      </c>
      <c r="EK58">
        <v>142</v>
      </c>
      <c r="EL58">
        <v>142</v>
      </c>
      <c r="EM58">
        <v>139</v>
      </c>
      <c r="EN58">
        <v>140</v>
      </c>
      <c r="EO58">
        <v>143</v>
      </c>
      <c r="EP58">
        <v>144</v>
      </c>
      <c r="EQ58">
        <v>146</v>
      </c>
      <c r="ER58">
        <v>145</v>
      </c>
      <c r="ES58">
        <v>151</v>
      </c>
      <c r="ET58">
        <v>149</v>
      </c>
      <c r="EU58">
        <v>148</v>
      </c>
      <c r="EV58">
        <v>152</v>
      </c>
      <c r="EW58">
        <v>154</v>
      </c>
      <c r="EX58">
        <v>154</v>
      </c>
      <c r="EY58">
        <v>155</v>
      </c>
      <c r="EZ58">
        <v>151</v>
      </c>
      <c r="FA58">
        <v>149</v>
      </c>
      <c r="FB58">
        <v>148</v>
      </c>
      <c r="FC58">
        <v>147</v>
      </c>
      <c r="FD58">
        <v>143</v>
      </c>
      <c r="FE58">
        <v>146</v>
      </c>
      <c r="FF58">
        <v>147</v>
      </c>
      <c r="FG58">
        <v>147</v>
      </c>
      <c r="FH58">
        <v>153</v>
      </c>
      <c r="FI58">
        <v>155</v>
      </c>
      <c r="FJ58">
        <v>158</v>
      </c>
      <c r="FK58">
        <v>162</v>
      </c>
      <c r="FL58">
        <v>163</v>
      </c>
      <c r="FM58">
        <v>165</v>
      </c>
      <c r="FN58">
        <v>166</v>
      </c>
      <c r="FO58">
        <v>163</v>
      </c>
      <c r="FP58">
        <v>160</v>
      </c>
      <c r="FQ58">
        <v>163</v>
      </c>
      <c r="FR58">
        <v>166</v>
      </c>
      <c r="FS58">
        <v>166</v>
      </c>
      <c r="FT58">
        <v>163</v>
      </c>
      <c r="FU58">
        <v>162</v>
      </c>
      <c r="FV58">
        <v>164</v>
      </c>
      <c r="FW58">
        <v>167</v>
      </c>
      <c r="FX58">
        <v>169</v>
      </c>
      <c r="FY58">
        <v>166</v>
      </c>
      <c r="FZ58">
        <v>166</v>
      </c>
      <c r="GA58">
        <v>167</v>
      </c>
      <c r="GB58">
        <v>169</v>
      </c>
      <c r="GC58">
        <v>166</v>
      </c>
      <c r="GD58">
        <v>169</v>
      </c>
      <c r="GE58">
        <v>162</v>
      </c>
      <c r="GF58">
        <v>163</v>
      </c>
      <c r="GG58">
        <v>166</v>
      </c>
      <c r="GH58">
        <v>165</v>
      </c>
      <c r="GI58">
        <v>162</v>
      </c>
      <c r="GJ58">
        <v>165</v>
      </c>
      <c r="GK58">
        <v>168</v>
      </c>
      <c r="GL58">
        <v>169</v>
      </c>
      <c r="GM58">
        <v>166</v>
      </c>
      <c r="GN58">
        <v>172</v>
      </c>
      <c r="GO58">
        <v>172</v>
      </c>
      <c r="GP58">
        <v>169</v>
      </c>
      <c r="GQ58">
        <v>168</v>
      </c>
      <c r="GR58">
        <v>170</v>
      </c>
      <c r="GS58">
        <v>174</v>
      </c>
      <c r="GT58">
        <v>171</v>
      </c>
      <c r="GU58">
        <v>172</v>
      </c>
      <c r="GV58">
        <v>168</v>
      </c>
      <c r="GW58">
        <v>169</v>
      </c>
      <c r="GX58">
        <v>172</v>
      </c>
      <c r="GY58">
        <v>172</v>
      </c>
      <c r="GZ58">
        <v>179</v>
      </c>
      <c r="HA58">
        <v>180</v>
      </c>
      <c r="HB58">
        <v>175</v>
      </c>
      <c r="HC58">
        <v>171</v>
      </c>
      <c r="HD58">
        <v>168</v>
      </c>
      <c r="HE58">
        <v>169</v>
      </c>
      <c r="HF58">
        <v>170</v>
      </c>
      <c r="HG58">
        <v>169</v>
      </c>
      <c r="HH58">
        <v>168</v>
      </c>
      <c r="HI58">
        <v>165</v>
      </c>
      <c r="HJ58">
        <v>162</v>
      </c>
      <c r="HK58">
        <v>164</v>
      </c>
      <c r="HL58">
        <v>166</v>
      </c>
      <c r="HM58">
        <v>163</v>
      </c>
      <c r="HN58">
        <v>163</v>
      </c>
      <c r="HO58">
        <v>162</v>
      </c>
      <c r="HP58">
        <v>161</v>
      </c>
      <c r="HQ58">
        <v>157</v>
      </c>
      <c r="HR58">
        <v>158</v>
      </c>
      <c r="HS58">
        <v>159</v>
      </c>
      <c r="HT58">
        <v>162</v>
      </c>
      <c r="HU58">
        <v>163</v>
      </c>
      <c r="HV58">
        <v>166</v>
      </c>
      <c r="HW58">
        <v>168</v>
      </c>
      <c r="HX58">
        <v>167</v>
      </c>
      <c r="HY58">
        <v>165</v>
      </c>
      <c r="HZ58">
        <v>165</v>
      </c>
      <c r="IA58">
        <v>169</v>
      </c>
      <c r="IB58">
        <v>169</v>
      </c>
      <c r="IC58">
        <v>173</v>
      </c>
      <c r="ID58">
        <v>173</v>
      </c>
      <c r="IE58">
        <v>175</v>
      </c>
      <c r="IF58">
        <v>175</v>
      </c>
      <c r="IG58">
        <v>173</v>
      </c>
      <c r="IH58">
        <v>172</v>
      </c>
      <c r="II58">
        <v>224</v>
      </c>
      <c r="IJ58">
        <v>220</v>
      </c>
      <c r="IK58">
        <v>220</v>
      </c>
      <c r="IL58">
        <v>213</v>
      </c>
      <c r="IM58">
        <v>208</v>
      </c>
      <c r="IN58">
        <v>214</v>
      </c>
      <c r="IO58">
        <v>217</v>
      </c>
    </row>
    <row r="59" spans="1:250" x14ac:dyDescent="0.35">
      <c r="A59" t="s">
        <v>3510</v>
      </c>
      <c r="B59" s="4" t="str">
        <f>VLOOKUP(A59,'CAMI genomes v4 region'!$I$2:$J$110,2,FALSE)</f>
        <v>Moorella_thermoautotrophica_strain_JW_701/3_(NR_029144.1)</v>
      </c>
      <c r="C59">
        <v>100</v>
      </c>
      <c r="D59">
        <v>164</v>
      </c>
      <c r="E59" s="4">
        <f t="shared" si="0"/>
        <v>0</v>
      </c>
      <c r="F59" s="4">
        <f t="shared" si="1"/>
        <v>0</v>
      </c>
      <c r="G59" s="4">
        <f t="shared" si="2"/>
        <v>137</v>
      </c>
      <c r="H59">
        <v>185</v>
      </c>
      <c r="I59">
        <v>184</v>
      </c>
      <c r="J59">
        <v>185</v>
      </c>
      <c r="K59">
        <v>188</v>
      </c>
      <c r="L59">
        <v>188</v>
      </c>
      <c r="M59">
        <v>189</v>
      </c>
      <c r="N59">
        <v>185</v>
      </c>
      <c r="O59">
        <v>192</v>
      </c>
      <c r="P59">
        <v>192</v>
      </c>
      <c r="Q59" s="4">
        <v>188</v>
      </c>
      <c r="R59">
        <v>187</v>
      </c>
      <c r="S59">
        <v>190</v>
      </c>
      <c r="T59">
        <v>185</v>
      </c>
      <c r="U59">
        <v>188</v>
      </c>
      <c r="V59">
        <v>185</v>
      </c>
      <c r="W59">
        <v>183</v>
      </c>
      <c r="X59">
        <v>182</v>
      </c>
      <c r="Y59">
        <v>182</v>
      </c>
      <c r="Z59">
        <v>183</v>
      </c>
      <c r="AA59">
        <v>183</v>
      </c>
      <c r="AB59">
        <v>181</v>
      </c>
      <c r="AC59">
        <v>181</v>
      </c>
      <c r="AD59">
        <v>179</v>
      </c>
      <c r="AE59">
        <v>172</v>
      </c>
      <c r="AF59">
        <v>173</v>
      </c>
      <c r="AG59">
        <v>174</v>
      </c>
      <c r="AH59">
        <v>171</v>
      </c>
      <c r="AI59">
        <v>174</v>
      </c>
      <c r="AJ59">
        <v>171</v>
      </c>
      <c r="AK59">
        <v>167</v>
      </c>
      <c r="AL59">
        <v>163</v>
      </c>
      <c r="AM59">
        <v>168</v>
      </c>
      <c r="AN59">
        <v>170</v>
      </c>
      <c r="AO59">
        <v>166</v>
      </c>
      <c r="AP59">
        <v>163</v>
      </c>
      <c r="AQ59">
        <v>163</v>
      </c>
      <c r="AR59">
        <v>165</v>
      </c>
      <c r="AS59">
        <v>164</v>
      </c>
      <c r="AT59">
        <v>168</v>
      </c>
      <c r="AU59">
        <v>169</v>
      </c>
      <c r="AV59">
        <v>169</v>
      </c>
      <c r="AW59">
        <v>171</v>
      </c>
      <c r="AX59">
        <v>168</v>
      </c>
      <c r="AY59">
        <v>168</v>
      </c>
      <c r="AZ59">
        <v>173</v>
      </c>
      <c r="BA59">
        <v>169</v>
      </c>
      <c r="BB59">
        <v>168</v>
      </c>
      <c r="BC59">
        <v>172</v>
      </c>
      <c r="BD59">
        <v>169</v>
      </c>
      <c r="BE59">
        <v>172</v>
      </c>
      <c r="BF59">
        <v>172</v>
      </c>
      <c r="BG59">
        <v>176</v>
      </c>
      <c r="BH59">
        <v>174</v>
      </c>
      <c r="BI59">
        <v>179</v>
      </c>
      <c r="BJ59">
        <v>177</v>
      </c>
      <c r="BK59">
        <v>172</v>
      </c>
      <c r="BL59">
        <v>170</v>
      </c>
      <c r="BM59">
        <v>168</v>
      </c>
      <c r="BN59">
        <v>171</v>
      </c>
      <c r="BO59">
        <v>170</v>
      </c>
      <c r="BP59">
        <v>176</v>
      </c>
      <c r="BQ59">
        <v>179</v>
      </c>
      <c r="BR59">
        <v>177</v>
      </c>
      <c r="BS59">
        <v>175</v>
      </c>
      <c r="BT59">
        <v>168</v>
      </c>
      <c r="BU59">
        <v>164</v>
      </c>
      <c r="BV59">
        <v>166</v>
      </c>
      <c r="BW59">
        <v>170</v>
      </c>
      <c r="BX59">
        <v>171</v>
      </c>
      <c r="BY59">
        <v>171</v>
      </c>
      <c r="BZ59">
        <v>173</v>
      </c>
      <c r="CA59">
        <v>172</v>
      </c>
      <c r="CB59">
        <v>169</v>
      </c>
      <c r="CC59">
        <v>169</v>
      </c>
      <c r="CD59">
        <v>167</v>
      </c>
      <c r="CE59">
        <v>165</v>
      </c>
      <c r="CF59">
        <v>171</v>
      </c>
      <c r="CG59">
        <v>169</v>
      </c>
      <c r="CH59">
        <v>164</v>
      </c>
      <c r="CI59">
        <v>161</v>
      </c>
      <c r="CJ59">
        <v>162</v>
      </c>
      <c r="CK59">
        <v>158</v>
      </c>
      <c r="CL59">
        <v>164</v>
      </c>
      <c r="CM59">
        <v>164</v>
      </c>
      <c r="CN59">
        <v>166</v>
      </c>
      <c r="CO59">
        <v>162</v>
      </c>
      <c r="CP59">
        <v>156</v>
      </c>
      <c r="CQ59">
        <v>156</v>
      </c>
      <c r="CR59">
        <v>155</v>
      </c>
      <c r="CS59">
        <v>159</v>
      </c>
      <c r="CT59">
        <v>155</v>
      </c>
      <c r="CU59">
        <v>150</v>
      </c>
      <c r="CV59">
        <v>154</v>
      </c>
      <c r="CW59">
        <v>151</v>
      </c>
      <c r="CX59">
        <v>146</v>
      </c>
      <c r="CY59">
        <v>141</v>
      </c>
      <c r="CZ59">
        <v>143</v>
      </c>
      <c r="DA59">
        <v>139</v>
      </c>
      <c r="DB59">
        <v>141</v>
      </c>
      <c r="DC59">
        <v>141</v>
      </c>
      <c r="DD59">
        <v>141</v>
      </c>
      <c r="DE59">
        <v>141</v>
      </c>
      <c r="DF59">
        <v>144</v>
      </c>
      <c r="DG59">
        <v>141</v>
      </c>
      <c r="DH59">
        <v>140</v>
      </c>
      <c r="DI59">
        <v>143</v>
      </c>
      <c r="DJ59">
        <v>137</v>
      </c>
      <c r="DK59">
        <v>140</v>
      </c>
      <c r="DL59">
        <v>143</v>
      </c>
      <c r="DM59">
        <v>143</v>
      </c>
      <c r="DN59">
        <v>144</v>
      </c>
      <c r="DO59">
        <v>144</v>
      </c>
      <c r="DP59">
        <v>148</v>
      </c>
      <c r="DQ59">
        <v>150</v>
      </c>
      <c r="DR59">
        <v>148</v>
      </c>
      <c r="DS59">
        <v>150</v>
      </c>
      <c r="DT59">
        <v>148</v>
      </c>
      <c r="DU59">
        <v>148</v>
      </c>
      <c r="DV59">
        <v>147</v>
      </c>
      <c r="DW59">
        <v>145</v>
      </c>
      <c r="DX59">
        <v>144</v>
      </c>
      <c r="DY59">
        <v>144</v>
      </c>
      <c r="DZ59">
        <v>144</v>
      </c>
      <c r="EA59">
        <v>145</v>
      </c>
      <c r="EB59">
        <v>147</v>
      </c>
      <c r="EC59">
        <v>148</v>
      </c>
      <c r="ED59">
        <v>143</v>
      </c>
      <c r="EE59">
        <v>139</v>
      </c>
      <c r="EF59">
        <v>143</v>
      </c>
      <c r="EG59">
        <v>149</v>
      </c>
      <c r="EH59">
        <v>150</v>
      </c>
      <c r="EI59">
        <v>147</v>
      </c>
      <c r="EJ59">
        <v>143</v>
      </c>
      <c r="EK59">
        <v>142</v>
      </c>
      <c r="EL59">
        <v>142</v>
      </c>
      <c r="EM59">
        <v>139</v>
      </c>
      <c r="EN59">
        <v>140</v>
      </c>
      <c r="EO59">
        <v>143</v>
      </c>
      <c r="EP59">
        <v>144</v>
      </c>
      <c r="EQ59">
        <v>146</v>
      </c>
      <c r="ER59">
        <v>145</v>
      </c>
      <c r="ES59">
        <v>151</v>
      </c>
      <c r="ET59">
        <v>149</v>
      </c>
      <c r="EU59">
        <v>148</v>
      </c>
      <c r="EV59">
        <v>152</v>
      </c>
      <c r="EW59">
        <v>154</v>
      </c>
      <c r="EX59">
        <v>154</v>
      </c>
      <c r="EY59">
        <v>155</v>
      </c>
      <c r="EZ59">
        <v>151</v>
      </c>
      <c r="FA59">
        <v>149</v>
      </c>
      <c r="FB59">
        <v>148</v>
      </c>
      <c r="FC59">
        <v>147</v>
      </c>
      <c r="FD59">
        <v>143</v>
      </c>
      <c r="FE59">
        <v>146</v>
      </c>
      <c r="FF59">
        <v>147</v>
      </c>
      <c r="FG59">
        <v>147</v>
      </c>
      <c r="FH59">
        <v>153</v>
      </c>
      <c r="FI59">
        <v>155</v>
      </c>
      <c r="FJ59">
        <v>158</v>
      </c>
      <c r="FK59">
        <v>162</v>
      </c>
      <c r="FL59">
        <v>163</v>
      </c>
      <c r="FM59">
        <v>165</v>
      </c>
      <c r="FN59">
        <v>166</v>
      </c>
      <c r="FO59">
        <v>163</v>
      </c>
      <c r="FP59">
        <v>160</v>
      </c>
      <c r="FQ59">
        <v>163</v>
      </c>
      <c r="FR59">
        <v>166</v>
      </c>
      <c r="FS59">
        <v>166</v>
      </c>
      <c r="FT59">
        <v>163</v>
      </c>
      <c r="FU59">
        <v>162</v>
      </c>
      <c r="FV59">
        <v>164</v>
      </c>
      <c r="FW59">
        <v>167</v>
      </c>
      <c r="FX59">
        <v>169</v>
      </c>
      <c r="FY59">
        <v>166</v>
      </c>
      <c r="FZ59">
        <v>166</v>
      </c>
      <c r="GA59">
        <v>167</v>
      </c>
      <c r="GB59">
        <v>169</v>
      </c>
      <c r="GC59">
        <v>166</v>
      </c>
      <c r="GD59">
        <v>169</v>
      </c>
      <c r="GE59">
        <v>162</v>
      </c>
      <c r="GF59">
        <v>163</v>
      </c>
      <c r="GG59">
        <v>166</v>
      </c>
      <c r="GH59">
        <v>165</v>
      </c>
      <c r="GI59">
        <v>162</v>
      </c>
      <c r="GJ59">
        <v>165</v>
      </c>
      <c r="GK59">
        <v>168</v>
      </c>
      <c r="GL59">
        <v>169</v>
      </c>
      <c r="GM59">
        <v>166</v>
      </c>
      <c r="GN59">
        <v>172</v>
      </c>
      <c r="GO59">
        <v>172</v>
      </c>
      <c r="GP59">
        <v>169</v>
      </c>
      <c r="GQ59">
        <v>168</v>
      </c>
      <c r="GR59">
        <v>170</v>
      </c>
      <c r="GS59">
        <v>174</v>
      </c>
      <c r="GT59">
        <v>171</v>
      </c>
      <c r="GU59">
        <v>172</v>
      </c>
      <c r="GV59">
        <v>168</v>
      </c>
      <c r="GW59">
        <v>169</v>
      </c>
      <c r="GX59">
        <v>172</v>
      </c>
      <c r="GY59">
        <v>172</v>
      </c>
      <c r="GZ59">
        <v>179</v>
      </c>
      <c r="HA59">
        <v>180</v>
      </c>
      <c r="HB59">
        <v>175</v>
      </c>
      <c r="HC59">
        <v>171</v>
      </c>
      <c r="HD59">
        <v>168</v>
      </c>
      <c r="HE59">
        <v>169</v>
      </c>
      <c r="HF59">
        <v>170</v>
      </c>
      <c r="HG59">
        <v>169</v>
      </c>
      <c r="HH59">
        <v>168</v>
      </c>
      <c r="HI59">
        <v>165</v>
      </c>
      <c r="HJ59">
        <v>162</v>
      </c>
      <c r="HK59">
        <v>164</v>
      </c>
      <c r="HL59">
        <v>166</v>
      </c>
      <c r="HM59">
        <v>163</v>
      </c>
      <c r="HN59">
        <v>163</v>
      </c>
      <c r="HO59">
        <v>162</v>
      </c>
      <c r="HP59">
        <v>161</v>
      </c>
      <c r="HQ59">
        <v>157</v>
      </c>
      <c r="HR59">
        <v>158</v>
      </c>
      <c r="HS59">
        <v>159</v>
      </c>
      <c r="HT59">
        <v>162</v>
      </c>
      <c r="HU59">
        <v>163</v>
      </c>
      <c r="HV59">
        <v>166</v>
      </c>
      <c r="HW59">
        <v>168</v>
      </c>
      <c r="HX59">
        <v>167</v>
      </c>
      <c r="HY59">
        <v>165</v>
      </c>
      <c r="HZ59">
        <v>165</v>
      </c>
      <c r="IA59">
        <v>169</v>
      </c>
      <c r="IB59">
        <v>169</v>
      </c>
      <c r="IC59">
        <v>173</v>
      </c>
      <c r="ID59">
        <v>173</v>
      </c>
      <c r="IE59">
        <v>175</v>
      </c>
      <c r="IF59">
        <v>175</v>
      </c>
      <c r="IG59">
        <v>173</v>
      </c>
      <c r="IH59">
        <v>172</v>
      </c>
      <c r="II59">
        <v>224</v>
      </c>
      <c r="IJ59">
        <v>220</v>
      </c>
      <c r="IK59">
        <v>220</v>
      </c>
      <c r="IL59">
        <v>213</v>
      </c>
      <c r="IM59">
        <v>208</v>
      </c>
      <c r="IN59">
        <v>214</v>
      </c>
      <c r="IO59">
        <v>217</v>
      </c>
    </row>
    <row r="60" spans="1:250" x14ac:dyDescent="0.35">
      <c r="A60" t="s">
        <v>3511</v>
      </c>
      <c r="B60" s="4" t="str">
        <f>VLOOKUP(A60,'CAMI genomes v4 region'!$I$2:$J$110,2,FALSE)</f>
        <v>Phaeospirillum_molischianum_strain_DSM_120_(NR_104755.1)</v>
      </c>
      <c r="C60">
        <v>100</v>
      </c>
      <c r="D60">
        <v>31</v>
      </c>
      <c r="E60" s="4">
        <f t="shared" si="0"/>
        <v>0</v>
      </c>
      <c r="F60" s="4">
        <f t="shared" si="1"/>
        <v>0</v>
      </c>
      <c r="G60" s="4">
        <f t="shared" si="2"/>
        <v>9</v>
      </c>
      <c r="H60">
        <v>32</v>
      </c>
      <c r="I60">
        <v>31</v>
      </c>
      <c r="J60">
        <v>30</v>
      </c>
      <c r="K60">
        <v>28</v>
      </c>
      <c r="L60">
        <v>25</v>
      </c>
      <c r="M60">
        <v>25</v>
      </c>
      <c r="N60">
        <v>25</v>
      </c>
      <c r="O60">
        <v>25</v>
      </c>
      <c r="P60">
        <v>25</v>
      </c>
      <c r="Q60" s="4">
        <v>26</v>
      </c>
      <c r="R60">
        <v>26</v>
      </c>
      <c r="S60">
        <v>26</v>
      </c>
      <c r="T60">
        <v>26</v>
      </c>
      <c r="U60">
        <v>27</v>
      </c>
      <c r="V60">
        <v>28</v>
      </c>
      <c r="W60">
        <v>28</v>
      </c>
      <c r="X60">
        <v>29</v>
      </c>
      <c r="Y60">
        <v>29</v>
      </c>
      <c r="Z60">
        <v>28</v>
      </c>
      <c r="AA60">
        <v>27</v>
      </c>
      <c r="AB60">
        <v>27</v>
      </c>
      <c r="AC60">
        <v>28</v>
      </c>
      <c r="AD60">
        <v>28</v>
      </c>
      <c r="AE60">
        <v>30</v>
      </c>
      <c r="AF60">
        <v>30</v>
      </c>
      <c r="AG60">
        <v>32</v>
      </c>
      <c r="AH60">
        <v>33</v>
      </c>
      <c r="AI60">
        <v>31</v>
      </c>
      <c r="AJ60">
        <v>33</v>
      </c>
      <c r="AK60">
        <v>31</v>
      </c>
      <c r="AL60">
        <v>30</v>
      </c>
      <c r="AM60">
        <v>30</v>
      </c>
      <c r="AN60">
        <v>28</v>
      </c>
      <c r="AO60">
        <v>27</v>
      </c>
      <c r="AP60">
        <v>27</v>
      </c>
      <c r="AQ60">
        <v>27</v>
      </c>
      <c r="AR60">
        <v>26</v>
      </c>
      <c r="AS60">
        <v>26</v>
      </c>
      <c r="AT60">
        <v>26</v>
      </c>
      <c r="AU60">
        <v>26</v>
      </c>
      <c r="AV60">
        <v>27</v>
      </c>
      <c r="AW60">
        <v>27</v>
      </c>
      <c r="AX60">
        <v>27</v>
      </c>
      <c r="AY60">
        <v>27</v>
      </c>
      <c r="AZ60">
        <v>27</v>
      </c>
      <c r="BA60">
        <v>27</v>
      </c>
      <c r="BB60">
        <v>26</v>
      </c>
      <c r="BC60">
        <v>27</v>
      </c>
      <c r="BD60">
        <v>26</v>
      </c>
      <c r="BE60">
        <v>27</v>
      </c>
      <c r="BF60">
        <v>26</v>
      </c>
      <c r="BG60">
        <v>27</v>
      </c>
      <c r="BH60">
        <v>27</v>
      </c>
      <c r="BI60">
        <v>28</v>
      </c>
      <c r="BJ60">
        <v>27</v>
      </c>
      <c r="BK60">
        <v>26</v>
      </c>
      <c r="BL60">
        <v>24</v>
      </c>
      <c r="BM60">
        <v>25</v>
      </c>
      <c r="BN60">
        <v>25</v>
      </c>
      <c r="BO60">
        <v>26</v>
      </c>
      <c r="BP60">
        <v>26</v>
      </c>
      <c r="BQ60">
        <v>26</v>
      </c>
      <c r="BR60">
        <v>27</v>
      </c>
      <c r="BS60">
        <v>28</v>
      </c>
      <c r="BT60">
        <v>27</v>
      </c>
      <c r="BU60">
        <v>26</v>
      </c>
      <c r="BV60">
        <v>27</v>
      </c>
      <c r="BW60">
        <v>26</v>
      </c>
      <c r="BX60">
        <v>27</v>
      </c>
      <c r="BY60">
        <v>28</v>
      </c>
      <c r="BZ60">
        <v>29</v>
      </c>
      <c r="CA60">
        <v>29</v>
      </c>
      <c r="CB60">
        <v>27</v>
      </c>
      <c r="CC60">
        <v>31</v>
      </c>
      <c r="CD60">
        <v>31</v>
      </c>
      <c r="CE60">
        <v>30</v>
      </c>
      <c r="CF60">
        <v>28</v>
      </c>
      <c r="CG60">
        <v>30</v>
      </c>
      <c r="CH60">
        <v>29</v>
      </c>
      <c r="CI60">
        <v>30</v>
      </c>
      <c r="CJ60">
        <v>29</v>
      </c>
      <c r="CK60">
        <v>29</v>
      </c>
      <c r="CL60">
        <v>32</v>
      </c>
      <c r="CM60">
        <v>32</v>
      </c>
      <c r="CN60">
        <v>31</v>
      </c>
      <c r="CO60">
        <v>30</v>
      </c>
      <c r="CP60">
        <v>31</v>
      </c>
      <c r="CQ60">
        <v>30</v>
      </c>
      <c r="CR60">
        <v>31</v>
      </c>
      <c r="CS60">
        <v>28</v>
      </c>
      <c r="CT60">
        <v>27</v>
      </c>
      <c r="CU60">
        <v>28</v>
      </c>
      <c r="CV60">
        <v>30</v>
      </c>
      <c r="CW60">
        <v>29</v>
      </c>
      <c r="CX60">
        <v>27</v>
      </c>
      <c r="CY60">
        <v>26</v>
      </c>
      <c r="CZ60">
        <v>25</v>
      </c>
      <c r="DA60">
        <v>25</v>
      </c>
      <c r="DB60">
        <v>26</v>
      </c>
      <c r="DC60">
        <v>26</v>
      </c>
      <c r="DD60">
        <v>25</v>
      </c>
      <c r="DE60">
        <v>25</v>
      </c>
      <c r="DF60">
        <v>25</v>
      </c>
      <c r="DG60">
        <v>25</v>
      </c>
      <c r="DH60">
        <v>24</v>
      </c>
      <c r="DI60">
        <v>24</v>
      </c>
      <c r="DJ60">
        <v>27</v>
      </c>
      <c r="DK60">
        <v>28</v>
      </c>
      <c r="DL60">
        <v>29</v>
      </c>
      <c r="DM60">
        <v>30</v>
      </c>
      <c r="DN60">
        <v>30</v>
      </c>
      <c r="DO60">
        <v>31</v>
      </c>
      <c r="DP60">
        <v>31</v>
      </c>
      <c r="DQ60">
        <v>31</v>
      </c>
      <c r="DR60">
        <v>31</v>
      </c>
      <c r="DS60">
        <v>30</v>
      </c>
      <c r="DT60">
        <v>30</v>
      </c>
      <c r="DU60">
        <v>30</v>
      </c>
      <c r="DV60">
        <v>30</v>
      </c>
      <c r="DW60">
        <v>30</v>
      </c>
      <c r="DX60">
        <v>31</v>
      </c>
      <c r="DY60">
        <v>31</v>
      </c>
      <c r="DZ60">
        <v>31</v>
      </c>
      <c r="EA60">
        <v>30</v>
      </c>
      <c r="EB60">
        <v>28</v>
      </c>
      <c r="EC60">
        <v>26</v>
      </c>
      <c r="ED60">
        <v>24</v>
      </c>
      <c r="EE60">
        <v>25</v>
      </c>
      <c r="EF60">
        <v>25</v>
      </c>
      <c r="EG60">
        <v>22</v>
      </c>
      <c r="EH60">
        <v>22</v>
      </c>
      <c r="EI60">
        <v>23</v>
      </c>
      <c r="EJ60">
        <v>23</v>
      </c>
      <c r="EK60">
        <v>23</v>
      </c>
      <c r="EL60">
        <v>22</v>
      </c>
      <c r="EM60">
        <v>21</v>
      </c>
      <c r="EN60">
        <v>20</v>
      </c>
      <c r="EO60">
        <v>20</v>
      </c>
      <c r="EP60">
        <v>19</v>
      </c>
      <c r="EQ60">
        <v>18</v>
      </c>
      <c r="ER60">
        <v>17</v>
      </c>
      <c r="ES60">
        <v>18</v>
      </c>
      <c r="ET60">
        <v>18</v>
      </c>
      <c r="EU60">
        <v>18</v>
      </c>
      <c r="EV60">
        <v>16</v>
      </c>
      <c r="EW60">
        <v>16</v>
      </c>
      <c r="EX60">
        <v>15</v>
      </c>
      <c r="EY60">
        <v>14</v>
      </c>
      <c r="EZ60">
        <v>14</v>
      </c>
      <c r="FA60">
        <v>15</v>
      </c>
      <c r="FB60">
        <v>16</v>
      </c>
      <c r="FC60">
        <v>15</v>
      </c>
      <c r="FD60">
        <v>17</v>
      </c>
      <c r="FE60">
        <v>19</v>
      </c>
      <c r="FF60">
        <v>17</v>
      </c>
      <c r="FG60">
        <v>19</v>
      </c>
      <c r="FH60">
        <v>19</v>
      </c>
      <c r="FI60">
        <v>20</v>
      </c>
      <c r="FJ60">
        <v>139</v>
      </c>
      <c r="FK60">
        <v>141</v>
      </c>
      <c r="FL60">
        <v>148</v>
      </c>
      <c r="FM60">
        <v>144</v>
      </c>
      <c r="FN60">
        <v>142</v>
      </c>
      <c r="FO60">
        <v>147</v>
      </c>
      <c r="FP60">
        <v>144</v>
      </c>
      <c r="FQ60">
        <v>139</v>
      </c>
      <c r="FR60">
        <v>142</v>
      </c>
      <c r="FS60">
        <v>140</v>
      </c>
      <c r="FT60">
        <v>133</v>
      </c>
      <c r="FU60">
        <v>127</v>
      </c>
      <c r="FV60">
        <v>15</v>
      </c>
      <c r="FW60">
        <v>15</v>
      </c>
      <c r="FX60">
        <v>15</v>
      </c>
      <c r="FY60">
        <v>15</v>
      </c>
      <c r="FZ60">
        <v>16</v>
      </c>
      <c r="GA60">
        <v>14</v>
      </c>
      <c r="GB60">
        <v>12</v>
      </c>
      <c r="GC60">
        <v>9</v>
      </c>
      <c r="GD60">
        <v>10</v>
      </c>
      <c r="GE60">
        <v>13</v>
      </c>
      <c r="GF60">
        <v>13</v>
      </c>
      <c r="GG60">
        <v>16</v>
      </c>
      <c r="GH60">
        <v>17</v>
      </c>
      <c r="GI60">
        <v>17</v>
      </c>
      <c r="GJ60">
        <v>17</v>
      </c>
      <c r="GK60">
        <v>19</v>
      </c>
      <c r="GL60">
        <v>21</v>
      </c>
      <c r="GM60">
        <v>22</v>
      </c>
      <c r="GN60">
        <v>21</v>
      </c>
      <c r="GO60">
        <v>22</v>
      </c>
      <c r="GP60">
        <v>22</v>
      </c>
      <c r="GQ60">
        <v>23</v>
      </c>
      <c r="GR60">
        <v>24</v>
      </c>
      <c r="GS60">
        <v>24</v>
      </c>
      <c r="GT60">
        <v>22</v>
      </c>
      <c r="GU60">
        <v>21</v>
      </c>
      <c r="GV60">
        <v>21</v>
      </c>
      <c r="GW60">
        <v>23</v>
      </c>
      <c r="GX60">
        <v>21</v>
      </c>
      <c r="GY60">
        <v>20</v>
      </c>
      <c r="GZ60">
        <v>21</v>
      </c>
      <c r="HA60">
        <v>20</v>
      </c>
      <c r="HB60">
        <v>20</v>
      </c>
      <c r="HC60">
        <v>21</v>
      </c>
      <c r="HD60">
        <v>21</v>
      </c>
      <c r="HE60">
        <v>21</v>
      </c>
      <c r="HF60">
        <v>20</v>
      </c>
      <c r="HG60">
        <v>21</v>
      </c>
      <c r="HH60">
        <v>21</v>
      </c>
      <c r="HI60">
        <v>21</v>
      </c>
      <c r="HJ60">
        <v>20</v>
      </c>
      <c r="HK60">
        <v>20</v>
      </c>
      <c r="HL60">
        <v>20</v>
      </c>
      <c r="HM60">
        <v>19</v>
      </c>
      <c r="HN60">
        <v>20</v>
      </c>
      <c r="HO60">
        <v>23</v>
      </c>
      <c r="HP60">
        <v>27</v>
      </c>
      <c r="HQ60">
        <v>29</v>
      </c>
      <c r="HR60">
        <v>27</v>
      </c>
      <c r="HS60">
        <v>28</v>
      </c>
      <c r="HT60">
        <v>28</v>
      </c>
      <c r="HU60">
        <v>28</v>
      </c>
      <c r="HV60">
        <v>30</v>
      </c>
      <c r="HW60">
        <v>31</v>
      </c>
      <c r="HX60">
        <v>31</v>
      </c>
      <c r="HY60">
        <v>30</v>
      </c>
      <c r="HZ60">
        <v>29</v>
      </c>
      <c r="IA60">
        <v>31</v>
      </c>
      <c r="IB60">
        <v>30</v>
      </c>
      <c r="IC60">
        <v>32</v>
      </c>
      <c r="ID60">
        <v>32</v>
      </c>
      <c r="IE60">
        <v>33</v>
      </c>
      <c r="IF60">
        <v>30</v>
      </c>
      <c r="IG60">
        <v>31</v>
      </c>
      <c r="IH60">
        <v>32</v>
      </c>
      <c r="II60">
        <v>32</v>
      </c>
      <c r="IJ60">
        <v>33</v>
      </c>
      <c r="IK60">
        <v>34</v>
      </c>
      <c r="IL60">
        <v>35</v>
      </c>
      <c r="IM60">
        <v>36</v>
      </c>
      <c r="IN60">
        <v>37</v>
      </c>
      <c r="IO60">
        <v>36</v>
      </c>
    </row>
    <row r="61" spans="1:250" x14ac:dyDescent="0.35">
      <c r="A61" t="s">
        <v>3512</v>
      </c>
      <c r="B61" s="4" t="str">
        <f>VLOOKUP(A61,'CAMI genomes v4 region'!$I$2:$J$110,2,FALSE)</f>
        <v>Phaeospirillum_molischianum_strain_DSM_120_(NR_104755.1)</v>
      </c>
      <c r="C61">
        <v>100</v>
      </c>
      <c r="D61">
        <v>31</v>
      </c>
      <c r="E61" s="4">
        <f t="shared" si="0"/>
        <v>0</v>
      </c>
      <c r="F61" s="4">
        <f t="shared" si="1"/>
        <v>0</v>
      </c>
      <c r="G61" s="4">
        <f t="shared" si="2"/>
        <v>9</v>
      </c>
      <c r="H61">
        <v>32</v>
      </c>
      <c r="I61">
        <v>31</v>
      </c>
      <c r="J61">
        <v>30</v>
      </c>
      <c r="K61">
        <v>28</v>
      </c>
      <c r="L61">
        <v>25</v>
      </c>
      <c r="M61">
        <v>25</v>
      </c>
      <c r="N61">
        <v>25</v>
      </c>
      <c r="O61">
        <v>25</v>
      </c>
      <c r="P61">
        <v>25</v>
      </c>
      <c r="Q61" s="4">
        <v>26</v>
      </c>
      <c r="R61">
        <v>26</v>
      </c>
      <c r="S61">
        <v>26</v>
      </c>
      <c r="T61">
        <v>26</v>
      </c>
      <c r="U61">
        <v>27</v>
      </c>
      <c r="V61">
        <v>28</v>
      </c>
      <c r="W61">
        <v>28</v>
      </c>
      <c r="X61">
        <v>29</v>
      </c>
      <c r="Y61">
        <v>29</v>
      </c>
      <c r="Z61">
        <v>28</v>
      </c>
      <c r="AA61">
        <v>27</v>
      </c>
      <c r="AB61">
        <v>27</v>
      </c>
      <c r="AC61">
        <v>28</v>
      </c>
      <c r="AD61">
        <v>28</v>
      </c>
      <c r="AE61">
        <v>30</v>
      </c>
      <c r="AF61">
        <v>30</v>
      </c>
      <c r="AG61">
        <v>32</v>
      </c>
      <c r="AH61">
        <v>33</v>
      </c>
      <c r="AI61">
        <v>31</v>
      </c>
      <c r="AJ61">
        <v>33</v>
      </c>
      <c r="AK61">
        <v>31</v>
      </c>
      <c r="AL61">
        <v>30</v>
      </c>
      <c r="AM61">
        <v>30</v>
      </c>
      <c r="AN61">
        <v>28</v>
      </c>
      <c r="AO61">
        <v>27</v>
      </c>
      <c r="AP61">
        <v>27</v>
      </c>
      <c r="AQ61">
        <v>27</v>
      </c>
      <c r="AR61">
        <v>26</v>
      </c>
      <c r="AS61">
        <v>26</v>
      </c>
      <c r="AT61">
        <v>26</v>
      </c>
      <c r="AU61">
        <v>26</v>
      </c>
      <c r="AV61">
        <v>27</v>
      </c>
      <c r="AW61">
        <v>27</v>
      </c>
      <c r="AX61">
        <v>27</v>
      </c>
      <c r="AY61">
        <v>27</v>
      </c>
      <c r="AZ61">
        <v>27</v>
      </c>
      <c r="BA61">
        <v>27</v>
      </c>
      <c r="BB61">
        <v>26</v>
      </c>
      <c r="BC61">
        <v>27</v>
      </c>
      <c r="BD61">
        <v>26</v>
      </c>
      <c r="BE61">
        <v>27</v>
      </c>
      <c r="BF61">
        <v>26</v>
      </c>
      <c r="BG61">
        <v>27</v>
      </c>
      <c r="BH61">
        <v>27</v>
      </c>
      <c r="BI61">
        <v>28</v>
      </c>
      <c r="BJ61">
        <v>27</v>
      </c>
      <c r="BK61">
        <v>26</v>
      </c>
      <c r="BL61">
        <v>24</v>
      </c>
      <c r="BM61">
        <v>25</v>
      </c>
      <c r="BN61">
        <v>25</v>
      </c>
      <c r="BO61">
        <v>26</v>
      </c>
      <c r="BP61">
        <v>26</v>
      </c>
      <c r="BQ61">
        <v>26</v>
      </c>
      <c r="BR61">
        <v>27</v>
      </c>
      <c r="BS61">
        <v>28</v>
      </c>
      <c r="BT61">
        <v>27</v>
      </c>
      <c r="BU61">
        <v>26</v>
      </c>
      <c r="BV61">
        <v>27</v>
      </c>
      <c r="BW61">
        <v>26</v>
      </c>
      <c r="BX61">
        <v>27</v>
      </c>
      <c r="BY61">
        <v>28</v>
      </c>
      <c r="BZ61">
        <v>29</v>
      </c>
      <c r="CA61">
        <v>29</v>
      </c>
      <c r="CB61">
        <v>27</v>
      </c>
      <c r="CC61">
        <v>31</v>
      </c>
      <c r="CD61">
        <v>31</v>
      </c>
      <c r="CE61">
        <v>30</v>
      </c>
      <c r="CF61">
        <v>28</v>
      </c>
      <c r="CG61">
        <v>30</v>
      </c>
      <c r="CH61">
        <v>29</v>
      </c>
      <c r="CI61">
        <v>30</v>
      </c>
      <c r="CJ61">
        <v>29</v>
      </c>
      <c r="CK61">
        <v>29</v>
      </c>
      <c r="CL61">
        <v>32</v>
      </c>
      <c r="CM61">
        <v>32</v>
      </c>
      <c r="CN61">
        <v>31</v>
      </c>
      <c r="CO61">
        <v>30</v>
      </c>
      <c r="CP61">
        <v>31</v>
      </c>
      <c r="CQ61">
        <v>30</v>
      </c>
      <c r="CR61">
        <v>31</v>
      </c>
      <c r="CS61">
        <v>28</v>
      </c>
      <c r="CT61">
        <v>27</v>
      </c>
      <c r="CU61">
        <v>28</v>
      </c>
      <c r="CV61">
        <v>30</v>
      </c>
      <c r="CW61">
        <v>29</v>
      </c>
      <c r="CX61">
        <v>27</v>
      </c>
      <c r="CY61">
        <v>26</v>
      </c>
      <c r="CZ61">
        <v>25</v>
      </c>
      <c r="DA61">
        <v>25</v>
      </c>
      <c r="DB61">
        <v>26</v>
      </c>
      <c r="DC61">
        <v>26</v>
      </c>
      <c r="DD61">
        <v>25</v>
      </c>
      <c r="DE61">
        <v>25</v>
      </c>
      <c r="DF61">
        <v>25</v>
      </c>
      <c r="DG61">
        <v>25</v>
      </c>
      <c r="DH61">
        <v>24</v>
      </c>
      <c r="DI61">
        <v>24</v>
      </c>
      <c r="DJ61">
        <v>27</v>
      </c>
      <c r="DK61">
        <v>28</v>
      </c>
      <c r="DL61">
        <v>29</v>
      </c>
      <c r="DM61">
        <v>30</v>
      </c>
      <c r="DN61">
        <v>30</v>
      </c>
      <c r="DO61">
        <v>31</v>
      </c>
      <c r="DP61">
        <v>31</v>
      </c>
      <c r="DQ61">
        <v>31</v>
      </c>
      <c r="DR61">
        <v>31</v>
      </c>
      <c r="DS61">
        <v>30</v>
      </c>
      <c r="DT61">
        <v>30</v>
      </c>
      <c r="DU61">
        <v>30</v>
      </c>
      <c r="DV61">
        <v>30</v>
      </c>
      <c r="DW61">
        <v>30</v>
      </c>
      <c r="DX61">
        <v>31</v>
      </c>
      <c r="DY61">
        <v>31</v>
      </c>
      <c r="DZ61">
        <v>31</v>
      </c>
      <c r="EA61">
        <v>30</v>
      </c>
      <c r="EB61">
        <v>28</v>
      </c>
      <c r="EC61">
        <v>26</v>
      </c>
      <c r="ED61">
        <v>24</v>
      </c>
      <c r="EE61">
        <v>25</v>
      </c>
      <c r="EF61">
        <v>25</v>
      </c>
      <c r="EG61">
        <v>22</v>
      </c>
      <c r="EH61">
        <v>22</v>
      </c>
      <c r="EI61">
        <v>23</v>
      </c>
      <c r="EJ61">
        <v>23</v>
      </c>
      <c r="EK61">
        <v>23</v>
      </c>
      <c r="EL61">
        <v>22</v>
      </c>
      <c r="EM61">
        <v>21</v>
      </c>
      <c r="EN61">
        <v>20</v>
      </c>
      <c r="EO61">
        <v>20</v>
      </c>
      <c r="EP61">
        <v>19</v>
      </c>
      <c r="EQ61">
        <v>18</v>
      </c>
      <c r="ER61">
        <v>17</v>
      </c>
      <c r="ES61">
        <v>18</v>
      </c>
      <c r="ET61">
        <v>18</v>
      </c>
      <c r="EU61">
        <v>18</v>
      </c>
      <c r="EV61">
        <v>16</v>
      </c>
      <c r="EW61">
        <v>16</v>
      </c>
      <c r="EX61">
        <v>15</v>
      </c>
      <c r="EY61">
        <v>14</v>
      </c>
      <c r="EZ61">
        <v>14</v>
      </c>
      <c r="FA61">
        <v>15</v>
      </c>
      <c r="FB61">
        <v>16</v>
      </c>
      <c r="FC61">
        <v>15</v>
      </c>
      <c r="FD61">
        <v>17</v>
      </c>
      <c r="FE61">
        <v>19</v>
      </c>
      <c r="FF61">
        <v>17</v>
      </c>
      <c r="FG61">
        <v>19</v>
      </c>
      <c r="FH61">
        <v>19</v>
      </c>
      <c r="FI61">
        <v>20</v>
      </c>
      <c r="FJ61">
        <v>139</v>
      </c>
      <c r="FK61">
        <v>141</v>
      </c>
      <c r="FL61">
        <v>148</v>
      </c>
      <c r="FM61">
        <v>144</v>
      </c>
      <c r="FN61">
        <v>142</v>
      </c>
      <c r="FO61">
        <v>147</v>
      </c>
      <c r="FP61">
        <v>144</v>
      </c>
      <c r="FQ61">
        <v>139</v>
      </c>
      <c r="FR61">
        <v>142</v>
      </c>
      <c r="FS61">
        <v>140</v>
      </c>
      <c r="FT61">
        <v>133</v>
      </c>
      <c r="FU61">
        <v>127</v>
      </c>
      <c r="FV61">
        <v>15</v>
      </c>
      <c r="FW61">
        <v>15</v>
      </c>
      <c r="FX61">
        <v>15</v>
      </c>
      <c r="FY61">
        <v>15</v>
      </c>
      <c r="FZ61">
        <v>16</v>
      </c>
      <c r="GA61">
        <v>14</v>
      </c>
      <c r="GB61">
        <v>12</v>
      </c>
      <c r="GC61">
        <v>9</v>
      </c>
      <c r="GD61">
        <v>10</v>
      </c>
      <c r="GE61">
        <v>13</v>
      </c>
      <c r="GF61">
        <v>13</v>
      </c>
      <c r="GG61">
        <v>16</v>
      </c>
      <c r="GH61">
        <v>17</v>
      </c>
      <c r="GI61">
        <v>17</v>
      </c>
      <c r="GJ61">
        <v>17</v>
      </c>
      <c r="GK61">
        <v>19</v>
      </c>
      <c r="GL61">
        <v>21</v>
      </c>
      <c r="GM61">
        <v>22</v>
      </c>
      <c r="GN61">
        <v>21</v>
      </c>
      <c r="GO61">
        <v>22</v>
      </c>
      <c r="GP61">
        <v>22</v>
      </c>
      <c r="GQ61">
        <v>23</v>
      </c>
      <c r="GR61">
        <v>24</v>
      </c>
      <c r="GS61">
        <v>24</v>
      </c>
      <c r="GT61">
        <v>22</v>
      </c>
      <c r="GU61">
        <v>21</v>
      </c>
      <c r="GV61">
        <v>21</v>
      </c>
      <c r="GW61">
        <v>23</v>
      </c>
      <c r="GX61">
        <v>21</v>
      </c>
      <c r="GY61">
        <v>20</v>
      </c>
      <c r="GZ61">
        <v>21</v>
      </c>
      <c r="HA61">
        <v>20</v>
      </c>
      <c r="HB61">
        <v>20</v>
      </c>
      <c r="HC61">
        <v>21</v>
      </c>
      <c r="HD61">
        <v>21</v>
      </c>
      <c r="HE61">
        <v>21</v>
      </c>
      <c r="HF61">
        <v>20</v>
      </c>
      <c r="HG61">
        <v>21</v>
      </c>
      <c r="HH61">
        <v>21</v>
      </c>
      <c r="HI61">
        <v>21</v>
      </c>
      <c r="HJ61">
        <v>20</v>
      </c>
      <c r="HK61">
        <v>20</v>
      </c>
      <c r="HL61">
        <v>20</v>
      </c>
      <c r="HM61">
        <v>19</v>
      </c>
      <c r="HN61">
        <v>20</v>
      </c>
      <c r="HO61">
        <v>23</v>
      </c>
      <c r="HP61">
        <v>27</v>
      </c>
      <c r="HQ61">
        <v>29</v>
      </c>
      <c r="HR61">
        <v>27</v>
      </c>
      <c r="HS61">
        <v>28</v>
      </c>
      <c r="HT61">
        <v>28</v>
      </c>
      <c r="HU61">
        <v>28</v>
      </c>
      <c r="HV61">
        <v>30</v>
      </c>
      <c r="HW61">
        <v>31</v>
      </c>
      <c r="HX61">
        <v>31</v>
      </c>
      <c r="HY61">
        <v>30</v>
      </c>
      <c r="HZ61">
        <v>29</v>
      </c>
      <c r="IA61">
        <v>31</v>
      </c>
      <c r="IB61">
        <v>30</v>
      </c>
      <c r="IC61">
        <v>32</v>
      </c>
      <c r="ID61">
        <v>32</v>
      </c>
      <c r="IE61">
        <v>33</v>
      </c>
      <c r="IF61">
        <v>30</v>
      </c>
      <c r="IG61">
        <v>31</v>
      </c>
      <c r="IH61">
        <v>32</v>
      </c>
      <c r="II61">
        <v>32</v>
      </c>
      <c r="IJ61">
        <v>33</v>
      </c>
      <c r="IK61">
        <v>34</v>
      </c>
      <c r="IL61">
        <v>35</v>
      </c>
      <c r="IM61">
        <v>36</v>
      </c>
      <c r="IN61">
        <v>37</v>
      </c>
      <c r="IO61">
        <v>36</v>
      </c>
    </row>
    <row r="62" spans="1:250" x14ac:dyDescent="0.35">
      <c r="A62" t="s">
        <v>3513</v>
      </c>
      <c r="B62" s="4" t="str">
        <f>VLOOKUP(A62,'CAMI genomes v4 region'!$I$2:$J$110,2,FALSE)</f>
        <v>Phaeospirillum_molischianum_strain_DSM_120_(NR_104755.1)</v>
      </c>
      <c r="C62">
        <v>100</v>
      </c>
      <c r="D62">
        <v>31</v>
      </c>
      <c r="E62" s="4">
        <f t="shared" si="0"/>
        <v>0</v>
      </c>
      <c r="F62" s="4">
        <f t="shared" si="1"/>
        <v>0</v>
      </c>
      <c r="G62" s="4">
        <f t="shared" si="2"/>
        <v>9</v>
      </c>
      <c r="H62">
        <v>32</v>
      </c>
      <c r="I62">
        <v>31</v>
      </c>
      <c r="J62">
        <v>30</v>
      </c>
      <c r="K62">
        <v>28</v>
      </c>
      <c r="L62">
        <v>25</v>
      </c>
      <c r="M62">
        <v>25</v>
      </c>
      <c r="N62">
        <v>25</v>
      </c>
      <c r="O62">
        <v>25</v>
      </c>
      <c r="P62">
        <v>25</v>
      </c>
      <c r="Q62" s="4">
        <v>26</v>
      </c>
      <c r="R62">
        <v>26</v>
      </c>
      <c r="S62">
        <v>26</v>
      </c>
      <c r="T62">
        <v>26</v>
      </c>
      <c r="U62">
        <v>27</v>
      </c>
      <c r="V62">
        <v>28</v>
      </c>
      <c r="W62">
        <v>28</v>
      </c>
      <c r="X62">
        <v>29</v>
      </c>
      <c r="Y62">
        <v>29</v>
      </c>
      <c r="Z62">
        <v>28</v>
      </c>
      <c r="AA62">
        <v>27</v>
      </c>
      <c r="AB62">
        <v>27</v>
      </c>
      <c r="AC62">
        <v>28</v>
      </c>
      <c r="AD62">
        <v>28</v>
      </c>
      <c r="AE62">
        <v>30</v>
      </c>
      <c r="AF62">
        <v>30</v>
      </c>
      <c r="AG62">
        <v>32</v>
      </c>
      <c r="AH62">
        <v>33</v>
      </c>
      <c r="AI62">
        <v>31</v>
      </c>
      <c r="AJ62">
        <v>33</v>
      </c>
      <c r="AK62">
        <v>31</v>
      </c>
      <c r="AL62">
        <v>30</v>
      </c>
      <c r="AM62">
        <v>30</v>
      </c>
      <c r="AN62">
        <v>28</v>
      </c>
      <c r="AO62">
        <v>27</v>
      </c>
      <c r="AP62">
        <v>27</v>
      </c>
      <c r="AQ62">
        <v>27</v>
      </c>
      <c r="AR62">
        <v>26</v>
      </c>
      <c r="AS62">
        <v>26</v>
      </c>
      <c r="AT62">
        <v>26</v>
      </c>
      <c r="AU62">
        <v>26</v>
      </c>
      <c r="AV62">
        <v>27</v>
      </c>
      <c r="AW62">
        <v>27</v>
      </c>
      <c r="AX62">
        <v>27</v>
      </c>
      <c r="AY62">
        <v>27</v>
      </c>
      <c r="AZ62">
        <v>27</v>
      </c>
      <c r="BA62">
        <v>27</v>
      </c>
      <c r="BB62">
        <v>26</v>
      </c>
      <c r="BC62">
        <v>27</v>
      </c>
      <c r="BD62">
        <v>26</v>
      </c>
      <c r="BE62">
        <v>27</v>
      </c>
      <c r="BF62">
        <v>26</v>
      </c>
      <c r="BG62">
        <v>27</v>
      </c>
      <c r="BH62">
        <v>27</v>
      </c>
      <c r="BI62">
        <v>28</v>
      </c>
      <c r="BJ62">
        <v>27</v>
      </c>
      <c r="BK62">
        <v>26</v>
      </c>
      <c r="BL62">
        <v>24</v>
      </c>
      <c r="BM62">
        <v>25</v>
      </c>
      <c r="BN62">
        <v>25</v>
      </c>
      <c r="BO62">
        <v>26</v>
      </c>
      <c r="BP62">
        <v>26</v>
      </c>
      <c r="BQ62">
        <v>26</v>
      </c>
      <c r="BR62">
        <v>27</v>
      </c>
      <c r="BS62">
        <v>28</v>
      </c>
      <c r="BT62">
        <v>27</v>
      </c>
      <c r="BU62">
        <v>26</v>
      </c>
      <c r="BV62">
        <v>27</v>
      </c>
      <c r="BW62">
        <v>26</v>
      </c>
      <c r="BX62">
        <v>27</v>
      </c>
      <c r="BY62">
        <v>28</v>
      </c>
      <c r="BZ62">
        <v>29</v>
      </c>
      <c r="CA62">
        <v>29</v>
      </c>
      <c r="CB62">
        <v>27</v>
      </c>
      <c r="CC62">
        <v>31</v>
      </c>
      <c r="CD62">
        <v>31</v>
      </c>
      <c r="CE62">
        <v>30</v>
      </c>
      <c r="CF62">
        <v>28</v>
      </c>
      <c r="CG62">
        <v>30</v>
      </c>
      <c r="CH62">
        <v>29</v>
      </c>
      <c r="CI62">
        <v>30</v>
      </c>
      <c r="CJ62">
        <v>29</v>
      </c>
      <c r="CK62">
        <v>29</v>
      </c>
      <c r="CL62">
        <v>32</v>
      </c>
      <c r="CM62">
        <v>32</v>
      </c>
      <c r="CN62">
        <v>31</v>
      </c>
      <c r="CO62">
        <v>30</v>
      </c>
      <c r="CP62">
        <v>31</v>
      </c>
      <c r="CQ62">
        <v>30</v>
      </c>
      <c r="CR62">
        <v>31</v>
      </c>
      <c r="CS62">
        <v>28</v>
      </c>
      <c r="CT62">
        <v>27</v>
      </c>
      <c r="CU62">
        <v>28</v>
      </c>
      <c r="CV62">
        <v>30</v>
      </c>
      <c r="CW62">
        <v>29</v>
      </c>
      <c r="CX62">
        <v>27</v>
      </c>
      <c r="CY62">
        <v>26</v>
      </c>
      <c r="CZ62">
        <v>25</v>
      </c>
      <c r="DA62">
        <v>25</v>
      </c>
      <c r="DB62">
        <v>26</v>
      </c>
      <c r="DC62">
        <v>26</v>
      </c>
      <c r="DD62">
        <v>25</v>
      </c>
      <c r="DE62">
        <v>25</v>
      </c>
      <c r="DF62">
        <v>25</v>
      </c>
      <c r="DG62">
        <v>25</v>
      </c>
      <c r="DH62">
        <v>24</v>
      </c>
      <c r="DI62">
        <v>24</v>
      </c>
      <c r="DJ62">
        <v>27</v>
      </c>
      <c r="DK62">
        <v>28</v>
      </c>
      <c r="DL62">
        <v>29</v>
      </c>
      <c r="DM62">
        <v>30</v>
      </c>
      <c r="DN62">
        <v>30</v>
      </c>
      <c r="DO62">
        <v>31</v>
      </c>
      <c r="DP62">
        <v>31</v>
      </c>
      <c r="DQ62">
        <v>31</v>
      </c>
      <c r="DR62">
        <v>31</v>
      </c>
      <c r="DS62">
        <v>30</v>
      </c>
      <c r="DT62">
        <v>30</v>
      </c>
      <c r="DU62">
        <v>30</v>
      </c>
      <c r="DV62">
        <v>30</v>
      </c>
      <c r="DW62">
        <v>30</v>
      </c>
      <c r="DX62">
        <v>31</v>
      </c>
      <c r="DY62">
        <v>31</v>
      </c>
      <c r="DZ62">
        <v>31</v>
      </c>
      <c r="EA62">
        <v>30</v>
      </c>
      <c r="EB62">
        <v>28</v>
      </c>
      <c r="EC62">
        <v>26</v>
      </c>
      <c r="ED62">
        <v>24</v>
      </c>
      <c r="EE62">
        <v>25</v>
      </c>
      <c r="EF62">
        <v>25</v>
      </c>
      <c r="EG62">
        <v>22</v>
      </c>
      <c r="EH62">
        <v>22</v>
      </c>
      <c r="EI62">
        <v>23</v>
      </c>
      <c r="EJ62">
        <v>23</v>
      </c>
      <c r="EK62">
        <v>23</v>
      </c>
      <c r="EL62">
        <v>22</v>
      </c>
      <c r="EM62">
        <v>21</v>
      </c>
      <c r="EN62">
        <v>20</v>
      </c>
      <c r="EO62">
        <v>20</v>
      </c>
      <c r="EP62">
        <v>19</v>
      </c>
      <c r="EQ62">
        <v>18</v>
      </c>
      <c r="ER62">
        <v>17</v>
      </c>
      <c r="ES62">
        <v>18</v>
      </c>
      <c r="ET62">
        <v>18</v>
      </c>
      <c r="EU62">
        <v>18</v>
      </c>
      <c r="EV62">
        <v>16</v>
      </c>
      <c r="EW62">
        <v>16</v>
      </c>
      <c r="EX62">
        <v>15</v>
      </c>
      <c r="EY62">
        <v>14</v>
      </c>
      <c r="EZ62">
        <v>14</v>
      </c>
      <c r="FA62">
        <v>15</v>
      </c>
      <c r="FB62">
        <v>16</v>
      </c>
      <c r="FC62">
        <v>15</v>
      </c>
      <c r="FD62">
        <v>17</v>
      </c>
      <c r="FE62">
        <v>19</v>
      </c>
      <c r="FF62">
        <v>17</v>
      </c>
      <c r="FG62">
        <v>19</v>
      </c>
      <c r="FH62">
        <v>19</v>
      </c>
      <c r="FI62">
        <v>20</v>
      </c>
      <c r="FJ62">
        <v>139</v>
      </c>
      <c r="FK62">
        <v>141</v>
      </c>
      <c r="FL62">
        <v>148</v>
      </c>
      <c r="FM62">
        <v>144</v>
      </c>
      <c r="FN62">
        <v>142</v>
      </c>
      <c r="FO62">
        <v>147</v>
      </c>
      <c r="FP62">
        <v>144</v>
      </c>
      <c r="FQ62">
        <v>139</v>
      </c>
      <c r="FR62">
        <v>142</v>
      </c>
      <c r="FS62">
        <v>140</v>
      </c>
      <c r="FT62">
        <v>133</v>
      </c>
      <c r="FU62">
        <v>127</v>
      </c>
      <c r="FV62">
        <v>15</v>
      </c>
      <c r="FW62">
        <v>15</v>
      </c>
      <c r="FX62">
        <v>15</v>
      </c>
      <c r="FY62">
        <v>15</v>
      </c>
      <c r="FZ62">
        <v>16</v>
      </c>
      <c r="GA62">
        <v>14</v>
      </c>
      <c r="GB62">
        <v>12</v>
      </c>
      <c r="GC62">
        <v>9</v>
      </c>
      <c r="GD62">
        <v>10</v>
      </c>
      <c r="GE62">
        <v>13</v>
      </c>
      <c r="GF62">
        <v>13</v>
      </c>
      <c r="GG62">
        <v>16</v>
      </c>
      <c r="GH62">
        <v>17</v>
      </c>
      <c r="GI62">
        <v>17</v>
      </c>
      <c r="GJ62">
        <v>17</v>
      </c>
      <c r="GK62">
        <v>19</v>
      </c>
      <c r="GL62">
        <v>21</v>
      </c>
      <c r="GM62">
        <v>22</v>
      </c>
      <c r="GN62">
        <v>21</v>
      </c>
      <c r="GO62">
        <v>22</v>
      </c>
      <c r="GP62">
        <v>22</v>
      </c>
      <c r="GQ62">
        <v>23</v>
      </c>
      <c r="GR62">
        <v>24</v>
      </c>
      <c r="GS62">
        <v>24</v>
      </c>
      <c r="GT62">
        <v>22</v>
      </c>
      <c r="GU62">
        <v>21</v>
      </c>
      <c r="GV62">
        <v>21</v>
      </c>
      <c r="GW62">
        <v>23</v>
      </c>
      <c r="GX62">
        <v>21</v>
      </c>
      <c r="GY62">
        <v>20</v>
      </c>
      <c r="GZ62">
        <v>21</v>
      </c>
      <c r="HA62">
        <v>20</v>
      </c>
      <c r="HB62">
        <v>20</v>
      </c>
      <c r="HC62">
        <v>21</v>
      </c>
      <c r="HD62">
        <v>21</v>
      </c>
      <c r="HE62">
        <v>21</v>
      </c>
      <c r="HF62">
        <v>20</v>
      </c>
      <c r="HG62">
        <v>21</v>
      </c>
      <c r="HH62">
        <v>21</v>
      </c>
      <c r="HI62">
        <v>21</v>
      </c>
      <c r="HJ62">
        <v>20</v>
      </c>
      <c r="HK62">
        <v>20</v>
      </c>
      <c r="HL62">
        <v>20</v>
      </c>
      <c r="HM62">
        <v>19</v>
      </c>
      <c r="HN62">
        <v>20</v>
      </c>
      <c r="HO62">
        <v>23</v>
      </c>
      <c r="HP62">
        <v>27</v>
      </c>
      <c r="HQ62">
        <v>29</v>
      </c>
      <c r="HR62">
        <v>27</v>
      </c>
      <c r="HS62">
        <v>28</v>
      </c>
      <c r="HT62">
        <v>28</v>
      </c>
      <c r="HU62">
        <v>28</v>
      </c>
      <c r="HV62">
        <v>30</v>
      </c>
      <c r="HW62">
        <v>31</v>
      </c>
      <c r="HX62">
        <v>31</v>
      </c>
      <c r="HY62">
        <v>30</v>
      </c>
      <c r="HZ62">
        <v>29</v>
      </c>
      <c r="IA62">
        <v>31</v>
      </c>
      <c r="IB62">
        <v>30</v>
      </c>
      <c r="IC62">
        <v>32</v>
      </c>
      <c r="ID62">
        <v>32</v>
      </c>
      <c r="IE62">
        <v>33</v>
      </c>
      <c r="IF62">
        <v>30</v>
      </c>
      <c r="IG62">
        <v>31</v>
      </c>
      <c r="IH62">
        <v>32</v>
      </c>
      <c r="II62">
        <v>32</v>
      </c>
      <c r="IJ62">
        <v>33</v>
      </c>
      <c r="IK62">
        <v>34</v>
      </c>
      <c r="IL62">
        <v>35</v>
      </c>
      <c r="IM62">
        <v>36</v>
      </c>
      <c r="IN62">
        <v>37</v>
      </c>
      <c r="IO62">
        <v>36</v>
      </c>
    </row>
    <row r="63" spans="1:250" x14ac:dyDescent="0.35">
      <c r="A63" t="s">
        <v>3514</v>
      </c>
      <c r="B63" s="4" t="str">
        <f>VLOOKUP(A63,'CAMI genomes v4 region'!$I$2:$J$110,2,FALSE)</f>
        <v>Phaeospirillum_molischianum_strain_DSM_120_(NR_104755.1)</v>
      </c>
      <c r="C63">
        <v>100</v>
      </c>
      <c r="D63">
        <v>31</v>
      </c>
      <c r="E63" s="4">
        <f t="shared" si="0"/>
        <v>0</v>
      </c>
      <c r="F63" s="4">
        <f t="shared" si="1"/>
        <v>0</v>
      </c>
      <c r="G63" s="4">
        <f t="shared" si="2"/>
        <v>9</v>
      </c>
      <c r="H63">
        <v>32</v>
      </c>
      <c r="I63">
        <v>31</v>
      </c>
      <c r="J63">
        <v>30</v>
      </c>
      <c r="K63">
        <v>28</v>
      </c>
      <c r="L63">
        <v>25</v>
      </c>
      <c r="M63">
        <v>25</v>
      </c>
      <c r="N63">
        <v>25</v>
      </c>
      <c r="O63">
        <v>25</v>
      </c>
      <c r="P63">
        <v>25</v>
      </c>
      <c r="Q63" s="4">
        <v>26</v>
      </c>
      <c r="R63">
        <v>26</v>
      </c>
      <c r="S63">
        <v>26</v>
      </c>
      <c r="T63">
        <v>26</v>
      </c>
      <c r="U63">
        <v>27</v>
      </c>
      <c r="V63">
        <v>28</v>
      </c>
      <c r="W63">
        <v>28</v>
      </c>
      <c r="X63">
        <v>29</v>
      </c>
      <c r="Y63">
        <v>29</v>
      </c>
      <c r="Z63">
        <v>28</v>
      </c>
      <c r="AA63">
        <v>27</v>
      </c>
      <c r="AB63">
        <v>27</v>
      </c>
      <c r="AC63">
        <v>28</v>
      </c>
      <c r="AD63">
        <v>28</v>
      </c>
      <c r="AE63">
        <v>30</v>
      </c>
      <c r="AF63">
        <v>30</v>
      </c>
      <c r="AG63">
        <v>32</v>
      </c>
      <c r="AH63">
        <v>33</v>
      </c>
      <c r="AI63">
        <v>31</v>
      </c>
      <c r="AJ63">
        <v>33</v>
      </c>
      <c r="AK63">
        <v>31</v>
      </c>
      <c r="AL63">
        <v>30</v>
      </c>
      <c r="AM63">
        <v>30</v>
      </c>
      <c r="AN63">
        <v>28</v>
      </c>
      <c r="AO63">
        <v>27</v>
      </c>
      <c r="AP63">
        <v>27</v>
      </c>
      <c r="AQ63">
        <v>27</v>
      </c>
      <c r="AR63">
        <v>26</v>
      </c>
      <c r="AS63">
        <v>26</v>
      </c>
      <c r="AT63">
        <v>26</v>
      </c>
      <c r="AU63">
        <v>26</v>
      </c>
      <c r="AV63">
        <v>27</v>
      </c>
      <c r="AW63">
        <v>27</v>
      </c>
      <c r="AX63">
        <v>27</v>
      </c>
      <c r="AY63">
        <v>27</v>
      </c>
      <c r="AZ63">
        <v>27</v>
      </c>
      <c r="BA63">
        <v>27</v>
      </c>
      <c r="BB63">
        <v>26</v>
      </c>
      <c r="BC63">
        <v>27</v>
      </c>
      <c r="BD63">
        <v>26</v>
      </c>
      <c r="BE63">
        <v>27</v>
      </c>
      <c r="BF63">
        <v>26</v>
      </c>
      <c r="BG63">
        <v>27</v>
      </c>
      <c r="BH63">
        <v>27</v>
      </c>
      <c r="BI63">
        <v>28</v>
      </c>
      <c r="BJ63">
        <v>27</v>
      </c>
      <c r="BK63">
        <v>26</v>
      </c>
      <c r="BL63">
        <v>24</v>
      </c>
      <c r="BM63">
        <v>25</v>
      </c>
      <c r="BN63">
        <v>25</v>
      </c>
      <c r="BO63">
        <v>26</v>
      </c>
      <c r="BP63">
        <v>26</v>
      </c>
      <c r="BQ63">
        <v>26</v>
      </c>
      <c r="BR63">
        <v>27</v>
      </c>
      <c r="BS63">
        <v>28</v>
      </c>
      <c r="BT63">
        <v>27</v>
      </c>
      <c r="BU63">
        <v>26</v>
      </c>
      <c r="BV63">
        <v>27</v>
      </c>
      <c r="BW63">
        <v>26</v>
      </c>
      <c r="BX63">
        <v>27</v>
      </c>
      <c r="BY63">
        <v>28</v>
      </c>
      <c r="BZ63">
        <v>29</v>
      </c>
      <c r="CA63">
        <v>29</v>
      </c>
      <c r="CB63">
        <v>27</v>
      </c>
      <c r="CC63">
        <v>31</v>
      </c>
      <c r="CD63">
        <v>31</v>
      </c>
      <c r="CE63">
        <v>30</v>
      </c>
      <c r="CF63">
        <v>28</v>
      </c>
      <c r="CG63">
        <v>30</v>
      </c>
      <c r="CH63">
        <v>29</v>
      </c>
      <c r="CI63">
        <v>30</v>
      </c>
      <c r="CJ63">
        <v>29</v>
      </c>
      <c r="CK63">
        <v>29</v>
      </c>
      <c r="CL63">
        <v>32</v>
      </c>
      <c r="CM63">
        <v>32</v>
      </c>
      <c r="CN63">
        <v>31</v>
      </c>
      <c r="CO63">
        <v>30</v>
      </c>
      <c r="CP63">
        <v>31</v>
      </c>
      <c r="CQ63">
        <v>30</v>
      </c>
      <c r="CR63">
        <v>31</v>
      </c>
      <c r="CS63">
        <v>28</v>
      </c>
      <c r="CT63">
        <v>27</v>
      </c>
      <c r="CU63">
        <v>28</v>
      </c>
      <c r="CV63">
        <v>30</v>
      </c>
      <c r="CW63">
        <v>29</v>
      </c>
      <c r="CX63">
        <v>27</v>
      </c>
      <c r="CY63">
        <v>26</v>
      </c>
      <c r="CZ63">
        <v>25</v>
      </c>
      <c r="DA63">
        <v>25</v>
      </c>
      <c r="DB63">
        <v>26</v>
      </c>
      <c r="DC63">
        <v>26</v>
      </c>
      <c r="DD63">
        <v>25</v>
      </c>
      <c r="DE63">
        <v>25</v>
      </c>
      <c r="DF63">
        <v>25</v>
      </c>
      <c r="DG63">
        <v>25</v>
      </c>
      <c r="DH63">
        <v>24</v>
      </c>
      <c r="DI63">
        <v>24</v>
      </c>
      <c r="DJ63">
        <v>27</v>
      </c>
      <c r="DK63">
        <v>28</v>
      </c>
      <c r="DL63">
        <v>29</v>
      </c>
      <c r="DM63">
        <v>30</v>
      </c>
      <c r="DN63">
        <v>30</v>
      </c>
      <c r="DO63">
        <v>31</v>
      </c>
      <c r="DP63">
        <v>31</v>
      </c>
      <c r="DQ63">
        <v>31</v>
      </c>
      <c r="DR63">
        <v>31</v>
      </c>
      <c r="DS63">
        <v>30</v>
      </c>
      <c r="DT63">
        <v>30</v>
      </c>
      <c r="DU63">
        <v>30</v>
      </c>
      <c r="DV63">
        <v>30</v>
      </c>
      <c r="DW63">
        <v>30</v>
      </c>
      <c r="DX63">
        <v>31</v>
      </c>
      <c r="DY63">
        <v>31</v>
      </c>
      <c r="DZ63">
        <v>31</v>
      </c>
      <c r="EA63">
        <v>30</v>
      </c>
      <c r="EB63">
        <v>28</v>
      </c>
      <c r="EC63">
        <v>26</v>
      </c>
      <c r="ED63">
        <v>24</v>
      </c>
      <c r="EE63">
        <v>25</v>
      </c>
      <c r="EF63">
        <v>25</v>
      </c>
      <c r="EG63">
        <v>22</v>
      </c>
      <c r="EH63">
        <v>22</v>
      </c>
      <c r="EI63">
        <v>23</v>
      </c>
      <c r="EJ63">
        <v>23</v>
      </c>
      <c r="EK63">
        <v>23</v>
      </c>
      <c r="EL63">
        <v>22</v>
      </c>
      <c r="EM63">
        <v>21</v>
      </c>
      <c r="EN63">
        <v>20</v>
      </c>
      <c r="EO63">
        <v>20</v>
      </c>
      <c r="EP63">
        <v>19</v>
      </c>
      <c r="EQ63">
        <v>18</v>
      </c>
      <c r="ER63">
        <v>17</v>
      </c>
      <c r="ES63">
        <v>18</v>
      </c>
      <c r="ET63">
        <v>18</v>
      </c>
      <c r="EU63">
        <v>18</v>
      </c>
      <c r="EV63">
        <v>16</v>
      </c>
      <c r="EW63">
        <v>16</v>
      </c>
      <c r="EX63">
        <v>15</v>
      </c>
      <c r="EY63">
        <v>14</v>
      </c>
      <c r="EZ63">
        <v>14</v>
      </c>
      <c r="FA63">
        <v>15</v>
      </c>
      <c r="FB63">
        <v>16</v>
      </c>
      <c r="FC63">
        <v>15</v>
      </c>
      <c r="FD63">
        <v>17</v>
      </c>
      <c r="FE63">
        <v>19</v>
      </c>
      <c r="FF63">
        <v>17</v>
      </c>
      <c r="FG63">
        <v>19</v>
      </c>
      <c r="FH63">
        <v>19</v>
      </c>
      <c r="FI63">
        <v>20</v>
      </c>
      <c r="FJ63">
        <v>139</v>
      </c>
      <c r="FK63">
        <v>141</v>
      </c>
      <c r="FL63">
        <v>148</v>
      </c>
      <c r="FM63">
        <v>144</v>
      </c>
      <c r="FN63">
        <v>142</v>
      </c>
      <c r="FO63">
        <v>147</v>
      </c>
      <c r="FP63">
        <v>144</v>
      </c>
      <c r="FQ63">
        <v>139</v>
      </c>
      <c r="FR63">
        <v>142</v>
      </c>
      <c r="FS63">
        <v>140</v>
      </c>
      <c r="FT63">
        <v>133</v>
      </c>
      <c r="FU63">
        <v>127</v>
      </c>
      <c r="FV63">
        <v>15</v>
      </c>
      <c r="FW63">
        <v>15</v>
      </c>
      <c r="FX63">
        <v>15</v>
      </c>
      <c r="FY63">
        <v>15</v>
      </c>
      <c r="FZ63">
        <v>16</v>
      </c>
      <c r="GA63">
        <v>14</v>
      </c>
      <c r="GB63">
        <v>12</v>
      </c>
      <c r="GC63">
        <v>9</v>
      </c>
      <c r="GD63">
        <v>10</v>
      </c>
      <c r="GE63">
        <v>13</v>
      </c>
      <c r="GF63">
        <v>13</v>
      </c>
      <c r="GG63">
        <v>16</v>
      </c>
      <c r="GH63">
        <v>17</v>
      </c>
      <c r="GI63">
        <v>17</v>
      </c>
      <c r="GJ63">
        <v>17</v>
      </c>
      <c r="GK63">
        <v>19</v>
      </c>
      <c r="GL63">
        <v>21</v>
      </c>
      <c r="GM63">
        <v>22</v>
      </c>
      <c r="GN63">
        <v>21</v>
      </c>
      <c r="GO63">
        <v>22</v>
      </c>
      <c r="GP63">
        <v>22</v>
      </c>
      <c r="GQ63">
        <v>23</v>
      </c>
      <c r="GR63">
        <v>24</v>
      </c>
      <c r="GS63">
        <v>24</v>
      </c>
      <c r="GT63">
        <v>22</v>
      </c>
      <c r="GU63">
        <v>21</v>
      </c>
      <c r="GV63">
        <v>21</v>
      </c>
      <c r="GW63">
        <v>23</v>
      </c>
      <c r="GX63">
        <v>21</v>
      </c>
      <c r="GY63">
        <v>20</v>
      </c>
      <c r="GZ63">
        <v>21</v>
      </c>
      <c r="HA63">
        <v>20</v>
      </c>
      <c r="HB63">
        <v>20</v>
      </c>
      <c r="HC63">
        <v>21</v>
      </c>
      <c r="HD63">
        <v>21</v>
      </c>
      <c r="HE63">
        <v>21</v>
      </c>
      <c r="HF63">
        <v>20</v>
      </c>
      <c r="HG63">
        <v>21</v>
      </c>
      <c r="HH63">
        <v>21</v>
      </c>
      <c r="HI63">
        <v>21</v>
      </c>
      <c r="HJ63">
        <v>20</v>
      </c>
      <c r="HK63">
        <v>20</v>
      </c>
      <c r="HL63">
        <v>20</v>
      </c>
      <c r="HM63">
        <v>19</v>
      </c>
      <c r="HN63">
        <v>20</v>
      </c>
      <c r="HO63">
        <v>23</v>
      </c>
      <c r="HP63">
        <v>27</v>
      </c>
      <c r="HQ63">
        <v>29</v>
      </c>
      <c r="HR63">
        <v>27</v>
      </c>
      <c r="HS63">
        <v>28</v>
      </c>
      <c r="HT63">
        <v>28</v>
      </c>
      <c r="HU63">
        <v>28</v>
      </c>
      <c r="HV63">
        <v>30</v>
      </c>
      <c r="HW63">
        <v>31</v>
      </c>
      <c r="HX63">
        <v>31</v>
      </c>
      <c r="HY63">
        <v>30</v>
      </c>
      <c r="HZ63">
        <v>29</v>
      </c>
      <c r="IA63">
        <v>31</v>
      </c>
      <c r="IB63">
        <v>30</v>
      </c>
      <c r="IC63">
        <v>32</v>
      </c>
      <c r="ID63">
        <v>32</v>
      </c>
      <c r="IE63">
        <v>33</v>
      </c>
      <c r="IF63">
        <v>30</v>
      </c>
      <c r="IG63">
        <v>31</v>
      </c>
      <c r="IH63">
        <v>32</v>
      </c>
      <c r="II63">
        <v>32</v>
      </c>
      <c r="IJ63">
        <v>33</v>
      </c>
      <c r="IK63">
        <v>34</v>
      </c>
      <c r="IL63">
        <v>35</v>
      </c>
      <c r="IM63">
        <v>36</v>
      </c>
      <c r="IN63">
        <v>37</v>
      </c>
      <c r="IO63">
        <v>36</v>
      </c>
    </row>
    <row r="64" spans="1:250" x14ac:dyDescent="0.35">
      <c r="A64" t="s">
        <v>3515</v>
      </c>
      <c r="B64" s="4" t="str">
        <f>VLOOKUP(A64,'CAMI genomes v4 region'!$I$2:$J$110,2,FALSE)</f>
        <v>Promicromonospora_vindobonensis_strain_V-45_(NR_042146.1)</v>
      </c>
      <c r="C64">
        <v>73</v>
      </c>
      <c r="D64">
        <v>46</v>
      </c>
      <c r="E64" s="4">
        <f t="shared" si="0"/>
        <v>65</v>
      </c>
      <c r="F64" s="4">
        <f t="shared" si="1"/>
        <v>121</v>
      </c>
      <c r="G64" s="4">
        <f t="shared" si="2"/>
        <v>0</v>
      </c>
      <c r="H64">
        <v>127</v>
      </c>
      <c r="I64">
        <v>128</v>
      </c>
      <c r="J64">
        <v>128</v>
      </c>
      <c r="K64">
        <v>127</v>
      </c>
      <c r="L64">
        <v>128</v>
      </c>
      <c r="M64">
        <v>123</v>
      </c>
      <c r="N64">
        <v>120</v>
      </c>
      <c r="O64">
        <v>119</v>
      </c>
      <c r="P64">
        <v>114</v>
      </c>
      <c r="Q64" s="4">
        <v>121</v>
      </c>
      <c r="R64">
        <v>125</v>
      </c>
      <c r="S64">
        <v>127</v>
      </c>
      <c r="T64">
        <v>123</v>
      </c>
      <c r="U64">
        <v>123</v>
      </c>
      <c r="V64">
        <v>123</v>
      </c>
      <c r="W64">
        <v>120</v>
      </c>
      <c r="X64">
        <v>120</v>
      </c>
      <c r="Y64">
        <v>116</v>
      </c>
      <c r="Z64">
        <v>116</v>
      </c>
      <c r="AA64">
        <v>113</v>
      </c>
      <c r="AB64">
        <v>112</v>
      </c>
      <c r="AC64">
        <v>113</v>
      </c>
      <c r="AD64">
        <v>112</v>
      </c>
      <c r="AE64">
        <v>111</v>
      </c>
      <c r="AF64">
        <v>113</v>
      </c>
      <c r="AG64">
        <v>102</v>
      </c>
      <c r="AH64">
        <v>104</v>
      </c>
      <c r="AI64">
        <v>100</v>
      </c>
      <c r="AJ64">
        <v>98</v>
      </c>
      <c r="AK64">
        <v>108</v>
      </c>
      <c r="AL64">
        <v>107</v>
      </c>
      <c r="AM64">
        <v>102</v>
      </c>
      <c r="AN64">
        <v>107</v>
      </c>
      <c r="AO64">
        <v>101</v>
      </c>
      <c r="AP64">
        <v>100</v>
      </c>
      <c r="AQ64">
        <v>94</v>
      </c>
      <c r="AR64">
        <v>98</v>
      </c>
      <c r="AS64">
        <v>98</v>
      </c>
      <c r="AT64">
        <v>38</v>
      </c>
      <c r="AU64">
        <v>34</v>
      </c>
      <c r="AV64">
        <v>34</v>
      </c>
      <c r="AW64">
        <v>33</v>
      </c>
      <c r="AX64">
        <v>34</v>
      </c>
      <c r="AY64">
        <v>34</v>
      </c>
      <c r="AZ64">
        <v>33</v>
      </c>
      <c r="BA64">
        <v>32</v>
      </c>
      <c r="BB64">
        <v>0</v>
      </c>
      <c r="BC64">
        <v>0</v>
      </c>
      <c r="BD64">
        <v>0</v>
      </c>
      <c r="BE64">
        <v>0</v>
      </c>
      <c r="BF64">
        <v>0</v>
      </c>
      <c r="BG64">
        <v>0</v>
      </c>
      <c r="BH64">
        <v>0</v>
      </c>
      <c r="BI64">
        <v>0</v>
      </c>
      <c r="BJ64">
        <v>0</v>
      </c>
      <c r="BK64">
        <v>1</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1</v>
      </c>
      <c r="CS64">
        <v>1</v>
      </c>
      <c r="CT64">
        <v>1</v>
      </c>
      <c r="CU64">
        <v>1</v>
      </c>
      <c r="CV64">
        <v>0</v>
      </c>
      <c r="CW64">
        <v>0</v>
      </c>
      <c r="CX64">
        <v>0</v>
      </c>
      <c r="CY64">
        <v>0</v>
      </c>
      <c r="CZ64">
        <v>0</v>
      </c>
      <c r="DA64">
        <v>0</v>
      </c>
      <c r="DB64">
        <v>0</v>
      </c>
      <c r="DC64">
        <v>0</v>
      </c>
      <c r="DD64">
        <v>0</v>
      </c>
      <c r="DE64">
        <v>0</v>
      </c>
      <c r="DF64">
        <v>0</v>
      </c>
      <c r="DG64">
        <v>0</v>
      </c>
      <c r="DH64">
        <v>0</v>
      </c>
      <c r="DI64">
        <v>0</v>
      </c>
      <c r="DJ64">
        <v>1</v>
      </c>
      <c r="DK64">
        <v>1</v>
      </c>
      <c r="DL64">
        <v>1</v>
      </c>
      <c r="DM64">
        <v>0</v>
      </c>
      <c r="DN64">
        <v>0</v>
      </c>
      <c r="DO64">
        <v>0</v>
      </c>
      <c r="DP64">
        <v>0</v>
      </c>
      <c r="DQ64">
        <v>0</v>
      </c>
      <c r="DR64">
        <v>0</v>
      </c>
      <c r="DS64">
        <v>0</v>
      </c>
      <c r="DT64">
        <v>0</v>
      </c>
      <c r="DU64">
        <v>0</v>
      </c>
      <c r="DV64">
        <v>0</v>
      </c>
      <c r="DW64">
        <v>1</v>
      </c>
      <c r="DX64">
        <v>1</v>
      </c>
      <c r="DY64">
        <v>1</v>
      </c>
      <c r="DZ64">
        <v>1</v>
      </c>
      <c r="EA64">
        <v>1</v>
      </c>
      <c r="EB64">
        <v>1</v>
      </c>
      <c r="EC64">
        <v>1</v>
      </c>
      <c r="ED64">
        <v>1</v>
      </c>
      <c r="EE64">
        <v>1</v>
      </c>
      <c r="EF64">
        <v>1</v>
      </c>
      <c r="EG64">
        <v>1</v>
      </c>
      <c r="EH64">
        <v>1</v>
      </c>
      <c r="EI64">
        <v>1</v>
      </c>
      <c r="EJ64">
        <v>1</v>
      </c>
      <c r="EK64">
        <v>1</v>
      </c>
      <c r="EL64">
        <v>1</v>
      </c>
      <c r="EM64">
        <v>1</v>
      </c>
      <c r="EN64">
        <v>1</v>
      </c>
      <c r="EO64">
        <v>1</v>
      </c>
      <c r="EP64">
        <v>1</v>
      </c>
      <c r="EQ64">
        <v>1</v>
      </c>
      <c r="ER64">
        <v>1</v>
      </c>
      <c r="ES64">
        <v>1</v>
      </c>
      <c r="ET64">
        <v>1</v>
      </c>
      <c r="EU64">
        <v>1</v>
      </c>
      <c r="EV64">
        <v>1</v>
      </c>
      <c r="EW64">
        <v>1</v>
      </c>
      <c r="EX64">
        <v>1</v>
      </c>
      <c r="EY64">
        <v>1</v>
      </c>
      <c r="EZ64">
        <v>1</v>
      </c>
      <c r="FA64">
        <v>1</v>
      </c>
      <c r="FB64">
        <v>1</v>
      </c>
      <c r="FC64">
        <v>1</v>
      </c>
      <c r="FD64">
        <v>1</v>
      </c>
      <c r="FE64">
        <v>1</v>
      </c>
      <c r="FF64">
        <v>85</v>
      </c>
      <c r="FG64">
        <v>85</v>
      </c>
      <c r="FH64">
        <v>84</v>
      </c>
      <c r="FI64">
        <v>103</v>
      </c>
      <c r="FJ64">
        <v>104</v>
      </c>
      <c r="FK64">
        <v>104</v>
      </c>
      <c r="FL64">
        <v>106</v>
      </c>
      <c r="FM64">
        <v>106</v>
      </c>
      <c r="FN64">
        <v>107</v>
      </c>
      <c r="FO64">
        <v>104</v>
      </c>
      <c r="FP64">
        <v>106</v>
      </c>
      <c r="FQ64">
        <v>109</v>
      </c>
      <c r="FR64">
        <v>109</v>
      </c>
      <c r="FS64">
        <v>110</v>
      </c>
      <c r="FT64">
        <v>114</v>
      </c>
      <c r="FU64">
        <v>114</v>
      </c>
      <c r="FV64">
        <v>110</v>
      </c>
      <c r="FW64">
        <v>100</v>
      </c>
      <c r="FX64">
        <v>98</v>
      </c>
      <c r="FY64">
        <v>94</v>
      </c>
      <c r="FZ64">
        <v>3</v>
      </c>
      <c r="GA64">
        <v>3</v>
      </c>
      <c r="GB64">
        <v>3</v>
      </c>
      <c r="GC64">
        <v>3</v>
      </c>
      <c r="GD64">
        <v>3</v>
      </c>
      <c r="GE64">
        <v>3</v>
      </c>
      <c r="GF64">
        <v>27</v>
      </c>
      <c r="GG64">
        <v>2</v>
      </c>
      <c r="GH64">
        <v>2</v>
      </c>
      <c r="GI64">
        <v>2</v>
      </c>
      <c r="GJ64">
        <v>1</v>
      </c>
      <c r="GK64">
        <v>1</v>
      </c>
      <c r="GL64">
        <v>1</v>
      </c>
      <c r="GM64">
        <v>1</v>
      </c>
      <c r="GN64">
        <v>1</v>
      </c>
      <c r="GO64">
        <v>1</v>
      </c>
      <c r="GP64">
        <v>1</v>
      </c>
      <c r="GQ64">
        <v>1</v>
      </c>
      <c r="GR64">
        <v>1</v>
      </c>
      <c r="GS64">
        <v>1</v>
      </c>
      <c r="GT64">
        <v>1</v>
      </c>
      <c r="GU64">
        <v>1</v>
      </c>
      <c r="GV64">
        <v>1</v>
      </c>
      <c r="GW64">
        <v>2</v>
      </c>
      <c r="GX64">
        <v>3</v>
      </c>
      <c r="GY64">
        <v>4</v>
      </c>
      <c r="GZ64">
        <v>4</v>
      </c>
      <c r="HA64">
        <v>4</v>
      </c>
      <c r="HB64">
        <v>4</v>
      </c>
      <c r="HC64">
        <v>4</v>
      </c>
      <c r="HD64">
        <v>4</v>
      </c>
      <c r="HE64">
        <v>4</v>
      </c>
      <c r="HF64">
        <v>4</v>
      </c>
      <c r="HG64">
        <v>4</v>
      </c>
      <c r="HH64">
        <v>4</v>
      </c>
      <c r="HI64">
        <v>4</v>
      </c>
      <c r="HJ64">
        <v>4</v>
      </c>
      <c r="HK64">
        <v>4</v>
      </c>
      <c r="HL64">
        <v>4</v>
      </c>
      <c r="HM64">
        <v>4</v>
      </c>
      <c r="HN64">
        <v>4</v>
      </c>
      <c r="HO64">
        <v>4</v>
      </c>
      <c r="HP64">
        <v>4</v>
      </c>
      <c r="HQ64">
        <v>5</v>
      </c>
      <c r="HR64">
        <v>5</v>
      </c>
      <c r="HS64">
        <v>5</v>
      </c>
      <c r="HT64">
        <v>5</v>
      </c>
      <c r="HU64">
        <v>7</v>
      </c>
      <c r="HV64">
        <v>7</v>
      </c>
      <c r="HW64">
        <v>6</v>
      </c>
      <c r="HX64">
        <v>6</v>
      </c>
      <c r="HY64">
        <v>6</v>
      </c>
      <c r="HZ64">
        <v>6</v>
      </c>
      <c r="IA64">
        <v>6</v>
      </c>
      <c r="IB64">
        <v>6</v>
      </c>
      <c r="IC64">
        <v>5</v>
      </c>
      <c r="ID64">
        <v>5</v>
      </c>
      <c r="IE64">
        <v>4</v>
      </c>
      <c r="IF64">
        <v>6</v>
      </c>
      <c r="IG64">
        <v>6</v>
      </c>
      <c r="IH64">
        <v>124</v>
      </c>
      <c r="II64">
        <v>153</v>
      </c>
      <c r="IJ64">
        <v>153</v>
      </c>
      <c r="IK64">
        <v>157</v>
      </c>
      <c r="IL64">
        <v>156</v>
      </c>
      <c r="IM64">
        <v>158</v>
      </c>
      <c r="IN64">
        <v>161</v>
      </c>
      <c r="IO64">
        <v>163</v>
      </c>
    </row>
    <row r="65" spans="1:249" x14ac:dyDescent="0.35">
      <c r="A65" t="s">
        <v>3516</v>
      </c>
      <c r="B65" s="4" t="str">
        <f>VLOOKUP(A65,'CAMI genomes v4 region'!$I$2:$J$110,2,FALSE)</f>
        <v>Xanthobacter_autotrophicus_strain_7c_(NR_026308.1)</v>
      </c>
      <c r="C65">
        <v>93</v>
      </c>
      <c r="D65">
        <v>17</v>
      </c>
      <c r="E65" s="4">
        <f t="shared" si="0"/>
        <v>16</v>
      </c>
      <c r="F65" s="4">
        <f t="shared" si="1"/>
        <v>151</v>
      </c>
      <c r="G65" s="4">
        <f t="shared" si="2"/>
        <v>0</v>
      </c>
      <c r="H65">
        <v>2</v>
      </c>
      <c r="I65">
        <v>2</v>
      </c>
      <c r="J65">
        <v>2</v>
      </c>
      <c r="K65">
        <v>2</v>
      </c>
      <c r="L65">
        <v>2</v>
      </c>
      <c r="M65">
        <v>2</v>
      </c>
      <c r="N65">
        <v>2</v>
      </c>
      <c r="O65">
        <v>2</v>
      </c>
      <c r="P65">
        <v>2</v>
      </c>
      <c r="Q65" s="4">
        <v>2</v>
      </c>
      <c r="R65">
        <v>2</v>
      </c>
      <c r="S65">
        <v>2</v>
      </c>
      <c r="T65">
        <v>2</v>
      </c>
      <c r="U65">
        <v>2</v>
      </c>
      <c r="V65">
        <v>2</v>
      </c>
      <c r="W65">
        <v>1</v>
      </c>
      <c r="X65">
        <v>1</v>
      </c>
      <c r="Y65">
        <v>1</v>
      </c>
      <c r="Z65">
        <v>1</v>
      </c>
      <c r="AA65">
        <v>1</v>
      </c>
      <c r="AB65">
        <v>1</v>
      </c>
      <c r="AC65">
        <v>1</v>
      </c>
      <c r="AD65">
        <v>1</v>
      </c>
      <c r="AE65">
        <v>1</v>
      </c>
      <c r="AF65">
        <v>1</v>
      </c>
      <c r="AG65">
        <v>1</v>
      </c>
      <c r="AH65">
        <v>1</v>
      </c>
      <c r="AI65">
        <v>1</v>
      </c>
      <c r="AJ65">
        <v>1</v>
      </c>
      <c r="AK65">
        <v>1</v>
      </c>
      <c r="AL65">
        <v>1</v>
      </c>
      <c r="AM65">
        <v>1</v>
      </c>
      <c r="AN65">
        <v>1</v>
      </c>
      <c r="AO65">
        <v>1</v>
      </c>
      <c r="AP65">
        <v>1</v>
      </c>
      <c r="AQ65">
        <v>1</v>
      </c>
      <c r="AR65">
        <v>1</v>
      </c>
      <c r="AS65">
        <v>1</v>
      </c>
      <c r="AT65">
        <v>0</v>
      </c>
      <c r="AU65">
        <v>0</v>
      </c>
      <c r="AV65">
        <v>0</v>
      </c>
      <c r="AW65">
        <v>0</v>
      </c>
      <c r="AX65">
        <v>1</v>
      </c>
      <c r="AY65">
        <v>1</v>
      </c>
      <c r="AZ65">
        <v>1</v>
      </c>
      <c r="BA65">
        <v>1</v>
      </c>
      <c r="BB65">
        <v>1</v>
      </c>
      <c r="BC65">
        <v>1</v>
      </c>
      <c r="BD65">
        <v>1</v>
      </c>
      <c r="BE65">
        <v>1</v>
      </c>
      <c r="BF65">
        <v>1</v>
      </c>
      <c r="BG65">
        <v>1</v>
      </c>
      <c r="BH65">
        <v>1</v>
      </c>
      <c r="BI65">
        <v>1</v>
      </c>
      <c r="BJ65">
        <v>1</v>
      </c>
      <c r="BK65">
        <v>1</v>
      </c>
      <c r="BL65">
        <v>1</v>
      </c>
      <c r="BM65">
        <v>2</v>
      </c>
      <c r="BN65">
        <v>2</v>
      </c>
      <c r="BO65">
        <v>2</v>
      </c>
      <c r="BP65">
        <v>2</v>
      </c>
      <c r="BQ65">
        <v>2</v>
      </c>
      <c r="BR65">
        <v>2</v>
      </c>
      <c r="BS65">
        <v>2</v>
      </c>
      <c r="BT65">
        <v>2</v>
      </c>
      <c r="BU65">
        <v>2</v>
      </c>
      <c r="BV65">
        <v>2</v>
      </c>
      <c r="BW65">
        <v>2</v>
      </c>
      <c r="BX65">
        <v>2</v>
      </c>
      <c r="BY65">
        <v>1</v>
      </c>
      <c r="BZ65">
        <v>1</v>
      </c>
      <c r="CA65">
        <v>1</v>
      </c>
      <c r="CB65">
        <v>1</v>
      </c>
      <c r="CC65">
        <v>1</v>
      </c>
      <c r="CD65">
        <v>1</v>
      </c>
      <c r="CE65">
        <v>1</v>
      </c>
      <c r="CF65">
        <v>1</v>
      </c>
      <c r="CG65">
        <v>1</v>
      </c>
      <c r="CH65">
        <v>1</v>
      </c>
      <c r="CI65">
        <v>1</v>
      </c>
      <c r="CJ65">
        <v>1</v>
      </c>
      <c r="CK65">
        <v>1</v>
      </c>
      <c r="CL65">
        <v>1</v>
      </c>
      <c r="CM65">
        <v>1</v>
      </c>
      <c r="CN65">
        <v>1</v>
      </c>
      <c r="CO65">
        <v>2</v>
      </c>
      <c r="CP65">
        <v>2</v>
      </c>
      <c r="CQ65">
        <v>2</v>
      </c>
      <c r="CR65">
        <v>1</v>
      </c>
      <c r="CS65">
        <v>1</v>
      </c>
      <c r="CT65">
        <v>1</v>
      </c>
      <c r="CU65">
        <v>1</v>
      </c>
      <c r="CV65">
        <v>1</v>
      </c>
      <c r="CW65">
        <v>1</v>
      </c>
      <c r="CX65">
        <v>1</v>
      </c>
      <c r="CY65">
        <v>1</v>
      </c>
      <c r="CZ65">
        <v>1</v>
      </c>
      <c r="DA65">
        <v>1</v>
      </c>
      <c r="DB65">
        <v>1</v>
      </c>
      <c r="DC65">
        <v>1</v>
      </c>
      <c r="DD65">
        <v>1</v>
      </c>
      <c r="DE65">
        <v>1</v>
      </c>
      <c r="DF65">
        <v>1</v>
      </c>
      <c r="DG65">
        <v>1</v>
      </c>
      <c r="DH65">
        <v>1</v>
      </c>
      <c r="DI65">
        <v>1</v>
      </c>
      <c r="DJ65">
        <v>1</v>
      </c>
      <c r="DK65">
        <v>1</v>
      </c>
      <c r="DL65">
        <v>1</v>
      </c>
      <c r="DM65">
        <v>1</v>
      </c>
      <c r="DN65">
        <v>1</v>
      </c>
      <c r="DO65">
        <v>1</v>
      </c>
      <c r="DP65">
        <v>1</v>
      </c>
      <c r="DQ65">
        <v>1</v>
      </c>
      <c r="DR65">
        <v>1</v>
      </c>
      <c r="DS65">
        <v>1</v>
      </c>
      <c r="DT65">
        <v>1</v>
      </c>
      <c r="DU65">
        <v>1</v>
      </c>
      <c r="DV65">
        <v>1</v>
      </c>
      <c r="DW65">
        <v>1</v>
      </c>
      <c r="DX65">
        <v>1</v>
      </c>
      <c r="DY65">
        <v>1</v>
      </c>
      <c r="DZ65">
        <v>1</v>
      </c>
      <c r="EA65">
        <v>1</v>
      </c>
      <c r="EB65">
        <v>1</v>
      </c>
      <c r="EC65">
        <v>1</v>
      </c>
      <c r="ED65">
        <v>1</v>
      </c>
      <c r="EE65">
        <v>1</v>
      </c>
      <c r="EF65">
        <v>1</v>
      </c>
      <c r="EG65">
        <v>1</v>
      </c>
      <c r="EH65">
        <v>1</v>
      </c>
      <c r="EI65">
        <v>1</v>
      </c>
      <c r="EJ65">
        <v>1</v>
      </c>
      <c r="EK65">
        <v>1</v>
      </c>
      <c r="EL65">
        <v>1</v>
      </c>
      <c r="EM65">
        <v>1</v>
      </c>
      <c r="EN65">
        <v>1</v>
      </c>
      <c r="EO65">
        <v>1</v>
      </c>
      <c r="EP65">
        <v>1</v>
      </c>
      <c r="EQ65">
        <v>1</v>
      </c>
      <c r="ER65">
        <v>1</v>
      </c>
      <c r="ES65">
        <v>1</v>
      </c>
      <c r="ET65">
        <v>1</v>
      </c>
      <c r="EU65">
        <v>1</v>
      </c>
      <c r="EV65">
        <v>0</v>
      </c>
      <c r="EW65">
        <v>0</v>
      </c>
      <c r="EX65">
        <v>0</v>
      </c>
      <c r="EY65">
        <v>0</v>
      </c>
      <c r="EZ65">
        <v>23</v>
      </c>
      <c r="FA65">
        <v>22</v>
      </c>
      <c r="FB65">
        <v>22</v>
      </c>
      <c r="FC65">
        <v>21</v>
      </c>
      <c r="FD65">
        <v>20</v>
      </c>
      <c r="FE65">
        <v>17</v>
      </c>
      <c r="FF65">
        <v>20</v>
      </c>
      <c r="FG65">
        <v>22</v>
      </c>
      <c r="FH65">
        <v>22</v>
      </c>
      <c r="FI65">
        <v>22</v>
      </c>
      <c r="FJ65">
        <v>24</v>
      </c>
      <c r="FK65">
        <v>25</v>
      </c>
      <c r="FL65">
        <v>25</v>
      </c>
      <c r="FM65">
        <v>24</v>
      </c>
      <c r="FN65">
        <v>26</v>
      </c>
      <c r="FO65">
        <v>27</v>
      </c>
      <c r="FP65">
        <v>26</v>
      </c>
      <c r="FQ65">
        <v>30</v>
      </c>
      <c r="FR65">
        <v>30</v>
      </c>
      <c r="FS65">
        <v>31</v>
      </c>
      <c r="FT65">
        <v>32</v>
      </c>
      <c r="FU65">
        <v>32</v>
      </c>
      <c r="FV65">
        <v>34</v>
      </c>
      <c r="FW65">
        <v>34</v>
      </c>
      <c r="FX65">
        <v>30</v>
      </c>
      <c r="FY65">
        <v>29</v>
      </c>
      <c r="FZ65">
        <v>29</v>
      </c>
      <c r="GA65">
        <v>28</v>
      </c>
      <c r="GB65">
        <v>27</v>
      </c>
      <c r="GC65">
        <v>27</v>
      </c>
      <c r="GD65">
        <v>28</v>
      </c>
      <c r="GE65">
        <v>2</v>
      </c>
      <c r="GF65">
        <v>3</v>
      </c>
      <c r="GG65">
        <v>2</v>
      </c>
      <c r="GH65">
        <v>1</v>
      </c>
      <c r="GI65">
        <v>1</v>
      </c>
      <c r="GJ65">
        <v>1</v>
      </c>
      <c r="GK65">
        <v>2</v>
      </c>
      <c r="GL65">
        <v>2</v>
      </c>
      <c r="GM65">
        <v>2</v>
      </c>
      <c r="GN65">
        <v>2</v>
      </c>
      <c r="GO65">
        <v>2</v>
      </c>
      <c r="GP65">
        <v>3</v>
      </c>
      <c r="GQ65">
        <v>2</v>
      </c>
      <c r="GR65">
        <v>2</v>
      </c>
      <c r="GS65">
        <v>1</v>
      </c>
      <c r="GT65">
        <v>1</v>
      </c>
      <c r="GU65">
        <v>1</v>
      </c>
      <c r="GV65">
        <v>1</v>
      </c>
      <c r="GW65">
        <v>1</v>
      </c>
      <c r="GX65">
        <v>1</v>
      </c>
      <c r="GY65">
        <v>1</v>
      </c>
      <c r="GZ65">
        <v>1</v>
      </c>
      <c r="HA65">
        <v>1</v>
      </c>
      <c r="HB65">
        <v>1</v>
      </c>
      <c r="HC65">
        <v>1</v>
      </c>
      <c r="HD65">
        <v>1</v>
      </c>
      <c r="HE65">
        <v>1</v>
      </c>
      <c r="HF65">
        <v>1</v>
      </c>
      <c r="HG65">
        <v>1</v>
      </c>
      <c r="HH65">
        <v>1</v>
      </c>
      <c r="HI65">
        <v>1</v>
      </c>
      <c r="HJ65">
        <v>1</v>
      </c>
      <c r="HK65">
        <v>1</v>
      </c>
      <c r="HL65">
        <v>1</v>
      </c>
      <c r="HM65">
        <v>1</v>
      </c>
      <c r="HN65">
        <v>0</v>
      </c>
      <c r="HO65">
        <v>0</v>
      </c>
      <c r="HP65">
        <v>0</v>
      </c>
      <c r="HQ65">
        <v>0</v>
      </c>
      <c r="HR65">
        <v>0</v>
      </c>
      <c r="HS65">
        <v>0</v>
      </c>
      <c r="HT65">
        <v>0</v>
      </c>
      <c r="HU65">
        <v>0</v>
      </c>
      <c r="HV65">
        <v>1</v>
      </c>
      <c r="HW65">
        <v>45</v>
      </c>
      <c r="HX65">
        <v>45</v>
      </c>
      <c r="HY65">
        <v>47</v>
      </c>
      <c r="HZ65">
        <v>49</v>
      </c>
      <c r="IA65">
        <v>47</v>
      </c>
      <c r="IB65">
        <v>49</v>
      </c>
      <c r="IC65">
        <v>48</v>
      </c>
      <c r="ID65">
        <v>156</v>
      </c>
      <c r="IE65">
        <v>162</v>
      </c>
      <c r="IF65">
        <v>162</v>
      </c>
      <c r="IG65">
        <v>161</v>
      </c>
      <c r="IH65">
        <v>223</v>
      </c>
      <c r="II65">
        <v>221</v>
      </c>
      <c r="IJ65">
        <v>253</v>
      </c>
      <c r="IK65">
        <v>260</v>
      </c>
      <c r="IL65">
        <v>252</v>
      </c>
      <c r="IM65">
        <v>262</v>
      </c>
      <c r="IN65">
        <v>261</v>
      </c>
      <c r="IO65">
        <v>261</v>
      </c>
    </row>
    <row r="66" spans="1:249" x14ac:dyDescent="0.35">
      <c r="A66" t="s">
        <v>3518</v>
      </c>
      <c r="B66" s="46" t="str">
        <f>VLOOKUP(A66,'CAMI genomes v4 region'!$I$2:$J$110,2,FALSE)</f>
        <v>Mesorhizobium_chacoense_strain_PR5_(NR_025411.1)</v>
      </c>
      <c r="C66">
        <v>65</v>
      </c>
      <c r="D66">
        <v>91</v>
      </c>
      <c r="E66" s="4">
        <f t="shared" si="0"/>
        <v>84</v>
      </c>
      <c r="F66" s="4">
        <f t="shared" si="1"/>
        <v>111</v>
      </c>
      <c r="G66" s="4">
        <f t="shared" si="2"/>
        <v>0</v>
      </c>
      <c r="H66">
        <v>210</v>
      </c>
      <c r="I66">
        <v>210</v>
      </c>
      <c r="J66">
        <v>207</v>
      </c>
      <c r="K66">
        <v>203</v>
      </c>
      <c r="L66">
        <v>211</v>
      </c>
      <c r="M66">
        <v>210</v>
      </c>
      <c r="N66">
        <v>213</v>
      </c>
      <c r="O66">
        <v>214</v>
      </c>
      <c r="P66">
        <v>212</v>
      </c>
      <c r="Q66" s="4">
        <v>215</v>
      </c>
      <c r="R66">
        <v>210</v>
      </c>
      <c r="S66">
        <v>210</v>
      </c>
      <c r="T66">
        <v>205</v>
      </c>
      <c r="U66">
        <v>201</v>
      </c>
      <c r="V66">
        <v>200</v>
      </c>
      <c r="W66">
        <v>206</v>
      </c>
      <c r="X66">
        <v>201</v>
      </c>
      <c r="Y66">
        <v>197</v>
      </c>
      <c r="Z66">
        <v>197</v>
      </c>
      <c r="AA66">
        <v>194</v>
      </c>
      <c r="AB66">
        <v>194</v>
      </c>
      <c r="AC66">
        <v>194</v>
      </c>
      <c r="AD66">
        <v>191</v>
      </c>
      <c r="AE66">
        <v>193</v>
      </c>
      <c r="AF66">
        <v>243</v>
      </c>
      <c r="AG66">
        <v>208</v>
      </c>
      <c r="AH66">
        <v>100</v>
      </c>
      <c r="AI66">
        <v>17</v>
      </c>
      <c r="AJ66">
        <v>0</v>
      </c>
      <c r="AK66">
        <v>0</v>
      </c>
      <c r="AL66">
        <v>0</v>
      </c>
      <c r="AM66">
        <v>0</v>
      </c>
      <c r="AN66">
        <v>0</v>
      </c>
      <c r="AO66">
        <v>0</v>
      </c>
      <c r="AP66">
        <v>0</v>
      </c>
      <c r="AQ66">
        <v>0</v>
      </c>
      <c r="AR66">
        <v>0</v>
      </c>
      <c r="AS66">
        <v>0</v>
      </c>
      <c r="AT66">
        <v>0</v>
      </c>
      <c r="AU66">
        <v>0</v>
      </c>
      <c r="AV66">
        <v>0</v>
      </c>
      <c r="AW66">
        <v>0</v>
      </c>
      <c r="AX66">
        <v>1</v>
      </c>
      <c r="AY66">
        <v>1</v>
      </c>
      <c r="AZ66">
        <v>1</v>
      </c>
      <c r="BA66">
        <v>1</v>
      </c>
      <c r="BB66">
        <v>1</v>
      </c>
      <c r="BC66">
        <v>1</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c r="CU66">
        <v>0</v>
      </c>
      <c r="CV66">
        <v>0</v>
      </c>
      <c r="CW66">
        <v>0</v>
      </c>
      <c r="CX66">
        <v>0</v>
      </c>
      <c r="CY66">
        <v>0</v>
      </c>
      <c r="CZ66">
        <v>0</v>
      </c>
      <c r="DA66">
        <v>0</v>
      </c>
      <c r="DB66">
        <v>0</v>
      </c>
      <c r="DC66">
        <v>1</v>
      </c>
      <c r="DD66">
        <v>1</v>
      </c>
      <c r="DE66">
        <v>1</v>
      </c>
      <c r="DF66">
        <v>1</v>
      </c>
      <c r="DG66">
        <v>1</v>
      </c>
      <c r="DH66">
        <v>1</v>
      </c>
      <c r="DI66">
        <v>1</v>
      </c>
      <c r="DJ66">
        <v>1</v>
      </c>
      <c r="DK66">
        <v>1</v>
      </c>
      <c r="DL66">
        <v>1</v>
      </c>
      <c r="DM66">
        <v>1</v>
      </c>
      <c r="DN66">
        <v>1</v>
      </c>
      <c r="DO66">
        <v>1</v>
      </c>
      <c r="DP66">
        <v>1</v>
      </c>
      <c r="DQ66">
        <v>1</v>
      </c>
      <c r="DR66">
        <v>1</v>
      </c>
      <c r="DS66">
        <v>1</v>
      </c>
      <c r="DT66">
        <v>1</v>
      </c>
      <c r="DU66">
        <v>0</v>
      </c>
      <c r="DV66">
        <v>0</v>
      </c>
      <c r="DW66">
        <v>1</v>
      </c>
      <c r="DX66">
        <v>1</v>
      </c>
      <c r="DY66">
        <v>1</v>
      </c>
      <c r="DZ66">
        <v>0</v>
      </c>
      <c r="EA66">
        <v>0</v>
      </c>
      <c r="EB66">
        <v>0</v>
      </c>
      <c r="EC66">
        <v>0</v>
      </c>
      <c r="ED66">
        <v>0</v>
      </c>
      <c r="EE66">
        <v>0</v>
      </c>
      <c r="EF66">
        <v>0</v>
      </c>
      <c r="EG66">
        <v>0</v>
      </c>
      <c r="EH66">
        <v>0</v>
      </c>
      <c r="EI66">
        <v>0</v>
      </c>
      <c r="EJ66">
        <v>0</v>
      </c>
      <c r="EK66">
        <v>0</v>
      </c>
      <c r="EL66">
        <v>0</v>
      </c>
      <c r="EM66">
        <v>0</v>
      </c>
      <c r="EN66">
        <v>0</v>
      </c>
      <c r="EO66">
        <v>0</v>
      </c>
      <c r="EP66">
        <v>0</v>
      </c>
      <c r="EQ66">
        <v>25</v>
      </c>
      <c r="ER66">
        <v>25</v>
      </c>
      <c r="ES66">
        <v>25</v>
      </c>
      <c r="ET66">
        <v>25</v>
      </c>
      <c r="EU66">
        <v>39</v>
      </c>
      <c r="EV66">
        <v>41</v>
      </c>
      <c r="EW66">
        <v>44</v>
      </c>
      <c r="EX66">
        <v>43</v>
      </c>
      <c r="EY66">
        <v>152</v>
      </c>
      <c r="EZ66">
        <v>227</v>
      </c>
      <c r="FA66">
        <v>124</v>
      </c>
      <c r="FB66">
        <v>123</v>
      </c>
      <c r="FC66">
        <v>126</v>
      </c>
      <c r="FD66">
        <v>131</v>
      </c>
      <c r="FE66">
        <v>125</v>
      </c>
      <c r="FF66">
        <v>126</v>
      </c>
      <c r="FG66">
        <v>124</v>
      </c>
      <c r="FH66">
        <v>124</v>
      </c>
      <c r="FI66">
        <v>124</v>
      </c>
      <c r="FJ66">
        <v>130</v>
      </c>
      <c r="FK66">
        <v>130</v>
      </c>
      <c r="FL66">
        <v>133</v>
      </c>
      <c r="FM66">
        <v>131</v>
      </c>
      <c r="FN66">
        <v>130</v>
      </c>
      <c r="FO66">
        <v>131</v>
      </c>
      <c r="FP66">
        <v>126</v>
      </c>
      <c r="FQ66">
        <v>125</v>
      </c>
      <c r="FR66">
        <v>119</v>
      </c>
      <c r="FS66">
        <v>113</v>
      </c>
      <c r="FT66">
        <v>113</v>
      </c>
      <c r="FU66">
        <v>111</v>
      </c>
      <c r="FV66">
        <v>107</v>
      </c>
      <c r="FW66">
        <v>106</v>
      </c>
      <c r="FX66">
        <v>110</v>
      </c>
      <c r="FY66">
        <v>110</v>
      </c>
      <c r="FZ66">
        <v>106</v>
      </c>
      <c r="GA66">
        <v>110</v>
      </c>
      <c r="GB66">
        <v>112</v>
      </c>
      <c r="GC66">
        <v>111</v>
      </c>
      <c r="GD66">
        <v>111</v>
      </c>
      <c r="GE66">
        <v>42</v>
      </c>
      <c r="GF66">
        <v>38</v>
      </c>
      <c r="GG66">
        <v>39</v>
      </c>
      <c r="GH66">
        <v>39</v>
      </c>
      <c r="GI66">
        <v>40</v>
      </c>
      <c r="GJ66">
        <v>40</v>
      </c>
      <c r="GK66">
        <v>41</v>
      </c>
      <c r="GL66">
        <v>40</v>
      </c>
      <c r="GM66">
        <v>40</v>
      </c>
      <c r="GN66">
        <v>40</v>
      </c>
      <c r="GO66">
        <v>41</v>
      </c>
      <c r="GP66">
        <v>38</v>
      </c>
      <c r="GQ66">
        <v>36</v>
      </c>
      <c r="GR66">
        <v>37</v>
      </c>
      <c r="GS66">
        <v>36</v>
      </c>
      <c r="GT66">
        <v>36</v>
      </c>
      <c r="GU66">
        <v>33</v>
      </c>
      <c r="GV66">
        <v>34</v>
      </c>
      <c r="GW66">
        <v>34</v>
      </c>
      <c r="GX66">
        <v>34</v>
      </c>
      <c r="GY66">
        <v>33</v>
      </c>
      <c r="GZ66">
        <v>35</v>
      </c>
      <c r="HA66">
        <v>33</v>
      </c>
      <c r="HB66">
        <v>36</v>
      </c>
      <c r="HC66">
        <v>38</v>
      </c>
      <c r="HD66">
        <v>40</v>
      </c>
      <c r="HE66">
        <v>42</v>
      </c>
      <c r="HF66">
        <v>39</v>
      </c>
      <c r="HG66">
        <v>42</v>
      </c>
      <c r="HH66">
        <v>41</v>
      </c>
      <c r="HI66">
        <v>42</v>
      </c>
      <c r="HJ66">
        <v>42</v>
      </c>
      <c r="HK66">
        <v>43</v>
      </c>
      <c r="HL66">
        <v>45</v>
      </c>
      <c r="HM66">
        <v>48</v>
      </c>
      <c r="HN66">
        <v>50</v>
      </c>
      <c r="HO66">
        <v>49</v>
      </c>
      <c r="HP66">
        <v>50</v>
      </c>
      <c r="HQ66">
        <v>51</v>
      </c>
      <c r="HR66">
        <v>50</v>
      </c>
      <c r="HS66">
        <v>51</v>
      </c>
      <c r="HT66">
        <v>49</v>
      </c>
      <c r="HU66">
        <v>44</v>
      </c>
      <c r="HV66">
        <v>43</v>
      </c>
      <c r="HW66">
        <v>45</v>
      </c>
      <c r="HX66">
        <v>45</v>
      </c>
      <c r="HY66">
        <v>47</v>
      </c>
      <c r="HZ66">
        <v>49</v>
      </c>
      <c r="IA66">
        <v>47</v>
      </c>
      <c r="IB66">
        <v>49</v>
      </c>
      <c r="IC66">
        <v>48</v>
      </c>
      <c r="ID66">
        <v>156</v>
      </c>
      <c r="IE66">
        <v>162</v>
      </c>
      <c r="IF66">
        <v>162</v>
      </c>
      <c r="IG66">
        <v>161</v>
      </c>
      <c r="IH66">
        <v>223</v>
      </c>
      <c r="II66">
        <v>221</v>
      </c>
      <c r="IJ66">
        <v>253</v>
      </c>
      <c r="IK66">
        <v>260</v>
      </c>
      <c r="IL66">
        <v>252</v>
      </c>
      <c r="IM66">
        <v>262</v>
      </c>
      <c r="IN66">
        <v>261</v>
      </c>
      <c r="IO66">
        <v>261</v>
      </c>
    </row>
    <row r="67" spans="1:249" x14ac:dyDescent="0.35">
      <c r="A67" t="s">
        <v>3517</v>
      </c>
      <c r="B67" s="4" t="str">
        <f>VLOOKUP(A67,'CAMI genomes v4 region'!$I$2:$J$110,2,FALSE)</f>
        <v>Bosea_vaviloviae_strain_Vaf-18_(NR_136423.1)</v>
      </c>
      <c r="C67">
        <v>100</v>
      </c>
      <c r="D67">
        <v>23</v>
      </c>
      <c r="E67" s="4">
        <f t="shared" ref="E67:E110" si="3">COUNTIF(H67:IO67,"=0")</f>
        <v>0</v>
      </c>
      <c r="F67" s="4">
        <f t="shared" ref="F67:F110" si="4">COUNTIF(H67:IO67,"&lt;=1")</f>
        <v>47</v>
      </c>
      <c r="G67" s="4">
        <f t="shared" ref="G67:G110" si="5">MIN(H67:IO67)</f>
        <v>1</v>
      </c>
      <c r="H67">
        <v>16</v>
      </c>
      <c r="I67">
        <v>15</v>
      </c>
      <c r="J67">
        <v>15</v>
      </c>
      <c r="K67">
        <v>17</v>
      </c>
      <c r="L67">
        <v>18</v>
      </c>
      <c r="M67">
        <v>17</v>
      </c>
      <c r="N67">
        <v>17</v>
      </c>
      <c r="O67">
        <v>16</v>
      </c>
      <c r="P67">
        <v>16</v>
      </c>
      <c r="Q67" s="4">
        <v>17</v>
      </c>
      <c r="R67">
        <v>16</v>
      </c>
      <c r="S67">
        <v>16</v>
      </c>
      <c r="T67">
        <v>17</v>
      </c>
      <c r="U67">
        <v>15</v>
      </c>
      <c r="V67">
        <v>14</v>
      </c>
      <c r="W67">
        <v>13</v>
      </c>
      <c r="X67">
        <v>13</v>
      </c>
      <c r="Y67">
        <v>13</v>
      </c>
      <c r="Z67">
        <v>15</v>
      </c>
      <c r="AA67">
        <v>15</v>
      </c>
      <c r="AB67">
        <v>15</v>
      </c>
      <c r="AC67">
        <v>15</v>
      </c>
      <c r="AD67">
        <v>18</v>
      </c>
      <c r="AE67">
        <v>18</v>
      </c>
      <c r="AF67">
        <v>16</v>
      </c>
      <c r="AG67">
        <v>16</v>
      </c>
      <c r="AH67">
        <v>16</v>
      </c>
      <c r="AI67">
        <v>17</v>
      </c>
      <c r="AJ67">
        <v>1</v>
      </c>
      <c r="AK67">
        <v>1</v>
      </c>
      <c r="AL67">
        <v>1</v>
      </c>
      <c r="AM67">
        <v>1</v>
      </c>
      <c r="AN67">
        <v>1</v>
      </c>
      <c r="AO67">
        <v>1</v>
      </c>
      <c r="AP67">
        <v>1</v>
      </c>
      <c r="AQ67">
        <v>1</v>
      </c>
      <c r="AR67">
        <v>1</v>
      </c>
      <c r="AS67">
        <v>1</v>
      </c>
      <c r="AT67">
        <v>1</v>
      </c>
      <c r="AU67">
        <v>1</v>
      </c>
      <c r="AV67">
        <v>1</v>
      </c>
      <c r="AW67">
        <v>1</v>
      </c>
      <c r="AX67">
        <v>1</v>
      </c>
      <c r="AY67">
        <v>1</v>
      </c>
      <c r="AZ67">
        <v>1</v>
      </c>
      <c r="BA67">
        <v>1</v>
      </c>
      <c r="BB67">
        <v>1</v>
      </c>
      <c r="BC67">
        <v>1</v>
      </c>
      <c r="BD67">
        <v>1</v>
      </c>
      <c r="BE67">
        <v>1</v>
      </c>
      <c r="BF67">
        <v>1</v>
      </c>
      <c r="BG67">
        <v>1</v>
      </c>
      <c r="BH67">
        <v>1</v>
      </c>
      <c r="BI67">
        <v>1</v>
      </c>
      <c r="BJ67">
        <v>1</v>
      </c>
      <c r="BK67">
        <v>1</v>
      </c>
      <c r="BL67">
        <v>1</v>
      </c>
      <c r="BM67">
        <v>1</v>
      </c>
      <c r="BN67">
        <v>1</v>
      </c>
      <c r="BO67">
        <v>1</v>
      </c>
      <c r="BP67">
        <v>1</v>
      </c>
      <c r="BQ67">
        <v>1</v>
      </c>
      <c r="BR67">
        <v>1</v>
      </c>
      <c r="BS67">
        <v>1</v>
      </c>
      <c r="BT67">
        <v>1</v>
      </c>
      <c r="BU67">
        <v>1</v>
      </c>
      <c r="BV67">
        <v>1</v>
      </c>
      <c r="BW67">
        <v>1</v>
      </c>
      <c r="BX67">
        <v>1</v>
      </c>
      <c r="BY67">
        <v>1</v>
      </c>
      <c r="BZ67">
        <v>1</v>
      </c>
      <c r="CA67">
        <v>1</v>
      </c>
      <c r="CB67">
        <v>1</v>
      </c>
      <c r="CC67">
        <v>1</v>
      </c>
      <c r="CD67">
        <v>1</v>
      </c>
      <c r="CE67">
        <v>2</v>
      </c>
      <c r="CF67">
        <v>2</v>
      </c>
      <c r="CG67">
        <v>2</v>
      </c>
      <c r="CH67">
        <v>22</v>
      </c>
      <c r="CI67">
        <v>23</v>
      </c>
      <c r="CJ67">
        <v>22</v>
      </c>
      <c r="CK67">
        <v>21</v>
      </c>
      <c r="CL67">
        <v>21</v>
      </c>
      <c r="CM67">
        <v>20</v>
      </c>
      <c r="CN67">
        <v>20</v>
      </c>
      <c r="CO67">
        <v>19</v>
      </c>
      <c r="CP67">
        <v>21</v>
      </c>
      <c r="CQ67">
        <v>21</v>
      </c>
      <c r="CR67">
        <v>20</v>
      </c>
      <c r="CS67">
        <v>18</v>
      </c>
      <c r="CT67">
        <v>18</v>
      </c>
      <c r="CU67">
        <v>20</v>
      </c>
      <c r="CV67">
        <v>20</v>
      </c>
      <c r="CW67">
        <v>21</v>
      </c>
      <c r="CX67">
        <v>20</v>
      </c>
      <c r="CY67">
        <v>21</v>
      </c>
      <c r="CZ67">
        <v>21</v>
      </c>
      <c r="DA67">
        <v>20</v>
      </c>
      <c r="DB67">
        <v>20</v>
      </c>
      <c r="DC67">
        <v>21</v>
      </c>
      <c r="DD67">
        <v>22</v>
      </c>
      <c r="DE67">
        <v>22</v>
      </c>
      <c r="DF67">
        <v>22</v>
      </c>
      <c r="DG67">
        <v>20</v>
      </c>
      <c r="DH67">
        <v>22</v>
      </c>
      <c r="DI67">
        <v>22</v>
      </c>
      <c r="DJ67">
        <v>23</v>
      </c>
      <c r="DK67">
        <v>23</v>
      </c>
      <c r="DL67">
        <v>24</v>
      </c>
      <c r="DM67">
        <v>24</v>
      </c>
      <c r="DN67">
        <v>27</v>
      </c>
      <c r="DO67">
        <v>26</v>
      </c>
      <c r="DP67">
        <v>26</v>
      </c>
      <c r="DQ67">
        <v>25</v>
      </c>
      <c r="DR67">
        <v>25</v>
      </c>
      <c r="DS67">
        <v>23</v>
      </c>
      <c r="DT67">
        <v>21</v>
      </c>
      <c r="DU67">
        <v>20</v>
      </c>
      <c r="DV67">
        <v>19</v>
      </c>
      <c r="DW67">
        <v>16</v>
      </c>
      <c r="DX67">
        <v>16</v>
      </c>
      <c r="DY67">
        <v>15</v>
      </c>
      <c r="DZ67">
        <v>16</v>
      </c>
      <c r="EA67">
        <v>16</v>
      </c>
      <c r="EB67">
        <v>15</v>
      </c>
      <c r="EC67">
        <v>15</v>
      </c>
      <c r="ED67">
        <v>18</v>
      </c>
      <c r="EE67">
        <v>18</v>
      </c>
      <c r="EF67">
        <v>18</v>
      </c>
      <c r="EG67">
        <v>16</v>
      </c>
      <c r="EH67">
        <v>18</v>
      </c>
      <c r="EI67">
        <v>20</v>
      </c>
      <c r="EJ67">
        <v>20</v>
      </c>
      <c r="EK67">
        <v>19</v>
      </c>
      <c r="EL67">
        <v>19</v>
      </c>
      <c r="EM67">
        <v>19</v>
      </c>
      <c r="EN67">
        <v>21</v>
      </c>
      <c r="EO67">
        <v>21</v>
      </c>
      <c r="EP67">
        <v>22</v>
      </c>
      <c r="EQ67">
        <v>22</v>
      </c>
      <c r="ER67">
        <v>22</v>
      </c>
      <c r="ES67">
        <v>20</v>
      </c>
      <c r="ET67">
        <v>21</v>
      </c>
      <c r="EU67">
        <v>21</v>
      </c>
      <c r="EV67">
        <v>22</v>
      </c>
      <c r="EW67">
        <v>23</v>
      </c>
      <c r="EX67">
        <v>23</v>
      </c>
      <c r="EY67">
        <v>22</v>
      </c>
      <c r="EZ67">
        <v>23</v>
      </c>
      <c r="FA67">
        <v>22</v>
      </c>
      <c r="FB67">
        <v>22</v>
      </c>
      <c r="FC67">
        <v>21</v>
      </c>
      <c r="FD67">
        <v>20</v>
      </c>
      <c r="FE67">
        <v>17</v>
      </c>
      <c r="FF67">
        <v>20</v>
      </c>
      <c r="FG67">
        <v>22</v>
      </c>
      <c r="FH67">
        <v>22</v>
      </c>
      <c r="FI67">
        <v>22</v>
      </c>
      <c r="FJ67">
        <v>24</v>
      </c>
      <c r="FK67">
        <v>25</v>
      </c>
      <c r="FL67">
        <v>25</v>
      </c>
      <c r="FM67">
        <v>24</v>
      </c>
      <c r="FN67">
        <v>26</v>
      </c>
      <c r="FO67">
        <v>27</v>
      </c>
      <c r="FP67">
        <v>26</v>
      </c>
      <c r="FQ67">
        <v>30</v>
      </c>
      <c r="FR67">
        <v>30</v>
      </c>
      <c r="FS67">
        <v>31</v>
      </c>
      <c r="FT67">
        <v>32</v>
      </c>
      <c r="FU67">
        <v>32</v>
      </c>
      <c r="FV67">
        <v>34</v>
      </c>
      <c r="FW67">
        <v>34</v>
      </c>
      <c r="FX67">
        <v>30</v>
      </c>
      <c r="FY67">
        <v>29</v>
      </c>
      <c r="FZ67">
        <v>29</v>
      </c>
      <c r="GA67">
        <v>28</v>
      </c>
      <c r="GB67">
        <v>27</v>
      </c>
      <c r="GC67">
        <v>27</v>
      </c>
      <c r="GD67">
        <v>28</v>
      </c>
      <c r="GE67">
        <v>25</v>
      </c>
      <c r="GF67">
        <v>23</v>
      </c>
      <c r="GG67">
        <v>22</v>
      </c>
      <c r="GH67">
        <v>20</v>
      </c>
      <c r="GI67">
        <v>22</v>
      </c>
      <c r="GJ67">
        <v>22</v>
      </c>
      <c r="GK67">
        <v>22</v>
      </c>
      <c r="GL67">
        <v>23</v>
      </c>
      <c r="GM67">
        <v>24</v>
      </c>
      <c r="GN67">
        <v>25</v>
      </c>
      <c r="GO67">
        <v>25</v>
      </c>
      <c r="GP67">
        <v>25</v>
      </c>
      <c r="GQ67">
        <v>25</v>
      </c>
      <c r="GR67">
        <v>25</v>
      </c>
      <c r="GS67">
        <v>25</v>
      </c>
      <c r="GT67">
        <v>24</v>
      </c>
      <c r="GU67">
        <v>24</v>
      </c>
      <c r="GV67">
        <v>22</v>
      </c>
      <c r="GW67">
        <v>23</v>
      </c>
      <c r="GX67">
        <v>22</v>
      </c>
      <c r="GY67">
        <v>22</v>
      </c>
      <c r="GZ67">
        <v>21</v>
      </c>
      <c r="HA67">
        <v>23</v>
      </c>
      <c r="HB67">
        <v>21</v>
      </c>
      <c r="HC67">
        <v>20</v>
      </c>
      <c r="HD67">
        <v>22</v>
      </c>
      <c r="HE67">
        <v>21</v>
      </c>
      <c r="HF67">
        <v>21</v>
      </c>
      <c r="HG67">
        <v>20</v>
      </c>
      <c r="HH67">
        <v>19</v>
      </c>
      <c r="HI67">
        <v>22</v>
      </c>
      <c r="HJ67">
        <v>23</v>
      </c>
      <c r="HK67">
        <v>25</v>
      </c>
      <c r="HL67">
        <v>25</v>
      </c>
      <c r="HM67">
        <v>26</v>
      </c>
      <c r="HN67">
        <v>26</v>
      </c>
      <c r="HO67">
        <v>26</v>
      </c>
      <c r="HP67">
        <v>26</v>
      </c>
      <c r="HQ67">
        <v>25</v>
      </c>
      <c r="HR67">
        <v>23</v>
      </c>
      <c r="HS67">
        <v>24</v>
      </c>
      <c r="HT67">
        <v>24</v>
      </c>
      <c r="HU67">
        <v>24</v>
      </c>
      <c r="HV67">
        <v>25</v>
      </c>
      <c r="HW67">
        <v>27</v>
      </c>
      <c r="HX67">
        <v>27</v>
      </c>
      <c r="HY67">
        <v>27</v>
      </c>
      <c r="HZ67">
        <v>27</v>
      </c>
      <c r="IA67">
        <v>26</v>
      </c>
      <c r="IB67">
        <v>26</v>
      </c>
      <c r="IC67">
        <v>27</v>
      </c>
      <c r="ID67">
        <v>28</v>
      </c>
      <c r="IE67">
        <v>27</v>
      </c>
      <c r="IF67">
        <v>27</v>
      </c>
      <c r="IG67">
        <v>30</v>
      </c>
      <c r="IH67">
        <v>51</v>
      </c>
      <c r="II67">
        <v>224</v>
      </c>
      <c r="IJ67">
        <v>220</v>
      </c>
      <c r="IK67">
        <v>220</v>
      </c>
      <c r="IL67">
        <v>213</v>
      </c>
      <c r="IM67">
        <v>208</v>
      </c>
      <c r="IN67">
        <v>214</v>
      </c>
      <c r="IO67">
        <v>217</v>
      </c>
    </row>
    <row r="68" spans="1:249" x14ac:dyDescent="0.35">
      <c r="A68" t="s">
        <v>3520</v>
      </c>
      <c r="B68" s="4" t="str">
        <f>VLOOKUP(A68,'CAMI genomes v4 region'!$I$2:$J$110,2,FALSE)</f>
        <v>Rhizobium_daejeonense_strain_L61_(NR_042851.1)</v>
      </c>
      <c r="C68">
        <v>35</v>
      </c>
      <c r="D68">
        <v>117</v>
      </c>
      <c r="E68" s="4">
        <f t="shared" si="3"/>
        <v>155</v>
      </c>
      <c r="F68" s="4">
        <f t="shared" si="4"/>
        <v>164</v>
      </c>
      <c r="G68" s="4">
        <f t="shared" si="5"/>
        <v>0</v>
      </c>
      <c r="H68">
        <v>210</v>
      </c>
      <c r="I68">
        <v>210</v>
      </c>
      <c r="J68">
        <v>207</v>
      </c>
      <c r="K68">
        <v>203</v>
      </c>
      <c r="L68">
        <v>211</v>
      </c>
      <c r="M68">
        <v>210</v>
      </c>
      <c r="N68">
        <v>213</v>
      </c>
      <c r="O68">
        <v>214</v>
      </c>
      <c r="P68">
        <v>212</v>
      </c>
      <c r="Q68" s="4">
        <v>215</v>
      </c>
      <c r="R68">
        <v>210</v>
      </c>
      <c r="S68">
        <v>210</v>
      </c>
      <c r="T68">
        <v>205</v>
      </c>
      <c r="U68">
        <v>201</v>
      </c>
      <c r="V68">
        <v>200</v>
      </c>
      <c r="W68">
        <v>206</v>
      </c>
      <c r="X68">
        <v>201</v>
      </c>
      <c r="Y68">
        <v>197</v>
      </c>
      <c r="Z68">
        <v>197</v>
      </c>
      <c r="AA68">
        <v>194</v>
      </c>
      <c r="AB68">
        <v>194</v>
      </c>
      <c r="AC68">
        <v>194</v>
      </c>
      <c r="AD68">
        <v>191</v>
      </c>
      <c r="AE68">
        <v>193</v>
      </c>
      <c r="AF68">
        <v>243</v>
      </c>
      <c r="AG68">
        <v>208</v>
      </c>
      <c r="AH68">
        <v>100</v>
      </c>
      <c r="AI68">
        <v>17</v>
      </c>
      <c r="AJ68">
        <v>17</v>
      </c>
      <c r="AK68">
        <v>17</v>
      </c>
      <c r="AL68">
        <v>18</v>
      </c>
      <c r="AM68">
        <v>18</v>
      </c>
      <c r="AN68">
        <v>18</v>
      </c>
      <c r="AO68">
        <v>20</v>
      </c>
      <c r="AP68">
        <v>19</v>
      </c>
      <c r="AQ68">
        <v>18</v>
      </c>
      <c r="AR68">
        <v>19</v>
      </c>
      <c r="AS68">
        <v>20</v>
      </c>
      <c r="AT68">
        <v>20</v>
      </c>
      <c r="AU68">
        <v>19</v>
      </c>
      <c r="AV68">
        <v>18</v>
      </c>
      <c r="AW68">
        <v>19</v>
      </c>
      <c r="AX68">
        <v>18</v>
      </c>
      <c r="AY68">
        <v>17</v>
      </c>
      <c r="AZ68">
        <v>18</v>
      </c>
      <c r="BA68">
        <v>19</v>
      </c>
      <c r="BB68">
        <v>19</v>
      </c>
      <c r="BC68">
        <v>21</v>
      </c>
      <c r="BD68">
        <v>21</v>
      </c>
      <c r="BE68">
        <v>19</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c r="DI68">
        <v>0</v>
      </c>
      <c r="DJ68">
        <v>0</v>
      </c>
      <c r="DK68">
        <v>0</v>
      </c>
      <c r="DL68">
        <v>0</v>
      </c>
      <c r="DM68">
        <v>0</v>
      </c>
      <c r="DN68">
        <v>0</v>
      </c>
      <c r="DO68">
        <v>0</v>
      </c>
      <c r="DP68">
        <v>0</v>
      </c>
      <c r="DQ68">
        <v>0</v>
      </c>
      <c r="DR68">
        <v>0</v>
      </c>
      <c r="DS68">
        <v>0</v>
      </c>
      <c r="DT68">
        <v>0</v>
      </c>
      <c r="DU68">
        <v>0</v>
      </c>
      <c r="DV68">
        <v>0</v>
      </c>
      <c r="DW68">
        <v>0</v>
      </c>
      <c r="DX68">
        <v>0</v>
      </c>
      <c r="DY68">
        <v>0</v>
      </c>
      <c r="DZ68">
        <v>0</v>
      </c>
      <c r="EA68">
        <v>0</v>
      </c>
      <c r="EB68">
        <v>0</v>
      </c>
      <c r="EC68">
        <v>0</v>
      </c>
      <c r="ED68">
        <v>0</v>
      </c>
      <c r="EE68">
        <v>0</v>
      </c>
      <c r="EF68">
        <v>0</v>
      </c>
      <c r="EG68">
        <v>0</v>
      </c>
      <c r="EH68">
        <v>0</v>
      </c>
      <c r="EI68">
        <v>0</v>
      </c>
      <c r="EJ68">
        <v>0</v>
      </c>
      <c r="EK68">
        <v>0</v>
      </c>
      <c r="EL68">
        <v>0</v>
      </c>
      <c r="EM68">
        <v>0</v>
      </c>
      <c r="EN68">
        <v>0</v>
      </c>
      <c r="EO68">
        <v>0</v>
      </c>
      <c r="EP68">
        <v>0</v>
      </c>
      <c r="EQ68">
        <v>0</v>
      </c>
      <c r="ER68">
        <v>0</v>
      </c>
      <c r="ES68">
        <v>0</v>
      </c>
      <c r="ET68">
        <v>0</v>
      </c>
      <c r="EU68">
        <v>0</v>
      </c>
      <c r="EV68">
        <v>0</v>
      </c>
      <c r="EW68">
        <v>0</v>
      </c>
      <c r="EX68">
        <v>1</v>
      </c>
      <c r="EY68">
        <v>1</v>
      </c>
      <c r="EZ68">
        <v>15</v>
      </c>
      <c r="FA68">
        <v>1</v>
      </c>
      <c r="FB68">
        <v>1</v>
      </c>
      <c r="FC68">
        <v>1</v>
      </c>
      <c r="FD68">
        <v>1</v>
      </c>
      <c r="FE68">
        <v>1</v>
      </c>
      <c r="FF68">
        <v>1</v>
      </c>
      <c r="FG68">
        <v>124</v>
      </c>
      <c r="FH68">
        <v>124</v>
      </c>
      <c r="FI68">
        <v>124</v>
      </c>
      <c r="FJ68">
        <v>130</v>
      </c>
      <c r="FK68">
        <v>130</v>
      </c>
      <c r="FL68">
        <v>133</v>
      </c>
      <c r="FM68">
        <v>131</v>
      </c>
      <c r="FN68">
        <v>130</v>
      </c>
      <c r="FO68">
        <v>131</v>
      </c>
      <c r="FP68">
        <v>126</v>
      </c>
      <c r="FQ68">
        <v>125</v>
      </c>
      <c r="FR68">
        <v>119</v>
      </c>
      <c r="FS68">
        <v>113</v>
      </c>
      <c r="FT68">
        <v>113</v>
      </c>
      <c r="FU68">
        <v>111</v>
      </c>
      <c r="FV68">
        <v>107</v>
      </c>
      <c r="FW68">
        <v>106</v>
      </c>
      <c r="FX68">
        <v>110</v>
      </c>
      <c r="FY68">
        <v>0</v>
      </c>
      <c r="FZ68">
        <v>0</v>
      </c>
      <c r="GA68">
        <v>0</v>
      </c>
      <c r="GB68">
        <v>0</v>
      </c>
      <c r="GC68">
        <v>0</v>
      </c>
      <c r="GD68">
        <v>0</v>
      </c>
      <c r="GE68">
        <v>0</v>
      </c>
      <c r="GF68">
        <v>0</v>
      </c>
      <c r="GG68">
        <v>0</v>
      </c>
      <c r="GH68">
        <v>0</v>
      </c>
      <c r="GI68">
        <v>0</v>
      </c>
      <c r="GJ68">
        <v>0</v>
      </c>
      <c r="GK68">
        <v>0</v>
      </c>
      <c r="GL68">
        <v>0</v>
      </c>
      <c r="GM68">
        <v>0</v>
      </c>
      <c r="GN68">
        <v>0</v>
      </c>
      <c r="GO68">
        <v>0</v>
      </c>
      <c r="GP68">
        <v>0</v>
      </c>
      <c r="GQ68">
        <v>0</v>
      </c>
      <c r="GR68">
        <v>0</v>
      </c>
      <c r="GS68">
        <v>0</v>
      </c>
      <c r="GT68">
        <v>0</v>
      </c>
      <c r="GU68">
        <v>0</v>
      </c>
      <c r="GV68">
        <v>0</v>
      </c>
      <c r="GW68">
        <v>0</v>
      </c>
      <c r="GX68">
        <v>0</v>
      </c>
      <c r="GY68">
        <v>0</v>
      </c>
      <c r="GZ68">
        <v>0</v>
      </c>
      <c r="HA68">
        <v>0</v>
      </c>
      <c r="HB68">
        <v>0</v>
      </c>
      <c r="HC68">
        <v>0</v>
      </c>
      <c r="HD68">
        <v>0</v>
      </c>
      <c r="HE68">
        <v>0</v>
      </c>
      <c r="HF68">
        <v>0</v>
      </c>
      <c r="HG68">
        <v>0</v>
      </c>
      <c r="HH68">
        <v>0</v>
      </c>
      <c r="HI68">
        <v>0</v>
      </c>
      <c r="HJ68">
        <v>0</v>
      </c>
      <c r="HK68">
        <v>0</v>
      </c>
      <c r="HL68">
        <v>0</v>
      </c>
      <c r="HM68">
        <v>0</v>
      </c>
      <c r="HN68">
        <v>0</v>
      </c>
      <c r="HO68">
        <v>0</v>
      </c>
      <c r="HP68">
        <v>0</v>
      </c>
      <c r="HQ68">
        <v>0</v>
      </c>
      <c r="HR68">
        <v>0</v>
      </c>
      <c r="HS68">
        <v>0</v>
      </c>
      <c r="HT68">
        <v>0</v>
      </c>
      <c r="HU68">
        <v>0</v>
      </c>
      <c r="HV68">
        <v>0</v>
      </c>
      <c r="HW68">
        <v>0</v>
      </c>
      <c r="HX68">
        <v>0</v>
      </c>
      <c r="HY68">
        <v>0</v>
      </c>
      <c r="HZ68">
        <v>0</v>
      </c>
      <c r="IA68">
        <v>0</v>
      </c>
      <c r="IB68">
        <v>0</v>
      </c>
      <c r="IC68">
        <v>0</v>
      </c>
      <c r="ID68">
        <v>0</v>
      </c>
      <c r="IE68">
        <v>0</v>
      </c>
      <c r="IF68">
        <v>1</v>
      </c>
      <c r="IG68">
        <v>161</v>
      </c>
      <c r="IH68">
        <v>223</v>
      </c>
      <c r="II68">
        <v>221</v>
      </c>
      <c r="IJ68">
        <v>253</v>
      </c>
      <c r="IK68">
        <v>260</v>
      </c>
      <c r="IL68">
        <v>252</v>
      </c>
      <c r="IM68">
        <v>262</v>
      </c>
      <c r="IN68">
        <v>261</v>
      </c>
      <c r="IO68">
        <v>261</v>
      </c>
    </row>
    <row r="69" spans="1:249" x14ac:dyDescent="0.35">
      <c r="A69" t="s">
        <v>3522</v>
      </c>
      <c r="B69" s="4" t="str">
        <f>VLOOKUP(A69,'CAMI genomes v4 region'!$I$2:$J$110,2,FALSE)</f>
        <v>Sphingomonas_starnbergensis_strain_382_(NR_109485.1)</v>
      </c>
      <c r="C69">
        <v>100</v>
      </c>
      <c r="D69">
        <v>44</v>
      </c>
      <c r="E69" s="4">
        <f t="shared" si="3"/>
        <v>0</v>
      </c>
      <c r="F69" s="4">
        <f t="shared" si="4"/>
        <v>0</v>
      </c>
      <c r="G69" s="4">
        <f t="shared" si="5"/>
        <v>8</v>
      </c>
      <c r="H69">
        <v>52</v>
      </c>
      <c r="I69">
        <v>52</v>
      </c>
      <c r="J69">
        <v>52</v>
      </c>
      <c r="K69">
        <v>53</v>
      </c>
      <c r="L69">
        <v>55</v>
      </c>
      <c r="M69">
        <v>55</v>
      </c>
      <c r="N69">
        <v>56</v>
      </c>
      <c r="O69">
        <v>59</v>
      </c>
      <c r="P69">
        <v>59</v>
      </c>
      <c r="Q69" s="4">
        <v>61</v>
      </c>
      <c r="R69">
        <v>60</v>
      </c>
      <c r="S69">
        <v>59</v>
      </c>
      <c r="T69">
        <v>56</v>
      </c>
      <c r="U69">
        <v>54</v>
      </c>
      <c r="V69">
        <v>54</v>
      </c>
      <c r="W69">
        <v>51</v>
      </c>
      <c r="X69">
        <v>50</v>
      </c>
      <c r="Y69">
        <v>47</v>
      </c>
      <c r="Z69">
        <v>48</v>
      </c>
      <c r="AA69">
        <v>49</v>
      </c>
      <c r="AB69">
        <v>49</v>
      </c>
      <c r="AC69">
        <v>48</v>
      </c>
      <c r="AD69">
        <v>50</v>
      </c>
      <c r="AE69">
        <v>50</v>
      </c>
      <c r="AF69">
        <v>243</v>
      </c>
      <c r="AG69">
        <v>35</v>
      </c>
      <c r="AH69">
        <v>33</v>
      </c>
      <c r="AI69">
        <v>34</v>
      </c>
      <c r="AJ69">
        <v>30</v>
      </c>
      <c r="AK69">
        <v>29</v>
      </c>
      <c r="AL69">
        <v>32</v>
      </c>
      <c r="AM69">
        <v>32</v>
      </c>
      <c r="AN69">
        <v>33</v>
      </c>
      <c r="AO69">
        <v>32</v>
      </c>
      <c r="AP69">
        <v>34</v>
      </c>
      <c r="AQ69">
        <v>23</v>
      </c>
      <c r="AR69">
        <v>25</v>
      </c>
      <c r="AS69">
        <v>22</v>
      </c>
      <c r="AT69">
        <v>21</v>
      </c>
      <c r="AU69">
        <v>20</v>
      </c>
      <c r="AV69">
        <v>19</v>
      </c>
      <c r="AW69">
        <v>18</v>
      </c>
      <c r="AX69">
        <v>18</v>
      </c>
      <c r="AY69">
        <v>18</v>
      </c>
      <c r="AZ69">
        <v>18</v>
      </c>
      <c r="BA69">
        <v>19</v>
      </c>
      <c r="BB69">
        <v>19</v>
      </c>
      <c r="BC69">
        <v>19</v>
      </c>
      <c r="BD69">
        <v>19</v>
      </c>
      <c r="BE69">
        <v>18</v>
      </c>
      <c r="BF69">
        <v>17</v>
      </c>
      <c r="BG69">
        <v>17</v>
      </c>
      <c r="BH69">
        <v>18</v>
      </c>
      <c r="BI69">
        <v>17</v>
      </c>
      <c r="BJ69">
        <v>17</v>
      </c>
      <c r="BK69">
        <v>17</v>
      </c>
      <c r="BL69">
        <v>16</v>
      </c>
      <c r="BM69">
        <v>17</v>
      </c>
      <c r="BN69">
        <v>16</v>
      </c>
      <c r="BO69">
        <v>17</v>
      </c>
      <c r="BP69">
        <v>17</v>
      </c>
      <c r="BQ69">
        <v>18</v>
      </c>
      <c r="BR69">
        <v>18</v>
      </c>
      <c r="BS69">
        <v>18</v>
      </c>
      <c r="BT69">
        <v>20</v>
      </c>
      <c r="BU69">
        <v>22</v>
      </c>
      <c r="BV69">
        <v>22</v>
      </c>
      <c r="BW69">
        <v>21</v>
      </c>
      <c r="BX69">
        <v>22</v>
      </c>
      <c r="BY69">
        <v>22</v>
      </c>
      <c r="BZ69">
        <v>23</v>
      </c>
      <c r="CA69">
        <v>24</v>
      </c>
      <c r="CB69">
        <v>25</v>
      </c>
      <c r="CC69">
        <v>25</v>
      </c>
      <c r="CD69">
        <v>24</v>
      </c>
      <c r="CE69">
        <v>24</v>
      </c>
      <c r="CF69">
        <v>22</v>
      </c>
      <c r="CG69">
        <v>22</v>
      </c>
      <c r="CH69">
        <v>22</v>
      </c>
      <c r="CI69">
        <v>21</v>
      </c>
      <c r="CJ69">
        <v>21</v>
      </c>
      <c r="CK69">
        <v>21</v>
      </c>
      <c r="CL69">
        <v>22</v>
      </c>
      <c r="CM69">
        <v>20</v>
      </c>
      <c r="CN69">
        <v>18</v>
      </c>
      <c r="CO69">
        <v>17</v>
      </c>
      <c r="CP69">
        <v>17</v>
      </c>
      <c r="CQ69">
        <v>17</v>
      </c>
      <c r="CR69">
        <v>15</v>
      </c>
      <c r="CS69">
        <v>14</v>
      </c>
      <c r="CT69">
        <v>14</v>
      </c>
      <c r="CU69">
        <v>14</v>
      </c>
      <c r="CV69">
        <v>14</v>
      </c>
      <c r="CW69">
        <v>13</v>
      </c>
      <c r="CX69">
        <v>12</v>
      </c>
      <c r="CY69">
        <v>12</v>
      </c>
      <c r="CZ69">
        <v>9</v>
      </c>
      <c r="DA69">
        <v>8</v>
      </c>
      <c r="DB69">
        <v>8</v>
      </c>
      <c r="DC69">
        <v>9</v>
      </c>
      <c r="DD69">
        <v>10</v>
      </c>
      <c r="DE69">
        <v>9</v>
      </c>
      <c r="DF69">
        <v>9</v>
      </c>
      <c r="DG69">
        <v>10</v>
      </c>
      <c r="DH69">
        <v>11</v>
      </c>
      <c r="DI69">
        <v>11</v>
      </c>
      <c r="DJ69">
        <v>12</v>
      </c>
      <c r="DK69">
        <v>13</v>
      </c>
      <c r="DL69">
        <v>15</v>
      </c>
      <c r="DM69">
        <v>15</v>
      </c>
      <c r="DN69">
        <v>16</v>
      </c>
      <c r="DO69">
        <v>16</v>
      </c>
      <c r="DP69">
        <v>16</v>
      </c>
      <c r="DQ69">
        <v>17</v>
      </c>
      <c r="DR69">
        <v>17</v>
      </c>
      <c r="DS69">
        <v>19</v>
      </c>
      <c r="DT69">
        <v>19</v>
      </c>
      <c r="DU69">
        <v>19</v>
      </c>
      <c r="DV69">
        <v>16</v>
      </c>
      <c r="DW69">
        <v>16</v>
      </c>
      <c r="DX69">
        <v>17</v>
      </c>
      <c r="DY69">
        <v>16</v>
      </c>
      <c r="DZ69">
        <v>16</v>
      </c>
      <c r="EA69">
        <v>16</v>
      </c>
      <c r="EB69">
        <v>18</v>
      </c>
      <c r="EC69">
        <v>18</v>
      </c>
      <c r="ED69">
        <v>19</v>
      </c>
      <c r="EE69">
        <v>20</v>
      </c>
      <c r="EF69">
        <v>18</v>
      </c>
      <c r="EG69">
        <v>16</v>
      </c>
      <c r="EH69">
        <v>16</v>
      </c>
      <c r="EI69">
        <v>18</v>
      </c>
      <c r="EJ69">
        <v>19</v>
      </c>
      <c r="EK69">
        <v>19</v>
      </c>
      <c r="EL69">
        <v>19</v>
      </c>
      <c r="EM69">
        <v>20</v>
      </c>
      <c r="EN69">
        <v>19</v>
      </c>
      <c r="EO69">
        <v>17</v>
      </c>
      <c r="EP69">
        <v>18</v>
      </c>
      <c r="EQ69">
        <v>18</v>
      </c>
      <c r="ER69">
        <v>19</v>
      </c>
      <c r="ES69">
        <v>18</v>
      </c>
      <c r="ET69">
        <v>17</v>
      </c>
      <c r="EU69">
        <v>17</v>
      </c>
      <c r="EV69">
        <v>16</v>
      </c>
      <c r="EW69">
        <v>17</v>
      </c>
      <c r="EX69">
        <v>108</v>
      </c>
      <c r="EY69">
        <v>152</v>
      </c>
      <c r="EZ69">
        <v>227</v>
      </c>
      <c r="FA69">
        <v>107</v>
      </c>
      <c r="FB69">
        <v>105</v>
      </c>
      <c r="FC69">
        <v>106</v>
      </c>
      <c r="FD69">
        <v>107</v>
      </c>
      <c r="FE69">
        <v>108</v>
      </c>
      <c r="FF69">
        <v>107</v>
      </c>
      <c r="FG69">
        <v>122</v>
      </c>
      <c r="FH69">
        <v>123</v>
      </c>
      <c r="FI69">
        <v>120</v>
      </c>
      <c r="FJ69">
        <v>139</v>
      </c>
      <c r="FK69">
        <v>141</v>
      </c>
      <c r="FL69">
        <v>148</v>
      </c>
      <c r="FM69">
        <v>144</v>
      </c>
      <c r="FN69">
        <v>142</v>
      </c>
      <c r="FO69">
        <v>147</v>
      </c>
      <c r="FP69">
        <v>144</v>
      </c>
      <c r="FQ69">
        <v>139</v>
      </c>
      <c r="FR69">
        <v>142</v>
      </c>
      <c r="FS69">
        <v>140</v>
      </c>
      <c r="FT69">
        <v>133</v>
      </c>
      <c r="FU69">
        <v>127</v>
      </c>
      <c r="FV69">
        <v>112</v>
      </c>
      <c r="FW69">
        <v>110</v>
      </c>
      <c r="FX69">
        <v>114</v>
      </c>
      <c r="FY69">
        <v>102</v>
      </c>
      <c r="FZ69">
        <v>103</v>
      </c>
      <c r="GA69">
        <v>109</v>
      </c>
      <c r="GB69">
        <v>109</v>
      </c>
      <c r="GC69">
        <v>106</v>
      </c>
      <c r="GD69">
        <v>108</v>
      </c>
      <c r="GE69">
        <v>105</v>
      </c>
      <c r="GF69">
        <v>105</v>
      </c>
      <c r="GG69">
        <v>14</v>
      </c>
      <c r="GH69">
        <v>15</v>
      </c>
      <c r="GI69">
        <v>15</v>
      </c>
      <c r="GJ69">
        <v>15</v>
      </c>
      <c r="GK69">
        <v>14</v>
      </c>
      <c r="GL69">
        <v>14</v>
      </c>
      <c r="GM69">
        <v>14</v>
      </c>
      <c r="GN69">
        <v>14</v>
      </c>
      <c r="GO69">
        <v>16</v>
      </c>
      <c r="GP69">
        <v>17</v>
      </c>
      <c r="GQ69">
        <v>18</v>
      </c>
      <c r="GR69">
        <v>19</v>
      </c>
      <c r="GS69">
        <v>19</v>
      </c>
      <c r="GT69">
        <v>18</v>
      </c>
      <c r="GU69">
        <v>18</v>
      </c>
      <c r="GV69">
        <v>18</v>
      </c>
      <c r="GW69">
        <v>18</v>
      </c>
      <c r="GX69">
        <v>18</v>
      </c>
      <c r="GY69">
        <v>18</v>
      </c>
      <c r="GZ69">
        <v>18</v>
      </c>
      <c r="HA69">
        <v>17</v>
      </c>
      <c r="HB69">
        <v>17</v>
      </c>
      <c r="HC69">
        <v>18</v>
      </c>
      <c r="HD69">
        <v>21</v>
      </c>
      <c r="HE69">
        <v>21</v>
      </c>
      <c r="HF69">
        <v>23</v>
      </c>
      <c r="HG69">
        <v>24</v>
      </c>
      <c r="HH69">
        <v>23</v>
      </c>
      <c r="HI69">
        <v>22</v>
      </c>
      <c r="HJ69">
        <v>23</v>
      </c>
      <c r="HK69">
        <v>23</v>
      </c>
      <c r="HL69">
        <v>24</v>
      </c>
      <c r="HM69">
        <v>24</v>
      </c>
      <c r="HN69">
        <v>25</v>
      </c>
      <c r="HO69">
        <v>24</v>
      </c>
      <c r="HP69">
        <v>22</v>
      </c>
      <c r="HQ69">
        <v>24</v>
      </c>
      <c r="HR69">
        <v>22</v>
      </c>
      <c r="HS69">
        <v>21</v>
      </c>
      <c r="HT69">
        <v>21</v>
      </c>
      <c r="HU69">
        <v>21</v>
      </c>
      <c r="HV69">
        <v>20</v>
      </c>
      <c r="HW69">
        <v>20</v>
      </c>
      <c r="HX69">
        <v>21</v>
      </c>
      <c r="HY69">
        <v>20</v>
      </c>
      <c r="HZ69">
        <v>20</v>
      </c>
      <c r="IA69">
        <v>19</v>
      </c>
      <c r="IB69">
        <v>19</v>
      </c>
      <c r="IC69">
        <v>19</v>
      </c>
      <c r="ID69">
        <v>19</v>
      </c>
      <c r="IE69">
        <v>20</v>
      </c>
      <c r="IF69">
        <v>19</v>
      </c>
      <c r="IG69">
        <v>18</v>
      </c>
      <c r="IH69">
        <v>19</v>
      </c>
      <c r="II69">
        <v>31</v>
      </c>
      <c r="IJ69">
        <v>253</v>
      </c>
      <c r="IK69">
        <v>260</v>
      </c>
      <c r="IL69">
        <v>252</v>
      </c>
      <c r="IM69">
        <v>262</v>
      </c>
      <c r="IN69">
        <v>261</v>
      </c>
      <c r="IO69">
        <v>261</v>
      </c>
    </row>
    <row r="70" spans="1:249" x14ac:dyDescent="0.35">
      <c r="A70" t="s">
        <v>3524</v>
      </c>
      <c r="B70" s="4" t="str">
        <f>VLOOKUP(A70,'CAMI genomes v4 region'!$I$2:$J$110,2,FALSE)</f>
        <v>Sanguibacter_marinus_strain_1-19_(NR_042311.1)</v>
      </c>
      <c r="C70">
        <v>100</v>
      </c>
      <c r="D70">
        <v>78</v>
      </c>
      <c r="E70" s="4">
        <f t="shared" si="3"/>
        <v>0</v>
      </c>
      <c r="F70" s="4">
        <f t="shared" si="4"/>
        <v>0</v>
      </c>
      <c r="G70" s="4">
        <f t="shared" si="5"/>
        <v>27</v>
      </c>
      <c r="H70">
        <v>127</v>
      </c>
      <c r="I70">
        <v>128</v>
      </c>
      <c r="J70">
        <v>128</v>
      </c>
      <c r="K70">
        <v>127</v>
      </c>
      <c r="L70">
        <v>128</v>
      </c>
      <c r="M70">
        <v>123</v>
      </c>
      <c r="N70">
        <v>120</v>
      </c>
      <c r="O70">
        <v>119</v>
      </c>
      <c r="P70">
        <v>114</v>
      </c>
      <c r="Q70" s="4">
        <v>121</v>
      </c>
      <c r="R70">
        <v>125</v>
      </c>
      <c r="S70">
        <v>127</v>
      </c>
      <c r="T70">
        <v>123</v>
      </c>
      <c r="U70">
        <v>123</v>
      </c>
      <c r="V70">
        <v>123</v>
      </c>
      <c r="W70">
        <v>120</v>
      </c>
      <c r="X70">
        <v>120</v>
      </c>
      <c r="Y70">
        <v>116</v>
      </c>
      <c r="Z70">
        <v>116</v>
      </c>
      <c r="AA70">
        <v>113</v>
      </c>
      <c r="AB70">
        <v>112</v>
      </c>
      <c r="AC70">
        <v>113</v>
      </c>
      <c r="AD70">
        <v>112</v>
      </c>
      <c r="AE70">
        <v>111</v>
      </c>
      <c r="AF70">
        <v>113</v>
      </c>
      <c r="AG70">
        <v>102</v>
      </c>
      <c r="AH70">
        <v>104</v>
      </c>
      <c r="AI70">
        <v>100</v>
      </c>
      <c r="AJ70">
        <v>98</v>
      </c>
      <c r="AK70">
        <v>108</v>
      </c>
      <c r="AL70">
        <v>107</v>
      </c>
      <c r="AM70">
        <v>102</v>
      </c>
      <c r="AN70">
        <v>107</v>
      </c>
      <c r="AO70">
        <v>101</v>
      </c>
      <c r="AP70">
        <v>100</v>
      </c>
      <c r="AQ70">
        <v>94</v>
      </c>
      <c r="AR70">
        <v>98</v>
      </c>
      <c r="AS70">
        <v>98</v>
      </c>
      <c r="AT70">
        <v>38</v>
      </c>
      <c r="AU70">
        <v>34</v>
      </c>
      <c r="AV70">
        <v>34</v>
      </c>
      <c r="AW70">
        <v>33</v>
      </c>
      <c r="AX70">
        <v>34</v>
      </c>
      <c r="AY70">
        <v>34</v>
      </c>
      <c r="AZ70">
        <v>33</v>
      </c>
      <c r="BA70">
        <v>32</v>
      </c>
      <c r="BB70">
        <v>31</v>
      </c>
      <c r="BC70">
        <v>31</v>
      </c>
      <c r="BD70">
        <v>29</v>
      </c>
      <c r="BE70">
        <v>28</v>
      </c>
      <c r="BF70">
        <v>27</v>
      </c>
      <c r="BG70">
        <v>28</v>
      </c>
      <c r="BH70">
        <v>28</v>
      </c>
      <c r="BI70">
        <v>30</v>
      </c>
      <c r="BJ70">
        <v>28</v>
      </c>
      <c r="BK70">
        <v>29</v>
      </c>
      <c r="BL70">
        <v>29</v>
      </c>
      <c r="BM70">
        <v>27</v>
      </c>
      <c r="BN70">
        <v>28</v>
      </c>
      <c r="BO70">
        <v>29</v>
      </c>
      <c r="BP70">
        <v>30</v>
      </c>
      <c r="BQ70">
        <v>31</v>
      </c>
      <c r="BR70">
        <v>32</v>
      </c>
      <c r="BS70">
        <v>31</v>
      </c>
      <c r="BT70">
        <v>32</v>
      </c>
      <c r="BU70">
        <v>31</v>
      </c>
      <c r="BV70">
        <v>35</v>
      </c>
      <c r="BW70">
        <v>34</v>
      </c>
      <c r="BX70">
        <v>32</v>
      </c>
      <c r="BY70">
        <v>33</v>
      </c>
      <c r="BZ70">
        <v>34</v>
      </c>
      <c r="CA70">
        <v>32</v>
      </c>
      <c r="CB70">
        <v>35</v>
      </c>
      <c r="CC70">
        <v>35</v>
      </c>
      <c r="CD70">
        <v>35</v>
      </c>
      <c r="CE70">
        <v>34</v>
      </c>
      <c r="CF70">
        <v>34</v>
      </c>
      <c r="CG70">
        <v>35</v>
      </c>
      <c r="CH70">
        <v>37</v>
      </c>
      <c r="CI70">
        <v>40</v>
      </c>
      <c r="CJ70">
        <v>40</v>
      </c>
      <c r="CK70">
        <v>41</v>
      </c>
      <c r="CL70">
        <v>44</v>
      </c>
      <c r="CM70">
        <v>43</v>
      </c>
      <c r="CN70">
        <v>42</v>
      </c>
      <c r="CO70">
        <v>40</v>
      </c>
      <c r="CP70">
        <v>40</v>
      </c>
      <c r="CQ70">
        <v>38</v>
      </c>
      <c r="CR70">
        <v>36</v>
      </c>
      <c r="CS70">
        <v>36</v>
      </c>
      <c r="CT70">
        <v>36</v>
      </c>
      <c r="CU70">
        <v>37</v>
      </c>
      <c r="CV70">
        <v>37</v>
      </c>
      <c r="CW70">
        <v>38</v>
      </c>
      <c r="CX70">
        <v>36</v>
      </c>
      <c r="CY70">
        <v>36</v>
      </c>
      <c r="CZ70">
        <v>36</v>
      </c>
      <c r="DA70">
        <v>35</v>
      </c>
      <c r="DB70">
        <v>36</v>
      </c>
      <c r="DC70">
        <v>36</v>
      </c>
      <c r="DD70">
        <v>35</v>
      </c>
      <c r="DE70">
        <v>35</v>
      </c>
      <c r="DF70">
        <v>35</v>
      </c>
      <c r="DG70">
        <v>36</v>
      </c>
      <c r="DH70">
        <v>35</v>
      </c>
      <c r="DI70">
        <v>35</v>
      </c>
      <c r="DJ70">
        <v>34</v>
      </c>
      <c r="DK70">
        <v>37</v>
      </c>
      <c r="DL70">
        <v>34</v>
      </c>
      <c r="DM70">
        <v>38</v>
      </c>
      <c r="DN70">
        <v>37</v>
      </c>
      <c r="DO70">
        <v>35</v>
      </c>
      <c r="DP70">
        <v>34</v>
      </c>
      <c r="DQ70">
        <v>35</v>
      </c>
      <c r="DR70">
        <v>33</v>
      </c>
      <c r="DS70">
        <v>31</v>
      </c>
      <c r="DT70">
        <v>34</v>
      </c>
      <c r="DU70">
        <v>33</v>
      </c>
      <c r="DV70">
        <v>31</v>
      </c>
      <c r="DW70">
        <v>31</v>
      </c>
      <c r="DX70">
        <v>32</v>
      </c>
      <c r="DY70">
        <v>31</v>
      </c>
      <c r="DZ70">
        <v>32</v>
      </c>
      <c r="EA70">
        <v>80</v>
      </c>
      <c r="EB70">
        <v>84</v>
      </c>
      <c r="EC70">
        <v>86</v>
      </c>
      <c r="ED70">
        <v>87</v>
      </c>
      <c r="EE70">
        <v>86</v>
      </c>
      <c r="EF70">
        <v>86</v>
      </c>
      <c r="EG70">
        <v>88</v>
      </c>
      <c r="EH70">
        <v>89</v>
      </c>
      <c r="EI70">
        <v>88</v>
      </c>
      <c r="EJ70">
        <v>85</v>
      </c>
      <c r="EK70">
        <v>84</v>
      </c>
      <c r="EL70">
        <v>82</v>
      </c>
      <c r="EM70">
        <v>84</v>
      </c>
      <c r="EN70">
        <v>83</v>
      </c>
      <c r="EO70">
        <v>83</v>
      </c>
      <c r="EP70">
        <v>86</v>
      </c>
      <c r="EQ70">
        <v>88</v>
      </c>
      <c r="ER70">
        <v>87</v>
      </c>
      <c r="ES70">
        <v>87</v>
      </c>
      <c r="ET70">
        <v>86</v>
      </c>
      <c r="EU70">
        <v>86</v>
      </c>
      <c r="EV70">
        <v>90</v>
      </c>
      <c r="EW70">
        <v>90</v>
      </c>
      <c r="EX70">
        <v>88</v>
      </c>
      <c r="EY70">
        <v>88</v>
      </c>
      <c r="EZ70">
        <v>87</v>
      </c>
      <c r="FA70">
        <v>88</v>
      </c>
      <c r="FB70">
        <v>87</v>
      </c>
      <c r="FC70">
        <v>88</v>
      </c>
      <c r="FD70">
        <v>88</v>
      </c>
      <c r="FE70">
        <v>87</v>
      </c>
      <c r="FF70">
        <v>85</v>
      </c>
      <c r="FG70">
        <v>85</v>
      </c>
      <c r="FH70">
        <v>84</v>
      </c>
      <c r="FI70">
        <v>103</v>
      </c>
      <c r="FJ70">
        <v>104</v>
      </c>
      <c r="FK70">
        <v>104</v>
      </c>
      <c r="FL70">
        <v>106</v>
      </c>
      <c r="FM70">
        <v>106</v>
      </c>
      <c r="FN70">
        <v>107</v>
      </c>
      <c r="FO70">
        <v>104</v>
      </c>
      <c r="FP70">
        <v>106</v>
      </c>
      <c r="FQ70">
        <v>109</v>
      </c>
      <c r="FR70">
        <v>109</v>
      </c>
      <c r="FS70">
        <v>110</v>
      </c>
      <c r="FT70">
        <v>114</v>
      </c>
      <c r="FU70">
        <v>114</v>
      </c>
      <c r="FV70">
        <v>110</v>
      </c>
      <c r="FW70">
        <v>100</v>
      </c>
      <c r="FX70">
        <v>98</v>
      </c>
      <c r="FY70">
        <v>94</v>
      </c>
      <c r="FZ70">
        <v>91</v>
      </c>
      <c r="GA70">
        <v>92</v>
      </c>
      <c r="GB70">
        <v>91</v>
      </c>
      <c r="GC70">
        <v>96</v>
      </c>
      <c r="GD70">
        <v>95</v>
      </c>
      <c r="GE70">
        <v>96</v>
      </c>
      <c r="GF70">
        <v>92</v>
      </c>
      <c r="GG70">
        <v>95</v>
      </c>
      <c r="GH70">
        <v>97</v>
      </c>
      <c r="GI70">
        <v>97</v>
      </c>
      <c r="GJ70">
        <v>99</v>
      </c>
      <c r="GK70">
        <v>96</v>
      </c>
      <c r="GL70">
        <v>97</v>
      </c>
      <c r="GM70">
        <v>93</v>
      </c>
      <c r="GN70">
        <v>94</v>
      </c>
      <c r="GO70">
        <v>93</v>
      </c>
      <c r="GP70">
        <v>94</v>
      </c>
      <c r="GQ70">
        <v>97</v>
      </c>
      <c r="GR70">
        <v>99</v>
      </c>
      <c r="GS70">
        <v>98</v>
      </c>
      <c r="GT70">
        <v>95</v>
      </c>
      <c r="GU70">
        <v>98</v>
      </c>
      <c r="GV70">
        <v>100</v>
      </c>
      <c r="GW70">
        <v>96</v>
      </c>
      <c r="GX70">
        <v>91</v>
      </c>
      <c r="GY70">
        <v>93</v>
      </c>
      <c r="GZ70">
        <v>92</v>
      </c>
      <c r="HA70">
        <v>96</v>
      </c>
      <c r="HB70">
        <v>98</v>
      </c>
      <c r="HC70">
        <v>102</v>
      </c>
      <c r="HD70">
        <v>102</v>
      </c>
      <c r="HE70">
        <v>100</v>
      </c>
      <c r="HF70">
        <v>102</v>
      </c>
      <c r="HG70">
        <v>101</v>
      </c>
      <c r="HH70">
        <v>100</v>
      </c>
      <c r="HI70">
        <v>98</v>
      </c>
      <c r="HJ70">
        <v>99</v>
      </c>
      <c r="HK70">
        <v>97</v>
      </c>
      <c r="HL70">
        <v>100</v>
      </c>
      <c r="HM70">
        <v>100</v>
      </c>
      <c r="HN70">
        <v>98</v>
      </c>
      <c r="HO70">
        <v>95</v>
      </c>
      <c r="HP70">
        <v>89</v>
      </c>
      <c r="HQ70">
        <v>91</v>
      </c>
      <c r="HR70">
        <v>93</v>
      </c>
      <c r="HS70">
        <v>92</v>
      </c>
      <c r="HT70">
        <v>93</v>
      </c>
      <c r="HU70">
        <v>95</v>
      </c>
      <c r="HV70">
        <v>96</v>
      </c>
      <c r="HW70">
        <v>98</v>
      </c>
      <c r="HX70">
        <v>99</v>
      </c>
      <c r="HY70">
        <v>101</v>
      </c>
      <c r="HZ70">
        <v>103</v>
      </c>
      <c r="IA70">
        <v>105</v>
      </c>
      <c r="IB70">
        <v>107</v>
      </c>
      <c r="IC70">
        <v>108</v>
      </c>
      <c r="ID70">
        <v>107</v>
      </c>
      <c r="IE70">
        <v>110</v>
      </c>
      <c r="IF70">
        <v>109</v>
      </c>
      <c r="IG70">
        <v>118</v>
      </c>
      <c r="IH70">
        <v>124</v>
      </c>
      <c r="II70">
        <v>153</v>
      </c>
      <c r="IJ70">
        <v>153</v>
      </c>
      <c r="IK70">
        <v>157</v>
      </c>
      <c r="IL70">
        <v>156</v>
      </c>
      <c r="IM70">
        <v>158</v>
      </c>
      <c r="IN70">
        <v>161</v>
      </c>
      <c r="IO70">
        <v>163</v>
      </c>
    </row>
    <row r="71" spans="1:249" x14ac:dyDescent="0.35">
      <c r="A71" t="s">
        <v>3526</v>
      </c>
      <c r="B71" s="4" t="str">
        <f>VLOOKUP(A71,'CAMI genomes v4 region'!$I$2:$J$110,2,FALSE)</f>
        <v>Variovorax_boronicumulans_strain_BAM-48_(NR_041588.1)</v>
      </c>
      <c r="C71">
        <v>100</v>
      </c>
      <c r="D71">
        <v>51</v>
      </c>
      <c r="E71" s="4">
        <f t="shared" si="3"/>
        <v>0</v>
      </c>
      <c r="F71" s="4">
        <f t="shared" si="4"/>
        <v>0</v>
      </c>
      <c r="G71" s="4">
        <f t="shared" si="5"/>
        <v>14</v>
      </c>
      <c r="H71">
        <v>104</v>
      </c>
      <c r="I71">
        <v>101</v>
      </c>
      <c r="J71">
        <v>103</v>
      </c>
      <c r="K71">
        <v>102</v>
      </c>
      <c r="L71">
        <v>107</v>
      </c>
      <c r="M71">
        <v>105</v>
      </c>
      <c r="N71">
        <v>108</v>
      </c>
      <c r="O71">
        <v>109</v>
      </c>
      <c r="P71">
        <v>111</v>
      </c>
      <c r="Q71" s="4">
        <v>110</v>
      </c>
      <c r="R71">
        <v>109</v>
      </c>
      <c r="S71">
        <v>114</v>
      </c>
      <c r="T71">
        <v>114</v>
      </c>
      <c r="U71">
        <v>110</v>
      </c>
      <c r="V71">
        <v>107</v>
      </c>
      <c r="W71">
        <v>106</v>
      </c>
      <c r="X71">
        <v>107</v>
      </c>
      <c r="Y71">
        <v>106</v>
      </c>
      <c r="Z71">
        <v>106</v>
      </c>
      <c r="AA71">
        <v>104</v>
      </c>
      <c r="AB71">
        <v>101</v>
      </c>
      <c r="AC71">
        <v>98</v>
      </c>
      <c r="AD71">
        <v>97</v>
      </c>
      <c r="AE71">
        <v>98</v>
      </c>
      <c r="AF71">
        <v>95</v>
      </c>
      <c r="AG71">
        <v>95</v>
      </c>
      <c r="AH71">
        <v>92</v>
      </c>
      <c r="AI71">
        <v>54</v>
      </c>
      <c r="AJ71">
        <v>54</v>
      </c>
      <c r="AK71">
        <v>23</v>
      </c>
      <c r="AL71">
        <v>23</v>
      </c>
      <c r="AM71">
        <v>23</v>
      </c>
      <c r="AN71">
        <v>24</v>
      </c>
      <c r="AO71">
        <v>25</v>
      </c>
      <c r="AP71">
        <v>24</v>
      </c>
      <c r="AQ71">
        <v>24</v>
      </c>
      <c r="AR71">
        <v>22</v>
      </c>
      <c r="AS71">
        <v>23</v>
      </c>
      <c r="AT71">
        <v>21</v>
      </c>
      <c r="AU71">
        <v>18</v>
      </c>
      <c r="AV71">
        <v>16</v>
      </c>
      <c r="AW71">
        <v>17</v>
      </c>
      <c r="AX71">
        <v>18</v>
      </c>
      <c r="AY71">
        <v>19</v>
      </c>
      <c r="AZ71">
        <v>19</v>
      </c>
      <c r="BA71">
        <v>19</v>
      </c>
      <c r="BB71">
        <v>19</v>
      </c>
      <c r="BC71">
        <v>20</v>
      </c>
      <c r="BD71">
        <v>21</v>
      </c>
      <c r="BE71">
        <v>21</v>
      </c>
      <c r="BF71">
        <v>22</v>
      </c>
      <c r="BG71">
        <v>22</v>
      </c>
      <c r="BH71">
        <v>21</v>
      </c>
      <c r="BI71">
        <v>22</v>
      </c>
      <c r="BJ71">
        <v>22</v>
      </c>
      <c r="BK71">
        <v>22</v>
      </c>
      <c r="BL71">
        <v>22</v>
      </c>
      <c r="BM71">
        <v>22</v>
      </c>
      <c r="BN71">
        <v>22</v>
      </c>
      <c r="BO71">
        <v>23</v>
      </c>
      <c r="BP71">
        <v>21</v>
      </c>
      <c r="BQ71">
        <v>21</v>
      </c>
      <c r="BR71">
        <v>22</v>
      </c>
      <c r="BS71">
        <v>22</v>
      </c>
      <c r="BT71">
        <v>23</v>
      </c>
      <c r="BU71">
        <v>25</v>
      </c>
      <c r="BV71">
        <v>24</v>
      </c>
      <c r="BW71">
        <v>20</v>
      </c>
      <c r="BX71">
        <v>20</v>
      </c>
      <c r="BY71">
        <v>20</v>
      </c>
      <c r="BZ71">
        <v>16</v>
      </c>
      <c r="CA71">
        <v>16</v>
      </c>
      <c r="CB71">
        <v>16</v>
      </c>
      <c r="CC71">
        <v>16</v>
      </c>
      <c r="CD71">
        <v>14</v>
      </c>
      <c r="CE71">
        <v>15</v>
      </c>
      <c r="CF71">
        <v>20</v>
      </c>
      <c r="CG71">
        <v>21</v>
      </c>
      <c r="CH71">
        <v>21</v>
      </c>
      <c r="CI71">
        <v>22</v>
      </c>
      <c r="CJ71">
        <v>21</v>
      </c>
      <c r="CK71">
        <v>21</v>
      </c>
      <c r="CL71">
        <v>22</v>
      </c>
      <c r="CM71">
        <v>25</v>
      </c>
      <c r="CN71">
        <v>25</v>
      </c>
      <c r="CO71">
        <v>20</v>
      </c>
      <c r="CP71">
        <v>19</v>
      </c>
      <c r="CQ71">
        <v>20</v>
      </c>
      <c r="CR71">
        <v>22</v>
      </c>
      <c r="CS71">
        <v>23</v>
      </c>
      <c r="CT71">
        <v>24</v>
      </c>
      <c r="CU71">
        <v>26</v>
      </c>
      <c r="CV71">
        <v>25</v>
      </c>
      <c r="CW71">
        <v>24</v>
      </c>
      <c r="CX71">
        <v>24</v>
      </c>
      <c r="CY71">
        <v>21</v>
      </c>
      <c r="CZ71">
        <v>20</v>
      </c>
      <c r="DA71">
        <v>19</v>
      </c>
      <c r="DB71">
        <v>18</v>
      </c>
      <c r="DC71">
        <v>19</v>
      </c>
      <c r="DD71">
        <v>19</v>
      </c>
      <c r="DE71">
        <v>19</v>
      </c>
      <c r="DF71">
        <v>18</v>
      </c>
      <c r="DG71">
        <v>18</v>
      </c>
      <c r="DH71">
        <v>18</v>
      </c>
      <c r="DI71">
        <v>15</v>
      </c>
      <c r="DJ71">
        <v>15</v>
      </c>
      <c r="DK71">
        <v>15</v>
      </c>
      <c r="DL71">
        <v>15</v>
      </c>
      <c r="DM71">
        <v>16</v>
      </c>
      <c r="DN71">
        <v>16</v>
      </c>
      <c r="DO71">
        <v>16</v>
      </c>
      <c r="DP71">
        <v>15</v>
      </c>
      <c r="DQ71">
        <v>14</v>
      </c>
      <c r="DR71">
        <v>15</v>
      </c>
      <c r="DS71">
        <v>15</v>
      </c>
      <c r="DT71">
        <v>15</v>
      </c>
      <c r="DU71">
        <v>15</v>
      </c>
      <c r="DV71">
        <v>15</v>
      </c>
      <c r="DW71">
        <v>15</v>
      </c>
      <c r="DX71">
        <v>16</v>
      </c>
      <c r="DY71">
        <v>18</v>
      </c>
      <c r="DZ71">
        <v>19</v>
      </c>
      <c r="EA71">
        <v>19</v>
      </c>
      <c r="EB71">
        <v>20</v>
      </c>
      <c r="EC71">
        <v>20</v>
      </c>
      <c r="ED71">
        <v>19</v>
      </c>
      <c r="EE71">
        <v>20</v>
      </c>
      <c r="EF71">
        <v>19</v>
      </c>
      <c r="EG71">
        <v>19</v>
      </c>
      <c r="EH71">
        <v>19</v>
      </c>
      <c r="EI71">
        <v>19</v>
      </c>
      <c r="EJ71">
        <v>54</v>
      </c>
      <c r="EK71">
        <v>55</v>
      </c>
      <c r="EL71">
        <v>56</v>
      </c>
      <c r="EM71">
        <v>54</v>
      </c>
      <c r="EN71">
        <v>53</v>
      </c>
      <c r="EO71">
        <v>52</v>
      </c>
      <c r="EP71">
        <v>51</v>
      </c>
      <c r="EQ71">
        <v>56</v>
      </c>
      <c r="ER71">
        <v>57</v>
      </c>
      <c r="ES71">
        <v>56</v>
      </c>
      <c r="ET71">
        <v>56</v>
      </c>
      <c r="EU71">
        <v>56</v>
      </c>
      <c r="EV71">
        <v>60</v>
      </c>
      <c r="EW71">
        <v>62</v>
      </c>
      <c r="EX71">
        <v>65</v>
      </c>
      <c r="EY71">
        <v>65</v>
      </c>
      <c r="EZ71">
        <v>77</v>
      </c>
      <c r="FA71">
        <v>76</v>
      </c>
      <c r="FB71">
        <v>77</v>
      </c>
      <c r="FC71">
        <v>76</v>
      </c>
      <c r="FD71">
        <v>79</v>
      </c>
      <c r="FE71">
        <v>83</v>
      </c>
      <c r="FF71">
        <v>83</v>
      </c>
      <c r="FG71">
        <v>85</v>
      </c>
      <c r="FH71">
        <v>84</v>
      </c>
      <c r="FI71">
        <v>83</v>
      </c>
      <c r="FJ71">
        <v>85</v>
      </c>
      <c r="FK71">
        <v>85</v>
      </c>
      <c r="FL71">
        <v>84</v>
      </c>
      <c r="FM71">
        <v>83</v>
      </c>
      <c r="FN71">
        <v>88</v>
      </c>
      <c r="FO71">
        <v>88</v>
      </c>
      <c r="FP71">
        <v>89</v>
      </c>
      <c r="FQ71">
        <v>91</v>
      </c>
      <c r="FR71">
        <v>86</v>
      </c>
      <c r="FS71">
        <v>85</v>
      </c>
      <c r="FT71">
        <v>85</v>
      </c>
      <c r="FU71">
        <v>85</v>
      </c>
      <c r="FV71">
        <v>87</v>
      </c>
      <c r="FW71">
        <v>88</v>
      </c>
      <c r="FX71">
        <v>88</v>
      </c>
      <c r="FY71">
        <v>88</v>
      </c>
      <c r="FZ71">
        <v>86</v>
      </c>
      <c r="GA71">
        <v>85</v>
      </c>
      <c r="GB71">
        <v>81</v>
      </c>
      <c r="GC71">
        <v>80</v>
      </c>
      <c r="GD71">
        <v>74</v>
      </c>
      <c r="GE71">
        <v>53</v>
      </c>
      <c r="GF71">
        <v>53</v>
      </c>
      <c r="GG71">
        <v>56</v>
      </c>
      <c r="GH71">
        <v>58</v>
      </c>
      <c r="GI71">
        <v>59</v>
      </c>
      <c r="GJ71">
        <v>59</v>
      </c>
      <c r="GK71">
        <v>62</v>
      </c>
      <c r="GL71">
        <v>60</v>
      </c>
      <c r="GM71">
        <v>56</v>
      </c>
      <c r="GN71">
        <v>54</v>
      </c>
      <c r="GO71">
        <v>53</v>
      </c>
      <c r="GP71">
        <v>53</v>
      </c>
      <c r="GQ71">
        <v>53</v>
      </c>
      <c r="GR71">
        <v>54</v>
      </c>
      <c r="GS71">
        <v>57</v>
      </c>
      <c r="GT71">
        <v>56</v>
      </c>
      <c r="GU71">
        <v>54</v>
      </c>
      <c r="GV71">
        <v>55</v>
      </c>
      <c r="GW71">
        <v>56</v>
      </c>
      <c r="GX71">
        <v>56</v>
      </c>
      <c r="GY71">
        <v>61</v>
      </c>
      <c r="GZ71">
        <v>59</v>
      </c>
      <c r="HA71">
        <v>58</v>
      </c>
      <c r="HB71">
        <v>59</v>
      </c>
      <c r="HC71">
        <v>60</v>
      </c>
      <c r="HD71">
        <v>61</v>
      </c>
      <c r="HE71">
        <v>61</v>
      </c>
      <c r="HF71">
        <v>61</v>
      </c>
      <c r="HG71">
        <v>64</v>
      </c>
      <c r="HH71">
        <v>64</v>
      </c>
      <c r="HI71">
        <v>63</v>
      </c>
      <c r="HJ71">
        <v>66</v>
      </c>
      <c r="HK71">
        <v>66</v>
      </c>
      <c r="HL71">
        <v>67</v>
      </c>
      <c r="HM71">
        <v>66</v>
      </c>
      <c r="HN71">
        <v>63</v>
      </c>
      <c r="HO71">
        <v>62</v>
      </c>
      <c r="HP71">
        <v>64</v>
      </c>
      <c r="HQ71">
        <v>65</v>
      </c>
      <c r="HR71">
        <v>61</v>
      </c>
      <c r="HS71">
        <v>61</v>
      </c>
      <c r="HT71">
        <v>61</v>
      </c>
      <c r="HU71">
        <v>59</v>
      </c>
      <c r="HV71">
        <v>58</v>
      </c>
      <c r="HW71">
        <v>59</v>
      </c>
      <c r="HX71">
        <v>59</v>
      </c>
      <c r="HY71">
        <v>59</v>
      </c>
      <c r="HZ71">
        <v>61</v>
      </c>
      <c r="IA71">
        <v>63</v>
      </c>
      <c r="IB71">
        <v>60</v>
      </c>
      <c r="IC71">
        <v>57</v>
      </c>
      <c r="ID71">
        <v>56</v>
      </c>
      <c r="IE71">
        <v>57</v>
      </c>
      <c r="IF71">
        <v>55</v>
      </c>
      <c r="IG71">
        <v>54</v>
      </c>
      <c r="IH71">
        <v>82</v>
      </c>
      <c r="II71">
        <v>82</v>
      </c>
      <c r="IJ71">
        <v>104</v>
      </c>
      <c r="IK71">
        <v>105</v>
      </c>
      <c r="IL71">
        <v>103</v>
      </c>
      <c r="IM71">
        <v>103</v>
      </c>
      <c r="IN71">
        <v>105</v>
      </c>
      <c r="IO71">
        <v>104</v>
      </c>
    </row>
    <row r="72" spans="1:249" x14ac:dyDescent="0.35">
      <c r="A72" t="s">
        <v>3527</v>
      </c>
      <c r="B72" s="4" t="str">
        <f>VLOOKUP(A72,'CAMI genomes v4 region'!$I$2:$J$110,2,FALSE)</f>
        <v>Variovorax_boronicumulans_strain_BAM-48_(NR_041588.1)</v>
      </c>
      <c r="C72">
        <v>100</v>
      </c>
      <c r="D72">
        <v>51</v>
      </c>
      <c r="E72" s="4">
        <f t="shared" si="3"/>
        <v>0</v>
      </c>
      <c r="F72" s="4">
        <f t="shared" si="4"/>
        <v>0</v>
      </c>
      <c r="G72" s="4">
        <f t="shared" si="5"/>
        <v>14</v>
      </c>
      <c r="H72">
        <v>104</v>
      </c>
      <c r="I72">
        <v>101</v>
      </c>
      <c r="J72">
        <v>103</v>
      </c>
      <c r="K72">
        <v>102</v>
      </c>
      <c r="L72">
        <v>107</v>
      </c>
      <c r="M72">
        <v>105</v>
      </c>
      <c r="N72">
        <v>108</v>
      </c>
      <c r="O72">
        <v>109</v>
      </c>
      <c r="P72">
        <v>111</v>
      </c>
      <c r="Q72" s="4">
        <v>110</v>
      </c>
      <c r="R72">
        <v>109</v>
      </c>
      <c r="S72">
        <v>114</v>
      </c>
      <c r="T72">
        <v>114</v>
      </c>
      <c r="U72">
        <v>110</v>
      </c>
      <c r="V72">
        <v>107</v>
      </c>
      <c r="W72">
        <v>106</v>
      </c>
      <c r="X72">
        <v>107</v>
      </c>
      <c r="Y72">
        <v>106</v>
      </c>
      <c r="Z72">
        <v>106</v>
      </c>
      <c r="AA72">
        <v>104</v>
      </c>
      <c r="AB72">
        <v>101</v>
      </c>
      <c r="AC72">
        <v>98</v>
      </c>
      <c r="AD72">
        <v>97</v>
      </c>
      <c r="AE72">
        <v>98</v>
      </c>
      <c r="AF72">
        <v>95</v>
      </c>
      <c r="AG72">
        <v>95</v>
      </c>
      <c r="AH72">
        <v>92</v>
      </c>
      <c r="AI72">
        <v>54</v>
      </c>
      <c r="AJ72">
        <v>54</v>
      </c>
      <c r="AK72">
        <v>23</v>
      </c>
      <c r="AL72">
        <v>23</v>
      </c>
      <c r="AM72">
        <v>23</v>
      </c>
      <c r="AN72">
        <v>24</v>
      </c>
      <c r="AO72">
        <v>25</v>
      </c>
      <c r="AP72">
        <v>24</v>
      </c>
      <c r="AQ72">
        <v>24</v>
      </c>
      <c r="AR72">
        <v>22</v>
      </c>
      <c r="AS72">
        <v>23</v>
      </c>
      <c r="AT72">
        <v>21</v>
      </c>
      <c r="AU72">
        <v>18</v>
      </c>
      <c r="AV72">
        <v>16</v>
      </c>
      <c r="AW72">
        <v>17</v>
      </c>
      <c r="AX72">
        <v>18</v>
      </c>
      <c r="AY72">
        <v>19</v>
      </c>
      <c r="AZ72">
        <v>19</v>
      </c>
      <c r="BA72">
        <v>19</v>
      </c>
      <c r="BB72">
        <v>19</v>
      </c>
      <c r="BC72">
        <v>20</v>
      </c>
      <c r="BD72">
        <v>21</v>
      </c>
      <c r="BE72">
        <v>21</v>
      </c>
      <c r="BF72">
        <v>22</v>
      </c>
      <c r="BG72">
        <v>22</v>
      </c>
      <c r="BH72">
        <v>21</v>
      </c>
      <c r="BI72">
        <v>22</v>
      </c>
      <c r="BJ72">
        <v>22</v>
      </c>
      <c r="BK72">
        <v>22</v>
      </c>
      <c r="BL72">
        <v>22</v>
      </c>
      <c r="BM72">
        <v>22</v>
      </c>
      <c r="BN72">
        <v>22</v>
      </c>
      <c r="BO72">
        <v>23</v>
      </c>
      <c r="BP72">
        <v>21</v>
      </c>
      <c r="BQ72">
        <v>21</v>
      </c>
      <c r="BR72">
        <v>22</v>
      </c>
      <c r="BS72">
        <v>22</v>
      </c>
      <c r="BT72">
        <v>23</v>
      </c>
      <c r="BU72">
        <v>25</v>
      </c>
      <c r="BV72">
        <v>24</v>
      </c>
      <c r="BW72">
        <v>20</v>
      </c>
      <c r="BX72">
        <v>20</v>
      </c>
      <c r="BY72">
        <v>20</v>
      </c>
      <c r="BZ72">
        <v>16</v>
      </c>
      <c r="CA72">
        <v>16</v>
      </c>
      <c r="CB72">
        <v>16</v>
      </c>
      <c r="CC72">
        <v>16</v>
      </c>
      <c r="CD72">
        <v>14</v>
      </c>
      <c r="CE72">
        <v>15</v>
      </c>
      <c r="CF72">
        <v>20</v>
      </c>
      <c r="CG72">
        <v>21</v>
      </c>
      <c r="CH72">
        <v>21</v>
      </c>
      <c r="CI72">
        <v>22</v>
      </c>
      <c r="CJ72">
        <v>21</v>
      </c>
      <c r="CK72">
        <v>21</v>
      </c>
      <c r="CL72">
        <v>22</v>
      </c>
      <c r="CM72">
        <v>25</v>
      </c>
      <c r="CN72">
        <v>25</v>
      </c>
      <c r="CO72">
        <v>20</v>
      </c>
      <c r="CP72">
        <v>19</v>
      </c>
      <c r="CQ72">
        <v>20</v>
      </c>
      <c r="CR72">
        <v>22</v>
      </c>
      <c r="CS72">
        <v>23</v>
      </c>
      <c r="CT72">
        <v>24</v>
      </c>
      <c r="CU72">
        <v>26</v>
      </c>
      <c r="CV72">
        <v>25</v>
      </c>
      <c r="CW72">
        <v>24</v>
      </c>
      <c r="CX72">
        <v>24</v>
      </c>
      <c r="CY72">
        <v>21</v>
      </c>
      <c r="CZ72">
        <v>20</v>
      </c>
      <c r="DA72">
        <v>19</v>
      </c>
      <c r="DB72">
        <v>18</v>
      </c>
      <c r="DC72">
        <v>19</v>
      </c>
      <c r="DD72">
        <v>19</v>
      </c>
      <c r="DE72">
        <v>19</v>
      </c>
      <c r="DF72">
        <v>18</v>
      </c>
      <c r="DG72">
        <v>18</v>
      </c>
      <c r="DH72">
        <v>18</v>
      </c>
      <c r="DI72">
        <v>15</v>
      </c>
      <c r="DJ72">
        <v>15</v>
      </c>
      <c r="DK72">
        <v>15</v>
      </c>
      <c r="DL72">
        <v>15</v>
      </c>
      <c r="DM72">
        <v>16</v>
      </c>
      <c r="DN72">
        <v>16</v>
      </c>
      <c r="DO72">
        <v>16</v>
      </c>
      <c r="DP72">
        <v>15</v>
      </c>
      <c r="DQ72">
        <v>14</v>
      </c>
      <c r="DR72">
        <v>15</v>
      </c>
      <c r="DS72">
        <v>15</v>
      </c>
      <c r="DT72">
        <v>15</v>
      </c>
      <c r="DU72">
        <v>15</v>
      </c>
      <c r="DV72">
        <v>15</v>
      </c>
      <c r="DW72">
        <v>15</v>
      </c>
      <c r="DX72">
        <v>16</v>
      </c>
      <c r="DY72">
        <v>18</v>
      </c>
      <c r="DZ72">
        <v>19</v>
      </c>
      <c r="EA72">
        <v>19</v>
      </c>
      <c r="EB72">
        <v>20</v>
      </c>
      <c r="EC72">
        <v>20</v>
      </c>
      <c r="ED72">
        <v>19</v>
      </c>
      <c r="EE72">
        <v>20</v>
      </c>
      <c r="EF72">
        <v>19</v>
      </c>
      <c r="EG72">
        <v>19</v>
      </c>
      <c r="EH72">
        <v>19</v>
      </c>
      <c r="EI72">
        <v>19</v>
      </c>
      <c r="EJ72">
        <v>54</v>
      </c>
      <c r="EK72">
        <v>55</v>
      </c>
      <c r="EL72">
        <v>56</v>
      </c>
      <c r="EM72">
        <v>54</v>
      </c>
      <c r="EN72">
        <v>53</v>
      </c>
      <c r="EO72">
        <v>52</v>
      </c>
      <c r="EP72">
        <v>51</v>
      </c>
      <c r="EQ72">
        <v>56</v>
      </c>
      <c r="ER72">
        <v>57</v>
      </c>
      <c r="ES72">
        <v>56</v>
      </c>
      <c r="ET72">
        <v>56</v>
      </c>
      <c r="EU72">
        <v>56</v>
      </c>
      <c r="EV72">
        <v>60</v>
      </c>
      <c r="EW72">
        <v>62</v>
      </c>
      <c r="EX72">
        <v>65</v>
      </c>
      <c r="EY72">
        <v>65</v>
      </c>
      <c r="EZ72">
        <v>77</v>
      </c>
      <c r="FA72">
        <v>76</v>
      </c>
      <c r="FB72">
        <v>77</v>
      </c>
      <c r="FC72">
        <v>76</v>
      </c>
      <c r="FD72">
        <v>79</v>
      </c>
      <c r="FE72">
        <v>83</v>
      </c>
      <c r="FF72">
        <v>83</v>
      </c>
      <c r="FG72">
        <v>85</v>
      </c>
      <c r="FH72">
        <v>84</v>
      </c>
      <c r="FI72">
        <v>83</v>
      </c>
      <c r="FJ72">
        <v>85</v>
      </c>
      <c r="FK72">
        <v>85</v>
      </c>
      <c r="FL72">
        <v>84</v>
      </c>
      <c r="FM72">
        <v>83</v>
      </c>
      <c r="FN72">
        <v>88</v>
      </c>
      <c r="FO72">
        <v>88</v>
      </c>
      <c r="FP72">
        <v>89</v>
      </c>
      <c r="FQ72">
        <v>91</v>
      </c>
      <c r="FR72">
        <v>86</v>
      </c>
      <c r="FS72">
        <v>85</v>
      </c>
      <c r="FT72">
        <v>85</v>
      </c>
      <c r="FU72">
        <v>85</v>
      </c>
      <c r="FV72">
        <v>87</v>
      </c>
      <c r="FW72">
        <v>88</v>
      </c>
      <c r="FX72">
        <v>88</v>
      </c>
      <c r="FY72">
        <v>88</v>
      </c>
      <c r="FZ72">
        <v>86</v>
      </c>
      <c r="GA72">
        <v>85</v>
      </c>
      <c r="GB72">
        <v>81</v>
      </c>
      <c r="GC72">
        <v>80</v>
      </c>
      <c r="GD72">
        <v>74</v>
      </c>
      <c r="GE72">
        <v>53</v>
      </c>
      <c r="GF72">
        <v>53</v>
      </c>
      <c r="GG72">
        <v>56</v>
      </c>
      <c r="GH72">
        <v>58</v>
      </c>
      <c r="GI72">
        <v>59</v>
      </c>
      <c r="GJ72">
        <v>59</v>
      </c>
      <c r="GK72">
        <v>62</v>
      </c>
      <c r="GL72">
        <v>60</v>
      </c>
      <c r="GM72">
        <v>56</v>
      </c>
      <c r="GN72">
        <v>54</v>
      </c>
      <c r="GO72">
        <v>53</v>
      </c>
      <c r="GP72">
        <v>53</v>
      </c>
      <c r="GQ72">
        <v>53</v>
      </c>
      <c r="GR72">
        <v>54</v>
      </c>
      <c r="GS72">
        <v>57</v>
      </c>
      <c r="GT72">
        <v>56</v>
      </c>
      <c r="GU72">
        <v>54</v>
      </c>
      <c r="GV72">
        <v>55</v>
      </c>
      <c r="GW72">
        <v>56</v>
      </c>
      <c r="GX72">
        <v>56</v>
      </c>
      <c r="GY72">
        <v>61</v>
      </c>
      <c r="GZ72">
        <v>59</v>
      </c>
      <c r="HA72">
        <v>58</v>
      </c>
      <c r="HB72">
        <v>59</v>
      </c>
      <c r="HC72">
        <v>60</v>
      </c>
      <c r="HD72">
        <v>61</v>
      </c>
      <c r="HE72">
        <v>61</v>
      </c>
      <c r="HF72">
        <v>61</v>
      </c>
      <c r="HG72">
        <v>64</v>
      </c>
      <c r="HH72">
        <v>64</v>
      </c>
      <c r="HI72">
        <v>63</v>
      </c>
      <c r="HJ72">
        <v>66</v>
      </c>
      <c r="HK72">
        <v>66</v>
      </c>
      <c r="HL72">
        <v>67</v>
      </c>
      <c r="HM72">
        <v>66</v>
      </c>
      <c r="HN72">
        <v>63</v>
      </c>
      <c r="HO72">
        <v>62</v>
      </c>
      <c r="HP72">
        <v>64</v>
      </c>
      <c r="HQ72">
        <v>65</v>
      </c>
      <c r="HR72">
        <v>61</v>
      </c>
      <c r="HS72">
        <v>61</v>
      </c>
      <c r="HT72">
        <v>61</v>
      </c>
      <c r="HU72">
        <v>59</v>
      </c>
      <c r="HV72">
        <v>58</v>
      </c>
      <c r="HW72">
        <v>59</v>
      </c>
      <c r="HX72">
        <v>59</v>
      </c>
      <c r="HY72">
        <v>59</v>
      </c>
      <c r="HZ72">
        <v>61</v>
      </c>
      <c r="IA72">
        <v>63</v>
      </c>
      <c r="IB72">
        <v>60</v>
      </c>
      <c r="IC72">
        <v>57</v>
      </c>
      <c r="ID72">
        <v>56</v>
      </c>
      <c r="IE72">
        <v>57</v>
      </c>
      <c r="IF72">
        <v>55</v>
      </c>
      <c r="IG72">
        <v>54</v>
      </c>
      <c r="IH72">
        <v>82</v>
      </c>
      <c r="II72">
        <v>82</v>
      </c>
      <c r="IJ72">
        <v>104</v>
      </c>
      <c r="IK72">
        <v>105</v>
      </c>
      <c r="IL72">
        <v>103</v>
      </c>
      <c r="IM72">
        <v>103</v>
      </c>
      <c r="IN72">
        <v>105</v>
      </c>
      <c r="IO72">
        <v>104</v>
      </c>
    </row>
    <row r="73" spans="1:249" x14ac:dyDescent="0.35">
      <c r="A73" t="s">
        <v>3528</v>
      </c>
      <c r="B73" s="4" t="str">
        <f>VLOOKUP(A73,'CAMI genomes v4 region'!$I$2:$J$110,2,FALSE)</f>
        <v>Cellulomonas_aerilata_strain_5420S-23_(NR_044526.1)</v>
      </c>
      <c r="C73">
        <v>100</v>
      </c>
      <c r="D73">
        <v>87</v>
      </c>
      <c r="E73" s="4">
        <f t="shared" si="3"/>
        <v>0</v>
      </c>
      <c r="F73" s="4">
        <f t="shared" si="4"/>
        <v>0</v>
      </c>
      <c r="G73" s="4">
        <f t="shared" si="5"/>
        <v>48</v>
      </c>
      <c r="H73">
        <v>127</v>
      </c>
      <c r="I73">
        <v>128</v>
      </c>
      <c r="J73">
        <v>128</v>
      </c>
      <c r="K73">
        <v>127</v>
      </c>
      <c r="L73">
        <v>128</v>
      </c>
      <c r="M73">
        <v>123</v>
      </c>
      <c r="N73">
        <v>120</v>
      </c>
      <c r="O73">
        <v>119</v>
      </c>
      <c r="P73">
        <v>114</v>
      </c>
      <c r="Q73" s="4">
        <v>121</v>
      </c>
      <c r="R73">
        <v>125</v>
      </c>
      <c r="S73">
        <v>127</v>
      </c>
      <c r="T73">
        <v>123</v>
      </c>
      <c r="U73">
        <v>123</v>
      </c>
      <c r="V73">
        <v>123</v>
      </c>
      <c r="W73">
        <v>120</v>
      </c>
      <c r="X73">
        <v>120</v>
      </c>
      <c r="Y73">
        <v>116</v>
      </c>
      <c r="Z73">
        <v>116</v>
      </c>
      <c r="AA73">
        <v>113</v>
      </c>
      <c r="AB73">
        <v>112</v>
      </c>
      <c r="AC73">
        <v>113</v>
      </c>
      <c r="AD73">
        <v>112</v>
      </c>
      <c r="AE73">
        <v>111</v>
      </c>
      <c r="AF73">
        <v>113</v>
      </c>
      <c r="AG73">
        <v>102</v>
      </c>
      <c r="AH73">
        <v>104</v>
      </c>
      <c r="AI73">
        <v>100</v>
      </c>
      <c r="AJ73">
        <v>98</v>
      </c>
      <c r="AK73">
        <v>108</v>
      </c>
      <c r="AL73">
        <v>107</v>
      </c>
      <c r="AM73">
        <v>102</v>
      </c>
      <c r="AN73">
        <v>107</v>
      </c>
      <c r="AO73">
        <v>101</v>
      </c>
      <c r="AP73">
        <v>100</v>
      </c>
      <c r="AQ73">
        <v>94</v>
      </c>
      <c r="AR73">
        <v>98</v>
      </c>
      <c r="AS73">
        <v>98</v>
      </c>
      <c r="AT73">
        <v>59</v>
      </c>
      <c r="AU73">
        <v>59</v>
      </c>
      <c r="AV73">
        <v>61</v>
      </c>
      <c r="AW73">
        <v>66</v>
      </c>
      <c r="AX73">
        <v>66</v>
      </c>
      <c r="AY73">
        <v>68</v>
      </c>
      <c r="AZ73">
        <v>69</v>
      </c>
      <c r="BA73">
        <v>67</v>
      </c>
      <c r="BB73">
        <v>59</v>
      </c>
      <c r="BC73">
        <v>60</v>
      </c>
      <c r="BD73">
        <v>60</v>
      </c>
      <c r="BE73">
        <v>61</v>
      </c>
      <c r="BF73">
        <v>60</v>
      </c>
      <c r="BG73">
        <v>61</v>
      </c>
      <c r="BH73">
        <v>64</v>
      </c>
      <c r="BI73">
        <v>63</v>
      </c>
      <c r="BJ73">
        <v>70</v>
      </c>
      <c r="BK73">
        <v>69</v>
      </c>
      <c r="BL73">
        <v>70</v>
      </c>
      <c r="BM73">
        <v>71</v>
      </c>
      <c r="BN73">
        <v>69</v>
      </c>
      <c r="BO73">
        <v>67</v>
      </c>
      <c r="BP73">
        <v>67</v>
      </c>
      <c r="BQ73">
        <v>69</v>
      </c>
      <c r="BR73">
        <v>69</v>
      </c>
      <c r="BS73">
        <v>67</v>
      </c>
      <c r="BT73">
        <v>66</v>
      </c>
      <c r="BU73">
        <v>65</v>
      </c>
      <c r="BV73">
        <v>65</v>
      </c>
      <c r="BW73">
        <v>66</v>
      </c>
      <c r="BX73">
        <v>66</v>
      </c>
      <c r="BY73">
        <v>66</v>
      </c>
      <c r="BZ73">
        <v>64</v>
      </c>
      <c r="CA73">
        <v>63</v>
      </c>
      <c r="CB73">
        <v>63</v>
      </c>
      <c r="CC73">
        <v>62</v>
      </c>
      <c r="CD73">
        <v>59</v>
      </c>
      <c r="CE73">
        <v>59</v>
      </c>
      <c r="CF73">
        <v>59</v>
      </c>
      <c r="CG73">
        <v>59</v>
      </c>
      <c r="CH73">
        <v>57</v>
      </c>
      <c r="CI73">
        <v>57</v>
      </c>
      <c r="CJ73">
        <v>57</v>
      </c>
      <c r="CK73">
        <v>57</v>
      </c>
      <c r="CL73">
        <v>58</v>
      </c>
      <c r="CM73">
        <v>56</v>
      </c>
      <c r="CN73">
        <v>56</v>
      </c>
      <c r="CO73">
        <v>59</v>
      </c>
      <c r="CP73">
        <v>57</v>
      </c>
      <c r="CQ73">
        <v>55</v>
      </c>
      <c r="CR73">
        <v>55</v>
      </c>
      <c r="CS73">
        <v>53</v>
      </c>
      <c r="CT73">
        <v>52</v>
      </c>
      <c r="CU73">
        <v>55</v>
      </c>
      <c r="CV73">
        <v>54</v>
      </c>
      <c r="CW73">
        <v>54</v>
      </c>
      <c r="CX73">
        <v>50</v>
      </c>
      <c r="CY73">
        <v>49</v>
      </c>
      <c r="CZ73">
        <v>53</v>
      </c>
      <c r="DA73">
        <v>51</v>
      </c>
      <c r="DB73">
        <v>54</v>
      </c>
      <c r="DC73">
        <v>57</v>
      </c>
      <c r="DD73">
        <v>54</v>
      </c>
      <c r="DE73">
        <v>51</v>
      </c>
      <c r="DF73">
        <v>51</v>
      </c>
      <c r="DG73">
        <v>50</v>
      </c>
      <c r="DH73">
        <v>51</v>
      </c>
      <c r="DI73">
        <v>54</v>
      </c>
      <c r="DJ73">
        <v>52</v>
      </c>
      <c r="DK73">
        <v>52</v>
      </c>
      <c r="DL73">
        <v>53</v>
      </c>
      <c r="DM73">
        <v>51</v>
      </c>
      <c r="DN73">
        <v>53</v>
      </c>
      <c r="DO73">
        <v>54</v>
      </c>
      <c r="DP73">
        <v>52</v>
      </c>
      <c r="DQ73">
        <v>53</v>
      </c>
      <c r="DR73">
        <v>49</v>
      </c>
      <c r="DS73">
        <v>50</v>
      </c>
      <c r="DT73">
        <v>48</v>
      </c>
      <c r="DU73">
        <v>48</v>
      </c>
      <c r="DV73">
        <v>49</v>
      </c>
      <c r="DW73">
        <v>48</v>
      </c>
      <c r="DX73">
        <v>50</v>
      </c>
      <c r="DY73">
        <v>50</v>
      </c>
      <c r="DZ73">
        <v>49</v>
      </c>
      <c r="EA73">
        <v>80</v>
      </c>
      <c r="EB73">
        <v>84</v>
      </c>
      <c r="EC73">
        <v>86</v>
      </c>
      <c r="ED73">
        <v>87</v>
      </c>
      <c r="EE73">
        <v>86</v>
      </c>
      <c r="EF73">
        <v>86</v>
      </c>
      <c r="EG73">
        <v>88</v>
      </c>
      <c r="EH73">
        <v>89</v>
      </c>
      <c r="EI73">
        <v>88</v>
      </c>
      <c r="EJ73">
        <v>85</v>
      </c>
      <c r="EK73">
        <v>84</v>
      </c>
      <c r="EL73">
        <v>82</v>
      </c>
      <c r="EM73">
        <v>84</v>
      </c>
      <c r="EN73">
        <v>83</v>
      </c>
      <c r="EO73">
        <v>83</v>
      </c>
      <c r="EP73">
        <v>86</v>
      </c>
      <c r="EQ73">
        <v>88</v>
      </c>
      <c r="ER73">
        <v>87</v>
      </c>
      <c r="ES73">
        <v>87</v>
      </c>
      <c r="ET73">
        <v>86</v>
      </c>
      <c r="EU73">
        <v>86</v>
      </c>
      <c r="EV73">
        <v>90</v>
      </c>
      <c r="EW73">
        <v>90</v>
      </c>
      <c r="EX73">
        <v>88</v>
      </c>
      <c r="EY73">
        <v>88</v>
      </c>
      <c r="EZ73">
        <v>87</v>
      </c>
      <c r="FA73">
        <v>88</v>
      </c>
      <c r="FB73">
        <v>87</v>
      </c>
      <c r="FC73">
        <v>88</v>
      </c>
      <c r="FD73">
        <v>88</v>
      </c>
      <c r="FE73">
        <v>87</v>
      </c>
      <c r="FF73">
        <v>85</v>
      </c>
      <c r="FG73">
        <v>85</v>
      </c>
      <c r="FH73">
        <v>84</v>
      </c>
      <c r="FI73">
        <v>103</v>
      </c>
      <c r="FJ73">
        <v>104</v>
      </c>
      <c r="FK73">
        <v>104</v>
      </c>
      <c r="FL73">
        <v>106</v>
      </c>
      <c r="FM73">
        <v>106</v>
      </c>
      <c r="FN73">
        <v>107</v>
      </c>
      <c r="FO73">
        <v>104</v>
      </c>
      <c r="FP73">
        <v>106</v>
      </c>
      <c r="FQ73">
        <v>109</v>
      </c>
      <c r="FR73">
        <v>109</v>
      </c>
      <c r="FS73">
        <v>110</v>
      </c>
      <c r="FT73">
        <v>114</v>
      </c>
      <c r="FU73">
        <v>114</v>
      </c>
      <c r="FV73">
        <v>110</v>
      </c>
      <c r="FW73">
        <v>100</v>
      </c>
      <c r="FX73">
        <v>98</v>
      </c>
      <c r="FY73">
        <v>94</v>
      </c>
      <c r="FZ73">
        <v>91</v>
      </c>
      <c r="GA73">
        <v>92</v>
      </c>
      <c r="GB73">
        <v>91</v>
      </c>
      <c r="GC73">
        <v>96</v>
      </c>
      <c r="GD73">
        <v>95</v>
      </c>
      <c r="GE73">
        <v>96</v>
      </c>
      <c r="GF73">
        <v>92</v>
      </c>
      <c r="GG73">
        <v>95</v>
      </c>
      <c r="GH73">
        <v>97</v>
      </c>
      <c r="GI73">
        <v>97</v>
      </c>
      <c r="GJ73">
        <v>99</v>
      </c>
      <c r="GK73">
        <v>96</v>
      </c>
      <c r="GL73">
        <v>97</v>
      </c>
      <c r="GM73">
        <v>93</v>
      </c>
      <c r="GN73">
        <v>94</v>
      </c>
      <c r="GO73">
        <v>93</v>
      </c>
      <c r="GP73">
        <v>94</v>
      </c>
      <c r="GQ73">
        <v>97</v>
      </c>
      <c r="GR73">
        <v>99</v>
      </c>
      <c r="GS73">
        <v>98</v>
      </c>
      <c r="GT73">
        <v>95</v>
      </c>
      <c r="GU73">
        <v>98</v>
      </c>
      <c r="GV73">
        <v>100</v>
      </c>
      <c r="GW73">
        <v>96</v>
      </c>
      <c r="GX73">
        <v>91</v>
      </c>
      <c r="GY73">
        <v>93</v>
      </c>
      <c r="GZ73">
        <v>92</v>
      </c>
      <c r="HA73">
        <v>96</v>
      </c>
      <c r="HB73">
        <v>98</v>
      </c>
      <c r="HC73">
        <v>102</v>
      </c>
      <c r="HD73">
        <v>102</v>
      </c>
      <c r="HE73">
        <v>100</v>
      </c>
      <c r="HF73">
        <v>102</v>
      </c>
      <c r="HG73">
        <v>101</v>
      </c>
      <c r="HH73">
        <v>100</v>
      </c>
      <c r="HI73">
        <v>98</v>
      </c>
      <c r="HJ73">
        <v>99</v>
      </c>
      <c r="HK73">
        <v>97</v>
      </c>
      <c r="HL73">
        <v>100</v>
      </c>
      <c r="HM73">
        <v>100</v>
      </c>
      <c r="HN73">
        <v>98</v>
      </c>
      <c r="HO73">
        <v>95</v>
      </c>
      <c r="HP73">
        <v>89</v>
      </c>
      <c r="HQ73">
        <v>91</v>
      </c>
      <c r="HR73">
        <v>93</v>
      </c>
      <c r="HS73">
        <v>92</v>
      </c>
      <c r="HT73">
        <v>93</v>
      </c>
      <c r="HU73">
        <v>95</v>
      </c>
      <c r="HV73">
        <v>96</v>
      </c>
      <c r="HW73">
        <v>98</v>
      </c>
      <c r="HX73">
        <v>99</v>
      </c>
      <c r="HY73">
        <v>101</v>
      </c>
      <c r="HZ73">
        <v>103</v>
      </c>
      <c r="IA73">
        <v>105</v>
      </c>
      <c r="IB73">
        <v>107</v>
      </c>
      <c r="IC73">
        <v>108</v>
      </c>
      <c r="ID73">
        <v>107</v>
      </c>
      <c r="IE73">
        <v>110</v>
      </c>
      <c r="IF73">
        <v>109</v>
      </c>
      <c r="IG73">
        <v>118</v>
      </c>
      <c r="IH73">
        <v>124</v>
      </c>
      <c r="II73">
        <v>153</v>
      </c>
      <c r="IJ73">
        <v>153</v>
      </c>
      <c r="IK73">
        <v>157</v>
      </c>
      <c r="IL73">
        <v>156</v>
      </c>
      <c r="IM73">
        <v>158</v>
      </c>
      <c r="IN73">
        <v>161</v>
      </c>
      <c r="IO73">
        <v>163</v>
      </c>
    </row>
    <row r="74" spans="1:249" x14ac:dyDescent="0.35">
      <c r="A74" t="s">
        <v>3529</v>
      </c>
      <c r="B74" s="4" t="str">
        <f>VLOOKUP(A74,'CAMI genomes v4 region'!$I$2:$J$110,2,FALSE)</f>
        <v>Variovorax_paradoxus_strain_13-0-1D_(NR_036930.1)</v>
      </c>
      <c r="C74">
        <v>100</v>
      </c>
      <c r="D74">
        <v>43</v>
      </c>
      <c r="E74" s="4">
        <f t="shared" si="3"/>
        <v>0</v>
      </c>
      <c r="F74" s="4">
        <f t="shared" si="4"/>
        <v>0</v>
      </c>
      <c r="G74" s="4">
        <f t="shared" si="5"/>
        <v>2</v>
      </c>
      <c r="H74">
        <v>104</v>
      </c>
      <c r="I74">
        <v>101</v>
      </c>
      <c r="J74">
        <v>103</v>
      </c>
      <c r="K74">
        <v>102</v>
      </c>
      <c r="L74">
        <v>107</v>
      </c>
      <c r="M74">
        <v>105</v>
      </c>
      <c r="N74">
        <v>108</v>
      </c>
      <c r="O74">
        <v>109</v>
      </c>
      <c r="P74">
        <v>111</v>
      </c>
      <c r="Q74" s="4">
        <v>110</v>
      </c>
      <c r="R74">
        <v>109</v>
      </c>
      <c r="S74">
        <v>114</v>
      </c>
      <c r="T74">
        <v>114</v>
      </c>
      <c r="U74">
        <v>110</v>
      </c>
      <c r="V74">
        <v>107</v>
      </c>
      <c r="W74">
        <v>106</v>
      </c>
      <c r="X74">
        <v>107</v>
      </c>
      <c r="Y74">
        <v>106</v>
      </c>
      <c r="Z74">
        <v>106</v>
      </c>
      <c r="AA74">
        <v>104</v>
      </c>
      <c r="AB74">
        <v>101</v>
      </c>
      <c r="AC74">
        <v>98</v>
      </c>
      <c r="AD74">
        <v>97</v>
      </c>
      <c r="AE74">
        <v>98</v>
      </c>
      <c r="AF74">
        <v>95</v>
      </c>
      <c r="AG74">
        <v>95</v>
      </c>
      <c r="AH74">
        <v>2</v>
      </c>
      <c r="AI74">
        <v>2</v>
      </c>
      <c r="AJ74">
        <v>3</v>
      </c>
      <c r="AK74">
        <v>3</v>
      </c>
      <c r="AL74">
        <v>3</v>
      </c>
      <c r="AM74">
        <v>3</v>
      </c>
      <c r="AN74">
        <v>3</v>
      </c>
      <c r="AO74">
        <v>3</v>
      </c>
      <c r="AP74">
        <v>3</v>
      </c>
      <c r="AQ74">
        <v>2</v>
      </c>
      <c r="AR74">
        <v>2</v>
      </c>
      <c r="AS74">
        <v>2</v>
      </c>
      <c r="AT74">
        <v>2</v>
      </c>
      <c r="AU74">
        <v>2</v>
      </c>
      <c r="AV74">
        <v>2</v>
      </c>
      <c r="AW74">
        <v>3</v>
      </c>
      <c r="AX74">
        <v>3</v>
      </c>
      <c r="AY74">
        <v>3</v>
      </c>
      <c r="AZ74">
        <v>4</v>
      </c>
      <c r="BA74">
        <v>4</v>
      </c>
      <c r="BB74">
        <v>4</v>
      </c>
      <c r="BC74">
        <v>4</v>
      </c>
      <c r="BD74">
        <v>4</v>
      </c>
      <c r="BE74">
        <v>4</v>
      </c>
      <c r="BF74">
        <v>6</v>
      </c>
      <c r="BG74">
        <v>6</v>
      </c>
      <c r="BH74">
        <v>6</v>
      </c>
      <c r="BI74">
        <v>6</v>
      </c>
      <c r="BJ74">
        <v>6</v>
      </c>
      <c r="BK74">
        <v>6</v>
      </c>
      <c r="BL74">
        <v>6</v>
      </c>
      <c r="BM74">
        <v>6</v>
      </c>
      <c r="BN74">
        <v>6</v>
      </c>
      <c r="BO74">
        <v>6</v>
      </c>
      <c r="BP74">
        <v>6</v>
      </c>
      <c r="BQ74">
        <v>6</v>
      </c>
      <c r="BR74">
        <v>6</v>
      </c>
      <c r="BS74">
        <v>4</v>
      </c>
      <c r="BT74">
        <v>4</v>
      </c>
      <c r="BU74">
        <v>4</v>
      </c>
      <c r="BV74">
        <v>4</v>
      </c>
      <c r="BW74">
        <v>4</v>
      </c>
      <c r="BX74">
        <v>4</v>
      </c>
      <c r="BY74">
        <v>5</v>
      </c>
      <c r="BZ74">
        <v>5</v>
      </c>
      <c r="CA74">
        <v>5</v>
      </c>
      <c r="CB74">
        <v>5</v>
      </c>
      <c r="CC74">
        <v>5</v>
      </c>
      <c r="CD74">
        <v>5</v>
      </c>
      <c r="CE74">
        <v>5</v>
      </c>
      <c r="CF74">
        <v>20</v>
      </c>
      <c r="CG74">
        <v>21</v>
      </c>
      <c r="CH74">
        <v>21</v>
      </c>
      <c r="CI74">
        <v>22</v>
      </c>
      <c r="CJ74">
        <v>21</v>
      </c>
      <c r="CK74">
        <v>21</v>
      </c>
      <c r="CL74">
        <v>22</v>
      </c>
      <c r="CM74">
        <v>25</v>
      </c>
      <c r="CN74">
        <v>25</v>
      </c>
      <c r="CO74">
        <v>5</v>
      </c>
      <c r="CP74">
        <v>5</v>
      </c>
      <c r="CQ74">
        <v>3</v>
      </c>
      <c r="CR74">
        <v>3</v>
      </c>
      <c r="CS74">
        <v>3</v>
      </c>
      <c r="CT74">
        <v>3</v>
      </c>
      <c r="CU74">
        <v>3</v>
      </c>
      <c r="CV74">
        <v>3</v>
      </c>
      <c r="CW74">
        <v>3</v>
      </c>
      <c r="CX74">
        <v>3</v>
      </c>
      <c r="CY74">
        <v>3</v>
      </c>
      <c r="CZ74">
        <v>3</v>
      </c>
      <c r="DA74">
        <v>3</v>
      </c>
      <c r="DB74">
        <v>3</v>
      </c>
      <c r="DC74">
        <v>3</v>
      </c>
      <c r="DD74">
        <v>3</v>
      </c>
      <c r="DE74">
        <v>3</v>
      </c>
      <c r="DF74">
        <v>3</v>
      </c>
      <c r="DG74">
        <v>2</v>
      </c>
      <c r="DH74">
        <v>2</v>
      </c>
      <c r="DI74">
        <v>2</v>
      </c>
      <c r="DJ74">
        <v>2</v>
      </c>
      <c r="DK74">
        <v>2</v>
      </c>
      <c r="DL74">
        <v>2</v>
      </c>
      <c r="DM74">
        <v>2</v>
      </c>
      <c r="DN74">
        <v>2</v>
      </c>
      <c r="DO74">
        <v>2</v>
      </c>
      <c r="DP74">
        <v>2</v>
      </c>
      <c r="DQ74">
        <v>3</v>
      </c>
      <c r="DR74">
        <v>3</v>
      </c>
      <c r="DS74">
        <v>3</v>
      </c>
      <c r="DT74">
        <v>3</v>
      </c>
      <c r="DU74">
        <v>3</v>
      </c>
      <c r="DV74">
        <v>3</v>
      </c>
      <c r="DW74">
        <v>3</v>
      </c>
      <c r="DX74">
        <v>3</v>
      </c>
      <c r="DY74">
        <v>3</v>
      </c>
      <c r="DZ74">
        <v>3</v>
      </c>
      <c r="EA74">
        <v>3</v>
      </c>
      <c r="EB74">
        <v>3</v>
      </c>
      <c r="EC74">
        <v>3</v>
      </c>
      <c r="ED74">
        <v>3</v>
      </c>
      <c r="EE74">
        <v>3</v>
      </c>
      <c r="EF74">
        <v>3</v>
      </c>
      <c r="EG74">
        <v>3</v>
      </c>
      <c r="EH74">
        <v>3</v>
      </c>
      <c r="EI74">
        <v>3</v>
      </c>
      <c r="EJ74">
        <v>3</v>
      </c>
      <c r="EK74">
        <v>3</v>
      </c>
      <c r="EL74">
        <v>4</v>
      </c>
      <c r="EM74">
        <v>4</v>
      </c>
      <c r="EN74">
        <v>4</v>
      </c>
      <c r="EO74">
        <v>4</v>
      </c>
      <c r="EP74">
        <v>4</v>
      </c>
      <c r="EQ74">
        <v>56</v>
      </c>
      <c r="ER74">
        <v>57</v>
      </c>
      <c r="ES74">
        <v>56</v>
      </c>
      <c r="ET74">
        <v>56</v>
      </c>
      <c r="EU74">
        <v>56</v>
      </c>
      <c r="EV74">
        <v>60</v>
      </c>
      <c r="EW74">
        <v>62</v>
      </c>
      <c r="EX74">
        <v>65</v>
      </c>
      <c r="EY74">
        <v>65</v>
      </c>
      <c r="EZ74">
        <v>77</v>
      </c>
      <c r="FA74">
        <v>76</v>
      </c>
      <c r="FB74">
        <v>77</v>
      </c>
      <c r="FC74">
        <v>76</v>
      </c>
      <c r="FD74">
        <v>79</v>
      </c>
      <c r="FE74">
        <v>83</v>
      </c>
      <c r="FF74">
        <v>83</v>
      </c>
      <c r="FG74">
        <v>85</v>
      </c>
      <c r="FH74">
        <v>84</v>
      </c>
      <c r="FI74">
        <v>83</v>
      </c>
      <c r="FJ74">
        <v>85</v>
      </c>
      <c r="FK74">
        <v>85</v>
      </c>
      <c r="FL74">
        <v>84</v>
      </c>
      <c r="FM74">
        <v>83</v>
      </c>
      <c r="FN74">
        <v>88</v>
      </c>
      <c r="FO74">
        <v>88</v>
      </c>
      <c r="FP74">
        <v>89</v>
      </c>
      <c r="FQ74">
        <v>91</v>
      </c>
      <c r="FR74">
        <v>86</v>
      </c>
      <c r="FS74">
        <v>85</v>
      </c>
      <c r="FT74">
        <v>85</v>
      </c>
      <c r="FU74">
        <v>85</v>
      </c>
      <c r="FV74">
        <v>87</v>
      </c>
      <c r="FW74">
        <v>88</v>
      </c>
      <c r="FX74">
        <v>88</v>
      </c>
      <c r="FY74">
        <v>88</v>
      </c>
      <c r="FZ74">
        <v>86</v>
      </c>
      <c r="GA74">
        <v>85</v>
      </c>
      <c r="GB74">
        <v>81</v>
      </c>
      <c r="GC74">
        <v>80</v>
      </c>
      <c r="GD74">
        <v>74</v>
      </c>
      <c r="GE74">
        <v>53</v>
      </c>
      <c r="GF74">
        <v>53</v>
      </c>
      <c r="GG74">
        <v>56</v>
      </c>
      <c r="GH74">
        <v>58</v>
      </c>
      <c r="GI74">
        <v>59</v>
      </c>
      <c r="GJ74">
        <v>59</v>
      </c>
      <c r="GK74">
        <v>62</v>
      </c>
      <c r="GL74">
        <v>60</v>
      </c>
      <c r="GM74">
        <v>56</v>
      </c>
      <c r="GN74">
        <v>54</v>
      </c>
      <c r="GO74">
        <v>53</v>
      </c>
      <c r="GP74">
        <v>53</v>
      </c>
      <c r="GQ74">
        <v>53</v>
      </c>
      <c r="GR74">
        <v>54</v>
      </c>
      <c r="GS74">
        <v>57</v>
      </c>
      <c r="GT74">
        <v>56</v>
      </c>
      <c r="GU74">
        <v>54</v>
      </c>
      <c r="GV74">
        <v>55</v>
      </c>
      <c r="GW74">
        <v>56</v>
      </c>
      <c r="GX74">
        <v>56</v>
      </c>
      <c r="GY74">
        <v>61</v>
      </c>
      <c r="GZ74">
        <v>59</v>
      </c>
      <c r="HA74">
        <v>58</v>
      </c>
      <c r="HB74">
        <v>59</v>
      </c>
      <c r="HC74">
        <v>60</v>
      </c>
      <c r="HD74">
        <v>61</v>
      </c>
      <c r="HE74">
        <v>61</v>
      </c>
      <c r="HF74">
        <v>61</v>
      </c>
      <c r="HG74">
        <v>64</v>
      </c>
      <c r="HH74">
        <v>64</v>
      </c>
      <c r="HI74">
        <v>63</v>
      </c>
      <c r="HJ74">
        <v>66</v>
      </c>
      <c r="HK74">
        <v>66</v>
      </c>
      <c r="HL74">
        <v>67</v>
      </c>
      <c r="HM74">
        <v>66</v>
      </c>
      <c r="HN74">
        <v>63</v>
      </c>
      <c r="HO74">
        <v>62</v>
      </c>
      <c r="HP74">
        <v>64</v>
      </c>
      <c r="HQ74">
        <v>65</v>
      </c>
      <c r="HR74">
        <v>61</v>
      </c>
      <c r="HS74">
        <v>61</v>
      </c>
      <c r="HT74">
        <v>61</v>
      </c>
      <c r="HU74">
        <v>59</v>
      </c>
      <c r="HV74">
        <v>58</v>
      </c>
      <c r="HW74">
        <v>59</v>
      </c>
      <c r="HX74">
        <v>59</v>
      </c>
      <c r="HY74">
        <v>59</v>
      </c>
      <c r="HZ74">
        <v>61</v>
      </c>
      <c r="IA74">
        <v>63</v>
      </c>
      <c r="IB74">
        <v>60</v>
      </c>
      <c r="IC74">
        <v>57</v>
      </c>
      <c r="ID74">
        <v>56</v>
      </c>
      <c r="IE74">
        <v>57</v>
      </c>
      <c r="IF74">
        <v>55</v>
      </c>
      <c r="IG74">
        <v>54</v>
      </c>
      <c r="IH74">
        <v>82</v>
      </c>
      <c r="II74">
        <v>82</v>
      </c>
      <c r="IJ74">
        <v>104</v>
      </c>
      <c r="IK74">
        <v>105</v>
      </c>
      <c r="IL74">
        <v>103</v>
      </c>
      <c r="IM74">
        <v>103</v>
      </c>
      <c r="IN74">
        <v>105</v>
      </c>
      <c r="IO74">
        <v>104</v>
      </c>
    </row>
    <row r="75" spans="1:249" x14ac:dyDescent="0.35">
      <c r="A75" t="s">
        <v>3530</v>
      </c>
      <c r="B75" s="4" t="str">
        <f>VLOOKUP(A75,'CAMI genomes v4 region'!$I$2:$J$110,2,FALSE)</f>
        <v>Sphingomonas_starnbergensis_strain_382_(NR_109485.1)</v>
      </c>
      <c r="C75">
        <v>100</v>
      </c>
      <c r="D75">
        <v>44</v>
      </c>
      <c r="E75" s="4">
        <f t="shared" si="3"/>
        <v>0</v>
      </c>
      <c r="F75" s="4">
        <f t="shared" si="4"/>
        <v>0</v>
      </c>
      <c r="G75" s="4">
        <f t="shared" si="5"/>
        <v>8</v>
      </c>
      <c r="H75">
        <v>52</v>
      </c>
      <c r="I75">
        <v>52</v>
      </c>
      <c r="J75">
        <v>52</v>
      </c>
      <c r="K75">
        <v>53</v>
      </c>
      <c r="L75">
        <v>55</v>
      </c>
      <c r="M75">
        <v>55</v>
      </c>
      <c r="N75">
        <v>56</v>
      </c>
      <c r="O75">
        <v>59</v>
      </c>
      <c r="P75">
        <v>59</v>
      </c>
      <c r="Q75" s="4">
        <v>61</v>
      </c>
      <c r="R75">
        <v>60</v>
      </c>
      <c r="S75">
        <v>59</v>
      </c>
      <c r="T75">
        <v>56</v>
      </c>
      <c r="U75">
        <v>54</v>
      </c>
      <c r="V75">
        <v>54</v>
      </c>
      <c r="W75">
        <v>51</v>
      </c>
      <c r="X75">
        <v>50</v>
      </c>
      <c r="Y75">
        <v>47</v>
      </c>
      <c r="Z75">
        <v>48</v>
      </c>
      <c r="AA75">
        <v>49</v>
      </c>
      <c r="AB75">
        <v>49</v>
      </c>
      <c r="AC75">
        <v>48</v>
      </c>
      <c r="AD75">
        <v>50</v>
      </c>
      <c r="AE75">
        <v>50</v>
      </c>
      <c r="AF75">
        <v>243</v>
      </c>
      <c r="AG75">
        <v>35</v>
      </c>
      <c r="AH75">
        <v>33</v>
      </c>
      <c r="AI75">
        <v>34</v>
      </c>
      <c r="AJ75">
        <v>30</v>
      </c>
      <c r="AK75">
        <v>29</v>
      </c>
      <c r="AL75">
        <v>32</v>
      </c>
      <c r="AM75">
        <v>32</v>
      </c>
      <c r="AN75">
        <v>33</v>
      </c>
      <c r="AO75">
        <v>32</v>
      </c>
      <c r="AP75">
        <v>34</v>
      </c>
      <c r="AQ75">
        <v>23</v>
      </c>
      <c r="AR75">
        <v>25</v>
      </c>
      <c r="AS75">
        <v>22</v>
      </c>
      <c r="AT75">
        <v>21</v>
      </c>
      <c r="AU75">
        <v>20</v>
      </c>
      <c r="AV75">
        <v>19</v>
      </c>
      <c r="AW75">
        <v>18</v>
      </c>
      <c r="AX75">
        <v>18</v>
      </c>
      <c r="AY75">
        <v>18</v>
      </c>
      <c r="AZ75">
        <v>18</v>
      </c>
      <c r="BA75">
        <v>19</v>
      </c>
      <c r="BB75">
        <v>19</v>
      </c>
      <c r="BC75">
        <v>19</v>
      </c>
      <c r="BD75">
        <v>19</v>
      </c>
      <c r="BE75">
        <v>18</v>
      </c>
      <c r="BF75">
        <v>17</v>
      </c>
      <c r="BG75">
        <v>17</v>
      </c>
      <c r="BH75">
        <v>18</v>
      </c>
      <c r="BI75">
        <v>17</v>
      </c>
      <c r="BJ75">
        <v>17</v>
      </c>
      <c r="BK75">
        <v>17</v>
      </c>
      <c r="BL75">
        <v>16</v>
      </c>
      <c r="BM75">
        <v>17</v>
      </c>
      <c r="BN75">
        <v>16</v>
      </c>
      <c r="BO75">
        <v>17</v>
      </c>
      <c r="BP75">
        <v>17</v>
      </c>
      <c r="BQ75">
        <v>18</v>
      </c>
      <c r="BR75">
        <v>18</v>
      </c>
      <c r="BS75">
        <v>18</v>
      </c>
      <c r="BT75">
        <v>20</v>
      </c>
      <c r="BU75">
        <v>22</v>
      </c>
      <c r="BV75">
        <v>22</v>
      </c>
      <c r="BW75">
        <v>21</v>
      </c>
      <c r="BX75">
        <v>22</v>
      </c>
      <c r="BY75">
        <v>22</v>
      </c>
      <c r="BZ75">
        <v>23</v>
      </c>
      <c r="CA75">
        <v>24</v>
      </c>
      <c r="CB75">
        <v>25</v>
      </c>
      <c r="CC75">
        <v>25</v>
      </c>
      <c r="CD75">
        <v>24</v>
      </c>
      <c r="CE75">
        <v>24</v>
      </c>
      <c r="CF75">
        <v>22</v>
      </c>
      <c r="CG75">
        <v>22</v>
      </c>
      <c r="CH75">
        <v>22</v>
      </c>
      <c r="CI75">
        <v>21</v>
      </c>
      <c r="CJ75">
        <v>21</v>
      </c>
      <c r="CK75">
        <v>21</v>
      </c>
      <c r="CL75">
        <v>22</v>
      </c>
      <c r="CM75">
        <v>20</v>
      </c>
      <c r="CN75">
        <v>18</v>
      </c>
      <c r="CO75">
        <v>17</v>
      </c>
      <c r="CP75">
        <v>17</v>
      </c>
      <c r="CQ75">
        <v>17</v>
      </c>
      <c r="CR75">
        <v>15</v>
      </c>
      <c r="CS75">
        <v>14</v>
      </c>
      <c r="CT75">
        <v>14</v>
      </c>
      <c r="CU75">
        <v>14</v>
      </c>
      <c r="CV75">
        <v>14</v>
      </c>
      <c r="CW75">
        <v>13</v>
      </c>
      <c r="CX75">
        <v>12</v>
      </c>
      <c r="CY75">
        <v>12</v>
      </c>
      <c r="CZ75">
        <v>9</v>
      </c>
      <c r="DA75">
        <v>8</v>
      </c>
      <c r="DB75">
        <v>8</v>
      </c>
      <c r="DC75">
        <v>9</v>
      </c>
      <c r="DD75">
        <v>10</v>
      </c>
      <c r="DE75">
        <v>9</v>
      </c>
      <c r="DF75">
        <v>9</v>
      </c>
      <c r="DG75">
        <v>10</v>
      </c>
      <c r="DH75">
        <v>11</v>
      </c>
      <c r="DI75">
        <v>11</v>
      </c>
      <c r="DJ75">
        <v>12</v>
      </c>
      <c r="DK75">
        <v>13</v>
      </c>
      <c r="DL75">
        <v>15</v>
      </c>
      <c r="DM75">
        <v>15</v>
      </c>
      <c r="DN75">
        <v>16</v>
      </c>
      <c r="DO75">
        <v>16</v>
      </c>
      <c r="DP75">
        <v>16</v>
      </c>
      <c r="DQ75">
        <v>17</v>
      </c>
      <c r="DR75">
        <v>17</v>
      </c>
      <c r="DS75">
        <v>19</v>
      </c>
      <c r="DT75">
        <v>19</v>
      </c>
      <c r="DU75">
        <v>19</v>
      </c>
      <c r="DV75">
        <v>16</v>
      </c>
      <c r="DW75">
        <v>16</v>
      </c>
      <c r="DX75">
        <v>17</v>
      </c>
      <c r="DY75">
        <v>16</v>
      </c>
      <c r="DZ75">
        <v>16</v>
      </c>
      <c r="EA75">
        <v>16</v>
      </c>
      <c r="EB75">
        <v>18</v>
      </c>
      <c r="EC75">
        <v>18</v>
      </c>
      <c r="ED75">
        <v>19</v>
      </c>
      <c r="EE75">
        <v>20</v>
      </c>
      <c r="EF75">
        <v>18</v>
      </c>
      <c r="EG75">
        <v>16</v>
      </c>
      <c r="EH75">
        <v>16</v>
      </c>
      <c r="EI75">
        <v>18</v>
      </c>
      <c r="EJ75">
        <v>19</v>
      </c>
      <c r="EK75">
        <v>19</v>
      </c>
      <c r="EL75">
        <v>19</v>
      </c>
      <c r="EM75">
        <v>20</v>
      </c>
      <c r="EN75">
        <v>19</v>
      </c>
      <c r="EO75">
        <v>17</v>
      </c>
      <c r="EP75">
        <v>18</v>
      </c>
      <c r="EQ75">
        <v>18</v>
      </c>
      <c r="ER75">
        <v>19</v>
      </c>
      <c r="ES75">
        <v>18</v>
      </c>
      <c r="ET75">
        <v>17</v>
      </c>
      <c r="EU75">
        <v>17</v>
      </c>
      <c r="EV75">
        <v>16</v>
      </c>
      <c r="EW75">
        <v>17</v>
      </c>
      <c r="EX75">
        <v>108</v>
      </c>
      <c r="EY75">
        <v>152</v>
      </c>
      <c r="EZ75">
        <v>227</v>
      </c>
      <c r="FA75">
        <v>107</v>
      </c>
      <c r="FB75">
        <v>105</v>
      </c>
      <c r="FC75">
        <v>106</v>
      </c>
      <c r="FD75">
        <v>107</v>
      </c>
      <c r="FE75">
        <v>108</v>
      </c>
      <c r="FF75">
        <v>107</v>
      </c>
      <c r="FG75">
        <v>122</v>
      </c>
      <c r="FH75">
        <v>123</v>
      </c>
      <c r="FI75">
        <v>120</v>
      </c>
      <c r="FJ75">
        <v>139</v>
      </c>
      <c r="FK75">
        <v>141</v>
      </c>
      <c r="FL75">
        <v>148</v>
      </c>
      <c r="FM75">
        <v>144</v>
      </c>
      <c r="FN75">
        <v>142</v>
      </c>
      <c r="FO75">
        <v>147</v>
      </c>
      <c r="FP75">
        <v>144</v>
      </c>
      <c r="FQ75">
        <v>139</v>
      </c>
      <c r="FR75">
        <v>142</v>
      </c>
      <c r="FS75">
        <v>140</v>
      </c>
      <c r="FT75">
        <v>133</v>
      </c>
      <c r="FU75">
        <v>127</v>
      </c>
      <c r="FV75">
        <v>112</v>
      </c>
      <c r="FW75">
        <v>110</v>
      </c>
      <c r="FX75">
        <v>114</v>
      </c>
      <c r="FY75">
        <v>102</v>
      </c>
      <c r="FZ75">
        <v>103</v>
      </c>
      <c r="GA75">
        <v>109</v>
      </c>
      <c r="GB75">
        <v>109</v>
      </c>
      <c r="GC75">
        <v>106</v>
      </c>
      <c r="GD75">
        <v>108</v>
      </c>
      <c r="GE75">
        <v>105</v>
      </c>
      <c r="GF75">
        <v>105</v>
      </c>
      <c r="GG75">
        <v>14</v>
      </c>
      <c r="GH75">
        <v>15</v>
      </c>
      <c r="GI75">
        <v>15</v>
      </c>
      <c r="GJ75">
        <v>15</v>
      </c>
      <c r="GK75">
        <v>14</v>
      </c>
      <c r="GL75">
        <v>14</v>
      </c>
      <c r="GM75">
        <v>14</v>
      </c>
      <c r="GN75">
        <v>14</v>
      </c>
      <c r="GO75">
        <v>16</v>
      </c>
      <c r="GP75">
        <v>17</v>
      </c>
      <c r="GQ75">
        <v>18</v>
      </c>
      <c r="GR75">
        <v>19</v>
      </c>
      <c r="GS75">
        <v>19</v>
      </c>
      <c r="GT75">
        <v>18</v>
      </c>
      <c r="GU75">
        <v>18</v>
      </c>
      <c r="GV75">
        <v>18</v>
      </c>
      <c r="GW75">
        <v>18</v>
      </c>
      <c r="GX75">
        <v>18</v>
      </c>
      <c r="GY75">
        <v>18</v>
      </c>
      <c r="GZ75">
        <v>18</v>
      </c>
      <c r="HA75">
        <v>17</v>
      </c>
      <c r="HB75">
        <v>17</v>
      </c>
      <c r="HC75">
        <v>18</v>
      </c>
      <c r="HD75">
        <v>21</v>
      </c>
      <c r="HE75">
        <v>21</v>
      </c>
      <c r="HF75">
        <v>23</v>
      </c>
      <c r="HG75">
        <v>24</v>
      </c>
      <c r="HH75">
        <v>23</v>
      </c>
      <c r="HI75">
        <v>22</v>
      </c>
      <c r="HJ75">
        <v>23</v>
      </c>
      <c r="HK75">
        <v>23</v>
      </c>
      <c r="HL75">
        <v>24</v>
      </c>
      <c r="HM75">
        <v>24</v>
      </c>
      <c r="HN75">
        <v>25</v>
      </c>
      <c r="HO75">
        <v>24</v>
      </c>
      <c r="HP75">
        <v>22</v>
      </c>
      <c r="HQ75">
        <v>24</v>
      </c>
      <c r="HR75">
        <v>22</v>
      </c>
      <c r="HS75">
        <v>21</v>
      </c>
      <c r="HT75">
        <v>21</v>
      </c>
      <c r="HU75">
        <v>21</v>
      </c>
      <c r="HV75">
        <v>20</v>
      </c>
      <c r="HW75">
        <v>20</v>
      </c>
      <c r="HX75">
        <v>21</v>
      </c>
      <c r="HY75">
        <v>20</v>
      </c>
      <c r="HZ75">
        <v>20</v>
      </c>
      <c r="IA75">
        <v>19</v>
      </c>
      <c r="IB75">
        <v>19</v>
      </c>
      <c r="IC75">
        <v>19</v>
      </c>
      <c r="ID75">
        <v>19</v>
      </c>
      <c r="IE75">
        <v>20</v>
      </c>
      <c r="IF75">
        <v>19</v>
      </c>
      <c r="IG75">
        <v>18</v>
      </c>
      <c r="IH75">
        <v>19</v>
      </c>
      <c r="II75">
        <v>31</v>
      </c>
      <c r="IJ75">
        <v>253</v>
      </c>
      <c r="IK75">
        <v>260</v>
      </c>
      <c r="IL75">
        <v>252</v>
      </c>
      <c r="IM75">
        <v>262</v>
      </c>
      <c r="IN75">
        <v>261</v>
      </c>
      <c r="IO75">
        <v>261</v>
      </c>
    </row>
    <row r="76" spans="1:249" x14ac:dyDescent="0.35">
      <c r="A76" t="s">
        <v>3531</v>
      </c>
      <c r="B76" s="4" t="str">
        <f>VLOOKUP(A76,'CAMI genomes v4 region'!$I$2:$J$110,2,FALSE)</f>
        <v>Massilia_niabensis_strain_5420S-26_(NR_044571.1)</v>
      </c>
      <c r="C76">
        <v>100</v>
      </c>
      <c r="D76">
        <v>33</v>
      </c>
      <c r="E76" s="4">
        <f t="shared" si="3"/>
        <v>0</v>
      </c>
      <c r="F76" s="4">
        <f t="shared" si="4"/>
        <v>0</v>
      </c>
      <c r="G76" s="4">
        <f t="shared" si="5"/>
        <v>13</v>
      </c>
      <c r="H76">
        <v>104</v>
      </c>
      <c r="I76">
        <v>101</v>
      </c>
      <c r="J76">
        <v>103</v>
      </c>
      <c r="K76">
        <v>102</v>
      </c>
      <c r="L76">
        <v>107</v>
      </c>
      <c r="M76">
        <v>105</v>
      </c>
      <c r="N76">
        <v>108</v>
      </c>
      <c r="O76">
        <v>109</v>
      </c>
      <c r="P76">
        <v>111</v>
      </c>
      <c r="Q76" s="4">
        <v>110</v>
      </c>
      <c r="R76">
        <v>109</v>
      </c>
      <c r="S76">
        <v>114</v>
      </c>
      <c r="T76">
        <v>114</v>
      </c>
      <c r="U76">
        <v>110</v>
      </c>
      <c r="V76">
        <v>107</v>
      </c>
      <c r="W76">
        <v>106</v>
      </c>
      <c r="X76">
        <v>107</v>
      </c>
      <c r="Y76">
        <v>106</v>
      </c>
      <c r="Z76">
        <v>106</v>
      </c>
      <c r="AA76">
        <v>104</v>
      </c>
      <c r="AB76">
        <v>101</v>
      </c>
      <c r="AC76">
        <v>98</v>
      </c>
      <c r="AD76">
        <v>97</v>
      </c>
      <c r="AE76">
        <v>98</v>
      </c>
      <c r="AF76">
        <v>95</v>
      </c>
      <c r="AG76">
        <v>95</v>
      </c>
      <c r="AH76">
        <v>92</v>
      </c>
      <c r="AI76">
        <v>40</v>
      </c>
      <c r="AJ76">
        <v>41</v>
      </c>
      <c r="AK76">
        <v>41</v>
      </c>
      <c r="AL76">
        <v>44</v>
      </c>
      <c r="AM76">
        <v>46</v>
      </c>
      <c r="AN76">
        <v>45</v>
      </c>
      <c r="AO76">
        <v>44</v>
      </c>
      <c r="AP76">
        <v>34</v>
      </c>
      <c r="AQ76">
        <v>33</v>
      </c>
      <c r="AR76">
        <v>32</v>
      </c>
      <c r="AS76">
        <v>31</v>
      </c>
      <c r="AT76">
        <v>30</v>
      </c>
      <c r="AU76">
        <v>31</v>
      </c>
      <c r="AV76">
        <v>30</v>
      </c>
      <c r="AW76">
        <v>30</v>
      </c>
      <c r="AX76">
        <v>30</v>
      </c>
      <c r="AY76">
        <v>30</v>
      </c>
      <c r="AZ76">
        <v>29</v>
      </c>
      <c r="BA76">
        <v>28</v>
      </c>
      <c r="BB76">
        <v>27</v>
      </c>
      <c r="BC76">
        <v>27</v>
      </c>
      <c r="BD76">
        <v>27</v>
      </c>
      <c r="BE76">
        <v>27</v>
      </c>
      <c r="BF76">
        <v>28</v>
      </c>
      <c r="BG76">
        <v>27</v>
      </c>
      <c r="BH76">
        <v>25</v>
      </c>
      <c r="BI76">
        <v>22</v>
      </c>
      <c r="BJ76">
        <v>21</v>
      </c>
      <c r="BK76">
        <v>18</v>
      </c>
      <c r="BL76">
        <v>18</v>
      </c>
      <c r="BM76">
        <v>18</v>
      </c>
      <c r="BN76">
        <v>18</v>
      </c>
      <c r="BO76">
        <v>18</v>
      </c>
      <c r="BP76">
        <v>19</v>
      </c>
      <c r="BQ76">
        <v>19</v>
      </c>
      <c r="BR76">
        <v>18</v>
      </c>
      <c r="BS76">
        <v>19</v>
      </c>
      <c r="BT76">
        <v>22</v>
      </c>
      <c r="BU76">
        <v>22</v>
      </c>
      <c r="BV76">
        <v>21</v>
      </c>
      <c r="BW76">
        <v>18</v>
      </c>
      <c r="BX76">
        <v>20</v>
      </c>
      <c r="BY76">
        <v>21</v>
      </c>
      <c r="BZ76">
        <v>21</v>
      </c>
      <c r="CA76">
        <v>22</v>
      </c>
      <c r="CB76">
        <v>20</v>
      </c>
      <c r="CC76">
        <v>20</v>
      </c>
      <c r="CD76">
        <v>19</v>
      </c>
      <c r="CE76">
        <v>19</v>
      </c>
      <c r="CF76">
        <v>20</v>
      </c>
      <c r="CG76">
        <v>20</v>
      </c>
      <c r="CH76">
        <v>19</v>
      </c>
      <c r="CI76">
        <v>19</v>
      </c>
      <c r="CJ76">
        <v>20</v>
      </c>
      <c r="CK76">
        <v>21</v>
      </c>
      <c r="CL76">
        <v>20</v>
      </c>
      <c r="CM76">
        <v>20</v>
      </c>
      <c r="CN76">
        <v>21</v>
      </c>
      <c r="CO76">
        <v>21</v>
      </c>
      <c r="CP76">
        <v>20</v>
      </c>
      <c r="CQ76">
        <v>20</v>
      </c>
      <c r="CR76">
        <v>19</v>
      </c>
      <c r="CS76">
        <v>19</v>
      </c>
      <c r="CT76">
        <v>20</v>
      </c>
      <c r="CU76">
        <v>21</v>
      </c>
      <c r="CV76">
        <v>21</v>
      </c>
      <c r="CW76">
        <v>24</v>
      </c>
      <c r="CX76">
        <v>23</v>
      </c>
      <c r="CY76">
        <v>23</v>
      </c>
      <c r="CZ76">
        <v>22</v>
      </c>
      <c r="DA76">
        <v>24</v>
      </c>
      <c r="DB76">
        <v>24</v>
      </c>
      <c r="DC76">
        <v>22</v>
      </c>
      <c r="DD76">
        <v>24</v>
      </c>
      <c r="DE76">
        <v>25</v>
      </c>
      <c r="DF76">
        <v>25</v>
      </c>
      <c r="DG76">
        <v>25</v>
      </c>
      <c r="DH76">
        <v>26</v>
      </c>
      <c r="DI76">
        <v>24</v>
      </c>
      <c r="DJ76">
        <v>26</v>
      </c>
      <c r="DK76">
        <v>27</v>
      </c>
      <c r="DL76">
        <v>28</v>
      </c>
      <c r="DM76">
        <v>26</v>
      </c>
      <c r="DN76">
        <v>25</v>
      </c>
      <c r="DO76">
        <v>25</v>
      </c>
      <c r="DP76">
        <v>23</v>
      </c>
      <c r="DQ76">
        <v>22</v>
      </c>
      <c r="DR76">
        <v>23</v>
      </c>
      <c r="DS76">
        <v>22</v>
      </c>
      <c r="DT76">
        <v>22</v>
      </c>
      <c r="DU76">
        <v>22</v>
      </c>
      <c r="DV76">
        <v>23</v>
      </c>
      <c r="DW76">
        <v>24</v>
      </c>
      <c r="DX76">
        <v>24</v>
      </c>
      <c r="DY76">
        <v>25</v>
      </c>
      <c r="DZ76">
        <v>24</v>
      </c>
      <c r="EA76">
        <v>24</v>
      </c>
      <c r="EB76">
        <v>25</v>
      </c>
      <c r="EC76">
        <v>23</v>
      </c>
      <c r="ED76">
        <v>24</v>
      </c>
      <c r="EE76">
        <v>24</v>
      </c>
      <c r="EF76">
        <v>24</v>
      </c>
      <c r="EG76">
        <v>23</v>
      </c>
      <c r="EH76">
        <v>22</v>
      </c>
      <c r="EI76">
        <v>21</v>
      </c>
      <c r="EJ76">
        <v>22</v>
      </c>
      <c r="EK76">
        <v>21</v>
      </c>
      <c r="EL76">
        <v>22</v>
      </c>
      <c r="EM76">
        <v>22</v>
      </c>
      <c r="EN76">
        <v>21</v>
      </c>
      <c r="EO76">
        <v>19</v>
      </c>
      <c r="EP76">
        <v>18</v>
      </c>
      <c r="EQ76">
        <v>17</v>
      </c>
      <c r="ER76">
        <v>18</v>
      </c>
      <c r="ES76">
        <v>19</v>
      </c>
      <c r="ET76">
        <v>18</v>
      </c>
      <c r="EU76">
        <v>18</v>
      </c>
      <c r="EV76">
        <v>18</v>
      </c>
      <c r="EW76">
        <v>20</v>
      </c>
      <c r="EX76">
        <v>21</v>
      </c>
      <c r="EY76">
        <v>28</v>
      </c>
      <c r="EZ76">
        <v>29</v>
      </c>
      <c r="FA76">
        <v>29</v>
      </c>
      <c r="FB76">
        <v>27</v>
      </c>
      <c r="FC76">
        <v>27</v>
      </c>
      <c r="FD76">
        <v>27</v>
      </c>
      <c r="FE76">
        <v>24</v>
      </c>
      <c r="FF76">
        <v>25</v>
      </c>
      <c r="FG76">
        <v>26</v>
      </c>
      <c r="FH76">
        <v>26</v>
      </c>
      <c r="FI76">
        <v>25</v>
      </c>
      <c r="FJ76">
        <v>25</v>
      </c>
      <c r="FK76">
        <v>26</v>
      </c>
      <c r="FL76">
        <v>24</v>
      </c>
      <c r="FM76">
        <v>23</v>
      </c>
      <c r="FN76">
        <v>25</v>
      </c>
      <c r="FO76">
        <v>25</v>
      </c>
      <c r="FP76">
        <v>25</v>
      </c>
      <c r="FQ76">
        <v>25</v>
      </c>
      <c r="FR76">
        <v>24</v>
      </c>
      <c r="FS76">
        <v>24</v>
      </c>
      <c r="FT76">
        <v>24</v>
      </c>
      <c r="FU76">
        <v>23</v>
      </c>
      <c r="FV76">
        <v>24</v>
      </c>
      <c r="FW76">
        <v>24</v>
      </c>
      <c r="FX76">
        <v>23</v>
      </c>
      <c r="FY76">
        <v>24</v>
      </c>
      <c r="FZ76">
        <v>21</v>
      </c>
      <c r="GA76">
        <v>20</v>
      </c>
      <c r="GB76">
        <v>16</v>
      </c>
      <c r="GC76">
        <v>16</v>
      </c>
      <c r="GD76">
        <v>15</v>
      </c>
      <c r="GE76">
        <v>15</v>
      </c>
      <c r="GF76">
        <v>14</v>
      </c>
      <c r="GG76">
        <v>14</v>
      </c>
      <c r="GH76">
        <v>15</v>
      </c>
      <c r="GI76">
        <v>15</v>
      </c>
      <c r="GJ76">
        <v>15</v>
      </c>
      <c r="GK76">
        <v>16</v>
      </c>
      <c r="GL76">
        <v>17</v>
      </c>
      <c r="GM76">
        <v>17</v>
      </c>
      <c r="GN76">
        <v>16</v>
      </c>
      <c r="GO76">
        <v>16</v>
      </c>
      <c r="GP76">
        <v>17</v>
      </c>
      <c r="GQ76">
        <v>15</v>
      </c>
      <c r="GR76">
        <v>16</v>
      </c>
      <c r="GS76">
        <v>17</v>
      </c>
      <c r="GT76">
        <v>17</v>
      </c>
      <c r="GU76">
        <v>17</v>
      </c>
      <c r="GV76">
        <v>18</v>
      </c>
      <c r="GW76">
        <v>18</v>
      </c>
      <c r="GX76">
        <v>17</v>
      </c>
      <c r="GY76">
        <v>16</v>
      </c>
      <c r="GZ76">
        <v>16</v>
      </c>
      <c r="HA76">
        <v>17</v>
      </c>
      <c r="HB76">
        <v>16</v>
      </c>
      <c r="HC76">
        <v>16</v>
      </c>
      <c r="HD76">
        <v>17</v>
      </c>
      <c r="HE76">
        <v>17</v>
      </c>
      <c r="HF76">
        <v>16</v>
      </c>
      <c r="HG76">
        <v>15</v>
      </c>
      <c r="HH76">
        <v>15</v>
      </c>
      <c r="HI76">
        <v>14</v>
      </c>
      <c r="HJ76">
        <v>14</v>
      </c>
      <c r="HK76">
        <v>14</v>
      </c>
      <c r="HL76">
        <v>15</v>
      </c>
      <c r="HM76">
        <v>14</v>
      </c>
      <c r="HN76">
        <v>13</v>
      </c>
      <c r="HO76">
        <v>14</v>
      </c>
      <c r="HP76">
        <v>14</v>
      </c>
      <c r="HQ76">
        <v>14</v>
      </c>
      <c r="HR76">
        <v>14</v>
      </c>
      <c r="HS76">
        <v>15</v>
      </c>
      <c r="HT76">
        <v>15</v>
      </c>
      <c r="HU76">
        <v>15</v>
      </c>
      <c r="HV76">
        <v>15</v>
      </c>
      <c r="HW76">
        <v>15</v>
      </c>
      <c r="HX76">
        <v>16</v>
      </c>
      <c r="HY76">
        <v>16</v>
      </c>
      <c r="HZ76">
        <v>18</v>
      </c>
      <c r="IA76">
        <v>15</v>
      </c>
      <c r="IB76">
        <v>14</v>
      </c>
      <c r="IC76">
        <v>15</v>
      </c>
      <c r="ID76">
        <v>15</v>
      </c>
      <c r="IE76">
        <v>15</v>
      </c>
      <c r="IF76">
        <v>14</v>
      </c>
      <c r="IG76">
        <v>14</v>
      </c>
      <c r="IH76">
        <v>25</v>
      </c>
      <c r="II76">
        <v>23</v>
      </c>
      <c r="IJ76">
        <v>104</v>
      </c>
      <c r="IK76">
        <v>105</v>
      </c>
      <c r="IL76">
        <v>103</v>
      </c>
      <c r="IM76">
        <v>103</v>
      </c>
      <c r="IN76">
        <v>105</v>
      </c>
      <c r="IO76">
        <v>104</v>
      </c>
    </row>
    <row r="77" spans="1:249" x14ac:dyDescent="0.35">
      <c r="A77" t="s">
        <v>3532</v>
      </c>
      <c r="B77" s="4" t="str">
        <f>VLOOKUP(A77,'CAMI genomes v4 region'!$I$2:$J$110,2,FALSE)</f>
        <v>Frondihabitans_australicus_strain_E1HC-02_(NR_043897.1)</v>
      </c>
      <c r="C77">
        <v>100</v>
      </c>
      <c r="D77">
        <v>28</v>
      </c>
      <c r="E77" s="4">
        <f t="shared" si="3"/>
        <v>0</v>
      </c>
      <c r="F77" s="4">
        <f t="shared" si="4"/>
        <v>0</v>
      </c>
      <c r="G77" s="4">
        <f t="shared" si="5"/>
        <v>5</v>
      </c>
      <c r="H77">
        <v>20</v>
      </c>
      <c r="I77">
        <v>21</v>
      </c>
      <c r="J77">
        <v>22</v>
      </c>
      <c r="K77">
        <v>21</v>
      </c>
      <c r="L77">
        <v>20</v>
      </c>
      <c r="M77">
        <v>19</v>
      </c>
      <c r="N77">
        <v>19</v>
      </c>
      <c r="O77">
        <v>19</v>
      </c>
      <c r="P77">
        <v>19</v>
      </c>
      <c r="Q77" s="4">
        <v>18</v>
      </c>
      <c r="R77">
        <v>18</v>
      </c>
      <c r="S77">
        <v>18</v>
      </c>
      <c r="T77">
        <v>16</v>
      </c>
      <c r="U77">
        <v>16</v>
      </c>
      <c r="V77">
        <v>17</v>
      </c>
      <c r="W77">
        <v>16</v>
      </c>
      <c r="X77">
        <v>15</v>
      </c>
      <c r="Y77">
        <v>16</v>
      </c>
      <c r="Z77">
        <v>15</v>
      </c>
      <c r="AA77">
        <v>14</v>
      </c>
      <c r="AB77">
        <v>13</v>
      </c>
      <c r="AC77">
        <v>14</v>
      </c>
      <c r="AD77">
        <v>14</v>
      </c>
      <c r="AE77">
        <v>15</v>
      </c>
      <c r="AF77">
        <v>15</v>
      </c>
      <c r="AG77">
        <v>13</v>
      </c>
      <c r="AH77">
        <v>14</v>
      </c>
      <c r="AI77">
        <v>15</v>
      </c>
      <c r="AJ77">
        <v>14</v>
      </c>
      <c r="AK77">
        <v>108</v>
      </c>
      <c r="AL77">
        <v>107</v>
      </c>
      <c r="AM77">
        <v>102</v>
      </c>
      <c r="AN77">
        <v>107</v>
      </c>
      <c r="AO77">
        <v>101</v>
      </c>
      <c r="AP77">
        <v>100</v>
      </c>
      <c r="AQ77">
        <v>94</v>
      </c>
      <c r="AR77">
        <v>98</v>
      </c>
      <c r="AS77">
        <v>98</v>
      </c>
      <c r="AT77">
        <v>59</v>
      </c>
      <c r="AU77">
        <v>59</v>
      </c>
      <c r="AV77">
        <v>61</v>
      </c>
      <c r="AW77">
        <v>66</v>
      </c>
      <c r="AX77">
        <v>66</v>
      </c>
      <c r="AY77">
        <v>68</v>
      </c>
      <c r="AZ77">
        <v>69</v>
      </c>
      <c r="BA77">
        <v>67</v>
      </c>
      <c r="BB77">
        <v>10</v>
      </c>
      <c r="BC77">
        <v>11</v>
      </c>
      <c r="BD77">
        <v>8</v>
      </c>
      <c r="BE77">
        <v>8</v>
      </c>
      <c r="BF77">
        <v>9</v>
      </c>
      <c r="BG77">
        <v>9</v>
      </c>
      <c r="BH77">
        <v>8</v>
      </c>
      <c r="BI77">
        <v>9</v>
      </c>
      <c r="BJ77">
        <v>8</v>
      </c>
      <c r="BK77">
        <v>8</v>
      </c>
      <c r="BL77">
        <v>8</v>
      </c>
      <c r="BM77">
        <v>8</v>
      </c>
      <c r="BN77">
        <v>8</v>
      </c>
      <c r="BO77">
        <v>8</v>
      </c>
      <c r="BP77">
        <v>8</v>
      </c>
      <c r="BQ77">
        <v>7</v>
      </c>
      <c r="BR77">
        <v>7</v>
      </c>
      <c r="BS77">
        <v>7</v>
      </c>
      <c r="BT77">
        <v>5</v>
      </c>
      <c r="BU77">
        <v>5</v>
      </c>
      <c r="BV77">
        <v>5</v>
      </c>
      <c r="BW77">
        <v>5</v>
      </c>
      <c r="BX77">
        <v>5</v>
      </c>
      <c r="BY77">
        <v>5</v>
      </c>
      <c r="BZ77">
        <v>5</v>
      </c>
      <c r="CA77">
        <v>5</v>
      </c>
      <c r="CB77">
        <v>5</v>
      </c>
      <c r="CC77">
        <v>6</v>
      </c>
      <c r="CD77">
        <v>6</v>
      </c>
      <c r="CE77">
        <v>7</v>
      </c>
      <c r="CF77">
        <v>8</v>
      </c>
      <c r="CG77">
        <v>8</v>
      </c>
      <c r="CH77">
        <v>10</v>
      </c>
      <c r="CI77">
        <v>10</v>
      </c>
      <c r="CJ77">
        <v>10</v>
      </c>
      <c r="CK77">
        <v>10</v>
      </c>
      <c r="CL77">
        <v>10</v>
      </c>
      <c r="CM77">
        <v>9</v>
      </c>
      <c r="CN77">
        <v>9</v>
      </c>
      <c r="CO77">
        <v>8</v>
      </c>
      <c r="CP77">
        <v>8</v>
      </c>
      <c r="CQ77">
        <v>10</v>
      </c>
      <c r="CR77">
        <v>10</v>
      </c>
      <c r="CS77">
        <v>12</v>
      </c>
      <c r="CT77">
        <v>12</v>
      </c>
      <c r="CU77">
        <v>12</v>
      </c>
      <c r="CV77">
        <v>12</v>
      </c>
      <c r="CW77">
        <v>12</v>
      </c>
      <c r="CX77">
        <v>12</v>
      </c>
      <c r="CY77">
        <v>13</v>
      </c>
      <c r="CZ77">
        <v>13</v>
      </c>
      <c r="DA77">
        <v>14</v>
      </c>
      <c r="DB77">
        <v>14</v>
      </c>
      <c r="DC77">
        <v>14</v>
      </c>
      <c r="DD77">
        <v>12</v>
      </c>
      <c r="DE77">
        <v>12</v>
      </c>
      <c r="DF77">
        <v>13</v>
      </c>
      <c r="DG77">
        <v>13</v>
      </c>
      <c r="DH77">
        <v>14</v>
      </c>
      <c r="DI77">
        <v>14</v>
      </c>
      <c r="DJ77">
        <v>15</v>
      </c>
      <c r="DK77">
        <v>15</v>
      </c>
      <c r="DL77">
        <v>16</v>
      </c>
      <c r="DM77">
        <v>16</v>
      </c>
      <c r="DN77">
        <v>16</v>
      </c>
      <c r="DO77">
        <v>16</v>
      </c>
      <c r="DP77">
        <v>16</v>
      </c>
      <c r="DQ77">
        <v>16</v>
      </c>
      <c r="DR77">
        <v>15</v>
      </c>
      <c r="DS77">
        <v>14</v>
      </c>
      <c r="DT77">
        <v>14</v>
      </c>
      <c r="DU77">
        <v>15</v>
      </c>
      <c r="DV77">
        <v>15</v>
      </c>
      <c r="DW77">
        <v>15</v>
      </c>
      <c r="DX77">
        <v>15</v>
      </c>
      <c r="DY77">
        <v>16</v>
      </c>
      <c r="DZ77">
        <v>17</v>
      </c>
      <c r="EA77">
        <v>17</v>
      </c>
      <c r="EB77">
        <v>16</v>
      </c>
      <c r="EC77">
        <v>16</v>
      </c>
      <c r="ED77">
        <v>15</v>
      </c>
      <c r="EE77">
        <v>16</v>
      </c>
      <c r="EF77">
        <v>15</v>
      </c>
      <c r="EG77">
        <v>15</v>
      </c>
      <c r="EH77">
        <v>15</v>
      </c>
      <c r="EI77">
        <v>16</v>
      </c>
      <c r="EJ77">
        <v>16</v>
      </c>
      <c r="EK77">
        <v>16</v>
      </c>
      <c r="EL77">
        <v>16</v>
      </c>
      <c r="EM77">
        <v>17</v>
      </c>
      <c r="EN77">
        <v>17</v>
      </c>
      <c r="EO77">
        <v>17</v>
      </c>
      <c r="EP77">
        <v>17</v>
      </c>
      <c r="EQ77">
        <v>17</v>
      </c>
      <c r="ER77">
        <v>17</v>
      </c>
      <c r="ES77">
        <v>15</v>
      </c>
      <c r="ET77">
        <v>15</v>
      </c>
      <c r="EU77">
        <v>16</v>
      </c>
      <c r="EV77">
        <v>18</v>
      </c>
      <c r="EW77">
        <v>16</v>
      </c>
      <c r="EX77">
        <v>17</v>
      </c>
      <c r="EY77">
        <v>16</v>
      </c>
      <c r="EZ77">
        <v>17</v>
      </c>
      <c r="FA77">
        <v>17</v>
      </c>
      <c r="FB77">
        <v>17</v>
      </c>
      <c r="FC77">
        <v>16</v>
      </c>
      <c r="FD77">
        <v>17</v>
      </c>
      <c r="FE77">
        <v>19</v>
      </c>
      <c r="FF77">
        <v>21</v>
      </c>
      <c r="FG77">
        <v>22</v>
      </c>
      <c r="FH77">
        <v>19</v>
      </c>
      <c r="FI77">
        <v>103</v>
      </c>
      <c r="FJ77">
        <v>104</v>
      </c>
      <c r="FK77">
        <v>104</v>
      </c>
      <c r="FL77">
        <v>106</v>
      </c>
      <c r="FM77">
        <v>106</v>
      </c>
      <c r="FN77">
        <v>107</v>
      </c>
      <c r="FO77">
        <v>104</v>
      </c>
      <c r="FP77">
        <v>106</v>
      </c>
      <c r="FQ77">
        <v>109</v>
      </c>
      <c r="FR77">
        <v>109</v>
      </c>
      <c r="FS77">
        <v>110</v>
      </c>
      <c r="FT77">
        <v>114</v>
      </c>
      <c r="FU77">
        <v>114</v>
      </c>
      <c r="FV77">
        <v>110</v>
      </c>
      <c r="FW77">
        <v>16</v>
      </c>
      <c r="FX77">
        <v>16</v>
      </c>
      <c r="FY77">
        <v>16</v>
      </c>
      <c r="FZ77">
        <v>14</v>
      </c>
      <c r="GA77">
        <v>14</v>
      </c>
      <c r="GB77">
        <v>14</v>
      </c>
      <c r="GC77">
        <v>13</v>
      </c>
      <c r="GD77">
        <v>13</v>
      </c>
      <c r="GE77">
        <v>13</v>
      </c>
      <c r="GF77">
        <v>14</v>
      </c>
      <c r="GG77">
        <v>16</v>
      </c>
      <c r="GH77">
        <v>16</v>
      </c>
      <c r="GI77">
        <v>16</v>
      </c>
      <c r="GJ77">
        <v>16</v>
      </c>
      <c r="GK77">
        <v>16</v>
      </c>
      <c r="GL77">
        <v>18</v>
      </c>
      <c r="GM77">
        <v>17</v>
      </c>
      <c r="GN77">
        <v>15</v>
      </c>
      <c r="GO77">
        <v>15</v>
      </c>
      <c r="GP77">
        <v>15</v>
      </c>
      <c r="GQ77">
        <v>16</v>
      </c>
      <c r="GR77">
        <v>16</v>
      </c>
      <c r="GS77">
        <v>17</v>
      </c>
      <c r="GT77">
        <v>17</v>
      </c>
      <c r="GU77">
        <v>17</v>
      </c>
      <c r="GV77">
        <v>17</v>
      </c>
      <c r="GW77">
        <v>17</v>
      </c>
      <c r="GX77">
        <v>17</v>
      </c>
      <c r="GY77">
        <v>17</v>
      </c>
      <c r="GZ77">
        <v>15</v>
      </c>
      <c r="HA77">
        <v>15</v>
      </c>
      <c r="HB77">
        <v>15</v>
      </c>
      <c r="HC77">
        <v>15</v>
      </c>
      <c r="HD77">
        <v>15</v>
      </c>
      <c r="HE77">
        <v>14</v>
      </c>
      <c r="HF77">
        <v>14</v>
      </c>
      <c r="HG77">
        <v>12</v>
      </c>
      <c r="HH77">
        <v>11</v>
      </c>
      <c r="HI77">
        <v>11</v>
      </c>
      <c r="HJ77">
        <v>10</v>
      </c>
      <c r="HK77">
        <v>11</v>
      </c>
      <c r="HL77">
        <v>10</v>
      </c>
      <c r="HM77">
        <v>10</v>
      </c>
      <c r="HN77">
        <v>10</v>
      </c>
      <c r="HO77">
        <v>10</v>
      </c>
      <c r="HP77">
        <v>9</v>
      </c>
      <c r="HQ77">
        <v>9</v>
      </c>
      <c r="HR77">
        <v>7</v>
      </c>
      <c r="HS77">
        <v>8</v>
      </c>
      <c r="HT77">
        <v>8</v>
      </c>
      <c r="HU77">
        <v>7</v>
      </c>
      <c r="HV77">
        <v>7</v>
      </c>
      <c r="HW77">
        <v>7</v>
      </c>
      <c r="HX77">
        <v>8</v>
      </c>
      <c r="HY77">
        <v>9</v>
      </c>
      <c r="HZ77">
        <v>9</v>
      </c>
      <c r="IA77">
        <v>9</v>
      </c>
      <c r="IB77">
        <v>10</v>
      </c>
      <c r="IC77">
        <v>10</v>
      </c>
      <c r="ID77">
        <v>10</v>
      </c>
      <c r="IE77">
        <v>10</v>
      </c>
      <c r="IF77">
        <v>10</v>
      </c>
      <c r="IG77">
        <v>118</v>
      </c>
      <c r="IH77">
        <v>124</v>
      </c>
      <c r="II77">
        <v>153</v>
      </c>
      <c r="IJ77">
        <v>153</v>
      </c>
      <c r="IK77">
        <v>157</v>
      </c>
      <c r="IL77">
        <v>156</v>
      </c>
      <c r="IM77">
        <v>158</v>
      </c>
      <c r="IN77">
        <v>161</v>
      </c>
      <c r="IO77">
        <v>163</v>
      </c>
    </row>
    <row r="78" spans="1:249" x14ac:dyDescent="0.35">
      <c r="A78" t="s">
        <v>3533</v>
      </c>
      <c r="B78" s="4" t="str">
        <f>VLOOKUP(A78,'CAMI genomes v4 region'!$I$2:$J$110,2,FALSE)</f>
        <v>Paenibacillus_frigoriresistens_strain_YIM_016_(NR_109546.1)</v>
      </c>
      <c r="C78">
        <v>36</v>
      </c>
      <c r="D78">
        <v>22</v>
      </c>
      <c r="E78" s="4">
        <f t="shared" si="3"/>
        <v>153</v>
      </c>
      <c r="F78" s="4">
        <f t="shared" si="4"/>
        <v>201</v>
      </c>
      <c r="G78" s="4">
        <f t="shared" si="5"/>
        <v>0</v>
      </c>
      <c r="H78">
        <v>2</v>
      </c>
      <c r="I78">
        <v>2</v>
      </c>
      <c r="J78">
        <v>2</v>
      </c>
      <c r="K78">
        <v>2</v>
      </c>
      <c r="L78">
        <v>2</v>
      </c>
      <c r="M78">
        <v>2</v>
      </c>
      <c r="N78">
        <v>2</v>
      </c>
      <c r="O78">
        <v>2</v>
      </c>
      <c r="P78">
        <v>2</v>
      </c>
      <c r="Q78" s="4">
        <v>2</v>
      </c>
      <c r="R78">
        <v>2</v>
      </c>
      <c r="S78">
        <v>2</v>
      </c>
      <c r="T78">
        <v>1</v>
      </c>
      <c r="U78">
        <v>1</v>
      </c>
      <c r="V78">
        <v>1</v>
      </c>
      <c r="W78">
        <v>1</v>
      </c>
      <c r="X78">
        <v>1</v>
      </c>
      <c r="Y78">
        <v>1</v>
      </c>
      <c r="Z78">
        <v>1</v>
      </c>
      <c r="AA78">
        <v>1</v>
      </c>
      <c r="AB78">
        <v>1</v>
      </c>
      <c r="AC78">
        <v>1</v>
      </c>
      <c r="AD78">
        <v>1</v>
      </c>
      <c r="AE78">
        <v>1</v>
      </c>
      <c r="AF78">
        <v>1</v>
      </c>
      <c r="AG78">
        <v>1</v>
      </c>
      <c r="AH78">
        <v>1</v>
      </c>
      <c r="AI78">
        <v>1</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v>0</v>
      </c>
      <c r="DC78">
        <v>0</v>
      </c>
      <c r="DD78">
        <v>0</v>
      </c>
      <c r="DE78">
        <v>0</v>
      </c>
      <c r="DF78">
        <v>0</v>
      </c>
      <c r="DG78">
        <v>0</v>
      </c>
      <c r="DH78">
        <v>0</v>
      </c>
      <c r="DI78">
        <v>0</v>
      </c>
      <c r="DJ78">
        <v>0</v>
      </c>
      <c r="DK78">
        <v>0</v>
      </c>
      <c r="DL78">
        <v>0</v>
      </c>
      <c r="DM78">
        <v>0</v>
      </c>
      <c r="DN78">
        <v>0</v>
      </c>
      <c r="DO78">
        <v>0</v>
      </c>
      <c r="DP78">
        <v>0</v>
      </c>
      <c r="DQ78">
        <v>0</v>
      </c>
      <c r="DR78">
        <v>0</v>
      </c>
      <c r="DS78">
        <v>0</v>
      </c>
      <c r="DT78">
        <v>0</v>
      </c>
      <c r="DU78">
        <v>0</v>
      </c>
      <c r="DV78">
        <v>0</v>
      </c>
      <c r="DW78">
        <v>0</v>
      </c>
      <c r="DX78">
        <v>0</v>
      </c>
      <c r="DY78">
        <v>0</v>
      </c>
      <c r="DZ78">
        <v>0</v>
      </c>
      <c r="EA78">
        <v>0</v>
      </c>
      <c r="EB78">
        <v>0</v>
      </c>
      <c r="EC78">
        <v>0</v>
      </c>
      <c r="ED78">
        <v>0</v>
      </c>
      <c r="EE78">
        <v>0</v>
      </c>
      <c r="EF78">
        <v>0</v>
      </c>
      <c r="EG78">
        <v>1</v>
      </c>
      <c r="EH78">
        <v>1</v>
      </c>
      <c r="EI78">
        <v>1</v>
      </c>
      <c r="EJ78">
        <v>1</v>
      </c>
      <c r="EK78">
        <v>1</v>
      </c>
      <c r="EL78">
        <v>1</v>
      </c>
      <c r="EM78">
        <v>1</v>
      </c>
      <c r="EN78">
        <v>1</v>
      </c>
      <c r="EO78">
        <v>1</v>
      </c>
      <c r="EP78">
        <v>1</v>
      </c>
      <c r="EQ78">
        <v>1</v>
      </c>
      <c r="ER78">
        <v>1</v>
      </c>
      <c r="ES78">
        <v>1</v>
      </c>
      <c r="ET78">
        <v>1</v>
      </c>
      <c r="EU78">
        <v>1</v>
      </c>
      <c r="EV78">
        <v>1</v>
      </c>
      <c r="EW78">
        <v>1</v>
      </c>
      <c r="EX78">
        <v>1</v>
      </c>
      <c r="EY78">
        <v>1</v>
      </c>
      <c r="EZ78">
        <v>1</v>
      </c>
      <c r="FA78">
        <v>1</v>
      </c>
      <c r="FB78">
        <v>1</v>
      </c>
      <c r="FC78">
        <v>1</v>
      </c>
      <c r="FD78">
        <v>1</v>
      </c>
      <c r="FE78">
        <v>1</v>
      </c>
      <c r="FF78">
        <v>17</v>
      </c>
      <c r="FG78">
        <v>17</v>
      </c>
      <c r="FH78">
        <v>17</v>
      </c>
      <c r="FI78">
        <v>18</v>
      </c>
      <c r="FJ78">
        <v>17</v>
      </c>
      <c r="FK78">
        <v>17</v>
      </c>
      <c r="FL78">
        <v>19</v>
      </c>
      <c r="FM78">
        <v>19</v>
      </c>
      <c r="FN78">
        <v>19</v>
      </c>
      <c r="FO78">
        <v>17</v>
      </c>
      <c r="FP78">
        <v>16</v>
      </c>
      <c r="FQ78">
        <v>17</v>
      </c>
      <c r="FR78">
        <v>17</v>
      </c>
      <c r="FS78">
        <v>19</v>
      </c>
      <c r="FT78">
        <v>19</v>
      </c>
      <c r="FU78">
        <v>14</v>
      </c>
      <c r="FV78">
        <v>14</v>
      </c>
      <c r="FW78">
        <v>15</v>
      </c>
      <c r="FX78">
        <v>1</v>
      </c>
      <c r="FY78">
        <v>1</v>
      </c>
      <c r="FZ78">
        <v>1</v>
      </c>
      <c r="GA78">
        <v>1</v>
      </c>
      <c r="GB78">
        <v>1</v>
      </c>
      <c r="GC78">
        <v>1</v>
      </c>
      <c r="GD78">
        <v>1</v>
      </c>
      <c r="GE78">
        <v>0</v>
      </c>
      <c r="GF78">
        <v>0</v>
      </c>
      <c r="GG78">
        <v>0</v>
      </c>
      <c r="GH78">
        <v>0</v>
      </c>
      <c r="GI78">
        <v>0</v>
      </c>
      <c r="GJ78">
        <v>0</v>
      </c>
      <c r="GK78">
        <v>0</v>
      </c>
      <c r="GL78">
        <v>0</v>
      </c>
      <c r="GM78">
        <v>0</v>
      </c>
      <c r="GN78">
        <v>0</v>
      </c>
      <c r="GO78">
        <v>0</v>
      </c>
      <c r="GP78">
        <v>0</v>
      </c>
      <c r="GQ78">
        <v>0</v>
      </c>
      <c r="GR78">
        <v>0</v>
      </c>
      <c r="GS78">
        <v>0</v>
      </c>
      <c r="GT78">
        <v>0</v>
      </c>
      <c r="GU78">
        <v>0</v>
      </c>
      <c r="GV78">
        <v>0</v>
      </c>
      <c r="GW78">
        <v>0</v>
      </c>
      <c r="GX78">
        <v>0</v>
      </c>
      <c r="GY78">
        <v>0</v>
      </c>
      <c r="GZ78">
        <v>0</v>
      </c>
      <c r="HA78">
        <v>0</v>
      </c>
      <c r="HB78">
        <v>0</v>
      </c>
      <c r="HC78">
        <v>0</v>
      </c>
      <c r="HD78">
        <v>0</v>
      </c>
      <c r="HE78">
        <v>0</v>
      </c>
      <c r="HF78">
        <v>0</v>
      </c>
      <c r="HG78">
        <v>0</v>
      </c>
      <c r="HH78">
        <v>0</v>
      </c>
      <c r="HI78">
        <v>0</v>
      </c>
      <c r="HJ78">
        <v>0</v>
      </c>
      <c r="HK78">
        <v>0</v>
      </c>
      <c r="HL78">
        <v>0</v>
      </c>
      <c r="HM78">
        <v>0</v>
      </c>
      <c r="HN78">
        <v>0</v>
      </c>
      <c r="HO78">
        <v>0</v>
      </c>
      <c r="HP78">
        <v>0</v>
      </c>
      <c r="HQ78">
        <v>0</v>
      </c>
      <c r="HR78">
        <v>0</v>
      </c>
      <c r="HS78">
        <v>0</v>
      </c>
      <c r="HT78">
        <v>0</v>
      </c>
      <c r="HU78">
        <v>0</v>
      </c>
      <c r="HV78">
        <v>0</v>
      </c>
      <c r="HW78">
        <v>0</v>
      </c>
      <c r="HX78">
        <v>0</v>
      </c>
      <c r="HY78">
        <v>0</v>
      </c>
      <c r="HZ78">
        <v>0</v>
      </c>
      <c r="IA78">
        <v>0</v>
      </c>
      <c r="IB78">
        <v>0</v>
      </c>
      <c r="IC78">
        <v>0</v>
      </c>
      <c r="ID78">
        <v>0</v>
      </c>
      <c r="IE78">
        <v>19</v>
      </c>
      <c r="IF78">
        <v>23</v>
      </c>
      <c r="IG78">
        <v>51</v>
      </c>
      <c r="IH78">
        <v>224</v>
      </c>
      <c r="II78">
        <v>220</v>
      </c>
      <c r="IJ78">
        <v>220</v>
      </c>
      <c r="IK78">
        <v>213</v>
      </c>
      <c r="IL78">
        <v>208</v>
      </c>
      <c r="IM78">
        <v>214</v>
      </c>
      <c r="IN78">
        <v>217</v>
      </c>
    </row>
    <row r="79" spans="1:249" x14ac:dyDescent="0.35">
      <c r="A79" t="s">
        <v>3535</v>
      </c>
      <c r="B79" s="4" t="str">
        <f>VLOOKUP(A79,'CAMI genomes v4 region'!$I$2:$J$110,2,FALSE)</f>
        <v>Phycicoccus_dokdonensis_strain_DS-8_(NR_044286.1)</v>
      </c>
      <c r="C79">
        <v>100</v>
      </c>
      <c r="D79">
        <v>20</v>
      </c>
      <c r="E79" s="4">
        <f t="shared" si="3"/>
        <v>0</v>
      </c>
      <c r="F79" s="4">
        <f t="shared" si="4"/>
        <v>0</v>
      </c>
      <c r="G79" s="4">
        <f t="shared" si="5"/>
        <v>3</v>
      </c>
      <c r="H79">
        <v>35</v>
      </c>
      <c r="I79">
        <v>33</v>
      </c>
      <c r="J79">
        <v>33</v>
      </c>
      <c r="K79">
        <v>32</v>
      </c>
      <c r="L79">
        <v>32</v>
      </c>
      <c r="M79">
        <v>32</v>
      </c>
      <c r="N79">
        <v>30</v>
      </c>
      <c r="O79">
        <v>30</v>
      </c>
      <c r="P79">
        <v>29</v>
      </c>
      <c r="Q79" s="4">
        <v>29</v>
      </c>
      <c r="R79">
        <v>29</v>
      </c>
      <c r="S79">
        <v>30</v>
      </c>
      <c r="T79">
        <v>29</v>
      </c>
      <c r="U79">
        <v>27</v>
      </c>
      <c r="V79">
        <v>27</v>
      </c>
      <c r="W79">
        <v>26</v>
      </c>
      <c r="X79">
        <v>23</v>
      </c>
      <c r="Y79">
        <v>23</v>
      </c>
      <c r="Z79">
        <v>23</v>
      </c>
      <c r="AA79">
        <v>25</v>
      </c>
      <c r="AB79">
        <v>24</v>
      </c>
      <c r="AC79">
        <v>24</v>
      </c>
      <c r="AD79">
        <v>23</v>
      </c>
      <c r="AE79">
        <v>23</v>
      </c>
      <c r="AF79">
        <v>22</v>
      </c>
      <c r="AG79">
        <v>20</v>
      </c>
      <c r="AH79">
        <v>20</v>
      </c>
      <c r="AI79">
        <v>19</v>
      </c>
      <c r="AJ79">
        <v>19</v>
      </c>
      <c r="AK79">
        <v>18</v>
      </c>
      <c r="AL79">
        <v>19</v>
      </c>
      <c r="AM79">
        <v>19</v>
      </c>
      <c r="AN79">
        <v>21</v>
      </c>
      <c r="AO79">
        <v>19</v>
      </c>
      <c r="AP79">
        <v>19</v>
      </c>
      <c r="AQ79">
        <v>20</v>
      </c>
      <c r="AR79">
        <v>22</v>
      </c>
      <c r="AS79">
        <v>21</v>
      </c>
      <c r="AT79">
        <v>24</v>
      </c>
      <c r="AU79">
        <v>7</v>
      </c>
      <c r="AV79">
        <v>7</v>
      </c>
      <c r="AW79">
        <v>7</v>
      </c>
      <c r="AX79">
        <v>6</v>
      </c>
      <c r="AY79">
        <v>6</v>
      </c>
      <c r="AZ79">
        <v>6</v>
      </c>
      <c r="BA79">
        <v>6</v>
      </c>
      <c r="BB79">
        <v>6</v>
      </c>
      <c r="BC79">
        <v>7</v>
      </c>
      <c r="BD79">
        <v>7</v>
      </c>
      <c r="BE79">
        <v>7</v>
      </c>
      <c r="BF79">
        <v>6</v>
      </c>
      <c r="BG79">
        <v>5</v>
      </c>
      <c r="BH79">
        <v>5</v>
      </c>
      <c r="BI79">
        <v>5</v>
      </c>
      <c r="BJ79">
        <v>5</v>
      </c>
      <c r="BK79">
        <v>5</v>
      </c>
      <c r="BL79">
        <v>5</v>
      </c>
      <c r="BM79">
        <v>5</v>
      </c>
      <c r="BN79">
        <v>5</v>
      </c>
      <c r="BO79">
        <v>5</v>
      </c>
      <c r="BP79">
        <v>5</v>
      </c>
      <c r="BQ79">
        <v>5</v>
      </c>
      <c r="BR79">
        <v>6</v>
      </c>
      <c r="BS79">
        <v>6</v>
      </c>
      <c r="BT79">
        <v>6</v>
      </c>
      <c r="BU79">
        <v>6</v>
      </c>
      <c r="BV79">
        <v>6</v>
      </c>
      <c r="BW79">
        <v>6</v>
      </c>
      <c r="BX79">
        <v>6</v>
      </c>
      <c r="BY79">
        <v>6</v>
      </c>
      <c r="BZ79">
        <v>5</v>
      </c>
      <c r="CA79">
        <v>5</v>
      </c>
      <c r="CB79">
        <v>5</v>
      </c>
      <c r="CC79">
        <v>5</v>
      </c>
      <c r="CD79">
        <v>5</v>
      </c>
      <c r="CE79">
        <v>5</v>
      </c>
      <c r="CF79">
        <v>5</v>
      </c>
      <c r="CG79">
        <v>5</v>
      </c>
      <c r="CH79">
        <v>5</v>
      </c>
      <c r="CI79">
        <v>4</v>
      </c>
      <c r="CJ79">
        <v>3</v>
      </c>
      <c r="CK79">
        <v>3</v>
      </c>
      <c r="CL79">
        <v>3</v>
      </c>
      <c r="CM79">
        <v>3</v>
      </c>
      <c r="CN79">
        <v>4</v>
      </c>
      <c r="CO79">
        <v>3</v>
      </c>
      <c r="CP79">
        <v>3</v>
      </c>
      <c r="CQ79">
        <v>3</v>
      </c>
      <c r="CR79">
        <v>3</v>
      </c>
      <c r="CS79">
        <v>3</v>
      </c>
      <c r="CT79">
        <v>3</v>
      </c>
      <c r="CU79">
        <v>4</v>
      </c>
      <c r="CV79">
        <v>5</v>
      </c>
      <c r="CW79">
        <v>5</v>
      </c>
      <c r="CX79">
        <v>5</v>
      </c>
      <c r="CY79">
        <v>5</v>
      </c>
      <c r="CZ79">
        <v>5</v>
      </c>
      <c r="DA79">
        <v>4</v>
      </c>
      <c r="DB79">
        <v>4</v>
      </c>
      <c r="DC79">
        <v>4</v>
      </c>
      <c r="DD79">
        <v>5</v>
      </c>
      <c r="DE79">
        <v>5</v>
      </c>
      <c r="DF79">
        <v>7</v>
      </c>
      <c r="DG79">
        <v>7</v>
      </c>
      <c r="DH79">
        <v>6</v>
      </c>
      <c r="DI79">
        <v>7</v>
      </c>
      <c r="DJ79">
        <v>7</v>
      </c>
      <c r="DK79">
        <v>7</v>
      </c>
      <c r="DL79">
        <v>5</v>
      </c>
      <c r="DM79">
        <v>4</v>
      </c>
      <c r="DN79">
        <v>4</v>
      </c>
      <c r="DO79">
        <v>5</v>
      </c>
      <c r="DP79">
        <v>5</v>
      </c>
      <c r="DQ79">
        <v>5</v>
      </c>
      <c r="DR79">
        <v>5</v>
      </c>
      <c r="DS79">
        <v>5</v>
      </c>
      <c r="DT79">
        <v>5</v>
      </c>
      <c r="DU79">
        <v>5</v>
      </c>
      <c r="DV79">
        <v>4</v>
      </c>
      <c r="DW79">
        <v>5</v>
      </c>
      <c r="DX79">
        <v>5</v>
      </c>
      <c r="DY79">
        <v>23</v>
      </c>
      <c r="DZ79">
        <v>25</v>
      </c>
      <c r="EA79">
        <v>27</v>
      </c>
      <c r="EB79">
        <v>27</v>
      </c>
      <c r="EC79">
        <v>25</v>
      </c>
      <c r="ED79">
        <v>25</v>
      </c>
      <c r="EE79">
        <v>25</v>
      </c>
      <c r="EF79">
        <v>25</v>
      </c>
      <c r="EG79">
        <v>25</v>
      </c>
      <c r="EH79">
        <v>25</v>
      </c>
      <c r="EI79">
        <v>25</v>
      </c>
      <c r="EJ79">
        <v>26</v>
      </c>
      <c r="EK79">
        <v>23</v>
      </c>
      <c r="EL79">
        <v>21</v>
      </c>
      <c r="EM79">
        <v>21</v>
      </c>
      <c r="EN79">
        <v>23</v>
      </c>
      <c r="EO79">
        <v>23</v>
      </c>
      <c r="EP79">
        <v>24</v>
      </c>
      <c r="EQ79">
        <v>23</v>
      </c>
      <c r="ER79">
        <v>24</v>
      </c>
      <c r="ES79">
        <v>23</v>
      </c>
      <c r="ET79">
        <v>25</v>
      </c>
      <c r="EU79">
        <v>24</v>
      </c>
      <c r="EV79">
        <v>23</v>
      </c>
      <c r="EW79">
        <v>26</v>
      </c>
      <c r="EX79">
        <v>26</v>
      </c>
      <c r="EY79">
        <v>28</v>
      </c>
      <c r="EZ79">
        <v>88</v>
      </c>
      <c r="FA79">
        <v>90</v>
      </c>
      <c r="FB79">
        <v>90</v>
      </c>
      <c r="FC79">
        <v>91</v>
      </c>
      <c r="FD79">
        <v>92</v>
      </c>
      <c r="FE79">
        <v>90</v>
      </c>
      <c r="FF79">
        <v>89</v>
      </c>
      <c r="FG79">
        <v>88</v>
      </c>
      <c r="FH79">
        <v>90</v>
      </c>
      <c r="FI79">
        <v>93</v>
      </c>
      <c r="FJ79">
        <v>29</v>
      </c>
      <c r="FK79">
        <v>32</v>
      </c>
      <c r="FL79">
        <v>30</v>
      </c>
      <c r="FM79">
        <v>32</v>
      </c>
      <c r="FN79">
        <v>32</v>
      </c>
      <c r="FO79">
        <v>33</v>
      </c>
      <c r="FP79">
        <v>34</v>
      </c>
      <c r="FQ79">
        <v>33</v>
      </c>
      <c r="FR79">
        <v>32</v>
      </c>
      <c r="FS79">
        <v>32</v>
      </c>
      <c r="FT79">
        <v>32</v>
      </c>
      <c r="FU79">
        <v>31</v>
      </c>
      <c r="FV79">
        <v>31</v>
      </c>
      <c r="FW79">
        <v>31</v>
      </c>
      <c r="FX79">
        <v>30</v>
      </c>
      <c r="FY79">
        <v>30</v>
      </c>
      <c r="FZ79">
        <v>30</v>
      </c>
      <c r="GA79">
        <v>29</v>
      </c>
      <c r="GB79">
        <v>29</v>
      </c>
      <c r="GC79">
        <v>28</v>
      </c>
      <c r="GD79">
        <v>27</v>
      </c>
      <c r="GE79">
        <v>26</v>
      </c>
      <c r="GF79">
        <v>27</v>
      </c>
      <c r="GG79">
        <v>25</v>
      </c>
      <c r="GH79">
        <v>24</v>
      </c>
      <c r="GI79">
        <v>22</v>
      </c>
      <c r="GJ79">
        <v>21</v>
      </c>
      <c r="GK79">
        <v>21</v>
      </c>
      <c r="GL79">
        <v>21</v>
      </c>
      <c r="GM79">
        <v>23</v>
      </c>
      <c r="GN79">
        <v>23</v>
      </c>
      <c r="GO79">
        <v>22</v>
      </c>
      <c r="GP79">
        <v>22</v>
      </c>
      <c r="GQ79">
        <v>22</v>
      </c>
      <c r="GR79">
        <v>21</v>
      </c>
      <c r="GS79">
        <v>22</v>
      </c>
      <c r="GT79">
        <v>23</v>
      </c>
      <c r="GU79">
        <v>22</v>
      </c>
      <c r="GV79">
        <v>22</v>
      </c>
      <c r="GW79">
        <v>23</v>
      </c>
      <c r="GX79">
        <v>21</v>
      </c>
      <c r="GY79">
        <v>21</v>
      </c>
      <c r="GZ79">
        <v>19</v>
      </c>
      <c r="HA79">
        <v>19</v>
      </c>
      <c r="HB79">
        <v>18</v>
      </c>
      <c r="HC79">
        <v>18</v>
      </c>
      <c r="HD79">
        <v>17</v>
      </c>
      <c r="HE79">
        <v>18</v>
      </c>
      <c r="HF79">
        <v>18</v>
      </c>
      <c r="HG79">
        <v>17</v>
      </c>
      <c r="HH79">
        <v>17</v>
      </c>
      <c r="HI79">
        <v>19</v>
      </c>
      <c r="HJ79">
        <v>18</v>
      </c>
      <c r="HK79">
        <v>19</v>
      </c>
      <c r="HL79">
        <v>19</v>
      </c>
      <c r="HM79">
        <v>19</v>
      </c>
      <c r="HN79">
        <v>18</v>
      </c>
      <c r="HO79">
        <v>19</v>
      </c>
      <c r="HP79">
        <v>18</v>
      </c>
      <c r="HQ79">
        <v>18</v>
      </c>
      <c r="HR79">
        <v>19</v>
      </c>
      <c r="HS79">
        <v>19</v>
      </c>
      <c r="HT79">
        <v>19</v>
      </c>
      <c r="HU79">
        <v>17</v>
      </c>
      <c r="HV79">
        <v>16</v>
      </c>
      <c r="HW79">
        <v>16</v>
      </c>
      <c r="HX79">
        <v>18</v>
      </c>
      <c r="HY79">
        <v>18</v>
      </c>
      <c r="HZ79">
        <v>18</v>
      </c>
      <c r="IA79">
        <v>19</v>
      </c>
      <c r="IB79">
        <v>20</v>
      </c>
      <c r="IC79">
        <v>19</v>
      </c>
      <c r="ID79">
        <v>19</v>
      </c>
      <c r="IE79">
        <v>19</v>
      </c>
      <c r="IF79">
        <v>21</v>
      </c>
      <c r="IG79">
        <v>21</v>
      </c>
      <c r="IH79">
        <v>22</v>
      </c>
      <c r="II79">
        <v>23</v>
      </c>
      <c r="IJ79">
        <v>23</v>
      </c>
      <c r="IK79">
        <v>22</v>
      </c>
      <c r="IL79">
        <v>21</v>
      </c>
      <c r="IM79">
        <v>23</v>
      </c>
      <c r="IN79">
        <v>24</v>
      </c>
      <c r="IO79">
        <v>26</v>
      </c>
    </row>
    <row r="80" spans="1:249" x14ac:dyDescent="0.35">
      <c r="A80" t="s">
        <v>3534</v>
      </c>
      <c r="B80" s="4" t="str">
        <f>VLOOKUP(A80,'CAMI genomes v4 region'!$I$2:$J$110,2,FALSE)</f>
        <v>Cellulomonas_aerilata_strain_5420S-23_(NR_044526.1)</v>
      </c>
      <c r="C80">
        <v>100</v>
      </c>
      <c r="D80">
        <v>87</v>
      </c>
      <c r="E80" s="4">
        <f t="shared" si="3"/>
        <v>0</v>
      </c>
      <c r="F80" s="4">
        <f t="shared" si="4"/>
        <v>0</v>
      </c>
      <c r="G80" s="4">
        <f t="shared" si="5"/>
        <v>48</v>
      </c>
      <c r="H80">
        <v>127</v>
      </c>
      <c r="I80">
        <v>128</v>
      </c>
      <c r="J80">
        <v>128</v>
      </c>
      <c r="K80">
        <v>127</v>
      </c>
      <c r="L80">
        <v>128</v>
      </c>
      <c r="M80">
        <v>123</v>
      </c>
      <c r="N80">
        <v>120</v>
      </c>
      <c r="O80">
        <v>119</v>
      </c>
      <c r="P80">
        <v>114</v>
      </c>
      <c r="Q80" s="4">
        <v>121</v>
      </c>
      <c r="R80">
        <v>125</v>
      </c>
      <c r="S80">
        <v>127</v>
      </c>
      <c r="T80">
        <v>123</v>
      </c>
      <c r="U80">
        <v>123</v>
      </c>
      <c r="V80">
        <v>123</v>
      </c>
      <c r="W80">
        <v>120</v>
      </c>
      <c r="X80">
        <v>120</v>
      </c>
      <c r="Y80">
        <v>116</v>
      </c>
      <c r="Z80">
        <v>116</v>
      </c>
      <c r="AA80">
        <v>113</v>
      </c>
      <c r="AB80">
        <v>112</v>
      </c>
      <c r="AC80">
        <v>113</v>
      </c>
      <c r="AD80">
        <v>112</v>
      </c>
      <c r="AE80">
        <v>111</v>
      </c>
      <c r="AF80">
        <v>113</v>
      </c>
      <c r="AG80">
        <v>102</v>
      </c>
      <c r="AH80">
        <v>104</v>
      </c>
      <c r="AI80">
        <v>100</v>
      </c>
      <c r="AJ80">
        <v>98</v>
      </c>
      <c r="AK80">
        <v>108</v>
      </c>
      <c r="AL80">
        <v>107</v>
      </c>
      <c r="AM80">
        <v>102</v>
      </c>
      <c r="AN80">
        <v>107</v>
      </c>
      <c r="AO80">
        <v>101</v>
      </c>
      <c r="AP80">
        <v>100</v>
      </c>
      <c r="AQ80">
        <v>94</v>
      </c>
      <c r="AR80">
        <v>98</v>
      </c>
      <c r="AS80">
        <v>98</v>
      </c>
      <c r="AT80">
        <v>59</v>
      </c>
      <c r="AU80">
        <v>59</v>
      </c>
      <c r="AV80">
        <v>61</v>
      </c>
      <c r="AW80">
        <v>66</v>
      </c>
      <c r="AX80">
        <v>66</v>
      </c>
      <c r="AY80">
        <v>68</v>
      </c>
      <c r="AZ80">
        <v>69</v>
      </c>
      <c r="BA80">
        <v>67</v>
      </c>
      <c r="BB80">
        <v>59</v>
      </c>
      <c r="BC80">
        <v>60</v>
      </c>
      <c r="BD80">
        <v>60</v>
      </c>
      <c r="BE80">
        <v>61</v>
      </c>
      <c r="BF80">
        <v>60</v>
      </c>
      <c r="BG80">
        <v>61</v>
      </c>
      <c r="BH80">
        <v>64</v>
      </c>
      <c r="BI80">
        <v>63</v>
      </c>
      <c r="BJ80">
        <v>70</v>
      </c>
      <c r="BK80">
        <v>69</v>
      </c>
      <c r="BL80">
        <v>70</v>
      </c>
      <c r="BM80">
        <v>71</v>
      </c>
      <c r="BN80">
        <v>69</v>
      </c>
      <c r="BO80">
        <v>67</v>
      </c>
      <c r="BP80">
        <v>67</v>
      </c>
      <c r="BQ80">
        <v>69</v>
      </c>
      <c r="BR80">
        <v>69</v>
      </c>
      <c r="BS80">
        <v>67</v>
      </c>
      <c r="BT80">
        <v>66</v>
      </c>
      <c r="BU80">
        <v>65</v>
      </c>
      <c r="BV80">
        <v>65</v>
      </c>
      <c r="BW80">
        <v>66</v>
      </c>
      <c r="BX80">
        <v>66</v>
      </c>
      <c r="BY80">
        <v>66</v>
      </c>
      <c r="BZ80">
        <v>64</v>
      </c>
      <c r="CA80">
        <v>63</v>
      </c>
      <c r="CB80">
        <v>63</v>
      </c>
      <c r="CC80">
        <v>62</v>
      </c>
      <c r="CD80">
        <v>59</v>
      </c>
      <c r="CE80">
        <v>59</v>
      </c>
      <c r="CF80">
        <v>59</v>
      </c>
      <c r="CG80">
        <v>59</v>
      </c>
      <c r="CH80">
        <v>57</v>
      </c>
      <c r="CI80">
        <v>57</v>
      </c>
      <c r="CJ80">
        <v>57</v>
      </c>
      <c r="CK80">
        <v>57</v>
      </c>
      <c r="CL80">
        <v>58</v>
      </c>
      <c r="CM80">
        <v>56</v>
      </c>
      <c r="CN80">
        <v>56</v>
      </c>
      <c r="CO80">
        <v>59</v>
      </c>
      <c r="CP80">
        <v>57</v>
      </c>
      <c r="CQ80">
        <v>55</v>
      </c>
      <c r="CR80">
        <v>55</v>
      </c>
      <c r="CS80">
        <v>53</v>
      </c>
      <c r="CT80">
        <v>52</v>
      </c>
      <c r="CU80">
        <v>55</v>
      </c>
      <c r="CV80">
        <v>54</v>
      </c>
      <c r="CW80">
        <v>54</v>
      </c>
      <c r="CX80">
        <v>50</v>
      </c>
      <c r="CY80">
        <v>49</v>
      </c>
      <c r="CZ80">
        <v>53</v>
      </c>
      <c r="DA80">
        <v>51</v>
      </c>
      <c r="DB80">
        <v>54</v>
      </c>
      <c r="DC80">
        <v>57</v>
      </c>
      <c r="DD80">
        <v>54</v>
      </c>
      <c r="DE80">
        <v>51</v>
      </c>
      <c r="DF80">
        <v>51</v>
      </c>
      <c r="DG80">
        <v>50</v>
      </c>
      <c r="DH80">
        <v>51</v>
      </c>
      <c r="DI80">
        <v>54</v>
      </c>
      <c r="DJ80">
        <v>52</v>
      </c>
      <c r="DK80">
        <v>52</v>
      </c>
      <c r="DL80">
        <v>53</v>
      </c>
      <c r="DM80">
        <v>51</v>
      </c>
      <c r="DN80">
        <v>53</v>
      </c>
      <c r="DO80">
        <v>54</v>
      </c>
      <c r="DP80">
        <v>52</v>
      </c>
      <c r="DQ80">
        <v>53</v>
      </c>
      <c r="DR80">
        <v>49</v>
      </c>
      <c r="DS80">
        <v>50</v>
      </c>
      <c r="DT80">
        <v>48</v>
      </c>
      <c r="DU80">
        <v>48</v>
      </c>
      <c r="DV80">
        <v>49</v>
      </c>
      <c r="DW80">
        <v>48</v>
      </c>
      <c r="DX80">
        <v>50</v>
      </c>
      <c r="DY80">
        <v>50</v>
      </c>
      <c r="DZ80">
        <v>49</v>
      </c>
      <c r="EA80">
        <v>80</v>
      </c>
      <c r="EB80">
        <v>84</v>
      </c>
      <c r="EC80">
        <v>86</v>
      </c>
      <c r="ED80">
        <v>87</v>
      </c>
      <c r="EE80">
        <v>86</v>
      </c>
      <c r="EF80">
        <v>86</v>
      </c>
      <c r="EG80">
        <v>88</v>
      </c>
      <c r="EH80">
        <v>89</v>
      </c>
      <c r="EI80">
        <v>88</v>
      </c>
      <c r="EJ80">
        <v>85</v>
      </c>
      <c r="EK80">
        <v>84</v>
      </c>
      <c r="EL80">
        <v>82</v>
      </c>
      <c r="EM80">
        <v>84</v>
      </c>
      <c r="EN80">
        <v>83</v>
      </c>
      <c r="EO80">
        <v>83</v>
      </c>
      <c r="EP80">
        <v>86</v>
      </c>
      <c r="EQ80">
        <v>88</v>
      </c>
      <c r="ER80">
        <v>87</v>
      </c>
      <c r="ES80">
        <v>87</v>
      </c>
      <c r="ET80">
        <v>86</v>
      </c>
      <c r="EU80">
        <v>86</v>
      </c>
      <c r="EV80">
        <v>90</v>
      </c>
      <c r="EW80">
        <v>90</v>
      </c>
      <c r="EX80">
        <v>88</v>
      </c>
      <c r="EY80">
        <v>88</v>
      </c>
      <c r="EZ80">
        <v>87</v>
      </c>
      <c r="FA80">
        <v>88</v>
      </c>
      <c r="FB80">
        <v>87</v>
      </c>
      <c r="FC80">
        <v>88</v>
      </c>
      <c r="FD80">
        <v>88</v>
      </c>
      <c r="FE80">
        <v>87</v>
      </c>
      <c r="FF80">
        <v>85</v>
      </c>
      <c r="FG80">
        <v>85</v>
      </c>
      <c r="FH80">
        <v>84</v>
      </c>
      <c r="FI80">
        <v>103</v>
      </c>
      <c r="FJ80">
        <v>104</v>
      </c>
      <c r="FK80">
        <v>104</v>
      </c>
      <c r="FL80">
        <v>106</v>
      </c>
      <c r="FM80">
        <v>106</v>
      </c>
      <c r="FN80">
        <v>107</v>
      </c>
      <c r="FO80">
        <v>104</v>
      </c>
      <c r="FP80">
        <v>106</v>
      </c>
      <c r="FQ80">
        <v>109</v>
      </c>
      <c r="FR80">
        <v>109</v>
      </c>
      <c r="FS80">
        <v>110</v>
      </c>
      <c r="FT80">
        <v>114</v>
      </c>
      <c r="FU80">
        <v>114</v>
      </c>
      <c r="FV80">
        <v>110</v>
      </c>
      <c r="FW80">
        <v>100</v>
      </c>
      <c r="FX80">
        <v>98</v>
      </c>
      <c r="FY80">
        <v>94</v>
      </c>
      <c r="FZ80">
        <v>91</v>
      </c>
      <c r="GA80">
        <v>92</v>
      </c>
      <c r="GB80">
        <v>91</v>
      </c>
      <c r="GC80">
        <v>96</v>
      </c>
      <c r="GD80">
        <v>95</v>
      </c>
      <c r="GE80">
        <v>96</v>
      </c>
      <c r="GF80">
        <v>92</v>
      </c>
      <c r="GG80">
        <v>95</v>
      </c>
      <c r="GH80">
        <v>97</v>
      </c>
      <c r="GI80">
        <v>97</v>
      </c>
      <c r="GJ80">
        <v>99</v>
      </c>
      <c r="GK80">
        <v>96</v>
      </c>
      <c r="GL80">
        <v>97</v>
      </c>
      <c r="GM80">
        <v>93</v>
      </c>
      <c r="GN80">
        <v>94</v>
      </c>
      <c r="GO80">
        <v>93</v>
      </c>
      <c r="GP80">
        <v>94</v>
      </c>
      <c r="GQ80">
        <v>97</v>
      </c>
      <c r="GR80">
        <v>99</v>
      </c>
      <c r="GS80">
        <v>98</v>
      </c>
      <c r="GT80">
        <v>95</v>
      </c>
      <c r="GU80">
        <v>98</v>
      </c>
      <c r="GV80">
        <v>100</v>
      </c>
      <c r="GW80">
        <v>96</v>
      </c>
      <c r="GX80">
        <v>91</v>
      </c>
      <c r="GY80">
        <v>93</v>
      </c>
      <c r="GZ80">
        <v>92</v>
      </c>
      <c r="HA80">
        <v>96</v>
      </c>
      <c r="HB80">
        <v>98</v>
      </c>
      <c r="HC80">
        <v>102</v>
      </c>
      <c r="HD80">
        <v>102</v>
      </c>
      <c r="HE80">
        <v>100</v>
      </c>
      <c r="HF80">
        <v>102</v>
      </c>
      <c r="HG80">
        <v>101</v>
      </c>
      <c r="HH80">
        <v>100</v>
      </c>
      <c r="HI80">
        <v>98</v>
      </c>
      <c r="HJ80">
        <v>99</v>
      </c>
      <c r="HK80">
        <v>97</v>
      </c>
      <c r="HL80">
        <v>100</v>
      </c>
      <c r="HM80">
        <v>100</v>
      </c>
      <c r="HN80">
        <v>98</v>
      </c>
      <c r="HO80">
        <v>95</v>
      </c>
      <c r="HP80">
        <v>89</v>
      </c>
      <c r="HQ80">
        <v>91</v>
      </c>
      <c r="HR80">
        <v>93</v>
      </c>
      <c r="HS80">
        <v>92</v>
      </c>
      <c r="HT80">
        <v>93</v>
      </c>
      <c r="HU80">
        <v>95</v>
      </c>
      <c r="HV80">
        <v>96</v>
      </c>
      <c r="HW80">
        <v>98</v>
      </c>
      <c r="HX80">
        <v>99</v>
      </c>
      <c r="HY80">
        <v>101</v>
      </c>
      <c r="HZ80">
        <v>103</v>
      </c>
      <c r="IA80">
        <v>105</v>
      </c>
      <c r="IB80">
        <v>107</v>
      </c>
      <c r="IC80">
        <v>108</v>
      </c>
      <c r="ID80">
        <v>107</v>
      </c>
      <c r="IE80">
        <v>110</v>
      </c>
      <c r="IF80">
        <v>109</v>
      </c>
      <c r="IG80">
        <v>118</v>
      </c>
      <c r="IH80">
        <v>124</v>
      </c>
      <c r="II80">
        <v>153</v>
      </c>
      <c r="IJ80">
        <v>153</v>
      </c>
      <c r="IK80">
        <v>157</v>
      </c>
      <c r="IL80">
        <v>156</v>
      </c>
      <c r="IM80">
        <v>158</v>
      </c>
      <c r="IN80">
        <v>161</v>
      </c>
      <c r="IO80">
        <v>163</v>
      </c>
    </row>
    <row r="81" spans="1:249" x14ac:dyDescent="0.35">
      <c r="A81" t="s">
        <v>3536</v>
      </c>
      <c r="B81" s="4" t="str">
        <f>VLOOKUP(A81,'CAMI genomes v4 region'!$I$2:$J$110,2,FALSE)</f>
        <v>Sphingomonas_starnbergensis_strain_382_(NR_109485.1)</v>
      </c>
      <c r="C81">
        <v>100</v>
      </c>
      <c r="D81">
        <v>44</v>
      </c>
      <c r="E81" s="4">
        <f t="shared" si="3"/>
        <v>0</v>
      </c>
      <c r="F81" s="4">
        <f t="shared" si="4"/>
        <v>0</v>
      </c>
      <c r="G81" s="4">
        <f t="shared" si="5"/>
        <v>8</v>
      </c>
      <c r="H81">
        <v>52</v>
      </c>
      <c r="I81">
        <v>52</v>
      </c>
      <c r="J81">
        <v>52</v>
      </c>
      <c r="K81">
        <v>53</v>
      </c>
      <c r="L81">
        <v>55</v>
      </c>
      <c r="M81">
        <v>55</v>
      </c>
      <c r="N81">
        <v>56</v>
      </c>
      <c r="O81">
        <v>59</v>
      </c>
      <c r="P81">
        <v>59</v>
      </c>
      <c r="Q81" s="4">
        <v>61</v>
      </c>
      <c r="R81">
        <v>60</v>
      </c>
      <c r="S81">
        <v>59</v>
      </c>
      <c r="T81">
        <v>56</v>
      </c>
      <c r="U81">
        <v>54</v>
      </c>
      <c r="V81">
        <v>54</v>
      </c>
      <c r="W81">
        <v>51</v>
      </c>
      <c r="X81">
        <v>50</v>
      </c>
      <c r="Y81">
        <v>47</v>
      </c>
      <c r="Z81">
        <v>48</v>
      </c>
      <c r="AA81">
        <v>49</v>
      </c>
      <c r="AB81">
        <v>49</v>
      </c>
      <c r="AC81">
        <v>48</v>
      </c>
      <c r="AD81">
        <v>50</v>
      </c>
      <c r="AE81">
        <v>50</v>
      </c>
      <c r="AF81">
        <v>243</v>
      </c>
      <c r="AG81">
        <v>35</v>
      </c>
      <c r="AH81">
        <v>33</v>
      </c>
      <c r="AI81">
        <v>34</v>
      </c>
      <c r="AJ81">
        <v>30</v>
      </c>
      <c r="AK81">
        <v>29</v>
      </c>
      <c r="AL81">
        <v>32</v>
      </c>
      <c r="AM81">
        <v>32</v>
      </c>
      <c r="AN81">
        <v>33</v>
      </c>
      <c r="AO81">
        <v>32</v>
      </c>
      <c r="AP81">
        <v>34</v>
      </c>
      <c r="AQ81">
        <v>23</v>
      </c>
      <c r="AR81">
        <v>25</v>
      </c>
      <c r="AS81">
        <v>22</v>
      </c>
      <c r="AT81">
        <v>21</v>
      </c>
      <c r="AU81">
        <v>20</v>
      </c>
      <c r="AV81">
        <v>19</v>
      </c>
      <c r="AW81">
        <v>18</v>
      </c>
      <c r="AX81">
        <v>18</v>
      </c>
      <c r="AY81">
        <v>18</v>
      </c>
      <c r="AZ81">
        <v>18</v>
      </c>
      <c r="BA81">
        <v>19</v>
      </c>
      <c r="BB81">
        <v>19</v>
      </c>
      <c r="BC81">
        <v>19</v>
      </c>
      <c r="BD81">
        <v>19</v>
      </c>
      <c r="BE81">
        <v>18</v>
      </c>
      <c r="BF81">
        <v>17</v>
      </c>
      <c r="BG81">
        <v>17</v>
      </c>
      <c r="BH81">
        <v>18</v>
      </c>
      <c r="BI81">
        <v>17</v>
      </c>
      <c r="BJ81">
        <v>17</v>
      </c>
      <c r="BK81">
        <v>17</v>
      </c>
      <c r="BL81">
        <v>16</v>
      </c>
      <c r="BM81">
        <v>17</v>
      </c>
      <c r="BN81">
        <v>16</v>
      </c>
      <c r="BO81">
        <v>17</v>
      </c>
      <c r="BP81">
        <v>17</v>
      </c>
      <c r="BQ81">
        <v>18</v>
      </c>
      <c r="BR81">
        <v>18</v>
      </c>
      <c r="BS81">
        <v>18</v>
      </c>
      <c r="BT81">
        <v>20</v>
      </c>
      <c r="BU81">
        <v>22</v>
      </c>
      <c r="BV81">
        <v>22</v>
      </c>
      <c r="BW81">
        <v>21</v>
      </c>
      <c r="BX81">
        <v>22</v>
      </c>
      <c r="BY81">
        <v>22</v>
      </c>
      <c r="BZ81">
        <v>23</v>
      </c>
      <c r="CA81">
        <v>24</v>
      </c>
      <c r="CB81">
        <v>25</v>
      </c>
      <c r="CC81">
        <v>25</v>
      </c>
      <c r="CD81">
        <v>24</v>
      </c>
      <c r="CE81">
        <v>24</v>
      </c>
      <c r="CF81">
        <v>22</v>
      </c>
      <c r="CG81">
        <v>22</v>
      </c>
      <c r="CH81">
        <v>22</v>
      </c>
      <c r="CI81">
        <v>21</v>
      </c>
      <c r="CJ81">
        <v>21</v>
      </c>
      <c r="CK81">
        <v>21</v>
      </c>
      <c r="CL81">
        <v>22</v>
      </c>
      <c r="CM81">
        <v>20</v>
      </c>
      <c r="CN81">
        <v>18</v>
      </c>
      <c r="CO81">
        <v>17</v>
      </c>
      <c r="CP81">
        <v>17</v>
      </c>
      <c r="CQ81">
        <v>17</v>
      </c>
      <c r="CR81">
        <v>15</v>
      </c>
      <c r="CS81">
        <v>14</v>
      </c>
      <c r="CT81">
        <v>14</v>
      </c>
      <c r="CU81">
        <v>14</v>
      </c>
      <c r="CV81">
        <v>14</v>
      </c>
      <c r="CW81">
        <v>13</v>
      </c>
      <c r="CX81">
        <v>12</v>
      </c>
      <c r="CY81">
        <v>12</v>
      </c>
      <c r="CZ81">
        <v>9</v>
      </c>
      <c r="DA81">
        <v>8</v>
      </c>
      <c r="DB81">
        <v>8</v>
      </c>
      <c r="DC81">
        <v>9</v>
      </c>
      <c r="DD81">
        <v>10</v>
      </c>
      <c r="DE81">
        <v>9</v>
      </c>
      <c r="DF81">
        <v>9</v>
      </c>
      <c r="DG81">
        <v>10</v>
      </c>
      <c r="DH81">
        <v>11</v>
      </c>
      <c r="DI81">
        <v>11</v>
      </c>
      <c r="DJ81">
        <v>12</v>
      </c>
      <c r="DK81">
        <v>13</v>
      </c>
      <c r="DL81">
        <v>15</v>
      </c>
      <c r="DM81">
        <v>15</v>
      </c>
      <c r="DN81">
        <v>16</v>
      </c>
      <c r="DO81">
        <v>16</v>
      </c>
      <c r="DP81">
        <v>16</v>
      </c>
      <c r="DQ81">
        <v>17</v>
      </c>
      <c r="DR81">
        <v>17</v>
      </c>
      <c r="DS81">
        <v>19</v>
      </c>
      <c r="DT81">
        <v>19</v>
      </c>
      <c r="DU81">
        <v>19</v>
      </c>
      <c r="DV81">
        <v>16</v>
      </c>
      <c r="DW81">
        <v>16</v>
      </c>
      <c r="DX81">
        <v>17</v>
      </c>
      <c r="DY81">
        <v>16</v>
      </c>
      <c r="DZ81">
        <v>16</v>
      </c>
      <c r="EA81">
        <v>16</v>
      </c>
      <c r="EB81">
        <v>18</v>
      </c>
      <c r="EC81">
        <v>18</v>
      </c>
      <c r="ED81">
        <v>19</v>
      </c>
      <c r="EE81">
        <v>20</v>
      </c>
      <c r="EF81">
        <v>18</v>
      </c>
      <c r="EG81">
        <v>16</v>
      </c>
      <c r="EH81">
        <v>16</v>
      </c>
      <c r="EI81">
        <v>18</v>
      </c>
      <c r="EJ81">
        <v>19</v>
      </c>
      <c r="EK81">
        <v>19</v>
      </c>
      <c r="EL81">
        <v>19</v>
      </c>
      <c r="EM81">
        <v>20</v>
      </c>
      <c r="EN81">
        <v>19</v>
      </c>
      <c r="EO81">
        <v>17</v>
      </c>
      <c r="EP81">
        <v>18</v>
      </c>
      <c r="EQ81">
        <v>18</v>
      </c>
      <c r="ER81">
        <v>19</v>
      </c>
      <c r="ES81">
        <v>18</v>
      </c>
      <c r="ET81">
        <v>17</v>
      </c>
      <c r="EU81">
        <v>17</v>
      </c>
      <c r="EV81">
        <v>16</v>
      </c>
      <c r="EW81">
        <v>17</v>
      </c>
      <c r="EX81">
        <v>108</v>
      </c>
      <c r="EY81">
        <v>152</v>
      </c>
      <c r="EZ81">
        <v>227</v>
      </c>
      <c r="FA81">
        <v>107</v>
      </c>
      <c r="FB81">
        <v>105</v>
      </c>
      <c r="FC81">
        <v>106</v>
      </c>
      <c r="FD81">
        <v>107</v>
      </c>
      <c r="FE81">
        <v>108</v>
      </c>
      <c r="FF81">
        <v>107</v>
      </c>
      <c r="FG81">
        <v>122</v>
      </c>
      <c r="FH81">
        <v>123</v>
      </c>
      <c r="FI81">
        <v>120</v>
      </c>
      <c r="FJ81">
        <v>139</v>
      </c>
      <c r="FK81">
        <v>141</v>
      </c>
      <c r="FL81">
        <v>148</v>
      </c>
      <c r="FM81">
        <v>144</v>
      </c>
      <c r="FN81">
        <v>142</v>
      </c>
      <c r="FO81">
        <v>147</v>
      </c>
      <c r="FP81">
        <v>144</v>
      </c>
      <c r="FQ81">
        <v>139</v>
      </c>
      <c r="FR81">
        <v>142</v>
      </c>
      <c r="FS81">
        <v>140</v>
      </c>
      <c r="FT81">
        <v>133</v>
      </c>
      <c r="FU81">
        <v>127</v>
      </c>
      <c r="FV81">
        <v>112</v>
      </c>
      <c r="FW81">
        <v>110</v>
      </c>
      <c r="FX81">
        <v>114</v>
      </c>
      <c r="FY81">
        <v>102</v>
      </c>
      <c r="FZ81">
        <v>103</v>
      </c>
      <c r="GA81">
        <v>109</v>
      </c>
      <c r="GB81">
        <v>109</v>
      </c>
      <c r="GC81">
        <v>106</v>
      </c>
      <c r="GD81">
        <v>108</v>
      </c>
      <c r="GE81">
        <v>105</v>
      </c>
      <c r="GF81">
        <v>105</v>
      </c>
      <c r="GG81">
        <v>14</v>
      </c>
      <c r="GH81">
        <v>15</v>
      </c>
      <c r="GI81">
        <v>15</v>
      </c>
      <c r="GJ81">
        <v>15</v>
      </c>
      <c r="GK81">
        <v>14</v>
      </c>
      <c r="GL81">
        <v>14</v>
      </c>
      <c r="GM81">
        <v>14</v>
      </c>
      <c r="GN81">
        <v>14</v>
      </c>
      <c r="GO81">
        <v>16</v>
      </c>
      <c r="GP81">
        <v>17</v>
      </c>
      <c r="GQ81">
        <v>18</v>
      </c>
      <c r="GR81">
        <v>19</v>
      </c>
      <c r="GS81">
        <v>19</v>
      </c>
      <c r="GT81">
        <v>18</v>
      </c>
      <c r="GU81">
        <v>18</v>
      </c>
      <c r="GV81">
        <v>18</v>
      </c>
      <c r="GW81">
        <v>18</v>
      </c>
      <c r="GX81">
        <v>18</v>
      </c>
      <c r="GY81">
        <v>18</v>
      </c>
      <c r="GZ81">
        <v>18</v>
      </c>
      <c r="HA81">
        <v>17</v>
      </c>
      <c r="HB81">
        <v>17</v>
      </c>
      <c r="HC81">
        <v>18</v>
      </c>
      <c r="HD81">
        <v>21</v>
      </c>
      <c r="HE81">
        <v>21</v>
      </c>
      <c r="HF81">
        <v>23</v>
      </c>
      <c r="HG81">
        <v>24</v>
      </c>
      <c r="HH81">
        <v>23</v>
      </c>
      <c r="HI81">
        <v>22</v>
      </c>
      <c r="HJ81">
        <v>23</v>
      </c>
      <c r="HK81">
        <v>23</v>
      </c>
      <c r="HL81">
        <v>24</v>
      </c>
      <c r="HM81">
        <v>24</v>
      </c>
      <c r="HN81">
        <v>25</v>
      </c>
      <c r="HO81">
        <v>24</v>
      </c>
      <c r="HP81">
        <v>22</v>
      </c>
      <c r="HQ81">
        <v>24</v>
      </c>
      <c r="HR81">
        <v>22</v>
      </c>
      <c r="HS81">
        <v>21</v>
      </c>
      <c r="HT81">
        <v>21</v>
      </c>
      <c r="HU81">
        <v>21</v>
      </c>
      <c r="HV81">
        <v>20</v>
      </c>
      <c r="HW81">
        <v>20</v>
      </c>
      <c r="HX81">
        <v>21</v>
      </c>
      <c r="HY81">
        <v>20</v>
      </c>
      <c r="HZ81">
        <v>20</v>
      </c>
      <c r="IA81">
        <v>19</v>
      </c>
      <c r="IB81">
        <v>19</v>
      </c>
      <c r="IC81">
        <v>19</v>
      </c>
      <c r="ID81">
        <v>19</v>
      </c>
      <c r="IE81">
        <v>20</v>
      </c>
      <c r="IF81">
        <v>19</v>
      </c>
      <c r="IG81">
        <v>18</v>
      </c>
      <c r="IH81">
        <v>19</v>
      </c>
      <c r="II81">
        <v>31</v>
      </c>
      <c r="IJ81">
        <v>253</v>
      </c>
      <c r="IK81">
        <v>260</v>
      </c>
      <c r="IL81">
        <v>252</v>
      </c>
      <c r="IM81">
        <v>262</v>
      </c>
      <c r="IN81">
        <v>261</v>
      </c>
      <c r="IO81">
        <v>261</v>
      </c>
    </row>
    <row r="82" spans="1:249" x14ac:dyDescent="0.35">
      <c r="A82" t="s">
        <v>3538</v>
      </c>
      <c r="B82" s="4" t="str">
        <f>VLOOKUP(A82,'CAMI genomes v4 region'!$I$2:$J$110,2,FALSE)</f>
        <v>Massilia_niabensis_strain_5420S-26_(NR_044571.1)</v>
      </c>
      <c r="C82">
        <v>100</v>
      </c>
      <c r="D82">
        <v>33</v>
      </c>
      <c r="E82" s="4">
        <f t="shared" si="3"/>
        <v>0</v>
      </c>
      <c r="F82" s="4">
        <f t="shared" si="4"/>
        <v>0</v>
      </c>
      <c r="G82" s="4">
        <f t="shared" si="5"/>
        <v>13</v>
      </c>
      <c r="H82">
        <v>104</v>
      </c>
      <c r="I82">
        <v>101</v>
      </c>
      <c r="J82">
        <v>103</v>
      </c>
      <c r="K82">
        <v>102</v>
      </c>
      <c r="L82">
        <v>107</v>
      </c>
      <c r="M82">
        <v>105</v>
      </c>
      <c r="N82">
        <v>108</v>
      </c>
      <c r="O82">
        <v>109</v>
      </c>
      <c r="P82">
        <v>111</v>
      </c>
      <c r="Q82" s="4">
        <v>110</v>
      </c>
      <c r="R82">
        <v>109</v>
      </c>
      <c r="S82">
        <v>114</v>
      </c>
      <c r="T82">
        <v>114</v>
      </c>
      <c r="U82">
        <v>110</v>
      </c>
      <c r="V82">
        <v>107</v>
      </c>
      <c r="W82">
        <v>106</v>
      </c>
      <c r="X82">
        <v>107</v>
      </c>
      <c r="Y82">
        <v>106</v>
      </c>
      <c r="Z82">
        <v>106</v>
      </c>
      <c r="AA82">
        <v>104</v>
      </c>
      <c r="AB82">
        <v>101</v>
      </c>
      <c r="AC82">
        <v>98</v>
      </c>
      <c r="AD82">
        <v>97</v>
      </c>
      <c r="AE82">
        <v>98</v>
      </c>
      <c r="AF82">
        <v>95</v>
      </c>
      <c r="AG82">
        <v>95</v>
      </c>
      <c r="AH82">
        <v>92</v>
      </c>
      <c r="AI82">
        <v>40</v>
      </c>
      <c r="AJ82">
        <v>41</v>
      </c>
      <c r="AK82">
        <v>41</v>
      </c>
      <c r="AL82">
        <v>44</v>
      </c>
      <c r="AM82">
        <v>46</v>
      </c>
      <c r="AN82">
        <v>45</v>
      </c>
      <c r="AO82">
        <v>44</v>
      </c>
      <c r="AP82">
        <v>34</v>
      </c>
      <c r="AQ82">
        <v>33</v>
      </c>
      <c r="AR82">
        <v>32</v>
      </c>
      <c r="AS82">
        <v>31</v>
      </c>
      <c r="AT82">
        <v>30</v>
      </c>
      <c r="AU82">
        <v>31</v>
      </c>
      <c r="AV82">
        <v>30</v>
      </c>
      <c r="AW82">
        <v>30</v>
      </c>
      <c r="AX82">
        <v>30</v>
      </c>
      <c r="AY82">
        <v>30</v>
      </c>
      <c r="AZ82">
        <v>29</v>
      </c>
      <c r="BA82">
        <v>28</v>
      </c>
      <c r="BB82">
        <v>27</v>
      </c>
      <c r="BC82">
        <v>27</v>
      </c>
      <c r="BD82">
        <v>27</v>
      </c>
      <c r="BE82">
        <v>27</v>
      </c>
      <c r="BF82">
        <v>28</v>
      </c>
      <c r="BG82">
        <v>27</v>
      </c>
      <c r="BH82">
        <v>25</v>
      </c>
      <c r="BI82">
        <v>22</v>
      </c>
      <c r="BJ82">
        <v>21</v>
      </c>
      <c r="BK82">
        <v>18</v>
      </c>
      <c r="BL82">
        <v>18</v>
      </c>
      <c r="BM82">
        <v>18</v>
      </c>
      <c r="BN82">
        <v>18</v>
      </c>
      <c r="BO82">
        <v>18</v>
      </c>
      <c r="BP82">
        <v>19</v>
      </c>
      <c r="BQ82">
        <v>19</v>
      </c>
      <c r="BR82">
        <v>18</v>
      </c>
      <c r="BS82">
        <v>19</v>
      </c>
      <c r="BT82">
        <v>22</v>
      </c>
      <c r="BU82">
        <v>22</v>
      </c>
      <c r="BV82">
        <v>21</v>
      </c>
      <c r="BW82">
        <v>18</v>
      </c>
      <c r="BX82">
        <v>20</v>
      </c>
      <c r="BY82">
        <v>21</v>
      </c>
      <c r="BZ82">
        <v>21</v>
      </c>
      <c r="CA82">
        <v>22</v>
      </c>
      <c r="CB82">
        <v>20</v>
      </c>
      <c r="CC82">
        <v>20</v>
      </c>
      <c r="CD82">
        <v>19</v>
      </c>
      <c r="CE82">
        <v>19</v>
      </c>
      <c r="CF82">
        <v>20</v>
      </c>
      <c r="CG82">
        <v>20</v>
      </c>
      <c r="CH82">
        <v>19</v>
      </c>
      <c r="CI82">
        <v>19</v>
      </c>
      <c r="CJ82">
        <v>20</v>
      </c>
      <c r="CK82">
        <v>21</v>
      </c>
      <c r="CL82">
        <v>20</v>
      </c>
      <c r="CM82">
        <v>20</v>
      </c>
      <c r="CN82">
        <v>21</v>
      </c>
      <c r="CO82">
        <v>21</v>
      </c>
      <c r="CP82">
        <v>20</v>
      </c>
      <c r="CQ82">
        <v>20</v>
      </c>
      <c r="CR82">
        <v>19</v>
      </c>
      <c r="CS82">
        <v>19</v>
      </c>
      <c r="CT82">
        <v>20</v>
      </c>
      <c r="CU82">
        <v>21</v>
      </c>
      <c r="CV82">
        <v>21</v>
      </c>
      <c r="CW82">
        <v>24</v>
      </c>
      <c r="CX82">
        <v>23</v>
      </c>
      <c r="CY82">
        <v>23</v>
      </c>
      <c r="CZ82">
        <v>22</v>
      </c>
      <c r="DA82">
        <v>24</v>
      </c>
      <c r="DB82">
        <v>24</v>
      </c>
      <c r="DC82">
        <v>22</v>
      </c>
      <c r="DD82">
        <v>24</v>
      </c>
      <c r="DE82">
        <v>25</v>
      </c>
      <c r="DF82">
        <v>25</v>
      </c>
      <c r="DG82">
        <v>25</v>
      </c>
      <c r="DH82">
        <v>26</v>
      </c>
      <c r="DI82">
        <v>24</v>
      </c>
      <c r="DJ82">
        <v>26</v>
      </c>
      <c r="DK82">
        <v>27</v>
      </c>
      <c r="DL82">
        <v>28</v>
      </c>
      <c r="DM82">
        <v>26</v>
      </c>
      <c r="DN82">
        <v>25</v>
      </c>
      <c r="DO82">
        <v>25</v>
      </c>
      <c r="DP82">
        <v>23</v>
      </c>
      <c r="DQ82">
        <v>22</v>
      </c>
      <c r="DR82">
        <v>23</v>
      </c>
      <c r="DS82">
        <v>22</v>
      </c>
      <c r="DT82">
        <v>22</v>
      </c>
      <c r="DU82">
        <v>22</v>
      </c>
      <c r="DV82">
        <v>23</v>
      </c>
      <c r="DW82">
        <v>24</v>
      </c>
      <c r="DX82">
        <v>24</v>
      </c>
      <c r="DY82">
        <v>25</v>
      </c>
      <c r="DZ82">
        <v>24</v>
      </c>
      <c r="EA82">
        <v>24</v>
      </c>
      <c r="EB82">
        <v>25</v>
      </c>
      <c r="EC82">
        <v>23</v>
      </c>
      <c r="ED82">
        <v>24</v>
      </c>
      <c r="EE82">
        <v>24</v>
      </c>
      <c r="EF82">
        <v>24</v>
      </c>
      <c r="EG82">
        <v>23</v>
      </c>
      <c r="EH82">
        <v>22</v>
      </c>
      <c r="EI82">
        <v>21</v>
      </c>
      <c r="EJ82">
        <v>22</v>
      </c>
      <c r="EK82">
        <v>21</v>
      </c>
      <c r="EL82">
        <v>22</v>
      </c>
      <c r="EM82">
        <v>22</v>
      </c>
      <c r="EN82">
        <v>21</v>
      </c>
      <c r="EO82">
        <v>19</v>
      </c>
      <c r="EP82">
        <v>18</v>
      </c>
      <c r="EQ82">
        <v>17</v>
      </c>
      <c r="ER82">
        <v>18</v>
      </c>
      <c r="ES82">
        <v>19</v>
      </c>
      <c r="ET82">
        <v>18</v>
      </c>
      <c r="EU82">
        <v>18</v>
      </c>
      <c r="EV82">
        <v>18</v>
      </c>
      <c r="EW82">
        <v>20</v>
      </c>
      <c r="EX82">
        <v>21</v>
      </c>
      <c r="EY82">
        <v>28</v>
      </c>
      <c r="EZ82">
        <v>29</v>
      </c>
      <c r="FA82">
        <v>29</v>
      </c>
      <c r="FB82">
        <v>27</v>
      </c>
      <c r="FC82">
        <v>27</v>
      </c>
      <c r="FD82">
        <v>27</v>
      </c>
      <c r="FE82">
        <v>24</v>
      </c>
      <c r="FF82">
        <v>25</v>
      </c>
      <c r="FG82">
        <v>26</v>
      </c>
      <c r="FH82">
        <v>26</v>
      </c>
      <c r="FI82">
        <v>25</v>
      </c>
      <c r="FJ82">
        <v>25</v>
      </c>
      <c r="FK82">
        <v>26</v>
      </c>
      <c r="FL82">
        <v>24</v>
      </c>
      <c r="FM82">
        <v>23</v>
      </c>
      <c r="FN82">
        <v>25</v>
      </c>
      <c r="FO82">
        <v>25</v>
      </c>
      <c r="FP82">
        <v>25</v>
      </c>
      <c r="FQ82">
        <v>25</v>
      </c>
      <c r="FR82">
        <v>24</v>
      </c>
      <c r="FS82">
        <v>24</v>
      </c>
      <c r="FT82">
        <v>24</v>
      </c>
      <c r="FU82">
        <v>23</v>
      </c>
      <c r="FV82">
        <v>24</v>
      </c>
      <c r="FW82">
        <v>24</v>
      </c>
      <c r="FX82">
        <v>23</v>
      </c>
      <c r="FY82">
        <v>24</v>
      </c>
      <c r="FZ82">
        <v>21</v>
      </c>
      <c r="GA82">
        <v>20</v>
      </c>
      <c r="GB82">
        <v>16</v>
      </c>
      <c r="GC82">
        <v>16</v>
      </c>
      <c r="GD82">
        <v>15</v>
      </c>
      <c r="GE82">
        <v>15</v>
      </c>
      <c r="GF82">
        <v>14</v>
      </c>
      <c r="GG82">
        <v>14</v>
      </c>
      <c r="GH82">
        <v>15</v>
      </c>
      <c r="GI82">
        <v>15</v>
      </c>
      <c r="GJ82">
        <v>15</v>
      </c>
      <c r="GK82">
        <v>16</v>
      </c>
      <c r="GL82">
        <v>17</v>
      </c>
      <c r="GM82">
        <v>17</v>
      </c>
      <c r="GN82">
        <v>16</v>
      </c>
      <c r="GO82">
        <v>16</v>
      </c>
      <c r="GP82">
        <v>17</v>
      </c>
      <c r="GQ82">
        <v>15</v>
      </c>
      <c r="GR82">
        <v>16</v>
      </c>
      <c r="GS82">
        <v>17</v>
      </c>
      <c r="GT82">
        <v>17</v>
      </c>
      <c r="GU82">
        <v>17</v>
      </c>
      <c r="GV82">
        <v>18</v>
      </c>
      <c r="GW82">
        <v>18</v>
      </c>
      <c r="GX82">
        <v>17</v>
      </c>
      <c r="GY82">
        <v>16</v>
      </c>
      <c r="GZ82">
        <v>16</v>
      </c>
      <c r="HA82">
        <v>17</v>
      </c>
      <c r="HB82">
        <v>16</v>
      </c>
      <c r="HC82">
        <v>16</v>
      </c>
      <c r="HD82">
        <v>17</v>
      </c>
      <c r="HE82">
        <v>17</v>
      </c>
      <c r="HF82">
        <v>16</v>
      </c>
      <c r="HG82">
        <v>15</v>
      </c>
      <c r="HH82">
        <v>15</v>
      </c>
      <c r="HI82">
        <v>14</v>
      </c>
      <c r="HJ82">
        <v>14</v>
      </c>
      <c r="HK82">
        <v>14</v>
      </c>
      <c r="HL82">
        <v>15</v>
      </c>
      <c r="HM82">
        <v>14</v>
      </c>
      <c r="HN82">
        <v>13</v>
      </c>
      <c r="HO82">
        <v>14</v>
      </c>
      <c r="HP82">
        <v>14</v>
      </c>
      <c r="HQ82">
        <v>14</v>
      </c>
      <c r="HR82">
        <v>14</v>
      </c>
      <c r="HS82">
        <v>15</v>
      </c>
      <c r="HT82">
        <v>15</v>
      </c>
      <c r="HU82">
        <v>15</v>
      </c>
      <c r="HV82">
        <v>15</v>
      </c>
      <c r="HW82">
        <v>15</v>
      </c>
      <c r="HX82">
        <v>16</v>
      </c>
      <c r="HY82">
        <v>16</v>
      </c>
      <c r="HZ82">
        <v>18</v>
      </c>
      <c r="IA82">
        <v>15</v>
      </c>
      <c r="IB82">
        <v>14</v>
      </c>
      <c r="IC82">
        <v>15</v>
      </c>
      <c r="ID82">
        <v>15</v>
      </c>
      <c r="IE82">
        <v>15</v>
      </c>
      <c r="IF82">
        <v>14</v>
      </c>
      <c r="IG82">
        <v>14</v>
      </c>
      <c r="IH82">
        <v>25</v>
      </c>
      <c r="II82">
        <v>23</v>
      </c>
      <c r="IJ82">
        <v>104</v>
      </c>
      <c r="IK82">
        <v>105</v>
      </c>
      <c r="IL82">
        <v>103</v>
      </c>
      <c r="IM82">
        <v>103</v>
      </c>
      <c r="IN82">
        <v>105</v>
      </c>
      <c r="IO82">
        <v>104</v>
      </c>
    </row>
    <row r="83" spans="1:249" x14ac:dyDescent="0.35">
      <c r="A83" t="s">
        <v>3537</v>
      </c>
      <c r="B83" s="4" t="str">
        <f>VLOOKUP(A83,'CAMI genomes v4 region'!$I$2:$J$110,2,FALSE)</f>
        <v>Mesorhizobium_caraganae_strain_CCBAU_11299_(NR_044118.1)</v>
      </c>
      <c r="C83">
        <v>100</v>
      </c>
      <c r="D83">
        <v>68</v>
      </c>
      <c r="E83" s="4">
        <f t="shared" si="3"/>
        <v>0</v>
      </c>
      <c r="F83" s="4">
        <f t="shared" si="4"/>
        <v>0</v>
      </c>
      <c r="G83" s="4">
        <f t="shared" si="5"/>
        <v>12</v>
      </c>
      <c r="H83">
        <v>210</v>
      </c>
      <c r="I83">
        <v>210</v>
      </c>
      <c r="J83">
        <v>207</v>
      </c>
      <c r="K83">
        <v>203</v>
      </c>
      <c r="L83">
        <v>211</v>
      </c>
      <c r="M83">
        <v>210</v>
      </c>
      <c r="N83">
        <v>213</v>
      </c>
      <c r="O83">
        <v>214</v>
      </c>
      <c r="P83">
        <v>212</v>
      </c>
      <c r="Q83" s="4">
        <v>215</v>
      </c>
      <c r="R83">
        <v>210</v>
      </c>
      <c r="S83">
        <v>210</v>
      </c>
      <c r="T83">
        <v>205</v>
      </c>
      <c r="U83">
        <v>201</v>
      </c>
      <c r="V83">
        <v>200</v>
      </c>
      <c r="W83">
        <v>206</v>
      </c>
      <c r="X83">
        <v>201</v>
      </c>
      <c r="Y83">
        <v>197</v>
      </c>
      <c r="Z83">
        <v>197</v>
      </c>
      <c r="AA83">
        <v>194</v>
      </c>
      <c r="AB83">
        <v>194</v>
      </c>
      <c r="AC83">
        <v>194</v>
      </c>
      <c r="AD83">
        <v>191</v>
      </c>
      <c r="AE83">
        <v>193</v>
      </c>
      <c r="AF83">
        <v>243</v>
      </c>
      <c r="AG83">
        <v>208</v>
      </c>
      <c r="AH83">
        <v>100</v>
      </c>
      <c r="AI83">
        <v>17</v>
      </c>
      <c r="AJ83">
        <v>17</v>
      </c>
      <c r="AK83">
        <v>17</v>
      </c>
      <c r="AL83">
        <v>18</v>
      </c>
      <c r="AM83">
        <v>18</v>
      </c>
      <c r="AN83">
        <v>18</v>
      </c>
      <c r="AO83">
        <v>20</v>
      </c>
      <c r="AP83">
        <v>19</v>
      </c>
      <c r="AQ83">
        <v>18</v>
      </c>
      <c r="AR83">
        <v>19</v>
      </c>
      <c r="AS83">
        <v>20</v>
      </c>
      <c r="AT83">
        <v>20</v>
      </c>
      <c r="AU83">
        <v>19</v>
      </c>
      <c r="AV83">
        <v>18</v>
      </c>
      <c r="AW83">
        <v>19</v>
      </c>
      <c r="AX83">
        <v>18</v>
      </c>
      <c r="AY83">
        <v>17</v>
      </c>
      <c r="AZ83">
        <v>18</v>
      </c>
      <c r="BA83">
        <v>19</v>
      </c>
      <c r="BB83">
        <v>19</v>
      </c>
      <c r="BC83">
        <v>21</v>
      </c>
      <c r="BD83">
        <v>21</v>
      </c>
      <c r="BE83">
        <v>19</v>
      </c>
      <c r="BF83">
        <v>20</v>
      </c>
      <c r="BG83">
        <v>19</v>
      </c>
      <c r="BH83">
        <v>19</v>
      </c>
      <c r="BI83">
        <v>19</v>
      </c>
      <c r="BJ83">
        <v>19</v>
      </c>
      <c r="BK83">
        <v>19</v>
      </c>
      <c r="BL83">
        <v>19</v>
      </c>
      <c r="BM83">
        <v>19</v>
      </c>
      <c r="BN83">
        <v>18</v>
      </c>
      <c r="BO83">
        <v>20</v>
      </c>
      <c r="BP83">
        <v>19</v>
      </c>
      <c r="BQ83">
        <v>20</v>
      </c>
      <c r="BR83">
        <v>20</v>
      </c>
      <c r="BS83">
        <v>21</v>
      </c>
      <c r="BT83">
        <v>19</v>
      </c>
      <c r="BU83">
        <v>20</v>
      </c>
      <c r="BV83">
        <v>20</v>
      </c>
      <c r="BW83">
        <v>20</v>
      </c>
      <c r="BX83">
        <v>20</v>
      </c>
      <c r="BY83">
        <v>22</v>
      </c>
      <c r="BZ83">
        <v>20</v>
      </c>
      <c r="CA83">
        <v>21</v>
      </c>
      <c r="CB83">
        <v>21</v>
      </c>
      <c r="CC83">
        <v>21</v>
      </c>
      <c r="CD83">
        <v>22</v>
      </c>
      <c r="CE83">
        <v>23</v>
      </c>
      <c r="CF83">
        <v>23</v>
      </c>
      <c r="CG83">
        <v>25</v>
      </c>
      <c r="CH83">
        <v>24</v>
      </c>
      <c r="CI83">
        <v>21</v>
      </c>
      <c r="CJ83">
        <v>19</v>
      </c>
      <c r="CK83">
        <v>17</v>
      </c>
      <c r="CL83">
        <v>17</v>
      </c>
      <c r="CM83">
        <v>17</v>
      </c>
      <c r="CN83">
        <v>16</v>
      </c>
      <c r="CO83">
        <v>15</v>
      </c>
      <c r="CP83">
        <v>15</v>
      </c>
      <c r="CQ83">
        <v>18</v>
      </c>
      <c r="CR83">
        <v>17</v>
      </c>
      <c r="CS83">
        <v>17</v>
      </c>
      <c r="CT83">
        <v>17</v>
      </c>
      <c r="CU83">
        <v>17</v>
      </c>
      <c r="CV83">
        <v>19</v>
      </c>
      <c r="CW83">
        <v>19</v>
      </c>
      <c r="CX83">
        <v>19</v>
      </c>
      <c r="CY83">
        <v>18</v>
      </c>
      <c r="CZ83">
        <v>17</v>
      </c>
      <c r="DA83">
        <v>17</v>
      </c>
      <c r="DB83">
        <v>16</v>
      </c>
      <c r="DC83">
        <v>16</v>
      </c>
      <c r="DD83">
        <v>17</v>
      </c>
      <c r="DE83">
        <v>17</v>
      </c>
      <c r="DF83">
        <v>17</v>
      </c>
      <c r="DG83">
        <v>16</v>
      </c>
      <c r="DH83">
        <v>14</v>
      </c>
      <c r="DI83">
        <v>15</v>
      </c>
      <c r="DJ83">
        <v>15</v>
      </c>
      <c r="DK83">
        <v>14</v>
      </c>
      <c r="DL83">
        <v>13</v>
      </c>
      <c r="DM83">
        <v>12</v>
      </c>
      <c r="DN83">
        <v>12</v>
      </c>
      <c r="DO83">
        <v>13</v>
      </c>
      <c r="DP83">
        <v>13</v>
      </c>
      <c r="DQ83">
        <v>14</v>
      </c>
      <c r="DR83">
        <v>16</v>
      </c>
      <c r="DS83">
        <v>16</v>
      </c>
      <c r="DT83">
        <v>17</v>
      </c>
      <c r="DU83">
        <v>18</v>
      </c>
      <c r="DV83">
        <v>17</v>
      </c>
      <c r="DW83">
        <v>18</v>
      </c>
      <c r="DX83">
        <v>19</v>
      </c>
      <c r="DY83">
        <v>19</v>
      </c>
      <c r="DZ83">
        <v>19</v>
      </c>
      <c r="EA83">
        <v>19</v>
      </c>
      <c r="EB83">
        <v>19</v>
      </c>
      <c r="EC83">
        <v>19</v>
      </c>
      <c r="ED83">
        <v>18</v>
      </c>
      <c r="EE83">
        <v>17</v>
      </c>
      <c r="EF83">
        <v>19</v>
      </c>
      <c r="EG83">
        <v>21</v>
      </c>
      <c r="EH83">
        <v>21</v>
      </c>
      <c r="EI83">
        <v>22</v>
      </c>
      <c r="EJ83">
        <v>23</v>
      </c>
      <c r="EK83">
        <v>23</v>
      </c>
      <c r="EL83">
        <v>22</v>
      </c>
      <c r="EM83">
        <v>23</v>
      </c>
      <c r="EN83">
        <v>23</v>
      </c>
      <c r="EO83">
        <v>26</v>
      </c>
      <c r="EP83">
        <v>25</v>
      </c>
      <c r="EQ83">
        <v>25</v>
      </c>
      <c r="ER83">
        <v>25</v>
      </c>
      <c r="ES83">
        <v>25</v>
      </c>
      <c r="ET83">
        <v>25</v>
      </c>
      <c r="EU83">
        <v>39</v>
      </c>
      <c r="EV83">
        <v>41</v>
      </c>
      <c r="EW83">
        <v>44</v>
      </c>
      <c r="EX83">
        <v>43</v>
      </c>
      <c r="EY83">
        <v>152</v>
      </c>
      <c r="EZ83">
        <v>227</v>
      </c>
      <c r="FA83">
        <v>124</v>
      </c>
      <c r="FB83">
        <v>123</v>
      </c>
      <c r="FC83">
        <v>126</v>
      </c>
      <c r="FD83">
        <v>131</v>
      </c>
      <c r="FE83">
        <v>125</v>
      </c>
      <c r="FF83">
        <v>126</v>
      </c>
      <c r="FG83">
        <v>124</v>
      </c>
      <c r="FH83">
        <v>124</v>
      </c>
      <c r="FI83">
        <v>124</v>
      </c>
      <c r="FJ83">
        <v>130</v>
      </c>
      <c r="FK83">
        <v>130</v>
      </c>
      <c r="FL83">
        <v>133</v>
      </c>
      <c r="FM83">
        <v>131</v>
      </c>
      <c r="FN83">
        <v>130</v>
      </c>
      <c r="FO83">
        <v>131</v>
      </c>
      <c r="FP83">
        <v>126</v>
      </c>
      <c r="FQ83">
        <v>125</v>
      </c>
      <c r="FR83">
        <v>119</v>
      </c>
      <c r="FS83">
        <v>113</v>
      </c>
      <c r="FT83">
        <v>113</v>
      </c>
      <c r="FU83">
        <v>111</v>
      </c>
      <c r="FV83">
        <v>107</v>
      </c>
      <c r="FW83">
        <v>106</v>
      </c>
      <c r="FX83">
        <v>110</v>
      </c>
      <c r="FY83">
        <v>110</v>
      </c>
      <c r="FZ83">
        <v>106</v>
      </c>
      <c r="GA83">
        <v>110</v>
      </c>
      <c r="GB83">
        <v>112</v>
      </c>
      <c r="GC83">
        <v>111</v>
      </c>
      <c r="GD83">
        <v>111</v>
      </c>
      <c r="GE83">
        <v>42</v>
      </c>
      <c r="GF83">
        <v>38</v>
      </c>
      <c r="GG83">
        <v>39</v>
      </c>
      <c r="GH83">
        <v>39</v>
      </c>
      <c r="GI83">
        <v>40</v>
      </c>
      <c r="GJ83">
        <v>40</v>
      </c>
      <c r="GK83">
        <v>41</v>
      </c>
      <c r="GL83">
        <v>40</v>
      </c>
      <c r="GM83">
        <v>40</v>
      </c>
      <c r="GN83">
        <v>40</v>
      </c>
      <c r="GO83">
        <v>41</v>
      </c>
      <c r="GP83">
        <v>38</v>
      </c>
      <c r="GQ83">
        <v>36</v>
      </c>
      <c r="GR83">
        <v>37</v>
      </c>
      <c r="GS83">
        <v>36</v>
      </c>
      <c r="GT83">
        <v>36</v>
      </c>
      <c r="GU83">
        <v>33</v>
      </c>
      <c r="GV83">
        <v>34</v>
      </c>
      <c r="GW83">
        <v>34</v>
      </c>
      <c r="GX83">
        <v>34</v>
      </c>
      <c r="GY83">
        <v>33</v>
      </c>
      <c r="GZ83">
        <v>35</v>
      </c>
      <c r="HA83">
        <v>33</v>
      </c>
      <c r="HB83">
        <v>36</v>
      </c>
      <c r="HC83">
        <v>38</v>
      </c>
      <c r="HD83">
        <v>40</v>
      </c>
      <c r="HE83">
        <v>42</v>
      </c>
      <c r="HF83">
        <v>39</v>
      </c>
      <c r="HG83">
        <v>42</v>
      </c>
      <c r="HH83">
        <v>41</v>
      </c>
      <c r="HI83">
        <v>42</v>
      </c>
      <c r="HJ83">
        <v>42</v>
      </c>
      <c r="HK83">
        <v>43</v>
      </c>
      <c r="HL83">
        <v>45</v>
      </c>
      <c r="HM83">
        <v>48</v>
      </c>
      <c r="HN83">
        <v>50</v>
      </c>
      <c r="HO83">
        <v>49</v>
      </c>
      <c r="HP83">
        <v>50</v>
      </c>
      <c r="HQ83">
        <v>51</v>
      </c>
      <c r="HR83">
        <v>50</v>
      </c>
      <c r="HS83">
        <v>51</v>
      </c>
      <c r="HT83">
        <v>49</v>
      </c>
      <c r="HU83">
        <v>44</v>
      </c>
      <c r="HV83">
        <v>43</v>
      </c>
      <c r="HW83">
        <v>45</v>
      </c>
      <c r="HX83">
        <v>45</v>
      </c>
      <c r="HY83">
        <v>47</v>
      </c>
      <c r="HZ83">
        <v>49</v>
      </c>
      <c r="IA83">
        <v>47</v>
      </c>
      <c r="IB83">
        <v>49</v>
      </c>
      <c r="IC83">
        <v>48</v>
      </c>
      <c r="ID83">
        <v>156</v>
      </c>
      <c r="IE83">
        <v>162</v>
      </c>
      <c r="IF83">
        <v>162</v>
      </c>
      <c r="IG83">
        <v>161</v>
      </c>
      <c r="IH83">
        <v>223</v>
      </c>
      <c r="II83">
        <v>221</v>
      </c>
      <c r="IJ83">
        <v>253</v>
      </c>
      <c r="IK83">
        <v>260</v>
      </c>
      <c r="IL83">
        <v>252</v>
      </c>
      <c r="IM83">
        <v>262</v>
      </c>
      <c r="IN83">
        <v>261</v>
      </c>
      <c r="IO83">
        <v>261</v>
      </c>
    </row>
    <row r="84" spans="1:249" x14ac:dyDescent="0.35">
      <c r="A84" t="s">
        <v>3540</v>
      </c>
      <c r="B84" s="4" t="str">
        <f>VLOOKUP(A84,'CAMI genomes v4 region'!$I$2:$J$110,2,FALSE)</f>
        <v>Nocardia_coubleae_strain_OFN_N12_(NR_104567.1)</v>
      </c>
      <c r="C84">
        <v>100</v>
      </c>
      <c r="D84">
        <v>15</v>
      </c>
      <c r="E84" s="4">
        <f t="shared" si="3"/>
        <v>0</v>
      </c>
      <c r="F84" s="4">
        <f t="shared" si="4"/>
        <v>14</v>
      </c>
      <c r="G84" s="4">
        <f t="shared" si="5"/>
        <v>1</v>
      </c>
      <c r="H84">
        <v>3</v>
      </c>
      <c r="I84">
        <v>3</v>
      </c>
      <c r="J84">
        <v>3</v>
      </c>
      <c r="K84">
        <v>3</v>
      </c>
      <c r="L84">
        <v>3</v>
      </c>
      <c r="M84">
        <v>3</v>
      </c>
      <c r="N84">
        <v>3</v>
      </c>
      <c r="O84">
        <v>3</v>
      </c>
      <c r="P84">
        <v>3</v>
      </c>
      <c r="Q84" s="4">
        <v>3</v>
      </c>
      <c r="R84">
        <v>3</v>
      </c>
      <c r="S84">
        <v>3</v>
      </c>
      <c r="T84">
        <v>3</v>
      </c>
      <c r="U84">
        <v>3</v>
      </c>
      <c r="V84">
        <v>3</v>
      </c>
      <c r="W84">
        <v>3</v>
      </c>
      <c r="X84">
        <v>2</v>
      </c>
      <c r="Y84">
        <v>2</v>
      </c>
      <c r="Z84">
        <v>2</v>
      </c>
      <c r="AA84">
        <v>2</v>
      </c>
      <c r="AB84">
        <v>3</v>
      </c>
      <c r="AC84">
        <v>4</v>
      </c>
      <c r="AD84">
        <v>4</v>
      </c>
      <c r="AE84">
        <v>4</v>
      </c>
      <c r="AF84">
        <v>4</v>
      </c>
      <c r="AG84">
        <v>4</v>
      </c>
      <c r="AH84">
        <v>4</v>
      </c>
      <c r="AI84">
        <v>4</v>
      </c>
      <c r="AJ84">
        <v>5</v>
      </c>
      <c r="AK84">
        <v>5</v>
      </c>
      <c r="AL84">
        <v>5</v>
      </c>
      <c r="AM84">
        <v>4</v>
      </c>
      <c r="AN84">
        <v>4</v>
      </c>
      <c r="AO84">
        <v>4</v>
      </c>
      <c r="AP84">
        <v>4</v>
      </c>
      <c r="AQ84">
        <v>4</v>
      </c>
      <c r="AR84">
        <v>4</v>
      </c>
      <c r="AS84">
        <v>3</v>
      </c>
      <c r="AT84">
        <v>3</v>
      </c>
      <c r="AU84">
        <v>3</v>
      </c>
      <c r="AV84">
        <v>3</v>
      </c>
      <c r="AW84">
        <v>3</v>
      </c>
      <c r="AX84">
        <v>3</v>
      </c>
      <c r="AY84">
        <v>3</v>
      </c>
      <c r="AZ84">
        <v>3</v>
      </c>
      <c r="BA84">
        <v>3</v>
      </c>
      <c r="BB84">
        <v>3</v>
      </c>
      <c r="BC84">
        <v>3</v>
      </c>
      <c r="BD84">
        <v>3</v>
      </c>
      <c r="BE84">
        <v>3</v>
      </c>
      <c r="BF84">
        <v>3</v>
      </c>
      <c r="BG84">
        <v>2</v>
      </c>
      <c r="BH84">
        <v>2</v>
      </c>
      <c r="BI84">
        <v>1</v>
      </c>
      <c r="BJ84">
        <v>1</v>
      </c>
      <c r="BK84">
        <v>1</v>
      </c>
      <c r="BL84">
        <v>1</v>
      </c>
      <c r="BM84">
        <v>1</v>
      </c>
      <c r="BN84">
        <v>1</v>
      </c>
      <c r="BO84">
        <v>3</v>
      </c>
      <c r="BP84">
        <v>3</v>
      </c>
      <c r="BQ84">
        <v>3</v>
      </c>
      <c r="BR84">
        <v>3</v>
      </c>
      <c r="BS84">
        <v>3</v>
      </c>
      <c r="BT84">
        <v>3</v>
      </c>
      <c r="BU84">
        <v>3</v>
      </c>
      <c r="BV84">
        <v>3</v>
      </c>
      <c r="BW84">
        <v>3</v>
      </c>
      <c r="BX84">
        <v>3</v>
      </c>
      <c r="BY84">
        <v>2</v>
      </c>
      <c r="BZ84">
        <v>2</v>
      </c>
      <c r="CA84">
        <v>2</v>
      </c>
      <c r="CB84">
        <v>2</v>
      </c>
      <c r="CC84">
        <v>2</v>
      </c>
      <c r="CD84">
        <v>2</v>
      </c>
      <c r="CE84">
        <v>2</v>
      </c>
      <c r="CF84">
        <v>2</v>
      </c>
      <c r="CG84">
        <v>2</v>
      </c>
      <c r="CH84">
        <v>2</v>
      </c>
      <c r="CI84">
        <v>1</v>
      </c>
      <c r="CJ84">
        <v>1</v>
      </c>
      <c r="CK84">
        <v>1</v>
      </c>
      <c r="CL84">
        <v>1</v>
      </c>
      <c r="CM84">
        <v>1</v>
      </c>
      <c r="CN84">
        <v>1</v>
      </c>
      <c r="CO84">
        <v>1</v>
      </c>
      <c r="CP84">
        <v>1</v>
      </c>
      <c r="CQ84">
        <v>2</v>
      </c>
      <c r="CR84">
        <v>2</v>
      </c>
      <c r="CS84">
        <v>2</v>
      </c>
      <c r="CT84">
        <v>2</v>
      </c>
      <c r="CU84">
        <v>2</v>
      </c>
      <c r="CV84">
        <v>3</v>
      </c>
      <c r="CW84">
        <v>3</v>
      </c>
      <c r="CX84">
        <v>3</v>
      </c>
      <c r="CY84">
        <v>3</v>
      </c>
      <c r="CZ84">
        <v>3</v>
      </c>
      <c r="DA84">
        <v>3</v>
      </c>
      <c r="DB84">
        <v>4</v>
      </c>
      <c r="DC84">
        <v>4</v>
      </c>
      <c r="DD84">
        <v>4</v>
      </c>
      <c r="DE84">
        <v>4</v>
      </c>
      <c r="DF84">
        <v>4</v>
      </c>
      <c r="DG84">
        <v>4</v>
      </c>
      <c r="DH84">
        <v>4</v>
      </c>
      <c r="DI84">
        <v>4</v>
      </c>
      <c r="DJ84">
        <v>4</v>
      </c>
      <c r="DK84">
        <v>4</v>
      </c>
      <c r="DL84">
        <v>4</v>
      </c>
      <c r="DM84">
        <v>4</v>
      </c>
      <c r="DN84">
        <v>4</v>
      </c>
      <c r="DO84">
        <v>4</v>
      </c>
      <c r="DP84">
        <v>4</v>
      </c>
      <c r="DQ84">
        <v>4</v>
      </c>
      <c r="DR84">
        <v>4</v>
      </c>
      <c r="DS84">
        <v>4</v>
      </c>
      <c r="DT84">
        <v>4</v>
      </c>
      <c r="DU84">
        <v>4</v>
      </c>
      <c r="DV84">
        <v>4</v>
      </c>
      <c r="DW84">
        <v>4</v>
      </c>
      <c r="DX84">
        <v>4</v>
      </c>
      <c r="DY84">
        <v>3</v>
      </c>
      <c r="DZ84">
        <v>3</v>
      </c>
      <c r="EA84">
        <v>4</v>
      </c>
      <c r="EB84">
        <v>4</v>
      </c>
      <c r="EC84">
        <v>3</v>
      </c>
      <c r="ED84">
        <v>3</v>
      </c>
      <c r="EE84">
        <v>3</v>
      </c>
      <c r="EF84">
        <v>3</v>
      </c>
      <c r="EG84">
        <v>4</v>
      </c>
      <c r="EH84">
        <v>3</v>
      </c>
      <c r="EI84">
        <v>3</v>
      </c>
      <c r="EJ84">
        <v>3</v>
      </c>
      <c r="EK84">
        <v>3</v>
      </c>
      <c r="EL84">
        <v>3</v>
      </c>
      <c r="EM84">
        <v>3</v>
      </c>
      <c r="EN84">
        <v>3</v>
      </c>
      <c r="EO84">
        <v>3</v>
      </c>
      <c r="EP84">
        <v>3</v>
      </c>
      <c r="EQ84">
        <v>3</v>
      </c>
      <c r="ER84">
        <v>3</v>
      </c>
      <c r="ES84">
        <v>3</v>
      </c>
      <c r="ET84">
        <v>3</v>
      </c>
      <c r="EU84">
        <v>3</v>
      </c>
      <c r="EV84">
        <v>4</v>
      </c>
      <c r="EW84">
        <v>68</v>
      </c>
      <c r="EX84">
        <v>68</v>
      </c>
      <c r="EY84">
        <v>63</v>
      </c>
      <c r="EZ84">
        <v>88</v>
      </c>
      <c r="FA84">
        <v>90</v>
      </c>
      <c r="FB84">
        <v>90</v>
      </c>
      <c r="FC84">
        <v>91</v>
      </c>
      <c r="FD84">
        <v>92</v>
      </c>
      <c r="FE84">
        <v>90</v>
      </c>
      <c r="FF84">
        <v>89</v>
      </c>
      <c r="FG84">
        <v>88</v>
      </c>
      <c r="FH84">
        <v>90</v>
      </c>
      <c r="FI84">
        <v>93</v>
      </c>
      <c r="FJ84">
        <v>81</v>
      </c>
      <c r="FK84">
        <v>78</v>
      </c>
      <c r="FL84">
        <v>82</v>
      </c>
      <c r="FM84">
        <v>82</v>
      </c>
      <c r="FN84">
        <v>81</v>
      </c>
      <c r="FO84">
        <v>84</v>
      </c>
      <c r="FP84">
        <v>86</v>
      </c>
      <c r="FQ84">
        <v>81</v>
      </c>
      <c r="FR84">
        <v>82</v>
      </c>
      <c r="FS84">
        <v>84</v>
      </c>
      <c r="FT84">
        <v>89</v>
      </c>
      <c r="FU84">
        <v>88</v>
      </c>
      <c r="FV84">
        <v>88</v>
      </c>
      <c r="FW84">
        <v>68</v>
      </c>
      <c r="FX84">
        <v>68</v>
      </c>
      <c r="FY84">
        <v>67</v>
      </c>
      <c r="FZ84">
        <v>65</v>
      </c>
      <c r="GA84">
        <v>65</v>
      </c>
      <c r="GB84">
        <v>66</v>
      </c>
      <c r="GC84">
        <v>63</v>
      </c>
      <c r="GD84">
        <v>65</v>
      </c>
      <c r="GE84">
        <v>69</v>
      </c>
      <c r="GF84">
        <v>67</v>
      </c>
      <c r="GG84">
        <v>68</v>
      </c>
      <c r="GH84">
        <v>3</v>
      </c>
      <c r="GI84">
        <v>2</v>
      </c>
      <c r="GJ84">
        <v>2</v>
      </c>
      <c r="GK84">
        <v>2</v>
      </c>
      <c r="GL84">
        <v>2</v>
      </c>
      <c r="GM84">
        <v>3</v>
      </c>
      <c r="GN84">
        <v>3</v>
      </c>
      <c r="GO84">
        <v>3</v>
      </c>
      <c r="GP84">
        <v>3</v>
      </c>
      <c r="GQ84">
        <v>3</v>
      </c>
      <c r="GR84">
        <v>3</v>
      </c>
      <c r="GS84">
        <v>3</v>
      </c>
      <c r="GT84">
        <v>4</v>
      </c>
      <c r="GU84">
        <v>4</v>
      </c>
      <c r="GV84">
        <v>5</v>
      </c>
      <c r="GW84">
        <v>5</v>
      </c>
      <c r="GX84">
        <v>5</v>
      </c>
      <c r="GY84">
        <v>6</v>
      </c>
      <c r="GZ84">
        <v>5</v>
      </c>
      <c r="HA84">
        <v>5</v>
      </c>
      <c r="HB84">
        <v>5</v>
      </c>
      <c r="HC84">
        <v>6</v>
      </c>
      <c r="HD84">
        <v>6</v>
      </c>
      <c r="HE84">
        <v>7</v>
      </c>
      <c r="HF84">
        <v>6</v>
      </c>
      <c r="HG84">
        <v>6</v>
      </c>
      <c r="HH84">
        <v>7</v>
      </c>
      <c r="HI84">
        <v>8</v>
      </c>
      <c r="HJ84">
        <v>8</v>
      </c>
      <c r="HK84">
        <v>7</v>
      </c>
      <c r="HL84">
        <v>8</v>
      </c>
      <c r="HM84">
        <v>8</v>
      </c>
      <c r="HN84">
        <v>8</v>
      </c>
      <c r="HO84">
        <v>7</v>
      </c>
      <c r="HP84">
        <v>7</v>
      </c>
      <c r="HQ84">
        <v>7</v>
      </c>
      <c r="HR84">
        <v>7</v>
      </c>
      <c r="HS84">
        <v>7</v>
      </c>
      <c r="HT84">
        <v>7</v>
      </c>
      <c r="HU84">
        <v>7</v>
      </c>
      <c r="HV84">
        <v>6</v>
      </c>
      <c r="HW84">
        <v>6</v>
      </c>
      <c r="HX84">
        <v>5</v>
      </c>
      <c r="HY84">
        <v>5</v>
      </c>
      <c r="HZ84">
        <v>5</v>
      </c>
      <c r="IA84">
        <v>5</v>
      </c>
      <c r="IB84">
        <v>5</v>
      </c>
      <c r="IC84">
        <v>5</v>
      </c>
      <c r="ID84">
        <v>4</v>
      </c>
      <c r="IE84">
        <v>4</v>
      </c>
      <c r="IF84">
        <v>4</v>
      </c>
      <c r="IG84">
        <v>4</v>
      </c>
      <c r="IH84">
        <v>4</v>
      </c>
      <c r="II84">
        <v>5</v>
      </c>
      <c r="IJ84">
        <v>5</v>
      </c>
      <c r="IK84">
        <v>5</v>
      </c>
      <c r="IL84">
        <v>5</v>
      </c>
      <c r="IM84">
        <v>5</v>
      </c>
      <c r="IN84">
        <v>5</v>
      </c>
      <c r="IO84">
        <v>4</v>
      </c>
    </row>
    <row r="85" spans="1:249" x14ac:dyDescent="0.35">
      <c r="A85" t="s">
        <v>3541</v>
      </c>
      <c r="B85" s="4" t="str">
        <f>VLOOKUP(A85,'CAMI genomes v4 region'!$I$2:$J$110,2,FALSE)</f>
        <v>Knoellia_locipacati_strain_DMZ1_(NR_109064.1)</v>
      </c>
      <c r="C85">
        <v>100</v>
      </c>
      <c r="D85">
        <v>26</v>
      </c>
      <c r="E85" s="4">
        <f t="shared" si="3"/>
        <v>0</v>
      </c>
      <c r="F85" s="4">
        <f t="shared" si="4"/>
        <v>0</v>
      </c>
      <c r="G85" s="4">
        <f t="shared" si="5"/>
        <v>16</v>
      </c>
      <c r="H85">
        <v>35</v>
      </c>
      <c r="I85">
        <v>33</v>
      </c>
      <c r="J85">
        <v>33</v>
      </c>
      <c r="K85">
        <v>32</v>
      </c>
      <c r="L85">
        <v>32</v>
      </c>
      <c r="M85">
        <v>32</v>
      </c>
      <c r="N85">
        <v>30</v>
      </c>
      <c r="O85">
        <v>30</v>
      </c>
      <c r="P85">
        <v>29</v>
      </c>
      <c r="Q85" s="4">
        <v>29</v>
      </c>
      <c r="R85">
        <v>29</v>
      </c>
      <c r="S85">
        <v>30</v>
      </c>
      <c r="T85">
        <v>29</v>
      </c>
      <c r="U85">
        <v>27</v>
      </c>
      <c r="V85">
        <v>27</v>
      </c>
      <c r="W85">
        <v>26</v>
      </c>
      <c r="X85">
        <v>23</v>
      </c>
      <c r="Y85">
        <v>23</v>
      </c>
      <c r="Z85">
        <v>23</v>
      </c>
      <c r="AA85">
        <v>25</v>
      </c>
      <c r="AB85">
        <v>24</v>
      </c>
      <c r="AC85">
        <v>24</v>
      </c>
      <c r="AD85">
        <v>23</v>
      </c>
      <c r="AE85">
        <v>23</v>
      </c>
      <c r="AF85">
        <v>22</v>
      </c>
      <c r="AG85">
        <v>20</v>
      </c>
      <c r="AH85">
        <v>20</v>
      </c>
      <c r="AI85">
        <v>19</v>
      </c>
      <c r="AJ85">
        <v>19</v>
      </c>
      <c r="AK85">
        <v>18</v>
      </c>
      <c r="AL85">
        <v>19</v>
      </c>
      <c r="AM85">
        <v>19</v>
      </c>
      <c r="AN85">
        <v>21</v>
      </c>
      <c r="AO85">
        <v>19</v>
      </c>
      <c r="AP85">
        <v>19</v>
      </c>
      <c r="AQ85">
        <v>20</v>
      </c>
      <c r="AR85">
        <v>22</v>
      </c>
      <c r="AS85">
        <v>21</v>
      </c>
      <c r="AT85">
        <v>24</v>
      </c>
      <c r="AU85">
        <v>18</v>
      </c>
      <c r="AV85">
        <v>18</v>
      </c>
      <c r="AW85">
        <v>18</v>
      </c>
      <c r="AX85">
        <v>17</v>
      </c>
      <c r="AY85">
        <v>17</v>
      </c>
      <c r="AZ85">
        <v>17</v>
      </c>
      <c r="BA85">
        <v>17</v>
      </c>
      <c r="BB85">
        <v>17</v>
      </c>
      <c r="BC85">
        <v>17</v>
      </c>
      <c r="BD85">
        <v>18</v>
      </c>
      <c r="BE85">
        <v>18</v>
      </c>
      <c r="BF85">
        <v>20</v>
      </c>
      <c r="BG85">
        <v>20</v>
      </c>
      <c r="BH85">
        <v>19</v>
      </c>
      <c r="BI85">
        <v>19</v>
      </c>
      <c r="BJ85">
        <v>18</v>
      </c>
      <c r="BK85">
        <v>18</v>
      </c>
      <c r="BL85">
        <v>18</v>
      </c>
      <c r="BM85">
        <v>19</v>
      </c>
      <c r="BN85">
        <v>19</v>
      </c>
      <c r="BO85">
        <v>19</v>
      </c>
      <c r="BP85">
        <v>19</v>
      </c>
      <c r="BQ85">
        <v>20</v>
      </c>
      <c r="BR85">
        <v>20</v>
      </c>
      <c r="BS85">
        <v>20</v>
      </c>
      <c r="BT85">
        <v>22</v>
      </c>
      <c r="BU85">
        <v>23</v>
      </c>
      <c r="BV85">
        <v>23</v>
      </c>
      <c r="BW85">
        <v>23</v>
      </c>
      <c r="BX85">
        <v>23</v>
      </c>
      <c r="BY85">
        <v>24</v>
      </c>
      <c r="BZ85">
        <v>25</v>
      </c>
      <c r="CA85">
        <v>24</v>
      </c>
      <c r="CB85">
        <v>25</v>
      </c>
      <c r="CC85">
        <v>27</v>
      </c>
      <c r="CD85">
        <v>26</v>
      </c>
      <c r="CE85">
        <v>28</v>
      </c>
      <c r="CF85">
        <v>26</v>
      </c>
      <c r="CG85">
        <v>25</v>
      </c>
      <c r="CH85">
        <v>25</v>
      </c>
      <c r="CI85">
        <v>25</v>
      </c>
      <c r="CJ85">
        <v>24</v>
      </c>
      <c r="CK85">
        <v>25</v>
      </c>
      <c r="CL85">
        <v>26</v>
      </c>
      <c r="CM85">
        <v>29</v>
      </c>
      <c r="CN85">
        <v>28</v>
      </c>
      <c r="CO85">
        <v>28</v>
      </c>
      <c r="CP85">
        <v>28</v>
      </c>
      <c r="CQ85">
        <v>28</v>
      </c>
      <c r="CR85">
        <v>27</v>
      </c>
      <c r="CS85">
        <v>28</v>
      </c>
      <c r="CT85">
        <v>26</v>
      </c>
      <c r="CU85">
        <v>25</v>
      </c>
      <c r="CV85">
        <v>24</v>
      </c>
      <c r="CW85">
        <v>24</v>
      </c>
      <c r="CX85">
        <v>24</v>
      </c>
      <c r="CY85">
        <v>26</v>
      </c>
      <c r="CZ85">
        <v>26</v>
      </c>
      <c r="DA85">
        <v>26</v>
      </c>
      <c r="DB85">
        <v>27</v>
      </c>
      <c r="DC85">
        <v>28</v>
      </c>
      <c r="DD85">
        <v>29</v>
      </c>
      <c r="DE85">
        <v>30</v>
      </c>
      <c r="DF85">
        <v>28</v>
      </c>
      <c r="DG85">
        <v>28</v>
      </c>
      <c r="DH85">
        <v>29</v>
      </c>
      <c r="DI85">
        <v>28</v>
      </c>
      <c r="DJ85">
        <v>25</v>
      </c>
      <c r="DK85">
        <v>24</v>
      </c>
      <c r="DL85">
        <v>23</v>
      </c>
      <c r="DM85">
        <v>22</v>
      </c>
      <c r="DN85">
        <v>20</v>
      </c>
      <c r="DO85">
        <v>17</v>
      </c>
      <c r="DP85">
        <v>17</v>
      </c>
      <c r="DQ85">
        <v>17</v>
      </c>
      <c r="DR85">
        <v>17</v>
      </c>
      <c r="DS85">
        <v>18</v>
      </c>
      <c r="DT85">
        <v>17</v>
      </c>
      <c r="DU85">
        <v>16</v>
      </c>
      <c r="DV85">
        <v>17</v>
      </c>
      <c r="DW85">
        <v>16</v>
      </c>
      <c r="DX85">
        <v>16</v>
      </c>
      <c r="DY85">
        <v>23</v>
      </c>
      <c r="DZ85">
        <v>25</v>
      </c>
      <c r="EA85">
        <v>27</v>
      </c>
      <c r="EB85">
        <v>27</v>
      </c>
      <c r="EC85">
        <v>25</v>
      </c>
      <c r="ED85">
        <v>25</v>
      </c>
      <c r="EE85">
        <v>25</v>
      </c>
      <c r="EF85">
        <v>25</v>
      </c>
      <c r="EG85">
        <v>25</v>
      </c>
      <c r="EH85">
        <v>25</v>
      </c>
      <c r="EI85">
        <v>25</v>
      </c>
      <c r="EJ85">
        <v>26</v>
      </c>
      <c r="EK85">
        <v>23</v>
      </c>
      <c r="EL85">
        <v>21</v>
      </c>
      <c r="EM85">
        <v>21</v>
      </c>
      <c r="EN85">
        <v>23</v>
      </c>
      <c r="EO85">
        <v>23</v>
      </c>
      <c r="EP85">
        <v>24</v>
      </c>
      <c r="EQ85">
        <v>23</v>
      </c>
      <c r="ER85">
        <v>24</v>
      </c>
      <c r="ES85">
        <v>23</v>
      </c>
      <c r="ET85">
        <v>25</v>
      </c>
      <c r="EU85">
        <v>24</v>
      </c>
      <c r="EV85">
        <v>23</v>
      </c>
      <c r="EW85">
        <v>26</v>
      </c>
      <c r="EX85">
        <v>26</v>
      </c>
      <c r="EY85">
        <v>28</v>
      </c>
      <c r="EZ85">
        <v>88</v>
      </c>
      <c r="FA85">
        <v>90</v>
      </c>
      <c r="FB85">
        <v>90</v>
      </c>
      <c r="FC85">
        <v>91</v>
      </c>
      <c r="FD85">
        <v>92</v>
      </c>
      <c r="FE85">
        <v>90</v>
      </c>
      <c r="FF85">
        <v>89</v>
      </c>
      <c r="FG85">
        <v>88</v>
      </c>
      <c r="FH85">
        <v>90</v>
      </c>
      <c r="FI85">
        <v>93</v>
      </c>
      <c r="FJ85">
        <v>29</v>
      </c>
      <c r="FK85">
        <v>32</v>
      </c>
      <c r="FL85">
        <v>30</v>
      </c>
      <c r="FM85">
        <v>32</v>
      </c>
      <c r="FN85">
        <v>32</v>
      </c>
      <c r="FO85">
        <v>33</v>
      </c>
      <c r="FP85">
        <v>34</v>
      </c>
      <c r="FQ85">
        <v>33</v>
      </c>
      <c r="FR85">
        <v>32</v>
      </c>
      <c r="FS85">
        <v>32</v>
      </c>
      <c r="FT85">
        <v>32</v>
      </c>
      <c r="FU85">
        <v>31</v>
      </c>
      <c r="FV85">
        <v>31</v>
      </c>
      <c r="FW85">
        <v>31</v>
      </c>
      <c r="FX85">
        <v>30</v>
      </c>
      <c r="FY85">
        <v>30</v>
      </c>
      <c r="FZ85">
        <v>30</v>
      </c>
      <c r="GA85">
        <v>29</v>
      </c>
      <c r="GB85">
        <v>29</v>
      </c>
      <c r="GC85">
        <v>28</v>
      </c>
      <c r="GD85">
        <v>27</v>
      </c>
      <c r="GE85">
        <v>26</v>
      </c>
      <c r="GF85">
        <v>27</v>
      </c>
      <c r="GG85">
        <v>25</v>
      </c>
      <c r="GH85">
        <v>24</v>
      </c>
      <c r="GI85">
        <v>22</v>
      </c>
      <c r="GJ85">
        <v>21</v>
      </c>
      <c r="GK85">
        <v>21</v>
      </c>
      <c r="GL85">
        <v>21</v>
      </c>
      <c r="GM85">
        <v>23</v>
      </c>
      <c r="GN85">
        <v>23</v>
      </c>
      <c r="GO85">
        <v>22</v>
      </c>
      <c r="GP85">
        <v>22</v>
      </c>
      <c r="GQ85">
        <v>22</v>
      </c>
      <c r="GR85">
        <v>21</v>
      </c>
      <c r="GS85">
        <v>22</v>
      </c>
      <c r="GT85">
        <v>23</v>
      </c>
      <c r="GU85">
        <v>22</v>
      </c>
      <c r="GV85">
        <v>22</v>
      </c>
      <c r="GW85">
        <v>23</v>
      </c>
      <c r="GX85">
        <v>21</v>
      </c>
      <c r="GY85">
        <v>21</v>
      </c>
      <c r="GZ85">
        <v>19</v>
      </c>
      <c r="HA85">
        <v>19</v>
      </c>
      <c r="HB85">
        <v>18</v>
      </c>
      <c r="HC85">
        <v>18</v>
      </c>
      <c r="HD85">
        <v>17</v>
      </c>
      <c r="HE85">
        <v>18</v>
      </c>
      <c r="HF85">
        <v>18</v>
      </c>
      <c r="HG85">
        <v>17</v>
      </c>
      <c r="HH85">
        <v>17</v>
      </c>
      <c r="HI85">
        <v>19</v>
      </c>
      <c r="HJ85">
        <v>18</v>
      </c>
      <c r="HK85">
        <v>19</v>
      </c>
      <c r="HL85">
        <v>19</v>
      </c>
      <c r="HM85">
        <v>19</v>
      </c>
      <c r="HN85">
        <v>18</v>
      </c>
      <c r="HO85">
        <v>19</v>
      </c>
      <c r="HP85">
        <v>18</v>
      </c>
      <c r="HQ85">
        <v>18</v>
      </c>
      <c r="HR85">
        <v>19</v>
      </c>
      <c r="HS85">
        <v>19</v>
      </c>
      <c r="HT85">
        <v>19</v>
      </c>
      <c r="HU85">
        <v>17</v>
      </c>
      <c r="HV85">
        <v>16</v>
      </c>
      <c r="HW85">
        <v>16</v>
      </c>
      <c r="HX85">
        <v>18</v>
      </c>
      <c r="HY85">
        <v>18</v>
      </c>
      <c r="HZ85">
        <v>18</v>
      </c>
      <c r="IA85">
        <v>19</v>
      </c>
      <c r="IB85">
        <v>20</v>
      </c>
      <c r="IC85">
        <v>19</v>
      </c>
      <c r="ID85">
        <v>19</v>
      </c>
      <c r="IE85">
        <v>19</v>
      </c>
      <c r="IF85">
        <v>21</v>
      </c>
      <c r="IG85">
        <v>21</v>
      </c>
      <c r="IH85">
        <v>22</v>
      </c>
      <c r="II85">
        <v>23</v>
      </c>
      <c r="IJ85">
        <v>23</v>
      </c>
      <c r="IK85">
        <v>22</v>
      </c>
      <c r="IL85">
        <v>21</v>
      </c>
      <c r="IM85">
        <v>23</v>
      </c>
      <c r="IN85">
        <v>24</v>
      </c>
      <c r="IO85">
        <v>26</v>
      </c>
    </row>
    <row r="86" spans="1:249" x14ac:dyDescent="0.35">
      <c r="A86" t="s">
        <v>3542</v>
      </c>
      <c r="B86" s="4" t="str">
        <f>VLOOKUP(A86,'CAMI genomes v4 region'!$I$2:$J$110,2,FALSE)</f>
        <v>Aeromicrobium_ponti_strain_HSW-1_(NR_042659.1)</v>
      </c>
      <c r="C86">
        <v>100</v>
      </c>
      <c r="D86">
        <v>26</v>
      </c>
      <c r="E86" s="4">
        <f t="shared" si="3"/>
        <v>0</v>
      </c>
      <c r="F86" s="4">
        <f t="shared" si="4"/>
        <v>0</v>
      </c>
      <c r="G86" s="4">
        <f t="shared" si="5"/>
        <v>12</v>
      </c>
      <c r="H86">
        <v>28</v>
      </c>
      <c r="I86">
        <v>27</v>
      </c>
      <c r="J86">
        <v>26</v>
      </c>
      <c r="K86">
        <v>26</v>
      </c>
      <c r="L86">
        <v>26</v>
      </c>
      <c r="M86">
        <v>27</v>
      </c>
      <c r="N86">
        <v>24</v>
      </c>
      <c r="O86">
        <v>23</v>
      </c>
      <c r="P86">
        <v>23</v>
      </c>
      <c r="Q86" s="4">
        <v>23</v>
      </c>
      <c r="R86">
        <v>24</v>
      </c>
      <c r="S86">
        <v>23</v>
      </c>
      <c r="T86">
        <v>21</v>
      </c>
      <c r="U86">
        <v>19</v>
      </c>
      <c r="V86">
        <v>20</v>
      </c>
      <c r="W86">
        <v>21</v>
      </c>
      <c r="X86">
        <v>19</v>
      </c>
      <c r="Y86">
        <v>20</v>
      </c>
      <c r="Z86">
        <v>18</v>
      </c>
      <c r="AA86">
        <v>18</v>
      </c>
      <c r="AB86">
        <v>17</v>
      </c>
      <c r="AC86">
        <v>16</v>
      </c>
      <c r="AD86">
        <v>15</v>
      </c>
      <c r="AE86">
        <v>14</v>
      </c>
      <c r="AF86">
        <v>16</v>
      </c>
      <c r="AG86">
        <v>16</v>
      </c>
      <c r="AH86">
        <v>18</v>
      </c>
      <c r="AI86">
        <v>18</v>
      </c>
      <c r="AJ86">
        <v>18</v>
      </c>
      <c r="AK86">
        <v>16</v>
      </c>
      <c r="AL86">
        <v>16</v>
      </c>
      <c r="AM86">
        <v>16</v>
      </c>
      <c r="AN86">
        <v>16</v>
      </c>
      <c r="AO86">
        <v>16</v>
      </c>
      <c r="AP86">
        <v>15</v>
      </c>
      <c r="AQ86">
        <v>14</v>
      </c>
      <c r="AR86">
        <v>13</v>
      </c>
      <c r="AS86">
        <v>12</v>
      </c>
      <c r="AT86">
        <v>12</v>
      </c>
      <c r="AU86">
        <v>13</v>
      </c>
      <c r="AV86">
        <v>14</v>
      </c>
      <c r="AW86">
        <v>15</v>
      </c>
      <c r="AX86">
        <v>14</v>
      </c>
      <c r="AY86">
        <v>13</v>
      </c>
      <c r="AZ86">
        <v>13</v>
      </c>
      <c r="BA86">
        <v>14</v>
      </c>
      <c r="BB86">
        <v>14</v>
      </c>
      <c r="BC86">
        <v>15</v>
      </c>
      <c r="BD86">
        <v>15</v>
      </c>
      <c r="BE86">
        <v>15</v>
      </c>
      <c r="BF86">
        <v>14</v>
      </c>
      <c r="BG86">
        <v>14</v>
      </c>
      <c r="BH86">
        <v>15</v>
      </c>
      <c r="BI86">
        <v>15</v>
      </c>
      <c r="BJ86">
        <v>15</v>
      </c>
      <c r="BK86">
        <v>15</v>
      </c>
      <c r="BL86">
        <v>15</v>
      </c>
      <c r="BM86">
        <v>15</v>
      </c>
      <c r="BN86">
        <v>16</v>
      </c>
      <c r="BO86">
        <v>16</v>
      </c>
      <c r="BP86">
        <v>16</v>
      </c>
      <c r="BQ86">
        <v>17</v>
      </c>
      <c r="BR86">
        <v>19</v>
      </c>
      <c r="BS86">
        <v>19</v>
      </c>
      <c r="BT86">
        <v>20</v>
      </c>
      <c r="BU86">
        <v>19</v>
      </c>
      <c r="BV86">
        <v>21</v>
      </c>
      <c r="BW86">
        <v>21</v>
      </c>
      <c r="BX86">
        <v>21</v>
      </c>
      <c r="BY86">
        <v>20</v>
      </c>
      <c r="BZ86">
        <v>22</v>
      </c>
      <c r="CA86">
        <v>21</v>
      </c>
      <c r="CB86">
        <v>21</v>
      </c>
      <c r="CC86">
        <v>22</v>
      </c>
      <c r="CD86">
        <v>23</v>
      </c>
      <c r="CE86">
        <v>23</v>
      </c>
      <c r="CF86">
        <v>22</v>
      </c>
      <c r="CG86">
        <v>22</v>
      </c>
      <c r="CH86">
        <v>21</v>
      </c>
      <c r="CI86">
        <v>21</v>
      </c>
      <c r="CJ86">
        <v>21</v>
      </c>
      <c r="CK86">
        <v>22</v>
      </c>
      <c r="CL86">
        <v>22</v>
      </c>
      <c r="CM86">
        <v>21</v>
      </c>
      <c r="CN86">
        <v>22</v>
      </c>
      <c r="CO86">
        <v>22</v>
      </c>
      <c r="CP86">
        <v>24</v>
      </c>
      <c r="CQ86">
        <v>25</v>
      </c>
      <c r="CR86">
        <v>25</v>
      </c>
      <c r="CS86">
        <v>24</v>
      </c>
      <c r="CT86">
        <v>26</v>
      </c>
      <c r="CU86">
        <v>24</v>
      </c>
      <c r="CV86">
        <v>26</v>
      </c>
      <c r="CW86">
        <v>25</v>
      </c>
      <c r="CX86">
        <v>24</v>
      </c>
      <c r="CY86">
        <v>24</v>
      </c>
      <c r="CZ86">
        <v>25</v>
      </c>
      <c r="DA86">
        <v>23</v>
      </c>
      <c r="DB86">
        <v>24</v>
      </c>
      <c r="DC86">
        <v>22</v>
      </c>
      <c r="DD86">
        <v>22</v>
      </c>
      <c r="DE86">
        <v>21</v>
      </c>
      <c r="DF86">
        <v>21</v>
      </c>
      <c r="DG86">
        <v>20</v>
      </c>
      <c r="DH86">
        <v>19</v>
      </c>
      <c r="DI86">
        <v>21</v>
      </c>
      <c r="DJ86">
        <v>20</v>
      </c>
      <c r="DK86">
        <v>20</v>
      </c>
      <c r="DL86">
        <v>20</v>
      </c>
      <c r="DM86">
        <v>20</v>
      </c>
      <c r="DN86">
        <v>22</v>
      </c>
      <c r="DO86">
        <v>19</v>
      </c>
      <c r="DP86">
        <v>19</v>
      </c>
      <c r="DQ86">
        <v>20</v>
      </c>
      <c r="DR86">
        <v>20</v>
      </c>
      <c r="DS86">
        <v>22</v>
      </c>
      <c r="DT86">
        <v>22</v>
      </c>
      <c r="DU86">
        <v>23</v>
      </c>
      <c r="DV86">
        <v>23</v>
      </c>
      <c r="DW86">
        <v>23</v>
      </c>
      <c r="DX86">
        <v>22</v>
      </c>
      <c r="DY86">
        <v>24</v>
      </c>
      <c r="DZ86">
        <v>24</v>
      </c>
      <c r="EA86">
        <v>24</v>
      </c>
      <c r="EB86">
        <v>24</v>
      </c>
      <c r="EC86">
        <v>23</v>
      </c>
      <c r="ED86">
        <v>25</v>
      </c>
      <c r="EE86">
        <v>23</v>
      </c>
      <c r="EF86">
        <v>23</v>
      </c>
      <c r="EG86">
        <v>23</v>
      </c>
      <c r="EH86">
        <v>23</v>
      </c>
      <c r="EI86">
        <v>23</v>
      </c>
      <c r="EJ86">
        <v>21</v>
      </c>
      <c r="EK86">
        <v>22</v>
      </c>
      <c r="EL86">
        <v>23</v>
      </c>
      <c r="EM86">
        <v>23</v>
      </c>
      <c r="EN86">
        <v>24</v>
      </c>
      <c r="EO86">
        <v>24</v>
      </c>
      <c r="EP86">
        <v>24</v>
      </c>
      <c r="EQ86">
        <v>24</v>
      </c>
      <c r="ER86">
        <v>24</v>
      </c>
      <c r="ES86">
        <v>24</v>
      </c>
      <c r="ET86">
        <v>25</v>
      </c>
      <c r="EU86">
        <v>25</v>
      </c>
      <c r="EV86">
        <v>25</v>
      </c>
      <c r="EW86">
        <v>25</v>
      </c>
      <c r="EX86">
        <v>23</v>
      </c>
      <c r="EY86">
        <v>23</v>
      </c>
      <c r="EZ86">
        <v>23</v>
      </c>
      <c r="FA86">
        <v>21</v>
      </c>
      <c r="FB86">
        <v>20</v>
      </c>
      <c r="FC86">
        <v>21</v>
      </c>
      <c r="FD86">
        <v>21</v>
      </c>
      <c r="FE86">
        <v>23</v>
      </c>
      <c r="FF86">
        <v>24</v>
      </c>
      <c r="FG86">
        <v>23</v>
      </c>
      <c r="FH86">
        <v>22</v>
      </c>
      <c r="FI86">
        <v>25</v>
      </c>
      <c r="FJ86">
        <v>26</v>
      </c>
      <c r="FK86">
        <v>26</v>
      </c>
      <c r="FL86">
        <v>24</v>
      </c>
      <c r="FM86">
        <v>23</v>
      </c>
      <c r="FN86">
        <v>22</v>
      </c>
      <c r="FO86">
        <v>22</v>
      </c>
      <c r="FP86">
        <v>21</v>
      </c>
      <c r="FQ86">
        <v>20</v>
      </c>
      <c r="FR86">
        <v>20</v>
      </c>
      <c r="FS86">
        <v>20</v>
      </c>
      <c r="FT86">
        <v>20</v>
      </c>
      <c r="FU86">
        <v>19</v>
      </c>
      <c r="FV86">
        <v>19</v>
      </c>
      <c r="FW86">
        <v>18</v>
      </c>
      <c r="FX86">
        <v>17</v>
      </c>
      <c r="FY86">
        <v>18</v>
      </c>
      <c r="FZ86">
        <v>19</v>
      </c>
      <c r="GA86">
        <v>22</v>
      </c>
      <c r="GB86">
        <v>21</v>
      </c>
      <c r="GC86">
        <v>23</v>
      </c>
      <c r="GD86">
        <v>23</v>
      </c>
      <c r="GE86">
        <v>23</v>
      </c>
      <c r="GF86">
        <v>25</v>
      </c>
      <c r="GG86">
        <v>23</v>
      </c>
      <c r="GH86">
        <v>25</v>
      </c>
      <c r="GI86">
        <v>26</v>
      </c>
      <c r="GJ86">
        <v>26</v>
      </c>
      <c r="GK86">
        <v>26</v>
      </c>
      <c r="GL86">
        <v>27</v>
      </c>
      <c r="GM86">
        <v>26</v>
      </c>
      <c r="GN86">
        <v>26</v>
      </c>
      <c r="GO86">
        <v>25</v>
      </c>
      <c r="GP86">
        <v>25</v>
      </c>
      <c r="GQ86">
        <v>24</v>
      </c>
      <c r="GR86">
        <v>26</v>
      </c>
      <c r="GS86">
        <v>26</v>
      </c>
      <c r="GT86">
        <v>25</v>
      </c>
      <c r="GU86">
        <v>26</v>
      </c>
      <c r="GV86">
        <v>26</v>
      </c>
      <c r="GW86">
        <v>25</v>
      </c>
      <c r="GX86">
        <v>25</v>
      </c>
      <c r="GY86">
        <v>26</v>
      </c>
      <c r="GZ86">
        <v>27</v>
      </c>
      <c r="HA86">
        <v>26</v>
      </c>
      <c r="HB86">
        <v>28</v>
      </c>
      <c r="HC86">
        <v>28</v>
      </c>
      <c r="HD86">
        <v>26</v>
      </c>
      <c r="HE86">
        <v>28</v>
      </c>
      <c r="HF86">
        <v>27</v>
      </c>
      <c r="HG86">
        <v>28</v>
      </c>
      <c r="HH86">
        <v>29</v>
      </c>
      <c r="HI86">
        <v>28</v>
      </c>
      <c r="HJ86">
        <v>28</v>
      </c>
      <c r="HK86">
        <v>30</v>
      </c>
      <c r="HL86">
        <v>28</v>
      </c>
      <c r="HM86">
        <v>29</v>
      </c>
      <c r="HN86">
        <v>29</v>
      </c>
      <c r="HO86">
        <v>28</v>
      </c>
      <c r="HP86">
        <v>25</v>
      </c>
      <c r="HQ86">
        <v>26</v>
      </c>
      <c r="HR86">
        <v>26</v>
      </c>
      <c r="HS86">
        <v>28</v>
      </c>
      <c r="HT86">
        <v>28</v>
      </c>
      <c r="HU86">
        <v>29</v>
      </c>
      <c r="HV86">
        <v>28</v>
      </c>
      <c r="HW86">
        <v>28</v>
      </c>
      <c r="HX86">
        <v>28</v>
      </c>
      <c r="HY86">
        <v>27</v>
      </c>
      <c r="HZ86">
        <v>28</v>
      </c>
      <c r="IA86">
        <v>31</v>
      </c>
      <c r="IB86">
        <v>31</v>
      </c>
      <c r="IC86">
        <v>31</v>
      </c>
      <c r="ID86">
        <v>30</v>
      </c>
      <c r="IE86">
        <v>32</v>
      </c>
      <c r="IF86">
        <v>32</v>
      </c>
      <c r="IG86">
        <v>33</v>
      </c>
      <c r="IH86">
        <v>35</v>
      </c>
      <c r="II86">
        <v>153</v>
      </c>
      <c r="IJ86">
        <v>153</v>
      </c>
      <c r="IK86">
        <v>157</v>
      </c>
      <c r="IL86">
        <v>156</v>
      </c>
      <c r="IM86">
        <v>158</v>
      </c>
      <c r="IN86">
        <v>161</v>
      </c>
      <c r="IO86">
        <v>163</v>
      </c>
    </row>
    <row r="87" spans="1:249" x14ac:dyDescent="0.35">
      <c r="A87" t="s">
        <v>3545</v>
      </c>
      <c r="B87" s="4" t="str">
        <f>VLOOKUP(A87,'CAMI genomes v4 region'!$I$2:$J$110,2,FALSE)</f>
        <v>Rhodococcus_yunnanensis_strain_YIM_70056_(NR_043009.1)</v>
      </c>
      <c r="C87">
        <v>100</v>
      </c>
      <c r="D87">
        <v>72</v>
      </c>
      <c r="E87" s="4">
        <f t="shared" si="3"/>
        <v>0</v>
      </c>
      <c r="F87" s="4">
        <f t="shared" si="4"/>
        <v>0</v>
      </c>
      <c r="G87" s="4">
        <f t="shared" si="5"/>
        <v>57</v>
      </c>
      <c r="H87">
        <v>72</v>
      </c>
      <c r="I87">
        <v>73</v>
      </c>
      <c r="J87">
        <v>71</v>
      </c>
      <c r="K87">
        <v>71</v>
      </c>
      <c r="L87">
        <v>73</v>
      </c>
      <c r="M87">
        <v>75</v>
      </c>
      <c r="N87">
        <v>76</v>
      </c>
      <c r="O87">
        <v>78</v>
      </c>
      <c r="P87">
        <v>73</v>
      </c>
      <c r="Q87" s="4">
        <v>71</v>
      </c>
      <c r="R87">
        <v>69</v>
      </c>
      <c r="S87">
        <v>69</v>
      </c>
      <c r="T87">
        <v>69</v>
      </c>
      <c r="U87">
        <v>69</v>
      </c>
      <c r="V87">
        <v>70</v>
      </c>
      <c r="W87">
        <v>73</v>
      </c>
      <c r="X87">
        <v>73</v>
      </c>
      <c r="Y87">
        <v>74</v>
      </c>
      <c r="Z87">
        <v>75</v>
      </c>
      <c r="AA87">
        <v>76</v>
      </c>
      <c r="AB87">
        <v>78</v>
      </c>
      <c r="AC87">
        <v>79</v>
      </c>
      <c r="AD87">
        <v>78</v>
      </c>
      <c r="AE87">
        <v>79</v>
      </c>
      <c r="AF87">
        <v>76</v>
      </c>
      <c r="AG87">
        <v>73</v>
      </c>
      <c r="AH87">
        <v>74</v>
      </c>
      <c r="AI87">
        <v>73</v>
      </c>
      <c r="AJ87">
        <v>70</v>
      </c>
      <c r="AK87">
        <v>70</v>
      </c>
      <c r="AL87">
        <v>66</v>
      </c>
      <c r="AM87">
        <v>64</v>
      </c>
      <c r="AN87">
        <v>65</v>
      </c>
      <c r="AO87">
        <v>62</v>
      </c>
      <c r="AP87">
        <v>60</v>
      </c>
      <c r="AQ87">
        <v>59</v>
      </c>
      <c r="AR87">
        <v>61</v>
      </c>
      <c r="AS87">
        <v>64</v>
      </c>
      <c r="AT87">
        <v>64</v>
      </c>
      <c r="AU87">
        <v>65</v>
      </c>
      <c r="AV87">
        <v>66</v>
      </c>
      <c r="AW87">
        <v>68</v>
      </c>
      <c r="AX87">
        <v>66</v>
      </c>
      <c r="AY87">
        <v>65</v>
      </c>
      <c r="AZ87">
        <v>67</v>
      </c>
      <c r="BA87">
        <v>70</v>
      </c>
      <c r="BB87">
        <v>71</v>
      </c>
      <c r="BC87">
        <v>72</v>
      </c>
      <c r="BD87">
        <v>73</v>
      </c>
      <c r="BE87">
        <v>69</v>
      </c>
      <c r="BF87">
        <v>69</v>
      </c>
      <c r="BG87">
        <v>67</v>
      </c>
      <c r="BH87">
        <v>65</v>
      </c>
      <c r="BI87">
        <v>67</v>
      </c>
      <c r="BJ87">
        <v>68</v>
      </c>
      <c r="BK87">
        <v>70</v>
      </c>
      <c r="BL87">
        <v>69</v>
      </c>
      <c r="BM87">
        <v>69</v>
      </c>
      <c r="BN87">
        <v>68</v>
      </c>
      <c r="BO87">
        <v>69</v>
      </c>
      <c r="BP87">
        <v>69</v>
      </c>
      <c r="BQ87">
        <v>69</v>
      </c>
      <c r="BR87">
        <v>66</v>
      </c>
      <c r="BS87">
        <v>65</v>
      </c>
      <c r="BT87">
        <v>63</v>
      </c>
      <c r="BU87">
        <v>62</v>
      </c>
      <c r="BV87">
        <v>61</v>
      </c>
      <c r="BW87">
        <v>59</v>
      </c>
      <c r="BX87">
        <v>57</v>
      </c>
      <c r="BY87">
        <v>58</v>
      </c>
      <c r="BZ87">
        <v>59</v>
      </c>
      <c r="CA87">
        <v>58</v>
      </c>
      <c r="CB87">
        <v>60</v>
      </c>
      <c r="CC87">
        <v>61</v>
      </c>
      <c r="CD87">
        <v>63</v>
      </c>
      <c r="CE87">
        <v>64</v>
      </c>
      <c r="CF87">
        <v>66</v>
      </c>
      <c r="CG87">
        <v>66</v>
      </c>
      <c r="CH87">
        <v>69</v>
      </c>
      <c r="CI87">
        <v>75</v>
      </c>
      <c r="CJ87">
        <v>76</v>
      </c>
      <c r="CK87">
        <v>79</v>
      </c>
      <c r="CL87">
        <v>82</v>
      </c>
      <c r="CM87">
        <v>78</v>
      </c>
      <c r="CN87">
        <v>79</v>
      </c>
      <c r="CO87">
        <v>83</v>
      </c>
      <c r="CP87">
        <v>82</v>
      </c>
      <c r="CQ87">
        <v>80</v>
      </c>
      <c r="CR87">
        <v>78</v>
      </c>
      <c r="CS87">
        <v>77</v>
      </c>
      <c r="CT87">
        <v>77</v>
      </c>
      <c r="CU87">
        <v>75</v>
      </c>
      <c r="CV87">
        <v>76</v>
      </c>
      <c r="CW87">
        <v>80</v>
      </c>
      <c r="CX87">
        <v>81</v>
      </c>
      <c r="CY87">
        <v>82</v>
      </c>
      <c r="CZ87">
        <v>79</v>
      </c>
      <c r="DA87">
        <v>78</v>
      </c>
      <c r="DB87">
        <v>78</v>
      </c>
      <c r="DC87">
        <v>79</v>
      </c>
      <c r="DD87">
        <v>82</v>
      </c>
      <c r="DE87">
        <v>83</v>
      </c>
      <c r="DF87">
        <v>86</v>
      </c>
      <c r="DG87">
        <v>85</v>
      </c>
      <c r="DH87">
        <v>85</v>
      </c>
      <c r="DI87">
        <v>83</v>
      </c>
      <c r="DJ87">
        <v>83</v>
      </c>
      <c r="DK87">
        <v>81</v>
      </c>
      <c r="DL87">
        <v>79</v>
      </c>
      <c r="DM87">
        <v>77</v>
      </c>
      <c r="DN87">
        <v>76</v>
      </c>
      <c r="DO87">
        <v>75</v>
      </c>
      <c r="DP87">
        <v>75</v>
      </c>
      <c r="DQ87">
        <v>77</v>
      </c>
      <c r="DR87">
        <v>75</v>
      </c>
      <c r="DS87">
        <v>75</v>
      </c>
      <c r="DT87">
        <v>74</v>
      </c>
      <c r="DU87">
        <v>76</v>
      </c>
      <c r="DV87">
        <v>78</v>
      </c>
      <c r="DW87">
        <v>81</v>
      </c>
      <c r="DX87">
        <v>77</v>
      </c>
      <c r="DY87">
        <v>76</v>
      </c>
      <c r="DZ87">
        <v>73</v>
      </c>
      <c r="EA87">
        <v>72</v>
      </c>
      <c r="EB87">
        <v>70</v>
      </c>
      <c r="EC87">
        <v>70</v>
      </c>
      <c r="ED87">
        <v>70</v>
      </c>
      <c r="EE87">
        <v>67</v>
      </c>
      <c r="EF87">
        <v>64</v>
      </c>
      <c r="EG87">
        <v>66</v>
      </c>
      <c r="EH87">
        <v>67</v>
      </c>
      <c r="EI87">
        <v>65</v>
      </c>
      <c r="EJ87">
        <v>64</v>
      </c>
      <c r="EK87">
        <v>67</v>
      </c>
      <c r="EL87">
        <v>66</v>
      </c>
      <c r="EM87">
        <v>64</v>
      </c>
      <c r="EN87">
        <v>66</v>
      </c>
      <c r="EO87">
        <v>66</v>
      </c>
      <c r="EP87">
        <v>66</v>
      </c>
      <c r="EQ87">
        <v>63</v>
      </c>
      <c r="ER87">
        <v>64</v>
      </c>
      <c r="ES87">
        <v>64</v>
      </c>
      <c r="ET87">
        <v>64</v>
      </c>
      <c r="EU87">
        <v>62</v>
      </c>
      <c r="EV87">
        <v>63</v>
      </c>
      <c r="EW87">
        <v>68</v>
      </c>
      <c r="EX87">
        <v>68</v>
      </c>
      <c r="EY87">
        <v>63</v>
      </c>
      <c r="EZ87">
        <v>88</v>
      </c>
      <c r="FA87">
        <v>90</v>
      </c>
      <c r="FB87">
        <v>90</v>
      </c>
      <c r="FC87">
        <v>91</v>
      </c>
      <c r="FD87">
        <v>92</v>
      </c>
      <c r="FE87">
        <v>90</v>
      </c>
      <c r="FF87">
        <v>89</v>
      </c>
      <c r="FG87">
        <v>88</v>
      </c>
      <c r="FH87">
        <v>90</v>
      </c>
      <c r="FI87">
        <v>93</v>
      </c>
      <c r="FJ87">
        <v>81</v>
      </c>
      <c r="FK87">
        <v>78</v>
      </c>
      <c r="FL87">
        <v>82</v>
      </c>
      <c r="FM87">
        <v>82</v>
      </c>
      <c r="FN87">
        <v>81</v>
      </c>
      <c r="FO87">
        <v>84</v>
      </c>
      <c r="FP87">
        <v>86</v>
      </c>
      <c r="FQ87">
        <v>81</v>
      </c>
      <c r="FR87">
        <v>82</v>
      </c>
      <c r="FS87">
        <v>84</v>
      </c>
      <c r="FT87">
        <v>89</v>
      </c>
      <c r="FU87">
        <v>88</v>
      </c>
      <c r="FV87">
        <v>88</v>
      </c>
      <c r="FW87">
        <v>68</v>
      </c>
      <c r="FX87">
        <v>68</v>
      </c>
      <c r="FY87">
        <v>67</v>
      </c>
      <c r="FZ87">
        <v>65</v>
      </c>
      <c r="GA87">
        <v>65</v>
      </c>
      <c r="GB87">
        <v>66</v>
      </c>
      <c r="GC87">
        <v>63</v>
      </c>
      <c r="GD87">
        <v>65</v>
      </c>
      <c r="GE87">
        <v>69</v>
      </c>
      <c r="GF87">
        <v>67</v>
      </c>
      <c r="GG87">
        <v>68</v>
      </c>
      <c r="GH87">
        <v>68</v>
      </c>
      <c r="GI87">
        <v>70</v>
      </c>
      <c r="GJ87">
        <v>72</v>
      </c>
      <c r="GK87">
        <v>72</v>
      </c>
      <c r="GL87">
        <v>75</v>
      </c>
      <c r="GM87">
        <v>79</v>
      </c>
      <c r="GN87">
        <v>78</v>
      </c>
      <c r="GO87">
        <v>75</v>
      </c>
      <c r="GP87">
        <v>75</v>
      </c>
      <c r="GQ87">
        <v>76</v>
      </c>
      <c r="GR87">
        <v>75</v>
      </c>
      <c r="GS87">
        <v>75</v>
      </c>
      <c r="GT87">
        <v>73</v>
      </c>
      <c r="GU87">
        <v>75</v>
      </c>
      <c r="GV87">
        <v>75</v>
      </c>
      <c r="GW87">
        <v>75</v>
      </c>
      <c r="GX87">
        <v>73</v>
      </c>
      <c r="GY87">
        <v>71</v>
      </c>
      <c r="GZ87">
        <v>71</v>
      </c>
      <c r="HA87">
        <v>71</v>
      </c>
      <c r="HB87">
        <v>70</v>
      </c>
      <c r="HC87">
        <v>70</v>
      </c>
      <c r="HD87">
        <v>72</v>
      </c>
      <c r="HE87">
        <v>72</v>
      </c>
      <c r="HF87">
        <v>69</v>
      </c>
      <c r="HG87">
        <v>68</v>
      </c>
      <c r="HH87">
        <v>70</v>
      </c>
      <c r="HI87">
        <v>70</v>
      </c>
      <c r="HJ87">
        <v>71</v>
      </c>
      <c r="HK87">
        <v>70</v>
      </c>
      <c r="HL87">
        <v>70</v>
      </c>
      <c r="HM87">
        <v>69</v>
      </c>
      <c r="HN87">
        <v>72</v>
      </c>
      <c r="HO87">
        <v>73</v>
      </c>
      <c r="HP87">
        <v>73</v>
      </c>
      <c r="HQ87">
        <v>71</v>
      </c>
      <c r="HR87">
        <v>68</v>
      </c>
      <c r="HS87">
        <v>69</v>
      </c>
      <c r="HT87">
        <v>69</v>
      </c>
      <c r="HU87">
        <v>69</v>
      </c>
      <c r="HV87">
        <v>68</v>
      </c>
      <c r="HW87">
        <v>70</v>
      </c>
      <c r="HX87">
        <v>72</v>
      </c>
      <c r="HY87">
        <v>73</v>
      </c>
      <c r="HZ87">
        <v>72</v>
      </c>
      <c r="IA87">
        <v>75</v>
      </c>
      <c r="IB87">
        <v>75</v>
      </c>
      <c r="IC87">
        <v>74</v>
      </c>
      <c r="ID87">
        <v>74</v>
      </c>
      <c r="IE87">
        <v>76</v>
      </c>
      <c r="IF87">
        <v>74</v>
      </c>
      <c r="IG87">
        <v>74</v>
      </c>
      <c r="IH87">
        <v>73</v>
      </c>
      <c r="II87">
        <v>73</v>
      </c>
      <c r="IJ87">
        <v>76</v>
      </c>
      <c r="IK87">
        <v>79</v>
      </c>
      <c r="IL87">
        <v>77</v>
      </c>
      <c r="IM87">
        <v>78</v>
      </c>
      <c r="IN87">
        <v>78</v>
      </c>
      <c r="IO87">
        <v>79</v>
      </c>
    </row>
    <row r="88" spans="1:249" x14ac:dyDescent="0.35">
      <c r="A88" t="s">
        <v>3543</v>
      </c>
      <c r="B88" s="4" t="str">
        <f>VLOOKUP(A88,'CAMI genomes v4 region'!$I$2:$J$110,2,FALSE)</f>
        <v>Cellulomonas_aerilata_strain_5420S-23_(NR_044526.1)</v>
      </c>
      <c r="C88">
        <v>100</v>
      </c>
      <c r="D88">
        <v>87</v>
      </c>
      <c r="E88" s="4">
        <f t="shared" si="3"/>
        <v>0</v>
      </c>
      <c r="F88" s="4">
        <f t="shared" si="4"/>
        <v>0</v>
      </c>
      <c r="G88" s="4">
        <f t="shared" si="5"/>
        <v>48</v>
      </c>
      <c r="H88">
        <v>127</v>
      </c>
      <c r="I88">
        <v>128</v>
      </c>
      <c r="J88">
        <v>128</v>
      </c>
      <c r="K88">
        <v>127</v>
      </c>
      <c r="L88">
        <v>128</v>
      </c>
      <c r="M88">
        <v>123</v>
      </c>
      <c r="N88">
        <v>120</v>
      </c>
      <c r="O88">
        <v>119</v>
      </c>
      <c r="P88">
        <v>114</v>
      </c>
      <c r="Q88" s="4">
        <v>121</v>
      </c>
      <c r="R88">
        <v>125</v>
      </c>
      <c r="S88">
        <v>127</v>
      </c>
      <c r="T88">
        <v>123</v>
      </c>
      <c r="U88">
        <v>123</v>
      </c>
      <c r="V88">
        <v>123</v>
      </c>
      <c r="W88">
        <v>120</v>
      </c>
      <c r="X88">
        <v>120</v>
      </c>
      <c r="Y88">
        <v>116</v>
      </c>
      <c r="Z88">
        <v>116</v>
      </c>
      <c r="AA88">
        <v>113</v>
      </c>
      <c r="AB88">
        <v>112</v>
      </c>
      <c r="AC88">
        <v>113</v>
      </c>
      <c r="AD88">
        <v>112</v>
      </c>
      <c r="AE88">
        <v>111</v>
      </c>
      <c r="AF88">
        <v>113</v>
      </c>
      <c r="AG88">
        <v>102</v>
      </c>
      <c r="AH88">
        <v>104</v>
      </c>
      <c r="AI88">
        <v>100</v>
      </c>
      <c r="AJ88">
        <v>98</v>
      </c>
      <c r="AK88">
        <v>108</v>
      </c>
      <c r="AL88">
        <v>107</v>
      </c>
      <c r="AM88">
        <v>102</v>
      </c>
      <c r="AN88">
        <v>107</v>
      </c>
      <c r="AO88">
        <v>101</v>
      </c>
      <c r="AP88">
        <v>100</v>
      </c>
      <c r="AQ88">
        <v>94</v>
      </c>
      <c r="AR88">
        <v>98</v>
      </c>
      <c r="AS88">
        <v>98</v>
      </c>
      <c r="AT88">
        <v>59</v>
      </c>
      <c r="AU88">
        <v>59</v>
      </c>
      <c r="AV88">
        <v>61</v>
      </c>
      <c r="AW88">
        <v>66</v>
      </c>
      <c r="AX88">
        <v>66</v>
      </c>
      <c r="AY88">
        <v>68</v>
      </c>
      <c r="AZ88">
        <v>69</v>
      </c>
      <c r="BA88">
        <v>67</v>
      </c>
      <c r="BB88">
        <v>59</v>
      </c>
      <c r="BC88">
        <v>60</v>
      </c>
      <c r="BD88">
        <v>60</v>
      </c>
      <c r="BE88">
        <v>61</v>
      </c>
      <c r="BF88">
        <v>60</v>
      </c>
      <c r="BG88">
        <v>61</v>
      </c>
      <c r="BH88">
        <v>64</v>
      </c>
      <c r="BI88">
        <v>63</v>
      </c>
      <c r="BJ88">
        <v>70</v>
      </c>
      <c r="BK88">
        <v>69</v>
      </c>
      <c r="BL88">
        <v>70</v>
      </c>
      <c r="BM88">
        <v>71</v>
      </c>
      <c r="BN88">
        <v>69</v>
      </c>
      <c r="BO88">
        <v>67</v>
      </c>
      <c r="BP88">
        <v>67</v>
      </c>
      <c r="BQ88">
        <v>69</v>
      </c>
      <c r="BR88">
        <v>69</v>
      </c>
      <c r="BS88">
        <v>67</v>
      </c>
      <c r="BT88">
        <v>66</v>
      </c>
      <c r="BU88">
        <v>65</v>
      </c>
      <c r="BV88">
        <v>65</v>
      </c>
      <c r="BW88">
        <v>66</v>
      </c>
      <c r="BX88">
        <v>66</v>
      </c>
      <c r="BY88">
        <v>66</v>
      </c>
      <c r="BZ88">
        <v>64</v>
      </c>
      <c r="CA88">
        <v>63</v>
      </c>
      <c r="CB88">
        <v>63</v>
      </c>
      <c r="CC88">
        <v>62</v>
      </c>
      <c r="CD88">
        <v>59</v>
      </c>
      <c r="CE88">
        <v>59</v>
      </c>
      <c r="CF88">
        <v>59</v>
      </c>
      <c r="CG88">
        <v>59</v>
      </c>
      <c r="CH88">
        <v>57</v>
      </c>
      <c r="CI88">
        <v>57</v>
      </c>
      <c r="CJ88">
        <v>57</v>
      </c>
      <c r="CK88">
        <v>57</v>
      </c>
      <c r="CL88">
        <v>58</v>
      </c>
      <c r="CM88">
        <v>56</v>
      </c>
      <c r="CN88">
        <v>56</v>
      </c>
      <c r="CO88">
        <v>59</v>
      </c>
      <c r="CP88">
        <v>57</v>
      </c>
      <c r="CQ88">
        <v>55</v>
      </c>
      <c r="CR88">
        <v>55</v>
      </c>
      <c r="CS88">
        <v>53</v>
      </c>
      <c r="CT88">
        <v>52</v>
      </c>
      <c r="CU88">
        <v>55</v>
      </c>
      <c r="CV88">
        <v>54</v>
      </c>
      <c r="CW88">
        <v>54</v>
      </c>
      <c r="CX88">
        <v>50</v>
      </c>
      <c r="CY88">
        <v>49</v>
      </c>
      <c r="CZ88">
        <v>53</v>
      </c>
      <c r="DA88">
        <v>51</v>
      </c>
      <c r="DB88">
        <v>54</v>
      </c>
      <c r="DC88">
        <v>57</v>
      </c>
      <c r="DD88">
        <v>54</v>
      </c>
      <c r="DE88">
        <v>51</v>
      </c>
      <c r="DF88">
        <v>51</v>
      </c>
      <c r="DG88">
        <v>50</v>
      </c>
      <c r="DH88">
        <v>51</v>
      </c>
      <c r="DI88">
        <v>54</v>
      </c>
      <c r="DJ88">
        <v>52</v>
      </c>
      <c r="DK88">
        <v>52</v>
      </c>
      <c r="DL88">
        <v>53</v>
      </c>
      <c r="DM88">
        <v>51</v>
      </c>
      <c r="DN88">
        <v>53</v>
      </c>
      <c r="DO88">
        <v>54</v>
      </c>
      <c r="DP88">
        <v>52</v>
      </c>
      <c r="DQ88">
        <v>53</v>
      </c>
      <c r="DR88">
        <v>49</v>
      </c>
      <c r="DS88">
        <v>50</v>
      </c>
      <c r="DT88">
        <v>48</v>
      </c>
      <c r="DU88">
        <v>48</v>
      </c>
      <c r="DV88">
        <v>49</v>
      </c>
      <c r="DW88">
        <v>48</v>
      </c>
      <c r="DX88">
        <v>50</v>
      </c>
      <c r="DY88">
        <v>50</v>
      </c>
      <c r="DZ88">
        <v>49</v>
      </c>
      <c r="EA88">
        <v>80</v>
      </c>
      <c r="EB88">
        <v>84</v>
      </c>
      <c r="EC88">
        <v>86</v>
      </c>
      <c r="ED88">
        <v>87</v>
      </c>
      <c r="EE88">
        <v>86</v>
      </c>
      <c r="EF88">
        <v>86</v>
      </c>
      <c r="EG88">
        <v>88</v>
      </c>
      <c r="EH88">
        <v>89</v>
      </c>
      <c r="EI88">
        <v>88</v>
      </c>
      <c r="EJ88">
        <v>85</v>
      </c>
      <c r="EK88">
        <v>84</v>
      </c>
      <c r="EL88">
        <v>82</v>
      </c>
      <c r="EM88">
        <v>84</v>
      </c>
      <c r="EN88">
        <v>83</v>
      </c>
      <c r="EO88">
        <v>83</v>
      </c>
      <c r="EP88">
        <v>86</v>
      </c>
      <c r="EQ88">
        <v>88</v>
      </c>
      <c r="ER88">
        <v>87</v>
      </c>
      <c r="ES88">
        <v>87</v>
      </c>
      <c r="ET88">
        <v>86</v>
      </c>
      <c r="EU88">
        <v>86</v>
      </c>
      <c r="EV88">
        <v>90</v>
      </c>
      <c r="EW88">
        <v>90</v>
      </c>
      <c r="EX88">
        <v>88</v>
      </c>
      <c r="EY88">
        <v>88</v>
      </c>
      <c r="EZ88">
        <v>87</v>
      </c>
      <c r="FA88">
        <v>88</v>
      </c>
      <c r="FB88">
        <v>87</v>
      </c>
      <c r="FC88">
        <v>88</v>
      </c>
      <c r="FD88">
        <v>88</v>
      </c>
      <c r="FE88">
        <v>87</v>
      </c>
      <c r="FF88">
        <v>85</v>
      </c>
      <c r="FG88">
        <v>85</v>
      </c>
      <c r="FH88">
        <v>84</v>
      </c>
      <c r="FI88">
        <v>103</v>
      </c>
      <c r="FJ88">
        <v>104</v>
      </c>
      <c r="FK88">
        <v>104</v>
      </c>
      <c r="FL88">
        <v>106</v>
      </c>
      <c r="FM88">
        <v>106</v>
      </c>
      <c r="FN88">
        <v>107</v>
      </c>
      <c r="FO88">
        <v>104</v>
      </c>
      <c r="FP88">
        <v>106</v>
      </c>
      <c r="FQ88">
        <v>109</v>
      </c>
      <c r="FR88">
        <v>109</v>
      </c>
      <c r="FS88">
        <v>110</v>
      </c>
      <c r="FT88">
        <v>114</v>
      </c>
      <c r="FU88">
        <v>114</v>
      </c>
      <c r="FV88">
        <v>110</v>
      </c>
      <c r="FW88">
        <v>100</v>
      </c>
      <c r="FX88">
        <v>98</v>
      </c>
      <c r="FY88">
        <v>94</v>
      </c>
      <c r="FZ88">
        <v>91</v>
      </c>
      <c r="GA88">
        <v>92</v>
      </c>
      <c r="GB88">
        <v>91</v>
      </c>
      <c r="GC88">
        <v>96</v>
      </c>
      <c r="GD88">
        <v>95</v>
      </c>
      <c r="GE88">
        <v>96</v>
      </c>
      <c r="GF88">
        <v>92</v>
      </c>
      <c r="GG88">
        <v>95</v>
      </c>
      <c r="GH88">
        <v>97</v>
      </c>
      <c r="GI88">
        <v>97</v>
      </c>
      <c r="GJ88">
        <v>99</v>
      </c>
      <c r="GK88">
        <v>96</v>
      </c>
      <c r="GL88">
        <v>97</v>
      </c>
      <c r="GM88">
        <v>93</v>
      </c>
      <c r="GN88">
        <v>94</v>
      </c>
      <c r="GO88">
        <v>93</v>
      </c>
      <c r="GP88">
        <v>94</v>
      </c>
      <c r="GQ88">
        <v>97</v>
      </c>
      <c r="GR88">
        <v>99</v>
      </c>
      <c r="GS88">
        <v>98</v>
      </c>
      <c r="GT88">
        <v>95</v>
      </c>
      <c r="GU88">
        <v>98</v>
      </c>
      <c r="GV88">
        <v>100</v>
      </c>
      <c r="GW88">
        <v>96</v>
      </c>
      <c r="GX88">
        <v>91</v>
      </c>
      <c r="GY88">
        <v>93</v>
      </c>
      <c r="GZ88">
        <v>92</v>
      </c>
      <c r="HA88">
        <v>96</v>
      </c>
      <c r="HB88">
        <v>98</v>
      </c>
      <c r="HC88">
        <v>102</v>
      </c>
      <c r="HD88">
        <v>102</v>
      </c>
      <c r="HE88">
        <v>100</v>
      </c>
      <c r="HF88">
        <v>102</v>
      </c>
      <c r="HG88">
        <v>101</v>
      </c>
      <c r="HH88">
        <v>100</v>
      </c>
      <c r="HI88">
        <v>98</v>
      </c>
      <c r="HJ88">
        <v>99</v>
      </c>
      <c r="HK88">
        <v>97</v>
      </c>
      <c r="HL88">
        <v>100</v>
      </c>
      <c r="HM88">
        <v>100</v>
      </c>
      <c r="HN88">
        <v>98</v>
      </c>
      <c r="HO88">
        <v>95</v>
      </c>
      <c r="HP88">
        <v>89</v>
      </c>
      <c r="HQ88">
        <v>91</v>
      </c>
      <c r="HR88">
        <v>93</v>
      </c>
      <c r="HS88">
        <v>92</v>
      </c>
      <c r="HT88">
        <v>93</v>
      </c>
      <c r="HU88">
        <v>95</v>
      </c>
      <c r="HV88">
        <v>96</v>
      </c>
      <c r="HW88">
        <v>98</v>
      </c>
      <c r="HX88">
        <v>99</v>
      </c>
      <c r="HY88">
        <v>101</v>
      </c>
      <c r="HZ88">
        <v>103</v>
      </c>
      <c r="IA88">
        <v>105</v>
      </c>
      <c r="IB88">
        <v>107</v>
      </c>
      <c r="IC88">
        <v>108</v>
      </c>
      <c r="ID88">
        <v>107</v>
      </c>
      <c r="IE88">
        <v>110</v>
      </c>
      <c r="IF88">
        <v>109</v>
      </c>
      <c r="IG88">
        <v>118</v>
      </c>
      <c r="IH88">
        <v>124</v>
      </c>
      <c r="II88">
        <v>153</v>
      </c>
      <c r="IJ88">
        <v>153</v>
      </c>
      <c r="IK88">
        <v>157</v>
      </c>
      <c r="IL88">
        <v>156</v>
      </c>
      <c r="IM88">
        <v>158</v>
      </c>
      <c r="IN88">
        <v>161</v>
      </c>
      <c r="IO88">
        <v>163</v>
      </c>
    </row>
    <row r="89" spans="1:249" x14ac:dyDescent="0.35">
      <c r="A89" t="s">
        <v>3547</v>
      </c>
      <c r="B89" s="4" t="str">
        <f>VLOOKUP(A89,'CAMI genomes v4 region'!$I$2:$J$110,2,FALSE)</f>
        <v>Chryseobacterium_gregarium_strain_P_461/12_(NR_042647.1)</v>
      </c>
      <c r="C89">
        <v>19</v>
      </c>
      <c r="D89">
        <v>3</v>
      </c>
      <c r="E89" s="4">
        <f t="shared" si="3"/>
        <v>196</v>
      </c>
      <c r="F89" s="4">
        <f t="shared" si="4"/>
        <v>241</v>
      </c>
      <c r="G89" s="4">
        <f t="shared" si="5"/>
        <v>0</v>
      </c>
      <c r="H89">
        <v>1</v>
      </c>
      <c r="I89">
        <v>1</v>
      </c>
      <c r="J89">
        <v>1</v>
      </c>
      <c r="K89">
        <v>1</v>
      </c>
      <c r="L89">
        <v>1</v>
      </c>
      <c r="M89">
        <v>1</v>
      </c>
      <c r="N89">
        <v>1</v>
      </c>
      <c r="O89">
        <v>1</v>
      </c>
      <c r="P89">
        <v>1</v>
      </c>
      <c r="Q89" s="4">
        <v>1</v>
      </c>
      <c r="R89">
        <v>1</v>
      </c>
      <c r="S89">
        <v>1</v>
      </c>
      <c r="T89">
        <v>1</v>
      </c>
      <c r="U89">
        <v>1</v>
      </c>
      <c r="V89">
        <v>1</v>
      </c>
      <c r="W89">
        <v>1</v>
      </c>
      <c r="X89">
        <v>1</v>
      </c>
      <c r="Y89">
        <v>1</v>
      </c>
      <c r="Z89">
        <v>1</v>
      </c>
      <c r="AA89">
        <v>1</v>
      </c>
      <c r="AB89">
        <v>1</v>
      </c>
      <c r="AC89">
        <v>1</v>
      </c>
      <c r="AD89">
        <v>1</v>
      </c>
      <c r="AE89">
        <v>1</v>
      </c>
      <c r="AF89">
        <v>1</v>
      </c>
      <c r="AG89">
        <v>1</v>
      </c>
      <c r="AH89">
        <v>1</v>
      </c>
      <c r="AI89">
        <v>1</v>
      </c>
      <c r="AJ89">
        <v>1</v>
      </c>
      <c r="AK89">
        <v>1</v>
      </c>
      <c r="AL89">
        <v>1</v>
      </c>
      <c r="AM89">
        <v>1</v>
      </c>
      <c r="AN89">
        <v>1</v>
      </c>
      <c r="AO89">
        <v>1</v>
      </c>
      <c r="AP89">
        <v>1</v>
      </c>
      <c r="AQ89">
        <v>1</v>
      </c>
      <c r="AR89">
        <v>1</v>
      </c>
      <c r="AS89">
        <v>1</v>
      </c>
      <c r="AT89">
        <v>1</v>
      </c>
      <c r="AU89">
        <v>1</v>
      </c>
      <c r="AV89">
        <v>1</v>
      </c>
      <c r="AW89">
        <v>1</v>
      </c>
      <c r="AX89">
        <v>1</v>
      </c>
      <c r="AY89">
        <v>1</v>
      </c>
      <c r="AZ89">
        <v>1</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c r="EF89">
        <v>0</v>
      </c>
      <c r="EG89">
        <v>0</v>
      </c>
      <c r="EH89">
        <v>0</v>
      </c>
      <c r="EI89">
        <v>0</v>
      </c>
      <c r="EJ89">
        <v>0</v>
      </c>
      <c r="EK89">
        <v>0</v>
      </c>
      <c r="EL89">
        <v>0</v>
      </c>
      <c r="EM89">
        <v>0</v>
      </c>
      <c r="EN89">
        <v>0</v>
      </c>
      <c r="EO89">
        <v>0</v>
      </c>
      <c r="EP89">
        <v>0</v>
      </c>
      <c r="EQ89">
        <v>0</v>
      </c>
      <c r="ER89">
        <v>0</v>
      </c>
      <c r="ES89">
        <v>0</v>
      </c>
      <c r="ET89">
        <v>0</v>
      </c>
      <c r="EU89">
        <v>0</v>
      </c>
      <c r="EV89">
        <v>0</v>
      </c>
      <c r="EW89">
        <v>0</v>
      </c>
      <c r="EX89">
        <v>0</v>
      </c>
      <c r="EY89">
        <v>0</v>
      </c>
      <c r="EZ89">
        <v>0</v>
      </c>
      <c r="FA89">
        <v>0</v>
      </c>
      <c r="FB89">
        <v>0</v>
      </c>
      <c r="FC89">
        <v>0</v>
      </c>
      <c r="FD89">
        <v>0</v>
      </c>
      <c r="FE89">
        <v>0</v>
      </c>
      <c r="FF89">
        <v>0</v>
      </c>
      <c r="FG89">
        <v>0</v>
      </c>
      <c r="FH89">
        <v>0</v>
      </c>
      <c r="FI89">
        <v>0</v>
      </c>
      <c r="FJ89">
        <v>0</v>
      </c>
      <c r="FK89">
        <v>0</v>
      </c>
      <c r="FL89">
        <v>0</v>
      </c>
      <c r="FM89">
        <v>0</v>
      </c>
      <c r="FN89">
        <v>0</v>
      </c>
      <c r="FO89">
        <v>0</v>
      </c>
      <c r="FP89">
        <v>0</v>
      </c>
      <c r="FQ89">
        <v>0</v>
      </c>
      <c r="FR89">
        <v>0</v>
      </c>
      <c r="FS89">
        <v>0</v>
      </c>
      <c r="FT89">
        <v>0</v>
      </c>
      <c r="FU89">
        <v>0</v>
      </c>
      <c r="FV89">
        <v>0</v>
      </c>
      <c r="FW89">
        <v>0</v>
      </c>
      <c r="FX89">
        <v>0</v>
      </c>
      <c r="FY89">
        <v>0</v>
      </c>
      <c r="FZ89">
        <v>0</v>
      </c>
      <c r="GA89">
        <v>0</v>
      </c>
      <c r="GB89">
        <v>0</v>
      </c>
      <c r="GC89">
        <v>0</v>
      </c>
      <c r="GD89">
        <v>0</v>
      </c>
      <c r="GE89">
        <v>0</v>
      </c>
      <c r="GF89">
        <v>0</v>
      </c>
      <c r="GG89">
        <v>0</v>
      </c>
      <c r="GH89">
        <v>0</v>
      </c>
      <c r="GI89">
        <v>0</v>
      </c>
      <c r="GJ89">
        <v>0</v>
      </c>
      <c r="GK89">
        <v>0</v>
      </c>
      <c r="GL89">
        <v>0</v>
      </c>
      <c r="GM89">
        <v>0</v>
      </c>
      <c r="GN89">
        <v>0</v>
      </c>
      <c r="GO89">
        <v>0</v>
      </c>
      <c r="GP89">
        <v>0</v>
      </c>
      <c r="GQ89">
        <v>0</v>
      </c>
      <c r="GR89">
        <v>0</v>
      </c>
      <c r="GS89">
        <v>0</v>
      </c>
      <c r="GT89">
        <v>0</v>
      </c>
      <c r="GU89">
        <v>0</v>
      </c>
      <c r="GV89">
        <v>0</v>
      </c>
      <c r="GW89">
        <v>0</v>
      </c>
      <c r="GX89">
        <v>0</v>
      </c>
      <c r="GY89">
        <v>0</v>
      </c>
      <c r="GZ89">
        <v>0</v>
      </c>
      <c r="HA89">
        <v>0</v>
      </c>
      <c r="HB89">
        <v>0</v>
      </c>
      <c r="HC89">
        <v>0</v>
      </c>
      <c r="HD89">
        <v>0</v>
      </c>
      <c r="HE89">
        <v>0</v>
      </c>
      <c r="HF89">
        <v>0</v>
      </c>
      <c r="HG89">
        <v>0</v>
      </c>
      <c r="HH89">
        <v>0</v>
      </c>
      <c r="HI89">
        <v>0</v>
      </c>
      <c r="HJ89">
        <v>0</v>
      </c>
      <c r="HK89">
        <v>0</v>
      </c>
      <c r="HL89">
        <v>0</v>
      </c>
      <c r="HM89">
        <v>0</v>
      </c>
      <c r="HN89">
        <v>0</v>
      </c>
      <c r="HO89">
        <v>0</v>
      </c>
      <c r="HP89">
        <v>0</v>
      </c>
      <c r="HQ89">
        <v>0</v>
      </c>
      <c r="HR89">
        <v>0</v>
      </c>
      <c r="HS89">
        <v>0</v>
      </c>
      <c r="HT89">
        <v>0</v>
      </c>
      <c r="HU89">
        <v>0</v>
      </c>
      <c r="HV89">
        <v>0</v>
      </c>
      <c r="HW89">
        <v>0</v>
      </c>
      <c r="HX89">
        <v>0</v>
      </c>
      <c r="HY89">
        <v>0</v>
      </c>
      <c r="HZ89">
        <v>0</v>
      </c>
      <c r="IA89">
        <v>0</v>
      </c>
      <c r="IB89">
        <v>0</v>
      </c>
      <c r="IC89">
        <v>0</v>
      </c>
      <c r="ID89">
        <v>0</v>
      </c>
      <c r="IE89">
        <v>0</v>
      </c>
      <c r="IF89">
        <v>0</v>
      </c>
      <c r="IG89">
        <v>0</v>
      </c>
      <c r="IH89">
        <v>0</v>
      </c>
      <c r="II89">
        <v>0</v>
      </c>
      <c r="IJ89">
        <v>0</v>
      </c>
      <c r="IK89">
        <v>0</v>
      </c>
      <c r="IL89">
        <v>0</v>
      </c>
      <c r="IM89">
        <v>0</v>
      </c>
      <c r="IN89">
        <v>0</v>
      </c>
      <c r="IO89">
        <v>109</v>
      </c>
    </row>
    <row r="90" spans="1:249" x14ac:dyDescent="0.35">
      <c r="A90" t="s">
        <v>3549</v>
      </c>
      <c r="B90" s="4" t="str">
        <f>VLOOKUP(A90,'CAMI genomes v4 region'!$I$2:$J$110,2,FALSE)</f>
        <v>Cellulomonas_aerilata_strain_5420S-23_(NR_044526.1)</v>
      </c>
      <c r="C90">
        <v>100</v>
      </c>
      <c r="D90">
        <v>87</v>
      </c>
      <c r="E90" s="4">
        <f t="shared" si="3"/>
        <v>0</v>
      </c>
      <c r="F90" s="4">
        <f t="shared" si="4"/>
        <v>0</v>
      </c>
      <c r="G90" s="4">
        <f t="shared" si="5"/>
        <v>48</v>
      </c>
      <c r="H90">
        <v>127</v>
      </c>
      <c r="I90">
        <v>128</v>
      </c>
      <c r="J90">
        <v>128</v>
      </c>
      <c r="K90">
        <v>127</v>
      </c>
      <c r="L90">
        <v>128</v>
      </c>
      <c r="M90">
        <v>123</v>
      </c>
      <c r="N90">
        <v>120</v>
      </c>
      <c r="O90">
        <v>119</v>
      </c>
      <c r="P90">
        <v>114</v>
      </c>
      <c r="Q90" s="4">
        <v>121</v>
      </c>
      <c r="R90">
        <v>125</v>
      </c>
      <c r="S90">
        <v>127</v>
      </c>
      <c r="T90">
        <v>123</v>
      </c>
      <c r="U90">
        <v>123</v>
      </c>
      <c r="V90">
        <v>123</v>
      </c>
      <c r="W90">
        <v>120</v>
      </c>
      <c r="X90">
        <v>120</v>
      </c>
      <c r="Y90">
        <v>116</v>
      </c>
      <c r="Z90">
        <v>116</v>
      </c>
      <c r="AA90">
        <v>113</v>
      </c>
      <c r="AB90">
        <v>112</v>
      </c>
      <c r="AC90">
        <v>113</v>
      </c>
      <c r="AD90">
        <v>112</v>
      </c>
      <c r="AE90">
        <v>111</v>
      </c>
      <c r="AF90">
        <v>113</v>
      </c>
      <c r="AG90">
        <v>102</v>
      </c>
      <c r="AH90">
        <v>104</v>
      </c>
      <c r="AI90">
        <v>100</v>
      </c>
      <c r="AJ90">
        <v>98</v>
      </c>
      <c r="AK90">
        <v>108</v>
      </c>
      <c r="AL90">
        <v>107</v>
      </c>
      <c r="AM90">
        <v>102</v>
      </c>
      <c r="AN90">
        <v>107</v>
      </c>
      <c r="AO90">
        <v>101</v>
      </c>
      <c r="AP90">
        <v>100</v>
      </c>
      <c r="AQ90">
        <v>94</v>
      </c>
      <c r="AR90">
        <v>98</v>
      </c>
      <c r="AS90">
        <v>98</v>
      </c>
      <c r="AT90">
        <v>59</v>
      </c>
      <c r="AU90">
        <v>59</v>
      </c>
      <c r="AV90">
        <v>61</v>
      </c>
      <c r="AW90">
        <v>66</v>
      </c>
      <c r="AX90">
        <v>66</v>
      </c>
      <c r="AY90">
        <v>68</v>
      </c>
      <c r="AZ90">
        <v>69</v>
      </c>
      <c r="BA90">
        <v>67</v>
      </c>
      <c r="BB90">
        <v>59</v>
      </c>
      <c r="BC90">
        <v>60</v>
      </c>
      <c r="BD90">
        <v>60</v>
      </c>
      <c r="BE90">
        <v>61</v>
      </c>
      <c r="BF90">
        <v>60</v>
      </c>
      <c r="BG90">
        <v>61</v>
      </c>
      <c r="BH90">
        <v>64</v>
      </c>
      <c r="BI90">
        <v>63</v>
      </c>
      <c r="BJ90">
        <v>70</v>
      </c>
      <c r="BK90">
        <v>69</v>
      </c>
      <c r="BL90">
        <v>70</v>
      </c>
      <c r="BM90">
        <v>71</v>
      </c>
      <c r="BN90">
        <v>69</v>
      </c>
      <c r="BO90">
        <v>67</v>
      </c>
      <c r="BP90">
        <v>67</v>
      </c>
      <c r="BQ90">
        <v>69</v>
      </c>
      <c r="BR90">
        <v>69</v>
      </c>
      <c r="BS90">
        <v>67</v>
      </c>
      <c r="BT90">
        <v>66</v>
      </c>
      <c r="BU90">
        <v>65</v>
      </c>
      <c r="BV90">
        <v>65</v>
      </c>
      <c r="BW90">
        <v>66</v>
      </c>
      <c r="BX90">
        <v>66</v>
      </c>
      <c r="BY90">
        <v>66</v>
      </c>
      <c r="BZ90">
        <v>64</v>
      </c>
      <c r="CA90">
        <v>63</v>
      </c>
      <c r="CB90">
        <v>63</v>
      </c>
      <c r="CC90">
        <v>62</v>
      </c>
      <c r="CD90">
        <v>59</v>
      </c>
      <c r="CE90">
        <v>59</v>
      </c>
      <c r="CF90">
        <v>59</v>
      </c>
      <c r="CG90">
        <v>59</v>
      </c>
      <c r="CH90">
        <v>57</v>
      </c>
      <c r="CI90">
        <v>57</v>
      </c>
      <c r="CJ90">
        <v>57</v>
      </c>
      <c r="CK90">
        <v>57</v>
      </c>
      <c r="CL90">
        <v>58</v>
      </c>
      <c r="CM90">
        <v>56</v>
      </c>
      <c r="CN90">
        <v>56</v>
      </c>
      <c r="CO90">
        <v>59</v>
      </c>
      <c r="CP90">
        <v>57</v>
      </c>
      <c r="CQ90">
        <v>55</v>
      </c>
      <c r="CR90">
        <v>55</v>
      </c>
      <c r="CS90">
        <v>53</v>
      </c>
      <c r="CT90">
        <v>52</v>
      </c>
      <c r="CU90">
        <v>55</v>
      </c>
      <c r="CV90">
        <v>54</v>
      </c>
      <c r="CW90">
        <v>54</v>
      </c>
      <c r="CX90">
        <v>50</v>
      </c>
      <c r="CY90">
        <v>49</v>
      </c>
      <c r="CZ90">
        <v>53</v>
      </c>
      <c r="DA90">
        <v>51</v>
      </c>
      <c r="DB90">
        <v>54</v>
      </c>
      <c r="DC90">
        <v>57</v>
      </c>
      <c r="DD90">
        <v>54</v>
      </c>
      <c r="DE90">
        <v>51</v>
      </c>
      <c r="DF90">
        <v>51</v>
      </c>
      <c r="DG90">
        <v>50</v>
      </c>
      <c r="DH90">
        <v>51</v>
      </c>
      <c r="DI90">
        <v>54</v>
      </c>
      <c r="DJ90">
        <v>52</v>
      </c>
      <c r="DK90">
        <v>52</v>
      </c>
      <c r="DL90">
        <v>53</v>
      </c>
      <c r="DM90">
        <v>51</v>
      </c>
      <c r="DN90">
        <v>53</v>
      </c>
      <c r="DO90">
        <v>54</v>
      </c>
      <c r="DP90">
        <v>52</v>
      </c>
      <c r="DQ90">
        <v>53</v>
      </c>
      <c r="DR90">
        <v>49</v>
      </c>
      <c r="DS90">
        <v>50</v>
      </c>
      <c r="DT90">
        <v>48</v>
      </c>
      <c r="DU90">
        <v>48</v>
      </c>
      <c r="DV90">
        <v>49</v>
      </c>
      <c r="DW90">
        <v>48</v>
      </c>
      <c r="DX90">
        <v>50</v>
      </c>
      <c r="DY90">
        <v>50</v>
      </c>
      <c r="DZ90">
        <v>49</v>
      </c>
      <c r="EA90">
        <v>80</v>
      </c>
      <c r="EB90">
        <v>84</v>
      </c>
      <c r="EC90">
        <v>86</v>
      </c>
      <c r="ED90">
        <v>87</v>
      </c>
      <c r="EE90">
        <v>86</v>
      </c>
      <c r="EF90">
        <v>86</v>
      </c>
      <c r="EG90">
        <v>88</v>
      </c>
      <c r="EH90">
        <v>89</v>
      </c>
      <c r="EI90">
        <v>88</v>
      </c>
      <c r="EJ90">
        <v>85</v>
      </c>
      <c r="EK90">
        <v>84</v>
      </c>
      <c r="EL90">
        <v>82</v>
      </c>
      <c r="EM90">
        <v>84</v>
      </c>
      <c r="EN90">
        <v>83</v>
      </c>
      <c r="EO90">
        <v>83</v>
      </c>
      <c r="EP90">
        <v>86</v>
      </c>
      <c r="EQ90">
        <v>88</v>
      </c>
      <c r="ER90">
        <v>87</v>
      </c>
      <c r="ES90">
        <v>87</v>
      </c>
      <c r="ET90">
        <v>86</v>
      </c>
      <c r="EU90">
        <v>86</v>
      </c>
      <c r="EV90">
        <v>90</v>
      </c>
      <c r="EW90">
        <v>90</v>
      </c>
      <c r="EX90">
        <v>88</v>
      </c>
      <c r="EY90">
        <v>88</v>
      </c>
      <c r="EZ90">
        <v>87</v>
      </c>
      <c r="FA90">
        <v>88</v>
      </c>
      <c r="FB90">
        <v>87</v>
      </c>
      <c r="FC90">
        <v>88</v>
      </c>
      <c r="FD90">
        <v>88</v>
      </c>
      <c r="FE90">
        <v>87</v>
      </c>
      <c r="FF90">
        <v>85</v>
      </c>
      <c r="FG90">
        <v>85</v>
      </c>
      <c r="FH90">
        <v>84</v>
      </c>
      <c r="FI90">
        <v>103</v>
      </c>
      <c r="FJ90">
        <v>104</v>
      </c>
      <c r="FK90">
        <v>104</v>
      </c>
      <c r="FL90">
        <v>106</v>
      </c>
      <c r="FM90">
        <v>106</v>
      </c>
      <c r="FN90">
        <v>107</v>
      </c>
      <c r="FO90">
        <v>104</v>
      </c>
      <c r="FP90">
        <v>106</v>
      </c>
      <c r="FQ90">
        <v>109</v>
      </c>
      <c r="FR90">
        <v>109</v>
      </c>
      <c r="FS90">
        <v>110</v>
      </c>
      <c r="FT90">
        <v>114</v>
      </c>
      <c r="FU90">
        <v>114</v>
      </c>
      <c r="FV90">
        <v>110</v>
      </c>
      <c r="FW90">
        <v>100</v>
      </c>
      <c r="FX90">
        <v>98</v>
      </c>
      <c r="FY90">
        <v>94</v>
      </c>
      <c r="FZ90">
        <v>91</v>
      </c>
      <c r="GA90">
        <v>92</v>
      </c>
      <c r="GB90">
        <v>91</v>
      </c>
      <c r="GC90">
        <v>96</v>
      </c>
      <c r="GD90">
        <v>95</v>
      </c>
      <c r="GE90">
        <v>96</v>
      </c>
      <c r="GF90">
        <v>92</v>
      </c>
      <c r="GG90">
        <v>95</v>
      </c>
      <c r="GH90">
        <v>97</v>
      </c>
      <c r="GI90">
        <v>97</v>
      </c>
      <c r="GJ90">
        <v>99</v>
      </c>
      <c r="GK90">
        <v>96</v>
      </c>
      <c r="GL90">
        <v>97</v>
      </c>
      <c r="GM90">
        <v>93</v>
      </c>
      <c r="GN90">
        <v>94</v>
      </c>
      <c r="GO90">
        <v>93</v>
      </c>
      <c r="GP90">
        <v>94</v>
      </c>
      <c r="GQ90">
        <v>97</v>
      </c>
      <c r="GR90">
        <v>99</v>
      </c>
      <c r="GS90">
        <v>98</v>
      </c>
      <c r="GT90">
        <v>95</v>
      </c>
      <c r="GU90">
        <v>98</v>
      </c>
      <c r="GV90">
        <v>100</v>
      </c>
      <c r="GW90">
        <v>96</v>
      </c>
      <c r="GX90">
        <v>91</v>
      </c>
      <c r="GY90">
        <v>93</v>
      </c>
      <c r="GZ90">
        <v>92</v>
      </c>
      <c r="HA90">
        <v>96</v>
      </c>
      <c r="HB90">
        <v>98</v>
      </c>
      <c r="HC90">
        <v>102</v>
      </c>
      <c r="HD90">
        <v>102</v>
      </c>
      <c r="HE90">
        <v>100</v>
      </c>
      <c r="HF90">
        <v>102</v>
      </c>
      <c r="HG90">
        <v>101</v>
      </c>
      <c r="HH90">
        <v>100</v>
      </c>
      <c r="HI90">
        <v>98</v>
      </c>
      <c r="HJ90">
        <v>99</v>
      </c>
      <c r="HK90">
        <v>97</v>
      </c>
      <c r="HL90">
        <v>100</v>
      </c>
      <c r="HM90">
        <v>100</v>
      </c>
      <c r="HN90">
        <v>98</v>
      </c>
      <c r="HO90">
        <v>95</v>
      </c>
      <c r="HP90">
        <v>89</v>
      </c>
      <c r="HQ90">
        <v>91</v>
      </c>
      <c r="HR90">
        <v>93</v>
      </c>
      <c r="HS90">
        <v>92</v>
      </c>
      <c r="HT90">
        <v>93</v>
      </c>
      <c r="HU90">
        <v>95</v>
      </c>
      <c r="HV90">
        <v>96</v>
      </c>
      <c r="HW90">
        <v>98</v>
      </c>
      <c r="HX90">
        <v>99</v>
      </c>
      <c r="HY90">
        <v>101</v>
      </c>
      <c r="HZ90">
        <v>103</v>
      </c>
      <c r="IA90">
        <v>105</v>
      </c>
      <c r="IB90">
        <v>107</v>
      </c>
      <c r="IC90">
        <v>108</v>
      </c>
      <c r="ID90">
        <v>107</v>
      </c>
      <c r="IE90">
        <v>110</v>
      </c>
      <c r="IF90">
        <v>109</v>
      </c>
      <c r="IG90">
        <v>118</v>
      </c>
      <c r="IH90">
        <v>124</v>
      </c>
      <c r="II90">
        <v>153</v>
      </c>
      <c r="IJ90">
        <v>153</v>
      </c>
      <c r="IK90">
        <v>157</v>
      </c>
      <c r="IL90">
        <v>156</v>
      </c>
      <c r="IM90">
        <v>158</v>
      </c>
      <c r="IN90">
        <v>161</v>
      </c>
      <c r="IO90">
        <v>163</v>
      </c>
    </row>
    <row r="91" spans="1:249" x14ac:dyDescent="0.35">
      <c r="A91" t="s">
        <v>3551</v>
      </c>
      <c r="B91" s="4" t="str">
        <f>VLOOKUP(A91,'CAMI genomes v4 region'!$I$2:$J$110,2,FALSE)</f>
        <v>Aeromicrobium_ponti_strain_HSW-1_(NR_042659.1)</v>
      </c>
      <c r="C91">
        <v>100</v>
      </c>
      <c r="D91">
        <v>26</v>
      </c>
      <c r="E91" s="4">
        <f t="shared" si="3"/>
        <v>0</v>
      </c>
      <c r="F91" s="4">
        <f t="shared" si="4"/>
        <v>0</v>
      </c>
      <c r="G91" s="4">
        <f t="shared" si="5"/>
        <v>12</v>
      </c>
      <c r="H91">
        <v>28</v>
      </c>
      <c r="I91">
        <v>27</v>
      </c>
      <c r="J91">
        <v>26</v>
      </c>
      <c r="K91">
        <v>26</v>
      </c>
      <c r="L91">
        <v>26</v>
      </c>
      <c r="M91">
        <v>27</v>
      </c>
      <c r="N91">
        <v>24</v>
      </c>
      <c r="O91">
        <v>23</v>
      </c>
      <c r="P91">
        <v>23</v>
      </c>
      <c r="Q91" s="4">
        <v>23</v>
      </c>
      <c r="R91">
        <v>24</v>
      </c>
      <c r="S91">
        <v>23</v>
      </c>
      <c r="T91">
        <v>21</v>
      </c>
      <c r="U91">
        <v>19</v>
      </c>
      <c r="V91">
        <v>20</v>
      </c>
      <c r="W91">
        <v>21</v>
      </c>
      <c r="X91">
        <v>19</v>
      </c>
      <c r="Y91">
        <v>20</v>
      </c>
      <c r="Z91">
        <v>18</v>
      </c>
      <c r="AA91">
        <v>18</v>
      </c>
      <c r="AB91">
        <v>17</v>
      </c>
      <c r="AC91">
        <v>16</v>
      </c>
      <c r="AD91">
        <v>15</v>
      </c>
      <c r="AE91">
        <v>14</v>
      </c>
      <c r="AF91">
        <v>16</v>
      </c>
      <c r="AG91">
        <v>16</v>
      </c>
      <c r="AH91">
        <v>18</v>
      </c>
      <c r="AI91">
        <v>18</v>
      </c>
      <c r="AJ91">
        <v>18</v>
      </c>
      <c r="AK91">
        <v>16</v>
      </c>
      <c r="AL91">
        <v>16</v>
      </c>
      <c r="AM91">
        <v>16</v>
      </c>
      <c r="AN91">
        <v>16</v>
      </c>
      <c r="AO91">
        <v>16</v>
      </c>
      <c r="AP91">
        <v>15</v>
      </c>
      <c r="AQ91">
        <v>14</v>
      </c>
      <c r="AR91">
        <v>13</v>
      </c>
      <c r="AS91">
        <v>12</v>
      </c>
      <c r="AT91">
        <v>12</v>
      </c>
      <c r="AU91">
        <v>13</v>
      </c>
      <c r="AV91">
        <v>14</v>
      </c>
      <c r="AW91">
        <v>15</v>
      </c>
      <c r="AX91">
        <v>14</v>
      </c>
      <c r="AY91">
        <v>13</v>
      </c>
      <c r="AZ91">
        <v>13</v>
      </c>
      <c r="BA91">
        <v>14</v>
      </c>
      <c r="BB91">
        <v>14</v>
      </c>
      <c r="BC91">
        <v>15</v>
      </c>
      <c r="BD91">
        <v>15</v>
      </c>
      <c r="BE91">
        <v>15</v>
      </c>
      <c r="BF91">
        <v>14</v>
      </c>
      <c r="BG91">
        <v>14</v>
      </c>
      <c r="BH91">
        <v>15</v>
      </c>
      <c r="BI91">
        <v>15</v>
      </c>
      <c r="BJ91">
        <v>15</v>
      </c>
      <c r="BK91">
        <v>15</v>
      </c>
      <c r="BL91">
        <v>15</v>
      </c>
      <c r="BM91">
        <v>15</v>
      </c>
      <c r="BN91">
        <v>16</v>
      </c>
      <c r="BO91">
        <v>16</v>
      </c>
      <c r="BP91">
        <v>16</v>
      </c>
      <c r="BQ91">
        <v>17</v>
      </c>
      <c r="BR91">
        <v>19</v>
      </c>
      <c r="BS91">
        <v>19</v>
      </c>
      <c r="BT91">
        <v>20</v>
      </c>
      <c r="BU91">
        <v>19</v>
      </c>
      <c r="BV91">
        <v>21</v>
      </c>
      <c r="BW91">
        <v>21</v>
      </c>
      <c r="BX91">
        <v>21</v>
      </c>
      <c r="BY91">
        <v>20</v>
      </c>
      <c r="BZ91">
        <v>22</v>
      </c>
      <c r="CA91">
        <v>21</v>
      </c>
      <c r="CB91">
        <v>21</v>
      </c>
      <c r="CC91">
        <v>22</v>
      </c>
      <c r="CD91">
        <v>23</v>
      </c>
      <c r="CE91">
        <v>23</v>
      </c>
      <c r="CF91">
        <v>22</v>
      </c>
      <c r="CG91">
        <v>22</v>
      </c>
      <c r="CH91">
        <v>21</v>
      </c>
      <c r="CI91">
        <v>21</v>
      </c>
      <c r="CJ91">
        <v>21</v>
      </c>
      <c r="CK91">
        <v>22</v>
      </c>
      <c r="CL91">
        <v>22</v>
      </c>
      <c r="CM91">
        <v>21</v>
      </c>
      <c r="CN91">
        <v>22</v>
      </c>
      <c r="CO91">
        <v>22</v>
      </c>
      <c r="CP91">
        <v>24</v>
      </c>
      <c r="CQ91">
        <v>25</v>
      </c>
      <c r="CR91">
        <v>25</v>
      </c>
      <c r="CS91">
        <v>24</v>
      </c>
      <c r="CT91">
        <v>26</v>
      </c>
      <c r="CU91">
        <v>24</v>
      </c>
      <c r="CV91">
        <v>26</v>
      </c>
      <c r="CW91">
        <v>25</v>
      </c>
      <c r="CX91">
        <v>24</v>
      </c>
      <c r="CY91">
        <v>24</v>
      </c>
      <c r="CZ91">
        <v>25</v>
      </c>
      <c r="DA91">
        <v>23</v>
      </c>
      <c r="DB91">
        <v>24</v>
      </c>
      <c r="DC91">
        <v>22</v>
      </c>
      <c r="DD91">
        <v>22</v>
      </c>
      <c r="DE91">
        <v>21</v>
      </c>
      <c r="DF91">
        <v>21</v>
      </c>
      <c r="DG91">
        <v>20</v>
      </c>
      <c r="DH91">
        <v>19</v>
      </c>
      <c r="DI91">
        <v>21</v>
      </c>
      <c r="DJ91">
        <v>20</v>
      </c>
      <c r="DK91">
        <v>20</v>
      </c>
      <c r="DL91">
        <v>20</v>
      </c>
      <c r="DM91">
        <v>20</v>
      </c>
      <c r="DN91">
        <v>22</v>
      </c>
      <c r="DO91">
        <v>19</v>
      </c>
      <c r="DP91">
        <v>19</v>
      </c>
      <c r="DQ91">
        <v>20</v>
      </c>
      <c r="DR91">
        <v>20</v>
      </c>
      <c r="DS91">
        <v>22</v>
      </c>
      <c r="DT91">
        <v>22</v>
      </c>
      <c r="DU91">
        <v>23</v>
      </c>
      <c r="DV91">
        <v>23</v>
      </c>
      <c r="DW91">
        <v>23</v>
      </c>
      <c r="DX91">
        <v>22</v>
      </c>
      <c r="DY91">
        <v>24</v>
      </c>
      <c r="DZ91">
        <v>24</v>
      </c>
      <c r="EA91">
        <v>24</v>
      </c>
      <c r="EB91">
        <v>24</v>
      </c>
      <c r="EC91">
        <v>23</v>
      </c>
      <c r="ED91">
        <v>25</v>
      </c>
      <c r="EE91">
        <v>23</v>
      </c>
      <c r="EF91">
        <v>23</v>
      </c>
      <c r="EG91">
        <v>23</v>
      </c>
      <c r="EH91">
        <v>23</v>
      </c>
      <c r="EI91">
        <v>23</v>
      </c>
      <c r="EJ91">
        <v>21</v>
      </c>
      <c r="EK91">
        <v>22</v>
      </c>
      <c r="EL91">
        <v>23</v>
      </c>
      <c r="EM91">
        <v>23</v>
      </c>
      <c r="EN91">
        <v>24</v>
      </c>
      <c r="EO91">
        <v>24</v>
      </c>
      <c r="EP91">
        <v>24</v>
      </c>
      <c r="EQ91">
        <v>24</v>
      </c>
      <c r="ER91">
        <v>24</v>
      </c>
      <c r="ES91">
        <v>24</v>
      </c>
      <c r="ET91">
        <v>25</v>
      </c>
      <c r="EU91">
        <v>25</v>
      </c>
      <c r="EV91">
        <v>25</v>
      </c>
      <c r="EW91">
        <v>25</v>
      </c>
      <c r="EX91">
        <v>23</v>
      </c>
      <c r="EY91">
        <v>23</v>
      </c>
      <c r="EZ91">
        <v>23</v>
      </c>
      <c r="FA91">
        <v>21</v>
      </c>
      <c r="FB91">
        <v>20</v>
      </c>
      <c r="FC91">
        <v>21</v>
      </c>
      <c r="FD91">
        <v>21</v>
      </c>
      <c r="FE91">
        <v>23</v>
      </c>
      <c r="FF91">
        <v>24</v>
      </c>
      <c r="FG91">
        <v>23</v>
      </c>
      <c r="FH91">
        <v>22</v>
      </c>
      <c r="FI91">
        <v>25</v>
      </c>
      <c r="FJ91">
        <v>26</v>
      </c>
      <c r="FK91">
        <v>26</v>
      </c>
      <c r="FL91">
        <v>24</v>
      </c>
      <c r="FM91">
        <v>23</v>
      </c>
      <c r="FN91">
        <v>22</v>
      </c>
      <c r="FO91">
        <v>22</v>
      </c>
      <c r="FP91">
        <v>21</v>
      </c>
      <c r="FQ91">
        <v>20</v>
      </c>
      <c r="FR91">
        <v>20</v>
      </c>
      <c r="FS91">
        <v>20</v>
      </c>
      <c r="FT91">
        <v>20</v>
      </c>
      <c r="FU91">
        <v>19</v>
      </c>
      <c r="FV91">
        <v>19</v>
      </c>
      <c r="FW91">
        <v>18</v>
      </c>
      <c r="FX91">
        <v>17</v>
      </c>
      <c r="FY91">
        <v>18</v>
      </c>
      <c r="FZ91">
        <v>19</v>
      </c>
      <c r="GA91">
        <v>22</v>
      </c>
      <c r="GB91">
        <v>21</v>
      </c>
      <c r="GC91">
        <v>23</v>
      </c>
      <c r="GD91">
        <v>23</v>
      </c>
      <c r="GE91">
        <v>23</v>
      </c>
      <c r="GF91">
        <v>25</v>
      </c>
      <c r="GG91">
        <v>23</v>
      </c>
      <c r="GH91">
        <v>25</v>
      </c>
      <c r="GI91">
        <v>26</v>
      </c>
      <c r="GJ91">
        <v>26</v>
      </c>
      <c r="GK91">
        <v>26</v>
      </c>
      <c r="GL91">
        <v>27</v>
      </c>
      <c r="GM91">
        <v>26</v>
      </c>
      <c r="GN91">
        <v>26</v>
      </c>
      <c r="GO91">
        <v>25</v>
      </c>
      <c r="GP91">
        <v>25</v>
      </c>
      <c r="GQ91">
        <v>24</v>
      </c>
      <c r="GR91">
        <v>26</v>
      </c>
      <c r="GS91">
        <v>26</v>
      </c>
      <c r="GT91">
        <v>25</v>
      </c>
      <c r="GU91">
        <v>26</v>
      </c>
      <c r="GV91">
        <v>26</v>
      </c>
      <c r="GW91">
        <v>25</v>
      </c>
      <c r="GX91">
        <v>25</v>
      </c>
      <c r="GY91">
        <v>26</v>
      </c>
      <c r="GZ91">
        <v>27</v>
      </c>
      <c r="HA91">
        <v>26</v>
      </c>
      <c r="HB91">
        <v>28</v>
      </c>
      <c r="HC91">
        <v>28</v>
      </c>
      <c r="HD91">
        <v>26</v>
      </c>
      <c r="HE91">
        <v>28</v>
      </c>
      <c r="HF91">
        <v>27</v>
      </c>
      <c r="HG91">
        <v>28</v>
      </c>
      <c r="HH91">
        <v>29</v>
      </c>
      <c r="HI91">
        <v>28</v>
      </c>
      <c r="HJ91">
        <v>28</v>
      </c>
      <c r="HK91">
        <v>30</v>
      </c>
      <c r="HL91">
        <v>28</v>
      </c>
      <c r="HM91">
        <v>29</v>
      </c>
      <c r="HN91">
        <v>29</v>
      </c>
      <c r="HO91">
        <v>28</v>
      </c>
      <c r="HP91">
        <v>25</v>
      </c>
      <c r="HQ91">
        <v>26</v>
      </c>
      <c r="HR91">
        <v>26</v>
      </c>
      <c r="HS91">
        <v>28</v>
      </c>
      <c r="HT91">
        <v>28</v>
      </c>
      <c r="HU91">
        <v>29</v>
      </c>
      <c r="HV91">
        <v>28</v>
      </c>
      <c r="HW91">
        <v>28</v>
      </c>
      <c r="HX91">
        <v>28</v>
      </c>
      <c r="HY91">
        <v>27</v>
      </c>
      <c r="HZ91">
        <v>28</v>
      </c>
      <c r="IA91">
        <v>31</v>
      </c>
      <c r="IB91">
        <v>31</v>
      </c>
      <c r="IC91">
        <v>31</v>
      </c>
      <c r="ID91">
        <v>30</v>
      </c>
      <c r="IE91">
        <v>32</v>
      </c>
      <c r="IF91">
        <v>32</v>
      </c>
      <c r="IG91">
        <v>33</v>
      </c>
      <c r="IH91">
        <v>35</v>
      </c>
      <c r="II91">
        <v>153</v>
      </c>
      <c r="IJ91">
        <v>153</v>
      </c>
      <c r="IK91">
        <v>157</v>
      </c>
      <c r="IL91">
        <v>156</v>
      </c>
      <c r="IM91">
        <v>158</v>
      </c>
      <c r="IN91">
        <v>161</v>
      </c>
      <c r="IO91">
        <v>163</v>
      </c>
    </row>
    <row r="92" spans="1:249" x14ac:dyDescent="0.35">
      <c r="A92" t="s">
        <v>3550</v>
      </c>
      <c r="B92" s="4" t="str">
        <f>VLOOKUP(A92,'CAMI genomes v4 region'!$I$2:$J$110,2,FALSE)</f>
        <v>Methylophilus_flavus_strain_Ship_(NR_104519.1)</v>
      </c>
      <c r="C92">
        <v>100</v>
      </c>
      <c r="D92">
        <v>7</v>
      </c>
      <c r="E92" s="4">
        <f t="shared" si="3"/>
        <v>0</v>
      </c>
      <c r="F92" s="4">
        <f t="shared" si="4"/>
        <v>7</v>
      </c>
      <c r="G92" s="4">
        <f t="shared" si="5"/>
        <v>1</v>
      </c>
      <c r="H92">
        <v>7</v>
      </c>
      <c r="I92">
        <v>6</v>
      </c>
      <c r="J92">
        <v>5</v>
      </c>
      <c r="K92">
        <v>5</v>
      </c>
      <c r="L92">
        <v>5</v>
      </c>
      <c r="M92">
        <v>5</v>
      </c>
      <c r="N92">
        <v>7</v>
      </c>
      <c r="O92">
        <v>7</v>
      </c>
      <c r="P92">
        <v>7</v>
      </c>
      <c r="Q92" s="4">
        <v>7</v>
      </c>
      <c r="R92">
        <v>7</v>
      </c>
      <c r="S92">
        <v>7</v>
      </c>
      <c r="T92">
        <v>5</v>
      </c>
      <c r="U92">
        <v>4</v>
      </c>
      <c r="V92">
        <v>4</v>
      </c>
      <c r="W92">
        <v>4</v>
      </c>
      <c r="X92">
        <v>4</v>
      </c>
      <c r="Y92">
        <v>4</v>
      </c>
      <c r="Z92">
        <v>4</v>
      </c>
      <c r="AA92">
        <v>4</v>
      </c>
      <c r="AB92">
        <v>4</v>
      </c>
      <c r="AC92">
        <v>4</v>
      </c>
      <c r="AD92">
        <v>4</v>
      </c>
      <c r="AE92">
        <v>4</v>
      </c>
      <c r="AF92">
        <v>5</v>
      </c>
      <c r="AG92">
        <v>5</v>
      </c>
      <c r="AH92">
        <v>5</v>
      </c>
      <c r="AI92">
        <v>5</v>
      </c>
      <c r="AJ92">
        <v>5</v>
      </c>
      <c r="AK92">
        <v>5</v>
      </c>
      <c r="AL92">
        <v>5</v>
      </c>
      <c r="AM92">
        <v>5</v>
      </c>
      <c r="AN92">
        <v>5</v>
      </c>
      <c r="AO92">
        <v>5</v>
      </c>
      <c r="AP92">
        <v>5</v>
      </c>
      <c r="AQ92">
        <v>5</v>
      </c>
      <c r="AR92">
        <v>5</v>
      </c>
      <c r="AS92">
        <v>5</v>
      </c>
      <c r="AT92">
        <v>5</v>
      </c>
      <c r="AU92">
        <v>5</v>
      </c>
      <c r="AV92">
        <v>5</v>
      </c>
      <c r="AW92">
        <v>5</v>
      </c>
      <c r="AX92">
        <v>5</v>
      </c>
      <c r="AY92">
        <v>4</v>
      </c>
      <c r="AZ92">
        <v>4</v>
      </c>
      <c r="BA92">
        <v>4</v>
      </c>
      <c r="BB92">
        <v>5</v>
      </c>
      <c r="BC92">
        <v>5</v>
      </c>
      <c r="BD92">
        <v>5</v>
      </c>
      <c r="BE92">
        <v>5</v>
      </c>
      <c r="BF92">
        <v>5</v>
      </c>
      <c r="BG92">
        <v>5</v>
      </c>
      <c r="BH92">
        <v>5</v>
      </c>
      <c r="BI92">
        <v>5</v>
      </c>
      <c r="BJ92">
        <v>5</v>
      </c>
      <c r="BK92">
        <v>5</v>
      </c>
      <c r="BL92">
        <v>4</v>
      </c>
      <c r="BM92">
        <v>4</v>
      </c>
      <c r="BN92">
        <v>4</v>
      </c>
      <c r="BO92">
        <v>3</v>
      </c>
      <c r="BP92">
        <v>4</v>
      </c>
      <c r="BQ92">
        <v>4</v>
      </c>
      <c r="BR92">
        <v>4</v>
      </c>
      <c r="BS92">
        <v>4</v>
      </c>
      <c r="BT92">
        <v>4</v>
      </c>
      <c r="BU92">
        <v>4</v>
      </c>
      <c r="BV92">
        <v>4</v>
      </c>
      <c r="BW92">
        <v>4</v>
      </c>
      <c r="BX92">
        <v>4</v>
      </c>
      <c r="BY92">
        <v>3</v>
      </c>
      <c r="BZ92">
        <v>3</v>
      </c>
      <c r="CA92">
        <v>4</v>
      </c>
      <c r="CB92">
        <v>4</v>
      </c>
      <c r="CC92">
        <v>4</v>
      </c>
      <c r="CD92">
        <v>4</v>
      </c>
      <c r="CE92">
        <v>4</v>
      </c>
      <c r="CF92">
        <v>4</v>
      </c>
      <c r="CG92">
        <v>4</v>
      </c>
      <c r="CH92">
        <v>4</v>
      </c>
      <c r="CI92">
        <v>4</v>
      </c>
      <c r="CJ92">
        <v>4</v>
      </c>
      <c r="CK92">
        <v>4</v>
      </c>
      <c r="CL92">
        <v>4</v>
      </c>
      <c r="CM92">
        <v>4</v>
      </c>
      <c r="CN92">
        <v>5</v>
      </c>
      <c r="CO92">
        <v>5</v>
      </c>
      <c r="CP92">
        <v>5</v>
      </c>
      <c r="CQ92">
        <v>5</v>
      </c>
      <c r="CR92">
        <v>5</v>
      </c>
      <c r="CS92">
        <v>5</v>
      </c>
      <c r="CT92">
        <v>5</v>
      </c>
      <c r="CU92">
        <v>5</v>
      </c>
      <c r="CV92">
        <v>5</v>
      </c>
      <c r="CW92">
        <v>6</v>
      </c>
      <c r="CX92">
        <v>6</v>
      </c>
      <c r="CY92">
        <v>6</v>
      </c>
      <c r="CZ92">
        <v>6</v>
      </c>
      <c r="DA92">
        <v>6</v>
      </c>
      <c r="DB92">
        <v>6</v>
      </c>
      <c r="DC92">
        <v>5</v>
      </c>
      <c r="DD92">
        <v>4</v>
      </c>
      <c r="DE92">
        <v>4</v>
      </c>
      <c r="DF92">
        <v>4</v>
      </c>
      <c r="DG92">
        <v>4</v>
      </c>
      <c r="DH92">
        <v>4</v>
      </c>
      <c r="DI92">
        <v>5</v>
      </c>
      <c r="DJ92">
        <v>5</v>
      </c>
      <c r="DK92">
        <v>5</v>
      </c>
      <c r="DL92">
        <v>4</v>
      </c>
      <c r="DM92">
        <v>4</v>
      </c>
      <c r="DN92">
        <v>4</v>
      </c>
      <c r="DO92">
        <v>4</v>
      </c>
      <c r="DP92">
        <v>4</v>
      </c>
      <c r="DQ92">
        <v>4</v>
      </c>
      <c r="DR92">
        <v>4</v>
      </c>
      <c r="DS92">
        <v>4</v>
      </c>
      <c r="DT92">
        <v>5</v>
      </c>
      <c r="DU92">
        <v>5</v>
      </c>
      <c r="DV92">
        <v>5</v>
      </c>
      <c r="DW92">
        <v>5</v>
      </c>
      <c r="DX92">
        <v>5</v>
      </c>
      <c r="DY92">
        <v>6</v>
      </c>
      <c r="DZ92">
        <v>5</v>
      </c>
      <c r="EA92">
        <v>5</v>
      </c>
      <c r="EB92">
        <v>5</v>
      </c>
      <c r="EC92">
        <v>3</v>
      </c>
      <c r="ED92">
        <v>3</v>
      </c>
      <c r="EE92">
        <v>3</v>
      </c>
      <c r="EF92">
        <v>4</v>
      </c>
      <c r="EG92">
        <v>4</v>
      </c>
      <c r="EH92">
        <v>4</v>
      </c>
      <c r="EI92">
        <v>4</v>
      </c>
      <c r="EJ92">
        <v>4</v>
      </c>
      <c r="EK92">
        <v>5</v>
      </c>
      <c r="EL92">
        <v>5</v>
      </c>
      <c r="EM92">
        <v>5</v>
      </c>
      <c r="EN92">
        <v>5</v>
      </c>
      <c r="EO92">
        <v>5</v>
      </c>
      <c r="EP92">
        <v>5</v>
      </c>
      <c r="EQ92">
        <v>5</v>
      </c>
      <c r="ER92">
        <v>5</v>
      </c>
      <c r="ES92">
        <v>5</v>
      </c>
      <c r="ET92">
        <v>5</v>
      </c>
      <c r="EU92">
        <v>5</v>
      </c>
      <c r="EV92">
        <v>5</v>
      </c>
      <c r="EW92">
        <v>5</v>
      </c>
      <c r="EX92">
        <v>5</v>
      </c>
      <c r="EY92">
        <v>28</v>
      </c>
      <c r="EZ92">
        <v>29</v>
      </c>
      <c r="FA92">
        <v>29</v>
      </c>
      <c r="FB92">
        <v>27</v>
      </c>
      <c r="FC92">
        <v>27</v>
      </c>
      <c r="FD92">
        <v>27</v>
      </c>
      <c r="FE92">
        <v>2</v>
      </c>
      <c r="FF92">
        <v>1</v>
      </c>
      <c r="FG92">
        <v>1</v>
      </c>
      <c r="FH92">
        <v>1</v>
      </c>
      <c r="FI92">
        <v>1</v>
      </c>
      <c r="FJ92">
        <v>1</v>
      </c>
      <c r="FK92">
        <v>1</v>
      </c>
      <c r="FL92">
        <v>1</v>
      </c>
      <c r="FM92">
        <v>2</v>
      </c>
      <c r="FN92">
        <v>2</v>
      </c>
      <c r="FO92">
        <v>3</v>
      </c>
      <c r="FP92">
        <v>3</v>
      </c>
      <c r="FQ92">
        <v>3</v>
      </c>
      <c r="FR92">
        <v>3</v>
      </c>
      <c r="FS92">
        <v>3</v>
      </c>
      <c r="FT92">
        <v>3</v>
      </c>
      <c r="FU92">
        <v>3</v>
      </c>
      <c r="FV92">
        <v>3</v>
      </c>
      <c r="FW92">
        <v>3</v>
      </c>
      <c r="FX92">
        <v>3</v>
      </c>
      <c r="FY92">
        <v>3</v>
      </c>
      <c r="FZ92">
        <v>3</v>
      </c>
      <c r="GA92">
        <v>3</v>
      </c>
      <c r="GB92">
        <v>3</v>
      </c>
      <c r="GC92">
        <v>3</v>
      </c>
      <c r="GD92">
        <v>3</v>
      </c>
      <c r="GE92">
        <v>3</v>
      </c>
      <c r="GF92">
        <v>3</v>
      </c>
      <c r="GG92">
        <v>3</v>
      </c>
      <c r="GH92">
        <v>3</v>
      </c>
      <c r="GI92">
        <v>3</v>
      </c>
      <c r="GJ92">
        <v>4</v>
      </c>
      <c r="GK92">
        <v>3</v>
      </c>
      <c r="GL92">
        <v>3</v>
      </c>
      <c r="GM92">
        <v>3</v>
      </c>
      <c r="GN92">
        <v>3</v>
      </c>
      <c r="GO92">
        <v>3</v>
      </c>
      <c r="GP92">
        <v>3</v>
      </c>
      <c r="GQ92">
        <v>3</v>
      </c>
      <c r="GR92">
        <v>3</v>
      </c>
      <c r="GS92">
        <v>3</v>
      </c>
      <c r="GT92">
        <v>3</v>
      </c>
      <c r="GU92">
        <v>3</v>
      </c>
      <c r="GV92">
        <v>3</v>
      </c>
      <c r="GW92">
        <v>3</v>
      </c>
      <c r="GX92">
        <v>3</v>
      </c>
      <c r="GY92">
        <v>4</v>
      </c>
      <c r="GZ92">
        <v>6</v>
      </c>
      <c r="HA92">
        <v>6</v>
      </c>
      <c r="HB92">
        <v>8</v>
      </c>
      <c r="HC92">
        <v>8</v>
      </c>
      <c r="HD92">
        <v>8</v>
      </c>
      <c r="HE92">
        <v>8</v>
      </c>
      <c r="HF92">
        <v>8</v>
      </c>
      <c r="HG92">
        <v>8</v>
      </c>
      <c r="HH92">
        <v>8</v>
      </c>
      <c r="HI92">
        <v>8</v>
      </c>
      <c r="HJ92">
        <v>8</v>
      </c>
      <c r="HK92">
        <v>8</v>
      </c>
      <c r="HL92">
        <v>7</v>
      </c>
      <c r="HM92">
        <v>7</v>
      </c>
      <c r="HN92">
        <v>6</v>
      </c>
      <c r="HO92">
        <v>7</v>
      </c>
      <c r="HP92">
        <v>7</v>
      </c>
      <c r="HQ92">
        <v>7</v>
      </c>
      <c r="HR92">
        <v>8</v>
      </c>
      <c r="HS92">
        <v>8</v>
      </c>
      <c r="HT92">
        <v>8</v>
      </c>
      <c r="HU92">
        <v>8</v>
      </c>
      <c r="HV92">
        <v>8</v>
      </c>
      <c r="HW92">
        <v>8</v>
      </c>
      <c r="HX92">
        <v>8</v>
      </c>
      <c r="HY92">
        <v>10</v>
      </c>
      <c r="HZ92">
        <v>10</v>
      </c>
      <c r="IA92">
        <v>10</v>
      </c>
      <c r="IB92">
        <v>10</v>
      </c>
      <c r="IC92">
        <v>9</v>
      </c>
      <c r="ID92">
        <v>9</v>
      </c>
      <c r="IE92">
        <v>9</v>
      </c>
      <c r="IF92">
        <v>9</v>
      </c>
      <c r="IG92">
        <v>9</v>
      </c>
      <c r="IH92">
        <v>25</v>
      </c>
      <c r="II92">
        <v>23</v>
      </c>
      <c r="IJ92">
        <v>104</v>
      </c>
      <c r="IK92">
        <v>105</v>
      </c>
      <c r="IL92">
        <v>103</v>
      </c>
      <c r="IM92">
        <v>103</v>
      </c>
      <c r="IN92">
        <v>105</v>
      </c>
      <c r="IO92">
        <v>104</v>
      </c>
    </row>
    <row r="93" spans="1:249" x14ac:dyDescent="0.35">
      <c r="A93" t="s">
        <v>3552</v>
      </c>
      <c r="B93" s="4" t="str">
        <f>VLOOKUP(A93,'CAMI genomes v4 region'!$I$2:$J$110,2,FALSE)</f>
        <v>Curtobacterium_flaccumfaciens_strain_LMG_3645_(NR_025467.1)</v>
      </c>
      <c r="C93">
        <v>81</v>
      </c>
      <c r="D93">
        <v>28</v>
      </c>
      <c r="E93" s="4">
        <f t="shared" si="3"/>
        <v>45</v>
      </c>
      <c r="F93" s="4">
        <f t="shared" si="4"/>
        <v>84</v>
      </c>
      <c r="G93" s="4">
        <f t="shared" si="5"/>
        <v>0</v>
      </c>
      <c r="H93">
        <v>20</v>
      </c>
      <c r="I93">
        <v>21</v>
      </c>
      <c r="J93">
        <v>22</v>
      </c>
      <c r="K93">
        <v>21</v>
      </c>
      <c r="L93">
        <v>20</v>
      </c>
      <c r="M93">
        <v>19</v>
      </c>
      <c r="N93">
        <v>19</v>
      </c>
      <c r="O93">
        <v>19</v>
      </c>
      <c r="P93">
        <v>19</v>
      </c>
      <c r="Q93" s="4">
        <v>18</v>
      </c>
      <c r="R93">
        <v>18</v>
      </c>
      <c r="S93">
        <v>18</v>
      </c>
      <c r="T93">
        <v>16</v>
      </c>
      <c r="U93">
        <v>16</v>
      </c>
      <c r="V93">
        <v>17</v>
      </c>
      <c r="W93">
        <v>16</v>
      </c>
      <c r="X93">
        <v>15</v>
      </c>
      <c r="Y93">
        <v>16</v>
      </c>
      <c r="Z93">
        <v>15</v>
      </c>
      <c r="AA93">
        <v>14</v>
      </c>
      <c r="AB93">
        <v>13</v>
      </c>
      <c r="AC93">
        <v>14</v>
      </c>
      <c r="AD93">
        <v>14</v>
      </c>
      <c r="AE93">
        <v>15</v>
      </c>
      <c r="AF93">
        <v>15</v>
      </c>
      <c r="AG93">
        <v>13</v>
      </c>
      <c r="AH93">
        <v>14</v>
      </c>
      <c r="AI93">
        <v>15</v>
      </c>
      <c r="AJ93">
        <v>14</v>
      </c>
      <c r="AK93">
        <v>108</v>
      </c>
      <c r="AL93">
        <v>107</v>
      </c>
      <c r="AM93">
        <v>102</v>
      </c>
      <c r="AN93">
        <v>107</v>
      </c>
      <c r="AO93">
        <v>101</v>
      </c>
      <c r="AP93">
        <v>100</v>
      </c>
      <c r="AQ93">
        <v>94</v>
      </c>
      <c r="AR93">
        <v>98</v>
      </c>
      <c r="AS93">
        <v>98</v>
      </c>
      <c r="AT93">
        <v>59</v>
      </c>
      <c r="AU93">
        <v>59</v>
      </c>
      <c r="AV93">
        <v>61</v>
      </c>
      <c r="AW93">
        <v>66</v>
      </c>
      <c r="AX93">
        <v>66</v>
      </c>
      <c r="AY93">
        <v>68</v>
      </c>
      <c r="AZ93">
        <v>69</v>
      </c>
      <c r="BA93">
        <v>67</v>
      </c>
      <c r="BB93">
        <v>10</v>
      </c>
      <c r="BC93">
        <v>11</v>
      </c>
      <c r="BD93">
        <v>1</v>
      </c>
      <c r="BE93">
        <v>1</v>
      </c>
      <c r="BF93">
        <v>1</v>
      </c>
      <c r="BG93">
        <v>1</v>
      </c>
      <c r="BH93">
        <v>1</v>
      </c>
      <c r="BI93">
        <v>1</v>
      </c>
      <c r="BJ93">
        <v>1</v>
      </c>
      <c r="BK93">
        <v>1</v>
      </c>
      <c r="BL93">
        <v>1</v>
      </c>
      <c r="BM93">
        <v>1</v>
      </c>
      <c r="BN93">
        <v>1</v>
      </c>
      <c r="BO93">
        <v>1</v>
      </c>
      <c r="BP93">
        <v>1</v>
      </c>
      <c r="BQ93">
        <v>1</v>
      </c>
      <c r="BR93">
        <v>1</v>
      </c>
      <c r="BS93">
        <v>1</v>
      </c>
      <c r="BT93">
        <v>2</v>
      </c>
      <c r="BU93">
        <v>2</v>
      </c>
      <c r="BV93">
        <v>2</v>
      </c>
      <c r="BW93">
        <v>2</v>
      </c>
      <c r="BX93">
        <v>2</v>
      </c>
      <c r="BY93">
        <v>2</v>
      </c>
      <c r="BZ93">
        <v>2</v>
      </c>
      <c r="CA93">
        <v>2</v>
      </c>
      <c r="CB93">
        <v>2</v>
      </c>
      <c r="CC93">
        <v>2</v>
      </c>
      <c r="CD93">
        <v>2</v>
      </c>
      <c r="CE93">
        <v>2</v>
      </c>
      <c r="CF93">
        <v>2</v>
      </c>
      <c r="CG93">
        <v>2</v>
      </c>
      <c r="CH93">
        <v>2</v>
      </c>
      <c r="CI93">
        <v>2</v>
      </c>
      <c r="CJ93">
        <v>2</v>
      </c>
      <c r="CK93">
        <v>2</v>
      </c>
      <c r="CL93">
        <v>2</v>
      </c>
      <c r="CM93">
        <v>2</v>
      </c>
      <c r="CN93">
        <v>2</v>
      </c>
      <c r="CO93">
        <v>2</v>
      </c>
      <c r="CP93">
        <v>2</v>
      </c>
      <c r="CQ93">
        <v>2</v>
      </c>
      <c r="CR93">
        <v>2</v>
      </c>
      <c r="CS93">
        <v>2</v>
      </c>
      <c r="CT93">
        <v>2</v>
      </c>
      <c r="CU93">
        <v>2</v>
      </c>
      <c r="CV93">
        <v>2</v>
      </c>
      <c r="CW93">
        <v>2</v>
      </c>
      <c r="CX93">
        <v>2</v>
      </c>
      <c r="CY93">
        <v>2</v>
      </c>
      <c r="CZ93">
        <v>1</v>
      </c>
      <c r="DA93">
        <v>1</v>
      </c>
      <c r="DB93">
        <v>1</v>
      </c>
      <c r="DC93">
        <v>1</v>
      </c>
      <c r="DD93">
        <v>1</v>
      </c>
      <c r="DE93">
        <v>1</v>
      </c>
      <c r="DF93">
        <v>1</v>
      </c>
      <c r="DG93">
        <v>1</v>
      </c>
      <c r="DH93">
        <v>1</v>
      </c>
      <c r="DI93">
        <v>1</v>
      </c>
      <c r="DJ93">
        <v>1</v>
      </c>
      <c r="DK93">
        <v>1</v>
      </c>
      <c r="DL93">
        <v>1</v>
      </c>
      <c r="DM93">
        <v>1</v>
      </c>
      <c r="DN93">
        <v>1</v>
      </c>
      <c r="DO93">
        <v>1</v>
      </c>
      <c r="DP93">
        <v>1</v>
      </c>
      <c r="DQ93">
        <v>1</v>
      </c>
      <c r="DR93">
        <v>1</v>
      </c>
      <c r="DS93">
        <v>1</v>
      </c>
      <c r="DT93">
        <v>1</v>
      </c>
      <c r="DU93">
        <v>15</v>
      </c>
      <c r="DV93">
        <v>15</v>
      </c>
      <c r="DW93">
        <v>15</v>
      </c>
      <c r="DX93">
        <v>15</v>
      </c>
      <c r="DY93">
        <v>16</v>
      </c>
      <c r="DZ93">
        <v>17</v>
      </c>
      <c r="EA93">
        <v>17</v>
      </c>
      <c r="EB93">
        <v>16</v>
      </c>
      <c r="EC93">
        <v>16</v>
      </c>
      <c r="ED93">
        <v>15</v>
      </c>
      <c r="EE93">
        <v>16</v>
      </c>
      <c r="EF93">
        <v>15</v>
      </c>
      <c r="EG93">
        <v>15</v>
      </c>
      <c r="EH93">
        <v>15</v>
      </c>
      <c r="EI93">
        <v>16</v>
      </c>
      <c r="EJ93">
        <v>16</v>
      </c>
      <c r="EK93">
        <v>16</v>
      </c>
      <c r="EL93">
        <v>16</v>
      </c>
      <c r="EM93">
        <v>17</v>
      </c>
      <c r="EN93">
        <v>17</v>
      </c>
      <c r="EO93">
        <v>17</v>
      </c>
      <c r="EP93">
        <v>17</v>
      </c>
      <c r="EQ93">
        <v>17</v>
      </c>
      <c r="ER93">
        <v>17</v>
      </c>
      <c r="ES93">
        <v>15</v>
      </c>
      <c r="ET93">
        <v>15</v>
      </c>
      <c r="EU93">
        <v>16</v>
      </c>
      <c r="EV93">
        <v>18</v>
      </c>
      <c r="EW93">
        <v>16</v>
      </c>
      <c r="EX93">
        <v>17</v>
      </c>
      <c r="EY93">
        <v>16</v>
      </c>
      <c r="EZ93">
        <v>17</v>
      </c>
      <c r="FA93">
        <v>17</v>
      </c>
      <c r="FB93">
        <v>17</v>
      </c>
      <c r="FC93">
        <v>16</v>
      </c>
      <c r="FD93">
        <v>17</v>
      </c>
      <c r="FE93">
        <v>19</v>
      </c>
      <c r="FF93">
        <v>21</v>
      </c>
      <c r="FG93">
        <v>22</v>
      </c>
      <c r="FH93">
        <v>19</v>
      </c>
      <c r="FI93">
        <v>103</v>
      </c>
      <c r="FJ93">
        <v>104</v>
      </c>
      <c r="FK93">
        <v>104</v>
      </c>
      <c r="FL93">
        <v>106</v>
      </c>
      <c r="FM93">
        <v>106</v>
      </c>
      <c r="FN93">
        <v>107</v>
      </c>
      <c r="FO93">
        <v>104</v>
      </c>
      <c r="FP93">
        <v>106</v>
      </c>
      <c r="FQ93">
        <v>109</v>
      </c>
      <c r="FR93">
        <v>109</v>
      </c>
      <c r="FS93">
        <v>110</v>
      </c>
      <c r="FT93">
        <v>114</v>
      </c>
      <c r="FU93">
        <v>114</v>
      </c>
      <c r="FV93">
        <v>110</v>
      </c>
      <c r="FW93">
        <v>16</v>
      </c>
      <c r="FX93">
        <v>16</v>
      </c>
      <c r="FY93">
        <v>16</v>
      </c>
      <c r="FZ93">
        <v>14</v>
      </c>
      <c r="GA93">
        <v>14</v>
      </c>
      <c r="GB93">
        <v>14</v>
      </c>
      <c r="GC93">
        <v>13</v>
      </c>
      <c r="GD93">
        <v>13</v>
      </c>
      <c r="GE93">
        <v>13</v>
      </c>
      <c r="GF93">
        <v>14</v>
      </c>
      <c r="GG93">
        <v>16</v>
      </c>
      <c r="GH93">
        <v>16</v>
      </c>
      <c r="GI93">
        <v>16</v>
      </c>
      <c r="GJ93">
        <v>0</v>
      </c>
      <c r="GK93">
        <v>0</v>
      </c>
      <c r="GL93">
        <v>0</v>
      </c>
      <c r="GM93">
        <v>0</v>
      </c>
      <c r="GN93">
        <v>0</v>
      </c>
      <c r="GO93">
        <v>0</v>
      </c>
      <c r="GP93">
        <v>0</v>
      </c>
      <c r="GQ93">
        <v>0</v>
      </c>
      <c r="GR93">
        <v>0</v>
      </c>
      <c r="GS93">
        <v>0</v>
      </c>
      <c r="GT93">
        <v>0</v>
      </c>
      <c r="GU93">
        <v>0</v>
      </c>
      <c r="GV93">
        <v>0</v>
      </c>
      <c r="GW93">
        <v>0</v>
      </c>
      <c r="GX93">
        <v>0</v>
      </c>
      <c r="GY93">
        <v>0</v>
      </c>
      <c r="GZ93">
        <v>1</v>
      </c>
      <c r="HA93">
        <v>1</v>
      </c>
      <c r="HB93">
        <v>0</v>
      </c>
      <c r="HC93">
        <v>0</v>
      </c>
      <c r="HD93">
        <v>0</v>
      </c>
      <c r="HE93">
        <v>0</v>
      </c>
      <c r="HF93">
        <v>0</v>
      </c>
      <c r="HG93">
        <v>0</v>
      </c>
      <c r="HH93">
        <v>0</v>
      </c>
      <c r="HI93">
        <v>0</v>
      </c>
      <c r="HJ93">
        <v>0</v>
      </c>
      <c r="HK93">
        <v>0</v>
      </c>
      <c r="HL93">
        <v>0</v>
      </c>
      <c r="HM93">
        <v>0</v>
      </c>
      <c r="HN93">
        <v>0</v>
      </c>
      <c r="HO93">
        <v>0</v>
      </c>
      <c r="HP93">
        <v>0</v>
      </c>
      <c r="HQ93">
        <v>0</v>
      </c>
      <c r="HR93">
        <v>0</v>
      </c>
      <c r="HS93">
        <v>0</v>
      </c>
      <c r="HT93">
        <v>0</v>
      </c>
      <c r="HU93">
        <v>0</v>
      </c>
      <c r="HV93">
        <v>0</v>
      </c>
      <c r="HW93">
        <v>0</v>
      </c>
      <c r="HX93">
        <v>0</v>
      </c>
      <c r="HY93">
        <v>0</v>
      </c>
      <c r="HZ93">
        <v>0</v>
      </c>
      <c r="IA93">
        <v>0</v>
      </c>
      <c r="IB93">
        <v>0</v>
      </c>
      <c r="IC93">
        <v>0</v>
      </c>
      <c r="ID93">
        <v>0</v>
      </c>
      <c r="IE93">
        <v>4</v>
      </c>
      <c r="IF93">
        <v>6</v>
      </c>
      <c r="IG93">
        <v>6</v>
      </c>
      <c r="IH93">
        <v>124</v>
      </c>
      <c r="II93">
        <v>153</v>
      </c>
      <c r="IJ93">
        <v>153</v>
      </c>
      <c r="IK93">
        <v>157</v>
      </c>
      <c r="IL93">
        <v>156</v>
      </c>
      <c r="IM93">
        <v>158</v>
      </c>
      <c r="IN93">
        <v>161</v>
      </c>
      <c r="IO93">
        <v>163</v>
      </c>
    </row>
    <row r="94" spans="1:249" x14ac:dyDescent="0.35">
      <c r="A94" t="s">
        <v>3554</v>
      </c>
      <c r="B94" s="4" t="str">
        <f>VLOOKUP(A94,'CAMI genomes v4 region'!$I$2:$J$110,2,FALSE)</f>
        <v>Sphingomonas_phyllosphaerae_strain_FA2_(NR_029111.1)</v>
      </c>
      <c r="C94">
        <v>100</v>
      </c>
      <c r="D94">
        <v>31</v>
      </c>
      <c r="E94" s="4">
        <f t="shared" si="3"/>
        <v>0</v>
      </c>
      <c r="F94" s="4">
        <f t="shared" si="4"/>
        <v>0</v>
      </c>
      <c r="G94" s="4">
        <f t="shared" si="5"/>
        <v>5</v>
      </c>
      <c r="H94">
        <v>52</v>
      </c>
      <c r="I94">
        <v>52</v>
      </c>
      <c r="J94">
        <v>52</v>
      </c>
      <c r="K94">
        <v>53</v>
      </c>
      <c r="L94">
        <v>55</v>
      </c>
      <c r="M94">
        <v>55</v>
      </c>
      <c r="N94">
        <v>56</v>
      </c>
      <c r="O94">
        <v>59</v>
      </c>
      <c r="P94">
        <v>59</v>
      </c>
      <c r="Q94" s="4">
        <v>61</v>
      </c>
      <c r="R94">
        <v>60</v>
      </c>
      <c r="S94">
        <v>59</v>
      </c>
      <c r="T94">
        <v>56</v>
      </c>
      <c r="U94">
        <v>54</v>
      </c>
      <c r="V94">
        <v>54</v>
      </c>
      <c r="W94">
        <v>51</v>
      </c>
      <c r="X94">
        <v>50</v>
      </c>
      <c r="Y94">
        <v>47</v>
      </c>
      <c r="Z94">
        <v>48</v>
      </c>
      <c r="AA94">
        <v>49</v>
      </c>
      <c r="AB94">
        <v>49</v>
      </c>
      <c r="AC94">
        <v>48</v>
      </c>
      <c r="AD94">
        <v>50</v>
      </c>
      <c r="AE94">
        <v>50</v>
      </c>
      <c r="AF94">
        <v>243</v>
      </c>
      <c r="AG94">
        <v>35</v>
      </c>
      <c r="AH94">
        <v>33</v>
      </c>
      <c r="AI94">
        <v>34</v>
      </c>
      <c r="AJ94">
        <v>30</v>
      </c>
      <c r="AK94">
        <v>29</v>
      </c>
      <c r="AL94">
        <v>32</v>
      </c>
      <c r="AM94">
        <v>32</v>
      </c>
      <c r="AN94">
        <v>33</v>
      </c>
      <c r="AO94">
        <v>32</v>
      </c>
      <c r="AP94">
        <v>34</v>
      </c>
      <c r="AQ94">
        <v>11</v>
      </c>
      <c r="AR94">
        <v>10</v>
      </c>
      <c r="AS94">
        <v>9</v>
      </c>
      <c r="AT94">
        <v>10</v>
      </c>
      <c r="AU94">
        <v>10</v>
      </c>
      <c r="AV94">
        <v>10</v>
      </c>
      <c r="AW94">
        <v>10</v>
      </c>
      <c r="AX94">
        <v>11</v>
      </c>
      <c r="AY94">
        <v>11</v>
      </c>
      <c r="AZ94">
        <v>11</v>
      </c>
      <c r="BA94">
        <v>11</v>
      </c>
      <c r="BB94">
        <v>10</v>
      </c>
      <c r="BC94">
        <v>10</v>
      </c>
      <c r="BD94">
        <v>9</v>
      </c>
      <c r="BE94">
        <v>11</v>
      </c>
      <c r="BF94">
        <v>11</v>
      </c>
      <c r="BG94">
        <v>11</v>
      </c>
      <c r="BH94">
        <v>11</v>
      </c>
      <c r="BI94">
        <v>11</v>
      </c>
      <c r="BJ94">
        <v>11</v>
      </c>
      <c r="BK94">
        <v>11</v>
      </c>
      <c r="BL94">
        <v>11</v>
      </c>
      <c r="BM94">
        <v>11</v>
      </c>
      <c r="BN94">
        <v>11</v>
      </c>
      <c r="BO94">
        <v>11</v>
      </c>
      <c r="BP94">
        <v>9</v>
      </c>
      <c r="BQ94">
        <v>9</v>
      </c>
      <c r="BR94">
        <v>9</v>
      </c>
      <c r="BS94">
        <v>9</v>
      </c>
      <c r="BT94">
        <v>8</v>
      </c>
      <c r="BU94">
        <v>8</v>
      </c>
      <c r="BV94">
        <v>7</v>
      </c>
      <c r="BW94">
        <v>7</v>
      </c>
      <c r="BX94">
        <v>7</v>
      </c>
      <c r="BY94">
        <v>7</v>
      </c>
      <c r="BZ94">
        <v>7</v>
      </c>
      <c r="CA94">
        <v>7</v>
      </c>
      <c r="CB94">
        <v>7</v>
      </c>
      <c r="CC94">
        <v>8</v>
      </c>
      <c r="CD94">
        <v>8</v>
      </c>
      <c r="CE94">
        <v>8</v>
      </c>
      <c r="CF94">
        <v>8</v>
      </c>
      <c r="CG94">
        <v>8</v>
      </c>
      <c r="CH94">
        <v>9</v>
      </c>
      <c r="CI94">
        <v>9</v>
      </c>
      <c r="CJ94">
        <v>10</v>
      </c>
      <c r="CK94">
        <v>10</v>
      </c>
      <c r="CL94">
        <v>12</v>
      </c>
      <c r="CM94">
        <v>12</v>
      </c>
      <c r="CN94">
        <v>12</v>
      </c>
      <c r="CO94">
        <v>12</v>
      </c>
      <c r="CP94">
        <v>13</v>
      </c>
      <c r="CQ94">
        <v>13</v>
      </c>
      <c r="CR94">
        <v>13</v>
      </c>
      <c r="CS94">
        <v>13</v>
      </c>
      <c r="CT94">
        <v>13</v>
      </c>
      <c r="CU94">
        <v>13</v>
      </c>
      <c r="CV94">
        <v>13</v>
      </c>
      <c r="CW94">
        <v>13</v>
      </c>
      <c r="CX94">
        <v>13</v>
      </c>
      <c r="CY94">
        <v>13</v>
      </c>
      <c r="CZ94">
        <v>13</v>
      </c>
      <c r="DA94">
        <v>13</v>
      </c>
      <c r="DB94">
        <v>13</v>
      </c>
      <c r="DC94">
        <v>12</v>
      </c>
      <c r="DD94">
        <v>12</v>
      </c>
      <c r="DE94">
        <v>13</v>
      </c>
      <c r="DF94">
        <v>13</v>
      </c>
      <c r="DG94">
        <v>13</v>
      </c>
      <c r="DH94">
        <v>12</v>
      </c>
      <c r="DI94">
        <v>12</v>
      </c>
      <c r="DJ94">
        <v>10</v>
      </c>
      <c r="DK94">
        <v>11</v>
      </c>
      <c r="DL94">
        <v>11</v>
      </c>
      <c r="DM94">
        <v>11</v>
      </c>
      <c r="DN94">
        <v>11</v>
      </c>
      <c r="DO94">
        <v>11</v>
      </c>
      <c r="DP94">
        <v>11</v>
      </c>
      <c r="DQ94">
        <v>11</v>
      </c>
      <c r="DR94">
        <v>10</v>
      </c>
      <c r="DS94">
        <v>10</v>
      </c>
      <c r="DT94">
        <v>10</v>
      </c>
      <c r="DU94">
        <v>10</v>
      </c>
      <c r="DV94">
        <v>10</v>
      </c>
      <c r="DW94">
        <v>10</v>
      </c>
      <c r="DX94">
        <v>10</v>
      </c>
      <c r="DY94">
        <v>10</v>
      </c>
      <c r="DZ94">
        <v>11</v>
      </c>
      <c r="EA94">
        <v>11</v>
      </c>
      <c r="EB94">
        <v>11</v>
      </c>
      <c r="EC94">
        <v>11</v>
      </c>
      <c r="ED94">
        <v>11</v>
      </c>
      <c r="EE94">
        <v>11</v>
      </c>
      <c r="EF94">
        <v>10</v>
      </c>
      <c r="EG94">
        <v>10</v>
      </c>
      <c r="EH94">
        <v>10</v>
      </c>
      <c r="EI94">
        <v>12</v>
      </c>
      <c r="EJ94">
        <v>11</v>
      </c>
      <c r="EK94">
        <v>11</v>
      </c>
      <c r="EL94">
        <v>11</v>
      </c>
      <c r="EM94">
        <v>11</v>
      </c>
      <c r="EN94">
        <v>12</v>
      </c>
      <c r="EO94">
        <v>13</v>
      </c>
      <c r="EP94">
        <v>13</v>
      </c>
      <c r="EQ94">
        <v>12</v>
      </c>
      <c r="ER94">
        <v>12</v>
      </c>
      <c r="ES94">
        <v>12</v>
      </c>
      <c r="ET94">
        <v>12</v>
      </c>
      <c r="EU94">
        <v>12</v>
      </c>
      <c r="EV94">
        <v>12</v>
      </c>
      <c r="EW94">
        <v>13</v>
      </c>
      <c r="EX94">
        <v>14</v>
      </c>
      <c r="EY94">
        <v>14</v>
      </c>
      <c r="EZ94">
        <v>15</v>
      </c>
      <c r="FA94">
        <v>15</v>
      </c>
      <c r="FB94">
        <v>15</v>
      </c>
      <c r="FC94">
        <v>15</v>
      </c>
      <c r="FD94">
        <v>14</v>
      </c>
      <c r="FE94">
        <v>15</v>
      </c>
      <c r="FF94">
        <v>14</v>
      </c>
      <c r="FG94">
        <v>122</v>
      </c>
      <c r="FH94">
        <v>123</v>
      </c>
      <c r="FI94">
        <v>120</v>
      </c>
      <c r="FJ94">
        <v>139</v>
      </c>
      <c r="FK94">
        <v>141</v>
      </c>
      <c r="FL94">
        <v>148</v>
      </c>
      <c r="FM94">
        <v>144</v>
      </c>
      <c r="FN94">
        <v>142</v>
      </c>
      <c r="FO94">
        <v>147</v>
      </c>
      <c r="FP94">
        <v>144</v>
      </c>
      <c r="FQ94">
        <v>139</v>
      </c>
      <c r="FR94">
        <v>142</v>
      </c>
      <c r="FS94">
        <v>140</v>
      </c>
      <c r="FT94">
        <v>133</v>
      </c>
      <c r="FU94">
        <v>127</v>
      </c>
      <c r="FV94">
        <v>112</v>
      </c>
      <c r="FW94">
        <v>110</v>
      </c>
      <c r="FX94">
        <v>114</v>
      </c>
      <c r="FY94">
        <v>13</v>
      </c>
      <c r="FZ94">
        <v>14</v>
      </c>
      <c r="GA94">
        <v>13</v>
      </c>
      <c r="GB94">
        <v>13</v>
      </c>
      <c r="GC94">
        <v>14</v>
      </c>
      <c r="GD94">
        <v>13</v>
      </c>
      <c r="GE94">
        <v>13</v>
      </c>
      <c r="GF94">
        <v>12</v>
      </c>
      <c r="GG94">
        <v>9</v>
      </c>
      <c r="GH94">
        <v>9</v>
      </c>
      <c r="GI94">
        <v>9</v>
      </c>
      <c r="GJ94">
        <v>8</v>
      </c>
      <c r="GK94">
        <v>8</v>
      </c>
      <c r="GL94">
        <v>8</v>
      </c>
      <c r="GM94">
        <v>7</v>
      </c>
      <c r="GN94">
        <v>7</v>
      </c>
      <c r="GO94">
        <v>8</v>
      </c>
      <c r="GP94">
        <v>8</v>
      </c>
      <c r="GQ94">
        <v>8</v>
      </c>
      <c r="GR94">
        <v>9</v>
      </c>
      <c r="GS94">
        <v>8</v>
      </c>
      <c r="GT94">
        <v>8</v>
      </c>
      <c r="GU94">
        <v>8</v>
      </c>
      <c r="GV94">
        <v>8</v>
      </c>
      <c r="GW94">
        <v>8</v>
      </c>
      <c r="GX94">
        <v>8</v>
      </c>
      <c r="GY94">
        <v>8</v>
      </c>
      <c r="GZ94">
        <v>7</v>
      </c>
      <c r="HA94">
        <v>6</v>
      </c>
      <c r="HB94">
        <v>6</v>
      </c>
      <c r="HC94">
        <v>5</v>
      </c>
      <c r="HD94">
        <v>6</v>
      </c>
      <c r="HE94">
        <v>6</v>
      </c>
      <c r="HF94">
        <v>6</v>
      </c>
      <c r="HG94">
        <v>6</v>
      </c>
      <c r="HH94">
        <v>6</v>
      </c>
      <c r="HI94">
        <v>7</v>
      </c>
      <c r="HJ94">
        <v>7</v>
      </c>
      <c r="HK94">
        <v>7</v>
      </c>
      <c r="HL94">
        <v>7</v>
      </c>
      <c r="HM94">
        <v>5</v>
      </c>
      <c r="HN94">
        <v>5</v>
      </c>
      <c r="HO94">
        <v>5</v>
      </c>
      <c r="HP94">
        <v>7</v>
      </c>
      <c r="HQ94">
        <v>7</v>
      </c>
      <c r="HR94">
        <v>7</v>
      </c>
      <c r="HS94">
        <v>7</v>
      </c>
      <c r="HT94">
        <v>7</v>
      </c>
      <c r="HU94">
        <v>9</v>
      </c>
      <c r="HV94">
        <v>9</v>
      </c>
      <c r="HW94">
        <v>9</v>
      </c>
      <c r="HX94">
        <v>9</v>
      </c>
      <c r="HY94">
        <v>9</v>
      </c>
      <c r="HZ94">
        <v>10</v>
      </c>
      <c r="IA94">
        <v>11</v>
      </c>
      <c r="IB94">
        <v>12</v>
      </c>
      <c r="IC94">
        <v>12</v>
      </c>
      <c r="ID94">
        <v>10</v>
      </c>
      <c r="IE94">
        <v>11</v>
      </c>
      <c r="IF94">
        <v>10</v>
      </c>
      <c r="IG94">
        <v>9</v>
      </c>
      <c r="IH94">
        <v>10</v>
      </c>
      <c r="II94">
        <v>31</v>
      </c>
      <c r="IJ94">
        <v>253</v>
      </c>
      <c r="IK94">
        <v>260</v>
      </c>
      <c r="IL94">
        <v>252</v>
      </c>
      <c r="IM94">
        <v>262</v>
      </c>
      <c r="IN94">
        <v>261</v>
      </c>
      <c r="IO94">
        <v>261</v>
      </c>
    </row>
    <row r="95" spans="1:249" x14ac:dyDescent="0.35">
      <c r="A95" t="s">
        <v>3555</v>
      </c>
      <c r="B95" s="4" t="str">
        <f>VLOOKUP(A95,'CAMI genomes v4 region'!$I$2:$J$110,2,FALSE)</f>
        <v>Aeromicrobium_ponti_strain_HSW-1_(NR_042659.1)</v>
      </c>
      <c r="C95">
        <v>100</v>
      </c>
      <c r="D95">
        <v>26</v>
      </c>
      <c r="E95" s="4">
        <f t="shared" si="3"/>
        <v>0</v>
      </c>
      <c r="F95" s="4">
        <f t="shared" si="4"/>
        <v>0</v>
      </c>
      <c r="G95" s="4">
        <f t="shared" si="5"/>
        <v>12</v>
      </c>
      <c r="H95">
        <v>28</v>
      </c>
      <c r="I95">
        <v>27</v>
      </c>
      <c r="J95">
        <v>26</v>
      </c>
      <c r="K95">
        <v>26</v>
      </c>
      <c r="L95">
        <v>26</v>
      </c>
      <c r="M95">
        <v>27</v>
      </c>
      <c r="N95">
        <v>24</v>
      </c>
      <c r="O95">
        <v>23</v>
      </c>
      <c r="P95">
        <v>23</v>
      </c>
      <c r="Q95" s="4">
        <v>23</v>
      </c>
      <c r="R95">
        <v>24</v>
      </c>
      <c r="S95">
        <v>23</v>
      </c>
      <c r="T95">
        <v>21</v>
      </c>
      <c r="U95">
        <v>19</v>
      </c>
      <c r="V95">
        <v>20</v>
      </c>
      <c r="W95">
        <v>21</v>
      </c>
      <c r="X95">
        <v>19</v>
      </c>
      <c r="Y95">
        <v>20</v>
      </c>
      <c r="Z95">
        <v>18</v>
      </c>
      <c r="AA95">
        <v>18</v>
      </c>
      <c r="AB95">
        <v>17</v>
      </c>
      <c r="AC95">
        <v>16</v>
      </c>
      <c r="AD95">
        <v>15</v>
      </c>
      <c r="AE95">
        <v>14</v>
      </c>
      <c r="AF95">
        <v>16</v>
      </c>
      <c r="AG95">
        <v>16</v>
      </c>
      <c r="AH95">
        <v>18</v>
      </c>
      <c r="AI95">
        <v>18</v>
      </c>
      <c r="AJ95">
        <v>18</v>
      </c>
      <c r="AK95">
        <v>16</v>
      </c>
      <c r="AL95">
        <v>16</v>
      </c>
      <c r="AM95">
        <v>16</v>
      </c>
      <c r="AN95">
        <v>16</v>
      </c>
      <c r="AO95">
        <v>16</v>
      </c>
      <c r="AP95">
        <v>15</v>
      </c>
      <c r="AQ95">
        <v>14</v>
      </c>
      <c r="AR95">
        <v>13</v>
      </c>
      <c r="AS95">
        <v>12</v>
      </c>
      <c r="AT95">
        <v>12</v>
      </c>
      <c r="AU95">
        <v>13</v>
      </c>
      <c r="AV95">
        <v>14</v>
      </c>
      <c r="AW95">
        <v>15</v>
      </c>
      <c r="AX95">
        <v>14</v>
      </c>
      <c r="AY95">
        <v>13</v>
      </c>
      <c r="AZ95">
        <v>13</v>
      </c>
      <c r="BA95">
        <v>14</v>
      </c>
      <c r="BB95">
        <v>14</v>
      </c>
      <c r="BC95">
        <v>15</v>
      </c>
      <c r="BD95">
        <v>15</v>
      </c>
      <c r="BE95">
        <v>15</v>
      </c>
      <c r="BF95">
        <v>14</v>
      </c>
      <c r="BG95">
        <v>14</v>
      </c>
      <c r="BH95">
        <v>15</v>
      </c>
      <c r="BI95">
        <v>15</v>
      </c>
      <c r="BJ95">
        <v>15</v>
      </c>
      <c r="BK95">
        <v>15</v>
      </c>
      <c r="BL95">
        <v>15</v>
      </c>
      <c r="BM95">
        <v>15</v>
      </c>
      <c r="BN95">
        <v>16</v>
      </c>
      <c r="BO95">
        <v>16</v>
      </c>
      <c r="BP95">
        <v>16</v>
      </c>
      <c r="BQ95">
        <v>17</v>
      </c>
      <c r="BR95">
        <v>19</v>
      </c>
      <c r="BS95">
        <v>19</v>
      </c>
      <c r="BT95">
        <v>20</v>
      </c>
      <c r="BU95">
        <v>19</v>
      </c>
      <c r="BV95">
        <v>21</v>
      </c>
      <c r="BW95">
        <v>21</v>
      </c>
      <c r="BX95">
        <v>21</v>
      </c>
      <c r="BY95">
        <v>20</v>
      </c>
      <c r="BZ95">
        <v>22</v>
      </c>
      <c r="CA95">
        <v>21</v>
      </c>
      <c r="CB95">
        <v>21</v>
      </c>
      <c r="CC95">
        <v>22</v>
      </c>
      <c r="CD95">
        <v>23</v>
      </c>
      <c r="CE95">
        <v>23</v>
      </c>
      <c r="CF95">
        <v>22</v>
      </c>
      <c r="CG95">
        <v>22</v>
      </c>
      <c r="CH95">
        <v>21</v>
      </c>
      <c r="CI95">
        <v>21</v>
      </c>
      <c r="CJ95">
        <v>21</v>
      </c>
      <c r="CK95">
        <v>22</v>
      </c>
      <c r="CL95">
        <v>22</v>
      </c>
      <c r="CM95">
        <v>21</v>
      </c>
      <c r="CN95">
        <v>22</v>
      </c>
      <c r="CO95">
        <v>22</v>
      </c>
      <c r="CP95">
        <v>24</v>
      </c>
      <c r="CQ95">
        <v>25</v>
      </c>
      <c r="CR95">
        <v>25</v>
      </c>
      <c r="CS95">
        <v>24</v>
      </c>
      <c r="CT95">
        <v>26</v>
      </c>
      <c r="CU95">
        <v>24</v>
      </c>
      <c r="CV95">
        <v>26</v>
      </c>
      <c r="CW95">
        <v>25</v>
      </c>
      <c r="CX95">
        <v>24</v>
      </c>
      <c r="CY95">
        <v>24</v>
      </c>
      <c r="CZ95">
        <v>25</v>
      </c>
      <c r="DA95">
        <v>23</v>
      </c>
      <c r="DB95">
        <v>24</v>
      </c>
      <c r="DC95">
        <v>22</v>
      </c>
      <c r="DD95">
        <v>22</v>
      </c>
      <c r="DE95">
        <v>21</v>
      </c>
      <c r="DF95">
        <v>21</v>
      </c>
      <c r="DG95">
        <v>20</v>
      </c>
      <c r="DH95">
        <v>19</v>
      </c>
      <c r="DI95">
        <v>21</v>
      </c>
      <c r="DJ95">
        <v>20</v>
      </c>
      <c r="DK95">
        <v>20</v>
      </c>
      <c r="DL95">
        <v>20</v>
      </c>
      <c r="DM95">
        <v>20</v>
      </c>
      <c r="DN95">
        <v>22</v>
      </c>
      <c r="DO95">
        <v>19</v>
      </c>
      <c r="DP95">
        <v>19</v>
      </c>
      <c r="DQ95">
        <v>20</v>
      </c>
      <c r="DR95">
        <v>20</v>
      </c>
      <c r="DS95">
        <v>22</v>
      </c>
      <c r="DT95">
        <v>22</v>
      </c>
      <c r="DU95">
        <v>23</v>
      </c>
      <c r="DV95">
        <v>23</v>
      </c>
      <c r="DW95">
        <v>23</v>
      </c>
      <c r="DX95">
        <v>22</v>
      </c>
      <c r="DY95">
        <v>24</v>
      </c>
      <c r="DZ95">
        <v>24</v>
      </c>
      <c r="EA95">
        <v>24</v>
      </c>
      <c r="EB95">
        <v>24</v>
      </c>
      <c r="EC95">
        <v>23</v>
      </c>
      <c r="ED95">
        <v>25</v>
      </c>
      <c r="EE95">
        <v>23</v>
      </c>
      <c r="EF95">
        <v>23</v>
      </c>
      <c r="EG95">
        <v>23</v>
      </c>
      <c r="EH95">
        <v>23</v>
      </c>
      <c r="EI95">
        <v>23</v>
      </c>
      <c r="EJ95">
        <v>21</v>
      </c>
      <c r="EK95">
        <v>22</v>
      </c>
      <c r="EL95">
        <v>23</v>
      </c>
      <c r="EM95">
        <v>23</v>
      </c>
      <c r="EN95">
        <v>24</v>
      </c>
      <c r="EO95">
        <v>24</v>
      </c>
      <c r="EP95">
        <v>24</v>
      </c>
      <c r="EQ95">
        <v>24</v>
      </c>
      <c r="ER95">
        <v>24</v>
      </c>
      <c r="ES95">
        <v>24</v>
      </c>
      <c r="ET95">
        <v>25</v>
      </c>
      <c r="EU95">
        <v>25</v>
      </c>
      <c r="EV95">
        <v>25</v>
      </c>
      <c r="EW95">
        <v>25</v>
      </c>
      <c r="EX95">
        <v>23</v>
      </c>
      <c r="EY95">
        <v>23</v>
      </c>
      <c r="EZ95">
        <v>23</v>
      </c>
      <c r="FA95">
        <v>21</v>
      </c>
      <c r="FB95">
        <v>20</v>
      </c>
      <c r="FC95">
        <v>21</v>
      </c>
      <c r="FD95">
        <v>21</v>
      </c>
      <c r="FE95">
        <v>23</v>
      </c>
      <c r="FF95">
        <v>24</v>
      </c>
      <c r="FG95">
        <v>23</v>
      </c>
      <c r="FH95">
        <v>22</v>
      </c>
      <c r="FI95">
        <v>25</v>
      </c>
      <c r="FJ95">
        <v>26</v>
      </c>
      <c r="FK95">
        <v>26</v>
      </c>
      <c r="FL95">
        <v>24</v>
      </c>
      <c r="FM95">
        <v>23</v>
      </c>
      <c r="FN95">
        <v>22</v>
      </c>
      <c r="FO95">
        <v>22</v>
      </c>
      <c r="FP95">
        <v>21</v>
      </c>
      <c r="FQ95">
        <v>20</v>
      </c>
      <c r="FR95">
        <v>20</v>
      </c>
      <c r="FS95">
        <v>20</v>
      </c>
      <c r="FT95">
        <v>20</v>
      </c>
      <c r="FU95">
        <v>19</v>
      </c>
      <c r="FV95">
        <v>19</v>
      </c>
      <c r="FW95">
        <v>18</v>
      </c>
      <c r="FX95">
        <v>17</v>
      </c>
      <c r="FY95">
        <v>18</v>
      </c>
      <c r="FZ95">
        <v>19</v>
      </c>
      <c r="GA95">
        <v>22</v>
      </c>
      <c r="GB95">
        <v>21</v>
      </c>
      <c r="GC95">
        <v>23</v>
      </c>
      <c r="GD95">
        <v>23</v>
      </c>
      <c r="GE95">
        <v>23</v>
      </c>
      <c r="GF95">
        <v>25</v>
      </c>
      <c r="GG95">
        <v>23</v>
      </c>
      <c r="GH95">
        <v>25</v>
      </c>
      <c r="GI95">
        <v>26</v>
      </c>
      <c r="GJ95">
        <v>26</v>
      </c>
      <c r="GK95">
        <v>26</v>
      </c>
      <c r="GL95">
        <v>27</v>
      </c>
      <c r="GM95">
        <v>26</v>
      </c>
      <c r="GN95">
        <v>26</v>
      </c>
      <c r="GO95">
        <v>25</v>
      </c>
      <c r="GP95">
        <v>25</v>
      </c>
      <c r="GQ95">
        <v>24</v>
      </c>
      <c r="GR95">
        <v>26</v>
      </c>
      <c r="GS95">
        <v>26</v>
      </c>
      <c r="GT95">
        <v>25</v>
      </c>
      <c r="GU95">
        <v>26</v>
      </c>
      <c r="GV95">
        <v>26</v>
      </c>
      <c r="GW95">
        <v>25</v>
      </c>
      <c r="GX95">
        <v>25</v>
      </c>
      <c r="GY95">
        <v>26</v>
      </c>
      <c r="GZ95">
        <v>27</v>
      </c>
      <c r="HA95">
        <v>26</v>
      </c>
      <c r="HB95">
        <v>28</v>
      </c>
      <c r="HC95">
        <v>28</v>
      </c>
      <c r="HD95">
        <v>26</v>
      </c>
      <c r="HE95">
        <v>28</v>
      </c>
      <c r="HF95">
        <v>27</v>
      </c>
      <c r="HG95">
        <v>28</v>
      </c>
      <c r="HH95">
        <v>29</v>
      </c>
      <c r="HI95">
        <v>28</v>
      </c>
      <c r="HJ95">
        <v>28</v>
      </c>
      <c r="HK95">
        <v>30</v>
      </c>
      <c r="HL95">
        <v>28</v>
      </c>
      <c r="HM95">
        <v>29</v>
      </c>
      <c r="HN95">
        <v>29</v>
      </c>
      <c r="HO95">
        <v>28</v>
      </c>
      <c r="HP95">
        <v>25</v>
      </c>
      <c r="HQ95">
        <v>26</v>
      </c>
      <c r="HR95">
        <v>26</v>
      </c>
      <c r="HS95">
        <v>28</v>
      </c>
      <c r="HT95">
        <v>28</v>
      </c>
      <c r="HU95">
        <v>29</v>
      </c>
      <c r="HV95">
        <v>28</v>
      </c>
      <c r="HW95">
        <v>28</v>
      </c>
      <c r="HX95">
        <v>28</v>
      </c>
      <c r="HY95">
        <v>27</v>
      </c>
      <c r="HZ95">
        <v>28</v>
      </c>
      <c r="IA95">
        <v>31</v>
      </c>
      <c r="IB95">
        <v>31</v>
      </c>
      <c r="IC95">
        <v>31</v>
      </c>
      <c r="ID95">
        <v>30</v>
      </c>
      <c r="IE95">
        <v>32</v>
      </c>
      <c r="IF95">
        <v>32</v>
      </c>
      <c r="IG95">
        <v>33</v>
      </c>
      <c r="IH95">
        <v>35</v>
      </c>
      <c r="II95">
        <v>153</v>
      </c>
      <c r="IJ95">
        <v>153</v>
      </c>
      <c r="IK95">
        <v>157</v>
      </c>
      <c r="IL95">
        <v>156</v>
      </c>
      <c r="IM95">
        <v>158</v>
      </c>
      <c r="IN95">
        <v>161</v>
      </c>
      <c r="IO95">
        <v>163</v>
      </c>
    </row>
    <row r="96" spans="1:249" x14ac:dyDescent="0.35">
      <c r="A96" t="s">
        <v>3556</v>
      </c>
      <c r="B96" s="4" t="str">
        <f>VLOOKUP(A96,'CAMI genomes v4 region'!$I$2:$J$110,2,FALSE)</f>
        <v>Pedobacter_ginsenosidimutans_strain_THG-45_(NR_108685.1)</v>
      </c>
      <c r="C96">
        <v>100</v>
      </c>
      <c r="D96">
        <v>4</v>
      </c>
      <c r="E96" s="4">
        <f t="shared" si="3"/>
        <v>0</v>
      </c>
      <c r="F96" s="4">
        <f t="shared" si="4"/>
        <v>15</v>
      </c>
      <c r="G96" s="4">
        <f t="shared" si="5"/>
        <v>1</v>
      </c>
      <c r="H96">
        <v>5</v>
      </c>
      <c r="I96">
        <v>5</v>
      </c>
      <c r="J96">
        <v>5</v>
      </c>
      <c r="K96">
        <v>5</v>
      </c>
      <c r="L96">
        <v>5</v>
      </c>
      <c r="M96">
        <v>5</v>
      </c>
      <c r="N96">
        <v>5</v>
      </c>
      <c r="O96">
        <v>5</v>
      </c>
      <c r="P96">
        <v>4</v>
      </c>
      <c r="Q96" s="4">
        <v>4</v>
      </c>
      <c r="R96">
        <v>3</v>
      </c>
      <c r="S96">
        <v>3</v>
      </c>
      <c r="T96">
        <v>3</v>
      </c>
      <c r="U96">
        <v>2</v>
      </c>
      <c r="V96">
        <v>2</v>
      </c>
      <c r="W96">
        <v>2</v>
      </c>
      <c r="X96">
        <v>2</v>
      </c>
      <c r="Y96">
        <v>2</v>
      </c>
      <c r="Z96">
        <v>2</v>
      </c>
      <c r="AA96">
        <v>1</v>
      </c>
      <c r="AB96">
        <v>2</v>
      </c>
      <c r="AC96">
        <v>2</v>
      </c>
      <c r="AD96">
        <v>2</v>
      </c>
      <c r="AE96">
        <v>2</v>
      </c>
      <c r="AF96">
        <v>2</v>
      </c>
      <c r="AG96">
        <v>2</v>
      </c>
      <c r="AH96">
        <v>2</v>
      </c>
      <c r="AI96">
        <v>3</v>
      </c>
      <c r="AJ96">
        <v>2</v>
      </c>
      <c r="AK96">
        <v>2</v>
      </c>
      <c r="AL96">
        <v>2</v>
      </c>
      <c r="AM96">
        <v>3</v>
      </c>
      <c r="AN96">
        <v>4</v>
      </c>
      <c r="AO96">
        <v>4</v>
      </c>
      <c r="AP96">
        <v>4</v>
      </c>
      <c r="AQ96">
        <v>4</v>
      </c>
      <c r="AR96">
        <v>4</v>
      </c>
      <c r="AS96">
        <v>4</v>
      </c>
      <c r="AT96">
        <v>4</v>
      </c>
      <c r="AU96">
        <v>4</v>
      </c>
      <c r="AV96">
        <v>4</v>
      </c>
      <c r="AW96">
        <v>3</v>
      </c>
      <c r="AX96">
        <v>3</v>
      </c>
      <c r="AY96">
        <v>3</v>
      </c>
      <c r="AZ96">
        <v>3</v>
      </c>
      <c r="BA96">
        <v>3</v>
      </c>
      <c r="BB96">
        <v>3</v>
      </c>
      <c r="BC96">
        <v>3</v>
      </c>
      <c r="BD96">
        <v>3</v>
      </c>
      <c r="BE96">
        <v>3</v>
      </c>
      <c r="BF96">
        <v>3</v>
      </c>
      <c r="BG96">
        <v>3</v>
      </c>
      <c r="BH96">
        <v>3</v>
      </c>
      <c r="BI96">
        <v>3</v>
      </c>
      <c r="BJ96">
        <v>3</v>
      </c>
      <c r="BK96">
        <v>3</v>
      </c>
      <c r="BL96">
        <v>3</v>
      </c>
      <c r="BM96">
        <v>3</v>
      </c>
      <c r="BN96">
        <v>3</v>
      </c>
      <c r="BO96">
        <v>3</v>
      </c>
      <c r="BP96">
        <v>3</v>
      </c>
      <c r="BQ96">
        <v>3</v>
      </c>
      <c r="BR96">
        <v>3</v>
      </c>
      <c r="BS96">
        <v>3</v>
      </c>
      <c r="BT96">
        <v>3</v>
      </c>
      <c r="BU96">
        <v>4</v>
      </c>
      <c r="BV96">
        <v>3</v>
      </c>
      <c r="BW96">
        <v>4</v>
      </c>
      <c r="BX96">
        <v>4</v>
      </c>
      <c r="BY96">
        <v>4</v>
      </c>
      <c r="BZ96">
        <v>4</v>
      </c>
      <c r="CA96">
        <v>4</v>
      </c>
      <c r="CB96">
        <v>4</v>
      </c>
      <c r="CC96">
        <v>4</v>
      </c>
      <c r="CD96">
        <v>3</v>
      </c>
      <c r="CE96">
        <v>3</v>
      </c>
      <c r="CF96">
        <v>2</v>
      </c>
      <c r="CG96">
        <v>2</v>
      </c>
      <c r="CH96">
        <v>2</v>
      </c>
      <c r="CI96">
        <v>2</v>
      </c>
      <c r="CJ96">
        <v>2</v>
      </c>
      <c r="CK96">
        <v>2</v>
      </c>
      <c r="CL96">
        <v>2</v>
      </c>
      <c r="CM96">
        <v>2</v>
      </c>
      <c r="CN96">
        <v>3</v>
      </c>
      <c r="CO96">
        <v>3</v>
      </c>
      <c r="CP96">
        <v>3</v>
      </c>
      <c r="CQ96">
        <v>3</v>
      </c>
      <c r="CR96">
        <v>3</v>
      </c>
      <c r="CS96">
        <v>3</v>
      </c>
      <c r="CT96">
        <v>3</v>
      </c>
      <c r="CU96">
        <v>3</v>
      </c>
      <c r="CV96">
        <v>3</v>
      </c>
      <c r="CW96">
        <v>3</v>
      </c>
      <c r="CX96">
        <v>3</v>
      </c>
      <c r="CY96">
        <v>3</v>
      </c>
      <c r="CZ96">
        <v>3</v>
      </c>
      <c r="DA96">
        <v>3</v>
      </c>
      <c r="DB96">
        <v>3</v>
      </c>
      <c r="DC96">
        <v>3</v>
      </c>
      <c r="DD96">
        <v>2</v>
      </c>
      <c r="DE96">
        <v>2</v>
      </c>
      <c r="DF96">
        <v>2</v>
      </c>
      <c r="DG96">
        <v>2</v>
      </c>
      <c r="DH96">
        <v>2</v>
      </c>
      <c r="DI96">
        <v>2</v>
      </c>
      <c r="DJ96">
        <v>2</v>
      </c>
      <c r="DK96">
        <v>2</v>
      </c>
      <c r="DL96">
        <v>2</v>
      </c>
      <c r="DM96">
        <v>2</v>
      </c>
      <c r="DN96">
        <v>2</v>
      </c>
      <c r="DO96">
        <v>2</v>
      </c>
      <c r="DP96">
        <v>3</v>
      </c>
      <c r="DQ96">
        <v>3</v>
      </c>
      <c r="DR96">
        <v>3</v>
      </c>
      <c r="DS96">
        <v>3</v>
      </c>
      <c r="DT96">
        <v>3</v>
      </c>
      <c r="DU96">
        <v>3</v>
      </c>
      <c r="DV96">
        <v>4</v>
      </c>
      <c r="DW96">
        <v>4</v>
      </c>
      <c r="DX96">
        <v>4</v>
      </c>
      <c r="DY96">
        <v>4</v>
      </c>
      <c r="DZ96">
        <v>4</v>
      </c>
      <c r="EA96">
        <v>4</v>
      </c>
      <c r="EB96">
        <v>4</v>
      </c>
      <c r="EC96">
        <v>4</v>
      </c>
      <c r="ED96">
        <v>4</v>
      </c>
      <c r="EE96">
        <v>4</v>
      </c>
      <c r="EF96">
        <v>4</v>
      </c>
      <c r="EG96">
        <v>4</v>
      </c>
      <c r="EH96">
        <v>4</v>
      </c>
      <c r="EI96">
        <v>4</v>
      </c>
      <c r="EJ96">
        <v>2</v>
      </c>
      <c r="EK96">
        <v>2</v>
      </c>
      <c r="EL96">
        <v>3</v>
      </c>
      <c r="EM96">
        <v>3</v>
      </c>
      <c r="EN96">
        <v>3</v>
      </c>
      <c r="EO96">
        <v>3</v>
      </c>
      <c r="EP96">
        <v>4</v>
      </c>
      <c r="EQ96">
        <v>4</v>
      </c>
      <c r="ER96">
        <v>4</v>
      </c>
      <c r="ES96">
        <v>4</v>
      </c>
      <c r="ET96">
        <v>4</v>
      </c>
      <c r="EU96">
        <v>4</v>
      </c>
      <c r="EV96">
        <v>4</v>
      </c>
      <c r="EW96">
        <v>9</v>
      </c>
      <c r="EX96">
        <v>10</v>
      </c>
      <c r="EY96">
        <v>10</v>
      </c>
      <c r="EZ96">
        <v>11</v>
      </c>
      <c r="FA96">
        <v>11</v>
      </c>
      <c r="FB96">
        <v>11</v>
      </c>
      <c r="FC96">
        <v>11</v>
      </c>
      <c r="FD96">
        <v>10</v>
      </c>
      <c r="FE96">
        <v>10</v>
      </c>
      <c r="FF96">
        <v>10</v>
      </c>
      <c r="FG96">
        <v>10</v>
      </c>
      <c r="FH96">
        <v>10</v>
      </c>
      <c r="FI96">
        <v>9</v>
      </c>
      <c r="FJ96">
        <v>9</v>
      </c>
      <c r="FK96">
        <v>9</v>
      </c>
      <c r="FL96">
        <v>9</v>
      </c>
      <c r="FM96">
        <v>9</v>
      </c>
      <c r="FN96">
        <v>9</v>
      </c>
      <c r="FO96">
        <v>9</v>
      </c>
      <c r="FP96">
        <v>8</v>
      </c>
      <c r="FQ96">
        <v>8</v>
      </c>
      <c r="FR96">
        <v>7</v>
      </c>
      <c r="FS96">
        <v>7</v>
      </c>
      <c r="FT96">
        <v>7</v>
      </c>
      <c r="FU96">
        <v>7</v>
      </c>
      <c r="FV96">
        <v>8</v>
      </c>
      <c r="FW96">
        <v>8</v>
      </c>
      <c r="FX96">
        <v>8</v>
      </c>
      <c r="FY96">
        <v>8</v>
      </c>
      <c r="FZ96">
        <v>8</v>
      </c>
      <c r="GA96">
        <v>7</v>
      </c>
      <c r="GB96">
        <v>6</v>
      </c>
      <c r="GC96">
        <v>6</v>
      </c>
      <c r="GD96">
        <v>5</v>
      </c>
      <c r="GE96">
        <v>6</v>
      </c>
      <c r="GF96">
        <v>6</v>
      </c>
      <c r="GG96">
        <v>6</v>
      </c>
      <c r="GH96">
        <v>1</v>
      </c>
      <c r="GI96">
        <v>1</v>
      </c>
      <c r="GJ96">
        <v>1</v>
      </c>
      <c r="GK96">
        <v>1</v>
      </c>
      <c r="GL96">
        <v>1</v>
      </c>
      <c r="GM96">
        <v>1</v>
      </c>
      <c r="GN96">
        <v>1</v>
      </c>
      <c r="GO96">
        <v>1</v>
      </c>
      <c r="GP96">
        <v>1</v>
      </c>
      <c r="GQ96">
        <v>1</v>
      </c>
      <c r="GR96">
        <v>1</v>
      </c>
      <c r="GS96">
        <v>1</v>
      </c>
      <c r="GT96">
        <v>2</v>
      </c>
      <c r="GU96">
        <v>2</v>
      </c>
      <c r="GV96">
        <v>2</v>
      </c>
      <c r="GW96">
        <v>2</v>
      </c>
      <c r="GX96">
        <v>2</v>
      </c>
      <c r="GY96">
        <v>2</v>
      </c>
      <c r="GZ96">
        <v>2</v>
      </c>
      <c r="HA96">
        <v>2</v>
      </c>
      <c r="HB96">
        <v>2</v>
      </c>
      <c r="HC96">
        <v>2</v>
      </c>
      <c r="HD96">
        <v>2</v>
      </c>
      <c r="HE96">
        <v>2</v>
      </c>
      <c r="HF96">
        <v>2</v>
      </c>
      <c r="HG96">
        <v>2</v>
      </c>
      <c r="HH96">
        <v>2</v>
      </c>
      <c r="HI96">
        <v>2</v>
      </c>
      <c r="HJ96">
        <v>2</v>
      </c>
      <c r="HK96">
        <v>2</v>
      </c>
      <c r="HL96">
        <v>1</v>
      </c>
      <c r="HM96">
        <v>1</v>
      </c>
      <c r="HN96">
        <v>2</v>
      </c>
      <c r="HO96">
        <v>2</v>
      </c>
      <c r="HP96">
        <v>2</v>
      </c>
      <c r="HQ96">
        <v>2</v>
      </c>
      <c r="HR96">
        <v>2</v>
      </c>
      <c r="HS96">
        <v>2</v>
      </c>
      <c r="HT96">
        <v>2</v>
      </c>
      <c r="HU96">
        <v>2</v>
      </c>
      <c r="HV96">
        <v>2</v>
      </c>
      <c r="HW96">
        <v>3</v>
      </c>
      <c r="HX96">
        <v>3</v>
      </c>
      <c r="HY96">
        <v>3</v>
      </c>
      <c r="HZ96">
        <v>3</v>
      </c>
      <c r="IA96">
        <v>3</v>
      </c>
      <c r="IB96">
        <v>4</v>
      </c>
      <c r="IC96">
        <v>5</v>
      </c>
      <c r="ID96">
        <v>5</v>
      </c>
      <c r="IE96">
        <v>5</v>
      </c>
      <c r="IF96">
        <v>13</v>
      </c>
      <c r="IG96">
        <v>14</v>
      </c>
      <c r="IH96">
        <v>13</v>
      </c>
      <c r="II96">
        <v>11</v>
      </c>
      <c r="IJ96">
        <v>11</v>
      </c>
      <c r="IK96">
        <v>11</v>
      </c>
      <c r="IL96">
        <v>11</v>
      </c>
      <c r="IM96">
        <v>12</v>
      </c>
      <c r="IN96">
        <v>11</v>
      </c>
      <c r="IO96">
        <v>11</v>
      </c>
    </row>
    <row r="97" spans="1:249" x14ac:dyDescent="0.35">
      <c r="A97" t="s">
        <v>3557</v>
      </c>
      <c r="B97" s="4" t="str">
        <f>VLOOKUP(A97,'CAMI genomes v4 region'!$I$2:$J$110,2,FALSE)</f>
        <v>Aureimonas_ureilytica_strain_5715S-12_(NR_043995.1)</v>
      </c>
      <c r="C97">
        <v>100</v>
      </c>
      <c r="D97">
        <v>121</v>
      </c>
      <c r="E97" s="4">
        <f t="shared" si="3"/>
        <v>0</v>
      </c>
      <c r="F97" s="4">
        <f t="shared" si="4"/>
        <v>0</v>
      </c>
      <c r="G97" s="4">
        <f t="shared" si="5"/>
        <v>88</v>
      </c>
      <c r="H97">
        <v>210</v>
      </c>
      <c r="I97">
        <v>210</v>
      </c>
      <c r="J97">
        <v>207</v>
      </c>
      <c r="K97">
        <v>203</v>
      </c>
      <c r="L97">
        <v>211</v>
      </c>
      <c r="M97">
        <v>210</v>
      </c>
      <c r="N97">
        <v>213</v>
      </c>
      <c r="O97">
        <v>214</v>
      </c>
      <c r="P97">
        <v>212</v>
      </c>
      <c r="Q97" s="4">
        <v>215</v>
      </c>
      <c r="R97">
        <v>210</v>
      </c>
      <c r="S97">
        <v>210</v>
      </c>
      <c r="T97">
        <v>205</v>
      </c>
      <c r="U97">
        <v>201</v>
      </c>
      <c r="V97">
        <v>200</v>
      </c>
      <c r="W97">
        <v>206</v>
      </c>
      <c r="X97">
        <v>201</v>
      </c>
      <c r="Y97">
        <v>197</v>
      </c>
      <c r="Z97">
        <v>197</v>
      </c>
      <c r="AA97">
        <v>194</v>
      </c>
      <c r="AB97">
        <v>194</v>
      </c>
      <c r="AC97">
        <v>194</v>
      </c>
      <c r="AD97">
        <v>191</v>
      </c>
      <c r="AE97">
        <v>193</v>
      </c>
      <c r="AF97">
        <v>243</v>
      </c>
      <c r="AG97">
        <v>208</v>
      </c>
      <c r="AH97">
        <v>107</v>
      </c>
      <c r="AI97">
        <v>102</v>
      </c>
      <c r="AJ97">
        <v>103</v>
      </c>
      <c r="AK97">
        <v>100</v>
      </c>
      <c r="AL97">
        <v>104</v>
      </c>
      <c r="AM97">
        <v>104</v>
      </c>
      <c r="AN97">
        <v>103</v>
      </c>
      <c r="AO97">
        <v>105</v>
      </c>
      <c r="AP97">
        <v>107</v>
      </c>
      <c r="AQ97">
        <v>106</v>
      </c>
      <c r="AR97">
        <v>104</v>
      </c>
      <c r="AS97">
        <v>104</v>
      </c>
      <c r="AT97">
        <v>104</v>
      </c>
      <c r="AU97">
        <v>103</v>
      </c>
      <c r="AV97">
        <v>104</v>
      </c>
      <c r="AW97">
        <v>103</v>
      </c>
      <c r="AX97">
        <v>104</v>
      </c>
      <c r="AY97">
        <v>110</v>
      </c>
      <c r="AZ97">
        <v>106</v>
      </c>
      <c r="BA97">
        <v>107</v>
      </c>
      <c r="BB97">
        <v>106</v>
      </c>
      <c r="BC97">
        <v>108</v>
      </c>
      <c r="BD97">
        <v>109</v>
      </c>
      <c r="BE97">
        <v>110</v>
      </c>
      <c r="BF97">
        <v>111</v>
      </c>
      <c r="BG97">
        <v>108</v>
      </c>
      <c r="BH97">
        <v>110</v>
      </c>
      <c r="BI97">
        <v>107</v>
      </c>
      <c r="BJ97">
        <v>106</v>
      </c>
      <c r="BK97">
        <v>106</v>
      </c>
      <c r="BL97">
        <v>108</v>
      </c>
      <c r="BM97">
        <v>109</v>
      </c>
      <c r="BN97">
        <v>108</v>
      </c>
      <c r="BO97">
        <v>109</v>
      </c>
      <c r="BP97">
        <v>113</v>
      </c>
      <c r="BQ97">
        <v>118</v>
      </c>
      <c r="BR97">
        <v>120</v>
      </c>
      <c r="BS97">
        <v>118</v>
      </c>
      <c r="BT97">
        <v>117</v>
      </c>
      <c r="BU97">
        <v>113</v>
      </c>
      <c r="BV97">
        <v>114</v>
      </c>
      <c r="BW97">
        <v>116</v>
      </c>
      <c r="BX97">
        <v>111</v>
      </c>
      <c r="BY97">
        <v>111</v>
      </c>
      <c r="BZ97">
        <v>112</v>
      </c>
      <c r="CA97">
        <v>112</v>
      </c>
      <c r="CB97">
        <v>111</v>
      </c>
      <c r="CC97">
        <v>108</v>
      </c>
      <c r="CD97">
        <v>105</v>
      </c>
      <c r="CE97">
        <v>107</v>
      </c>
      <c r="CF97">
        <v>104</v>
      </c>
      <c r="CG97">
        <v>101</v>
      </c>
      <c r="CH97">
        <v>99</v>
      </c>
      <c r="CI97">
        <v>101</v>
      </c>
      <c r="CJ97">
        <v>102</v>
      </c>
      <c r="CK97">
        <v>98</v>
      </c>
      <c r="CL97">
        <v>97</v>
      </c>
      <c r="CM97">
        <v>91</v>
      </c>
      <c r="CN97">
        <v>93</v>
      </c>
      <c r="CO97">
        <v>90</v>
      </c>
      <c r="CP97">
        <v>89</v>
      </c>
      <c r="CQ97">
        <v>90</v>
      </c>
      <c r="CR97">
        <v>88</v>
      </c>
      <c r="CS97">
        <v>92</v>
      </c>
      <c r="CT97">
        <v>92</v>
      </c>
      <c r="CU97">
        <v>94</v>
      </c>
      <c r="CV97">
        <v>96</v>
      </c>
      <c r="CW97">
        <v>100</v>
      </c>
      <c r="CX97">
        <v>100</v>
      </c>
      <c r="CY97">
        <v>103</v>
      </c>
      <c r="CZ97">
        <v>107</v>
      </c>
      <c r="DA97">
        <v>109</v>
      </c>
      <c r="DB97">
        <v>108</v>
      </c>
      <c r="DC97">
        <v>111</v>
      </c>
      <c r="DD97">
        <v>110</v>
      </c>
      <c r="DE97">
        <v>111</v>
      </c>
      <c r="DF97">
        <v>109</v>
      </c>
      <c r="DG97">
        <v>106</v>
      </c>
      <c r="DH97">
        <v>107</v>
      </c>
      <c r="DI97">
        <v>110</v>
      </c>
      <c r="DJ97">
        <v>109</v>
      </c>
      <c r="DK97">
        <v>110</v>
      </c>
      <c r="DL97">
        <v>112</v>
      </c>
      <c r="DM97">
        <v>111</v>
      </c>
      <c r="DN97">
        <v>110</v>
      </c>
      <c r="DO97">
        <v>111</v>
      </c>
      <c r="DP97">
        <v>110</v>
      </c>
      <c r="DQ97">
        <v>110</v>
      </c>
      <c r="DR97">
        <v>113</v>
      </c>
      <c r="DS97">
        <v>115</v>
      </c>
      <c r="DT97">
        <v>112</v>
      </c>
      <c r="DU97">
        <v>110</v>
      </c>
      <c r="DV97">
        <v>111</v>
      </c>
      <c r="DW97">
        <v>112</v>
      </c>
      <c r="DX97">
        <v>114</v>
      </c>
      <c r="DY97">
        <v>113</v>
      </c>
      <c r="DZ97">
        <v>116</v>
      </c>
      <c r="EA97">
        <v>115</v>
      </c>
      <c r="EB97">
        <v>114</v>
      </c>
      <c r="EC97">
        <v>110</v>
      </c>
      <c r="ED97">
        <v>107</v>
      </c>
      <c r="EE97">
        <v>107</v>
      </c>
      <c r="EF97">
        <v>110</v>
      </c>
      <c r="EG97">
        <v>112</v>
      </c>
      <c r="EH97">
        <v>114</v>
      </c>
      <c r="EI97">
        <v>115</v>
      </c>
      <c r="EJ97">
        <v>118</v>
      </c>
      <c r="EK97">
        <v>120</v>
      </c>
      <c r="EL97">
        <v>115</v>
      </c>
      <c r="EM97">
        <v>114</v>
      </c>
      <c r="EN97">
        <v>113</v>
      </c>
      <c r="EO97">
        <v>110</v>
      </c>
      <c r="EP97">
        <v>111</v>
      </c>
      <c r="EQ97">
        <v>110</v>
      </c>
      <c r="ER97">
        <v>108</v>
      </c>
      <c r="ES97">
        <v>106</v>
      </c>
      <c r="ET97">
        <v>108</v>
      </c>
      <c r="EU97">
        <v>107</v>
      </c>
      <c r="EV97">
        <v>101</v>
      </c>
      <c r="EW97">
        <v>101</v>
      </c>
      <c r="EX97">
        <v>98</v>
      </c>
      <c r="EY97">
        <v>98</v>
      </c>
      <c r="EZ97">
        <v>97</v>
      </c>
      <c r="FA97">
        <v>97</v>
      </c>
      <c r="FB97">
        <v>98</v>
      </c>
      <c r="FC97">
        <v>100</v>
      </c>
      <c r="FD97">
        <v>98</v>
      </c>
      <c r="FE97">
        <v>101</v>
      </c>
      <c r="FF97">
        <v>108</v>
      </c>
      <c r="FG97">
        <v>107</v>
      </c>
      <c r="FH97">
        <v>108</v>
      </c>
      <c r="FI97">
        <v>103</v>
      </c>
      <c r="FJ97">
        <v>101</v>
      </c>
      <c r="FK97">
        <v>103</v>
      </c>
      <c r="FL97">
        <v>105</v>
      </c>
      <c r="FM97">
        <v>104</v>
      </c>
      <c r="FN97">
        <v>103</v>
      </c>
      <c r="FO97">
        <v>102</v>
      </c>
      <c r="FP97">
        <v>103</v>
      </c>
      <c r="FQ97">
        <v>103</v>
      </c>
      <c r="FR97">
        <v>104</v>
      </c>
      <c r="FS97">
        <v>101</v>
      </c>
      <c r="FT97">
        <v>103</v>
      </c>
      <c r="FU97">
        <v>103</v>
      </c>
      <c r="FV97">
        <v>98</v>
      </c>
      <c r="FW97">
        <v>98</v>
      </c>
      <c r="FX97">
        <v>96</v>
      </c>
      <c r="FY97">
        <v>95</v>
      </c>
      <c r="FZ97">
        <v>96</v>
      </c>
      <c r="GA97">
        <v>95</v>
      </c>
      <c r="GB97">
        <v>94</v>
      </c>
      <c r="GC97">
        <v>97</v>
      </c>
      <c r="GD97">
        <v>98</v>
      </c>
      <c r="GE97">
        <v>96</v>
      </c>
      <c r="GF97">
        <v>95</v>
      </c>
      <c r="GG97">
        <v>98</v>
      </c>
      <c r="GH97">
        <v>98</v>
      </c>
      <c r="GI97">
        <v>98</v>
      </c>
      <c r="GJ97">
        <v>99</v>
      </c>
      <c r="GK97">
        <v>101</v>
      </c>
      <c r="GL97">
        <v>102</v>
      </c>
      <c r="GM97">
        <v>102</v>
      </c>
      <c r="GN97">
        <v>104</v>
      </c>
      <c r="GO97">
        <v>105</v>
      </c>
      <c r="GP97">
        <v>104</v>
      </c>
      <c r="GQ97">
        <v>106</v>
      </c>
      <c r="GR97">
        <v>106</v>
      </c>
      <c r="GS97">
        <v>109</v>
      </c>
      <c r="GT97">
        <v>106</v>
      </c>
      <c r="GU97">
        <v>103</v>
      </c>
      <c r="GV97">
        <v>102</v>
      </c>
      <c r="GW97">
        <v>99</v>
      </c>
      <c r="GX97">
        <v>99</v>
      </c>
      <c r="GY97">
        <v>101</v>
      </c>
      <c r="GZ97">
        <v>104</v>
      </c>
      <c r="HA97">
        <v>104</v>
      </c>
      <c r="HB97">
        <v>106</v>
      </c>
      <c r="HC97">
        <v>107</v>
      </c>
      <c r="HD97">
        <v>103</v>
      </c>
      <c r="HE97">
        <v>105</v>
      </c>
      <c r="HF97">
        <v>106</v>
      </c>
      <c r="HG97">
        <v>106</v>
      </c>
      <c r="HH97">
        <v>107</v>
      </c>
      <c r="HI97">
        <v>107</v>
      </c>
      <c r="HJ97">
        <v>105</v>
      </c>
      <c r="HK97">
        <v>104</v>
      </c>
      <c r="HL97">
        <v>103</v>
      </c>
      <c r="HM97">
        <v>103</v>
      </c>
      <c r="HN97">
        <v>103</v>
      </c>
      <c r="HO97">
        <v>105</v>
      </c>
      <c r="HP97">
        <v>106</v>
      </c>
      <c r="HQ97">
        <v>106</v>
      </c>
      <c r="HR97">
        <v>105</v>
      </c>
      <c r="HS97">
        <v>102</v>
      </c>
      <c r="HT97">
        <v>103</v>
      </c>
      <c r="HU97">
        <v>104</v>
      </c>
      <c r="HV97">
        <v>106</v>
      </c>
      <c r="HW97">
        <v>110</v>
      </c>
      <c r="HX97">
        <v>109</v>
      </c>
      <c r="HY97">
        <v>107</v>
      </c>
      <c r="HZ97">
        <v>105</v>
      </c>
      <c r="IA97">
        <v>106</v>
      </c>
      <c r="IB97">
        <v>106</v>
      </c>
      <c r="IC97">
        <v>105</v>
      </c>
      <c r="ID97">
        <v>156</v>
      </c>
      <c r="IE97">
        <v>162</v>
      </c>
      <c r="IF97">
        <v>162</v>
      </c>
      <c r="IG97">
        <v>161</v>
      </c>
      <c r="IH97">
        <v>223</v>
      </c>
      <c r="II97">
        <v>221</v>
      </c>
      <c r="IJ97">
        <v>253</v>
      </c>
      <c r="IK97">
        <v>260</v>
      </c>
      <c r="IL97">
        <v>252</v>
      </c>
      <c r="IM97">
        <v>262</v>
      </c>
      <c r="IN97">
        <v>261</v>
      </c>
      <c r="IO97">
        <v>261</v>
      </c>
    </row>
    <row r="98" spans="1:249" x14ac:dyDescent="0.35">
      <c r="A98" t="s">
        <v>3558</v>
      </c>
      <c r="B98" s="4" t="str">
        <f>VLOOKUP(A98,'CAMI genomes v4 region'!$I$2:$J$110,2,FALSE)</f>
        <v>Methylophilus_flavus_strain_Ship_(NR_104519.1)</v>
      </c>
      <c r="C98">
        <v>100</v>
      </c>
      <c r="D98">
        <v>7</v>
      </c>
      <c r="E98" s="4">
        <f t="shared" si="3"/>
        <v>0</v>
      </c>
      <c r="F98" s="4">
        <f t="shared" si="4"/>
        <v>7</v>
      </c>
      <c r="G98" s="4">
        <f t="shared" si="5"/>
        <v>1</v>
      </c>
      <c r="H98">
        <v>7</v>
      </c>
      <c r="I98">
        <v>6</v>
      </c>
      <c r="J98">
        <v>5</v>
      </c>
      <c r="K98">
        <v>5</v>
      </c>
      <c r="L98">
        <v>5</v>
      </c>
      <c r="M98">
        <v>5</v>
      </c>
      <c r="N98">
        <v>7</v>
      </c>
      <c r="O98">
        <v>7</v>
      </c>
      <c r="P98">
        <v>7</v>
      </c>
      <c r="Q98" s="4">
        <v>7</v>
      </c>
      <c r="R98">
        <v>7</v>
      </c>
      <c r="S98">
        <v>7</v>
      </c>
      <c r="T98">
        <v>5</v>
      </c>
      <c r="U98">
        <v>4</v>
      </c>
      <c r="V98">
        <v>4</v>
      </c>
      <c r="W98">
        <v>4</v>
      </c>
      <c r="X98">
        <v>4</v>
      </c>
      <c r="Y98">
        <v>4</v>
      </c>
      <c r="Z98">
        <v>4</v>
      </c>
      <c r="AA98">
        <v>4</v>
      </c>
      <c r="AB98">
        <v>4</v>
      </c>
      <c r="AC98">
        <v>4</v>
      </c>
      <c r="AD98">
        <v>4</v>
      </c>
      <c r="AE98">
        <v>4</v>
      </c>
      <c r="AF98">
        <v>5</v>
      </c>
      <c r="AG98">
        <v>5</v>
      </c>
      <c r="AH98">
        <v>5</v>
      </c>
      <c r="AI98">
        <v>5</v>
      </c>
      <c r="AJ98">
        <v>5</v>
      </c>
      <c r="AK98">
        <v>5</v>
      </c>
      <c r="AL98">
        <v>5</v>
      </c>
      <c r="AM98">
        <v>5</v>
      </c>
      <c r="AN98">
        <v>5</v>
      </c>
      <c r="AO98">
        <v>5</v>
      </c>
      <c r="AP98">
        <v>5</v>
      </c>
      <c r="AQ98">
        <v>5</v>
      </c>
      <c r="AR98">
        <v>5</v>
      </c>
      <c r="AS98">
        <v>5</v>
      </c>
      <c r="AT98">
        <v>5</v>
      </c>
      <c r="AU98">
        <v>5</v>
      </c>
      <c r="AV98">
        <v>5</v>
      </c>
      <c r="AW98">
        <v>5</v>
      </c>
      <c r="AX98">
        <v>5</v>
      </c>
      <c r="AY98">
        <v>4</v>
      </c>
      <c r="AZ98">
        <v>4</v>
      </c>
      <c r="BA98">
        <v>4</v>
      </c>
      <c r="BB98">
        <v>5</v>
      </c>
      <c r="BC98">
        <v>5</v>
      </c>
      <c r="BD98">
        <v>5</v>
      </c>
      <c r="BE98">
        <v>5</v>
      </c>
      <c r="BF98">
        <v>5</v>
      </c>
      <c r="BG98">
        <v>5</v>
      </c>
      <c r="BH98">
        <v>5</v>
      </c>
      <c r="BI98">
        <v>5</v>
      </c>
      <c r="BJ98">
        <v>5</v>
      </c>
      <c r="BK98">
        <v>5</v>
      </c>
      <c r="BL98">
        <v>4</v>
      </c>
      <c r="BM98">
        <v>4</v>
      </c>
      <c r="BN98">
        <v>4</v>
      </c>
      <c r="BO98">
        <v>3</v>
      </c>
      <c r="BP98">
        <v>4</v>
      </c>
      <c r="BQ98">
        <v>4</v>
      </c>
      <c r="BR98">
        <v>4</v>
      </c>
      <c r="BS98">
        <v>4</v>
      </c>
      <c r="BT98">
        <v>4</v>
      </c>
      <c r="BU98">
        <v>4</v>
      </c>
      <c r="BV98">
        <v>4</v>
      </c>
      <c r="BW98">
        <v>4</v>
      </c>
      <c r="BX98">
        <v>4</v>
      </c>
      <c r="BY98">
        <v>3</v>
      </c>
      <c r="BZ98">
        <v>3</v>
      </c>
      <c r="CA98">
        <v>4</v>
      </c>
      <c r="CB98">
        <v>4</v>
      </c>
      <c r="CC98">
        <v>4</v>
      </c>
      <c r="CD98">
        <v>4</v>
      </c>
      <c r="CE98">
        <v>4</v>
      </c>
      <c r="CF98">
        <v>4</v>
      </c>
      <c r="CG98">
        <v>4</v>
      </c>
      <c r="CH98">
        <v>4</v>
      </c>
      <c r="CI98">
        <v>4</v>
      </c>
      <c r="CJ98">
        <v>4</v>
      </c>
      <c r="CK98">
        <v>4</v>
      </c>
      <c r="CL98">
        <v>4</v>
      </c>
      <c r="CM98">
        <v>4</v>
      </c>
      <c r="CN98">
        <v>5</v>
      </c>
      <c r="CO98">
        <v>5</v>
      </c>
      <c r="CP98">
        <v>5</v>
      </c>
      <c r="CQ98">
        <v>5</v>
      </c>
      <c r="CR98">
        <v>5</v>
      </c>
      <c r="CS98">
        <v>5</v>
      </c>
      <c r="CT98">
        <v>5</v>
      </c>
      <c r="CU98">
        <v>5</v>
      </c>
      <c r="CV98">
        <v>5</v>
      </c>
      <c r="CW98">
        <v>6</v>
      </c>
      <c r="CX98">
        <v>6</v>
      </c>
      <c r="CY98">
        <v>6</v>
      </c>
      <c r="CZ98">
        <v>6</v>
      </c>
      <c r="DA98">
        <v>6</v>
      </c>
      <c r="DB98">
        <v>6</v>
      </c>
      <c r="DC98">
        <v>5</v>
      </c>
      <c r="DD98">
        <v>4</v>
      </c>
      <c r="DE98">
        <v>4</v>
      </c>
      <c r="DF98">
        <v>4</v>
      </c>
      <c r="DG98">
        <v>4</v>
      </c>
      <c r="DH98">
        <v>4</v>
      </c>
      <c r="DI98">
        <v>5</v>
      </c>
      <c r="DJ98">
        <v>5</v>
      </c>
      <c r="DK98">
        <v>5</v>
      </c>
      <c r="DL98">
        <v>4</v>
      </c>
      <c r="DM98">
        <v>4</v>
      </c>
      <c r="DN98">
        <v>4</v>
      </c>
      <c r="DO98">
        <v>4</v>
      </c>
      <c r="DP98">
        <v>4</v>
      </c>
      <c r="DQ98">
        <v>4</v>
      </c>
      <c r="DR98">
        <v>4</v>
      </c>
      <c r="DS98">
        <v>4</v>
      </c>
      <c r="DT98">
        <v>5</v>
      </c>
      <c r="DU98">
        <v>5</v>
      </c>
      <c r="DV98">
        <v>5</v>
      </c>
      <c r="DW98">
        <v>5</v>
      </c>
      <c r="DX98">
        <v>5</v>
      </c>
      <c r="DY98">
        <v>6</v>
      </c>
      <c r="DZ98">
        <v>5</v>
      </c>
      <c r="EA98">
        <v>5</v>
      </c>
      <c r="EB98">
        <v>5</v>
      </c>
      <c r="EC98">
        <v>3</v>
      </c>
      <c r="ED98">
        <v>3</v>
      </c>
      <c r="EE98">
        <v>3</v>
      </c>
      <c r="EF98">
        <v>4</v>
      </c>
      <c r="EG98">
        <v>4</v>
      </c>
      <c r="EH98">
        <v>4</v>
      </c>
      <c r="EI98">
        <v>4</v>
      </c>
      <c r="EJ98">
        <v>4</v>
      </c>
      <c r="EK98">
        <v>5</v>
      </c>
      <c r="EL98">
        <v>5</v>
      </c>
      <c r="EM98">
        <v>5</v>
      </c>
      <c r="EN98">
        <v>5</v>
      </c>
      <c r="EO98">
        <v>5</v>
      </c>
      <c r="EP98">
        <v>5</v>
      </c>
      <c r="EQ98">
        <v>5</v>
      </c>
      <c r="ER98">
        <v>5</v>
      </c>
      <c r="ES98">
        <v>5</v>
      </c>
      <c r="ET98">
        <v>5</v>
      </c>
      <c r="EU98">
        <v>5</v>
      </c>
      <c r="EV98">
        <v>5</v>
      </c>
      <c r="EW98">
        <v>5</v>
      </c>
      <c r="EX98">
        <v>5</v>
      </c>
      <c r="EY98">
        <v>28</v>
      </c>
      <c r="EZ98">
        <v>29</v>
      </c>
      <c r="FA98">
        <v>29</v>
      </c>
      <c r="FB98">
        <v>27</v>
      </c>
      <c r="FC98">
        <v>27</v>
      </c>
      <c r="FD98">
        <v>27</v>
      </c>
      <c r="FE98">
        <v>2</v>
      </c>
      <c r="FF98">
        <v>1</v>
      </c>
      <c r="FG98">
        <v>1</v>
      </c>
      <c r="FH98">
        <v>1</v>
      </c>
      <c r="FI98">
        <v>1</v>
      </c>
      <c r="FJ98">
        <v>1</v>
      </c>
      <c r="FK98">
        <v>1</v>
      </c>
      <c r="FL98">
        <v>1</v>
      </c>
      <c r="FM98">
        <v>2</v>
      </c>
      <c r="FN98">
        <v>2</v>
      </c>
      <c r="FO98">
        <v>3</v>
      </c>
      <c r="FP98">
        <v>3</v>
      </c>
      <c r="FQ98">
        <v>3</v>
      </c>
      <c r="FR98">
        <v>3</v>
      </c>
      <c r="FS98">
        <v>3</v>
      </c>
      <c r="FT98">
        <v>3</v>
      </c>
      <c r="FU98">
        <v>3</v>
      </c>
      <c r="FV98">
        <v>3</v>
      </c>
      <c r="FW98">
        <v>3</v>
      </c>
      <c r="FX98">
        <v>3</v>
      </c>
      <c r="FY98">
        <v>3</v>
      </c>
      <c r="FZ98">
        <v>3</v>
      </c>
      <c r="GA98">
        <v>3</v>
      </c>
      <c r="GB98">
        <v>3</v>
      </c>
      <c r="GC98">
        <v>3</v>
      </c>
      <c r="GD98">
        <v>3</v>
      </c>
      <c r="GE98">
        <v>3</v>
      </c>
      <c r="GF98">
        <v>3</v>
      </c>
      <c r="GG98">
        <v>3</v>
      </c>
      <c r="GH98">
        <v>3</v>
      </c>
      <c r="GI98">
        <v>3</v>
      </c>
      <c r="GJ98">
        <v>4</v>
      </c>
      <c r="GK98">
        <v>3</v>
      </c>
      <c r="GL98">
        <v>3</v>
      </c>
      <c r="GM98">
        <v>3</v>
      </c>
      <c r="GN98">
        <v>3</v>
      </c>
      <c r="GO98">
        <v>3</v>
      </c>
      <c r="GP98">
        <v>3</v>
      </c>
      <c r="GQ98">
        <v>3</v>
      </c>
      <c r="GR98">
        <v>3</v>
      </c>
      <c r="GS98">
        <v>3</v>
      </c>
      <c r="GT98">
        <v>3</v>
      </c>
      <c r="GU98">
        <v>3</v>
      </c>
      <c r="GV98">
        <v>3</v>
      </c>
      <c r="GW98">
        <v>3</v>
      </c>
      <c r="GX98">
        <v>3</v>
      </c>
      <c r="GY98">
        <v>4</v>
      </c>
      <c r="GZ98">
        <v>6</v>
      </c>
      <c r="HA98">
        <v>6</v>
      </c>
      <c r="HB98">
        <v>8</v>
      </c>
      <c r="HC98">
        <v>8</v>
      </c>
      <c r="HD98">
        <v>8</v>
      </c>
      <c r="HE98">
        <v>8</v>
      </c>
      <c r="HF98">
        <v>8</v>
      </c>
      <c r="HG98">
        <v>8</v>
      </c>
      <c r="HH98">
        <v>8</v>
      </c>
      <c r="HI98">
        <v>8</v>
      </c>
      <c r="HJ98">
        <v>8</v>
      </c>
      <c r="HK98">
        <v>8</v>
      </c>
      <c r="HL98">
        <v>7</v>
      </c>
      <c r="HM98">
        <v>7</v>
      </c>
      <c r="HN98">
        <v>6</v>
      </c>
      <c r="HO98">
        <v>7</v>
      </c>
      <c r="HP98">
        <v>7</v>
      </c>
      <c r="HQ98">
        <v>7</v>
      </c>
      <c r="HR98">
        <v>8</v>
      </c>
      <c r="HS98">
        <v>8</v>
      </c>
      <c r="HT98">
        <v>8</v>
      </c>
      <c r="HU98">
        <v>8</v>
      </c>
      <c r="HV98">
        <v>8</v>
      </c>
      <c r="HW98">
        <v>8</v>
      </c>
      <c r="HX98">
        <v>8</v>
      </c>
      <c r="HY98">
        <v>10</v>
      </c>
      <c r="HZ98">
        <v>10</v>
      </c>
      <c r="IA98">
        <v>10</v>
      </c>
      <c r="IB98">
        <v>10</v>
      </c>
      <c r="IC98">
        <v>9</v>
      </c>
      <c r="ID98">
        <v>9</v>
      </c>
      <c r="IE98">
        <v>9</v>
      </c>
      <c r="IF98">
        <v>9</v>
      </c>
      <c r="IG98">
        <v>9</v>
      </c>
      <c r="IH98">
        <v>25</v>
      </c>
      <c r="II98">
        <v>23</v>
      </c>
      <c r="IJ98">
        <v>104</v>
      </c>
      <c r="IK98">
        <v>105</v>
      </c>
      <c r="IL98">
        <v>103</v>
      </c>
      <c r="IM98">
        <v>103</v>
      </c>
      <c r="IN98">
        <v>105</v>
      </c>
      <c r="IO98">
        <v>104</v>
      </c>
    </row>
    <row r="99" spans="1:249" x14ac:dyDescent="0.35">
      <c r="A99" t="s">
        <v>3559</v>
      </c>
      <c r="B99" s="4" t="str">
        <f>VLOOKUP(A99,'CAMI genomes v4 region'!$I$2:$J$110,2,FALSE)</f>
        <v>Methylophilus_flavus_strain_Ship_(NR_104519.1)</v>
      </c>
      <c r="C99">
        <v>100</v>
      </c>
      <c r="D99">
        <v>7</v>
      </c>
      <c r="E99" s="4">
        <f t="shared" si="3"/>
        <v>0</v>
      </c>
      <c r="F99" s="4">
        <f t="shared" si="4"/>
        <v>7</v>
      </c>
      <c r="G99" s="4">
        <f t="shared" si="5"/>
        <v>1</v>
      </c>
      <c r="H99">
        <v>7</v>
      </c>
      <c r="I99">
        <v>6</v>
      </c>
      <c r="J99">
        <v>5</v>
      </c>
      <c r="K99">
        <v>5</v>
      </c>
      <c r="L99">
        <v>5</v>
      </c>
      <c r="M99">
        <v>5</v>
      </c>
      <c r="N99">
        <v>7</v>
      </c>
      <c r="O99">
        <v>7</v>
      </c>
      <c r="P99">
        <v>7</v>
      </c>
      <c r="Q99" s="4">
        <v>7</v>
      </c>
      <c r="R99">
        <v>7</v>
      </c>
      <c r="S99">
        <v>7</v>
      </c>
      <c r="T99">
        <v>5</v>
      </c>
      <c r="U99">
        <v>4</v>
      </c>
      <c r="V99">
        <v>4</v>
      </c>
      <c r="W99">
        <v>4</v>
      </c>
      <c r="X99">
        <v>4</v>
      </c>
      <c r="Y99">
        <v>4</v>
      </c>
      <c r="Z99">
        <v>4</v>
      </c>
      <c r="AA99">
        <v>4</v>
      </c>
      <c r="AB99">
        <v>4</v>
      </c>
      <c r="AC99">
        <v>4</v>
      </c>
      <c r="AD99">
        <v>4</v>
      </c>
      <c r="AE99">
        <v>4</v>
      </c>
      <c r="AF99">
        <v>5</v>
      </c>
      <c r="AG99">
        <v>5</v>
      </c>
      <c r="AH99">
        <v>5</v>
      </c>
      <c r="AI99">
        <v>5</v>
      </c>
      <c r="AJ99">
        <v>5</v>
      </c>
      <c r="AK99">
        <v>5</v>
      </c>
      <c r="AL99">
        <v>5</v>
      </c>
      <c r="AM99">
        <v>5</v>
      </c>
      <c r="AN99">
        <v>5</v>
      </c>
      <c r="AO99">
        <v>5</v>
      </c>
      <c r="AP99">
        <v>5</v>
      </c>
      <c r="AQ99">
        <v>5</v>
      </c>
      <c r="AR99">
        <v>5</v>
      </c>
      <c r="AS99">
        <v>5</v>
      </c>
      <c r="AT99">
        <v>5</v>
      </c>
      <c r="AU99">
        <v>5</v>
      </c>
      <c r="AV99">
        <v>5</v>
      </c>
      <c r="AW99">
        <v>5</v>
      </c>
      <c r="AX99">
        <v>5</v>
      </c>
      <c r="AY99">
        <v>4</v>
      </c>
      <c r="AZ99">
        <v>4</v>
      </c>
      <c r="BA99">
        <v>4</v>
      </c>
      <c r="BB99">
        <v>5</v>
      </c>
      <c r="BC99">
        <v>5</v>
      </c>
      <c r="BD99">
        <v>5</v>
      </c>
      <c r="BE99">
        <v>5</v>
      </c>
      <c r="BF99">
        <v>5</v>
      </c>
      <c r="BG99">
        <v>5</v>
      </c>
      <c r="BH99">
        <v>5</v>
      </c>
      <c r="BI99">
        <v>5</v>
      </c>
      <c r="BJ99">
        <v>5</v>
      </c>
      <c r="BK99">
        <v>5</v>
      </c>
      <c r="BL99">
        <v>4</v>
      </c>
      <c r="BM99">
        <v>4</v>
      </c>
      <c r="BN99">
        <v>4</v>
      </c>
      <c r="BO99">
        <v>3</v>
      </c>
      <c r="BP99">
        <v>4</v>
      </c>
      <c r="BQ99">
        <v>4</v>
      </c>
      <c r="BR99">
        <v>4</v>
      </c>
      <c r="BS99">
        <v>4</v>
      </c>
      <c r="BT99">
        <v>4</v>
      </c>
      <c r="BU99">
        <v>4</v>
      </c>
      <c r="BV99">
        <v>4</v>
      </c>
      <c r="BW99">
        <v>4</v>
      </c>
      <c r="BX99">
        <v>4</v>
      </c>
      <c r="BY99">
        <v>3</v>
      </c>
      <c r="BZ99">
        <v>3</v>
      </c>
      <c r="CA99">
        <v>4</v>
      </c>
      <c r="CB99">
        <v>4</v>
      </c>
      <c r="CC99">
        <v>4</v>
      </c>
      <c r="CD99">
        <v>4</v>
      </c>
      <c r="CE99">
        <v>4</v>
      </c>
      <c r="CF99">
        <v>4</v>
      </c>
      <c r="CG99">
        <v>4</v>
      </c>
      <c r="CH99">
        <v>4</v>
      </c>
      <c r="CI99">
        <v>4</v>
      </c>
      <c r="CJ99">
        <v>4</v>
      </c>
      <c r="CK99">
        <v>4</v>
      </c>
      <c r="CL99">
        <v>4</v>
      </c>
      <c r="CM99">
        <v>4</v>
      </c>
      <c r="CN99">
        <v>5</v>
      </c>
      <c r="CO99">
        <v>5</v>
      </c>
      <c r="CP99">
        <v>5</v>
      </c>
      <c r="CQ99">
        <v>5</v>
      </c>
      <c r="CR99">
        <v>5</v>
      </c>
      <c r="CS99">
        <v>5</v>
      </c>
      <c r="CT99">
        <v>5</v>
      </c>
      <c r="CU99">
        <v>5</v>
      </c>
      <c r="CV99">
        <v>5</v>
      </c>
      <c r="CW99">
        <v>6</v>
      </c>
      <c r="CX99">
        <v>6</v>
      </c>
      <c r="CY99">
        <v>6</v>
      </c>
      <c r="CZ99">
        <v>6</v>
      </c>
      <c r="DA99">
        <v>6</v>
      </c>
      <c r="DB99">
        <v>6</v>
      </c>
      <c r="DC99">
        <v>5</v>
      </c>
      <c r="DD99">
        <v>4</v>
      </c>
      <c r="DE99">
        <v>4</v>
      </c>
      <c r="DF99">
        <v>4</v>
      </c>
      <c r="DG99">
        <v>4</v>
      </c>
      <c r="DH99">
        <v>4</v>
      </c>
      <c r="DI99">
        <v>5</v>
      </c>
      <c r="DJ99">
        <v>5</v>
      </c>
      <c r="DK99">
        <v>5</v>
      </c>
      <c r="DL99">
        <v>4</v>
      </c>
      <c r="DM99">
        <v>4</v>
      </c>
      <c r="DN99">
        <v>4</v>
      </c>
      <c r="DO99">
        <v>4</v>
      </c>
      <c r="DP99">
        <v>4</v>
      </c>
      <c r="DQ99">
        <v>4</v>
      </c>
      <c r="DR99">
        <v>4</v>
      </c>
      <c r="DS99">
        <v>4</v>
      </c>
      <c r="DT99">
        <v>5</v>
      </c>
      <c r="DU99">
        <v>5</v>
      </c>
      <c r="DV99">
        <v>5</v>
      </c>
      <c r="DW99">
        <v>5</v>
      </c>
      <c r="DX99">
        <v>5</v>
      </c>
      <c r="DY99">
        <v>6</v>
      </c>
      <c r="DZ99">
        <v>5</v>
      </c>
      <c r="EA99">
        <v>5</v>
      </c>
      <c r="EB99">
        <v>5</v>
      </c>
      <c r="EC99">
        <v>3</v>
      </c>
      <c r="ED99">
        <v>3</v>
      </c>
      <c r="EE99">
        <v>3</v>
      </c>
      <c r="EF99">
        <v>4</v>
      </c>
      <c r="EG99">
        <v>4</v>
      </c>
      <c r="EH99">
        <v>4</v>
      </c>
      <c r="EI99">
        <v>4</v>
      </c>
      <c r="EJ99">
        <v>4</v>
      </c>
      <c r="EK99">
        <v>5</v>
      </c>
      <c r="EL99">
        <v>5</v>
      </c>
      <c r="EM99">
        <v>5</v>
      </c>
      <c r="EN99">
        <v>5</v>
      </c>
      <c r="EO99">
        <v>5</v>
      </c>
      <c r="EP99">
        <v>5</v>
      </c>
      <c r="EQ99">
        <v>5</v>
      </c>
      <c r="ER99">
        <v>5</v>
      </c>
      <c r="ES99">
        <v>5</v>
      </c>
      <c r="ET99">
        <v>5</v>
      </c>
      <c r="EU99">
        <v>5</v>
      </c>
      <c r="EV99">
        <v>5</v>
      </c>
      <c r="EW99">
        <v>5</v>
      </c>
      <c r="EX99">
        <v>5</v>
      </c>
      <c r="EY99">
        <v>28</v>
      </c>
      <c r="EZ99">
        <v>29</v>
      </c>
      <c r="FA99">
        <v>29</v>
      </c>
      <c r="FB99">
        <v>27</v>
      </c>
      <c r="FC99">
        <v>27</v>
      </c>
      <c r="FD99">
        <v>27</v>
      </c>
      <c r="FE99">
        <v>2</v>
      </c>
      <c r="FF99">
        <v>1</v>
      </c>
      <c r="FG99">
        <v>1</v>
      </c>
      <c r="FH99">
        <v>1</v>
      </c>
      <c r="FI99">
        <v>1</v>
      </c>
      <c r="FJ99">
        <v>1</v>
      </c>
      <c r="FK99">
        <v>1</v>
      </c>
      <c r="FL99">
        <v>1</v>
      </c>
      <c r="FM99">
        <v>2</v>
      </c>
      <c r="FN99">
        <v>2</v>
      </c>
      <c r="FO99">
        <v>3</v>
      </c>
      <c r="FP99">
        <v>3</v>
      </c>
      <c r="FQ99">
        <v>3</v>
      </c>
      <c r="FR99">
        <v>3</v>
      </c>
      <c r="FS99">
        <v>3</v>
      </c>
      <c r="FT99">
        <v>3</v>
      </c>
      <c r="FU99">
        <v>3</v>
      </c>
      <c r="FV99">
        <v>3</v>
      </c>
      <c r="FW99">
        <v>3</v>
      </c>
      <c r="FX99">
        <v>3</v>
      </c>
      <c r="FY99">
        <v>3</v>
      </c>
      <c r="FZ99">
        <v>3</v>
      </c>
      <c r="GA99">
        <v>3</v>
      </c>
      <c r="GB99">
        <v>3</v>
      </c>
      <c r="GC99">
        <v>3</v>
      </c>
      <c r="GD99">
        <v>3</v>
      </c>
      <c r="GE99">
        <v>3</v>
      </c>
      <c r="GF99">
        <v>3</v>
      </c>
      <c r="GG99">
        <v>3</v>
      </c>
      <c r="GH99">
        <v>3</v>
      </c>
      <c r="GI99">
        <v>3</v>
      </c>
      <c r="GJ99">
        <v>4</v>
      </c>
      <c r="GK99">
        <v>3</v>
      </c>
      <c r="GL99">
        <v>3</v>
      </c>
      <c r="GM99">
        <v>3</v>
      </c>
      <c r="GN99">
        <v>3</v>
      </c>
      <c r="GO99">
        <v>3</v>
      </c>
      <c r="GP99">
        <v>3</v>
      </c>
      <c r="GQ99">
        <v>3</v>
      </c>
      <c r="GR99">
        <v>3</v>
      </c>
      <c r="GS99">
        <v>3</v>
      </c>
      <c r="GT99">
        <v>3</v>
      </c>
      <c r="GU99">
        <v>3</v>
      </c>
      <c r="GV99">
        <v>3</v>
      </c>
      <c r="GW99">
        <v>3</v>
      </c>
      <c r="GX99">
        <v>3</v>
      </c>
      <c r="GY99">
        <v>4</v>
      </c>
      <c r="GZ99">
        <v>6</v>
      </c>
      <c r="HA99">
        <v>6</v>
      </c>
      <c r="HB99">
        <v>8</v>
      </c>
      <c r="HC99">
        <v>8</v>
      </c>
      <c r="HD99">
        <v>8</v>
      </c>
      <c r="HE99">
        <v>8</v>
      </c>
      <c r="HF99">
        <v>8</v>
      </c>
      <c r="HG99">
        <v>8</v>
      </c>
      <c r="HH99">
        <v>8</v>
      </c>
      <c r="HI99">
        <v>8</v>
      </c>
      <c r="HJ99">
        <v>8</v>
      </c>
      <c r="HK99">
        <v>8</v>
      </c>
      <c r="HL99">
        <v>7</v>
      </c>
      <c r="HM99">
        <v>7</v>
      </c>
      <c r="HN99">
        <v>6</v>
      </c>
      <c r="HO99">
        <v>7</v>
      </c>
      <c r="HP99">
        <v>7</v>
      </c>
      <c r="HQ99">
        <v>7</v>
      </c>
      <c r="HR99">
        <v>8</v>
      </c>
      <c r="HS99">
        <v>8</v>
      </c>
      <c r="HT99">
        <v>8</v>
      </c>
      <c r="HU99">
        <v>8</v>
      </c>
      <c r="HV99">
        <v>8</v>
      </c>
      <c r="HW99">
        <v>8</v>
      </c>
      <c r="HX99">
        <v>8</v>
      </c>
      <c r="HY99">
        <v>10</v>
      </c>
      <c r="HZ99">
        <v>10</v>
      </c>
      <c r="IA99">
        <v>10</v>
      </c>
      <c r="IB99">
        <v>10</v>
      </c>
      <c r="IC99">
        <v>9</v>
      </c>
      <c r="ID99">
        <v>9</v>
      </c>
      <c r="IE99">
        <v>9</v>
      </c>
      <c r="IF99">
        <v>9</v>
      </c>
      <c r="IG99">
        <v>9</v>
      </c>
      <c r="IH99">
        <v>25</v>
      </c>
      <c r="II99">
        <v>23</v>
      </c>
      <c r="IJ99">
        <v>104</v>
      </c>
      <c r="IK99">
        <v>105</v>
      </c>
      <c r="IL99">
        <v>103</v>
      </c>
      <c r="IM99">
        <v>103</v>
      </c>
      <c r="IN99">
        <v>105</v>
      </c>
      <c r="IO99">
        <v>104</v>
      </c>
    </row>
    <row r="100" spans="1:249" x14ac:dyDescent="0.35">
      <c r="A100" t="s">
        <v>3560</v>
      </c>
      <c r="B100" s="4" t="str">
        <f>VLOOKUP(A100,'CAMI genomes v4 region'!$I$2:$J$110,2,FALSE)</f>
        <v>Bosea_vaviloviae_strain_Vaf-18_(NR_136423.1)</v>
      </c>
      <c r="C100">
        <v>100</v>
      </c>
      <c r="D100">
        <v>26</v>
      </c>
      <c r="E100" s="4">
        <f t="shared" si="3"/>
        <v>0</v>
      </c>
      <c r="F100" s="4">
        <f t="shared" si="4"/>
        <v>0</v>
      </c>
      <c r="G100" s="4">
        <f t="shared" si="5"/>
        <v>13</v>
      </c>
      <c r="H100">
        <v>16</v>
      </c>
      <c r="I100">
        <v>15</v>
      </c>
      <c r="J100">
        <v>15</v>
      </c>
      <c r="K100">
        <v>17</v>
      </c>
      <c r="L100">
        <v>18</v>
      </c>
      <c r="M100">
        <v>17</v>
      </c>
      <c r="N100">
        <v>17</v>
      </c>
      <c r="O100">
        <v>16</v>
      </c>
      <c r="P100">
        <v>16</v>
      </c>
      <c r="Q100" s="4">
        <v>17</v>
      </c>
      <c r="R100">
        <v>16</v>
      </c>
      <c r="S100">
        <v>16</v>
      </c>
      <c r="T100">
        <v>17</v>
      </c>
      <c r="U100">
        <v>15</v>
      </c>
      <c r="V100">
        <v>14</v>
      </c>
      <c r="W100">
        <v>13</v>
      </c>
      <c r="X100">
        <v>13</v>
      </c>
      <c r="Y100">
        <v>13</v>
      </c>
      <c r="Z100">
        <v>15</v>
      </c>
      <c r="AA100">
        <v>15</v>
      </c>
      <c r="AB100">
        <v>15</v>
      </c>
      <c r="AC100">
        <v>15</v>
      </c>
      <c r="AD100">
        <v>18</v>
      </c>
      <c r="AE100">
        <v>18</v>
      </c>
      <c r="AF100">
        <v>16</v>
      </c>
      <c r="AG100">
        <v>16</v>
      </c>
      <c r="AH100">
        <v>16</v>
      </c>
      <c r="AI100">
        <v>17</v>
      </c>
      <c r="AJ100">
        <v>15</v>
      </c>
      <c r="AK100">
        <v>15</v>
      </c>
      <c r="AL100">
        <v>17</v>
      </c>
      <c r="AM100">
        <v>18</v>
      </c>
      <c r="AN100">
        <v>17</v>
      </c>
      <c r="AO100">
        <v>18</v>
      </c>
      <c r="AP100">
        <v>18</v>
      </c>
      <c r="AQ100">
        <v>18</v>
      </c>
      <c r="AR100">
        <v>18</v>
      </c>
      <c r="AS100">
        <v>19</v>
      </c>
      <c r="AT100">
        <v>17</v>
      </c>
      <c r="AU100">
        <v>18</v>
      </c>
      <c r="AV100">
        <v>19</v>
      </c>
      <c r="AW100">
        <v>17</v>
      </c>
      <c r="AX100">
        <v>18</v>
      </c>
      <c r="AY100">
        <v>15</v>
      </c>
      <c r="AZ100">
        <v>15</v>
      </c>
      <c r="BA100">
        <v>19</v>
      </c>
      <c r="BB100">
        <v>18</v>
      </c>
      <c r="BC100">
        <v>17</v>
      </c>
      <c r="BD100">
        <v>19</v>
      </c>
      <c r="BE100">
        <v>18</v>
      </c>
      <c r="BF100">
        <v>18</v>
      </c>
      <c r="BG100">
        <v>18</v>
      </c>
      <c r="BH100">
        <v>22</v>
      </c>
      <c r="BI100">
        <v>22</v>
      </c>
      <c r="BJ100">
        <v>21</v>
      </c>
      <c r="BK100">
        <v>18</v>
      </c>
      <c r="BL100">
        <v>17</v>
      </c>
      <c r="BM100">
        <v>17</v>
      </c>
      <c r="BN100">
        <v>17</v>
      </c>
      <c r="BO100">
        <v>16</v>
      </c>
      <c r="BP100">
        <v>17</v>
      </c>
      <c r="BQ100">
        <v>18</v>
      </c>
      <c r="BR100">
        <v>18</v>
      </c>
      <c r="BS100">
        <v>19</v>
      </c>
      <c r="BT100">
        <v>19</v>
      </c>
      <c r="BU100">
        <v>19</v>
      </c>
      <c r="BV100">
        <v>17</v>
      </c>
      <c r="BW100">
        <v>17</v>
      </c>
      <c r="BX100">
        <v>17</v>
      </c>
      <c r="BY100">
        <v>16</v>
      </c>
      <c r="BZ100">
        <v>16</v>
      </c>
      <c r="CA100">
        <v>15</v>
      </c>
      <c r="CB100">
        <v>15</v>
      </c>
      <c r="CC100">
        <v>15</v>
      </c>
      <c r="CD100">
        <v>15</v>
      </c>
      <c r="CE100">
        <v>15</v>
      </c>
      <c r="CF100">
        <v>19</v>
      </c>
      <c r="CG100">
        <v>20</v>
      </c>
      <c r="CH100">
        <v>22</v>
      </c>
      <c r="CI100">
        <v>23</v>
      </c>
      <c r="CJ100">
        <v>22</v>
      </c>
      <c r="CK100">
        <v>21</v>
      </c>
      <c r="CL100">
        <v>21</v>
      </c>
      <c r="CM100">
        <v>20</v>
      </c>
      <c r="CN100">
        <v>20</v>
      </c>
      <c r="CO100">
        <v>19</v>
      </c>
      <c r="CP100">
        <v>21</v>
      </c>
      <c r="CQ100">
        <v>21</v>
      </c>
      <c r="CR100">
        <v>20</v>
      </c>
      <c r="CS100">
        <v>18</v>
      </c>
      <c r="CT100">
        <v>18</v>
      </c>
      <c r="CU100">
        <v>20</v>
      </c>
      <c r="CV100">
        <v>20</v>
      </c>
      <c r="CW100">
        <v>21</v>
      </c>
      <c r="CX100">
        <v>20</v>
      </c>
      <c r="CY100">
        <v>21</v>
      </c>
      <c r="CZ100">
        <v>21</v>
      </c>
      <c r="DA100">
        <v>20</v>
      </c>
      <c r="DB100">
        <v>20</v>
      </c>
      <c r="DC100">
        <v>21</v>
      </c>
      <c r="DD100">
        <v>22</v>
      </c>
      <c r="DE100">
        <v>22</v>
      </c>
      <c r="DF100">
        <v>22</v>
      </c>
      <c r="DG100">
        <v>20</v>
      </c>
      <c r="DH100">
        <v>22</v>
      </c>
      <c r="DI100">
        <v>22</v>
      </c>
      <c r="DJ100">
        <v>23</v>
      </c>
      <c r="DK100">
        <v>23</v>
      </c>
      <c r="DL100">
        <v>24</v>
      </c>
      <c r="DM100">
        <v>24</v>
      </c>
      <c r="DN100">
        <v>27</v>
      </c>
      <c r="DO100">
        <v>26</v>
      </c>
      <c r="DP100">
        <v>26</v>
      </c>
      <c r="DQ100">
        <v>25</v>
      </c>
      <c r="DR100">
        <v>25</v>
      </c>
      <c r="DS100">
        <v>23</v>
      </c>
      <c r="DT100">
        <v>21</v>
      </c>
      <c r="DU100">
        <v>20</v>
      </c>
      <c r="DV100">
        <v>19</v>
      </c>
      <c r="DW100">
        <v>16</v>
      </c>
      <c r="DX100">
        <v>16</v>
      </c>
      <c r="DY100">
        <v>15</v>
      </c>
      <c r="DZ100">
        <v>16</v>
      </c>
      <c r="EA100">
        <v>16</v>
      </c>
      <c r="EB100">
        <v>15</v>
      </c>
      <c r="EC100">
        <v>15</v>
      </c>
      <c r="ED100">
        <v>18</v>
      </c>
      <c r="EE100">
        <v>18</v>
      </c>
      <c r="EF100">
        <v>18</v>
      </c>
      <c r="EG100">
        <v>16</v>
      </c>
      <c r="EH100">
        <v>18</v>
      </c>
      <c r="EI100">
        <v>20</v>
      </c>
      <c r="EJ100">
        <v>20</v>
      </c>
      <c r="EK100">
        <v>19</v>
      </c>
      <c r="EL100">
        <v>19</v>
      </c>
      <c r="EM100">
        <v>19</v>
      </c>
      <c r="EN100">
        <v>21</v>
      </c>
      <c r="EO100">
        <v>21</v>
      </c>
      <c r="EP100">
        <v>22</v>
      </c>
      <c r="EQ100">
        <v>22</v>
      </c>
      <c r="ER100">
        <v>22</v>
      </c>
      <c r="ES100">
        <v>20</v>
      </c>
      <c r="ET100">
        <v>21</v>
      </c>
      <c r="EU100">
        <v>21</v>
      </c>
      <c r="EV100">
        <v>22</v>
      </c>
      <c r="EW100">
        <v>23</v>
      </c>
      <c r="EX100">
        <v>23</v>
      </c>
      <c r="EY100">
        <v>22</v>
      </c>
      <c r="EZ100">
        <v>23</v>
      </c>
      <c r="FA100">
        <v>22</v>
      </c>
      <c r="FB100">
        <v>22</v>
      </c>
      <c r="FC100">
        <v>21</v>
      </c>
      <c r="FD100">
        <v>20</v>
      </c>
      <c r="FE100">
        <v>17</v>
      </c>
      <c r="FF100">
        <v>20</v>
      </c>
      <c r="FG100">
        <v>22</v>
      </c>
      <c r="FH100">
        <v>22</v>
      </c>
      <c r="FI100">
        <v>22</v>
      </c>
      <c r="FJ100">
        <v>24</v>
      </c>
      <c r="FK100">
        <v>25</v>
      </c>
      <c r="FL100">
        <v>25</v>
      </c>
      <c r="FM100">
        <v>24</v>
      </c>
      <c r="FN100">
        <v>26</v>
      </c>
      <c r="FO100">
        <v>27</v>
      </c>
      <c r="FP100">
        <v>26</v>
      </c>
      <c r="FQ100">
        <v>30</v>
      </c>
      <c r="FR100">
        <v>30</v>
      </c>
      <c r="FS100">
        <v>31</v>
      </c>
      <c r="FT100">
        <v>32</v>
      </c>
      <c r="FU100">
        <v>32</v>
      </c>
      <c r="FV100">
        <v>34</v>
      </c>
      <c r="FW100">
        <v>34</v>
      </c>
      <c r="FX100">
        <v>30</v>
      </c>
      <c r="FY100">
        <v>29</v>
      </c>
      <c r="FZ100">
        <v>29</v>
      </c>
      <c r="GA100">
        <v>28</v>
      </c>
      <c r="GB100">
        <v>27</v>
      </c>
      <c r="GC100">
        <v>27</v>
      </c>
      <c r="GD100">
        <v>28</v>
      </c>
      <c r="GE100">
        <v>25</v>
      </c>
      <c r="GF100">
        <v>23</v>
      </c>
      <c r="GG100">
        <v>22</v>
      </c>
      <c r="GH100">
        <v>20</v>
      </c>
      <c r="GI100">
        <v>22</v>
      </c>
      <c r="GJ100">
        <v>22</v>
      </c>
      <c r="GK100">
        <v>22</v>
      </c>
      <c r="GL100">
        <v>23</v>
      </c>
      <c r="GM100">
        <v>24</v>
      </c>
      <c r="GN100">
        <v>25</v>
      </c>
      <c r="GO100">
        <v>25</v>
      </c>
      <c r="GP100">
        <v>25</v>
      </c>
      <c r="GQ100">
        <v>25</v>
      </c>
      <c r="GR100">
        <v>25</v>
      </c>
      <c r="GS100">
        <v>25</v>
      </c>
      <c r="GT100">
        <v>24</v>
      </c>
      <c r="GU100">
        <v>24</v>
      </c>
      <c r="GV100">
        <v>22</v>
      </c>
      <c r="GW100">
        <v>23</v>
      </c>
      <c r="GX100">
        <v>22</v>
      </c>
      <c r="GY100">
        <v>22</v>
      </c>
      <c r="GZ100">
        <v>21</v>
      </c>
      <c r="HA100">
        <v>23</v>
      </c>
      <c r="HB100">
        <v>21</v>
      </c>
      <c r="HC100">
        <v>20</v>
      </c>
      <c r="HD100">
        <v>22</v>
      </c>
      <c r="HE100">
        <v>21</v>
      </c>
      <c r="HF100">
        <v>21</v>
      </c>
      <c r="HG100">
        <v>20</v>
      </c>
      <c r="HH100">
        <v>19</v>
      </c>
      <c r="HI100">
        <v>22</v>
      </c>
      <c r="HJ100">
        <v>23</v>
      </c>
      <c r="HK100">
        <v>25</v>
      </c>
      <c r="HL100">
        <v>25</v>
      </c>
      <c r="HM100">
        <v>26</v>
      </c>
      <c r="HN100">
        <v>26</v>
      </c>
      <c r="HO100">
        <v>26</v>
      </c>
      <c r="HP100">
        <v>26</v>
      </c>
      <c r="HQ100">
        <v>25</v>
      </c>
      <c r="HR100">
        <v>23</v>
      </c>
      <c r="HS100">
        <v>24</v>
      </c>
      <c r="HT100">
        <v>24</v>
      </c>
      <c r="HU100">
        <v>24</v>
      </c>
      <c r="HV100">
        <v>25</v>
      </c>
      <c r="HW100">
        <v>27</v>
      </c>
      <c r="HX100">
        <v>27</v>
      </c>
      <c r="HY100">
        <v>27</v>
      </c>
      <c r="HZ100">
        <v>27</v>
      </c>
      <c r="IA100">
        <v>26</v>
      </c>
      <c r="IB100">
        <v>26</v>
      </c>
      <c r="IC100">
        <v>27</v>
      </c>
      <c r="ID100">
        <v>28</v>
      </c>
      <c r="IE100">
        <v>27</v>
      </c>
      <c r="IF100">
        <v>27</v>
      </c>
      <c r="IG100">
        <v>30</v>
      </c>
      <c r="IH100">
        <v>51</v>
      </c>
      <c r="II100">
        <v>224</v>
      </c>
      <c r="IJ100">
        <v>220</v>
      </c>
      <c r="IK100">
        <v>220</v>
      </c>
      <c r="IL100">
        <v>213</v>
      </c>
      <c r="IM100">
        <v>208</v>
      </c>
      <c r="IN100">
        <v>214</v>
      </c>
      <c r="IO100">
        <v>217</v>
      </c>
    </row>
    <row r="101" spans="1:249" x14ac:dyDescent="0.35">
      <c r="A101" t="s">
        <v>3562</v>
      </c>
      <c r="B101" s="4" t="str">
        <f>VLOOKUP(A101,'CAMI genomes v4 region'!$I$2:$J$110,2,FALSE)</f>
        <v>Exiguobacterium_acetylicum_strain_DSM_20416_(NR_043479.1)</v>
      </c>
      <c r="C101">
        <v>100</v>
      </c>
      <c r="D101">
        <v>19</v>
      </c>
      <c r="E101" s="4">
        <f t="shared" si="3"/>
        <v>0</v>
      </c>
      <c r="F101" s="4">
        <f t="shared" si="4"/>
        <v>0</v>
      </c>
      <c r="G101" s="4">
        <f t="shared" si="5"/>
        <v>6</v>
      </c>
      <c r="H101">
        <v>17</v>
      </c>
      <c r="I101">
        <v>18</v>
      </c>
      <c r="J101">
        <v>18</v>
      </c>
      <c r="K101">
        <v>19</v>
      </c>
      <c r="L101">
        <v>19</v>
      </c>
      <c r="M101">
        <v>19</v>
      </c>
      <c r="N101">
        <v>18</v>
      </c>
      <c r="O101">
        <v>17</v>
      </c>
      <c r="P101">
        <v>18</v>
      </c>
      <c r="Q101" s="4">
        <v>20</v>
      </c>
      <c r="R101">
        <v>18</v>
      </c>
      <c r="S101">
        <v>19</v>
      </c>
      <c r="T101">
        <v>19</v>
      </c>
      <c r="U101">
        <v>21</v>
      </c>
      <c r="V101">
        <v>21</v>
      </c>
      <c r="W101">
        <v>22</v>
      </c>
      <c r="X101">
        <v>21</v>
      </c>
      <c r="Y101">
        <v>20</v>
      </c>
      <c r="Z101">
        <v>20</v>
      </c>
      <c r="AA101">
        <v>20</v>
      </c>
      <c r="AB101">
        <v>20</v>
      </c>
      <c r="AC101">
        <v>22</v>
      </c>
      <c r="AD101">
        <v>24</v>
      </c>
      <c r="AE101">
        <v>24</v>
      </c>
      <c r="AF101">
        <v>23</v>
      </c>
      <c r="AG101">
        <v>23</v>
      </c>
      <c r="AH101">
        <v>13</v>
      </c>
      <c r="AI101">
        <v>11</v>
      </c>
      <c r="AJ101">
        <v>11</v>
      </c>
      <c r="AK101">
        <v>11</v>
      </c>
      <c r="AL101">
        <v>11</v>
      </c>
      <c r="AM101">
        <v>12</v>
      </c>
      <c r="AN101">
        <v>11</v>
      </c>
      <c r="AO101">
        <v>10</v>
      </c>
      <c r="AP101">
        <v>10</v>
      </c>
      <c r="AQ101">
        <v>9</v>
      </c>
      <c r="AR101">
        <v>10</v>
      </c>
      <c r="AS101">
        <v>10</v>
      </c>
      <c r="AT101">
        <v>10</v>
      </c>
      <c r="AU101">
        <v>10</v>
      </c>
      <c r="AV101">
        <v>10</v>
      </c>
      <c r="AW101">
        <v>10</v>
      </c>
      <c r="AX101">
        <v>11</v>
      </c>
      <c r="AY101">
        <v>12</v>
      </c>
      <c r="AZ101">
        <v>12</v>
      </c>
      <c r="BA101">
        <v>12</v>
      </c>
      <c r="BB101">
        <v>12</v>
      </c>
      <c r="BC101">
        <v>12</v>
      </c>
      <c r="BD101">
        <v>12</v>
      </c>
      <c r="BE101">
        <v>13</v>
      </c>
      <c r="BF101">
        <v>13</v>
      </c>
      <c r="BG101">
        <v>13</v>
      </c>
      <c r="BH101">
        <v>13</v>
      </c>
      <c r="BI101">
        <v>12</v>
      </c>
      <c r="BJ101">
        <v>12</v>
      </c>
      <c r="BK101">
        <v>11</v>
      </c>
      <c r="BL101">
        <v>12</v>
      </c>
      <c r="BM101">
        <v>12</v>
      </c>
      <c r="BN101">
        <v>10</v>
      </c>
      <c r="BO101">
        <v>10</v>
      </c>
      <c r="BP101">
        <v>9</v>
      </c>
      <c r="BQ101">
        <v>10</v>
      </c>
      <c r="BR101">
        <v>9</v>
      </c>
      <c r="BS101">
        <v>8</v>
      </c>
      <c r="BT101">
        <v>8</v>
      </c>
      <c r="BU101">
        <v>8</v>
      </c>
      <c r="BV101">
        <v>7</v>
      </c>
      <c r="BW101">
        <v>7</v>
      </c>
      <c r="BX101">
        <v>6</v>
      </c>
      <c r="BY101">
        <v>7</v>
      </c>
      <c r="BZ101">
        <v>9</v>
      </c>
      <c r="CA101">
        <v>9</v>
      </c>
      <c r="CB101">
        <v>9</v>
      </c>
      <c r="CC101">
        <v>9</v>
      </c>
      <c r="CD101">
        <v>9</v>
      </c>
      <c r="CE101">
        <v>9</v>
      </c>
      <c r="CF101">
        <v>9</v>
      </c>
      <c r="CG101">
        <v>10</v>
      </c>
      <c r="CH101">
        <v>10</v>
      </c>
      <c r="CI101">
        <v>11</v>
      </c>
      <c r="CJ101">
        <v>13</v>
      </c>
      <c r="CK101">
        <v>12</v>
      </c>
      <c r="CL101">
        <v>8</v>
      </c>
      <c r="CM101">
        <v>9</v>
      </c>
      <c r="CN101">
        <v>7</v>
      </c>
      <c r="CO101">
        <v>8</v>
      </c>
      <c r="CP101">
        <v>8</v>
      </c>
      <c r="CQ101">
        <v>8</v>
      </c>
      <c r="CR101">
        <v>8</v>
      </c>
      <c r="CS101">
        <v>8</v>
      </c>
      <c r="CT101">
        <v>8</v>
      </c>
      <c r="CU101">
        <v>8</v>
      </c>
      <c r="CV101">
        <v>8</v>
      </c>
      <c r="CW101">
        <v>8</v>
      </c>
      <c r="CX101">
        <v>7</v>
      </c>
      <c r="CY101">
        <v>7</v>
      </c>
      <c r="CZ101">
        <v>6</v>
      </c>
      <c r="DA101">
        <v>6</v>
      </c>
      <c r="DB101">
        <v>6</v>
      </c>
      <c r="DC101">
        <v>6</v>
      </c>
      <c r="DD101">
        <v>7</v>
      </c>
      <c r="DE101">
        <v>7</v>
      </c>
      <c r="DF101">
        <v>7</v>
      </c>
      <c r="DG101">
        <v>7</v>
      </c>
      <c r="DH101">
        <v>7</v>
      </c>
      <c r="DI101">
        <v>7</v>
      </c>
      <c r="DJ101">
        <v>7</v>
      </c>
      <c r="DK101">
        <v>7</v>
      </c>
      <c r="DL101">
        <v>8</v>
      </c>
      <c r="DM101">
        <v>9</v>
      </c>
      <c r="DN101">
        <v>9</v>
      </c>
      <c r="DO101">
        <v>9</v>
      </c>
      <c r="DP101">
        <v>9</v>
      </c>
      <c r="DQ101">
        <v>9</v>
      </c>
      <c r="DR101">
        <v>9</v>
      </c>
      <c r="DS101">
        <v>9</v>
      </c>
      <c r="DT101">
        <v>10</v>
      </c>
      <c r="DU101">
        <v>11</v>
      </c>
      <c r="DV101">
        <v>12</v>
      </c>
      <c r="DW101">
        <v>11</v>
      </c>
      <c r="DX101">
        <v>11</v>
      </c>
      <c r="DY101">
        <v>11</v>
      </c>
      <c r="DZ101">
        <v>13</v>
      </c>
      <c r="EA101">
        <v>13</v>
      </c>
      <c r="EB101">
        <v>13</v>
      </c>
      <c r="EC101">
        <v>13</v>
      </c>
      <c r="ED101">
        <v>14</v>
      </c>
      <c r="EE101">
        <v>13</v>
      </c>
      <c r="EF101">
        <v>13</v>
      </c>
      <c r="EG101">
        <v>15</v>
      </c>
      <c r="EH101">
        <v>15</v>
      </c>
      <c r="EI101">
        <v>16</v>
      </c>
      <c r="EJ101">
        <v>17</v>
      </c>
      <c r="EK101">
        <v>15</v>
      </c>
      <c r="EL101">
        <v>16</v>
      </c>
      <c r="EM101">
        <v>16</v>
      </c>
      <c r="EN101">
        <v>17</v>
      </c>
      <c r="EO101">
        <v>16</v>
      </c>
      <c r="EP101">
        <v>17</v>
      </c>
      <c r="EQ101">
        <v>17</v>
      </c>
      <c r="ER101">
        <v>15</v>
      </c>
      <c r="ES101">
        <v>15</v>
      </c>
      <c r="ET101">
        <v>15</v>
      </c>
      <c r="EU101">
        <v>15</v>
      </c>
      <c r="EV101">
        <v>14</v>
      </c>
      <c r="EW101">
        <v>14</v>
      </c>
      <c r="EX101">
        <v>14</v>
      </c>
      <c r="EY101">
        <v>14</v>
      </c>
      <c r="EZ101">
        <v>13</v>
      </c>
      <c r="FA101">
        <v>13</v>
      </c>
      <c r="FB101">
        <v>12</v>
      </c>
      <c r="FC101">
        <v>12</v>
      </c>
      <c r="FD101">
        <v>11</v>
      </c>
      <c r="FE101">
        <v>16</v>
      </c>
      <c r="FF101">
        <v>17</v>
      </c>
      <c r="FG101">
        <v>17</v>
      </c>
      <c r="FH101">
        <v>17</v>
      </c>
      <c r="FI101">
        <v>17</v>
      </c>
      <c r="FJ101">
        <v>18</v>
      </c>
      <c r="FK101">
        <v>17</v>
      </c>
      <c r="FL101">
        <v>17</v>
      </c>
      <c r="FM101">
        <v>19</v>
      </c>
      <c r="FN101">
        <v>19</v>
      </c>
      <c r="FO101">
        <v>19</v>
      </c>
      <c r="FP101">
        <v>17</v>
      </c>
      <c r="FQ101">
        <v>16</v>
      </c>
      <c r="FR101">
        <v>17</v>
      </c>
      <c r="FS101">
        <v>17</v>
      </c>
      <c r="FT101">
        <v>19</v>
      </c>
      <c r="FU101">
        <v>19</v>
      </c>
      <c r="FV101">
        <v>14</v>
      </c>
      <c r="FW101">
        <v>14</v>
      </c>
      <c r="FX101">
        <v>15</v>
      </c>
      <c r="FY101">
        <v>14</v>
      </c>
      <c r="FZ101">
        <v>12</v>
      </c>
      <c r="GA101">
        <v>12</v>
      </c>
      <c r="GB101">
        <v>12</v>
      </c>
      <c r="GC101">
        <v>13</v>
      </c>
      <c r="GD101">
        <v>13</v>
      </c>
      <c r="GE101">
        <v>13</v>
      </c>
      <c r="GF101">
        <v>10</v>
      </c>
      <c r="GG101">
        <v>10</v>
      </c>
      <c r="GH101">
        <v>10</v>
      </c>
      <c r="GI101">
        <v>11</v>
      </c>
      <c r="GJ101">
        <v>12</v>
      </c>
      <c r="GK101">
        <v>12</v>
      </c>
      <c r="GL101">
        <v>12</v>
      </c>
      <c r="GM101">
        <v>11</v>
      </c>
      <c r="GN101">
        <v>11</v>
      </c>
      <c r="GO101">
        <v>11</v>
      </c>
      <c r="GP101">
        <v>10</v>
      </c>
      <c r="GQ101">
        <v>9</v>
      </c>
      <c r="GR101">
        <v>9</v>
      </c>
      <c r="GS101">
        <v>9</v>
      </c>
      <c r="GT101">
        <v>9</v>
      </c>
      <c r="GU101">
        <v>9</v>
      </c>
      <c r="GV101">
        <v>9</v>
      </c>
      <c r="GW101">
        <v>9</v>
      </c>
      <c r="GX101">
        <v>10</v>
      </c>
      <c r="GY101">
        <v>9</v>
      </c>
      <c r="GZ101">
        <v>9</v>
      </c>
      <c r="HA101">
        <v>8</v>
      </c>
      <c r="HB101">
        <v>8</v>
      </c>
      <c r="HC101">
        <v>9</v>
      </c>
      <c r="HD101">
        <v>9</v>
      </c>
      <c r="HE101">
        <v>10</v>
      </c>
      <c r="HF101">
        <v>10</v>
      </c>
      <c r="HG101">
        <v>10</v>
      </c>
      <c r="HH101">
        <v>10</v>
      </c>
      <c r="HI101">
        <v>10</v>
      </c>
      <c r="HJ101">
        <v>11</v>
      </c>
      <c r="HK101">
        <v>13</v>
      </c>
      <c r="HL101">
        <v>13</v>
      </c>
      <c r="HM101">
        <v>13</v>
      </c>
      <c r="HN101">
        <v>16</v>
      </c>
      <c r="HO101">
        <v>16</v>
      </c>
      <c r="HP101">
        <v>19</v>
      </c>
      <c r="HQ101">
        <v>18</v>
      </c>
      <c r="HR101">
        <v>19</v>
      </c>
      <c r="HS101">
        <v>19</v>
      </c>
      <c r="HT101">
        <v>19</v>
      </c>
      <c r="HU101">
        <v>20</v>
      </c>
      <c r="HV101">
        <v>20</v>
      </c>
      <c r="HW101">
        <v>20</v>
      </c>
      <c r="HX101">
        <v>21</v>
      </c>
      <c r="HY101">
        <v>25</v>
      </c>
      <c r="HZ101">
        <v>25</v>
      </c>
      <c r="IA101">
        <v>23</v>
      </c>
      <c r="IB101">
        <v>21</v>
      </c>
      <c r="IC101">
        <v>22</v>
      </c>
      <c r="ID101">
        <v>20</v>
      </c>
      <c r="IE101">
        <v>20</v>
      </c>
      <c r="IF101">
        <v>19</v>
      </c>
      <c r="IG101">
        <v>23</v>
      </c>
      <c r="IH101">
        <v>51</v>
      </c>
      <c r="II101">
        <v>224</v>
      </c>
      <c r="IJ101">
        <v>220</v>
      </c>
      <c r="IK101">
        <v>220</v>
      </c>
      <c r="IL101">
        <v>213</v>
      </c>
      <c r="IM101">
        <v>208</v>
      </c>
      <c r="IN101">
        <v>214</v>
      </c>
      <c r="IO101">
        <v>217</v>
      </c>
    </row>
    <row r="102" spans="1:249" x14ac:dyDescent="0.35">
      <c r="A102" t="s">
        <v>3563</v>
      </c>
      <c r="B102" s="4" t="str">
        <f>VLOOKUP(A102,'CAMI genomes v4 region'!$I$2:$J$110,2,FALSE)</f>
        <v>Aureimonas_ureilytica_strain_5715S-12_(NR_043995.1)</v>
      </c>
      <c r="C102">
        <v>100</v>
      </c>
      <c r="D102">
        <v>121</v>
      </c>
      <c r="E102" s="4">
        <f t="shared" si="3"/>
        <v>0</v>
      </c>
      <c r="F102" s="4">
        <f t="shared" si="4"/>
        <v>0</v>
      </c>
      <c r="G102" s="4">
        <f t="shared" si="5"/>
        <v>88</v>
      </c>
      <c r="H102">
        <v>210</v>
      </c>
      <c r="I102">
        <v>210</v>
      </c>
      <c r="J102">
        <v>207</v>
      </c>
      <c r="K102">
        <v>203</v>
      </c>
      <c r="L102">
        <v>211</v>
      </c>
      <c r="M102">
        <v>210</v>
      </c>
      <c r="N102">
        <v>213</v>
      </c>
      <c r="O102">
        <v>214</v>
      </c>
      <c r="P102">
        <v>212</v>
      </c>
      <c r="Q102" s="4">
        <v>215</v>
      </c>
      <c r="R102">
        <v>210</v>
      </c>
      <c r="S102">
        <v>210</v>
      </c>
      <c r="T102">
        <v>205</v>
      </c>
      <c r="U102">
        <v>201</v>
      </c>
      <c r="V102">
        <v>200</v>
      </c>
      <c r="W102">
        <v>206</v>
      </c>
      <c r="X102">
        <v>201</v>
      </c>
      <c r="Y102">
        <v>197</v>
      </c>
      <c r="Z102">
        <v>197</v>
      </c>
      <c r="AA102">
        <v>194</v>
      </c>
      <c r="AB102">
        <v>194</v>
      </c>
      <c r="AC102">
        <v>194</v>
      </c>
      <c r="AD102">
        <v>191</v>
      </c>
      <c r="AE102">
        <v>193</v>
      </c>
      <c r="AF102">
        <v>243</v>
      </c>
      <c r="AG102">
        <v>208</v>
      </c>
      <c r="AH102">
        <v>107</v>
      </c>
      <c r="AI102">
        <v>102</v>
      </c>
      <c r="AJ102">
        <v>103</v>
      </c>
      <c r="AK102">
        <v>100</v>
      </c>
      <c r="AL102">
        <v>104</v>
      </c>
      <c r="AM102">
        <v>104</v>
      </c>
      <c r="AN102">
        <v>103</v>
      </c>
      <c r="AO102">
        <v>105</v>
      </c>
      <c r="AP102">
        <v>107</v>
      </c>
      <c r="AQ102">
        <v>106</v>
      </c>
      <c r="AR102">
        <v>104</v>
      </c>
      <c r="AS102">
        <v>104</v>
      </c>
      <c r="AT102">
        <v>104</v>
      </c>
      <c r="AU102">
        <v>103</v>
      </c>
      <c r="AV102">
        <v>104</v>
      </c>
      <c r="AW102">
        <v>103</v>
      </c>
      <c r="AX102">
        <v>104</v>
      </c>
      <c r="AY102">
        <v>110</v>
      </c>
      <c r="AZ102">
        <v>106</v>
      </c>
      <c r="BA102">
        <v>107</v>
      </c>
      <c r="BB102">
        <v>106</v>
      </c>
      <c r="BC102">
        <v>108</v>
      </c>
      <c r="BD102">
        <v>109</v>
      </c>
      <c r="BE102">
        <v>110</v>
      </c>
      <c r="BF102">
        <v>111</v>
      </c>
      <c r="BG102">
        <v>108</v>
      </c>
      <c r="BH102">
        <v>110</v>
      </c>
      <c r="BI102">
        <v>107</v>
      </c>
      <c r="BJ102">
        <v>106</v>
      </c>
      <c r="BK102">
        <v>106</v>
      </c>
      <c r="BL102">
        <v>108</v>
      </c>
      <c r="BM102">
        <v>109</v>
      </c>
      <c r="BN102">
        <v>108</v>
      </c>
      <c r="BO102">
        <v>109</v>
      </c>
      <c r="BP102">
        <v>113</v>
      </c>
      <c r="BQ102">
        <v>118</v>
      </c>
      <c r="BR102">
        <v>120</v>
      </c>
      <c r="BS102">
        <v>118</v>
      </c>
      <c r="BT102">
        <v>117</v>
      </c>
      <c r="BU102">
        <v>113</v>
      </c>
      <c r="BV102">
        <v>114</v>
      </c>
      <c r="BW102">
        <v>116</v>
      </c>
      <c r="BX102">
        <v>111</v>
      </c>
      <c r="BY102">
        <v>111</v>
      </c>
      <c r="BZ102">
        <v>112</v>
      </c>
      <c r="CA102">
        <v>112</v>
      </c>
      <c r="CB102">
        <v>111</v>
      </c>
      <c r="CC102">
        <v>108</v>
      </c>
      <c r="CD102">
        <v>105</v>
      </c>
      <c r="CE102">
        <v>107</v>
      </c>
      <c r="CF102">
        <v>104</v>
      </c>
      <c r="CG102">
        <v>101</v>
      </c>
      <c r="CH102">
        <v>99</v>
      </c>
      <c r="CI102">
        <v>101</v>
      </c>
      <c r="CJ102">
        <v>102</v>
      </c>
      <c r="CK102">
        <v>98</v>
      </c>
      <c r="CL102">
        <v>97</v>
      </c>
      <c r="CM102">
        <v>91</v>
      </c>
      <c r="CN102">
        <v>93</v>
      </c>
      <c r="CO102">
        <v>90</v>
      </c>
      <c r="CP102">
        <v>89</v>
      </c>
      <c r="CQ102">
        <v>90</v>
      </c>
      <c r="CR102">
        <v>88</v>
      </c>
      <c r="CS102">
        <v>92</v>
      </c>
      <c r="CT102">
        <v>92</v>
      </c>
      <c r="CU102">
        <v>94</v>
      </c>
      <c r="CV102">
        <v>96</v>
      </c>
      <c r="CW102">
        <v>100</v>
      </c>
      <c r="CX102">
        <v>100</v>
      </c>
      <c r="CY102">
        <v>103</v>
      </c>
      <c r="CZ102">
        <v>107</v>
      </c>
      <c r="DA102">
        <v>109</v>
      </c>
      <c r="DB102">
        <v>108</v>
      </c>
      <c r="DC102">
        <v>111</v>
      </c>
      <c r="DD102">
        <v>110</v>
      </c>
      <c r="DE102">
        <v>111</v>
      </c>
      <c r="DF102">
        <v>109</v>
      </c>
      <c r="DG102">
        <v>106</v>
      </c>
      <c r="DH102">
        <v>107</v>
      </c>
      <c r="DI102">
        <v>110</v>
      </c>
      <c r="DJ102">
        <v>109</v>
      </c>
      <c r="DK102">
        <v>110</v>
      </c>
      <c r="DL102">
        <v>112</v>
      </c>
      <c r="DM102">
        <v>111</v>
      </c>
      <c r="DN102">
        <v>110</v>
      </c>
      <c r="DO102">
        <v>111</v>
      </c>
      <c r="DP102">
        <v>110</v>
      </c>
      <c r="DQ102">
        <v>110</v>
      </c>
      <c r="DR102">
        <v>113</v>
      </c>
      <c r="DS102">
        <v>115</v>
      </c>
      <c r="DT102">
        <v>112</v>
      </c>
      <c r="DU102">
        <v>110</v>
      </c>
      <c r="DV102">
        <v>111</v>
      </c>
      <c r="DW102">
        <v>112</v>
      </c>
      <c r="DX102">
        <v>114</v>
      </c>
      <c r="DY102">
        <v>113</v>
      </c>
      <c r="DZ102">
        <v>116</v>
      </c>
      <c r="EA102">
        <v>115</v>
      </c>
      <c r="EB102">
        <v>114</v>
      </c>
      <c r="EC102">
        <v>110</v>
      </c>
      <c r="ED102">
        <v>107</v>
      </c>
      <c r="EE102">
        <v>107</v>
      </c>
      <c r="EF102">
        <v>110</v>
      </c>
      <c r="EG102">
        <v>112</v>
      </c>
      <c r="EH102">
        <v>114</v>
      </c>
      <c r="EI102">
        <v>115</v>
      </c>
      <c r="EJ102">
        <v>118</v>
      </c>
      <c r="EK102">
        <v>120</v>
      </c>
      <c r="EL102">
        <v>115</v>
      </c>
      <c r="EM102">
        <v>114</v>
      </c>
      <c r="EN102">
        <v>113</v>
      </c>
      <c r="EO102">
        <v>110</v>
      </c>
      <c r="EP102">
        <v>111</v>
      </c>
      <c r="EQ102">
        <v>110</v>
      </c>
      <c r="ER102">
        <v>108</v>
      </c>
      <c r="ES102">
        <v>106</v>
      </c>
      <c r="ET102">
        <v>108</v>
      </c>
      <c r="EU102">
        <v>107</v>
      </c>
      <c r="EV102">
        <v>101</v>
      </c>
      <c r="EW102">
        <v>101</v>
      </c>
      <c r="EX102">
        <v>98</v>
      </c>
      <c r="EY102">
        <v>98</v>
      </c>
      <c r="EZ102">
        <v>97</v>
      </c>
      <c r="FA102">
        <v>97</v>
      </c>
      <c r="FB102">
        <v>98</v>
      </c>
      <c r="FC102">
        <v>100</v>
      </c>
      <c r="FD102">
        <v>98</v>
      </c>
      <c r="FE102">
        <v>101</v>
      </c>
      <c r="FF102">
        <v>108</v>
      </c>
      <c r="FG102">
        <v>107</v>
      </c>
      <c r="FH102">
        <v>108</v>
      </c>
      <c r="FI102">
        <v>103</v>
      </c>
      <c r="FJ102">
        <v>101</v>
      </c>
      <c r="FK102">
        <v>103</v>
      </c>
      <c r="FL102">
        <v>105</v>
      </c>
      <c r="FM102">
        <v>104</v>
      </c>
      <c r="FN102">
        <v>103</v>
      </c>
      <c r="FO102">
        <v>102</v>
      </c>
      <c r="FP102">
        <v>103</v>
      </c>
      <c r="FQ102">
        <v>103</v>
      </c>
      <c r="FR102">
        <v>104</v>
      </c>
      <c r="FS102">
        <v>101</v>
      </c>
      <c r="FT102">
        <v>103</v>
      </c>
      <c r="FU102">
        <v>103</v>
      </c>
      <c r="FV102">
        <v>98</v>
      </c>
      <c r="FW102">
        <v>98</v>
      </c>
      <c r="FX102">
        <v>96</v>
      </c>
      <c r="FY102">
        <v>95</v>
      </c>
      <c r="FZ102">
        <v>96</v>
      </c>
      <c r="GA102">
        <v>95</v>
      </c>
      <c r="GB102">
        <v>94</v>
      </c>
      <c r="GC102">
        <v>97</v>
      </c>
      <c r="GD102">
        <v>98</v>
      </c>
      <c r="GE102">
        <v>96</v>
      </c>
      <c r="GF102">
        <v>95</v>
      </c>
      <c r="GG102">
        <v>98</v>
      </c>
      <c r="GH102">
        <v>98</v>
      </c>
      <c r="GI102">
        <v>98</v>
      </c>
      <c r="GJ102">
        <v>99</v>
      </c>
      <c r="GK102">
        <v>101</v>
      </c>
      <c r="GL102">
        <v>102</v>
      </c>
      <c r="GM102">
        <v>102</v>
      </c>
      <c r="GN102">
        <v>104</v>
      </c>
      <c r="GO102">
        <v>105</v>
      </c>
      <c r="GP102">
        <v>104</v>
      </c>
      <c r="GQ102">
        <v>106</v>
      </c>
      <c r="GR102">
        <v>106</v>
      </c>
      <c r="GS102">
        <v>109</v>
      </c>
      <c r="GT102">
        <v>106</v>
      </c>
      <c r="GU102">
        <v>103</v>
      </c>
      <c r="GV102">
        <v>102</v>
      </c>
      <c r="GW102">
        <v>99</v>
      </c>
      <c r="GX102">
        <v>99</v>
      </c>
      <c r="GY102">
        <v>101</v>
      </c>
      <c r="GZ102">
        <v>104</v>
      </c>
      <c r="HA102">
        <v>104</v>
      </c>
      <c r="HB102">
        <v>106</v>
      </c>
      <c r="HC102">
        <v>107</v>
      </c>
      <c r="HD102">
        <v>103</v>
      </c>
      <c r="HE102">
        <v>105</v>
      </c>
      <c r="HF102">
        <v>106</v>
      </c>
      <c r="HG102">
        <v>106</v>
      </c>
      <c r="HH102">
        <v>107</v>
      </c>
      <c r="HI102">
        <v>107</v>
      </c>
      <c r="HJ102">
        <v>105</v>
      </c>
      <c r="HK102">
        <v>104</v>
      </c>
      <c r="HL102">
        <v>103</v>
      </c>
      <c r="HM102">
        <v>103</v>
      </c>
      <c r="HN102">
        <v>103</v>
      </c>
      <c r="HO102">
        <v>105</v>
      </c>
      <c r="HP102">
        <v>106</v>
      </c>
      <c r="HQ102">
        <v>106</v>
      </c>
      <c r="HR102">
        <v>105</v>
      </c>
      <c r="HS102">
        <v>102</v>
      </c>
      <c r="HT102">
        <v>103</v>
      </c>
      <c r="HU102">
        <v>104</v>
      </c>
      <c r="HV102">
        <v>106</v>
      </c>
      <c r="HW102">
        <v>110</v>
      </c>
      <c r="HX102">
        <v>109</v>
      </c>
      <c r="HY102">
        <v>107</v>
      </c>
      <c r="HZ102">
        <v>105</v>
      </c>
      <c r="IA102">
        <v>106</v>
      </c>
      <c r="IB102">
        <v>106</v>
      </c>
      <c r="IC102">
        <v>105</v>
      </c>
      <c r="ID102">
        <v>156</v>
      </c>
      <c r="IE102">
        <v>162</v>
      </c>
      <c r="IF102">
        <v>162</v>
      </c>
      <c r="IG102">
        <v>161</v>
      </c>
      <c r="IH102">
        <v>223</v>
      </c>
      <c r="II102">
        <v>221</v>
      </c>
      <c r="IJ102">
        <v>253</v>
      </c>
      <c r="IK102">
        <v>260</v>
      </c>
      <c r="IL102">
        <v>252</v>
      </c>
      <c r="IM102">
        <v>262</v>
      </c>
      <c r="IN102">
        <v>261</v>
      </c>
      <c r="IO102">
        <v>261</v>
      </c>
    </row>
    <row r="103" spans="1:249" x14ac:dyDescent="0.35">
      <c r="A103" t="s">
        <v>3564</v>
      </c>
      <c r="B103" s="4" t="str">
        <f>VLOOKUP(A103,'CAMI genomes v4 region'!$I$2:$J$110,2,FALSE)</f>
        <v>Streptomyces_lunaelactis_strain_MM109_(NR_134822.1)</v>
      </c>
      <c r="C103">
        <v>100</v>
      </c>
      <c r="D103">
        <v>30</v>
      </c>
      <c r="E103" s="4">
        <f t="shared" si="3"/>
        <v>0</v>
      </c>
      <c r="F103" s="4">
        <f t="shared" si="4"/>
        <v>0</v>
      </c>
      <c r="G103" s="4">
        <f t="shared" si="5"/>
        <v>10</v>
      </c>
      <c r="H103">
        <v>127</v>
      </c>
      <c r="I103">
        <v>128</v>
      </c>
      <c r="J103">
        <v>128</v>
      </c>
      <c r="K103">
        <v>127</v>
      </c>
      <c r="L103">
        <v>128</v>
      </c>
      <c r="M103">
        <v>123</v>
      </c>
      <c r="N103">
        <v>120</v>
      </c>
      <c r="O103">
        <v>119</v>
      </c>
      <c r="P103">
        <v>114</v>
      </c>
      <c r="Q103" s="4">
        <v>121</v>
      </c>
      <c r="R103">
        <v>125</v>
      </c>
      <c r="S103">
        <v>127</v>
      </c>
      <c r="T103">
        <v>123</v>
      </c>
      <c r="U103">
        <v>123</v>
      </c>
      <c r="V103">
        <v>123</v>
      </c>
      <c r="W103">
        <v>120</v>
      </c>
      <c r="X103">
        <v>120</v>
      </c>
      <c r="Y103">
        <v>116</v>
      </c>
      <c r="Z103">
        <v>116</v>
      </c>
      <c r="AA103">
        <v>113</v>
      </c>
      <c r="AB103">
        <v>112</v>
      </c>
      <c r="AC103">
        <v>113</v>
      </c>
      <c r="AD103">
        <v>112</v>
      </c>
      <c r="AE103">
        <v>111</v>
      </c>
      <c r="AF103">
        <v>113</v>
      </c>
      <c r="AG103">
        <v>12</v>
      </c>
      <c r="AH103">
        <v>12</v>
      </c>
      <c r="AI103">
        <v>12</v>
      </c>
      <c r="AJ103">
        <v>12</v>
      </c>
      <c r="AK103">
        <v>13</v>
      </c>
      <c r="AL103">
        <v>12</v>
      </c>
      <c r="AM103">
        <v>11</v>
      </c>
      <c r="AN103">
        <v>12</v>
      </c>
      <c r="AO103">
        <v>12</v>
      </c>
      <c r="AP103">
        <v>12</v>
      </c>
      <c r="AQ103">
        <v>11</v>
      </c>
      <c r="AR103">
        <v>10</v>
      </c>
      <c r="AS103">
        <v>10</v>
      </c>
      <c r="AT103">
        <v>10</v>
      </c>
      <c r="AU103">
        <v>10</v>
      </c>
      <c r="AV103">
        <v>11</v>
      </c>
      <c r="AW103">
        <v>11</v>
      </c>
      <c r="AX103">
        <v>12</v>
      </c>
      <c r="AY103">
        <v>12</v>
      </c>
      <c r="AZ103">
        <v>12</v>
      </c>
      <c r="BA103">
        <v>13</v>
      </c>
      <c r="BB103">
        <v>13</v>
      </c>
      <c r="BC103">
        <v>14</v>
      </c>
      <c r="BD103">
        <v>14</v>
      </c>
      <c r="BE103">
        <v>16</v>
      </c>
      <c r="BF103">
        <v>16</v>
      </c>
      <c r="BG103">
        <v>17</v>
      </c>
      <c r="BH103">
        <v>19</v>
      </c>
      <c r="BI103">
        <v>19</v>
      </c>
      <c r="BJ103">
        <v>19</v>
      </c>
      <c r="BK103">
        <v>19</v>
      </c>
      <c r="BL103">
        <v>19</v>
      </c>
      <c r="BM103">
        <v>18</v>
      </c>
      <c r="BN103">
        <v>19</v>
      </c>
      <c r="BO103">
        <v>19</v>
      </c>
      <c r="BP103">
        <v>19</v>
      </c>
      <c r="BQ103">
        <v>18</v>
      </c>
      <c r="BR103">
        <v>18</v>
      </c>
      <c r="BS103">
        <v>18</v>
      </c>
      <c r="BT103">
        <v>18</v>
      </c>
      <c r="BU103">
        <v>18</v>
      </c>
      <c r="BV103">
        <v>19</v>
      </c>
      <c r="BW103">
        <v>20</v>
      </c>
      <c r="BX103">
        <v>18</v>
      </c>
      <c r="BY103">
        <v>19</v>
      </c>
      <c r="BZ103">
        <v>18</v>
      </c>
      <c r="CA103">
        <v>19</v>
      </c>
      <c r="CB103">
        <v>20</v>
      </c>
      <c r="CC103">
        <v>20</v>
      </c>
      <c r="CD103">
        <v>21</v>
      </c>
      <c r="CE103">
        <v>21</v>
      </c>
      <c r="CF103">
        <v>22</v>
      </c>
      <c r="CG103">
        <v>23</v>
      </c>
      <c r="CH103">
        <v>22</v>
      </c>
      <c r="CI103">
        <v>21</v>
      </c>
      <c r="CJ103">
        <v>21</v>
      </c>
      <c r="CK103">
        <v>23</v>
      </c>
      <c r="CL103">
        <v>21</v>
      </c>
      <c r="CM103">
        <v>20</v>
      </c>
      <c r="CN103">
        <v>20</v>
      </c>
      <c r="CO103">
        <v>21</v>
      </c>
      <c r="CP103">
        <v>21</v>
      </c>
      <c r="CQ103">
        <v>20</v>
      </c>
      <c r="CR103">
        <v>19</v>
      </c>
      <c r="CS103">
        <v>20</v>
      </c>
      <c r="CT103">
        <v>19</v>
      </c>
      <c r="CU103">
        <v>21</v>
      </c>
      <c r="CV103">
        <v>21</v>
      </c>
      <c r="CW103">
        <v>21</v>
      </c>
      <c r="CX103">
        <v>22</v>
      </c>
      <c r="CY103">
        <v>21</v>
      </c>
      <c r="CZ103">
        <v>18</v>
      </c>
      <c r="DA103">
        <v>17</v>
      </c>
      <c r="DB103">
        <v>17</v>
      </c>
      <c r="DC103">
        <v>17</v>
      </c>
      <c r="DD103">
        <v>17</v>
      </c>
      <c r="DE103">
        <v>15</v>
      </c>
      <c r="DF103">
        <v>16</v>
      </c>
      <c r="DG103">
        <v>14</v>
      </c>
      <c r="DH103">
        <v>15</v>
      </c>
      <c r="DI103">
        <v>15</v>
      </c>
      <c r="DJ103">
        <v>15</v>
      </c>
      <c r="DK103">
        <v>14</v>
      </c>
      <c r="DL103">
        <v>14</v>
      </c>
      <c r="DM103">
        <v>14</v>
      </c>
      <c r="DN103">
        <v>14</v>
      </c>
      <c r="DO103">
        <v>14</v>
      </c>
      <c r="DP103">
        <v>14</v>
      </c>
      <c r="DQ103">
        <v>14</v>
      </c>
      <c r="DR103">
        <v>14</v>
      </c>
      <c r="DS103">
        <v>14</v>
      </c>
      <c r="DT103">
        <v>14</v>
      </c>
      <c r="DU103">
        <v>13</v>
      </c>
      <c r="DV103">
        <v>11</v>
      </c>
      <c r="DW103">
        <v>11</v>
      </c>
      <c r="DX103">
        <v>13</v>
      </c>
      <c r="DY103">
        <v>13</v>
      </c>
      <c r="DZ103">
        <v>13</v>
      </c>
      <c r="EA103">
        <v>13</v>
      </c>
      <c r="EB103">
        <v>14</v>
      </c>
      <c r="EC103">
        <v>14</v>
      </c>
      <c r="ED103">
        <v>14</v>
      </c>
      <c r="EE103">
        <v>14</v>
      </c>
      <c r="EF103">
        <v>14</v>
      </c>
      <c r="EG103">
        <v>14</v>
      </c>
      <c r="EH103">
        <v>12</v>
      </c>
      <c r="EI103">
        <v>12</v>
      </c>
      <c r="EJ103">
        <v>11</v>
      </c>
      <c r="EK103">
        <v>12</v>
      </c>
      <c r="EL103">
        <v>12</v>
      </c>
      <c r="EM103">
        <v>13</v>
      </c>
      <c r="EN103">
        <v>12</v>
      </c>
      <c r="EO103">
        <v>13</v>
      </c>
      <c r="EP103">
        <v>13</v>
      </c>
      <c r="EQ103">
        <v>13</v>
      </c>
      <c r="ER103">
        <v>16</v>
      </c>
      <c r="ES103">
        <v>15</v>
      </c>
      <c r="ET103">
        <v>15</v>
      </c>
      <c r="EU103">
        <v>15</v>
      </c>
      <c r="EV103">
        <v>14</v>
      </c>
      <c r="EW103">
        <v>14</v>
      </c>
      <c r="EX103">
        <v>15</v>
      </c>
      <c r="EY103">
        <v>14</v>
      </c>
      <c r="EZ103">
        <v>13</v>
      </c>
      <c r="FA103">
        <v>13</v>
      </c>
      <c r="FB103">
        <v>13</v>
      </c>
      <c r="FC103">
        <v>14</v>
      </c>
      <c r="FD103">
        <v>15</v>
      </c>
      <c r="FE103">
        <v>18</v>
      </c>
      <c r="FF103">
        <v>19</v>
      </c>
      <c r="FG103">
        <v>18</v>
      </c>
      <c r="FH103">
        <v>17</v>
      </c>
      <c r="FI103">
        <v>18</v>
      </c>
      <c r="FJ103">
        <v>81</v>
      </c>
      <c r="FK103">
        <v>78</v>
      </c>
      <c r="FL103">
        <v>82</v>
      </c>
      <c r="FM103">
        <v>82</v>
      </c>
      <c r="FN103">
        <v>81</v>
      </c>
      <c r="FO103">
        <v>84</v>
      </c>
      <c r="FP103">
        <v>86</v>
      </c>
      <c r="FQ103">
        <v>81</v>
      </c>
      <c r="FR103">
        <v>82</v>
      </c>
      <c r="FS103">
        <v>84</v>
      </c>
      <c r="FT103">
        <v>89</v>
      </c>
      <c r="FU103">
        <v>88</v>
      </c>
      <c r="FV103">
        <v>88</v>
      </c>
      <c r="FW103">
        <v>21</v>
      </c>
      <c r="FX103">
        <v>20</v>
      </c>
      <c r="FY103">
        <v>20</v>
      </c>
      <c r="FZ103">
        <v>20</v>
      </c>
      <c r="GA103">
        <v>20</v>
      </c>
      <c r="GB103">
        <v>20</v>
      </c>
      <c r="GC103">
        <v>20</v>
      </c>
      <c r="GD103">
        <v>18</v>
      </c>
      <c r="GE103">
        <v>18</v>
      </c>
      <c r="GF103">
        <v>18</v>
      </c>
      <c r="GG103">
        <v>18</v>
      </c>
      <c r="GH103">
        <v>17</v>
      </c>
      <c r="GI103">
        <v>18</v>
      </c>
      <c r="GJ103">
        <v>19</v>
      </c>
      <c r="GK103">
        <v>18</v>
      </c>
      <c r="GL103">
        <v>18</v>
      </c>
      <c r="GM103">
        <v>19</v>
      </c>
      <c r="GN103">
        <v>18</v>
      </c>
      <c r="GO103">
        <v>17</v>
      </c>
      <c r="GP103">
        <v>17</v>
      </c>
      <c r="GQ103">
        <v>17</v>
      </c>
      <c r="GR103">
        <v>14</v>
      </c>
      <c r="GS103">
        <v>15</v>
      </c>
      <c r="GT103">
        <v>16</v>
      </c>
      <c r="GU103">
        <v>16</v>
      </c>
      <c r="GV103">
        <v>16</v>
      </c>
      <c r="GW103">
        <v>15</v>
      </c>
      <c r="GX103">
        <v>15</v>
      </c>
      <c r="GY103">
        <v>14</v>
      </c>
      <c r="GZ103">
        <v>14</v>
      </c>
      <c r="HA103">
        <v>14</v>
      </c>
      <c r="HB103">
        <v>11</v>
      </c>
      <c r="HC103">
        <v>11</v>
      </c>
      <c r="HD103">
        <v>11</v>
      </c>
      <c r="HE103">
        <v>13</v>
      </c>
      <c r="HF103">
        <v>13</v>
      </c>
      <c r="HG103">
        <v>12</v>
      </c>
      <c r="HH103">
        <v>12</v>
      </c>
      <c r="HI103">
        <v>12</v>
      </c>
      <c r="HJ103">
        <v>12</v>
      </c>
      <c r="HK103">
        <v>12</v>
      </c>
      <c r="HL103">
        <v>13</v>
      </c>
      <c r="HM103">
        <v>13</v>
      </c>
      <c r="HN103">
        <v>12</v>
      </c>
      <c r="HO103">
        <v>13</v>
      </c>
      <c r="HP103">
        <v>14</v>
      </c>
      <c r="HQ103">
        <v>14</v>
      </c>
      <c r="HR103">
        <v>14</v>
      </c>
      <c r="HS103">
        <v>14</v>
      </c>
      <c r="HT103">
        <v>14</v>
      </c>
      <c r="HU103">
        <v>14</v>
      </c>
      <c r="HV103">
        <v>14</v>
      </c>
      <c r="HW103">
        <v>15</v>
      </c>
      <c r="HX103">
        <v>15</v>
      </c>
      <c r="HY103">
        <v>15</v>
      </c>
      <c r="HZ103">
        <v>15</v>
      </c>
      <c r="IA103">
        <v>15</v>
      </c>
      <c r="IB103">
        <v>15</v>
      </c>
      <c r="IC103">
        <v>15</v>
      </c>
      <c r="ID103">
        <v>15</v>
      </c>
      <c r="IE103">
        <v>15</v>
      </c>
      <c r="IF103">
        <v>15</v>
      </c>
      <c r="IG103">
        <v>22</v>
      </c>
      <c r="IH103">
        <v>22</v>
      </c>
      <c r="II103">
        <v>22</v>
      </c>
      <c r="IJ103">
        <v>22</v>
      </c>
      <c r="IK103">
        <v>23</v>
      </c>
      <c r="IL103">
        <v>23</v>
      </c>
      <c r="IM103">
        <v>23</v>
      </c>
      <c r="IN103">
        <v>21</v>
      </c>
      <c r="IO103">
        <v>20</v>
      </c>
    </row>
    <row r="104" spans="1:249" x14ac:dyDescent="0.35">
      <c r="A104" t="s">
        <v>3565</v>
      </c>
      <c r="B104" s="4" t="str">
        <f>VLOOKUP(A104,'CAMI genomes v4 region'!$I$2:$J$110,2,FALSE)</f>
        <v>Phycicoccus_dokdonensis_strain_DS-8_(NR_044286.1)</v>
      </c>
      <c r="C104">
        <v>100</v>
      </c>
      <c r="D104">
        <v>20</v>
      </c>
      <c r="E104" s="4">
        <f t="shared" si="3"/>
        <v>0</v>
      </c>
      <c r="F104" s="4">
        <f t="shared" si="4"/>
        <v>0</v>
      </c>
      <c r="G104" s="4">
        <f t="shared" si="5"/>
        <v>3</v>
      </c>
      <c r="H104">
        <v>35</v>
      </c>
      <c r="I104">
        <v>33</v>
      </c>
      <c r="J104">
        <v>33</v>
      </c>
      <c r="K104">
        <v>32</v>
      </c>
      <c r="L104">
        <v>32</v>
      </c>
      <c r="M104">
        <v>32</v>
      </c>
      <c r="N104">
        <v>30</v>
      </c>
      <c r="O104">
        <v>30</v>
      </c>
      <c r="P104">
        <v>29</v>
      </c>
      <c r="Q104" s="4">
        <v>29</v>
      </c>
      <c r="R104">
        <v>29</v>
      </c>
      <c r="S104">
        <v>30</v>
      </c>
      <c r="T104">
        <v>29</v>
      </c>
      <c r="U104">
        <v>27</v>
      </c>
      <c r="V104">
        <v>27</v>
      </c>
      <c r="W104">
        <v>26</v>
      </c>
      <c r="X104">
        <v>23</v>
      </c>
      <c r="Y104">
        <v>23</v>
      </c>
      <c r="Z104">
        <v>23</v>
      </c>
      <c r="AA104">
        <v>25</v>
      </c>
      <c r="AB104">
        <v>24</v>
      </c>
      <c r="AC104">
        <v>24</v>
      </c>
      <c r="AD104">
        <v>23</v>
      </c>
      <c r="AE104">
        <v>23</v>
      </c>
      <c r="AF104">
        <v>22</v>
      </c>
      <c r="AG104">
        <v>20</v>
      </c>
      <c r="AH104">
        <v>20</v>
      </c>
      <c r="AI104">
        <v>19</v>
      </c>
      <c r="AJ104">
        <v>19</v>
      </c>
      <c r="AK104">
        <v>18</v>
      </c>
      <c r="AL104">
        <v>19</v>
      </c>
      <c r="AM104">
        <v>19</v>
      </c>
      <c r="AN104">
        <v>21</v>
      </c>
      <c r="AO104">
        <v>19</v>
      </c>
      <c r="AP104">
        <v>19</v>
      </c>
      <c r="AQ104">
        <v>20</v>
      </c>
      <c r="AR104">
        <v>22</v>
      </c>
      <c r="AS104">
        <v>21</v>
      </c>
      <c r="AT104">
        <v>24</v>
      </c>
      <c r="AU104">
        <v>7</v>
      </c>
      <c r="AV104">
        <v>7</v>
      </c>
      <c r="AW104">
        <v>7</v>
      </c>
      <c r="AX104">
        <v>6</v>
      </c>
      <c r="AY104">
        <v>6</v>
      </c>
      <c r="AZ104">
        <v>6</v>
      </c>
      <c r="BA104">
        <v>6</v>
      </c>
      <c r="BB104">
        <v>6</v>
      </c>
      <c r="BC104">
        <v>7</v>
      </c>
      <c r="BD104">
        <v>7</v>
      </c>
      <c r="BE104">
        <v>7</v>
      </c>
      <c r="BF104">
        <v>6</v>
      </c>
      <c r="BG104">
        <v>5</v>
      </c>
      <c r="BH104">
        <v>5</v>
      </c>
      <c r="BI104">
        <v>5</v>
      </c>
      <c r="BJ104">
        <v>5</v>
      </c>
      <c r="BK104">
        <v>5</v>
      </c>
      <c r="BL104">
        <v>5</v>
      </c>
      <c r="BM104">
        <v>5</v>
      </c>
      <c r="BN104">
        <v>5</v>
      </c>
      <c r="BO104">
        <v>5</v>
      </c>
      <c r="BP104">
        <v>5</v>
      </c>
      <c r="BQ104">
        <v>5</v>
      </c>
      <c r="BR104">
        <v>6</v>
      </c>
      <c r="BS104">
        <v>6</v>
      </c>
      <c r="BT104">
        <v>6</v>
      </c>
      <c r="BU104">
        <v>6</v>
      </c>
      <c r="BV104">
        <v>6</v>
      </c>
      <c r="BW104">
        <v>6</v>
      </c>
      <c r="BX104">
        <v>6</v>
      </c>
      <c r="BY104">
        <v>6</v>
      </c>
      <c r="BZ104">
        <v>5</v>
      </c>
      <c r="CA104">
        <v>5</v>
      </c>
      <c r="CB104">
        <v>5</v>
      </c>
      <c r="CC104">
        <v>5</v>
      </c>
      <c r="CD104">
        <v>5</v>
      </c>
      <c r="CE104">
        <v>5</v>
      </c>
      <c r="CF104">
        <v>5</v>
      </c>
      <c r="CG104">
        <v>5</v>
      </c>
      <c r="CH104">
        <v>5</v>
      </c>
      <c r="CI104">
        <v>4</v>
      </c>
      <c r="CJ104">
        <v>3</v>
      </c>
      <c r="CK104">
        <v>3</v>
      </c>
      <c r="CL104">
        <v>3</v>
      </c>
      <c r="CM104">
        <v>3</v>
      </c>
      <c r="CN104">
        <v>4</v>
      </c>
      <c r="CO104">
        <v>3</v>
      </c>
      <c r="CP104">
        <v>3</v>
      </c>
      <c r="CQ104">
        <v>3</v>
      </c>
      <c r="CR104">
        <v>3</v>
      </c>
      <c r="CS104">
        <v>3</v>
      </c>
      <c r="CT104">
        <v>3</v>
      </c>
      <c r="CU104">
        <v>4</v>
      </c>
      <c r="CV104">
        <v>5</v>
      </c>
      <c r="CW104">
        <v>5</v>
      </c>
      <c r="CX104">
        <v>5</v>
      </c>
      <c r="CY104">
        <v>5</v>
      </c>
      <c r="CZ104">
        <v>5</v>
      </c>
      <c r="DA104">
        <v>4</v>
      </c>
      <c r="DB104">
        <v>4</v>
      </c>
      <c r="DC104">
        <v>4</v>
      </c>
      <c r="DD104">
        <v>5</v>
      </c>
      <c r="DE104">
        <v>5</v>
      </c>
      <c r="DF104">
        <v>7</v>
      </c>
      <c r="DG104">
        <v>7</v>
      </c>
      <c r="DH104">
        <v>6</v>
      </c>
      <c r="DI104">
        <v>7</v>
      </c>
      <c r="DJ104">
        <v>7</v>
      </c>
      <c r="DK104">
        <v>7</v>
      </c>
      <c r="DL104">
        <v>5</v>
      </c>
      <c r="DM104">
        <v>4</v>
      </c>
      <c r="DN104">
        <v>4</v>
      </c>
      <c r="DO104">
        <v>5</v>
      </c>
      <c r="DP104">
        <v>5</v>
      </c>
      <c r="DQ104">
        <v>5</v>
      </c>
      <c r="DR104">
        <v>5</v>
      </c>
      <c r="DS104">
        <v>5</v>
      </c>
      <c r="DT104">
        <v>5</v>
      </c>
      <c r="DU104">
        <v>5</v>
      </c>
      <c r="DV104">
        <v>4</v>
      </c>
      <c r="DW104">
        <v>5</v>
      </c>
      <c r="DX104">
        <v>5</v>
      </c>
      <c r="DY104">
        <v>23</v>
      </c>
      <c r="DZ104">
        <v>25</v>
      </c>
      <c r="EA104">
        <v>27</v>
      </c>
      <c r="EB104">
        <v>27</v>
      </c>
      <c r="EC104">
        <v>25</v>
      </c>
      <c r="ED104">
        <v>25</v>
      </c>
      <c r="EE104">
        <v>25</v>
      </c>
      <c r="EF104">
        <v>25</v>
      </c>
      <c r="EG104">
        <v>25</v>
      </c>
      <c r="EH104">
        <v>25</v>
      </c>
      <c r="EI104">
        <v>25</v>
      </c>
      <c r="EJ104">
        <v>26</v>
      </c>
      <c r="EK104">
        <v>23</v>
      </c>
      <c r="EL104">
        <v>21</v>
      </c>
      <c r="EM104">
        <v>21</v>
      </c>
      <c r="EN104">
        <v>23</v>
      </c>
      <c r="EO104">
        <v>23</v>
      </c>
      <c r="EP104">
        <v>24</v>
      </c>
      <c r="EQ104">
        <v>23</v>
      </c>
      <c r="ER104">
        <v>24</v>
      </c>
      <c r="ES104">
        <v>23</v>
      </c>
      <c r="ET104">
        <v>25</v>
      </c>
      <c r="EU104">
        <v>24</v>
      </c>
      <c r="EV104">
        <v>23</v>
      </c>
      <c r="EW104">
        <v>26</v>
      </c>
      <c r="EX104">
        <v>26</v>
      </c>
      <c r="EY104">
        <v>28</v>
      </c>
      <c r="EZ104">
        <v>88</v>
      </c>
      <c r="FA104">
        <v>90</v>
      </c>
      <c r="FB104">
        <v>90</v>
      </c>
      <c r="FC104">
        <v>91</v>
      </c>
      <c r="FD104">
        <v>92</v>
      </c>
      <c r="FE104">
        <v>90</v>
      </c>
      <c r="FF104">
        <v>89</v>
      </c>
      <c r="FG104">
        <v>88</v>
      </c>
      <c r="FH104">
        <v>90</v>
      </c>
      <c r="FI104">
        <v>93</v>
      </c>
      <c r="FJ104">
        <v>29</v>
      </c>
      <c r="FK104">
        <v>32</v>
      </c>
      <c r="FL104">
        <v>30</v>
      </c>
      <c r="FM104">
        <v>32</v>
      </c>
      <c r="FN104">
        <v>32</v>
      </c>
      <c r="FO104">
        <v>33</v>
      </c>
      <c r="FP104">
        <v>34</v>
      </c>
      <c r="FQ104">
        <v>33</v>
      </c>
      <c r="FR104">
        <v>32</v>
      </c>
      <c r="FS104">
        <v>32</v>
      </c>
      <c r="FT104">
        <v>32</v>
      </c>
      <c r="FU104">
        <v>31</v>
      </c>
      <c r="FV104">
        <v>31</v>
      </c>
      <c r="FW104">
        <v>31</v>
      </c>
      <c r="FX104">
        <v>30</v>
      </c>
      <c r="FY104">
        <v>30</v>
      </c>
      <c r="FZ104">
        <v>30</v>
      </c>
      <c r="GA104">
        <v>29</v>
      </c>
      <c r="GB104">
        <v>29</v>
      </c>
      <c r="GC104">
        <v>28</v>
      </c>
      <c r="GD104">
        <v>27</v>
      </c>
      <c r="GE104">
        <v>26</v>
      </c>
      <c r="GF104">
        <v>27</v>
      </c>
      <c r="GG104">
        <v>25</v>
      </c>
      <c r="GH104">
        <v>24</v>
      </c>
      <c r="GI104">
        <v>22</v>
      </c>
      <c r="GJ104">
        <v>21</v>
      </c>
      <c r="GK104">
        <v>21</v>
      </c>
      <c r="GL104">
        <v>21</v>
      </c>
      <c r="GM104">
        <v>23</v>
      </c>
      <c r="GN104">
        <v>23</v>
      </c>
      <c r="GO104">
        <v>22</v>
      </c>
      <c r="GP104">
        <v>22</v>
      </c>
      <c r="GQ104">
        <v>22</v>
      </c>
      <c r="GR104">
        <v>21</v>
      </c>
      <c r="GS104">
        <v>22</v>
      </c>
      <c r="GT104">
        <v>23</v>
      </c>
      <c r="GU104">
        <v>22</v>
      </c>
      <c r="GV104">
        <v>22</v>
      </c>
      <c r="GW104">
        <v>23</v>
      </c>
      <c r="GX104">
        <v>21</v>
      </c>
      <c r="GY104">
        <v>21</v>
      </c>
      <c r="GZ104">
        <v>19</v>
      </c>
      <c r="HA104">
        <v>19</v>
      </c>
      <c r="HB104">
        <v>18</v>
      </c>
      <c r="HC104">
        <v>18</v>
      </c>
      <c r="HD104">
        <v>17</v>
      </c>
      <c r="HE104">
        <v>18</v>
      </c>
      <c r="HF104">
        <v>18</v>
      </c>
      <c r="HG104">
        <v>17</v>
      </c>
      <c r="HH104">
        <v>17</v>
      </c>
      <c r="HI104">
        <v>19</v>
      </c>
      <c r="HJ104">
        <v>18</v>
      </c>
      <c r="HK104">
        <v>19</v>
      </c>
      <c r="HL104">
        <v>19</v>
      </c>
      <c r="HM104">
        <v>19</v>
      </c>
      <c r="HN104">
        <v>18</v>
      </c>
      <c r="HO104">
        <v>19</v>
      </c>
      <c r="HP104">
        <v>18</v>
      </c>
      <c r="HQ104">
        <v>18</v>
      </c>
      <c r="HR104">
        <v>19</v>
      </c>
      <c r="HS104">
        <v>19</v>
      </c>
      <c r="HT104">
        <v>19</v>
      </c>
      <c r="HU104">
        <v>17</v>
      </c>
      <c r="HV104">
        <v>16</v>
      </c>
      <c r="HW104">
        <v>16</v>
      </c>
      <c r="HX104">
        <v>18</v>
      </c>
      <c r="HY104">
        <v>18</v>
      </c>
      <c r="HZ104">
        <v>18</v>
      </c>
      <c r="IA104">
        <v>19</v>
      </c>
      <c r="IB104">
        <v>20</v>
      </c>
      <c r="IC104">
        <v>19</v>
      </c>
      <c r="ID104">
        <v>19</v>
      </c>
      <c r="IE104">
        <v>19</v>
      </c>
      <c r="IF104">
        <v>21</v>
      </c>
      <c r="IG104">
        <v>21</v>
      </c>
      <c r="IH104">
        <v>22</v>
      </c>
      <c r="II104">
        <v>23</v>
      </c>
      <c r="IJ104">
        <v>23</v>
      </c>
      <c r="IK104">
        <v>22</v>
      </c>
      <c r="IL104">
        <v>21</v>
      </c>
      <c r="IM104">
        <v>23</v>
      </c>
      <c r="IN104">
        <v>24</v>
      </c>
      <c r="IO104">
        <v>26</v>
      </c>
    </row>
    <row r="105" spans="1:249" x14ac:dyDescent="0.35">
      <c r="A105" t="s">
        <v>3567</v>
      </c>
      <c r="B105" s="4" t="str">
        <f>VLOOKUP(A105,'CAMI genomes v4 region'!$I$2:$J$110,2,FALSE)</f>
        <v>Pedobacter_jejuensis_strain_THG-DR3_(NR_133810.1)</v>
      </c>
      <c r="C105">
        <v>84</v>
      </c>
      <c r="D105">
        <v>5</v>
      </c>
      <c r="E105" s="4">
        <f t="shared" si="3"/>
        <v>37</v>
      </c>
      <c r="F105" s="4">
        <f t="shared" si="4"/>
        <v>59</v>
      </c>
      <c r="G105" s="4">
        <f t="shared" si="5"/>
        <v>0</v>
      </c>
      <c r="H105">
        <v>5</v>
      </c>
      <c r="I105">
        <v>5</v>
      </c>
      <c r="J105">
        <v>5</v>
      </c>
      <c r="K105">
        <v>5</v>
      </c>
      <c r="L105">
        <v>5</v>
      </c>
      <c r="M105">
        <v>5</v>
      </c>
      <c r="N105">
        <v>5</v>
      </c>
      <c r="O105">
        <v>5</v>
      </c>
      <c r="P105">
        <v>4</v>
      </c>
      <c r="Q105" s="4">
        <v>4</v>
      </c>
      <c r="R105">
        <v>3</v>
      </c>
      <c r="S105">
        <v>3</v>
      </c>
      <c r="T105">
        <v>3</v>
      </c>
      <c r="U105">
        <v>2</v>
      </c>
      <c r="V105">
        <v>2</v>
      </c>
      <c r="W105">
        <v>2</v>
      </c>
      <c r="X105">
        <v>2</v>
      </c>
      <c r="Y105">
        <v>2</v>
      </c>
      <c r="Z105">
        <v>2</v>
      </c>
      <c r="AA105">
        <v>1</v>
      </c>
      <c r="AB105">
        <v>2</v>
      </c>
      <c r="AC105">
        <v>2</v>
      </c>
      <c r="AD105">
        <v>2</v>
      </c>
      <c r="AE105">
        <v>2</v>
      </c>
      <c r="AF105">
        <v>2</v>
      </c>
      <c r="AG105">
        <v>2</v>
      </c>
      <c r="AH105">
        <v>2</v>
      </c>
      <c r="AI105">
        <v>3</v>
      </c>
      <c r="AJ105">
        <v>1</v>
      </c>
      <c r="AK105">
        <v>1</v>
      </c>
      <c r="AL105">
        <v>1</v>
      </c>
      <c r="AM105">
        <v>1</v>
      </c>
      <c r="AN105">
        <v>1</v>
      </c>
      <c r="AO105">
        <v>1</v>
      </c>
      <c r="AP105">
        <v>1</v>
      </c>
      <c r="AQ105">
        <v>1</v>
      </c>
      <c r="AR105">
        <v>1</v>
      </c>
      <c r="AS105">
        <v>1</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1</v>
      </c>
      <c r="CE105">
        <v>1</v>
      </c>
      <c r="CF105">
        <v>1</v>
      </c>
      <c r="CG105">
        <v>1</v>
      </c>
      <c r="CH105">
        <v>1</v>
      </c>
      <c r="CI105">
        <v>1</v>
      </c>
      <c r="CJ105">
        <v>1</v>
      </c>
      <c r="CK105">
        <v>1</v>
      </c>
      <c r="CL105">
        <v>1</v>
      </c>
      <c r="CM105">
        <v>1</v>
      </c>
      <c r="CN105">
        <v>0</v>
      </c>
      <c r="CO105">
        <v>1</v>
      </c>
      <c r="CP105">
        <v>2</v>
      </c>
      <c r="CQ105">
        <v>2</v>
      </c>
      <c r="CR105">
        <v>3</v>
      </c>
      <c r="CS105">
        <v>3</v>
      </c>
      <c r="CT105">
        <v>3</v>
      </c>
      <c r="CU105">
        <v>3</v>
      </c>
      <c r="CV105">
        <v>3</v>
      </c>
      <c r="CW105">
        <v>3</v>
      </c>
      <c r="CX105">
        <v>3</v>
      </c>
      <c r="CY105">
        <v>3</v>
      </c>
      <c r="CZ105">
        <v>3</v>
      </c>
      <c r="DA105">
        <v>3</v>
      </c>
      <c r="DB105">
        <v>3</v>
      </c>
      <c r="DC105">
        <v>3</v>
      </c>
      <c r="DD105">
        <v>3</v>
      </c>
      <c r="DE105">
        <v>3</v>
      </c>
      <c r="DF105">
        <v>3</v>
      </c>
      <c r="DG105">
        <v>3</v>
      </c>
      <c r="DH105">
        <v>3</v>
      </c>
      <c r="DI105">
        <v>3</v>
      </c>
      <c r="DJ105">
        <v>3</v>
      </c>
      <c r="DK105">
        <v>3</v>
      </c>
      <c r="DL105">
        <v>3</v>
      </c>
      <c r="DM105">
        <v>3</v>
      </c>
      <c r="DN105">
        <v>3</v>
      </c>
      <c r="DO105">
        <v>3</v>
      </c>
      <c r="DP105">
        <v>3</v>
      </c>
      <c r="DQ105">
        <v>3</v>
      </c>
      <c r="DR105">
        <v>3</v>
      </c>
      <c r="DS105">
        <v>3</v>
      </c>
      <c r="DT105">
        <v>3</v>
      </c>
      <c r="DU105">
        <v>3</v>
      </c>
      <c r="DV105">
        <v>3</v>
      </c>
      <c r="DW105">
        <v>4</v>
      </c>
      <c r="DX105">
        <v>4</v>
      </c>
      <c r="DY105">
        <v>3</v>
      </c>
      <c r="DZ105">
        <v>3</v>
      </c>
      <c r="EA105">
        <v>3</v>
      </c>
      <c r="EB105">
        <v>3</v>
      </c>
      <c r="EC105">
        <v>3</v>
      </c>
      <c r="ED105">
        <v>3</v>
      </c>
      <c r="EE105">
        <v>3</v>
      </c>
      <c r="EF105">
        <v>5</v>
      </c>
      <c r="EG105">
        <v>5</v>
      </c>
      <c r="EH105">
        <v>6</v>
      </c>
      <c r="EI105">
        <v>6</v>
      </c>
      <c r="EJ105">
        <v>6</v>
      </c>
      <c r="EK105">
        <v>6</v>
      </c>
      <c r="EL105">
        <v>6</v>
      </c>
      <c r="EM105">
        <v>5</v>
      </c>
      <c r="EN105">
        <v>5</v>
      </c>
      <c r="EO105">
        <v>5</v>
      </c>
      <c r="EP105">
        <v>5</v>
      </c>
      <c r="EQ105">
        <v>5</v>
      </c>
      <c r="ER105">
        <v>5</v>
      </c>
      <c r="ES105">
        <v>5</v>
      </c>
      <c r="ET105">
        <v>5</v>
      </c>
      <c r="EU105">
        <v>5</v>
      </c>
      <c r="EV105">
        <v>5</v>
      </c>
      <c r="EW105">
        <v>9</v>
      </c>
      <c r="EX105">
        <v>10</v>
      </c>
      <c r="EY105">
        <v>10</v>
      </c>
      <c r="EZ105">
        <v>11</v>
      </c>
      <c r="FA105">
        <v>11</v>
      </c>
      <c r="FB105">
        <v>11</v>
      </c>
      <c r="FC105">
        <v>11</v>
      </c>
      <c r="FD105">
        <v>10</v>
      </c>
      <c r="FE105">
        <v>10</v>
      </c>
      <c r="FF105">
        <v>10</v>
      </c>
      <c r="FG105">
        <v>10</v>
      </c>
      <c r="FH105">
        <v>10</v>
      </c>
      <c r="FI105">
        <v>9</v>
      </c>
      <c r="FJ105">
        <v>9</v>
      </c>
      <c r="FK105">
        <v>9</v>
      </c>
      <c r="FL105">
        <v>9</v>
      </c>
      <c r="FM105">
        <v>9</v>
      </c>
      <c r="FN105">
        <v>9</v>
      </c>
      <c r="FO105">
        <v>9</v>
      </c>
      <c r="FP105">
        <v>8</v>
      </c>
      <c r="FQ105">
        <v>8</v>
      </c>
      <c r="FR105">
        <v>7</v>
      </c>
      <c r="FS105">
        <v>7</v>
      </c>
      <c r="FT105">
        <v>7</v>
      </c>
      <c r="FU105">
        <v>7</v>
      </c>
      <c r="FV105">
        <v>8</v>
      </c>
      <c r="FW105">
        <v>8</v>
      </c>
      <c r="FX105">
        <v>8</v>
      </c>
      <c r="FY105">
        <v>8</v>
      </c>
      <c r="FZ105">
        <v>8</v>
      </c>
      <c r="GA105">
        <v>7</v>
      </c>
      <c r="GB105">
        <v>6</v>
      </c>
      <c r="GC105">
        <v>6</v>
      </c>
      <c r="GD105">
        <v>5</v>
      </c>
      <c r="GE105">
        <v>6</v>
      </c>
      <c r="GF105">
        <v>6</v>
      </c>
      <c r="GG105">
        <v>6</v>
      </c>
      <c r="GH105">
        <v>4</v>
      </c>
      <c r="GI105">
        <v>4</v>
      </c>
      <c r="GJ105">
        <v>4</v>
      </c>
      <c r="GK105">
        <v>5</v>
      </c>
      <c r="GL105">
        <v>4</v>
      </c>
      <c r="GM105">
        <v>4</v>
      </c>
      <c r="GN105">
        <v>4</v>
      </c>
      <c r="GO105">
        <v>4</v>
      </c>
      <c r="GP105">
        <v>3</v>
      </c>
      <c r="GQ105">
        <v>3</v>
      </c>
      <c r="GR105">
        <v>3</v>
      </c>
      <c r="GS105">
        <v>3</v>
      </c>
      <c r="GT105">
        <v>3</v>
      </c>
      <c r="GU105">
        <v>4</v>
      </c>
      <c r="GV105">
        <v>4</v>
      </c>
      <c r="GW105">
        <v>4</v>
      </c>
      <c r="GX105">
        <v>4</v>
      </c>
      <c r="GY105">
        <v>4</v>
      </c>
      <c r="GZ105">
        <v>4</v>
      </c>
      <c r="HA105">
        <v>4</v>
      </c>
      <c r="HB105">
        <v>6</v>
      </c>
      <c r="HC105">
        <v>6</v>
      </c>
      <c r="HD105">
        <v>6</v>
      </c>
      <c r="HE105">
        <v>6</v>
      </c>
      <c r="HF105">
        <v>7</v>
      </c>
      <c r="HG105">
        <v>7</v>
      </c>
      <c r="HH105">
        <v>7</v>
      </c>
      <c r="HI105">
        <v>7</v>
      </c>
      <c r="HJ105">
        <v>7</v>
      </c>
      <c r="HK105">
        <v>7</v>
      </c>
      <c r="HL105">
        <v>6</v>
      </c>
      <c r="HM105">
        <v>6</v>
      </c>
      <c r="HN105">
        <v>6</v>
      </c>
      <c r="HO105">
        <v>7</v>
      </c>
      <c r="HP105">
        <v>7</v>
      </c>
      <c r="HQ105">
        <v>7</v>
      </c>
      <c r="HR105">
        <v>7</v>
      </c>
      <c r="HS105">
        <v>8</v>
      </c>
      <c r="HT105">
        <v>8</v>
      </c>
      <c r="HU105">
        <v>8</v>
      </c>
      <c r="HV105">
        <v>9</v>
      </c>
      <c r="HW105">
        <v>9</v>
      </c>
      <c r="HX105">
        <v>9</v>
      </c>
      <c r="HY105">
        <v>9</v>
      </c>
      <c r="HZ105">
        <v>11</v>
      </c>
      <c r="IA105">
        <v>11</v>
      </c>
      <c r="IB105">
        <v>11</v>
      </c>
      <c r="IC105">
        <v>9</v>
      </c>
      <c r="ID105">
        <v>9</v>
      </c>
      <c r="IE105">
        <v>9</v>
      </c>
      <c r="IF105">
        <v>13</v>
      </c>
      <c r="IG105">
        <v>14</v>
      </c>
      <c r="IH105">
        <v>13</v>
      </c>
      <c r="II105">
        <v>11</v>
      </c>
      <c r="IJ105">
        <v>11</v>
      </c>
      <c r="IK105">
        <v>11</v>
      </c>
      <c r="IL105">
        <v>11</v>
      </c>
      <c r="IM105">
        <v>12</v>
      </c>
      <c r="IN105">
        <v>11</v>
      </c>
      <c r="IO105">
        <v>11</v>
      </c>
    </row>
    <row r="106" spans="1:249" x14ac:dyDescent="0.35">
      <c r="A106" t="s">
        <v>3569</v>
      </c>
      <c r="B106" s="4" t="str">
        <f>VLOOKUP(A106,'CAMI genomes v4 region'!$I$2:$J$110,2,FALSE)</f>
        <v>Serratia_aquatilis_strain_2015-2462-01_(NR_147771.1)</v>
      </c>
      <c r="C106">
        <v>100</v>
      </c>
      <c r="D106">
        <v>14</v>
      </c>
      <c r="E106" s="4">
        <f t="shared" si="3"/>
        <v>0</v>
      </c>
      <c r="F106" s="4">
        <f t="shared" si="4"/>
        <v>0</v>
      </c>
      <c r="G106" s="4">
        <f t="shared" si="5"/>
        <v>4</v>
      </c>
      <c r="H106">
        <v>48</v>
      </c>
      <c r="I106">
        <v>46</v>
      </c>
      <c r="J106">
        <v>49</v>
      </c>
      <c r="K106">
        <v>52</v>
      </c>
      <c r="L106">
        <v>52</v>
      </c>
      <c r="M106">
        <v>53</v>
      </c>
      <c r="N106">
        <v>52</v>
      </c>
      <c r="O106">
        <v>52</v>
      </c>
      <c r="P106">
        <v>53</v>
      </c>
      <c r="Q106" s="4">
        <v>57</v>
      </c>
      <c r="R106">
        <v>62</v>
      </c>
      <c r="S106">
        <v>62</v>
      </c>
      <c r="T106">
        <v>60</v>
      </c>
      <c r="U106">
        <v>61</v>
      </c>
      <c r="V106">
        <v>12</v>
      </c>
      <c r="W106">
        <v>12</v>
      </c>
      <c r="X106">
        <v>12</v>
      </c>
      <c r="Y106">
        <v>12</v>
      </c>
      <c r="Z106">
        <v>11</v>
      </c>
      <c r="AA106">
        <v>10</v>
      </c>
      <c r="AB106">
        <v>11</v>
      </c>
      <c r="AC106">
        <v>12</v>
      </c>
      <c r="AD106">
        <v>12</v>
      </c>
      <c r="AE106">
        <v>13</v>
      </c>
      <c r="AF106">
        <v>12</v>
      </c>
      <c r="AG106">
        <v>12</v>
      </c>
      <c r="AH106">
        <v>14</v>
      </c>
      <c r="AI106">
        <v>14</v>
      </c>
      <c r="AJ106">
        <v>13</v>
      </c>
      <c r="AK106">
        <v>13</v>
      </c>
      <c r="AL106">
        <v>13</v>
      </c>
      <c r="AM106">
        <v>11</v>
      </c>
      <c r="AN106">
        <v>12</v>
      </c>
      <c r="AO106">
        <v>12</v>
      </c>
      <c r="AP106">
        <v>12</v>
      </c>
      <c r="AQ106">
        <v>11</v>
      </c>
      <c r="AR106">
        <v>11</v>
      </c>
      <c r="AS106">
        <v>11</v>
      </c>
      <c r="AT106">
        <v>11</v>
      </c>
      <c r="AU106">
        <v>11</v>
      </c>
      <c r="AV106">
        <v>11</v>
      </c>
      <c r="AW106">
        <v>10</v>
      </c>
      <c r="AX106">
        <v>10</v>
      </c>
      <c r="AY106">
        <v>10</v>
      </c>
      <c r="AZ106">
        <v>10</v>
      </c>
      <c r="BA106">
        <v>9</v>
      </c>
      <c r="BB106">
        <v>9</v>
      </c>
      <c r="BC106">
        <v>8</v>
      </c>
      <c r="BD106">
        <v>8</v>
      </c>
      <c r="BE106">
        <v>8</v>
      </c>
      <c r="BF106">
        <v>8</v>
      </c>
      <c r="BG106">
        <v>8</v>
      </c>
      <c r="BH106">
        <v>9</v>
      </c>
      <c r="BI106">
        <v>8</v>
      </c>
      <c r="BJ106">
        <v>8</v>
      </c>
      <c r="BK106">
        <v>7</v>
      </c>
      <c r="BL106">
        <v>8</v>
      </c>
      <c r="BM106">
        <v>9</v>
      </c>
      <c r="BN106">
        <v>9</v>
      </c>
      <c r="BO106">
        <v>9</v>
      </c>
      <c r="BP106">
        <v>10</v>
      </c>
      <c r="BQ106">
        <v>11</v>
      </c>
      <c r="BR106">
        <v>10</v>
      </c>
      <c r="BS106">
        <v>10</v>
      </c>
      <c r="BT106">
        <v>9</v>
      </c>
      <c r="BU106">
        <v>9</v>
      </c>
      <c r="BV106">
        <v>9</v>
      </c>
      <c r="BW106">
        <v>8</v>
      </c>
      <c r="BX106">
        <v>8</v>
      </c>
      <c r="BY106">
        <v>8</v>
      </c>
      <c r="BZ106">
        <v>8</v>
      </c>
      <c r="CA106">
        <v>6</v>
      </c>
      <c r="CB106">
        <v>4</v>
      </c>
      <c r="CC106">
        <v>4</v>
      </c>
      <c r="CD106">
        <v>5</v>
      </c>
      <c r="CE106">
        <v>6</v>
      </c>
      <c r="CF106">
        <v>7</v>
      </c>
      <c r="CG106">
        <v>7</v>
      </c>
      <c r="CH106">
        <v>7</v>
      </c>
      <c r="CI106">
        <v>7</v>
      </c>
      <c r="CJ106">
        <v>8</v>
      </c>
      <c r="CK106">
        <v>10</v>
      </c>
      <c r="CL106">
        <v>10</v>
      </c>
      <c r="CM106">
        <v>11</v>
      </c>
      <c r="CN106">
        <v>11</v>
      </c>
      <c r="CO106">
        <v>12</v>
      </c>
      <c r="CP106">
        <v>13</v>
      </c>
      <c r="CQ106">
        <v>13</v>
      </c>
      <c r="CR106">
        <v>12</v>
      </c>
      <c r="CS106">
        <v>11</v>
      </c>
      <c r="CT106">
        <v>11</v>
      </c>
      <c r="CU106">
        <v>9</v>
      </c>
      <c r="CV106">
        <v>11</v>
      </c>
      <c r="CW106">
        <v>11</v>
      </c>
      <c r="CX106">
        <v>10</v>
      </c>
      <c r="CY106">
        <v>8</v>
      </c>
      <c r="CZ106">
        <v>9</v>
      </c>
      <c r="DA106">
        <v>9</v>
      </c>
      <c r="DB106">
        <v>8</v>
      </c>
      <c r="DC106">
        <v>8</v>
      </c>
      <c r="DD106">
        <v>7</v>
      </c>
      <c r="DE106">
        <v>8</v>
      </c>
      <c r="DF106">
        <v>8</v>
      </c>
      <c r="DG106">
        <v>8</v>
      </c>
      <c r="DH106">
        <v>8</v>
      </c>
      <c r="DI106">
        <v>9</v>
      </c>
      <c r="DJ106">
        <v>9</v>
      </c>
      <c r="DK106">
        <v>9</v>
      </c>
      <c r="DL106">
        <v>9</v>
      </c>
      <c r="DM106">
        <v>11</v>
      </c>
      <c r="DN106">
        <v>12</v>
      </c>
      <c r="DO106">
        <v>13</v>
      </c>
      <c r="DP106">
        <v>13</v>
      </c>
      <c r="DQ106">
        <v>12</v>
      </c>
      <c r="DR106">
        <v>15</v>
      </c>
      <c r="DS106">
        <v>15</v>
      </c>
      <c r="DT106">
        <v>15</v>
      </c>
      <c r="DU106">
        <v>16</v>
      </c>
      <c r="DV106">
        <v>16</v>
      </c>
      <c r="DW106">
        <v>16</v>
      </c>
      <c r="DX106">
        <v>15</v>
      </c>
      <c r="DY106">
        <v>14</v>
      </c>
      <c r="DZ106">
        <v>15</v>
      </c>
      <c r="EA106">
        <v>14</v>
      </c>
      <c r="EB106">
        <v>14</v>
      </c>
      <c r="EC106">
        <v>15</v>
      </c>
      <c r="ED106">
        <v>13</v>
      </c>
      <c r="EE106">
        <v>12</v>
      </c>
      <c r="EF106">
        <v>12</v>
      </c>
      <c r="EG106">
        <v>12</v>
      </c>
      <c r="EH106">
        <v>13</v>
      </c>
      <c r="EI106">
        <v>13</v>
      </c>
      <c r="EJ106">
        <v>13</v>
      </c>
      <c r="EK106">
        <v>11</v>
      </c>
      <c r="EL106">
        <v>11</v>
      </c>
      <c r="EM106">
        <v>11</v>
      </c>
      <c r="EN106">
        <v>11</v>
      </c>
      <c r="EO106">
        <v>11</v>
      </c>
      <c r="EP106">
        <v>11</v>
      </c>
      <c r="EQ106">
        <v>11</v>
      </c>
      <c r="ER106">
        <v>10</v>
      </c>
      <c r="ES106">
        <v>12</v>
      </c>
      <c r="ET106">
        <v>12</v>
      </c>
      <c r="EU106">
        <v>12</v>
      </c>
      <c r="EV106">
        <v>11</v>
      </c>
      <c r="EW106">
        <v>12</v>
      </c>
      <c r="EX106">
        <v>12</v>
      </c>
      <c r="EY106">
        <v>12</v>
      </c>
      <c r="EZ106">
        <v>13</v>
      </c>
      <c r="FA106">
        <v>13</v>
      </c>
      <c r="FB106">
        <v>12</v>
      </c>
      <c r="FC106">
        <v>12</v>
      </c>
      <c r="FD106">
        <v>12</v>
      </c>
      <c r="FE106">
        <v>13</v>
      </c>
      <c r="FF106">
        <v>13</v>
      </c>
      <c r="FG106">
        <v>13</v>
      </c>
      <c r="FH106">
        <v>13</v>
      </c>
      <c r="FI106">
        <v>13</v>
      </c>
      <c r="FJ106">
        <v>14</v>
      </c>
      <c r="FK106">
        <v>14</v>
      </c>
      <c r="FL106">
        <v>14</v>
      </c>
      <c r="FM106">
        <v>14</v>
      </c>
      <c r="FN106">
        <v>14</v>
      </c>
      <c r="FO106">
        <v>15</v>
      </c>
      <c r="FP106">
        <v>15</v>
      </c>
      <c r="FQ106">
        <v>14</v>
      </c>
      <c r="FR106">
        <v>14</v>
      </c>
      <c r="FS106">
        <v>14</v>
      </c>
      <c r="FT106">
        <v>15</v>
      </c>
      <c r="FU106">
        <v>14</v>
      </c>
      <c r="FV106">
        <v>15</v>
      </c>
      <c r="FW106">
        <v>15</v>
      </c>
      <c r="FX106">
        <v>15</v>
      </c>
      <c r="FY106">
        <v>15</v>
      </c>
      <c r="FZ106">
        <v>15</v>
      </c>
      <c r="GA106">
        <v>16</v>
      </c>
      <c r="GB106">
        <v>16</v>
      </c>
      <c r="GC106">
        <v>17</v>
      </c>
      <c r="GD106">
        <v>18</v>
      </c>
      <c r="GE106">
        <v>18</v>
      </c>
      <c r="GF106">
        <v>19</v>
      </c>
      <c r="GG106">
        <v>20</v>
      </c>
      <c r="GH106">
        <v>20</v>
      </c>
      <c r="GI106">
        <v>22</v>
      </c>
      <c r="GJ106">
        <v>21</v>
      </c>
      <c r="GK106">
        <v>23</v>
      </c>
      <c r="GL106">
        <v>22</v>
      </c>
      <c r="GM106">
        <v>22</v>
      </c>
      <c r="GN106">
        <v>21</v>
      </c>
      <c r="GO106">
        <v>21</v>
      </c>
      <c r="GP106">
        <v>20</v>
      </c>
      <c r="GQ106">
        <v>21</v>
      </c>
      <c r="GR106">
        <v>20</v>
      </c>
      <c r="GS106">
        <v>18</v>
      </c>
      <c r="GT106">
        <v>18</v>
      </c>
      <c r="GU106">
        <v>17</v>
      </c>
      <c r="GV106">
        <v>16</v>
      </c>
      <c r="GW106">
        <v>16</v>
      </c>
      <c r="GX106">
        <v>16</v>
      </c>
      <c r="GY106">
        <v>17</v>
      </c>
      <c r="GZ106">
        <v>17</v>
      </c>
      <c r="HA106">
        <v>16</v>
      </c>
      <c r="HB106">
        <v>15</v>
      </c>
      <c r="HC106">
        <v>14</v>
      </c>
      <c r="HD106">
        <v>14</v>
      </c>
      <c r="HE106">
        <v>14</v>
      </c>
      <c r="HF106">
        <v>14</v>
      </c>
      <c r="HG106">
        <v>14</v>
      </c>
      <c r="HH106">
        <v>13</v>
      </c>
      <c r="HI106">
        <v>13</v>
      </c>
      <c r="HJ106">
        <v>12</v>
      </c>
      <c r="HK106">
        <v>11</v>
      </c>
      <c r="HL106">
        <v>10</v>
      </c>
      <c r="HM106">
        <v>9</v>
      </c>
      <c r="HN106">
        <v>9</v>
      </c>
      <c r="HO106">
        <v>10</v>
      </c>
      <c r="HP106">
        <v>10</v>
      </c>
      <c r="HQ106">
        <v>10</v>
      </c>
      <c r="HR106">
        <v>10</v>
      </c>
      <c r="HS106">
        <v>10</v>
      </c>
      <c r="HT106">
        <v>9</v>
      </c>
      <c r="HU106">
        <v>9</v>
      </c>
      <c r="HV106">
        <v>10</v>
      </c>
      <c r="HW106">
        <v>11</v>
      </c>
      <c r="HX106">
        <v>9</v>
      </c>
      <c r="HY106">
        <v>10</v>
      </c>
      <c r="HZ106">
        <v>11</v>
      </c>
      <c r="IA106">
        <v>12</v>
      </c>
      <c r="IB106">
        <v>13</v>
      </c>
      <c r="IC106">
        <v>13</v>
      </c>
      <c r="ID106">
        <v>12</v>
      </c>
      <c r="IE106">
        <v>11</v>
      </c>
      <c r="IF106">
        <v>11</v>
      </c>
      <c r="IG106">
        <v>12</v>
      </c>
      <c r="IH106">
        <v>13</v>
      </c>
      <c r="II106">
        <v>13</v>
      </c>
      <c r="IJ106">
        <v>13</v>
      </c>
      <c r="IK106">
        <v>14</v>
      </c>
      <c r="IL106">
        <v>14</v>
      </c>
      <c r="IM106">
        <v>14</v>
      </c>
      <c r="IN106">
        <v>15</v>
      </c>
      <c r="IO106">
        <v>14</v>
      </c>
    </row>
    <row r="107" spans="1:249" x14ac:dyDescent="0.35">
      <c r="A107" t="s">
        <v>3570</v>
      </c>
      <c r="B107" s="4" t="str">
        <f>VLOOKUP(A107,'CAMI genomes v4 region'!$I$2:$J$110,2,FALSE)</f>
        <v>Sanguibacter_marinus_strain_1-19_(NR_042311.1)</v>
      </c>
      <c r="C107">
        <v>100</v>
      </c>
      <c r="D107">
        <v>78</v>
      </c>
      <c r="E107" s="4">
        <f t="shared" si="3"/>
        <v>0</v>
      </c>
      <c r="F107" s="4">
        <f t="shared" si="4"/>
        <v>0</v>
      </c>
      <c r="G107" s="4">
        <f t="shared" si="5"/>
        <v>27</v>
      </c>
      <c r="H107">
        <v>127</v>
      </c>
      <c r="I107">
        <v>128</v>
      </c>
      <c r="J107">
        <v>128</v>
      </c>
      <c r="K107">
        <v>127</v>
      </c>
      <c r="L107">
        <v>128</v>
      </c>
      <c r="M107">
        <v>123</v>
      </c>
      <c r="N107">
        <v>120</v>
      </c>
      <c r="O107">
        <v>119</v>
      </c>
      <c r="P107">
        <v>114</v>
      </c>
      <c r="Q107" s="4">
        <v>121</v>
      </c>
      <c r="R107">
        <v>125</v>
      </c>
      <c r="S107">
        <v>127</v>
      </c>
      <c r="T107">
        <v>123</v>
      </c>
      <c r="U107">
        <v>123</v>
      </c>
      <c r="V107">
        <v>123</v>
      </c>
      <c r="W107">
        <v>120</v>
      </c>
      <c r="X107">
        <v>120</v>
      </c>
      <c r="Y107">
        <v>116</v>
      </c>
      <c r="Z107">
        <v>116</v>
      </c>
      <c r="AA107">
        <v>113</v>
      </c>
      <c r="AB107">
        <v>112</v>
      </c>
      <c r="AC107">
        <v>113</v>
      </c>
      <c r="AD107">
        <v>112</v>
      </c>
      <c r="AE107">
        <v>111</v>
      </c>
      <c r="AF107">
        <v>113</v>
      </c>
      <c r="AG107">
        <v>102</v>
      </c>
      <c r="AH107">
        <v>104</v>
      </c>
      <c r="AI107">
        <v>100</v>
      </c>
      <c r="AJ107">
        <v>98</v>
      </c>
      <c r="AK107">
        <v>108</v>
      </c>
      <c r="AL107">
        <v>107</v>
      </c>
      <c r="AM107">
        <v>102</v>
      </c>
      <c r="AN107">
        <v>107</v>
      </c>
      <c r="AO107">
        <v>101</v>
      </c>
      <c r="AP107">
        <v>100</v>
      </c>
      <c r="AQ107">
        <v>94</v>
      </c>
      <c r="AR107">
        <v>98</v>
      </c>
      <c r="AS107">
        <v>98</v>
      </c>
      <c r="AT107">
        <v>38</v>
      </c>
      <c r="AU107">
        <v>34</v>
      </c>
      <c r="AV107">
        <v>34</v>
      </c>
      <c r="AW107">
        <v>33</v>
      </c>
      <c r="AX107">
        <v>34</v>
      </c>
      <c r="AY107">
        <v>34</v>
      </c>
      <c r="AZ107">
        <v>33</v>
      </c>
      <c r="BA107">
        <v>32</v>
      </c>
      <c r="BB107">
        <v>31</v>
      </c>
      <c r="BC107">
        <v>31</v>
      </c>
      <c r="BD107">
        <v>29</v>
      </c>
      <c r="BE107">
        <v>28</v>
      </c>
      <c r="BF107">
        <v>27</v>
      </c>
      <c r="BG107">
        <v>28</v>
      </c>
      <c r="BH107">
        <v>28</v>
      </c>
      <c r="BI107">
        <v>30</v>
      </c>
      <c r="BJ107">
        <v>28</v>
      </c>
      <c r="BK107">
        <v>29</v>
      </c>
      <c r="BL107">
        <v>29</v>
      </c>
      <c r="BM107">
        <v>27</v>
      </c>
      <c r="BN107">
        <v>28</v>
      </c>
      <c r="BO107">
        <v>29</v>
      </c>
      <c r="BP107">
        <v>30</v>
      </c>
      <c r="BQ107">
        <v>31</v>
      </c>
      <c r="BR107">
        <v>32</v>
      </c>
      <c r="BS107">
        <v>31</v>
      </c>
      <c r="BT107">
        <v>32</v>
      </c>
      <c r="BU107">
        <v>31</v>
      </c>
      <c r="BV107">
        <v>35</v>
      </c>
      <c r="BW107">
        <v>34</v>
      </c>
      <c r="BX107">
        <v>32</v>
      </c>
      <c r="BY107">
        <v>33</v>
      </c>
      <c r="BZ107">
        <v>34</v>
      </c>
      <c r="CA107">
        <v>32</v>
      </c>
      <c r="CB107">
        <v>35</v>
      </c>
      <c r="CC107">
        <v>35</v>
      </c>
      <c r="CD107">
        <v>35</v>
      </c>
      <c r="CE107">
        <v>34</v>
      </c>
      <c r="CF107">
        <v>34</v>
      </c>
      <c r="CG107">
        <v>35</v>
      </c>
      <c r="CH107">
        <v>37</v>
      </c>
      <c r="CI107">
        <v>40</v>
      </c>
      <c r="CJ107">
        <v>40</v>
      </c>
      <c r="CK107">
        <v>41</v>
      </c>
      <c r="CL107">
        <v>44</v>
      </c>
      <c r="CM107">
        <v>43</v>
      </c>
      <c r="CN107">
        <v>42</v>
      </c>
      <c r="CO107">
        <v>40</v>
      </c>
      <c r="CP107">
        <v>40</v>
      </c>
      <c r="CQ107">
        <v>38</v>
      </c>
      <c r="CR107">
        <v>36</v>
      </c>
      <c r="CS107">
        <v>36</v>
      </c>
      <c r="CT107">
        <v>36</v>
      </c>
      <c r="CU107">
        <v>37</v>
      </c>
      <c r="CV107">
        <v>37</v>
      </c>
      <c r="CW107">
        <v>38</v>
      </c>
      <c r="CX107">
        <v>36</v>
      </c>
      <c r="CY107">
        <v>36</v>
      </c>
      <c r="CZ107">
        <v>36</v>
      </c>
      <c r="DA107">
        <v>35</v>
      </c>
      <c r="DB107">
        <v>36</v>
      </c>
      <c r="DC107">
        <v>36</v>
      </c>
      <c r="DD107">
        <v>35</v>
      </c>
      <c r="DE107">
        <v>35</v>
      </c>
      <c r="DF107">
        <v>35</v>
      </c>
      <c r="DG107">
        <v>36</v>
      </c>
      <c r="DH107">
        <v>35</v>
      </c>
      <c r="DI107">
        <v>35</v>
      </c>
      <c r="DJ107">
        <v>34</v>
      </c>
      <c r="DK107">
        <v>37</v>
      </c>
      <c r="DL107">
        <v>34</v>
      </c>
      <c r="DM107">
        <v>38</v>
      </c>
      <c r="DN107">
        <v>37</v>
      </c>
      <c r="DO107">
        <v>35</v>
      </c>
      <c r="DP107">
        <v>34</v>
      </c>
      <c r="DQ107">
        <v>35</v>
      </c>
      <c r="DR107">
        <v>33</v>
      </c>
      <c r="DS107">
        <v>31</v>
      </c>
      <c r="DT107">
        <v>34</v>
      </c>
      <c r="DU107">
        <v>33</v>
      </c>
      <c r="DV107">
        <v>31</v>
      </c>
      <c r="DW107">
        <v>31</v>
      </c>
      <c r="DX107">
        <v>32</v>
      </c>
      <c r="DY107">
        <v>31</v>
      </c>
      <c r="DZ107">
        <v>32</v>
      </c>
      <c r="EA107">
        <v>80</v>
      </c>
      <c r="EB107">
        <v>84</v>
      </c>
      <c r="EC107">
        <v>86</v>
      </c>
      <c r="ED107">
        <v>87</v>
      </c>
      <c r="EE107">
        <v>86</v>
      </c>
      <c r="EF107">
        <v>86</v>
      </c>
      <c r="EG107">
        <v>88</v>
      </c>
      <c r="EH107">
        <v>89</v>
      </c>
      <c r="EI107">
        <v>88</v>
      </c>
      <c r="EJ107">
        <v>85</v>
      </c>
      <c r="EK107">
        <v>84</v>
      </c>
      <c r="EL107">
        <v>82</v>
      </c>
      <c r="EM107">
        <v>84</v>
      </c>
      <c r="EN107">
        <v>83</v>
      </c>
      <c r="EO107">
        <v>83</v>
      </c>
      <c r="EP107">
        <v>86</v>
      </c>
      <c r="EQ107">
        <v>88</v>
      </c>
      <c r="ER107">
        <v>87</v>
      </c>
      <c r="ES107">
        <v>87</v>
      </c>
      <c r="ET107">
        <v>86</v>
      </c>
      <c r="EU107">
        <v>86</v>
      </c>
      <c r="EV107">
        <v>90</v>
      </c>
      <c r="EW107">
        <v>90</v>
      </c>
      <c r="EX107">
        <v>88</v>
      </c>
      <c r="EY107">
        <v>88</v>
      </c>
      <c r="EZ107">
        <v>87</v>
      </c>
      <c r="FA107">
        <v>88</v>
      </c>
      <c r="FB107">
        <v>87</v>
      </c>
      <c r="FC107">
        <v>88</v>
      </c>
      <c r="FD107">
        <v>88</v>
      </c>
      <c r="FE107">
        <v>87</v>
      </c>
      <c r="FF107">
        <v>85</v>
      </c>
      <c r="FG107">
        <v>85</v>
      </c>
      <c r="FH107">
        <v>84</v>
      </c>
      <c r="FI107">
        <v>103</v>
      </c>
      <c r="FJ107">
        <v>104</v>
      </c>
      <c r="FK107">
        <v>104</v>
      </c>
      <c r="FL107">
        <v>106</v>
      </c>
      <c r="FM107">
        <v>106</v>
      </c>
      <c r="FN107">
        <v>107</v>
      </c>
      <c r="FO107">
        <v>104</v>
      </c>
      <c r="FP107">
        <v>106</v>
      </c>
      <c r="FQ107">
        <v>109</v>
      </c>
      <c r="FR107">
        <v>109</v>
      </c>
      <c r="FS107">
        <v>110</v>
      </c>
      <c r="FT107">
        <v>114</v>
      </c>
      <c r="FU107">
        <v>114</v>
      </c>
      <c r="FV107">
        <v>110</v>
      </c>
      <c r="FW107">
        <v>100</v>
      </c>
      <c r="FX107">
        <v>98</v>
      </c>
      <c r="FY107">
        <v>94</v>
      </c>
      <c r="FZ107">
        <v>91</v>
      </c>
      <c r="GA107">
        <v>92</v>
      </c>
      <c r="GB107">
        <v>91</v>
      </c>
      <c r="GC107">
        <v>96</v>
      </c>
      <c r="GD107">
        <v>95</v>
      </c>
      <c r="GE107">
        <v>96</v>
      </c>
      <c r="GF107">
        <v>92</v>
      </c>
      <c r="GG107">
        <v>95</v>
      </c>
      <c r="GH107">
        <v>97</v>
      </c>
      <c r="GI107">
        <v>97</v>
      </c>
      <c r="GJ107">
        <v>99</v>
      </c>
      <c r="GK107">
        <v>96</v>
      </c>
      <c r="GL107">
        <v>97</v>
      </c>
      <c r="GM107">
        <v>93</v>
      </c>
      <c r="GN107">
        <v>94</v>
      </c>
      <c r="GO107">
        <v>93</v>
      </c>
      <c r="GP107">
        <v>94</v>
      </c>
      <c r="GQ107">
        <v>97</v>
      </c>
      <c r="GR107">
        <v>99</v>
      </c>
      <c r="GS107">
        <v>98</v>
      </c>
      <c r="GT107">
        <v>95</v>
      </c>
      <c r="GU107">
        <v>98</v>
      </c>
      <c r="GV107">
        <v>100</v>
      </c>
      <c r="GW107">
        <v>96</v>
      </c>
      <c r="GX107">
        <v>91</v>
      </c>
      <c r="GY107">
        <v>93</v>
      </c>
      <c r="GZ107">
        <v>92</v>
      </c>
      <c r="HA107">
        <v>96</v>
      </c>
      <c r="HB107">
        <v>98</v>
      </c>
      <c r="HC107">
        <v>102</v>
      </c>
      <c r="HD107">
        <v>102</v>
      </c>
      <c r="HE107">
        <v>100</v>
      </c>
      <c r="HF107">
        <v>102</v>
      </c>
      <c r="HG107">
        <v>101</v>
      </c>
      <c r="HH107">
        <v>100</v>
      </c>
      <c r="HI107">
        <v>98</v>
      </c>
      <c r="HJ107">
        <v>99</v>
      </c>
      <c r="HK107">
        <v>97</v>
      </c>
      <c r="HL107">
        <v>100</v>
      </c>
      <c r="HM107">
        <v>100</v>
      </c>
      <c r="HN107">
        <v>98</v>
      </c>
      <c r="HO107">
        <v>95</v>
      </c>
      <c r="HP107">
        <v>89</v>
      </c>
      <c r="HQ107">
        <v>91</v>
      </c>
      <c r="HR107">
        <v>93</v>
      </c>
      <c r="HS107">
        <v>92</v>
      </c>
      <c r="HT107">
        <v>93</v>
      </c>
      <c r="HU107">
        <v>95</v>
      </c>
      <c r="HV107">
        <v>96</v>
      </c>
      <c r="HW107">
        <v>98</v>
      </c>
      <c r="HX107">
        <v>99</v>
      </c>
      <c r="HY107">
        <v>101</v>
      </c>
      <c r="HZ107">
        <v>103</v>
      </c>
      <c r="IA107">
        <v>105</v>
      </c>
      <c r="IB107">
        <v>107</v>
      </c>
      <c r="IC107">
        <v>108</v>
      </c>
      <c r="ID107">
        <v>107</v>
      </c>
      <c r="IE107">
        <v>110</v>
      </c>
      <c r="IF107">
        <v>109</v>
      </c>
      <c r="IG107">
        <v>118</v>
      </c>
      <c r="IH107">
        <v>124</v>
      </c>
      <c r="II107">
        <v>153</v>
      </c>
      <c r="IJ107">
        <v>153</v>
      </c>
      <c r="IK107">
        <v>157</v>
      </c>
      <c r="IL107">
        <v>156</v>
      </c>
      <c r="IM107">
        <v>158</v>
      </c>
      <c r="IN107">
        <v>161</v>
      </c>
      <c r="IO107">
        <v>163</v>
      </c>
    </row>
    <row r="108" spans="1:249" x14ac:dyDescent="0.35">
      <c r="A108" t="s">
        <v>3571</v>
      </c>
      <c r="B108" s="4" t="str">
        <f>VLOOKUP(A108,'CAMI genomes v4 region'!$I$2:$J$110,2,FALSE)</f>
        <v>Piscinibacter_aquaticus_strain_IMCC1728_(NR_043921.1)</v>
      </c>
      <c r="C108">
        <v>100</v>
      </c>
      <c r="D108">
        <v>33</v>
      </c>
      <c r="E108" s="4">
        <f t="shared" si="3"/>
        <v>0</v>
      </c>
      <c r="F108" s="4">
        <f t="shared" si="4"/>
        <v>0</v>
      </c>
      <c r="G108" s="4">
        <f t="shared" si="5"/>
        <v>2</v>
      </c>
      <c r="H108">
        <v>104</v>
      </c>
      <c r="I108">
        <v>101</v>
      </c>
      <c r="J108">
        <v>103</v>
      </c>
      <c r="K108">
        <v>102</v>
      </c>
      <c r="L108">
        <v>107</v>
      </c>
      <c r="M108">
        <v>105</v>
      </c>
      <c r="N108">
        <v>108</v>
      </c>
      <c r="O108">
        <v>109</v>
      </c>
      <c r="P108">
        <v>111</v>
      </c>
      <c r="Q108" s="4">
        <v>110</v>
      </c>
      <c r="R108">
        <v>109</v>
      </c>
      <c r="S108">
        <v>114</v>
      </c>
      <c r="T108">
        <v>114</v>
      </c>
      <c r="U108">
        <v>110</v>
      </c>
      <c r="V108">
        <v>107</v>
      </c>
      <c r="W108">
        <v>106</v>
      </c>
      <c r="X108">
        <v>107</v>
      </c>
      <c r="Y108">
        <v>106</v>
      </c>
      <c r="Z108">
        <v>106</v>
      </c>
      <c r="AA108">
        <v>104</v>
      </c>
      <c r="AB108">
        <v>101</v>
      </c>
      <c r="AC108">
        <v>98</v>
      </c>
      <c r="AD108">
        <v>97</v>
      </c>
      <c r="AE108">
        <v>98</v>
      </c>
      <c r="AF108">
        <v>95</v>
      </c>
      <c r="AG108">
        <v>3</v>
      </c>
      <c r="AH108">
        <v>3</v>
      </c>
      <c r="AI108">
        <v>4</v>
      </c>
      <c r="AJ108">
        <v>3</v>
      </c>
      <c r="AK108">
        <v>3</v>
      </c>
      <c r="AL108">
        <v>3</v>
      </c>
      <c r="AM108">
        <v>3</v>
      </c>
      <c r="AN108">
        <v>3</v>
      </c>
      <c r="AO108">
        <v>3</v>
      </c>
      <c r="AP108">
        <v>3</v>
      </c>
      <c r="AQ108">
        <v>2</v>
      </c>
      <c r="AR108">
        <v>2</v>
      </c>
      <c r="AS108">
        <v>2</v>
      </c>
      <c r="AT108">
        <v>2</v>
      </c>
      <c r="AU108">
        <v>2</v>
      </c>
      <c r="AV108">
        <v>3</v>
      </c>
      <c r="AW108">
        <v>3</v>
      </c>
      <c r="AX108">
        <v>4</v>
      </c>
      <c r="AY108">
        <v>4</v>
      </c>
      <c r="AZ108">
        <v>4</v>
      </c>
      <c r="BA108">
        <v>5</v>
      </c>
      <c r="BB108">
        <v>6</v>
      </c>
      <c r="BC108">
        <v>6</v>
      </c>
      <c r="BD108">
        <v>6</v>
      </c>
      <c r="BE108">
        <v>6</v>
      </c>
      <c r="BF108">
        <v>5</v>
      </c>
      <c r="BG108">
        <v>6</v>
      </c>
      <c r="BH108">
        <v>6</v>
      </c>
      <c r="BI108">
        <v>6</v>
      </c>
      <c r="BJ108">
        <v>6</v>
      </c>
      <c r="BK108">
        <v>6</v>
      </c>
      <c r="BL108">
        <v>7</v>
      </c>
      <c r="BM108">
        <v>7</v>
      </c>
      <c r="BN108">
        <v>7</v>
      </c>
      <c r="BO108">
        <v>7</v>
      </c>
      <c r="BP108">
        <v>7</v>
      </c>
      <c r="BQ108">
        <v>7</v>
      </c>
      <c r="BR108">
        <v>7</v>
      </c>
      <c r="BS108">
        <v>7</v>
      </c>
      <c r="BT108">
        <v>6</v>
      </c>
      <c r="BU108">
        <v>6</v>
      </c>
      <c r="BV108">
        <v>6</v>
      </c>
      <c r="BW108">
        <v>6</v>
      </c>
      <c r="BX108">
        <v>6</v>
      </c>
      <c r="BY108">
        <v>6</v>
      </c>
      <c r="BZ108">
        <v>6</v>
      </c>
      <c r="CA108">
        <v>6</v>
      </c>
      <c r="CB108">
        <v>6</v>
      </c>
      <c r="CC108">
        <v>6</v>
      </c>
      <c r="CD108">
        <v>6</v>
      </c>
      <c r="CE108">
        <v>6</v>
      </c>
      <c r="CF108">
        <v>6</v>
      </c>
      <c r="CG108">
        <v>7</v>
      </c>
      <c r="CH108">
        <v>6</v>
      </c>
      <c r="CI108">
        <v>6</v>
      </c>
      <c r="CJ108">
        <v>48</v>
      </c>
      <c r="CK108">
        <v>47</v>
      </c>
      <c r="CL108">
        <v>6</v>
      </c>
      <c r="CM108">
        <v>6</v>
      </c>
      <c r="CN108">
        <v>5</v>
      </c>
      <c r="CO108">
        <v>6</v>
      </c>
      <c r="CP108">
        <v>6</v>
      </c>
      <c r="CQ108">
        <v>5</v>
      </c>
      <c r="CR108">
        <v>5</v>
      </c>
      <c r="CS108">
        <v>5</v>
      </c>
      <c r="CT108">
        <v>5</v>
      </c>
      <c r="CU108">
        <v>5</v>
      </c>
      <c r="CV108">
        <v>6</v>
      </c>
      <c r="CW108">
        <v>5</v>
      </c>
      <c r="CX108">
        <v>5</v>
      </c>
      <c r="CY108">
        <v>5</v>
      </c>
      <c r="CZ108">
        <v>6</v>
      </c>
      <c r="DA108">
        <v>7</v>
      </c>
      <c r="DB108">
        <v>7</v>
      </c>
      <c r="DC108">
        <v>6</v>
      </c>
      <c r="DD108">
        <v>5</v>
      </c>
      <c r="DE108">
        <v>6</v>
      </c>
      <c r="DF108">
        <v>6</v>
      </c>
      <c r="DG108">
        <v>6</v>
      </c>
      <c r="DH108">
        <v>7</v>
      </c>
      <c r="DI108">
        <v>7</v>
      </c>
      <c r="DJ108">
        <v>7</v>
      </c>
      <c r="DK108">
        <v>8</v>
      </c>
      <c r="DL108">
        <v>7</v>
      </c>
      <c r="DM108">
        <v>7</v>
      </c>
      <c r="DN108">
        <v>7</v>
      </c>
      <c r="DO108">
        <v>7</v>
      </c>
      <c r="DP108">
        <v>7</v>
      </c>
      <c r="DQ108">
        <v>7</v>
      </c>
      <c r="DR108">
        <v>7</v>
      </c>
      <c r="DS108">
        <v>8</v>
      </c>
      <c r="DT108">
        <v>8</v>
      </c>
      <c r="DU108">
        <v>8</v>
      </c>
      <c r="DV108">
        <v>9</v>
      </c>
      <c r="DW108">
        <v>9</v>
      </c>
      <c r="DX108">
        <v>9</v>
      </c>
      <c r="DY108">
        <v>9</v>
      </c>
      <c r="DZ108">
        <v>9</v>
      </c>
      <c r="EA108">
        <v>10</v>
      </c>
      <c r="EB108">
        <v>9</v>
      </c>
      <c r="EC108">
        <v>9</v>
      </c>
      <c r="ED108">
        <v>9</v>
      </c>
      <c r="EE108">
        <v>8</v>
      </c>
      <c r="EF108">
        <v>7</v>
      </c>
      <c r="EG108">
        <v>7</v>
      </c>
      <c r="EH108">
        <v>7</v>
      </c>
      <c r="EI108">
        <v>8</v>
      </c>
      <c r="EJ108">
        <v>7</v>
      </c>
      <c r="EK108">
        <v>7</v>
      </c>
      <c r="EL108">
        <v>7</v>
      </c>
      <c r="EM108">
        <v>20</v>
      </c>
      <c r="EN108">
        <v>19</v>
      </c>
      <c r="EO108">
        <v>19</v>
      </c>
      <c r="EP108">
        <v>19</v>
      </c>
      <c r="EQ108">
        <v>19</v>
      </c>
      <c r="ER108">
        <v>18</v>
      </c>
      <c r="ES108">
        <v>17</v>
      </c>
      <c r="ET108">
        <v>17</v>
      </c>
      <c r="EU108">
        <v>16</v>
      </c>
      <c r="EV108">
        <v>15</v>
      </c>
      <c r="EW108">
        <v>15</v>
      </c>
      <c r="EX108">
        <v>14</v>
      </c>
      <c r="EY108">
        <v>14</v>
      </c>
      <c r="EZ108">
        <v>77</v>
      </c>
      <c r="FA108">
        <v>76</v>
      </c>
      <c r="FB108">
        <v>77</v>
      </c>
      <c r="FC108">
        <v>76</v>
      </c>
      <c r="FD108">
        <v>79</v>
      </c>
      <c r="FE108">
        <v>83</v>
      </c>
      <c r="FF108">
        <v>83</v>
      </c>
      <c r="FG108">
        <v>85</v>
      </c>
      <c r="FH108">
        <v>84</v>
      </c>
      <c r="FI108">
        <v>83</v>
      </c>
      <c r="FJ108">
        <v>85</v>
      </c>
      <c r="FK108">
        <v>85</v>
      </c>
      <c r="FL108">
        <v>84</v>
      </c>
      <c r="FM108">
        <v>83</v>
      </c>
      <c r="FN108">
        <v>88</v>
      </c>
      <c r="FO108">
        <v>88</v>
      </c>
      <c r="FP108">
        <v>89</v>
      </c>
      <c r="FQ108">
        <v>91</v>
      </c>
      <c r="FR108">
        <v>86</v>
      </c>
      <c r="FS108">
        <v>85</v>
      </c>
      <c r="FT108">
        <v>85</v>
      </c>
      <c r="FU108">
        <v>85</v>
      </c>
      <c r="FV108">
        <v>87</v>
      </c>
      <c r="FW108">
        <v>88</v>
      </c>
      <c r="FX108">
        <v>88</v>
      </c>
      <c r="FY108">
        <v>88</v>
      </c>
      <c r="FZ108">
        <v>86</v>
      </c>
      <c r="GA108">
        <v>85</v>
      </c>
      <c r="GB108">
        <v>81</v>
      </c>
      <c r="GC108">
        <v>80</v>
      </c>
      <c r="GD108">
        <v>74</v>
      </c>
      <c r="GE108">
        <v>23</v>
      </c>
      <c r="GF108">
        <v>23</v>
      </c>
      <c r="GG108">
        <v>24</v>
      </c>
      <c r="GH108">
        <v>25</v>
      </c>
      <c r="GI108">
        <v>25</v>
      </c>
      <c r="GJ108">
        <v>24</v>
      </c>
      <c r="GK108">
        <v>23</v>
      </c>
      <c r="GL108">
        <v>23</v>
      </c>
      <c r="GM108">
        <v>23</v>
      </c>
      <c r="GN108">
        <v>24</v>
      </c>
      <c r="GO108">
        <v>23</v>
      </c>
      <c r="GP108">
        <v>22</v>
      </c>
      <c r="GQ108">
        <v>21</v>
      </c>
      <c r="GR108">
        <v>20</v>
      </c>
      <c r="GS108">
        <v>20</v>
      </c>
      <c r="GT108">
        <v>22</v>
      </c>
      <c r="GU108">
        <v>21</v>
      </c>
      <c r="GV108">
        <v>21</v>
      </c>
      <c r="GW108">
        <v>22</v>
      </c>
      <c r="GX108">
        <v>22</v>
      </c>
      <c r="GY108">
        <v>22</v>
      </c>
      <c r="GZ108">
        <v>22</v>
      </c>
      <c r="HA108">
        <v>22</v>
      </c>
      <c r="HB108">
        <v>23</v>
      </c>
      <c r="HC108">
        <v>25</v>
      </c>
      <c r="HD108">
        <v>25</v>
      </c>
      <c r="HE108">
        <v>25</v>
      </c>
      <c r="HF108">
        <v>25</v>
      </c>
      <c r="HG108">
        <v>25</v>
      </c>
      <c r="HH108">
        <v>25</v>
      </c>
      <c r="HI108">
        <v>25</v>
      </c>
      <c r="HJ108">
        <v>25</v>
      </c>
      <c r="HK108">
        <v>25</v>
      </c>
      <c r="HL108">
        <v>24</v>
      </c>
      <c r="HM108">
        <v>24</v>
      </c>
      <c r="HN108">
        <v>24</v>
      </c>
      <c r="HO108">
        <v>23</v>
      </c>
      <c r="HP108">
        <v>22</v>
      </c>
      <c r="HQ108">
        <v>22</v>
      </c>
      <c r="HR108">
        <v>22</v>
      </c>
      <c r="HS108">
        <v>21</v>
      </c>
      <c r="HT108">
        <v>19</v>
      </c>
      <c r="HU108">
        <v>20</v>
      </c>
      <c r="HV108">
        <v>20</v>
      </c>
      <c r="HW108">
        <v>20</v>
      </c>
      <c r="HX108">
        <v>21</v>
      </c>
      <c r="HY108">
        <v>20</v>
      </c>
      <c r="HZ108">
        <v>19</v>
      </c>
      <c r="IA108">
        <v>19</v>
      </c>
      <c r="IB108">
        <v>21</v>
      </c>
      <c r="IC108">
        <v>21</v>
      </c>
      <c r="ID108">
        <v>21</v>
      </c>
      <c r="IE108">
        <v>21</v>
      </c>
      <c r="IF108">
        <v>24</v>
      </c>
      <c r="IG108">
        <v>28</v>
      </c>
      <c r="IH108">
        <v>82</v>
      </c>
      <c r="II108">
        <v>82</v>
      </c>
      <c r="IJ108">
        <v>104</v>
      </c>
      <c r="IK108">
        <v>105</v>
      </c>
      <c r="IL108">
        <v>103</v>
      </c>
      <c r="IM108">
        <v>103</v>
      </c>
      <c r="IN108">
        <v>105</v>
      </c>
      <c r="IO108">
        <v>104</v>
      </c>
    </row>
    <row r="109" spans="1:249" x14ac:dyDescent="0.35">
      <c r="A109" t="s">
        <v>3572</v>
      </c>
      <c r="B109" s="4" t="str">
        <f>VLOOKUP(A109,'CAMI genomes v4 region'!$I$2:$J$110,2,FALSE)</f>
        <v>Exiguobacterium_acetylicum_strain_DSM_20416_(NR_043479.1)</v>
      </c>
      <c r="C109">
        <v>53</v>
      </c>
      <c r="D109">
        <v>8</v>
      </c>
      <c r="E109" s="4">
        <f t="shared" si="3"/>
        <v>112</v>
      </c>
      <c r="F109" s="4">
        <f t="shared" si="4"/>
        <v>153</v>
      </c>
      <c r="G109" s="4">
        <f t="shared" si="5"/>
        <v>0</v>
      </c>
      <c r="H109">
        <v>0</v>
      </c>
      <c r="I109">
        <v>0</v>
      </c>
      <c r="J109">
        <v>0</v>
      </c>
      <c r="K109">
        <v>0</v>
      </c>
      <c r="L109">
        <v>0</v>
      </c>
      <c r="M109">
        <v>0</v>
      </c>
      <c r="N109">
        <v>0</v>
      </c>
      <c r="O109">
        <v>0</v>
      </c>
      <c r="P109">
        <v>0</v>
      </c>
      <c r="Q109" s="4">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10</v>
      </c>
      <c r="AT109">
        <v>10</v>
      </c>
      <c r="AU109">
        <v>10</v>
      </c>
      <c r="AV109">
        <v>10</v>
      </c>
      <c r="AW109">
        <v>10</v>
      </c>
      <c r="AX109">
        <v>11</v>
      </c>
      <c r="AY109">
        <v>12</v>
      </c>
      <c r="AZ109">
        <v>12</v>
      </c>
      <c r="BA109">
        <v>12</v>
      </c>
      <c r="BB109">
        <v>12</v>
      </c>
      <c r="BC109">
        <v>12</v>
      </c>
      <c r="BD109">
        <v>12</v>
      </c>
      <c r="BE109">
        <v>13</v>
      </c>
      <c r="BF109">
        <v>13</v>
      </c>
      <c r="BG109">
        <v>13</v>
      </c>
      <c r="BH109">
        <v>13</v>
      </c>
      <c r="BI109">
        <v>12</v>
      </c>
      <c r="BJ109">
        <v>12</v>
      </c>
      <c r="BK109">
        <v>11</v>
      </c>
      <c r="BL109">
        <v>12</v>
      </c>
      <c r="BM109">
        <v>12</v>
      </c>
      <c r="BN109">
        <v>2</v>
      </c>
      <c r="BO109">
        <v>2</v>
      </c>
      <c r="BP109">
        <v>2</v>
      </c>
      <c r="BQ109">
        <v>2</v>
      </c>
      <c r="BR109">
        <v>2</v>
      </c>
      <c r="BS109">
        <v>2</v>
      </c>
      <c r="BT109">
        <v>2</v>
      </c>
      <c r="BU109">
        <v>2</v>
      </c>
      <c r="BV109">
        <v>2</v>
      </c>
      <c r="BW109">
        <v>2</v>
      </c>
      <c r="BX109">
        <v>2</v>
      </c>
      <c r="BY109">
        <v>2</v>
      </c>
      <c r="BZ109">
        <v>2</v>
      </c>
      <c r="CA109">
        <v>2</v>
      </c>
      <c r="CB109">
        <v>2</v>
      </c>
      <c r="CC109">
        <v>2</v>
      </c>
      <c r="CD109">
        <v>2</v>
      </c>
      <c r="CE109">
        <v>2</v>
      </c>
      <c r="CF109">
        <v>1</v>
      </c>
      <c r="CG109">
        <v>1</v>
      </c>
      <c r="CH109">
        <v>1</v>
      </c>
      <c r="CI109">
        <v>1</v>
      </c>
      <c r="CJ109">
        <v>1</v>
      </c>
      <c r="CK109">
        <v>1</v>
      </c>
      <c r="CL109">
        <v>1</v>
      </c>
      <c r="CM109">
        <v>1</v>
      </c>
      <c r="CN109">
        <v>1</v>
      </c>
      <c r="CO109">
        <v>1</v>
      </c>
      <c r="CP109">
        <v>1</v>
      </c>
      <c r="CQ109">
        <v>1</v>
      </c>
      <c r="CR109">
        <v>1</v>
      </c>
      <c r="CS109">
        <v>1</v>
      </c>
      <c r="CT109">
        <v>1</v>
      </c>
      <c r="CU109">
        <v>1</v>
      </c>
      <c r="CV109">
        <v>1</v>
      </c>
      <c r="CW109">
        <v>1</v>
      </c>
      <c r="CX109">
        <v>1</v>
      </c>
      <c r="CY109">
        <v>1</v>
      </c>
      <c r="CZ109">
        <v>1</v>
      </c>
      <c r="DA109">
        <v>1</v>
      </c>
      <c r="DB109">
        <v>1</v>
      </c>
      <c r="DC109">
        <v>1</v>
      </c>
      <c r="DD109">
        <v>1</v>
      </c>
      <c r="DE109">
        <v>1</v>
      </c>
      <c r="DF109">
        <v>1</v>
      </c>
      <c r="DG109">
        <v>1</v>
      </c>
      <c r="DH109">
        <v>1</v>
      </c>
      <c r="DI109">
        <v>1</v>
      </c>
      <c r="DJ109">
        <v>1</v>
      </c>
      <c r="DK109">
        <v>1</v>
      </c>
      <c r="DL109">
        <v>1</v>
      </c>
      <c r="DM109">
        <v>1</v>
      </c>
      <c r="DN109">
        <v>1</v>
      </c>
      <c r="DO109">
        <v>1</v>
      </c>
      <c r="DP109">
        <v>1</v>
      </c>
      <c r="DQ109">
        <v>1</v>
      </c>
      <c r="DR109">
        <v>9</v>
      </c>
      <c r="DS109">
        <v>9</v>
      </c>
      <c r="DT109">
        <v>10</v>
      </c>
      <c r="DU109">
        <v>11</v>
      </c>
      <c r="DV109">
        <v>12</v>
      </c>
      <c r="DW109">
        <v>11</v>
      </c>
      <c r="DX109">
        <v>11</v>
      </c>
      <c r="DY109">
        <v>11</v>
      </c>
      <c r="DZ109">
        <v>13</v>
      </c>
      <c r="EA109">
        <v>13</v>
      </c>
      <c r="EB109">
        <v>13</v>
      </c>
      <c r="EC109">
        <v>13</v>
      </c>
      <c r="ED109">
        <v>14</v>
      </c>
      <c r="EE109">
        <v>13</v>
      </c>
      <c r="EF109">
        <v>13</v>
      </c>
      <c r="EG109">
        <v>15</v>
      </c>
      <c r="EH109">
        <v>15</v>
      </c>
      <c r="EI109">
        <v>16</v>
      </c>
      <c r="EJ109">
        <v>17</v>
      </c>
      <c r="EK109">
        <v>15</v>
      </c>
      <c r="EL109">
        <v>16</v>
      </c>
      <c r="EM109">
        <v>16</v>
      </c>
      <c r="EN109">
        <v>17</v>
      </c>
      <c r="EO109">
        <v>16</v>
      </c>
      <c r="EP109">
        <v>17</v>
      </c>
      <c r="EQ109">
        <v>17</v>
      </c>
      <c r="ER109">
        <v>15</v>
      </c>
      <c r="ES109">
        <v>15</v>
      </c>
      <c r="ET109">
        <v>15</v>
      </c>
      <c r="EU109">
        <v>15</v>
      </c>
      <c r="EV109">
        <v>14</v>
      </c>
      <c r="EW109">
        <v>14</v>
      </c>
      <c r="EX109">
        <v>14</v>
      </c>
      <c r="EY109">
        <v>14</v>
      </c>
      <c r="EZ109">
        <v>13</v>
      </c>
      <c r="FA109">
        <v>13</v>
      </c>
      <c r="FB109">
        <v>12</v>
      </c>
      <c r="FC109">
        <v>12</v>
      </c>
      <c r="FD109">
        <v>11</v>
      </c>
      <c r="FE109">
        <v>16</v>
      </c>
      <c r="FF109">
        <v>17</v>
      </c>
      <c r="FG109">
        <v>17</v>
      </c>
      <c r="FH109">
        <v>17</v>
      </c>
      <c r="FI109">
        <v>17</v>
      </c>
      <c r="FJ109">
        <v>18</v>
      </c>
      <c r="FK109">
        <v>17</v>
      </c>
      <c r="FL109">
        <v>17</v>
      </c>
      <c r="FM109">
        <v>19</v>
      </c>
      <c r="FN109">
        <v>19</v>
      </c>
      <c r="FO109">
        <v>19</v>
      </c>
      <c r="FP109">
        <v>1</v>
      </c>
      <c r="FQ109">
        <v>1</v>
      </c>
      <c r="FR109">
        <v>1</v>
      </c>
      <c r="FS109">
        <v>0</v>
      </c>
      <c r="FT109">
        <v>0</v>
      </c>
      <c r="FU109">
        <v>0</v>
      </c>
      <c r="FV109">
        <v>0</v>
      </c>
      <c r="FW109">
        <v>0</v>
      </c>
      <c r="FX109">
        <v>0</v>
      </c>
      <c r="FY109">
        <v>0</v>
      </c>
      <c r="FZ109">
        <v>0</v>
      </c>
      <c r="GA109">
        <v>0</v>
      </c>
      <c r="GB109">
        <v>0</v>
      </c>
      <c r="GC109">
        <v>0</v>
      </c>
      <c r="GD109">
        <v>0</v>
      </c>
      <c r="GE109">
        <v>0</v>
      </c>
      <c r="GF109">
        <v>0</v>
      </c>
      <c r="GG109">
        <v>0</v>
      </c>
      <c r="GH109">
        <v>0</v>
      </c>
      <c r="GI109">
        <v>0</v>
      </c>
      <c r="GJ109">
        <v>0</v>
      </c>
      <c r="GK109">
        <v>0</v>
      </c>
      <c r="GL109">
        <v>0</v>
      </c>
      <c r="GM109">
        <v>0</v>
      </c>
      <c r="GN109">
        <v>0</v>
      </c>
      <c r="GO109">
        <v>0</v>
      </c>
      <c r="GP109">
        <v>0</v>
      </c>
      <c r="GQ109">
        <v>0</v>
      </c>
      <c r="GR109">
        <v>0</v>
      </c>
      <c r="GS109">
        <v>0</v>
      </c>
      <c r="GT109">
        <v>0</v>
      </c>
      <c r="GU109">
        <v>0</v>
      </c>
      <c r="GV109">
        <v>0</v>
      </c>
      <c r="GW109">
        <v>0</v>
      </c>
      <c r="GX109">
        <v>0</v>
      </c>
      <c r="GY109">
        <v>0</v>
      </c>
      <c r="GZ109">
        <v>0</v>
      </c>
      <c r="HA109">
        <v>0</v>
      </c>
      <c r="HB109">
        <v>0</v>
      </c>
      <c r="HC109">
        <v>0</v>
      </c>
      <c r="HD109">
        <v>0</v>
      </c>
      <c r="HE109">
        <v>0</v>
      </c>
      <c r="HF109">
        <v>0</v>
      </c>
      <c r="HG109">
        <v>0</v>
      </c>
      <c r="HH109">
        <v>0</v>
      </c>
      <c r="HI109">
        <v>0</v>
      </c>
      <c r="HJ109">
        <v>0</v>
      </c>
      <c r="HK109">
        <v>0</v>
      </c>
      <c r="HL109">
        <v>0</v>
      </c>
      <c r="HM109">
        <v>0</v>
      </c>
      <c r="HN109">
        <v>0</v>
      </c>
      <c r="HO109">
        <v>0</v>
      </c>
      <c r="HP109">
        <v>0</v>
      </c>
      <c r="HQ109">
        <v>0</v>
      </c>
      <c r="HR109">
        <v>0</v>
      </c>
      <c r="HS109">
        <v>0</v>
      </c>
      <c r="HT109">
        <v>0</v>
      </c>
      <c r="HU109">
        <v>0</v>
      </c>
      <c r="HV109">
        <v>0</v>
      </c>
      <c r="HW109">
        <v>0</v>
      </c>
      <c r="HX109">
        <v>0</v>
      </c>
      <c r="HY109">
        <v>0</v>
      </c>
      <c r="HZ109">
        <v>0</v>
      </c>
      <c r="IA109">
        <v>0</v>
      </c>
      <c r="IB109">
        <v>0</v>
      </c>
      <c r="IC109">
        <v>0</v>
      </c>
      <c r="ID109">
        <v>0</v>
      </c>
      <c r="IE109">
        <v>0</v>
      </c>
      <c r="IF109">
        <v>0</v>
      </c>
      <c r="IG109">
        <v>0</v>
      </c>
      <c r="IH109">
        <v>0</v>
      </c>
      <c r="II109">
        <v>0</v>
      </c>
      <c r="IJ109">
        <v>0</v>
      </c>
      <c r="IK109">
        <v>0</v>
      </c>
      <c r="IL109">
        <v>0</v>
      </c>
      <c r="IM109">
        <v>0</v>
      </c>
      <c r="IN109">
        <v>0</v>
      </c>
      <c r="IO109">
        <v>0</v>
      </c>
    </row>
    <row r="110" spans="1:249" x14ac:dyDescent="0.35">
      <c r="A110" t="s">
        <v>3573</v>
      </c>
      <c r="B110" s="4" t="str">
        <f>VLOOKUP(A110,'CAMI genomes v4 region'!$I$2:$J$110,2,FALSE)</f>
        <v>Exiguobacterium_acetylicum_strain_DSM_20416_(NR_043479.1)</v>
      </c>
      <c r="C110">
        <v>100</v>
      </c>
      <c r="D110">
        <v>17</v>
      </c>
      <c r="E110" s="4">
        <f t="shared" si="3"/>
        <v>0</v>
      </c>
      <c r="F110" s="4">
        <f t="shared" si="4"/>
        <v>13</v>
      </c>
      <c r="G110" s="4">
        <f t="shared" si="5"/>
        <v>1</v>
      </c>
      <c r="H110">
        <v>17</v>
      </c>
      <c r="I110">
        <v>18</v>
      </c>
      <c r="J110">
        <v>18</v>
      </c>
      <c r="K110">
        <v>19</v>
      </c>
      <c r="L110">
        <v>19</v>
      </c>
      <c r="M110">
        <v>19</v>
      </c>
      <c r="N110">
        <v>18</v>
      </c>
      <c r="O110">
        <v>17</v>
      </c>
      <c r="P110">
        <v>18</v>
      </c>
      <c r="Q110" s="4">
        <v>20</v>
      </c>
      <c r="R110">
        <v>18</v>
      </c>
      <c r="S110">
        <v>19</v>
      </c>
      <c r="T110">
        <v>19</v>
      </c>
      <c r="U110">
        <v>21</v>
      </c>
      <c r="V110">
        <v>21</v>
      </c>
      <c r="W110">
        <v>22</v>
      </c>
      <c r="X110">
        <v>21</v>
      </c>
      <c r="Y110">
        <v>20</v>
      </c>
      <c r="Z110">
        <v>20</v>
      </c>
      <c r="AA110">
        <v>20</v>
      </c>
      <c r="AB110">
        <v>20</v>
      </c>
      <c r="AC110">
        <v>22</v>
      </c>
      <c r="AD110">
        <v>24</v>
      </c>
      <c r="AE110">
        <v>24</v>
      </c>
      <c r="AF110">
        <v>23</v>
      </c>
      <c r="AG110">
        <v>23</v>
      </c>
      <c r="AH110">
        <v>13</v>
      </c>
      <c r="AI110">
        <v>11</v>
      </c>
      <c r="AJ110">
        <v>11</v>
      </c>
      <c r="AK110">
        <v>11</v>
      </c>
      <c r="AL110">
        <v>11</v>
      </c>
      <c r="AM110">
        <v>12</v>
      </c>
      <c r="AN110">
        <v>11</v>
      </c>
      <c r="AO110">
        <v>10</v>
      </c>
      <c r="AP110">
        <v>10</v>
      </c>
      <c r="AQ110">
        <v>9</v>
      </c>
      <c r="AR110">
        <v>10</v>
      </c>
      <c r="AS110">
        <v>10</v>
      </c>
      <c r="AT110">
        <v>10</v>
      </c>
      <c r="AU110">
        <v>10</v>
      </c>
      <c r="AV110">
        <v>10</v>
      </c>
      <c r="AW110">
        <v>10</v>
      </c>
      <c r="AX110">
        <v>11</v>
      </c>
      <c r="AY110">
        <v>12</v>
      </c>
      <c r="AZ110">
        <v>12</v>
      </c>
      <c r="BA110">
        <v>12</v>
      </c>
      <c r="BB110">
        <v>12</v>
      </c>
      <c r="BC110">
        <v>12</v>
      </c>
      <c r="BD110">
        <v>12</v>
      </c>
      <c r="BE110">
        <v>13</v>
      </c>
      <c r="BF110">
        <v>13</v>
      </c>
      <c r="BG110">
        <v>13</v>
      </c>
      <c r="BH110">
        <v>13</v>
      </c>
      <c r="BI110">
        <v>12</v>
      </c>
      <c r="BJ110">
        <v>12</v>
      </c>
      <c r="BK110">
        <v>11</v>
      </c>
      <c r="BL110">
        <v>12</v>
      </c>
      <c r="BM110">
        <v>12</v>
      </c>
      <c r="BN110">
        <v>10</v>
      </c>
      <c r="BO110">
        <v>10</v>
      </c>
      <c r="BP110">
        <v>9</v>
      </c>
      <c r="BQ110">
        <v>10</v>
      </c>
      <c r="BR110">
        <v>9</v>
      </c>
      <c r="BS110">
        <v>8</v>
      </c>
      <c r="BT110">
        <v>8</v>
      </c>
      <c r="BU110">
        <v>8</v>
      </c>
      <c r="BV110">
        <v>7</v>
      </c>
      <c r="BW110">
        <v>7</v>
      </c>
      <c r="BX110">
        <v>6</v>
      </c>
      <c r="BY110">
        <v>7</v>
      </c>
      <c r="BZ110">
        <v>9</v>
      </c>
      <c r="CA110">
        <v>9</v>
      </c>
      <c r="CB110">
        <v>9</v>
      </c>
      <c r="CC110">
        <v>9</v>
      </c>
      <c r="CD110">
        <v>9</v>
      </c>
      <c r="CE110">
        <v>9</v>
      </c>
      <c r="CF110">
        <v>9</v>
      </c>
      <c r="CG110">
        <v>10</v>
      </c>
      <c r="CH110">
        <v>10</v>
      </c>
      <c r="CI110">
        <v>11</v>
      </c>
      <c r="CJ110">
        <v>13</v>
      </c>
      <c r="CK110">
        <v>12</v>
      </c>
      <c r="CL110">
        <v>5</v>
      </c>
      <c r="CM110">
        <v>5</v>
      </c>
      <c r="CN110">
        <v>4</v>
      </c>
      <c r="CO110">
        <v>4</v>
      </c>
      <c r="CP110">
        <v>4</v>
      </c>
      <c r="CQ110">
        <v>4</v>
      </c>
      <c r="CR110">
        <v>4</v>
      </c>
      <c r="CS110">
        <v>4</v>
      </c>
      <c r="CT110">
        <v>4</v>
      </c>
      <c r="CU110">
        <v>4</v>
      </c>
      <c r="CV110">
        <v>4</v>
      </c>
      <c r="CW110">
        <v>4</v>
      </c>
      <c r="CX110">
        <v>4</v>
      </c>
      <c r="CY110">
        <v>4</v>
      </c>
      <c r="CZ110">
        <v>4</v>
      </c>
      <c r="DA110">
        <v>3</v>
      </c>
      <c r="DB110">
        <v>3</v>
      </c>
      <c r="DC110">
        <v>3</v>
      </c>
      <c r="DD110">
        <v>3</v>
      </c>
      <c r="DE110">
        <v>2</v>
      </c>
      <c r="DF110">
        <v>2</v>
      </c>
      <c r="DG110">
        <v>2</v>
      </c>
      <c r="DH110">
        <v>2</v>
      </c>
      <c r="DI110">
        <v>2</v>
      </c>
      <c r="DJ110">
        <v>2</v>
      </c>
      <c r="DK110">
        <v>1</v>
      </c>
      <c r="DL110">
        <v>1</v>
      </c>
      <c r="DM110">
        <v>1</v>
      </c>
      <c r="DN110">
        <v>2</v>
      </c>
      <c r="DO110">
        <v>2</v>
      </c>
      <c r="DP110">
        <v>2</v>
      </c>
      <c r="DQ110">
        <v>2</v>
      </c>
      <c r="DR110">
        <v>2</v>
      </c>
      <c r="DS110">
        <v>2</v>
      </c>
      <c r="DT110">
        <v>2</v>
      </c>
      <c r="DU110">
        <v>2</v>
      </c>
      <c r="DV110">
        <v>2</v>
      </c>
      <c r="DW110">
        <v>2</v>
      </c>
      <c r="DX110">
        <v>2</v>
      </c>
      <c r="DY110">
        <v>2</v>
      </c>
      <c r="DZ110">
        <v>1</v>
      </c>
      <c r="EA110">
        <v>1</v>
      </c>
      <c r="EB110">
        <v>1</v>
      </c>
      <c r="EC110">
        <v>1</v>
      </c>
      <c r="ED110">
        <v>1</v>
      </c>
      <c r="EE110">
        <v>1</v>
      </c>
      <c r="EF110">
        <v>1</v>
      </c>
      <c r="EG110">
        <v>1</v>
      </c>
      <c r="EH110">
        <v>1</v>
      </c>
      <c r="EI110">
        <v>1</v>
      </c>
      <c r="EJ110">
        <v>17</v>
      </c>
      <c r="EK110">
        <v>15</v>
      </c>
      <c r="EL110">
        <v>16</v>
      </c>
      <c r="EM110">
        <v>16</v>
      </c>
      <c r="EN110">
        <v>17</v>
      </c>
      <c r="EO110">
        <v>16</v>
      </c>
      <c r="EP110">
        <v>17</v>
      </c>
      <c r="EQ110">
        <v>17</v>
      </c>
      <c r="ER110">
        <v>15</v>
      </c>
      <c r="ES110">
        <v>15</v>
      </c>
      <c r="ET110">
        <v>15</v>
      </c>
      <c r="EU110">
        <v>15</v>
      </c>
      <c r="EV110">
        <v>14</v>
      </c>
      <c r="EW110">
        <v>14</v>
      </c>
      <c r="EX110">
        <v>14</v>
      </c>
      <c r="EY110">
        <v>14</v>
      </c>
      <c r="EZ110">
        <v>13</v>
      </c>
      <c r="FA110">
        <v>13</v>
      </c>
      <c r="FB110">
        <v>12</v>
      </c>
      <c r="FC110">
        <v>12</v>
      </c>
      <c r="FD110">
        <v>11</v>
      </c>
      <c r="FE110">
        <v>16</v>
      </c>
      <c r="FF110">
        <v>17</v>
      </c>
      <c r="FG110">
        <v>17</v>
      </c>
      <c r="FH110">
        <v>17</v>
      </c>
      <c r="FI110">
        <v>17</v>
      </c>
      <c r="FJ110">
        <v>18</v>
      </c>
      <c r="FK110">
        <v>17</v>
      </c>
      <c r="FL110">
        <v>17</v>
      </c>
      <c r="FM110">
        <v>19</v>
      </c>
      <c r="FN110">
        <v>19</v>
      </c>
      <c r="FO110">
        <v>19</v>
      </c>
      <c r="FP110">
        <v>17</v>
      </c>
      <c r="FQ110">
        <v>16</v>
      </c>
      <c r="FR110">
        <v>17</v>
      </c>
      <c r="FS110">
        <v>17</v>
      </c>
      <c r="FT110">
        <v>19</v>
      </c>
      <c r="FU110">
        <v>19</v>
      </c>
      <c r="FV110">
        <v>14</v>
      </c>
      <c r="FW110">
        <v>14</v>
      </c>
      <c r="FX110">
        <v>15</v>
      </c>
      <c r="FY110">
        <v>14</v>
      </c>
      <c r="FZ110">
        <v>12</v>
      </c>
      <c r="GA110">
        <v>12</v>
      </c>
      <c r="GB110">
        <v>12</v>
      </c>
      <c r="GC110">
        <v>13</v>
      </c>
      <c r="GD110">
        <v>13</v>
      </c>
      <c r="GE110">
        <v>13</v>
      </c>
      <c r="GF110">
        <v>10</v>
      </c>
      <c r="GG110">
        <v>10</v>
      </c>
      <c r="GH110">
        <v>10</v>
      </c>
      <c r="GI110">
        <v>11</v>
      </c>
      <c r="GJ110">
        <v>12</v>
      </c>
      <c r="GK110">
        <v>12</v>
      </c>
      <c r="GL110">
        <v>12</v>
      </c>
      <c r="GM110">
        <v>11</v>
      </c>
      <c r="GN110">
        <v>11</v>
      </c>
      <c r="GO110">
        <v>11</v>
      </c>
      <c r="GP110">
        <v>10</v>
      </c>
      <c r="GQ110">
        <v>9</v>
      </c>
      <c r="GR110">
        <v>9</v>
      </c>
      <c r="GS110">
        <v>9</v>
      </c>
      <c r="GT110">
        <v>9</v>
      </c>
      <c r="GU110">
        <v>9</v>
      </c>
      <c r="GV110">
        <v>9</v>
      </c>
      <c r="GW110">
        <v>9</v>
      </c>
      <c r="GX110">
        <v>10</v>
      </c>
      <c r="GY110">
        <v>9</v>
      </c>
      <c r="GZ110">
        <v>9</v>
      </c>
      <c r="HA110">
        <v>8</v>
      </c>
      <c r="HB110">
        <v>8</v>
      </c>
      <c r="HC110">
        <v>9</v>
      </c>
      <c r="HD110">
        <v>9</v>
      </c>
      <c r="HE110">
        <v>10</v>
      </c>
      <c r="HF110">
        <v>10</v>
      </c>
      <c r="HG110">
        <v>10</v>
      </c>
      <c r="HH110">
        <v>10</v>
      </c>
      <c r="HI110">
        <v>10</v>
      </c>
      <c r="HJ110">
        <v>11</v>
      </c>
      <c r="HK110">
        <v>13</v>
      </c>
      <c r="HL110">
        <v>13</v>
      </c>
      <c r="HM110">
        <v>13</v>
      </c>
      <c r="HN110">
        <v>16</v>
      </c>
      <c r="HO110">
        <v>16</v>
      </c>
      <c r="HP110">
        <v>19</v>
      </c>
      <c r="HQ110">
        <v>18</v>
      </c>
      <c r="HR110">
        <v>19</v>
      </c>
      <c r="HS110">
        <v>19</v>
      </c>
      <c r="HT110">
        <v>19</v>
      </c>
      <c r="HU110">
        <v>20</v>
      </c>
      <c r="HV110">
        <v>20</v>
      </c>
      <c r="HW110">
        <v>20</v>
      </c>
      <c r="HX110">
        <v>21</v>
      </c>
      <c r="HY110">
        <v>25</v>
      </c>
      <c r="HZ110">
        <v>25</v>
      </c>
      <c r="IA110">
        <v>23</v>
      </c>
      <c r="IB110">
        <v>21</v>
      </c>
      <c r="IC110">
        <v>22</v>
      </c>
      <c r="ID110">
        <v>20</v>
      </c>
      <c r="IE110">
        <v>20</v>
      </c>
      <c r="IF110">
        <v>19</v>
      </c>
      <c r="IG110">
        <v>23</v>
      </c>
      <c r="IH110">
        <v>51</v>
      </c>
      <c r="II110">
        <v>224</v>
      </c>
      <c r="IJ110">
        <v>220</v>
      </c>
      <c r="IK110">
        <v>220</v>
      </c>
      <c r="IL110">
        <v>213</v>
      </c>
      <c r="IM110">
        <v>208</v>
      </c>
      <c r="IN110">
        <v>214</v>
      </c>
      <c r="IO110">
        <v>217</v>
      </c>
    </row>
    <row r="111" spans="1:249" x14ac:dyDescent="0.35">
      <c r="Q111" s="4"/>
    </row>
    <row r="112" spans="1:249" x14ac:dyDescent="0.35">
      <c r="Q112" s="4"/>
    </row>
    <row r="113" spans="17:17" x14ac:dyDescent="0.35">
      <c r="Q113" s="4"/>
    </row>
    <row r="114" spans="17:17" x14ac:dyDescent="0.35">
      <c r="Q114" s="4"/>
    </row>
    <row r="115" spans="17:17" x14ac:dyDescent="0.35">
      <c r="Q115" s="4"/>
    </row>
    <row r="116" spans="17:17" x14ac:dyDescent="0.35">
      <c r="Q116" s="4"/>
    </row>
    <row r="117" spans="17:17" x14ac:dyDescent="0.35">
      <c r="Q117" s="4"/>
    </row>
    <row r="118" spans="17:17" x14ac:dyDescent="0.35">
      <c r="Q118" s="4"/>
    </row>
    <row r="119" spans="17:17" x14ac:dyDescent="0.35">
      <c r="Q119" s="4"/>
    </row>
    <row r="120" spans="17:17" x14ac:dyDescent="0.35">
      <c r="Q120" s="4"/>
    </row>
    <row r="121" spans="17:17" x14ac:dyDescent="0.35">
      <c r="Q121" s="4"/>
    </row>
    <row r="122" spans="17:17" x14ac:dyDescent="0.35">
      <c r="Q122" s="4"/>
    </row>
    <row r="123" spans="17:17" x14ac:dyDescent="0.35">
      <c r="Q123" s="4"/>
    </row>
    <row r="124" spans="17:17" x14ac:dyDescent="0.35">
      <c r="Q124" s="4"/>
    </row>
    <row r="125" spans="17:17" x14ac:dyDescent="0.35">
      <c r="Q125" s="4"/>
    </row>
    <row r="126" spans="17:17" x14ac:dyDescent="0.35">
      <c r="Q126" s="4"/>
    </row>
    <row r="127" spans="17:17" x14ac:dyDescent="0.35">
      <c r="Q127" s="4"/>
    </row>
    <row r="128" spans="17:17" x14ac:dyDescent="0.35">
      <c r="Q128" s="4"/>
    </row>
    <row r="129" spans="17:17" x14ac:dyDescent="0.35">
      <c r="Q129" s="4"/>
    </row>
    <row r="130" spans="17:17" x14ac:dyDescent="0.35">
      <c r="Q130" s="4"/>
    </row>
    <row r="131" spans="17:17" x14ac:dyDescent="0.35">
      <c r="Q131" s="4"/>
    </row>
    <row r="132" spans="17:17" x14ac:dyDescent="0.35">
      <c r="Q132" s="4"/>
    </row>
    <row r="133" spans="17:17" x14ac:dyDescent="0.35">
      <c r="Q133" s="4"/>
    </row>
    <row r="134" spans="17:17" x14ac:dyDescent="0.35">
      <c r="Q134" s="4"/>
    </row>
    <row r="135" spans="17:17" x14ac:dyDescent="0.35">
      <c r="Q135" s="4"/>
    </row>
    <row r="136" spans="17:17" x14ac:dyDescent="0.35">
      <c r="Q136" s="4"/>
    </row>
    <row r="137" spans="17:17" x14ac:dyDescent="0.35">
      <c r="Q137" s="4"/>
    </row>
    <row r="138" spans="17:17" x14ac:dyDescent="0.35">
      <c r="Q138" s="4"/>
    </row>
    <row r="139" spans="17:17" x14ac:dyDescent="0.35">
      <c r="Q139" s="4"/>
    </row>
    <row r="140" spans="17:17" x14ac:dyDescent="0.35">
      <c r="Q140" s="4"/>
    </row>
    <row r="141" spans="17:17" x14ac:dyDescent="0.35">
      <c r="Q141" s="4"/>
    </row>
    <row r="142" spans="17:17" x14ac:dyDescent="0.35">
      <c r="Q142" s="4"/>
    </row>
    <row r="143" spans="17:17" x14ac:dyDescent="0.35">
      <c r="Q143" s="4"/>
    </row>
    <row r="144" spans="17:17" x14ac:dyDescent="0.35">
      <c r="Q144" s="4"/>
    </row>
    <row r="145" spans="17:17" x14ac:dyDescent="0.35">
      <c r="Q145" s="4"/>
    </row>
    <row r="146" spans="17:17" x14ac:dyDescent="0.35">
      <c r="Q146" s="4"/>
    </row>
    <row r="147" spans="17:17" x14ac:dyDescent="0.35">
      <c r="Q147" s="4"/>
    </row>
    <row r="148" spans="17:17" x14ac:dyDescent="0.35">
      <c r="Q148" s="4"/>
    </row>
    <row r="149" spans="17:17" x14ac:dyDescent="0.35">
      <c r="Q149" s="4"/>
    </row>
    <row r="150" spans="17:17" x14ac:dyDescent="0.35">
      <c r="Q150" s="4"/>
    </row>
    <row r="151" spans="17:17" x14ac:dyDescent="0.35">
      <c r="Q151" s="4"/>
    </row>
    <row r="152" spans="17:17" x14ac:dyDescent="0.35">
      <c r="Q152" s="4"/>
    </row>
    <row r="153" spans="17:17" x14ac:dyDescent="0.35">
      <c r="Q153" s="4"/>
    </row>
    <row r="154" spans="17:17" x14ac:dyDescent="0.35">
      <c r="Q154" s="4"/>
    </row>
    <row r="155" spans="17:17" x14ac:dyDescent="0.35">
      <c r="Q155" s="4"/>
    </row>
    <row r="156" spans="17:17" x14ac:dyDescent="0.35">
      <c r="Q156" s="4"/>
    </row>
    <row r="157" spans="17:17" x14ac:dyDescent="0.35">
      <c r="Q157" s="4"/>
    </row>
    <row r="158" spans="17:17" x14ac:dyDescent="0.35">
      <c r="Q158" s="4"/>
    </row>
    <row r="159" spans="17:17" x14ac:dyDescent="0.35">
      <c r="Q159" s="4"/>
    </row>
    <row r="160" spans="17:17" x14ac:dyDescent="0.35">
      <c r="Q160" s="4"/>
    </row>
    <row r="161" spans="17:17" x14ac:dyDescent="0.35">
      <c r="Q161" s="4"/>
    </row>
    <row r="162" spans="17:17" x14ac:dyDescent="0.35">
      <c r="Q162" s="4"/>
    </row>
    <row r="163" spans="17:17" x14ac:dyDescent="0.35">
      <c r="Q163" s="4"/>
    </row>
    <row r="164" spans="17:17" x14ac:dyDescent="0.35">
      <c r="Q164" s="4"/>
    </row>
    <row r="165" spans="17:17" x14ac:dyDescent="0.35">
      <c r="Q165" s="4"/>
    </row>
    <row r="166" spans="17:17" x14ac:dyDescent="0.35">
      <c r="Q166" s="4"/>
    </row>
    <row r="167" spans="17:17" x14ac:dyDescent="0.35">
      <c r="Q167" s="4"/>
    </row>
    <row r="168" spans="17:17" x14ac:dyDescent="0.35">
      <c r="Q168" s="4"/>
    </row>
    <row r="169" spans="17:17" x14ac:dyDescent="0.35">
      <c r="Q169" s="4"/>
    </row>
    <row r="170" spans="17:17" x14ac:dyDescent="0.35">
      <c r="Q170" s="4"/>
    </row>
    <row r="171" spans="17:17" x14ac:dyDescent="0.35">
      <c r="Q171" s="4"/>
    </row>
    <row r="172" spans="17:17" x14ac:dyDescent="0.35">
      <c r="Q172" s="4"/>
    </row>
    <row r="173" spans="17:17" x14ac:dyDescent="0.35">
      <c r="Q173" s="4"/>
    </row>
    <row r="174" spans="17:17" x14ac:dyDescent="0.35">
      <c r="Q174" s="4"/>
    </row>
    <row r="175" spans="17:17" x14ac:dyDescent="0.35">
      <c r="Q175" s="4"/>
    </row>
    <row r="176" spans="17:17" x14ac:dyDescent="0.35">
      <c r="Q176" s="4"/>
    </row>
    <row r="177" spans="17:17" x14ac:dyDescent="0.35">
      <c r="Q177" s="4"/>
    </row>
    <row r="178" spans="17:17" x14ac:dyDescent="0.35">
      <c r="Q178" s="4"/>
    </row>
    <row r="179" spans="17:17" x14ac:dyDescent="0.35">
      <c r="Q179" s="4"/>
    </row>
    <row r="180" spans="17:17" x14ac:dyDescent="0.35">
      <c r="Q180" s="4"/>
    </row>
    <row r="181" spans="17:17" x14ac:dyDescent="0.35">
      <c r="Q181" s="4"/>
    </row>
    <row r="182" spans="17:17" x14ac:dyDescent="0.35">
      <c r="Q182" s="4"/>
    </row>
    <row r="183" spans="17:17" x14ac:dyDescent="0.35">
      <c r="Q183" s="4"/>
    </row>
    <row r="184" spans="17:17" x14ac:dyDescent="0.35">
      <c r="Q184" s="4"/>
    </row>
    <row r="185" spans="17:17" x14ac:dyDescent="0.35">
      <c r="Q185" s="4"/>
    </row>
    <row r="186" spans="17:17" x14ac:dyDescent="0.35">
      <c r="Q186" s="4"/>
    </row>
    <row r="187" spans="17:17" x14ac:dyDescent="0.35">
      <c r="Q187" s="4"/>
    </row>
    <row r="188" spans="17:17" x14ac:dyDescent="0.35">
      <c r="Q188" s="4"/>
    </row>
    <row r="189" spans="17:17" x14ac:dyDescent="0.35">
      <c r="Q189" s="4"/>
    </row>
    <row r="190" spans="17:17" x14ac:dyDescent="0.35">
      <c r="Q190" s="4"/>
    </row>
    <row r="191" spans="17:17" x14ac:dyDescent="0.35">
      <c r="Q191" s="4"/>
    </row>
    <row r="192" spans="17:17" x14ac:dyDescent="0.35">
      <c r="Q192" s="4"/>
    </row>
    <row r="193" spans="17:17" x14ac:dyDescent="0.35">
      <c r="Q193" s="4"/>
    </row>
    <row r="194" spans="17:17" x14ac:dyDescent="0.35">
      <c r="Q194" s="4"/>
    </row>
    <row r="195" spans="17:17" x14ac:dyDescent="0.35">
      <c r="Q195" s="4"/>
    </row>
    <row r="196" spans="17:17" x14ac:dyDescent="0.35">
      <c r="Q196" s="4"/>
    </row>
    <row r="197" spans="17:17" x14ac:dyDescent="0.35">
      <c r="Q197" s="4"/>
    </row>
    <row r="198" spans="17:17" x14ac:dyDescent="0.35">
      <c r="Q198" s="4"/>
    </row>
    <row r="199" spans="17:17" x14ac:dyDescent="0.35">
      <c r="Q199" s="4"/>
    </row>
    <row r="200" spans="17:17" x14ac:dyDescent="0.35">
      <c r="Q200" s="4"/>
    </row>
    <row r="201" spans="17:17" x14ac:dyDescent="0.35">
      <c r="Q201" s="4"/>
    </row>
    <row r="202" spans="17:17" x14ac:dyDescent="0.35">
      <c r="Q202" s="4"/>
    </row>
    <row r="203" spans="17:17" x14ac:dyDescent="0.35">
      <c r="Q203" s="4"/>
    </row>
    <row r="204" spans="17:17" x14ac:dyDescent="0.35">
      <c r="Q204" s="4"/>
    </row>
    <row r="205" spans="17:17" x14ac:dyDescent="0.35">
      <c r="Q205" s="4"/>
    </row>
    <row r="206" spans="17:17" x14ac:dyDescent="0.35">
      <c r="Q206" s="4"/>
    </row>
    <row r="207" spans="17:17" x14ac:dyDescent="0.35">
      <c r="Q207" s="4"/>
    </row>
    <row r="208" spans="17:17" x14ac:dyDescent="0.35">
      <c r="Q208" s="4"/>
    </row>
    <row r="209" spans="17:17" x14ac:dyDescent="0.35">
      <c r="Q209" s="4"/>
    </row>
    <row r="210" spans="17:17" x14ac:dyDescent="0.35">
      <c r="Q210" s="4"/>
    </row>
    <row r="211" spans="17:17" x14ac:dyDescent="0.35">
      <c r="Q211" s="4"/>
    </row>
    <row r="212" spans="17:17" x14ac:dyDescent="0.35">
      <c r="Q212" s="4"/>
    </row>
    <row r="213" spans="17:17" x14ac:dyDescent="0.35">
      <c r="Q213" s="4"/>
    </row>
    <row r="214" spans="17:17" x14ac:dyDescent="0.35">
      <c r="Q214" s="4"/>
    </row>
    <row r="215" spans="17:17" x14ac:dyDescent="0.35">
      <c r="Q215" s="4"/>
    </row>
    <row r="216" spans="17:17" x14ac:dyDescent="0.35">
      <c r="Q216" s="4"/>
    </row>
    <row r="217" spans="17:17" x14ac:dyDescent="0.35">
      <c r="Q217" s="4"/>
    </row>
    <row r="218" spans="17:17" x14ac:dyDescent="0.35">
      <c r="Q218" s="4"/>
    </row>
    <row r="219" spans="17:17" x14ac:dyDescent="0.35">
      <c r="Q219" s="4"/>
    </row>
    <row r="220" spans="17:17" x14ac:dyDescent="0.35">
      <c r="Q220" s="4"/>
    </row>
    <row r="221" spans="17:17" x14ac:dyDescent="0.35">
      <c r="Q221" s="4"/>
    </row>
    <row r="222" spans="17:17" x14ac:dyDescent="0.35">
      <c r="Q222" s="4"/>
    </row>
    <row r="223" spans="17:17" x14ac:dyDescent="0.35">
      <c r="Q223" s="4"/>
    </row>
    <row r="224" spans="17:17" x14ac:dyDescent="0.35">
      <c r="Q224" s="4"/>
    </row>
    <row r="225" spans="17:17" x14ac:dyDescent="0.35">
      <c r="Q225" s="4"/>
    </row>
    <row r="226" spans="17:17" x14ac:dyDescent="0.35">
      <c r="Q226" s="4"/>
    </row>
    <row r="227" spans="17:17" x14ac:dyDescent="0.35">
      <c r="Q227" s="4"/>
    </row>
    <row r="228" spans="17:17" x14ac:dyDescent="0.35">
      <c r="Q228" s="4"/>
    </row>
    <row r="229" spans="17:17" x14ac:dyDescent="0.35">
      <c r="Q229" s="4"/>
    </row>
    <row r="230" spans="17:17" x14ac:dyDescent="0.35">
      <c r="Q230" s="4"/>
    </row>
    <row r="231" spans="17:17" x14ac:dyDescent="0.35">
      <c r="Q231" s="4"/>
    </row>
    <row r="232" spans="17:17" x14ac:dyDescent="0.35">
      <c r="Q232" s="4"/>
    </row>
    <row r="233" spans="17:17" x14ac:dyDescent="0.35">
      <c r="Q233" s="4"/>
    </row>
    <row r="234" spans="17:17" x14ac:dyDescent="0.35">
      <c r="Q234" s="4"/>
    </row>
    <row r="235" spans="17:17" x14ac:dyDescent="0.35">
      <c r="Q235" s="4"/>
    </row>
    <row r="236" spans="17:17" x14ac:dyDescent="0.35">
      <c r="Q236" s="4"/>
    </row>
    <row r="237" spans="17:17" x14ac:dyDescent="0.35">
      <c r="Q237" s="4"/>
    </row>
    <row r="238" spans="17:17" x14ac:dyDescent="0.35">
      <c r="Q238" s="4"/>
    </row>
    <row r="239" spans="17:17" x14ac:dyDescent="0.35">
      <c r="Q239" s="4"/>
    </row>
    <row r="240" spans="17:17" x14ac:dyDescent="0.35">
      <c r="Q240" s="4"/>
    </row>
    <row r="241" spans="17:17" x14ac:dyDescent="0.35">
      <c r="Q241" s="4"/>
    </row>
    <row r="242" spans="17:17" x14ac:dyDescent="0.35">
      <c r="Q242" s="4"/>
    </row>
    <row r="243" spans="17:17" x14ac:dyDescent="0.35">
      <c r="Q243" s="4"/>
    </row>
    <row r="244" spans="17:17" x14ac:dyDescent="0.35">
      <c r="Q244" s="4"/>
    </row>
    <row r="245" spans="17:17" x14ac:dyDescent="0.35">
      <c r="Q245" s="4"/>
    </row>
    <row r="246" spans="17:17" x14ac:dyDescent="0.35">
      <c r="Q246" s="4"/>
    </row>
    <row r="247" spans="17:17" x14ac:dyDescent="0.35">
      <c r="Q247" s="4"/>
    </row>
    <row r="248" spans="17:17" x14ac:dyDescent="0.35">
      <c r="Q248" s="4"/>
    </row>
    <row r="249" spans="17:17" x14ac:dyDescent="0.35">
      <c r="Q249" s="4"/>
    </row>
    <row r="250" spans="17:17" x14ac:dyDescent="0.35">
      <c r="Q250" s="4"/>
    </row>
    <row r="251" spans="17:17" x14ac:dyDescent="0.35">
      <c r="Q251" s="4"/>
    </row>
    <row r="252" spans="17:17" x14ac:dyDescent="0.35">
      <c r="Q252" s="4"/>
    </row>
    <row r="253" spans="17:17" x14ac:dyDescent="0.35">
      <c r="Q253" s="4"/>
    </row>
    <row r="254" spans="17:17" x14ac:dyDescent="0.35">
      <c r="Q254" s="4"/>
    </row>
    <row r="255" spans="17:17" x14ac:dyDescent="0.35">
      <c r="Q255" s="4"/>
    </row>
    <row r="256" spans="17:17" x14ac:dyDescent="0.35">
      <c r="Q256" s="4"/>
    </row>
    <row r="257" spans="17:17" x14ac:dyDescent="0.35">
      <c r="Q257" s="4"/>
    </row>
    <row r="258" spans="17:17" x14ac:dyDescent="0.35">
      <c r="Q258" s="4"/>
    </row>
    <row r="259" spans="17:17" x14ac:dyDescent="0.35">
      <c r="Q259" s="4"/>
    </row>
    <row r="260" spans="17:17" x14ac:dyDescent="0.35">
      <c r="Q260" s="4"/>
    </row>
    <row r="261" spans="17:17" x14ac:dyDescent="0.35">
      <c r="Q261" s="4"/>
    </row>
    <row r="262" spans="17:17" x14ac:dyDescent="0.35">
      <c r="Q262" s="4"/>
    </row>
    <row r="263" spans="17:17" x14ac:dyDescent="0.35">
      <c r="Q263" s="4"/>
    </row>
    <row r="264" spans="17:17" x14ac:dyDescent="0.35">
      <c r="Q264" s="4"/>
    </row>
    <row r="265" spans="17:17" x14ac:dyDescent="0.35">
      <c r="Q265" s="4"/>
    </row>
    <row r="266" spans="17:17" x14ac:dyDescent="0.35">
      <c r="Q266" s="4"/>
    </row>
    <row r="267" spans="17:17" x14ac:dyDescent="0.35">
      <c r="Q267" s="4"/>
    </row>
    <row r="268" spans="17:17" x14ac:dyDescent="0.35">
      <c r="Q268" s="4"/>
    </row>
    <row r="269" spans="17:17" x14ac:dyDescent="0.35">
      <c r="Q269" s="4"/>
    </row>
    <row r="270" spans="17:17" x14ac:dyDescent="0.35">
      <c r="Q270" s="4"/>
    </row>
    <row r="271" spans="17:17" x14ac:dyDescent="0.35">
      <c r="Q271" s="4"/>
    </row>
    <row r="272" spans="17:17" x14ac:dyDescent="0.35">
      <c r="Q272" s="4"/>
    </row>
    <row r="273" spans="17:17" x14ac:dyDescent="0.35">
      <c r="Q273" s="4"/>
    </row>
    <row r="274" spans="17:17" x14ac:dyDescent="0.35">
      <c r="Q274" s="4"/>
    </row>
    <row r="275" spans="17:17" x14ac:dyDescent="0.35">
      <c r="Q275" s="4"/>
    </row>
    <row r="276" spans="17:17" x14ac:dyDescent="0.35">
      <c r="Q276" s="4"/>
    </row>
    <row r="277" spans="17:17" x14ac:dyDescent="0.35">
      <c r="Q277" s="4"/>
    </row>
    <row r="278" spans="17:17" x14ac:dyDescent="0.35">
      <c r="Q278" s="4"/>
    </row>
    <row r="279" spans="17:17" x14ac:dyDescent="0.35">
      <c r="Q279" s="4"/>
    </row>
    <row r="280" spans="17:17" x14ac:dyDescent="0.35">
      <c r="Q280" s="4"/>
    </row>
    <row r="281" spans="17:17" x14ac:dyDescent="0.35">
      <c r="Q281" s="4"/>
    </row>
    <row r="282" spans="17:17" x14ac:dyDescent="0.35">
      <c r="Q282" s="4"/>
    </row>
    <row r="283" spans="17:17" x14ac:dyDescent="0.35">
      <c r="Q283" s="4"/>
    </row>
    <row r="284" spans="17:17" x14ac:dyDescent="0.35">
      <c r="Q284" s="4"/>
    </row>
    <row r="285" spans="17:17" x14ac:dyDescent="0.35">
      <c r="Q285" s="4"/>
    </row>
    <row r="286" spans="17:17" x14ac:dyDescent="0.35">
      <c r="Q286" s="4"/>
    </row>
    <row r="287" spans="17:17" x14ac:dyDescent="0.35">
      <c r="Q287" s="4"/>
    </row>
    <row r="288" spans="17:17" x14ac:dyDescent="0.35">
      <c r="Q288" s="4"/>
    </row>
    <row r="289" spans="17:17" x14ac:dyDescent="0.35">
      <c r="Q289" s="4"/>
    </row>
    <row r="290" spans="17:17" x14ac:dyDescent="0.35">
      <c r="Q290" s="4"/>
    </row>
    <row r="291" spans="17:17" x14ac:dyDescent="0.35">
      <c r="Q291" s="4"/>
    </row>
    <row r="292" spans="17:17" x14ac:dyDescent="0.35">
      <c r="Q292" s="4"/>
    </row>
    <row r="293" spans="17:17" x14ac:dyDescent="0.35">
      <c r="Q293" s="4"/>
    </row>
    <row r="294" spans="17:17" x14ac:dyDescent="0.35">
      <c r="Q294" s="4"/>
    </row>
    <row r="295" spans="17:17" x14ac:dyDescent="0.35">
      <c r="Q295" s="4"/>
    </row>
    <row r="296" spans="17:17" x14ac:dyDescent="0.35">
      <c r="Q296" s="4"/>
    </row>
    <row r="297" spans="17:17" x14ac:dyDescent="0.35">
      <c r="Q297" s="4"/>
    </row>
    <row r="298" spans="17:17" x14ac:dyDescent="0.35">
      <c r="Q298" s="4"/>
    </row>
    <row r="299" spans="17:17" x14ac:dyDescent="0.35">
      <c r="Q299" s="4"/>
    </row>
    <row r="300" spans="17:17" x14ac:dyDescent="0.35">
      <c r="Q300" s="4"/>
    </row>
    <row r="301" spans="17:17" x14ac:dyDescent="0.35">
      <c r="Q301" s="4"/>
    </row>
    <row r="302" spans="17:17" x14ac:dyDescent="0.35">
      <c r="Q302" s="4"/>
    </row>
    <row r="303" spans="17:17" x14ac:dyDescent="0.35">
      <c r="Q303" s="4"/>
    </row>
    <row r="304" spans="17:17" x14ac:dyDescent="0.35">
      <c r="Q304" s="4"/>
    </row>
    <row r="305" spans="17:17" x14ac:dyDescent="0.35">
      <c r="Q305" s="4"/>
    </row>
    <row r="306" spans="17:17" x14ac:dyDescent="0.35">
      <c r="Q306" s="4"/>
    </row>
    <row r="307" spans="17:17" x14ac:dyDescent="0.35">
      <c r="Q307" s="4"/>
    </row>
    <row r="308" spans="17:17" x14ac:dyDescent="0.35">
      <c r="Q308" s="4"/>
    </row>
    <row r="309" spans="17:17" x14ac:dyDescent="0.35">
      <c r="Q309" s="4"/>
    </row>
    <row r="310" spans="17:17" x14ac:dyDescent="0.35">
      <c r="Q310" s="4"/>
    </row>
    <row r="311" spans="17:17" x14ac:dyDescent="0.35">
      <c r="Q311" s="4"/>
    </row>
    <row r="312" spans="17:17" x14ac:dyDescent="0.35">
      <c r="Q312" s="4"/>
    </row>
    <row r="313" spans="17:17" x14ac:dyDescent="0.35">
      <c r="Q313" s="4"/>
    </row>
    <row r="314" spans="17:17" x14ac:dyDescent="0.35">
      <c r="Q314" s="4"/>
    </row>
    <row r="315" spans="17:17" x14ac:dyDescent="0.35">
      <c r="Q315" s="4"/>
    </row>
    <row r="316" spans="17:17" x14ac:dyDescent="0.35">
      <c r="Q316" s="4"/>
    </row>
    <row r="317" spans="17:17" x14ac:dyDescent="0.35">
      <c r="Q317" s="4"/>
    </row>
    <row r="318" spans="17:17" x14ac:dyDescent="0.35">
      <c r="Q318" s="4"/>
    </row>
    <row r="319" spans="17:17" x14ac:dyDescent="0.35">
      <c r="Q319" s="4"/>
    </row>
    <row r="320" spans="17:17" x14ac:dyDescent="0.35">
      <c r="Q320" s="4"/>
    </row>
    <row r="321" spans="17:17" x14ac:dyDescent="0.35">
      <c r="Q321" s="4"/>
    </row>
    <row r="322" spans="17:17" x14ac:dyDescent="0.35">
      <c r="Q322" s="4"/>
    </row>
    <row r="323" spans="17:17" x14ac:dyDescent="0.35">
      <c r="Q323" s="4"/>
    </row>
    <row r="324" spans="17:17" x14ac:dyDescent="0.35">
      <c r="Q324" s="4"/>
    </row>
    <row r="325" spans="17:17" x14ac:dyDescent="0.35">
      <c r="Q325" s="4"/>
    </row>
    <row r="326" spans="17:17" x14ac:dyDescent="0.35">
      <c r="Q326" s="4"/>
    </row>
    <row r="327" spans="17:17" x14ac:dyDescent="0.35">
      <c r="Q327" s="4"/>
    </row>
    <row r="328" spans="17:17" x14ac:dyDescent="0.35">
      <c r="Q328" s="4"/>
    </row>
    <row r="329" spans="17:17" x14ac:dyDescent="0.35">
      <c r="Q329" s="4"/>
    </row>
    <row r="330" spans="17:17" x14ac:dyDescent="0.35">
      <c r="Q330" s="4"/>
    </row>
    <row r="331" spans="17:17" x14ac:dyDescent="0.35">
      <c r="Q331" s="4"/>
    </row>
    <row r="332" spans="17:17" x14ac:dyDescent="0.35">
      <c r="Q332" s="4"/>
    </row>
    <row r="333" spans="17:17" x14ac:dyDescent="0.35">
      <c r="Q333" s="4"/>
    </row>
    <row r="334" spans="17:17" x14ac:dyDescent="0.35">
      <c r="Q334" s="4"/>
    </row>
    <row r="335" spans="17:17" x14ac:dyDescent="0.35">
      <c r="Q335" s="4"/>
    </row>
    <row r="336" spans="17:17" x14ac:dyDescent="0.35">
      <c r="Q336" s="4"/>
    </row>
    <row r="337" spans="17:17" x14ac:dyDescent="0.35">
      <c r="Q337" s="4"/>
    </row>
    <row r="338" spans="17:17" x14ac:dyDescent="0.35">
      <c r="Q338" s="4"/>
    </row>
    <row r="339" spans="17:17" x14ac:dyDescent="0.35">
      <c r="Q339" s="4"/>
    </row>
    <row r="340" spans="17:17" x14ac:dyDescent="0.35">
      <c r="Q340" s="4"/>
    </row>
    <row r="341" spans="17:17" x14ac:dyDescent="0.35">
      <c r="Q341" s="4"/>
    </row>
    <row r="342" spans="17:17" x14ac:dyDescent="0.35">
      <c r="Q342" s="4"/>
    </row>
    <row r="343" spans="17:17" x14ac:dyDescent="0.35">
      <c r="Q343" s="4"/>
    </row>
    <row r="344" spans="17:17" x14ac:dyDescent="0.35">
      <c r="Q344" s="4"/>
    </row>
    <row r="345" spans="17:17" x14ac:dyDescent="0.35">
      <c r="Q345" s="4"/>
    </row>
    <row r="346" spans="17:17" x14ac:dyDescent="0.35">
      <c r="Q346" s="4"/>
    </row>
    <row r="347" spans="17:17" x14ac:dyDescent="0.35">
      <c r="Q347" s="4"/>
    </row>
    <row r="348" spans="17:17" x14ac:dyDescent="0.35">
      <c r="Q348" s="4"/>
    </row>
    <row r="349" spans="17:17" x14ac:dyDescent="0.35">
      <c r="Q349" s="4"/>
    </row>
    <row r="350" spans="17:17" x14ac:dyDescent="0.35">
      <c r="Q350" s="4"/>
    </row>
    <row r="351" spans="17:17" x14ac:dyDescent="0.35">
      <c r="Q351" s="4"/>
    </row>
    <row r="352" spans="17:17" x14ac:dyDescent="0.35">
      <c r="Q352" s="4"/>
    </row>
    <row r="353" spans="17:17" x14ac:dyDescent="0.35">
      <c r="Q353" s="4"/>
    </row>
    <row r="354" spans="17:17" x14ac:dyDescent="0.35">
      <c r="Q354" s="4"/>
    </row>
    <row r="355" spans="17:17" x14ac:dyDescent="0.35">
      <c r="Q355" s="4"/>
    </row>
    <row r="356" spans="17:17" x14ac:dyDescent="0.35">
      <c r="Q356" s="4"/>
    </row>
    <row r="357" spans="17:17" x14ac:dyDescent="0.35">
      <c r="Q357" s="4"/>
    </row>
    <row r="358" spans="17:17" x14ac:dyDescent="0.35">
      <c r="Q358" s="4"/>
    </row>
    <row r="359" spans="17:17" x14ac:dyDescent="0.35">
      <c r="Q359" s="4"/>
    </row>
    <row r="360" spans="17:17" x14ac:dyDescent="0.35">
      <c r="Q360" s="4"/>
    </row>
    <row r="361" spans="17:17" x14ac:dyDescent="0.35">
      <c r="Q361" s="4"/>
    </row>
    <row r="362" spans="17:17" x14ac:dyDescent="0.35">
      <c r="Q362" s="4"/>
    </row>
    <row r="363" spans="17:17" x14ac:dyDescent="0.35">
      <c r="Q363" s="4"/>
    </row>
    <row r="364" spans="17:17" x14ac:dyDescent="0.35">
      <c r="Q364" s="4"/>
    </row>
    <row r="365" spans="17:17" x14ac:dyDescent="0.35">
      <c r="Q365" s="4"/>
    </row>
    <row r="366" spans="17:17" x14ac:dyDescent="0.35">
      <c r="Q366" s="4"/>
    </row>
    <row r="367" spans="17:17" x14ac:dyDescent="0.35">
      <c r="Q367" s="4"/>
    </row>
    <row r="368" spans="17:17" x14ac:dyDescent="0.35">
      <c r="Q368" s="4"/>
    </row>
    <row r="369" spans="17:17" x14ac:dyDescent="0.35">
      <c r="Q369" s="4"/>
    </row>
    <row r="370" spans="17:17" x14ac:dyDescent="0.35">
      <c r="Q370" s="4"/>
    </row>
    <row r="371" spans="17:17" x14ac:dyDescent="0.35">
      <c r="Q371" s="4"/>
    </row>
    <row r="372" spans="17:17" x14ac:dyDescent="0.35">
      <c r="Q372" s="4"/>
    </row>
    <row r="373" spans="17:17" x14ac:dyDescent="0.35">
      <c r="Q373" s="4"/>
    </row>
    <row r="374" spans="17:17" x14ac:dyDescent="0.35">
      <c r="Q374" s="4"/>
    </row>
    <row r="375" spans="17:17" x14ac:dyDescent="0.35">
      <c r="Q375" s="4"/>
    </row>
    <row r="376" spans="17:17" x14ac:dyDescent="0.35">
      <c r="Q376" s="4"/>
    </row>
    <row r="377" spans="17:17" x14ac:dyDescent="0.35">
      <c r="Q377" s="4"/>
    </row>
    <row r="378" spans="17:17" x14ac:dyDescent="0.35">
      <c r="Q378" s="4"/>
    </row>
    <row r="379" spans="17:17" x14ac:dyDescent="0.35">
      <c r="Q379" s="4"/>
    </row>
    <row r="380" spans="17:17" x14ac:dyDescent="0.35">
      <c r="Q380" s="4"/>
    </row>
    <row r="381" spans="17:17" x14ac:dyDescent="0.35">
      <c r="Q381" s="4"/>
    </row>
    <row r="382" spans="17:17" x14ac:dyDescent="0.35">
      <c r="Q382" s="4"/>
    </row>
    <row r="383" spans="17:17" x14ac:dyDescent="0.35">
      <c r="Q383" s="4"/>
    </row>
    <row r="384" spans="17:17" x14ac:dyDescent="0.35">
      <c r="Q384" s="4"/>
    </row>
    <row r="385" spans="17:17" x14ac:dyDescent="0.35">
      <c r="Q385" s="4"/>
    </row>
    <row r="386" spans="17:17" x14ac:dyDescent="0.35">
      <c r="Q386" s="4"/>
    </row>
    <row r="387" spans="17:17" x14ac:dyDescent="0.35">
      <c r="Q387" s="4"/>
    </row>
    <row r="388" spans="17:17" x14ac:dyDescent="0.35">
      <c r="Q388" s="4"/>
    </row>
    <row r="389" spans="17:17" x14ac:dyDescent="0.35">
      <c r="Q389" s="4"/>
    </row>
    <row r="390" spans="17:17" x14ac:dyDescent="0.35">
      <c r="Q390" s="4"/>
    </row>
    <row r="391" spans="17:17" x14ac:dyDescent="0.35">
      <c r="Q391" s="4"/>
    </row>
    <row r="392" spans="17:17" x14ac:dyDescent="0.35">
      <c r="Q392" s="4"/>
    </row>
    <row r="393" spans="17:17" x14ac:dyDescent="0.35">
      <c r="Q393" s="4"/>
    </row>
    <row r="394" spans="17:17" x14ac:dyDescent="0.35">
      <c r="Q394" s="4"/>
    </row>
    <row r="395" spans="17:17" x14ac:dyDescent="0.35">
      <c r="Q395" s="4"/>
    </row>
    <row r="396" spans="17:17" x14ac:dyDescent="0.35">
      <c r="Q396" s="4"/>
    </row>
    <row r="397" spans="17:17" x14ac:dyDescent="0.35">
      <c r="Q397" s="4"/>
    </row>
    <row r="398" spans="17:17" x14ac:dyDescent="0.35">
      <c r="Q398" s="4"/>
    </row>
    <row r="399" spans="17:17" x14ac:dyDescent="0.35">
      <c r="Q399" s="4"/>
    </row>
    <row r="400" spans="17:17" x14ac:dyDescent="0.35">
      <c r="Q400" s="4"/>
    </row>
    <row r="401" spans="17:17" x14ac:dyDescent="0.35">
      <c r="Q401" s="4"/>
    </row>
    <row r="402" spans="17:17" x14ac:dyDescent="0.35">
      <c r="Q402" s="4"/>
    </row>
    <row r="403" spans="17:17" x14ac:dyDescent="0.35">
      <c r="Q403" s="4"/>
    </row>
    <row r="404" spans="17:17" x14ac:dyDescent="0.35">
      <c r="Q404" s="4"/>
    </row>
    <row r="405" spans="17:17" x14ac:dyDescent="0.35">
      <c r="Q405" s="4"/>
    </row>
    <row r="406" spans="17:17" x14ac:dyDescent="0.35">
      <c r="Q406" s="4"/>
    </row>
    <row r="407" spans="17:17" x14ac:dyDescent="0.35">
      <c r="Q407" s="4"/>
    </row>
    <row r="408" spans="17:17" x14ac:dyDescent="0.35">
      <c r="Q408" s="4"/>
    </row>
    <row r="409" spans="17:17" x14ac:dyDescent="0.35">
      <c r="Q409" s="4"/>
    </row>
    <row r="410" spans="17:17" x14ac:dyDescent="0.35">
      <c r="Q410" s="4"/>
    </row>
    <row r="411" spans="17:17" x14ac:dyDescent="0.35">
      <c r="Q411" s="4"/>
    </row>
    <row r="412" spans="17:17" x14ac:dyDescent="0.35">
      <c r="Q412" s="4"/>
    </row>
    <row r="413" spans="17:17" x14ac:dyDescent="0.35">
      <c r="Q413" s="4"/>
    </row>
    <row r="414" spans="17:17" x14ac:dyDescent="0.35">
      <c r="Q414" s="4"/>
    </row>
    <row r="415" spans="17:17" x14ac:dyDescent="0.35">
      <c r="Q415" s="4"/>
    </row>
    <row r="416" spans="17:17" x14ac:dyDescent="0.35">
      <c r="Q416" s="4"/>
    </row>
    <row r="417" spans="17:17" x14ac:dyDescent="0.35">
      <c r="Q417" s="4"/>
    </row>
    <row r="418" spans="17:17" x14ac:dyDescent="0.35">
      <c r="Q418" s="4"/>
    </row>
    <row r="419" spans="17:17" x14ac:dyDescent="0.35">
      <c r="Q419" s="4"/>
    </row>
    <row r="420" spans="17:17" x14ac:dyDescent="0.35">
      <c r="Q420" s="4"/>
    </row>
    <row r="421" spans="17:17" x14ac:dyDescent="0.35">
      <c r="Q421" s="4"/>
    </row>
    <row r="422" spans="17:17" x14ac:dyDescent="0.35">
      <c r="Q422" s="4"/>
    </row>
    <row r="423" spans="17:17" x14ac:dyDescent="0.35">
      <c r="Q423" s="4"/>
    </row>
    <row r="424" spans="17:17" x14ac:dyDescent="0.35">
      <c r="Q424" s="4"/>
    </row>
    <row r="425" spans="17:17" x14ac:dyDescent="0.35">
      <c r="Q425" s="4"/>
    </row>
    <row r="426" spans="17:17" x14ac:dyDescent="0.35">
      <c r="Q426" s="4"/>
    </row>
    <row r="427" spans="17:17" x14ac:dyDescent="0.35">
      <c r="Q427" s="4"/>
    </row>
    <row r="428" spans="17:17" x14ac:dyDescent="0.35">
      <c r="Q428" s="4"/>
    </row>
    <row r="429" spans="17:17" x14ac:dyDescent="0.35">
      <c r="Q429" s="4"/>
    </row>
    <row r="430" spans="17:17" x14ac:dyDescent="0.35">
      <c r="Q430" s="4"/>
    </row>
    <row r="431" spans="17:17" x14ac:dyDescent="0.35">
      <c r="Q431" s="4"/>
    </row>
    <row r="432" spans="17:17" x14ac:dyDescent="0.35">
      <c r="Q432" s="4"/>
    </row>
    <row r="433" spans="17:17" x14ac:dyDescent="0.35">
      <c r="Q433" s="4"/>
    </row>
    <row r="434" spans="17:17" x14ac:dyDescent="0.35">
      <c r="Q434" s="4"/>
    </row>
    <row r="435" spans="17:17" x14ac:dyDescent="0.35">
      <c r="Q435" s="4"/>
    </row>
    <row r="436" spans="17:17" x14ac:dyDescent="0.35">
      <c r="Q436" s="4"/>
    </row>
    <row r="437" spans="17:17" x14ac:dyDescent="0.35">
      <c r="Q437" s="4"/>
    </row>
    <row r="438" spans="17:17" x14ac:dyDescent="0.35">
      <c r="Q438" s="4"/>
    </row>
    <row r="439" spans="17:17" x14ac:dyDescent="0.35">
      <c r="Q439" s="4"/>
    </row>
    <row r="440" spans="17:17" x14ac:dyDescent="0.35">
      <c r="Q440" s="4"/>
    </row>
    <row r="441" spans="17:17" x14ac:dyDescent="0.35">
      <c r="Q441" s="4"/>
    </row>
    <row r="442" spans="17:17" x14ac:dyDescent="0.35">
      <c r="Q442" s="4"/>
    </row>
    <row r="443" spans="17:17" x14ac:dyDescent="0.35">
      <c r="Q443" s="4"/>
    </row>
    <row r="444" spans="17:17" x14ac:dyDescent="0.35">
      <c r="Q444" s="4"/>
    </row>
    <row r="445" spans="17:17" x14ac:dyDescent="0.35">
      <c r="Q445" s="4"/>
    </row>
    <row r="446" spans="17:17" x14ac:dyDescent="0.35">
      <c r="Q446" s="4"/>
    </row>
    <row r="447" spans="17:17" x14ac:dyDescent="0.35">
      <c r="Q447" s="4"/>
    </row>
    <row r="448" spans="17:17" x14ac:dyDescent="0.35">
      <c r="Q448" s="4"/>
    </row>
    <row r="449" spans="17:17" x14ac:dyDescent="0.35">
      <c r="Q449" s="4"/>
    </row>
    <row r="450" spans="17:17" x14ac:dyDescent="0.35">
      <c r="Q450" s="4"/>
    </row>
    <row r="451" spans="17:17" x14ac:dyDescent="0.35">
      <c r="Q451" s="4"/>
    </row>
    <row r="452" spans="17:17" x14ac:dyDescent="0.35">
      <c r="Q452" s="4"/>
    </row>
    <row r="453" spans="17:17" x14ac:dyDescent="0.35">
      <c r="Q453" s="4"/>
    </row>
    <row r="454" spans="17:17" x14ac:dyDescent="0.35">
      <c r="Q454" s="4"/>
    </row>
    <row r="455" spans="17:17" x14ac:dyDescent="0.35">
      <c r="Q455" s="4"/>
    </row>
    <row r="456" spans="17:17" x14ac:dyDescent="0.35">
      <c r="Q456" s="4"/>
    </row>
    <row r="457" spans="17:17" x14ac:dyDescent="0.35">
      <c r="Q457" s="4"/>
    </row>
    <row r="458" spans="17:17" x14ac:dyDescent="0.35">
      <c r="Q458" s="4"/>
    </row>
    <row r="459" spans="17:17" x14ac:dyDescent="0.35">
      <c r="Q459" s="4"/>
    </row>
    <row r="460" spans="17:17" x14ac:dyDescent="0.35">
      <c r="Q460" s="4"/>
    </row>
    <row r="461" spans="17:17" x14ac:dyDescent="0.35">
      <c r="Q461" s="4"/>
    </row>
    <row r="462" spans="17:17" x14ac:dyDescent="0.35">
      <c r="Q462" s="4"/>
    </row>
    <row r="463" spans="17:17" x14ac:dyDescent="0.35">
      <c r="Q463" s="4"/>
    </row>
    <row r="464" spans="17:17" x14ac:dyDescent="0.35">
      <c r="Q464" s="4"/>
    </row>
    <row r="465" spans="17:17" x14ac:dyDescent="0.35">
      <c r="Q465" s="4"/>
    </row>
    <row r="466" spans="17:17" x14ac:dyDescent="0.35">
      <c r="Q466" s="4"/>
    </row>
    <row r="467" spans="17:17" x14ac:dyDescent="0.35">
      <c r="Q467" s="4"/>
    </row>
    <row r="468" spans="17:17" x14ac:dyDescent="0.35">
      <c r="Q468" s="4"/>
    </row>
    <row r="469" spans="17:17" x14ac:dyDescent="0.35">
      <c r="Q469" s="4"/>
    </row>
    <row r="470" spans="17:17" x14ac:dyDescent="0.35">
      <c r="Q470" s="4"/>
    </row>
    <row r="471" spans="17:17" x14ac:dyDescent="0.35">
      <c r="Q471" s="4"/>
    </row>
    <row r="472" spans="17:17" x14ac:dyDescent="0.35">
      <c r="Q472" s="4"/>
    </row>
    <row r="473" spans="17:17" x14ac:dyDescent="0.35">
      <c r="Q473" s="4"/>
    </row>
    <row r="474" spans="17:17" x14ac:dyDescent="0.35">
      <c r="Q474" s="4"/>
    </row>
    <row r="475" spans="17:17" x14ac:dyDescent="0.35">
      <c r="Q475" s="4"/>
    </row>
    <row r="476" spans="17:17" x14ac:dyDescent="0.35">
      <c r="Q476" s="4"/>
    </row>
    <row r="477" spans="17:17" x14ac:dyDescent="0.35">
      <c r="Q477" s="4"/>
    </row>
    <row r="478" spans="17:17" x14ac:dyDescent="0.35">
      <c r="Q478" s="4"/>
    </row>
    <row r="479" spans="17:17" x14ac:dyDescent="0.35">
      <c r="Q479" s="4"/>
    </row>
    <row r="480" spans="17:17" x14ac:dyDescent="0.35">
      <c r="Q480" s="4"/>
    </row>
    <row r="481" spans="17:17" x14ac:dyDescent="0.35">
      <c r="Q481" s="4"/>
    </row>
    <row r="482" spans="17:17" x14ac:dyDescent="0.35">
      <c r="Q482" s="4"/>
    </row>
    <row r="483" spans="17:17" x14ac:dyDescent="0.35">
      <c r="Q483" s="4"/>
    </row>
    <row r="484" spans="17:17" x14ac:dyDescent="0.35">
      <c r="Q484" s="4"/>
    </row>
    <row r="485" spans="17:17" x14ac:dyDescent="0.35">
      <c r="Q485" s="4"/>
    </row>
    <row r="486" spans="17:17" x14ac:dyDescent="0.35">
      <c r="Q486" s="4"/>
    </row>
    <row r="487" spans="17:17" x14ac:dyDescent="0.35">
      <c r="Q487" s="4"/>
    </row>
  </sheetData>
  <conditionalFormatting sqref="F2:F110">
    <cfRule type="cellIs" dxfId="26" priority="4" operator="greaterThan">
      <formula>0</formula>
    </cfRule>
  </conditionalFormatting>
  <conditionalFormatting sqref="E2:E110">
    <cfRule type="cellIs" dxfId="25" priority="3" operator="greaterThan">
      <formula>0</formula>
    </cfRule>
  </conditionalFormatting>
  <conditionalFormatting sqref="G2:G110">
    <cfRule type="cellIs" dxfId="24" priority="1" operator="lessThan">
      <formula>2</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N329"/>
  <sheetViews>
    <sheetView topLeftCell="A57" workbookViewId="0">
      <selection activeCell="BE29" sqref="BE29"/>
    </sheetView>
  </sheetViews>
  <sheetFormatPr defaultRowHeight="14.5" x14ac:dyDescent="0.35"/>
  <cols>
    <col min="1" max="1" width="40.81640625" customWidth="1"/>
    <col min="2" max="2" width="8.453125" style="4" customWidth="1"/>
    <col min="3" max="3" width="24" customWidth="1"/>
    <col min="4" max="5" width="17.1796875" customWidth="1"/>
    <col min="6" max="6" width="16.54296875" customWidth="1"/>
  </cols>
  <sheetData>
    <row r="1" spans="1:8" x14ac:dyDescent="0.35">
      <c r="A1" t="s">
        <v>2219</v>
      </c>
      <c r="B1" s="4">
        <f>COUNTA(C1:CN1)+1</f>
        <v>3</v>
      </c>
      <c r="C1" t="s">
        <v>3609</v>
      </c>
      <c r="D1" t="s">
        <v>3610</v>
      </c>
    </row>
    <row r="2" spans="1:8" x14ac:dyDescent="0.35">
      <c r="A2" t="s">
        <v>3609</v>
      </c>
      <c r="B2" s="4">
        <f t="shared" ref="B2:B65" si="0">COUNTA(C2:CN2)+1</f>
        <v>3</v>
      </c>
      <c r="C2" t="s">
        <v>2219</v>
      </c>
      <c r="D2" t="s">
        <v>3610</v>
      </c>
    </row>
    <row r="3" spans="1:8" x14ac:dyDescent="0.35">
      <c r="A3" t="s">
        <v>3610</v>
      </c>
      <c r="B3" s="4">
        <f t="shared" si="0"/>
        <v>3</v>
      </c>
      <c r="C3" t="s">
        <v>2219</v>
      </c>
      <c r="D3" t="s">
        <v>3609</v>
      </c>
    </row>
    <row r="4" spans="1:8" x14ac:dyDescent="0.35">
      <c r="A4" t="s">
        <v>3141</v>
      </c>
      <c r="B4" s="4">
        <f t="shared" si="0"/>
        <v>1</v>
      </c>
    </row>
    <row r="5" spans="1:8" x14ac:dyDescent="0.35">
      <c r="A5" t="s">
        <v>3221</v>
      </c>
      <c r="B5" s="4">
        <f t="shared" si="0"/>
        <v>3</v>
      </c>
      <c r="C5" t="s">
        <v>3222</v>
      </c>
      <c r="D5" t="s">
        <v>754</v>
      </c>
    </row>
    <row r="6" spans="1:8" x14ac:dyDescent="0.35">
      <c r="A6" t="s">
        <v>3222</v>
      </c>
      <c r="B6" s="4">
        <f t="shared" si="0"/>
        <v>3</v>
      </c>
      <c r="C6" t="s">
        <v>3221</v>
      </c>
      <c r="D6" t="s">
        <v>754</v>
      </c>
    </row>
    <row r="7" spans="1:8" x14ac:dyDescent="0.35">
      <c r="A7" t="s">
        <v>1368</v>
      </c>
      <c r="B7" s="4">
        <f t="shared" si="0"/>
        <v>1</v>
      </c>
    </row>
    <row r="8" spans="1:8" x14ac:dyDescent="0.35">
      <c r="A8" t="s">
        <v>3612</v>
      </c>
      <c r="B8" s="4">
        <f t="shared" si="0"/>
        <v>7</v>
      </c>
      <c r="C8" t="s">
        <v>3613</v>
      </c>
      <c r="D8" t="s">
        <v>3614</v>
      </c>
      <c r="E8" t="s">
        <v>3521</v>
      </c>
      <c r="F8" t="s">
        <v>3615</v>
      </c>
      <c r="G8" t="s">
        <v>3616</v>
      </c>
      <c r="H8" t="s">
        <v>3617</v>
      </c>
    </row>
    <row r="9" spans="1:8" x14ac:dyDescent="0.35">
      <c r="A9" t="s">
        <v>3613</v>
      </c>
      <c r="B9" s="4">
        <f t="shared" si="0"/>
        <v>7</v>
      </c>
      <c r="C9" t="s">
        <v>3612</v>
      </c>
      <c r="D9" t="s">
        <v>3614</v>
      </c>
      <c r="E9" t="s">
        <v>3521</v>
      </c>
      <c r="F9" t="s">
        <v>3615</v>
      </c>
      <c r="G9" t="s">
        <v>3616</v>
      </c>
      <c r="H9" t="s">
        <v>3617</v>
      </c>
    </row>
    <row r="10" spans="1:8" x14ac:dyDescent="0.35">
      <c r="A10" t="s">
        <v>3152</v>
      </c>
      <c r="B10" s="4">
        <f t="shared" si="0"/>
        <v>4</v>
      </c>
      <c r="C10" t="s">
        <v>3434</v>
      </c>
      <c r="D10" t="s">
        <v>3435</v>
      </c>
      <c r="E10" t="s">
        <v>3436</v>
      </c>
    </row>
    <row r="11" spans="1:8" x14ac:dyDescent="0.35">
      <c r="A11" t="s">
        <v>3434</v>
      </c>
      <c r="B11" s="4">
        <f t="shared" si="0"/>
        <v>4</v>
      </c>
      <c r="C11" t="s">
        <v>3152</v>
      </c>
      <c r="D11" t="s">
        <v>3435</v>
      </c>
      <c r="E11" t="s">
        <v>3436</v>
      </c>
    </row>
    <row r="12" spans="1:8" x14ac:dyDescent="0.35">
      <c r="A12" t="s">
        <v>3435</v>
      </c>
      <c r="B12" s="4">
        <f t="shared" si="0"/>
        <v>4</v>
      </c>
      <c r="C12" t="s">
        <v>3152</v>
      </c>
      <c r="D12" t="s">
        <v>3434</v>
      </c>
      <c r="E12" t="s">
        <v>3436</v>
      </c>
    </row>
    <row r="13" spans="1:8" x14ac:dyDescent="0.35">
      <c r="A13" t="s">
        <v>3436</v>
      </c>
      <c r="B13" s="4">
        <f t="shared" si="0"/>
        <v>4</v>
      </c>
      <c r="C13" t="s">
        <v>3152</v>
      </c>
      <c r="D13" t="s">
        <v>3434</v>
      </c>
      <c r="E13" t="s">
        <v>3435</v>
      </c>
    </row>
    <row r="14" spans="1:8" x14ac:dyDescent="0.35">
      <c r="A14" t="s">
        <v>1970</v>
      </c>
      <c r="B14" s="4">
        <f t="shared" si="0"/>
        <v>1</v>
      </c>
    </row>
    <row r="15" spans="1:8" x14ac:dyDescent="0.35">
      <c r="A15" t="s">
        <v>3223</v>
      </c>
      <c r="B15" s="4">
        <f t="shared" si="0"/>
        <v>4</v>
      </c>
      <c r="C15" t="s">
        <v>3224</v>
      </c>
      <c r="D15" t="s">
        <v>3225</v>
      </c>
      <c r="E15" t="s">
        <v>2239</v>
      </c>
    </row>
    <row r="16" spans="1:8" x14ac:dyDescent="0.35">
      <c r="A16" t="s">
        <v>3224</v>
      </c>
      <c r="B16" s="4">
        <f t="shared" si="0"/>
        <v>4</v>
      </c>
      <c r="C16" t="s">
        <v>3223</v>
      </c>
      <c r="D16" t="s">
        <v>3225</v>
      </c>
      <c r="E16" t="s">
        <v>2239</v>
      </c>
    </row>
    <row r="17" spans="1:8" x14ac:dyDescent="0.35">
      <c r="A17" t="s">
        <v>3225</v>
      </c>
      <c r="B17" s="4">
        <f t="shared" si="0"/>
        <v>4</v>
      </c>
      <c r="C17" t="s">
        <v>3223</v>
      </c>
      <c r="D17" t="s">
        <v>3224</v>
      </c>
      <c r="E17" t="s">
        <v>2239</v>
      </c>
    </row>
    <row r="18" spans="1:8" x14ac:dyDescent="0.35">
      <c r="A18" t="s">
        <v>2239</v>
      </c>
      <c r="B18" s="4">
        <f t="shared" si="0"/>
        <v>4</v>
      </c>
      <c r="C18" t="s">
        <v>3223</v>
      </c>
      <c r="D18" t="s">
        <v>3224</v>
      </c>
      <c r="E18" t="s">
        <v>3225</v>
      </c>
    </row>
    <row r="19" spans="1:8" x14ac:dyDescent="0.35">
      <c r="A19" t="s">
        <v>3614</v>
      </c>
      <c r="B19" s="4">
        <f t="shared" si="0"/>
        <v>7</v>
      </c>
      <c r="C19" t="s">
        <v>3612</v>
      </c>
      <c r="D19" t="s">
        <v>3613</v>
      </c>
      <c r="E19" t="s">
        <v>3521</v>
      </c>
      <c r="F19" t="s">
        <v>3615</v>
      </c>
      <c r="G19" t="s">
        <v>3616</v>
      </c>
      <c r="H19" t="s">
        <v>3617</v>
      </c>
    </row>
    <row r="20" spans="1:8" x14ac:dyDescent="0.35">
      <c r="A20" t="s">
        <v>3226</v>
      </c>
      <c r="B20" s="4">
        <f t="shared" si="0"/>
        <v>6</v>
      </c>
      <c r="C20" t="s">
        <v>3227</v>
      </c>
      <c r="D20" t="s">
        <v>3228</v>
      </c>
      <c r="E20" t="s">
        <v>3229</v>
      </c>
      <c r="F20" t="s">
        <v>1286</v>
      </c>
      <c r="G20" t="s">
        <v>3230</v>
      </c>
    </row>
    <row r="21" spans="1:8" x14ac:dyDescent="0.35">
      <c r="A21" t="s">
        <v>3227</v>
      </c>
      <c r="B21" s="4">
        <f t="shared" si="0"/>
        <v>6</v>
      </c>
      <c r="C21" t="s">
        <v>3226</v>
      </c>
      <c r="D21" t="s">
        <v>3228</v>
      </c>
      <c r="E21" t="s">
        <v>3229</v>
      </c>
      <c r="F21" t="s">
        <v>1286</v>
      </c>
      <c r="G21" t="s">
        <v>3230</v>
      </c>
    </row>
    <row r="22" spans="1:8" x14ac:dyDescent="0.35">
      <c r="A22" t="s">
        <v>3228</v>
      </c>
      <c r="B22" s="4">
        <f t="shared" si="0"/>
        <v>6</v>
      </c>
      <c r="C22" t="s">
        <v>3226</v>
      </c>
      <c r="D22" t="s">
        <v>3227</v>
      </c>
      <c r="E22" t="s">
        <v>3229</v>
      </c>
      <c r="F22" t="s">
        <v>1286</v>
      </c>
      <c r="G22" t="s">
        <v>3230</v>
      </c>
    </row>
    <row r="23" spans="1:8" x14ac:dyDescent="0.35">
      <c r="A23" t="s">
        <v>3229</v>
      </c>
      <c r="B23" s="4">
        <f t="shared" si="0"/>
        <v>6</v>
      </c>
      <c r="C23" t="s">
        <v>3226</v>
      </c>
      <c r="D23" t="s">
        <v>3227</v>
      </c>
      <c r="E23" t="s">
        <v>3228</v>
      </c>
      <c r="F23" t="s">
        <v>1286</v>
      </c>
      <c r="G23" t="s">
        <v>3230</v>
      </c>
    </row>
    <row r="24" spans="1:8" x14ac:dyDescent="0.35">
      <c r="A24" t="s">
        <v>1286</v>
      </c>
      <c r="B24" s="4">
        <f t="shared" si="0"/>
        <v>6</v>
      </c>
      <c r="C24" t="s">
        <v>3226</v>
      </c>
      <c r="D24" t="s">
        <v>3227</v>
      </c>
      <c r="E24" t="s">
        <v>3228</v>
      </c>
      <c r="F24" t="s">
        <v>3229</v>
      </c>
      <c r="G24" t="s">
        <v>3230</v>
      </c>
    </row>
    <row r="25" spans="1:8" x14ac:dyDescent="0.35">
      <c r="A25" t="s">
        <v>3230</v>
      </c>
      <c r="B25" s="4">
        <f t="shared" si="0"/>
        <v>6</v>
      </c>
      <c r="C25" t="s">
        <v>3226</v>
      </c>
      <c r="D25" t="s">
        <v>3227</v>
      </c>
      <c r="E25" t="s">
        <v>3228</v>
      </c>
      <c r="F25" t="s">
        <v>3229</v>
      </c>
      <c r="G25" t="s">
        <v>1286</v>
      </c>
    </row>
    <row r="26" spans="1:8" x14ac:dyDescent="0.35">
      <c r="A26" t="s">
        <v>2148</v>
      </c>
      <c r="B26" s="4">
        <f t="shared" si="0"/>
        <v>1</v>
      </c>
    </row>
    <row r="27" spans="1:8" x14ac:dyDescent="0.35">
      <c r="A27" t="s">
        <v>2032</v>
      </c>
      <c r="B27" s="4">
        <f t="shared" si="0"/>
        <v>1</v>
      </c>
    </row>
    <row r="28" spans="1:8" x14ac:dyDescent="0.35">
      <c r="A28" t="s">
        <v>3154</v>
      </c>
      <c r="B28" s="4">
        <f t="shared" si="0"/>
        <v>1</v>
      </c>
    </row>
    <row r="29" spans="1:8" x14ac:dyDescent="0.35">
      <c r="A29" t="s">
        <v>3155</v>
      </c>
      <c r="B29" s="4">
        <f t="shared" si="0"/>
        <v>1</v>
      </c>
    </row>
    <row r="30" spans="1:8" x14ac:dyDescent="0.35">
      <c r="A30" t="s">
        <v>3231</v>
      </c>
      <c r="B30" s="4">
        <f t="shared" si="0"/>
        <v>4</v>
      </c>
      <c r="C30" t="s">
        <v>3232</v>
      </c>
      <c r="D30" t="s">
        <v>3233</v>
      </c>
      <c r="E30" t="s">
        <v>3</v>
      </c>
    </row>
    <row r="31" spans="1:8" x14ac:dyDescent="0.35">
      <c r="A31" t="s">
        <v>3232</v>
      </c>
      <c r="B31" s="4">
        <f t="shared" si="0"/>
        <v>4</v>
      </c>
      <c r="C31" t="s">
        <v>3231</v>
      </c>
      <c r="D31" t="s">
        <v>3233</v>
      </c>
      <c r="E31" t="s">
        <v>3</v>
      </c>
    </row>
    <row r="32" spans="1:8" x14ac:dyDescent="0.35">
      <c r="A32" t="s">
        <v>55</v>
      </c>
      <c r="B32" s="4">
        <f t="shared" si="0"/>
        <v>5</v>
      </c>
      <c r="C32" t="s">
        <v>3234</v>
      </c>
      <c r="D32" t="s">
        <v>3235</v>
      </c>
      <c r="E32" t="s">
        <v>3236</v>
      </c>
      <c r="F32" t="s">
        <v>3237</v>
      </c>
    </row>
    <row r="33" spans="1:6" x14ac:dyDescent="0.35">
      <c r="A33" t="s">
        <v>3234</v>
      </c>
      <c r="B33" s="4">
        <f t="shared" si="0"/>
        <v>5</v>
      </c>
      <c r="C33" t="s">
        <v>55</v>
      </c>
      <c r="D33" t="s">
        <v>3235</v>
      </c>
      <c r="E33" t="s">
        <v>3236</v>
      </c>
      <c r="F33" t="s">
        <v>3237</v>
      </c>
    </row>
    <row r="34" spans="1:6" x14ac:dyDescent="0.35">
      <c r="A34" t="s">
        <v>3235</v>
      </c>
      <c r="B34" s="4">
        <f t="shared" si="0"/>
        <v>5</v>
      </c>
      <c r="C34" t="s">
        <v>55</v>
      </c>
      <c r="D34" t="s">
        <v>3234</v>
      </c>
      <c r="E34" t="s">
        <v>3236</v>
      </c>
      <c r="F34" t="s">
        <v>3237</v>
      </c>
    </row>
    <row r="35" spans="1:6" x14ac:dyDescent="0.35">
      <c r="A35" t="s">
        <v>3236</v>
      </c>
      <c r="B35" s="4">
        <f t="shared" si="0"/>
        <v>5</v>
      </c>
      <c r="C35" t="s">
        <v>55</v>
      </c>
      <c r="D35" t="s">
        <v>3234</v>
      </c>
      <c r="E35" t="s">
        <v>3235</v>
      </c>
      <c r="F35" t="s">
        <v>3237</v>
      </c>
    </row>
    <row r="36" spans="1:6" x14ac:dyDescent="0.35">
      <c r="A36" t="s">
        <v>3237</v>
      </c>
      <c r="B36" s="4">
        <f t="shared" si="0"/>
        <v>5</v>
      </c>
      <c r="C36" t="s">
        <v>55</v>
      </c>
      <c r="D36" t="s">
        <v>3234</v>
      </c>
      <c r="E36" t="s">
        <v>3235</v>
      </c>
      <c r="F36" t="s">
        <v>3236</v>
      </c>
    </row>
    <row r="37" spans="1:6" x14ac:dyDescent="0.35">
      <c r="A37" t="s">
        <v>3548</v>
      </c>
      <c r="B37" s="4">
        <f t="shared" si="0"/>
        <v>1</v>
      </c>
    </row>
    <row r="38" spans="1:6" x14ac:dyDescent="0.35">
      <c r="A38" t="s">
        <v>3147</v>
      </c>
      <c r="B38" s="4">
        <f t="shared" si="0"/>
        <v>2</v>
      </c>
      <c r="C38" t="s">
        <v>3437</v>
      </c>
    </row>
    <row r="39" spans="1:6" x14ac:dyDescent="0.35">
      <c r="A39" t="s">
        <v>3437</v>
      </c>
      <c r="B39" s="4">
        <f t="shared" si="0"/>
        <v>2</v>
      </c>
      <c r="C39" t="s">
        <v>3147</v>
      </c>
    </row>
    <row r="40" spans="1:6" x14ac:dyDescent="0.35">
      <c r="A40" t="s">
        <v>2365</v>
      </c>
      <c r="B40" s="4">
        <f t="shared" si="0"/>
        <v>1</v>
      </c>
    </row>
    <row r="41" spans="1:6" x14ac:dyDescent="0.35">
      <c r="A41" t="s">
        <v>3219</v>
      </c>
      <c r="B41" s="4">
        <f t="shared" si="0"/>
        <v>3</v>
      </c>
      <c r="C41" t="s">
        <v>3220</v>
      </c>
      <c r="D41" t="s">
        <v>2053</v>
      </c>
    </row>
    <row r="42" spans="1:6" x14ac:dyDescent="0.35">
      <c r="A42" t="s">
        <v>3220</v>
      </c>
      <c r="B42" s="4">
        <f t="shared" si="0"/>
        <v>3</v>
      </c>
      <c r="C42" t="s">
        <v>3219</v>
      </c>
      <c r="D42" t="s">
        <v>2053</v>
      </c>
    </row>
    <row r="43" spans="1:6" x14ac:dyDescent="0.35">
      <c r="A43" t="s">
        <v>2715</v>
      </c>
      <c r="B43" s="4">
        <f t="shared" si="0"/>
        <v>3</v>
      </c>
      <c r="C43" t="s">
        <v>3243</v>
      </c>
      <c r="D43" t="s">
        <v>3244</v>
      </c>
    </row>
    <row r="44" spans="1:6" x14ac:dyDescent="0.35">
      <c r="A44" t="s">
        <v>3243</v>
      </c>
      <c r="B44" s="4">
        <f t="shared" si="0"/>
        <v>3</v>
      </c>
      <c r="C44" t="s">
        <v>2715</v>
      </c>
      <c r="D44" t="s">
        <v>3244</v>
      </c>
    </row>
    <row r="45" spans="1:6" x14ac:dyDescent="0.35">
      <c r="A45" t="s">
        <v>3244</v>
      </c>
      <c r="B45" s="4">
        <f t="shared" si="0"/>
        <v>3</v>
      </c>
      <c r="C45" t="s">
        <v>2715</v>
      </c>
      <c r="D45" t="s">
        <v>3243</v>
      </c>
    </row>
    <row r="46" spans="1:6" x14ac:dyDescent="0.35">
      <c r="A46" t="s">
        <v>1609</v>
      </c>
      <c r="B46" s="4">
        <f t="shared" si="0"/>
        <v>1</v>
      </c>
    </row>
    <row r="47" spans="1:6" x14ac:dyDescent="0.35">
      <c r="A47" t="s">
        <v>1728</v>
      </c>
      <c r="B47" s="4">
        <f t="shared" si="0"/>
        <v>1</v>
      </c>
    </row>
    <row r="48" spans="1:6" x14ac:dyDescent="0.35">
      <c r="A48" t="s">
        <v>2053</v>
      </c>
      <c r="B48" s="4">
        <f t="shared" si="0"/>
        <v>3</v>
      </c>
      <c r="C48" t="s">
        <v>3219</v>
      </c>
      <c r="D48" t="s">
        <v>3220</v>
      </c>
    </row>
    <row r="49" spans="1:18" x14ac:dyDescent="0.35">
      <c r="A49" t="s">
        <v>3245</v>
      </c>
      <c r="B49" s="4">
        <f t="shared" si="0"/>
        <v>17</v>
      </c>
      <c r="C49" t="s">
        <v>3246</v>
      </c>
      <c r="D49" t="s">
        <v>3247</v>
      </c>
      <c r="E49" t="s">
        <v>3248</v>
      </c>
      <c r="F49" t="s">
        <v>3249</v>
      </c>
      <c r="G49" t="s">
        <v>3250</v>
      </c>
      <c r="H49" t="s">
        <v>3251</v>
      </c>
      <c r="I49" t="s">
        <v>3252</v>
      </c>
      <c r="J49" t="s">
        <v>3253</v>
      </c>
      <c r="K49" t="s">
        <v>3254</v>
      </c>
      <c r="L49" t="s">
        <v>2733</v>
      </c>
      <c r="M49" t="s">
        <v>3255</v>
      </c>
      <c r="N49" t="s">
        <v>3256</v>
      </c>
      <c r="O49" t="s">
        <v>3257</v>
      </c>
      <c r="P49" t="s">
        <v>3258</v>
      </c>
      <c r="Q49" t="s">
        <v>3259</v>
      </c>
      <c r="R49" t="s">
        <v>3260</v>
      </c>
    </row>
    <row r="50" spans="1:18" x14ac:dyDescent="0.35">
      <c r="A50" t="s">
        <v>1578</v>
      </c>
      <c r="B50" s="4">
        <f t="shared" si="0"/>
        <v>4</v>
      </c>
      <c r="C50" t="s">
        <v>3261</v>
      </c>
      <c r="D50" t="s">
        <v>3262</v>
      </c>
      <c r="E50" t="s">
        <v>3263</v>
      </c>
    </row>
    <row r="51" spans="1:18" x14ac:dyDescent="0.35">
      <c r="A51" t="s">
        <v>3261</v>
      </c>
      <c r="B51" s="4">
        <f t="shared" si="0"/>
        <v>4</v>
      </c>
      <c r="C51" t="s">
        <v>1578</v>
      </c>
      <c r="D51" t="s">
        <v>3262</v>
      </c>
      <c r="E51" t="s">
        <v>3263</v>
      </c>
    </row>
    <row r="52" spans="1:18" x14ac:dyDescent="0.35">
      <c r="A52" t="s">
        <v>3262</v>
      </c>
      <c r="B52" s="4">
        <f t="shared" si="0"/>
        <v>4</v>
      </c>
      <c r="C52" t="s">
        <v>1578</v>
      </c>
      <c r="D52" t="s">
        <v>3261</v>
      </c>
      <c r="E52" t="s">
        <v>3263</v>
      </c>
    </row>
    <row r="53" spans="1:18" x14ac:dyDescent="0.35">
      <c r="A53" t="s">
        <v>3263</v>
      </c>
      <c r="B53" s="4">
        <f t="shared" si="0"/>
        <v>4</v>
      </c>
      <c r="C53" t="s">
        <v>1578</v>
      </c>
      <c r="D53" t="s">
        <v>3261</v>
      </c>
      <c r="E53" t="s">
        <v>3262</v>
      </c>
    </row>
    <row r="54" spans="1:18" x14ac:dyDescent="0.35">
      <c r="A54" t="s">
        <v>3150</v>
      </c>
      <c r="B54" s="4">
        <f t="shared" si="0"/>
        <v>1</v>
      </c>
    </row>
    <row r="55" spans="1:18" x14ac:dyDescent="0.35">
      <c r="A55" t="s">
        <v>3264</v>
      </c>
      <c r="B55" s="4">
        <f t="shared" si="0"/>
        <v>3</v>
      </c>
      <c r="C55" t="s">
        <v>1940</v>
      </c>
      <c r="D55" t="s">
        <v>3265</v>
      </c>
    </row>
    <row r="56" spans="1:18" x14ac:dyDescent="0.35">
      <c r="A56" t="s">
        <v>3266</v>
      </c>
      <c r="B56" s="4">
        <f t="shared" si="0"/>
        <v>7</v>
      </c>
      <c r="C56" t="s">
        <v>3267</v>
      </c>
      <c r="D56" t="s">
        <v>2717</v>
      </c>
      <c r="E56" t="s">
        <v>3268</v>
      </c>
      <c r="F56" t="s">
        <v>3269</v>
      </c>
      <c r="G56" t="s">
        <v>3270</v>
      </c>
      <c r="H56" t="s">
        <v>3271</v>
      </c>
    </row>
    <row r="57" spans="1:18" x14ac:dyDescent="0.35">
      <c r="A57" t="s">
        <v>3267</v>
      </c>
      <c r="B57" s="4">
        <f t="shared" si="0"/>
        <v>7</v>
      </c>
      <c r="C57" t="s">
        <v>3266</v>
      </c>
      <c r="D57" t="s">
        <v>2717</v>
      </c>
      <c r="E57" t="s">
        <v>3268</v>
      </c>
      <c r="F57" t="s">
        <v>3269</v>
      </c>
      <c r="G57" t="s">
        <v>3270</v>
      </c>
      <c r="H57" t="s">
        <v>3271</v>
      </c>
    </row>
    <row r="58" spans="1:18" x14ac:dyDescent="0.35">
      <c r="A58" t="s">
        <v>2717</v>
      </c>
      <c r="B58" s="4">
        <f t="shared" si="0"/>
        <v>7</v>
      </c>
      <c r="C58" t="s">
        <v>3266</v>
      </c>
      <c r="D58" t="s">
        <v>3267</v>
      </c>
      <c r="E58" t="s">
        <v>3268</v>
      </c>
      <c r="F58" t="s">
        <v>3269</v>
      </c>
      <c r="G58" t="s">
        <v>3270</v>
      </c>
      <c r="H58" t="s">
        <v>3271</v>
      </c>
    </row>
    <row r="59" spans="1:18" x14ac:dyDescent="0.35">
      <c r="A59" t="s">
        <v>3268</v>
      </c>
      <c r="B59" s="4">
        <f t="shared" si="0"/>
        <v>7</v>
      </c>
      <c r="C59" t="s">
        <v>3266</v>
      </c>
      <c r="D59" t="s">
        <v>3267</v>
      </c>
      <c r="E59" t="s">
        <v>2717</v>
      </c>
      <c r="F59" t="s">
        <v>3269</v>
      </c>
      <c r="G59" t="s">
        <v>3270</v>
      </c>
      <c r="H59" t="s">
        <v>3271</v>
      </c>
    </row>
    <row r="60" spans="1:18" x14ac:dyDescent="0.35">
      <c r="A60" t="s">
        <v>3246</v>
      </c>
      <c r="B60" s="4">
        <f t="shared" si="0"/>
        <v>17</v>
      </c>
      <c r="C60" t="s">
        <v>3245</v>
      </c>
      <c r="D60" t="s">
        <v>3247</v>
      </c>
      <c r="E60" t="s">
        <v>3248</v>
      </c>
      <c r="F60" t="s">
        <v>3249</v>
      </c>
      <c r="G60" t="s">
        <v>3250</v>
      </c>
      <c r="H60" t="s">
        <v>3251</v>
      </c>
      <c r="I60" t="s">
        <v>3252</v>
      </c>
      <c r="J60" t="s">
        <v>3253</v>
      </c>
      <c r="K60" t="s">
        <v>3254</v>
      </c>
      <c r="L60" t="s">
        <v>2733</v>
      </c>
      <c r="M60" t="s">
        <v>3255</v>
      </c>
      <c r="N60" t="s">
        <v>3256</v>
      </c>
      <c r="O60" t="s">
        <v>3257</v>
      </c>
      <c r="P60" t="s">
        <v>3258</v>
      </c>
      <c r="Q60" t="s">
        <v>3259</v>
      </c>
      <c r="R60" t="s">
        <v>3260</v>
      </c>
    </row>
    <row r="61" spans="1:18" x14ac:dyDescent="0.35">
      <c r="A61" t="s">
        <v>3247</v>
      </c>
      <c r="B61" s="4">
        <f t="shared" si="0"/>
        <v>17</v>
      </c>
      <c r="C61" t="s">
        <v>3245</v>
      </c>
      <c r="D61" t="s">
        <v>3246</v>
      </c>
      <c r="E61" t="s">
        <v>3248</v>
      </c>
      <c r="F61" t="s">
        <v>3249</v>
      </c>
      <c r="G61" t="s">
        <v>3250</v>
      </c>
      <c r="H61" t="s">
        <v>3251</v>
      </c>
      <c r="I61" t="s">
        <v>3252</v>
      </c>
      <c r="J61" t="s">
        <v>3253</v>
      </c>
      <c r="K61" t="s">
        <v>3254</v>
      </c>
      <c r="L61" t="s">
        <v>2733</v>
      </c>
      <c r="M61" t="s">
        <v>3255</v>
      </c>
      <c r="N61" t="s">
        <v>3256</v>
      </c>
      <c r="O61" t="s">
        <v>3257</v>
      </c>
      <c r="P61" t="s">
        <v>3258</v>
      </c>
      <c r="Q61" t="s">
        <v>3259</v>
      </c>
      <c r="R61" t="s">
        <v>3260</v>
      </c>
    </row>
    <row r="62" spans="1:18" x14ac:dyDescent="0.35">
      <c r="A62" t="s">
        <v>3272</v>
      </c>
      <c r="B62" s="4">
        <f t="shared" si="0"/>
        <v>4</v>
      </c>
      <c r="C62" t="s">
        <v>3273</v>
      </c>
      <c r="D62" t="s">
        <v>2181</v>
      </c>
      <c r="E62" t="s">
        <v>3274</v>
      </c>
    </row>
    <row r="63" spans="1:18" x14ac:dyDescent="0.35">
      <c r="A63" t="s">
        <v>3273</v>
      </c>
      <c r="B63" s="4">
        <f t="shared" si="0"/>
        <v>4</v>
      </c>
      <c r="C63" t="s">
        <v>3272</v>
      </c>
      <c r="D63" t="s">
        <v>2181</v>
      </c>
      <c r="E63" t="s">
        <v>3274</v>
      </c>
    </row>
    <row r="64" spans="1:18" x14ac:dyDescent="0.35">
      <c r="A64" t="s">
        <v>2181</v>
      </c>
      <c r="B64" s="4">
        <f t="shared" si="0"/>
        <v>4</v>
      </c>
      <c r="C64" t="s">
        <v>3272</v>
      </c>
      <c r="D64" t="s">
        <v>3273</v>
      </c>
      <c r="E64" t="s">
        <v>3274</v>
      </c>
    </row>
    <row r="65" spans="1:11" x14ac:dyDescent="0.35">
      <c r="A65" t="s">
        <v>3274</v>
      </c>
      <c r="B65" s="4">
        <f t="shared" si="0"/>
        <v>4</v>
      </c>
      <c r="C65" t="s">
        <v>3272</v>
      </c>
      <c r="D65" t="s">
        <v>3273</v>
      </c>
      <c r="E65" t="s">
        <v>2181</v>
      </c>
    </row>
    <row r="66" spans="1:11" x14ac:dyDescent="0.35">
      <c r="A66" t="s">
        <v>1940</v>
      </c>
      <c r="B66" s="4">
        <f t="shared" ref="B66:B129" si="1">COUNTA(C66:CN66)+1</f>
        <v>3</v>
      </c>
      <c r="C66" t="s">
        <v>3264</v>
      </c>
      <c r="D66" t="s">
        <v>3265</v>
      </c>
    </row>
    <row r="67" spans="1:11" x14ac:dyDescent="0.35">
      <c r="A67" t="s">
        <v>3275</v>
      </c>
      <c r="B67" s="4">
        <f t="shared" si="1"/>
        <v>10</v>
      </c>
      <c r="C67" t="s">
        <v>3276</v>
      </c>
      <c r="D67" t="s">
        <v>3277</v>
      </c>
      <c r="E67" t="s">
        <v>3278</v>
      </c>
      <c r="F67" t="s">
        <v>3145</v>
      </c>
      <c r="G67" t="s">
        <v>3279</v>
      </c>
      <c r="H67" t="s">
        <v>3280</v>
      </c>
      <c r="I67" t="s">
        <v>3281</v>
      </c>
      <c r="J67" t="s">
        <v>3282</v>
      </c>
      <c r="K67" t="s">
        <v>3283</v>
      </c>
    </row>
    <row r="68" spans="1:11" x14ac:dyDescent="0.35">
      <c r="A68" t="s">
        <v>3276</v>
      </c>
      <c r="B68" s="4">
        <f t="shared" si="1"/>
        <v>10</v>
      </c>
      <c r="C68" t="s">
        <v>3275</v>
      </c>
      <c r="D68" t="s">
        <v>3277</v>
      </c>
      <c r="E68" t="s">
        <v>3278</v>
      </c>
      <c r="F68" t="s">
        <v>3145</v>
      </c>
      <c r="G68" t="s">
        <v>3279</v>
      </c>
      <c r="H68" t="s">
        <v>3280</v>
      </c>
      <c r="I68" t="s">
        <v>3281</v>
      </c>
      <c r="J68" t="s">
        <v>3282</v>
      </c>
      <c r="K68" t="s">
        <v>3283</v>
      </c>
    </row>
    <row r="69" spans="1:11" x14ac:dyDescent="0.35">
      <c r="A69" t="s">
        <v>3277</v>
      </c>
      <c r="B69" s="4">
        <f t="shared" si="1"/>
        <v>10</v>
      </c>
      <c r="C69" t="s">
        <v>3275</v>
      </c>
      <c r="D69" t="s">
        <v>3276</v>
      </c>
      <c r="E69" t="s">
        <v>3278</v>
      </c>
      <c r="F69" t="s">
        <v>3145</v>
      </c>
      <c r="G69" t="s">
        <v>3279</v>
      </c>
      <c r="H69" t="s">
        <v>3280</v>
      </c>
      <c r="I69" t="s">
        <v>3281</v>
      </c>
      <c r="J69" t="s">
        <v>3282</v>
      </c>
      <c r="K69" t="s">
        <v>3283</v>
      </c>
    </row>
    <row r="70" spans="1:11" x14ac:dyDescent="0.35">
      <c r="A70" t="s">
        <v>3278</v>
      </c>
      <c r="B70" s="4">
        <f t="shared" si="1"/>
        <v>10</v>
      </c>
      <c r="C70" t="s">
        <v>3275</v>
      </c>
      <c r="D70" t="s">
        <v>3276</v>
      </c>
      <c r="E70" t="s">
        <v>3277</v>
      </c>
      <c r="F70" t="s">
        <v>3145</v>
      </c>
      <c r="G70" t="s">
        <v>3279</v>
      </c>
      <c r="H70" t="s">
        <v>3280</v>
      </c>
      <c r="I70" t="s">
        <v>3281</v>
      </c>
      <c r="J70" t="s">
        <v>3282</v>
      </c>
      <c r="K70" t="s">
        <v>3283</v>
      </c>
    </row>
    <row r="71" spans="1:11" x14ac:dyDescent="0.35">
      <c r="A71" t="s">
        <v>3284</v>
      </c>
      <c r="B71" s="4">
        <f t="shared" si="1"/>
        <v>3</v>
      </c>
      <c r="C71" t="s">
        <v>1353</v>
      </c>
      <c r="D71" t="s">
        <v>3285</v>
      </c>
    </row>
    <row r="72" spans="1:11" x14ac:dyDescent="0.35">
      <c r="A72" t="s">
        <v>1353</v>
      </c>
      <c r="B72" s="4">
        <f t="shared" si="1"/>
        <v>3</v>
      </c>
      <c r="C72" t="s">
        <v>3284</v>
      </c>
      <c r="D72" t="s">
        <v>3285</v>
      </c>
    </row>
    <row r="73" spans="1:11" x14ac:dyDescent="0.35">
      <c r="A73" t="s">
        <v>3285</v>
      </c>
      <c r="B73" s="4">
        <f t="shared" si="1"/>
        <v>3</v>
      </c>
      <c r="C73" t="s">
        <v>3284</v>
      </c>
      <c r="D73" t="s">
        <v>1353</v>
      </c>
    </row>
    <row r="74" spans="1:11" x14ac:dyDescent="0.35">
      <c r="A74" t="s">
        <v>3145</v>
      </c>
      <c r="B74" s="4">
        <f t="shared" si="1"/>
        <v>10</v>
      </c>
      <c r="C74" t="s">
        <v>3275</v>
      </c>
      <c r="D74" t="s">
        <v>3276</v>
      </c>
      <c r="E74" t="s">
        <v>3277</v>
      </c>
      <c r="F74" t="s">
        <v>3278</v>
      </c>
      <c r="G74" t="s">
        <v>3279</v>
      </c>
      <c r="H74" t="s">
        <v>3280</v>
      </c>
      <c r="I74" t="s">
        <v>3281</v>
      </c>
      <c r="J74" t="s">
        <v>3282</v>
      </c>
      <c r="K74" t="s">
        <v>3283</v>
      </c>
    </row>
    <row r="75" spans="1:11" x14ac:dyDescent="0.35">
      <c r="A75" t="s">
        <v>3279</v>
      </c>
      <c r="B75" s="4">
        <f t="shared" si="1"/>
        <v>10</v>
      </c>
      <c r="C75" t="s">
        <v>3275</v>
      </c>
      <c r="D75" t="s">
        <v>3276</v>
      </c>
      <c r="E75" t="s">
        <v>3277</v>
      </c>
      <c r="F75" t="s">
        <v>3278</v>
      </c>
      <c r="G75" t="s">
        <v>3145</v>
      </c>
      <c r="H75" t="s">
        <v>3280</v>
      </c>
      <c r="I75" t="s">
        <v>3281</v>
      </c>
      <c r="J75" t="s">
        <v>3282</v>
      </c>
      <c r="K75" t="s">
        <v>3283</v>
      </c>
    </row>
    <row r="76" spans="1:11" x14ac:dyDescent="0.35">
      <c r="A76" t="s">
        <v>3280</v>
      </c>
      <c r="B76" s="4">
        <f t="shared" si="1"/>
        <v>10</v>
      </c>
      <c r="C76" t="s">
        <v>3275</v>
      </c>
      <c r="D76" t="s">
        <v>3276</v>
      </c>
      <c r="E76" t="s">
        <v>3277</v>
      </c>
      <c r="F76" t="s">
        <v>3278</v>
      </c>
      <c r="G76" t="s">
        <v>3145</v>
      </c>
      <c r="H76" t="s">
        <v>3279</v>
      </c>
      <c r="I76" t="s">
        <v>3281</v>
      </c>
      <c r="J76" t="s">
        <v>3282</v>
      </c>
      <c r="K76" t="s">
        <v>3283</v>
      </c>
    </row>
    <row r="77" spans="1:11" x14ac:dyDescent="0.35">
      <c r="A77" t="s">
        <v>2226</v>
      </c>
      <c r="B77" s="4">
        <f t="shared" si="1"/>
        <v>1</v>
      </c>
    </row>
    <row r="78" spans="1:11" x14ac:dyDescent="0.35">
      <c r="A78" t="s">
        <v>754</v>
      </c>
      <c r="B78" s="4">
        <f t="shared" si="1"/>
        <v>3</v>
      </c>
      <c r="C78" t="s">
        <v>3221</v>
      </c>
      <c r="D78" t="s">
        <v>3222</v>
      </c>
    </row>
    <row r="79" spans="1:11" x14ac:dyDescent="0.35">
      <c r="A79" t="s">
        <v>3151</v>
      </c>
      <c r="B79" s="4">
        <f t="shared" si="1"/>
        <v>1</v>
      </c>
    </row>
    <row r="80" spans="1:11" x14ac:dyDescent="0.35">
      <c r="A80" t="s">
        <v>3286</v>
      </c>
      <c r="B80" s="4">
        <f t="shared" si="1"/>
        <v>6</v>
      </c>
      <c r="C80" t="s">
        <v>3287</v>
      </c>
      <c r="D80" t="s">
        <v>3288</v>
      </c>
      <c r="E80" t="s">
        <v>1311</v>
      </c>
      <c r="F80" t="s">
        <v>3289</v>
      </c>
      <c r="G80" t="s">
        <v>3290</v>
      </c>
    </row>
    <row r="81" spans="1:12" x14ac:dyDescent="0.35">
      <c r="A81" t="s">
        <v>3287</v>
      </c>
      <c r="B81" s="4">
        <f t="shared" si="1"/>
        <v>6</v>
      </c>
      <c r="C81" t="s">
        <v>3286</v>
      </c>
      <c r="D81" t="s">
        <v>3288</v>
      </c>
      <c r="E81" t="s">
        <v>1311</v>
      </c>
      <c r="F81" t="s">
        <v>3289</v>
      </c>
      <c r="G81" t="s">
        <v>3290</v>
      </c>
    </row>
    <row r="82" spans="1:12" x14ac:dyDescent="0.35">
      <c r="A82" t="s">
        <v>3288</v>
      </c>
      <c r="B82" s="4">
        <f t="shared" si="1"/>
        <v>6</v>
      </c>
      <c r="C82" t="s">
        <v>3286</v>
      </c>
      <c r="D82" t="s">
        <v>3287</v>
      </c>
      <c r="E82" t="s">
        <v>1311</v>
      </c>
      <c r="F82" t="s">
        <v>3289</v>
      </c>
      <c r="G82" t="s">
        <v>3290</v>
      </c>
    </row>
    <row r="83" spans="1:12" x14ac:dyDescent="0.35">
      <c r="A83" t="s">
        <v>1311</v>
      </c>
      <c r="B83" s="4">
        <f t="shared" si="1"/>
        <v>6</v>
      </c>
      <c r="C83" t="s">
        <v>3286</v>
      </c>
      <c r="D83" t="s">
        <v>3287</v>
      </c>
      <c r="E83" t="s">
        <v>3288</v>
      </c>
      <c r="F83" t="s">
        <v>3289</v>
      </c>
      <c r="G83" t="s">
        <v>3290</v>
      </c>
    </row>
    <row r="84" spans="1:12" x14ac:dyDescent="0.35">
      <c r="A84" t="s">
        <v>3289</v>
      </c>
      <c r="B84" s="4">
        <f t="shared" si="1"/>
        <v>6</v>
      </c>
      <c r="C84" t="s">
        <v>3286</v>
      </c>
      <c r="D84" t="s">
        <v>3287</v>
      </c>
      <c r="E84" t="s">
        <v>3288</v>
      </c>
      <c r="F84" t="s">
        <v>1311</v>
      </c>
      <c r="G84" t="s">
        <v>3290</v>
      </c>
    </row>
    <row r="85" spans="1:12" x14ac:dyDescent="0.35">
      <c r="A85" t="s">
        <v>3290</v>
      </c>
      <c r="B85" s="4">
        <f t="shared" si="1"/>
        <v>6</v>
      </c>
      <c r="C85" t="s">
        <v>3286</v>
      </c>
      <c r="D85" t="s">
        <v>3287</v>
      </c>
      <c r="E85" t="s">
        <v>3288</v>
      </c>
      <c r="F85" t="s">
        <v>1311</v>
      </c>
      <c r="G85" t="s">
        <v>3289</v>
      </c>
    </row>
    <row r="86" spans="1:12" x14ac:dyDescent="0.35">
      <c r="A86" t="s">
        <v>2704</v>
      </c>
      <c r="B86" s="4">
        <f t="shared" si="1"/>
        <v>11</v>
      </c>
      <c r="C86" t="s">
        <v>3291</v>
      </c>
      <c r="D86" t="s">
        <v>3292</v>
      </c>
      <c r="E86" t="s">
        <v>3429</v>
      </c>
      <c r="F86" t="s">
        <v>3293</v>
      </c>
      <c r="G86" t="s">
        <v>3430</v>
      </c>
      <c r="H86" t="s">
        <v>3431</v>
      </c>
      <c r="I86" t="s">
        <v>3294</v>
      </c>
      <c r="J86" t="s">
        <v>3295</v>
      </c>
      <c r="K86" t="s">
        <v>3432</v>
      </c>
      <c r="L86" t="s">
        <v>3433</v>
      </c>
    </row>
    <row r="87" spans="1:12" x14ac:dyDescent="0.35">
      <c r="A87" t="s">
        <v>3611</v>
      </c>
      <c r="B87" s="4">
        <f t="shared" si="1"/>
        <v>1</v>
      </c>
    </row>
    <row r="88" spans="1:12" x14ac:dyDescent="0.35">
      <c r="A88" t="s">
        <v>3291</v>
      </c>
      <c r="B88" s="4">
        <f t="shared" si="1"/>
        <v>11</v>
      </c>
      <c r="C88" t="s">
        <v>2704</v>
      </c>
      <c r="D88" t="s">
        <v>3292</v>
      </c>
      <c r="E88" t="s">
        <v>3429</v>
      </c>
      <c r="F88" t="s">
        <v>3293</v>
      </c>
      <c r="G88" t="s">
        <v>3430</v>
      </c>
      <c r="H88" t="s">
        <v>3431</v>
      </c>
      <c r="I88" t="s">
        <v>3294</v>
      </c>
      <c r="J88" t="s">
        <v>3295</v>
      </c>
      <c r="K88" t="s">
        <v>3432</v>
      </c>
      <c r="L88" t="s">
        <v>3433</v>
      </c>
    </row>
    <row r="89" spans="1:12" x14ac:dyDescent="0.35">
      <c r="A89" t="s">
        <v>3292</v>
      </c>
      <c r="B89" s="4">
        <f t="shared" si="1"/>
        <v>11</v>
      </c>
      <c r="C89" t="s">
        <v>2704</v>
      </c>
      <c r="D89" t="s">
        <v>3291</v>
      </c>
      <c r="E89" t="s">
        <v>3429</v>
      </c>
      <c r="F89" t="s">
        <v>3293</v>
      </c>
      <c r="G89" t="s">
        <v>3430</v>
      </c>
      <c r="H89" t="s">
        <v>3431</v>
      </c>
      <c r="I89" t="s">
        <v>3294</v>
      </c>
      <c r="J89" t="s">
        <v>3295</v>
      </c>
      <c r="K89" t="s">
        <v>3432</v>
      </c>
      <c r="L89" t="s">
        <v>3433</v>
      </c>
    </row>
    <row r="90" spans="1:12" x14ac:dyDescent="0.35">
      <c r="A90" t="s">
        <v>3429</v>
      </c>
      <c r="B90" s="4">
        <f t="shared" si="1"/>
        <v>11</v>
      </c>
      <c r="C90" t="s">
        <v>2704</v>
      </c>
      <c r="D90" t="s">
        <v>3291</v>
      </c>
      <c r="E90" t="s">
        <v>3292</v>
      </c>
      <c r="F90" t="s">
        <v>3293</v>
      </c>
      <c r="G90" t="s">
        <v>3430</v>
      </c>
      <c r="H90" t="s">
        <v>3431</v>
      </c>
      <c r="I90" t="s">
        <v>3294</v>
      </c>
      <c r="J90" t="s">
        <v>3295</v>
      </c>
      <c r="K90" t="s">
        <v>3432</v>
      </c>
      <c r="L90" t="s">
        <v>3433</v>
      </c>
    </row>
    <row r="91" spans="1:12" x14ac:dyDescent="0.35">
      <c r="A91" t="s">
        <v>3293</v>
      </c>
      <c r="B91" s="4">
        <f t="shared" si="1"/>
        <v>11</v>
      </c>
      <c r="C91" t="s">
        <v>2704</v>
      </c>
      <c r="D91" t="s">
        <v>3291</v>
      </c>
      <c r="E91" t="s">
        <v>3292</v>
      </c>
      <c r="F91" t="s">
        <v>3429</v>
      </c>
      <c r="G91" t="s">
        <v>3430</v>
      </c>
      <c r="H91" t="s">
        <v>3431</v>
      </c>
      <c r="I91" t="s">
        <v>3294</v>
      </c>
      <c r="J91" t="s">
        <v>3295</v>
      </c>
      <c r="K91" t="s">
        <v>3432</v>
      </c>
      <c r="L91" t="s">
        <v>3433</v>
      </c>
    </row>
    <row r="92" spans="1:12" x14ac:dyDescent="0.35">
      <c r="A92" t="s">
        <v>3430</v>
      </c>
      <c r="B92" s="4">
        <f t="shared" si="1"/>
        <v>11</v>
      </c>
      <c r="C92" t="s">
        <v>2704</v>
      </c>
      <c r="D92" t="s">
        <v>3291</v>
      </c>
      <c r="E92" t="s">
        <v>3292</v>
      </c>
      <c r="F92" t="s">
        <v>3429</v>
      </c>
      <c r="G92" t="s">
        <v>3293</v>
      </c>
      <c r="H92" t="s">
        <v>3431</v>
      </c>
      <c r="I92" t="s">
        <v>3294</v>
      </c>
      <c r="J92" t="s">
        <v>3295</v>
      </c>
      <c r="K92" t="s">
        <v>3432</v>
      </c>
      <c r="L92" t="s">
        <v>3433</v>
      </c>
    </row>
    <row r="93" spans="1:12" x14ac:dyDescent="0.35">
      <c r="A93" t="s">
        <v>3431</v>
      </c>
      <c r="B93" s="4">
        <f t="shared" si="1"/>
        <v>11</v>
      </c>
      <c r="C93" t="s">
        <v>2704</v>
      </c>
      <c r="D93" t="s">
        <v>3291</v>
      </c>
      <c r="E93" t="s">
        <v>3292</v>
      </c>
      <c r="F93" t="s">
        <v>3429</v>
      </c>
      <c r="G93" t="s">
        <v>3293</v>
      </c>
      <c r="H93" t="s">
        <v>3430</v>
      </c>
      <c r="I93" t="s">
        <v>3294</v>
      </c>
      <c r="J93" t="s">
        <v>3295</v>
      </c>
      <c r="K93" t="s">
        <v>3432</v>
      </c>
      <c r="L93" t="s">
        <v>3433</v>
      </c>
    </row>
    <row r="94" spans="1:12" x14ac:dyDescent="0.35">
      <c r="A94" t="s">
        <v>3294</v>
      </c>
      <c r="B94" s="4">
        <f t="shared" si="1"/>
        <v>11</v>
      </c>
      <c r="C94" t="s">
        <v>2704</v>
      </c>
      <c r="D94" t="s">
        <v>3291</v>
      </c>
      <c r="E94" t="s">
        <v>3292</v>
      </c>
      <c r="F94" t="s">
        <v>3429</v>
      </c>
      <c r="G94" t="s">
        <v>3293</v>
      </c>
      <c r="H94" t="s">
        <v>3430</v>
      </c>
      <c r="I94" t="s">
        <v>3431</v>
      </c>
      <c r="J94" t="s">
        <v>3295</v>
      </c>
      <c r="K94" t="s">
        <v>3432</v>
      </c>
      <c r="L94" t="s">
        <v>3433</v>
      </c>
    </row>
    <row r="95" spans="1:12" x14ac:dyDescent="0.35">
      <c r="A95" t="s">
        <v>3295</v>
      </c>
      <c r="B95" s="4">
        <f t="shared" si="1"/>
        <v>11</v>
      </c>
      <c r="C95" t="s">
        <v>2704</v>
      </c>
      <c r="D95" t="s">
        <v>3291</v>
      </c>
      <c r="E95" t="s">
        <v>3292</v>
      </c>
      <c r="F95" t="s">
        <v>3429</v>
      </c>
      <c r="G95" t="s">
        <v>3293</v>
      </c>
      <c r="H95" t="s">
        <v>3430</v>
      </c>
      <c r="I95" t="s">
        <v>3431</v>
      </c>
      <c r="J95" t="s">
        <v>3294</v>
      </c>
      <c r="K95" t="s">
        <v>3432</v>
      </c>
      <c r="L95" t="s">
        <v>3433</v>
      </c>
    </row>
    <row r="96" spans="1:12" x14ac:dyDescent="0.35">
      <c r="A96" t="s">
        <v>3432</v>
      </c>
      <c r="B96" s="4">
        <f t="shared" si="1"/>
        <v>11</v>
      </c>
      <c r="C96" t="s">
        <v>2704</v>
      </c>
      <c r="D96" t="s">
        <v>3291</v>
      </c>
      <c r="E96" t="s">
        <v>3292</v>
      </c>
      <c r="F96" t="s">
        <v>3429</v>
      </c>
      <c r="G96" t="s">
        <v>3293</v>
      </c>
      <c r="H96" t="s">
        <v>3430</v>
      </c>
      <c r="I96" t="s">
        <v>3431</v>
      </c>
      <c r="J96" t="s">
        <v>3294</v>
      </c>
      <c r="K96" t="s">
        <v>3295</v>
      </c>
      <c r="L96" t="s">
        <v>3433</v>
      </c>
    </row>
    <row r="97" spans="1:18" x14ac:dyDescent="0.35">
      <c r="A97" t="s">
        <v>3433</v>
      </c>
      <c r="B97" s="4">
        <f t="shared" si="1"/>
        <v>11</v>
      </c>
      <c r="C97" t="s">
        <v>2704</v>
      </c>
      <c r="D97" t="s">
        <v>3291</v>
      </c>
      <c r="E97" t="s">
        <v>3292</v>
      </c>
      <c r="F97" t="s">
        <v>3429</v>
      </c>
      <c r="G97" t="s">
        <v>3293</v>
      </c>
      <c r="H97" t="s">
        <v>3430</v>
      </c>
      <c r="I97" t="s">
        <v>3431</v>
      </c>
      <c r="J97" t="s">
        <v>3294</v>
      </c>
      <c r="K97" t="s">
        <v>3295</v>
      </c>
      <c r="L97" t="s">
        <v>3432</v>
      </c>
    </row>
    <row r="98" spans="1:18" x14ac:dyDescent="0.35">
      <c r="A98" t="s">
        <v>3296</v>
      </c>
      <c r="B98" s="4">
        <f t="shared" si="1"/>
        <v>2</v>
      </c>
      <c r="C98" t="s">
        <v>1720</v>
      </c>
    </row>
    <row r="99" spans="1:18" x14ac:dyDescent="0.35">
      <c r="A99" t="s">
        <v>1670</v>
      </c>
      <c r="B99" s="4">
        <f t="shared" si="1"/>
        <v>4</v>
      </c>
      <c r="C99" t="s">
        <v>3297</v>
      </c>
      <c r="D99" t="s">
        <v>3298</v>
      </c>
      <c r="E99" t="s">
        <v>3299</v>
      </c>
    </row>
    <row r="100" spans="1:18" x14ac:dyDescent="0.35">
      <c r="A100" t="s">
        <v>3297</v>
      </c>
      <c r="B100" s="4">
        <f t="shared" si="1"/>
        <v>4</v>
      </c>
      <c r="C100" t="s">
        <v>1670</v>
      </c>
      <c r="D100" t="s">
        <v>3298</v>
      </c>
      <c r="E100" t="s">
        <v>3299</v>
      </c>
    </row>
    <row r="101" spans="1:18" x14ac:dyDescent="0.35">
      <c r="A101" t="s">
        <v>3298</v>
      </c>
      <c r="B101" s="4">
        <f t="shared" si="1"/>
        <v>4</v>
      </c>
      <c r="C101" t="s">
        <v>1670</v>
      </c>
      <c r="D101" t="s">
        <v>3297</v>
      </c>
      <c r="E101" t="s">
        <v>3299</v>
      </c>
    </row>
    <row r="102" spans="1:18" x14ac:dyDescent="0.35">
      <c r="A102" t="s">
        <v>3299</v>
      </c>
      <c r="B102" s="4">
        <f t="shared" si="1"/>
        <v>4</v>
      </c>
      <c r="C102" t="s">
        <v>1670</v>
      </c>
      <c r="D102" t="s">
        <v>3297</v>
      </c>
      <c r="E102" t="s">
        <v>3298</v>
      </c>
    </row>
    <row r="103" spans="1:18" x14ac:dyDescent="0.35">
      <c r="A103" t="s">
        <v>3269</v>
      </c>
      <c r="B103" s="4">
        <f t="shared" si="1"/>
        <v>7</v>
      </c>
      <c r="C103" t="s">
        <v>3266</v>
      </c>
      <c r="D103" t="s">
        <v>3267</v>
      </c>
      <c r="E103" t="s">
        <v>2717</v>
      </c>
      <c r="F103" t="s">
        <v>3268</v>
      </c>
      <c r="G103" t="s">
        <v>3270</v>
      </c>
      <c r="H103" t="s">
        <v>3271</v>
      </c>
    </row>
    <row r="104" spans="1:18" x14ac:dyDescent="0.35">
      <c r="A104" t="s">
        <v>3300</v>
      </c>
      <c r="B104" s="4">
        <f t="shared" si="1"/>
        <v>2</v>
      </c>
      <c r="C104" t="s">
        <v>222</v>
      </c>
    </row>
    <row r="105" spans="1:18" x14ac:dyDescent="0.35">
      <c r="A105" t="s">
        <v>222</v>
      </c>
      <c r="B105" s="4">
        <f t="shared" si="1"/>
        <v>2</v>
      </c>
      <c r="C105" t="s">
        <v>3300</v>
      </c>
    </row>
    <row r="106" spans="1:18" x14ac:dyDescent="0.35">
      <c r="A106" t="s">
        <v>3455</v>
      </c>
      <c r="B106" s="4">
        <f t="shared" si="1"/>
        <v>1</v>
      </c>
    </row>
    <row r="107" spans="1:18" x14ac:dyDescent="0.35">
      <c r="A107" t="s">
        <v>3248</v>
      </c>
      <c r="B107" s="4">
        <f t="shared" si="1"/>
        <v>17</v>
      </c>
      <c r="C107" t="s">
        <v>3245</v>
      </c>
      <c r="D107" t="s">
        <v>3246</v>
      </c>
      <c r="E107" t="s">
        <v>3247</v>
      </c>
      <c r="F107" t="s">
        <v>3249</v>
      </c>
      <c r="G107" t="s">
        <v>3250</v>
      </c>
      <c r="H107" t="s">
        <v>3251</v>
      </c>
      <c r="I107" t="s">
        <v>3252</v>
      </c>
      <c r="J107" t="s">
        <v>3253</v>
      </c>
      <c r="K107" t="s">
        <v>3254</v>
      </c>
      <c r="L107" t="s">
        <v>2733</v>
      </c>
      <c r="M107" t="s">
        <v>3255</v>
      </c>
      <c r="N107" t="s">
        <v>3256</v>
      </c>
      <c r="O107" t="s">
        <v>3257</v>
      </c>
      <c r="P107" t="s">
        <v>3258</v>
      </c>
      <c r="Q107" t="s">
        <v>3259</v>
      </c>
      <c r="R107" t="s">
        <v>3260</v>
      </c>
    </row>
    <row r="108" spans="1:18" x14ac:dyDescent="0.35">
      <c r="A108" t="s">
        <v>3301</v>
      </c>
      <c r="B108" s="4">
        <f t="shared" si="1"/>
        <v>4</v>
      </c>
      <c r="C108" t="s">
        <v>3302</v>
      </c>
      <c r="D108" t="s">
        <v>3303</v>
      </c>
      <c r="E108" t="s">
        <v>2013</v>
      </c>
    </row>
    <row r="109" spans="1:18" x14ac:dyDescent="0.35">
      <c r="A109" t="s">
        <v>3302</v>
      </c>
      <c r="B109" s="4">
        <f t="shared" si="1"/>
        <v>4</v>
      </c>
      <c r="C109" t="s">
        <v>3301</v>
      </c>
      <c r="D109" t="s">
        <v>3303</v>
      </c>
      <c r="E109" t="s">
        <v>2013</v>
      </c>
    </row>
    <row r="110" spans="1:18" x14ac:dyDescent="0.35">
      <c r="A110" t="s">
        <v>3303</v>
      </c>
      <c r="B110" s="4">
        <f t="shared" si="1"/>
        <v>4</v>
      </c>
      <c r="C110" t="s">
        <v>3301</v>
      </c>
      <c r="D110" t="s">
        <v>3302</v>
      </c>
      <c r="E110" t="s">
        <v>2013</v>
      </c>
    </row>
    <row r="111" spans="1:18" x14ac:dyDescent="0.35">
      <c r="A111" t="s">
        <v>2013</v>
      </c>
      <c r="B111" s="4">
        <f t="shared" si="1"/>
        <v>4</v>
      </c>
      <c r="C111" t="s">
        <v>3301</v>
      </c>
      <c r="D111" t="s">
        <v>3302</v>
      </c>
      <c r="E111" t="s">
        <v>3303</v>
      </c>
    </row>
    <row r="112" spans="1:18" x14ac:dyDescent="0.35">
      <c r="A112" t="s">
        <v>2397</v>
      </c>
      <c r="B112" s="4">
        <f t="shared" si="1"/>
        <v>12</v>
      </c>
      <c r="C112" t="s">
        <v>3304</v>
      </c>
      <c r="D112" t="s">
        <v>3305</v>
      </c>
      <c r="E112" t="s">
        <v>3306</v>
      </c>
      <c r="F112" t="s">
        <v>3307</v>
      </c>
      <c r="G112" t="s">
        <v>3308</v>
      </c>
      <c r="H112" t="s">
        <v>3309</v>
      </c>
      <c r="I112" t="s">
        <v>3310</v>
      </c>
      <c r="J112" t="s">
        <v>3311</v>
      </c>
      <c r="K112" t="s">
        <v>3312</v>
      </c>
      <c r="L112" t="s">
        <v>3313</v>
      </c>
      <c r="M112" t="s">
        <v>3314</v>
      </c>
    </row>
    <row r="113" spans="1:13" x14ac:dyDescent="0.35">
      <c r="A113" t="s">
        <v>3304</v>
      </c>
      <c r="B113" s="4">
        <f t="shared" si="1"/>
        <v>12</v>
      </c>
      <c r="C113" t="s">
        <v>2397</v>
      </c>
      <c r="D113" t="s">
        <v>3305</v>
      </c>
      <c r="E113" t="s">
        <v>3306</v>
      </c>
      <c r="F113" t="s">
        <v>3307</v>
      </c>
      <c r="G113" t="s">
        <v>3308</v>
      </c>
      <c r="H113" t="s">
        <v>3309</v>
      </c>
      <c r="I113" t="s">
        <v>3310</v>
      </c>
      <c r="J113" t="s">
        <v>3311</v>
      </c>
      <c r="K113" t="s">
        <v>3312</v>
      </c>
      <c r="L113" t="s">
        <v>3313</v>
      </c>
      <c r="M113" t="s">
        <v>3314</v>
      </c>
    </row>
    <row r="114" spans="1:13" x14ac:dyDescent="0.35">
      <c r="A114" t="s">
        <v>3305</v>
      </c>
      <c r="B114" s="4">
        <f t="shared" si="1"/>
        <v>12</v>
      </c>
      <c r="C114" t="s">
        <v>2397</v>
      </c>
      <c r="D114" t="s">
        <v>3304</v>
      </c>
      <c r="E114" t="s">
        <v>3306</v>
      </c>
      <c r="F114" t="s">
        <v>3307</v>
      </c>
      <c r="G114" t="s">
        <v>3308</v>
      </c>
      <c r="H114" t="s">
        <v>3309</v>
      </c>
      <c r="I114" t="s">
        <v>3310</v>
      </c>
      <c r="J114" t="s">
        <v>3311</v>
      </c>
      <c r="K114" t="s">
        <v>3312</v>
      </c>
      <c r="L114" t="s">
        <v>3313</v>
      </c>
      <c r="M114" t="s">
        <v>3314</v>
      </c>
    </row>
    <row r="115" spans="1:13" x14ac:dyDescent="0.35">
      <c r="A115" t="s">
        <v>3306</v>
      </c>
      <c r="B115" s="4">
        <f t="shared" si="1"/>
        <v>12</v>
      </c>
      <c r="C115" t="s">
        <v>2397</v>
      </c>
      <c r="D115" t="s">
        <v>3304</v>
      </c>
      <c r="E115" t="s">
        <v>3305</v>
      </c>
      <c r="F115" t="s">
        <v>3307</v>
      </c>
      <c r="G115" t="s">
        <v>3308</v>
      </c>
      <c r="H115" t="s">
        <v>3309</v>
      </c>
      <c r="I115" t="s">
        <v>3310</v>
      </c>
      <c r="J115" t="s">
        <v>3311</v>
      </c>
      <c r="K115" t="s">
        <v>3312</v>
      </c>
      <c r="L115" t="s">
        <v>3313</v>
      </c>
      <c r="M115" t="s">
        <v>3314</v>
      </c>
    </row>
    <row r="116" spans="1:13" x14ac:dyDescent="0.35">
      <c r="A116" t="s">
        <v>3307</v>
      </c>
      <c r="B116" s="4">
        <f t="shared" si="1"/>
        <v>12</v>
      </c>
      <c r="C116" t="s">
        <v>2397</v>
      </c>
      <c r="D116" t="s">
        <v>3304</v>
      </c>
      <c r="E116" t="s">
        <v>3305</v>
      </c>
      <c r="F116" t="s">
        <v>3306</v>
      </c>
      <c r="G116" t="s">
        <v>3308</v>
      </c>
      <c r="H116" t="s">
        <v>3309</v>
      </c>
      <c r="I116" t="s">
        <v>3310</v>
      </c>
      <c r="J116" t="s">
        <v>3311</v>
      </c>
      <c r="K116" t="s">
        <v>3312</v>
      </c>
      <c r="L116" t="s">
        <v>3313</v>
      </c>
      <c r="M116" t="s">
        <v>3314</v>
      </c>
    </row>
    <row r="117" spans="1:13" x14ac:dyDescent="0.35">
      <c r="A117" t="s">
        <v>3308</v>
      </c>
      <c r="B117" s="4">
        <f t="shared" si="1"/>
        <v>12</v>
      </c>
      <c r="C117" t="s">
        <v>2397</v>
      </c>
      <c r="D117" t="s">
        <v>3304</v>
      </c>
      <c r="E117" t="s">
        <v>3305</v>
      </c>
      <c r="F117" t="s">
        <v>3306</v>
      </c>
      <c r="G117" t="s">
        <v>3307</v>
      </c>
      <c r="H117" t="s">
        <v>3309</v>
      </c>
      <c r="I117" t="s">
        <v>3310</v>
      </c>
      <c r="J117" t="s">
        <v>3311</v>
      </c>
      <c r="K117" t="s">
        <v>3312</v>
      </c>
      <c r="L117" t="s">
        <v>3313</v>
      </c>
      <c r="M117" t="s">
        <v>3314</v>
      </c>
    </row>
    <row r="118" spans="1:13" x14ac:dyDescent="0.35">
      <c r="A118" t="s">
        <v>3309</v>
      </c>
      <c r="B118" s="4">
        <f t="shared" si="1"/>
        <v>12</v>
      </c>
      <c r="C118" t="s">
        <v>2397</v>
      </c>
      <c r="D118" t="s">
        <v>3304</v>
      </c>
      <c r="E118" t="s">
        <v>3305</v>
      </c>
      <c r="F118" t="s">
        <v>3306</v>
      </c>
      <c r="G118" t="s">
        <v>3307</v>
      </c>
      <c r="H118" t="s">
        <v>3308</v>
      </c>
      <c r="I118" t="s">
        <v>3310</v>
      </c>
      <c r="J118" t="s">
        <v>3311</v>
      </c>
      <c r="K118" t="s">
        <v>3312</v>
      </c>
      <c r="L118" t="s">
        <v>3313</v>
      </c>
      <c r="M118" t="s">
        <v>3314</v>
      </c>
    </row>
    <row r="119" spans="1:13" x14ac:dyDescent="0.35">
      <c r="A119" t="s">
        <v>3310</v>
      </c>
      <c r="B119" s="4">
        <f t="shared" si="1"/>
        <v>12</v>
      </c>
      <c r="C119" t="s">
        <v>2397</v>
      </c>
      <c r="D119" t="s">
        <v>3304</v>
      </c>
      <c r="E119" t="s">
        <v>3305</v>
      </c>
      <c r="F119" t="s">
        <v>3306</v>
      </c>
      <c r="G119" t="s">
        <v>3307</v>
      </c>
      <c r="H119" t="s">
        <v>3308</v>
      </c>
      <c r="I119" t="s">
        <v>3309</v>
      </c>
      <c r="J119" t="s">
        <v>3311</v>
      </c>
      <c r="K119" t="s">
        <v>3312</v>
      </c>
      <c r="L119" t="s">
        <v>3313</v>
      </c>
      <c r="M119" t="s">
        <v>3314</v>
      </c>
    </row>
    <row r="120" spans="1:13" x14ac:dyDescent="0.35">
      <c r="A120" t="s">
        <v>3311</v>
      </c>
      <c r="B120" s="4">
        <f t="shared" si="1"/>
        <v>12</v>
      </c>
      <c r="C120" t="s">
        <v>2397</v>
      </c>
      <c r="D120" t="s">
        <v>3304</v>
      </c>
      <c r="E120" t="s">
        <v>3305</v>
      </c>
      <c r="F120" t="s">
        <v>3306</v>
      </c>
      <c r="G120" t="s">
        <v>3307</v>
      </c>
      <c r="H120" t="s">
        <v>3308</v>
      </c>
      <c r="I120" t="s">
        <v>3309</v>
      </c>
      <c r="J120" t="s">
        <v>3310</v>
      </c>
      <c r="K120" t="s">
        <v>3312</v>
      </c>
      <c r="L120" t="s">
        <v>3313</v>
      </c>
      <c r="M120" t="s">
        <v>3314</v>
      </c>
    </row>
    <row r="121" spans="1:13" x14ac:dyDescent="0.35">
      <c r="A121" t="s">
        <v>3312</v>
      </c>
      <c r="B121" s="4">
        <f t="shared" si="1"/>
        <v>12</v>
      </c>
      <c r="C121" t="s">
        <v>2397</v>
      </c>
      <c r="D121" t="s">
        <v>3304</v>
      </c>
      <c r="E121" t="s">
        <v>3305</v>
      </c>
      <c r="F121" t="s">
        <v>3306</v>
      </c>
      <c r="G121" t="s">
        <v>3307</v>
      </c>
      <c r="H121" t="s">
        <v>3308</v>
      </c>
      <c r="I121" t="s">
        <v>3309</v>
      </c>
      <c r="J121" t="s">
        <v>3310</v>
      </c>
      <c r="K121" t="s">
        <v>3311</v>
      </c>
      <c r="L121" t="s">
        <v>3313</v>
      </c>
      <c r="M121" t="s">
        <v>3314</v>
      </c>
    </row>
    <row r="122" spans="1:13" x14ac:dyDescent="0.35">
      <c r="A122" t="s">
        <v>3313</v>
      </c>
      <c r="B122" s="4">
        <f t="shared" si="1"/>
        <v>12</v>
      </c>
      <c r="C122" t="s">
        <v>2397</v>
      </c>
      <c r="D122" t="s">
        <v>3304</v>
      </c>
      <c r="E122" t="s">
        <v>3305</v>
      </c>
      <c r="F122" t="s">
        <v>3306</v>
      </c>
      <c r="G122" t="s">
        <v>3307</v>
      </c>
      <c r="H122" t="s">
        <v>3308</v>
      </c>
      <c r="I122" t="s">
        <v>3309</v>
      </c>
      <c r="J122" t="s">
        <v>3310</v>
      </c>
      <c r="K122" t="s">
        <v>3311</v>
      </c>
      <c r="L122" t="s">
        <v>3312</v>
      </c>
      <c r="M122" t="s">
        <v>3314</v>
      </c>
    </row>
    <row r="123" spans="1:13" x14ac:dyDescent="0.35">
      <c r="A123" t="s">
        <v>3314</v>
      </c>
      <c r="B123" s="4">
        <f t="shared" si="1"/>
        <v>12</v>
      </c>
      <c r="C123" t="s">
        <v>2397</v>
      </c>
      <c r="D123" t="s">
        <v>3304</v>
      </c>
      <c r="E123" t="s">
        <v>3305</v>
      </c>
      <c r="F123" t="s">
        <v>3306</v>
      </c>
      <c r="G123" t="s">
        <v>3307</v>
      </c>
      <c r="H123" t="s">
        <v>3308</v>
      </c>
      <c r="I123" t="s">
        <v>3309</v>
      </c>
      <c r="J123" t="s">
        <v>3310</v>
      </c>
      <c r="K123" t="s">
        <v>3311</v>
      </c>
      <c r="L123" t="s">
        <v>3312</v>
      </c>
      <c r="M123" t="s">
        <v>3313</v>
      </c>
    </row>
    <row r="124" spans="1:13" x14ac:dyDescent="0.35">
      <c r="A124" t="s">
        <v>3315</v>
      </c>
      <c r="B124" s="4">
        <f t="shared" si="1"/>
        <v>8</v>
      </c>
      <c r="C124" t="s">
        <v>3316</v>
      </c>
      <c r="D124" t="s">
        <v>3317</v>
      </c>
      <c r="E124" t="s">
        <v>3318</v>
      </c>
      <c r="F124" t="s">
        <v>3319</v>
      </c>
      <c r="G124" t="s">
        <v>3320</v>
      </c>
      <c r="H124" t="s">
        <v>1771</v>
      </c>
      <c r="I124" t="s">
        <v>3321</v>
      </c>
    </row>
    <row r="125" spans="1:13" x14ac:dyDescent="0.35">
      <c r="A125" t="s">
        <v>3316</v>
      </c>
      <c r="B125" s="4">
        <f t="shared" si="1"/>
        <v>8</v>
      </c>
      <c r="C125" t="s">
        <v>3315</v>
      </c>
      <c r="D125" t="s">
        <v>3317</v>
      </c>
      <c r="E125" t="s">
        <v>3318</v>
      </c>
      <c r="F125" t="s">
        <v>3319</v>
      </c>
      <c r="G125" t="s">
        <v>3320</v>
      </c>
      <c r="H125" t="s">
        <v>1771</v>
      </c>
      <c r="I125" t="s">
        <v>3321</v>
      </c>
    </row>
    <row r="126" spans="1:13" x14ac:dyDescent="0.35">
      <c r="A126" t="s">
        <v>3317</v>
      </c>
      <c r="B126" s="4">
        <f t="shared" si="1"/>
        <v>8</v>
      </c>
      <c r="C126" t="s">
        <v>3315</v>
      </c>
      <c r="D126" t="s">
        <v>3316</v>
      </c>
      <c r="E126" t="s">
        <v>3318</v>
      </c>
      <c r="F126" t="s">
        <v>3319</v>
      </c>
      <c r="G126" t="s">
        <v>3320</v>
      </c>
      <c r="H126" t="s">
        <v>1771</v>
      </c>
      <c r="I126" t="s">
        <v>3321</v>
      </c>
    </row>
    <row r="127" spans="1:13" x14ac:dyDescent="0.35">
      <c r="A127" t="s">
        <v>3318</v>
      </c>
      <c r="B127" s="4">
        <f t="shared" si="1"/>
        <v>8</v>
      </c>
      <c r="C127" t="s">
        <v>3315</v>
      </c>
      <c r="D127" t="s">
        <v>3316</v>
      </c>
      <c r="E127" t="s">
        <v>3317</v>
      </c>
      <c r="F127" t="s">
        <v>3319</v>
      </c>
      <c r="G127" t="s">
        <v>3320</v>
      </c>
      <c r="H127" t="s">
        <v>1771</v>
      </c>
      <c r="I127" t="s">
        <v>3321</v>
      </c>
    </row>
    <row r="128" spans="1:13" x14ac:dyDescent="0.35">
      <c r="A128" t="s">
        <v>3319</v>
      </c>
      <c r="B128" s="4">
        <f t="shared" si="1"/>
        <v>8</v>
      </c>
      <c r="C128" t="s">
        <v>3315</v>
      </c>
      <c r="D128" t="s">
        <v>3316</v>
      </c>
      <c r="E128" t="s">
        <v>3317</v>
      </c>
      <c r="F128" t="s">
        <v>3318</v>
      </c>
      <c r="G128" t="s">
        <v>3320</v>
      </c>
      <c r="H128" t="s">
        <v>1771</v>
      </c>
      <c r="I128" t="s">
        <v>3321</v>
      </c>
    </row>
    <row r="129" spans="1:10" x14ac:dyDescent="0.35">
      <c r="A129" t="s">
        <v>3143</v>
      </c>
      <c r="B129" s="4">
        <f t="shared" si="1"/>
        <v>1</v>
      </c>
    </row>
    <row r="130" spans="1:10" x14ac:dyDescent="0.35">
      <c r="A130" t="s">
        <v>2263</v>
      </c>
      <c r="B130" s="4">
        <f t="shared" ref="B130:B193" si="2">COUNTA(C130:CN130)+1</f>
        <v>1</v>
      </c>
    </row>
    <row r="131" spans="1:10" x14ac:dyDescent="0.35">
      <c r="A131" t="s">
        <v>527</v>
      </c>
      <c r="B131" s="4">
        <f t="shared" si="2"/>
        <v>1</v>
      </c>
    </row>
    <row r="132" spans="1:10" x14ac:dyDescent="0.35">
      <c r="A132" t="s">
        <v>3265</v>
      </c>
      <c r="B132" s="4">
        <f t="shared" si="2"/>
        <v>3</v>
      </c>
      <c r="C132" t="s">
        <v>3264</v>
      </c>
      <c r="D132" t="s">
        <v>1940</v>
      </c>
    </row>
    <row r="133" spans="1:10" x14ac:dyDescent="0.35">
      <c r="A133" t="s">
        <v>3438</v>
      </c>
      <c r="B133" s="4">
        <f t="shared" si="2"/>
        <v>4</v>
      </c>
      <c r="C133" t="s">
        <v>3439</v>
      </c>
      <c r="D133" t="s">
        <v>3440</v>
      </c>
      <c r="E133" t="s">
        <v>3144</v>
      </c>
    </row>
    <row r="134" spans="1:10" x14ac:dyDescent="0.35">
      <c r="A134" t="s">
        <v>3439</v>
      </c>
      <c r="B134" s="4">
        <f t="shared" si="2"/>
        <v>4</v>
      </c>
      <c r="C134" t="s">
        <v>3438</v>
      </c>
      <c r="D134" t="s">
        <v>3440</v>
      </c>
      <c r="E134" t="s">
        <v>3144</v>
      </c>
    </row>
    <row r="135" spans="1:10" x14ac:dyDescent="0.35">
      <c r="A135" t="s">
        <v>3440</v>
      </c>
      <c r="B135" s="4">
        <f t="shared" si="2"/>
        <v>4</v>
      </c>
      <c r="C135" t="s">
        <v>3438</v>
      </c>
      <c r="D135" t="s">
        <v>3439</v>
      </c>
      <c r="E135" t="s">
        <v>3144</v>
      </c>
    </row>
    <row r="136" spans="1:10" x14ac:dyDescent="0.35">
      <c r="A136" t="s">
        <v>3144</v>
      </c>
      <c r="B136" s="4">
        <f t="shared" si="2"/>
        <v>4</v>
      </c>
      <c r="C136" t="s">
        <v>3438</v>
      </c>
      <c r="D136" t="s">
        <v>3439</v>
      </c>
      <c r="E136" t="s">
        <v>3440</v>
      </c>
    </row>
    <row r="137" spans="1:10" x14ac:dyDescent="0.35">
      <c r="A137" t="s">
        <v>3322</v>
      </c>
      <c r="B137" s="4">
        <f t="shared" si="2"/>
        <v>9</v>
      </c>
      <c r="C137" t="s">
        <v>3323</v>
      </c>
      <c r="D137" t="s">
        <v>3324</v>
      </c>
      <c r="E137" t="s">
        <v>3325</v>
      </c>
      <c r="F137" t="s">
        <v>2540</v>
      </c>
      <c r="G137" t="s">
        <v>3326</v>
      </c>
      <c r="H137" t="s">
        <v>3327</v>
      </c>
      <c r="I137" t="s">
        <v>3328</v>
      </c>
      <c r="J137" t="s">
        <v>3329</v>
      </c>
    </row>
    <row r="138" spans="1:10" x14ac:dyDescent="0.35">
      <c r="A138" t="s">
        <v>3323</v>
      </c>
      <c r="B138" s="4">
        <f t="shared" si="2"/>
        <v>9</v>
      </c>
      <c r="C138" t="s">
        <v>3322</v>
      </c>
      <c r="D138" t="s">
        <v>3324</v>
      </c>
      <c r="E138" t="s">
        <v>3325</v>
      </c>
      <c r="F138" t="s">
        <v>2540</v>
      </c>
      <c r="G138" t="s">
        <v>3326</v>
      </c>
      <c r="H138" t="s">
        <v>3327</v>
      </c>
      <c r="I138" t="s">
        <v>3328</v>
      </c>
      <c r="J138" t="s">
        <v>3329</v>
      </c>
    </row>
    <row r="139" spans="1:10" x14ac:dyDescent="0.35">
      <c r="A139" t="s">
        <v>3324</v>
      </c>
      <c r="B139" s="4">
        <f t="shared" si="2"/>
        <v>9</v>
      </c>
      <c r="C139" t="s">
        <v>3322</v>
      </c>
      <c r="D139" t="s">
        <v>3323</v>
      </c>
      <c r="E139" t="s">
        <v>3325</v>
      </c>
      <c r="F139" t="s">
        <v>2540</v>
      </c>
      <c r="G139" t="s">
        <v>3326</v>
      </c>
      <c r="H139" t="s">
        <v>3327</v>
      </c>
      <c r="I139" t="s">
        <v>3328</v>
      </c>
      <c r="J139" t="s">
        <v>3329</v>
      </c>
    </row>
    <row r="140" spans="1:10" x14ac:dyDescent="0.35">
      <c r="A140" t="s">
        <v>3325</v>
      </c>
      <c r="B140" s="4">
        <f t="shared" si="2"/>
        <v>9</v>
      </c>
      <c r="C140" t="s">
        <v>3322</v>
      </c>
      <c r="D140" t="s">
        <v>3323</v>
      </c>
      <c r="E140" t="s">
        <v>3324</v>
      </c>
      <c r="F140" t="s">
        <v>2540</v>
      </c>
      <c r="G140" t="s">
        <v>3326</v>
      </c>
      <c r="H140" t="s">
        <v>3327</v>
      </c>
      <c r="I140" t="s">
        <v>3328</v>
      </c>
      <c r="J140" t="s">
        <v>3329</v>
      </c>
    </row>
    <row r="141" spans="1:10" x14ac:dyDescent="0.35">
      <c r="A141" t="s">
        <v>2540</v>
      </c>
      <c r="B141" s="4">
        <f t="shared" si="2"/>
        <v>9</v>
      </c>
      <c r="C141" t="s">
        <v>3322</v>
      </c>
      <c r="D141" t="s">
        <v>3323</v>
      </c>
      <c r="E141" t="s">
        <v>3324</v>
      </c>
      <c r="F141" t="s">
        <v>3325</v>
      </c>
      <c r="G141" t="s">
        <v>3326</v>
      </c>
      <c r="H141" t="s">
        <v>3327</v>
      </c>
      <c r="I141" t="s">
        <v>3328</v>
      </c>
      <c r="J141" t="s">
        <v>3329</v>
      </c>
    </row>
    <row r="142" spans="1:10" x14ac:dyDescent="0.35">
      <c r="A142" t="s">
        <v>3326</v>
      </c>
      <c r="B142" s="4">
        <f t="shared" si="2"/>
        <v>9</v>
      </c>
      <c r="C142" t="s">
        <v>3322</v>
      </c>
      <c r="D142" t="s">
        <v>3323</v>
      </c>
      <c r="E142" t="s">
        <v>3324</v>
      </c>
      <c r="F142" t="s">
        <v>3325</v>
      </c>
      <c r="G142" t="s">
        <v>2540</v>
      </c>
      <c r="H142" t="s">
        <v>3327</v>
      </c>
      <c r="I142" t="s">
        <v>3328</v>
      </c>
      <c r="J142" t="s">
        <v>3329</v>
      </c>
    </row>
    <row r="143" spans="1:10" x14ac:dyDescent="0.35">
      <c r="A143" t="s">
        <v>3327</v>
      </c>
      <c r="B143" s="4">
        <f t="shared" si="2"/>
        <v>9</v>
      </c>
      <c r="C143" t="s">
        <v>3322</v>
      </c>
      <c r="D143" t="s">
        <v>3323</v>
      </c>
      <c r="E143" t="s">
        <v>3324</v>
      </c>
      <c r="F143" t="s">
        <v>3325</v>
      </c>
      <c r="G143" t="s">
        <v>2540</v>
      </c>
      <c r="H143" t="s">
        <v>3326</v>
      </c>
      <c r="I143" t="s">
        <v>3328</v>
      </c>
      <c r="J143" t="s">
        <v>3329</v>
      </c>
    </row>
    <row r="144" spans="1:10" x14ac:dyDescent="0.35">
      <c r="A144" t="s">
        <v>3328</v>
      </c>
      <c r="B144" s="4">
        <f t="shared" si="2"/>
        <v>9</v>
      </c>
      <c r="C144" t="s">
        <v>3322</v>
      </c>
      <c r="D144" t="s">
        <v>3323</v>
      </c>
      <c r="E144" t="s">
        <v>3324</v>
      </c>
      <c r="F144" t="s">
        <v>3325</v>
      </c>
      <c r="G144" t="s">
        <v>2540</v>
      </c>
      <c r="H144" t="s">
        <v>3326</v>
      </c>
      <c r="I144" t="s">
        <v>3327</v>
      </c>
      <c r="J144" t="s">
        <v>3329</v>
      </c>
    </row>
    <row r="145" spans="1:12" x14ac:dyDescent="0.35">
      <c r="A145" t="s">
        <v>3329</v>
      </c>
      <c r="B145" s="4">
        <f t="shared" si="2"/>
        <v>9</v>
      </c>
      <c r="C145" t="s">
        <v>3322</v>
      </c>
      <c r="D145" t="s">
        <v>3323</v>
      </c>
      <c r="E145" t="s">
        <v>3324</v>
      </c>
      <c r="F145" t="s">
        <v>3325</v>
      </c>
      <c r="G145" t="s">
        <v>2540</v>
      </c>
      <c r="H145" t="s">
        <v>3326</v>
      </c>
      <c r="I145" t="s">
        <v>3327</v>
      </c>
      <c r="J145" t="s">
        <v>3328</v>
      </c>
    </row>
    <row r="146" spans="1:12" x14ac:dyDescent="0.35">
      <c r="A146" t="s">
        <v>3330</v>
      </c>
      <c r="B146" s="4">
        <f t="shared" si="2"/>
        <v>11</v>
      </c>
      <c r="C146" t="s">
        <v>3331</v>
      </c>
      <c r="D146" t="s">
        <v>3332</v>
      </c>
      <c r="E146" t="s">
        <v>2234</v>
      </c>
      <c r="F146" t="s">
        <v>3333</v>
      </c>
      <c r="G146" t="s">
        <v>3334</v>
      </c>
      <c r="H146" t="s">
        <v>3335</v>
      </c>
      <c r="I146" t="s">
        <v>3336</v>
      </c>
      <c r="J146" t="s">
        <v>3337</v>
      </c>
      <c r="K146" t="s">
        <v>3338</v>
      </c>
      <c r="L146" t="s">
        <v>3339</v>
      </c>
    </row>
    <row r="147" spans="1:12" x14ac:dyDescent="0.35">
      <c r="A147" t="s">
        <v>3331</v>
      </c>
      <c r="B147" s="4">
        <f t="shared" si="2"/>
        <v>11</v>
      </c>
      <c r="C147" t="s">
        <v>3330</v>
      </c>
      <c r="D147" t="s">
        <v>3332</v>
      </c>
      <c r="E147" t="s">
        <v>2234</v>
      </c>
      <c r="F147" t="s">
        <v>3333</v>
      </c>
      <c r="G147" t="s">
        <v>3334</v>
      </c>
      <c r="H147" t="s">
        <v>3335</v>
      </c>
      <c r="I147" t="s">
        <v>3336</v>
      </c>
      <c r="J147" t="s">
        <v>3337</v>
      </c>
      <c r="K147" t="s">
        <v>3338</v>
      </c>
      <c r="L147" t="s">
        <v>3339</v>
      </c>
    </row>
    <row r="148" spans="1:12" x14ac:dyDescent="0.35">
      <c r="A148" t="s">
        <v>3332</v>
      </c>
      <c r="B148" s="4">
        <f t="shared" si="2"/>
        <v>11</v>
      </c>
      <c r="C148" t="s">
        <v>3330</v>
      </c>
      <c r="D148" t="s">
        <v>3331</v>
      </c>
      <c r="E148" t="s">
        <v>2234</v>
      </c>
      <c r="F148" t="s">
        <v>3333</v>
      </c>
      <c r="G148" t="s">
        <v>3334</v>
      </c>
      <c r="H148" t="s">
        <v>3335</v>
      </c>
      <c r="I148" t="s">
        <v>3336</v>
      </c>
      <c r="J148" t="s">
        <v>3337</v>
      </c>
      <c r="K148" t="s">
        <v>3338</v>
      </c>
      <c r="L148" t="s">
        <v>3339</v>
      </c>
    </row>
    <row r="149" spans="1:12" x14ac:dyDescent="0.35">
      <c r="A149" t="s">
        <v>2234</v>
      </c>
      <c r="B149" s="4">
        <f t="shared" si="2"/>
        <v>11</v>
      </c>
      <c r="C149" t="s">
        <v>3330</v>
      </c>
      <c r="D149" t="s">
        <v>3331</v>
      </c>
      <c r="E149" t="s">
        <v>3332</v>
      </c>
      <c r="F149" t="s">
        <v>3333</v>
      </c>
      <c r="G149" t="s">
        <v>3334</v>
      </c>
      <c r="H149" t="s">
        <v>3335</v>
      </c>
      <c r="I149" t="s">
        <v>3336</v>
      </c>
      <c r="J149" t="s">
        <v>3337</v>
      </c>
      <c r="K149" t="s">
        <v>3338</v>
      </c>
      <c r="L149" t="s">
        <v>3339</v>
      </c>
    </row>
    <row r="150" spans="1:12" x14ac:dyDescent="0.35">
      <c r="A150" t="s">
        <v>2567</v>
      </c>
      <c r="B150" s="4">
        <f t="shared" si="2"/>
        <v>1</v>
      </c>
    </row>
    <row r="151" spans="1:12" x14ac:dyDescent="0.35">
      <c r="A151" t="s">
        <v>3333</v>
      </c>
      <c r="B151" s="4">
        <f t="shared" si="2"/>
        <v>11</v>
      </c>
      <c r="C151" t="s">
        <v>3330</v>
      </c>
      <c r="D151" t="s">
        <v>3331</v>
      </c>
      <c r="E151" t="s">
        <v>3332</v>
      </c>
      <c r="F151" t="s">
        <v>2234</v>
      </c>
      <c r="G151" t="s">
        <v>3334</v>
      </c>
      <c r="H151" t="s">
        <v>3335</v>
      </c>
      <c r="I151" t="s">
        <v>3336</v>
      </c>
      <c r="J151" t="s">
        <v>3337</v>
      </c>
      <c r="K151" t="s">
        <v>3338</v>
      </c>
      <c r="L151" t="s">
        <v>3339</v>
      </c>
    </row>
    <row r="152" spans="1:12" x14ac:dyDescent="0.35">
      <c r="A152" t="s">
        <v>3334</v>
      </c>
      <c r="B152" s="4">
        <f t="shared" si="2"/>
        <v>11</v>
      </c>
      <c r="C152" t="s">
        <v>3330</v>
      </c>
      <c r="D152" t="s">
        <v>3331</v>
      </c>
      <c r="E152" t="s">
        <v>3332</v>
      </c>
      <c r="F152" t="s">
        <v>2234</v>
      </c>
      <c r="G152" t="s">
        <v>3333</v>
      </c>
      <c r="H152" t="s">
        <v>3335</v>
      </c>
      <c r="I152" t="s">
        <v>3336</v>
      </c>
      <c r="J152" t="s">
        <v>3337</v>
      </c>
      <c r="K152" t="s">
        <v>3338</v>
      </c>
      <c r="L152" t="s">
        <v>3339</v>
      </c>
    </row>
    <row r="153" spans="1:12" x14ac:dyDescent="0.35">
      <c r="A153" t="s">
        <v>3335</v>
      </c>
      <c r="B153" s="4">
        <f t="shared" si="2"/>
        <v>11</v>
      </c>
      <c r="C153" t="s">
        <v>3330</v>
      </c>
      <c r="D153" t="s">
        <v>3331</v>
      </c>
      <c r="E153" t="s">
        <v>3332</v>
      </c>
      <c r="F153" t="s">
        <v>2234</v>
      </c>
      <c r="G153" t="s">
        <v>3333</v>
      </c>
      <c r="H153" t="s">
        <v>3334</v>
      </c>
      <c r="I153" t="s">
        <v>3336</v>
      </c>
      <c r="J153" t="s">
        <v>3337</v>
      </c>
      <c r="K153" t="s">
        <v>3338</v>
      </c>
      <c r="L153" t="s">
        <v>3339</v>
      </c>
    </row>
    <row r="154" spans="1:12" x14ac:dyDescent="0.35">
      <c r="A154" t="s">
        <v>3336</v>
      </c>
      <c r="B154" s="4">
        <f t="shared" si="2"/>
        <v>11</v>
      </c>
      <c r="C154" t="s">
        <v>3330</v>
      </c>
      <c r="D154" t="s">
        <v>3331</v>
      </c>
      <c r="E154" t="s">
        <v>3332</v>
      </c>
      <c r="F154" t="s">
        <v>2234</v>
      </c>
      <c r="G154" t="s">
        <v>3333</v>
      </c>
      <c r="H154" t="s">
        <v>3334</v>
      </c>
      <c r="I154" t="s">
        <v>3335</v>
      </c>
      <c r="J154" t="s">
        <v>3337</v>
      </c>
      <c r="K154" t="s">
        <v>3338</v>
      </c>
      <c r="L154" t="s">
        <v>3339</v>
      </c>
    </row>
    <row r="155" spans="1:12" x14ac:dyDescent="0.35">
      <c r="A155" t="s">
        <v>3337</v>
      </c>
      <c r="B155" s="4">
        <f t="shared" si="2"/>
        <v>11</v>
      </c>
      <c r="C155" t="s">
        <v>3330</v>
      </c>
      <c r="D155" t="s">
        <v>3331</v>
      </c>
      <c r="E155" t="s">
        <v>3332</v>
      </c>
      <c r="F155" t="s">
        <v>2234</v>
      </c>
      <c r="G155" t="s">
        <v>3333</v>
      </c>
      <c r="H155" t="s">
        <v>3334</v>
      </c>
      <c r="I155" t="s">
        <v>3335</v>
      </c>
      <c r="J155" t="s">
        <v>3336</v>
      </c>
      <c r="K155" t="s">
        <v>3338</v>
      </c>
      <c r="L155" t="s">
        <v>3339</v>
      </c>
    </row>
    <row r="156" spans="1:12" x14ac:dyDescent="0.35">
      <c r="A156" t="s">
        <v>3338</v>
      </c>
      <c r="B156" s="4">
        <f t="shared" si="2"/>
        <v>11</v>
      </c>
      <c r="C156" t="s">
        <v>3330</v>
      </c>
      <c r="D156" t="s">
        <v>3331</v>
      </c>
      <c r="E156" t="s">
        <v>3332</v>
      </c>
      <c r="F156" t="s">
        <v>2234</v>
      </c>
      <c r="G156" t="s">
        <v>3333</v>
      </c>
      <c r="H156" t="s">
        <v>3334</v>
      </c>
      <c r="I156" t="s">
        <v>3335</v>
      </c>
      <c r="J156" t="s">
        <v>3336</v>
      </c>
      <c r="K156" t="s">
        <v>3337</v>
      </c>
      <c r="L156" t="s">
        <v>3339</v>
      </c>
    </row>
    <row r="157" spans="1:12" x14ac:dyDescent="0.35">
      <c r="A157" t="s">
        <v>3339</v>
      </c>
      <c r="B157" s="4">
        <f t="shared" si="2"/>
        <v>11</v>
      </c>
      <c r="C157" t="s">
        <v>3330</v>
      </c>
      <c r="D157" t="s">
        <v>3331</v>
      </c>
      <c r="E157" t="s">
        <v>3332</v>
      </c>
      <c r="F157" t="s">
        <v>2234</v>
      </c>
      <c r="G157" t="s">
        <v>3333</v>
      </c>
      <c r="H157" t="s">
        <v>3334</v>
      </c>
      <c r="I157" t="s">
        <v>3335</v>
      </c>
      <c r="J157" t="s">
        <v>3336</v>
      </c>
      <c r="K157" t="s">
        <v>3337</v>
      </c>
      <c r="L157" t="s">
        <v>3338</v>
      </c>
    </row>
    <row r="158" spans="1:12" x14ac:dyDescent="0.35">
      <c r="A158" t="s">
        <v>1486</v>
      </c>
      <c r="B158" s="4">
        <f t="shared" si="2"/>
        <v>1</v>
      </c>
    </row>
    <row r="159" spans="1:12" x14ac:dyDescent="0.35">
      <c r="A159" t="s">
        <v>3340</v>
      </c>
      <c r="B159" s="4">
        <f t="shared" si="2"/>
        <v>3</v>
      </c>
      <c r="C159" t="s">
        <v>2385</v>
      </c>
      <c r="D159" t="s">
        <v>3341</v>
      </c>
    </row>
    <row r="160" spans="1:12" x14ac:dyDescent="0.35">
      <c r="A160" t="s">
        <v>2385</v>
      </c>
      <c r="B160" s="4">
        <f t="shared" si="2"/>
        <v>3</v>
      </c>
      <c r="C160" t="s">
        <v>3340</v>
      </c>
      <c r="D160" t="s">
        <v>3341</v>
      </c>
    </row>
    <row r="161" spans="1:92" x14ac:dyDescent="0.35">
      <c r="A161" t="s">
        <v>3341</v>
      </c>
      <c r="B161" s="4">
        <f t="shared" si="2"/>
        <v>3</v>
      </c>
      <c r="C161" t="s">
        <v>3340</v>
      </c>
      <c r="D161" t="s">
        <v>2385</v>
      </c>
    </row>
    <row r="162" spans="1:92" x14ac:dyDescent="0.35">
      <c r="A162" t="s">
        <v>3281</v>
      </c>
      <c r="B162" s="4">
        <f t="shared" si="2"/>
        <v>10</v>
      </c>
      <c r="C162" t="s">
        <v>3275</v>
      </c>
      <c r="D162" t="s">
        <v>3276</v>
      </c>
      <c r="E162" t="s">
        <v>3277</v>
      </c>
      <c r="F162" t="s">
        <v>3278</v>
      </c>
      <c r="G162" t="s">
        <v>3145</v>
      </c>
      <c r="H162" t="s">
        <v>3279</v>
      </c>
      <c r="I162" t="s">
        <v>3280</v>
      </c>
      <c r="J162" t="s">
        <v>3282</v>
      </c>
      <c r="K162" t="s">
        <v>3283</v>
      </c>
    </row>
    <row r="163" spans="1:92" x14ac:dyDescent="0.35">
      <c r="A163" t="s">
        <v>1761</v>
      </c>
      <c r="B163" s="4">
        <f t="shared" si="2"/>
        <v>1</v>
      </c>
    </row>
    <row r="164" spans="1:92" x14ac:dyDescent="0.35">
      <c r="A164" t="s">
        <v>3282</v>
      </c>
      <c r="B164" s="4">
        <f t="shared" si="2"/>
        <v>10</v>
      </c>
      <c r="C164" t="s">
        <v>3275</v>
      </c>
      <c r="D164" t="s">
        <v>3276</v>
      </c>
      <c r="E164" t="s">
        <v>3277</v>
      </c>
      <c r="F164" t="s">
        <v>3278</v>
      </c>
      <c r="G164" t="s">
        <v>3145</v>
      </c>
      <c r="H164" t="s">
        <v>3279</v>
      </c>
      <c r="I164" t="s">
        <v>3280</v>
      </c>
      <c r="J164" t="s">
        <v>3281</v>
      </c>
      <c r="K164" t="s">
        <v>3283</v>
      </c>
    </row>
    <row r="165" spans="1:92" x14ac:dyDescent="0.35">
      <c r="A165" t="s">
        <v>3270</v>
      </c>
      <c r="B165" s="4">
        <f t="shared" si="2"/>
        <v>7</v>
      </c>
      <c r="C165" t="s">
        <v>3266</v>
      </c>
      <c r="D165" t="s">
        <v>3267</v>
      </c>
      <c r="E165" t="s">
        <v>2717</v>
      </c>
      <c r="F165" t="s">
        <v>3268</v>
      </c>
      <c r="G165" t="s">
        <v>3269</v>
      </c>
      <c r="H165" t="s">
        <v>3271</v>
      </c>
    </row>
    <row r="166" spans="1:92" x14ac:dyDescent="0.35">
      <c r="A166" t="s">
        <v>3271</v>
      </c>
      <c r="B166" s="4">
        <f t="shared" si="2"/>
        <v>7</v>
      </c>
      <c r="C166" t="s">
        <v>3266</v>
      </c>
      <c r="D166" t="s">
        <v>3267</v>
      </c>
      <c r="E166" t="s">
        <v>2717</v>
      </c>
      <c r="F166" t="s">
        <v>3268</v>
      </c>
      <c r="G166" t="s">
        <v>3269</v>
      </c>
      <c r="H166" t="s">
        <v>3270</v>
      </c>
    </row>
    <row r="167" spans="1:92" x14ac:dyDescent="0.35">
      <c r="A167" t="s">
        <v>2166</v>
      </c>
      <c r="B167" s="4">
        <f t="shared" si="2"/>
        <v>1</v>
      </c>
    </row>
    <row r="168" spans="1:92" x14ac:dyDescent="0.35">
      <c r="A168" t="s">
        <v>1720</v>
      </c>
      <c r="B168" s="4">
        <f t="shared" si="2"/>
        <v>2</v>
      </c>
      <c r="C168" t="s">
        <v>3296</v>
      </c>
    </row>
    <row r="169" spans="1:92" x14ac:dyDescent="0.35">
      <c r="A169" t="s">
        <v>3441</v>
      </c>
      <c r="B169" s="4">
        <f t="shared" si="2"/>
        <v>5</v>
      </c>
      <c r="C169" t="s">
        <v>3442</v>
      </c>
      <c r="D169" t="s">
        <v>3443</v>
      </c>
      <c r="E169" t="s">
        <v>3444</v>
      </c>
      <c r="F169" t="s">
        <v>3146</v>
      </c>
    </row>
    <row r="170" spans="1:92" x14ac:dyDescent="0.35">
      <c r="A170" t="s">
        <v>3442</v>
      </c>
      <c r="B170" s="4">
        <f t="shared" si="2"/>
        <v>5</v>
      </c>
      <c r="C170" t="s">
        <v>3441</v>
      </c>
      <c r="D170" t="s">
        <v>3443</v>
      </c>
      <c r="E170" t="s">
        <v>3444</v>
      </c>
      <c r="F170" t="s">
        <v>3146</v>
      </c>
    </row>
    <row r="171" spans="1:92" x14ac:dyDescent="0.35">
      <c r="A171" t="s">
        <v>3443</v>
      </c>
      <c r="B171" s="4">
        <f t="shared" si="2"/>
        <v>5</v>
      </c>
      <c r="C171" t="s">
        <v>3441</v>
      </c>
      <c r="D171" t="s">
        <v>3442</v>
      </c>
      <c r="E171" t="s">
        <v>3444</v>
      </c>
      <c r="F171" t="s">
        <v>3146</v>
      </c>
    </row>
    <row r="172" spans="1:92" x14ac:dyDescent="0.35">
      <c r="A172" t="s">
        <v>3444</v>
      </c>
      <c r="B172" s="4">
        <f t="shared" si="2"/>
        <v>5</v>
      </c>
      <c r="C172" t="s">
        <v>3441</v>
      </c>
      <c r="D172" t="s">
        <v>3442</v>
      </c>
      <c r="E172" t="s">
        <v>3443</v>
      </c>
      <c r="F172" t="s">
        <v>3146</v>
      </c>
    </row>
    <row r="173" spans="1:92" x14ac:dyDescent="0.35">
      <c r="A173" t="s">
        <v>3146</v>
      </c>
      <c r="B173" s="4">
        <f t="shared" si="2"/>
        <v>5</v>
      </c>
      <c r="C173" t="s">
        <v>3441</v>
      </c>
      <c r="D173" t="s">
        <v>3442</v>
      </c>
      <c r="E173" t="s">
        <v>3443</v>
      </c>
      <c r="F173" t="s">
        <v>3444</v>
      </c>
    </row>
    <row r="174" spans="1:92" x14ac:dyDescent="0.35">
      <c r="A174" t="s">
        <v>3344</v>
      </c>
      <c r="B174" s="4">
        <f t="shared" si="2"/>
        <v>91</v>
      </c>
      <c r="C174" t="s">
        <v>3345</v>
      </c>
      <c r="D174" t="s">
        <v>3346</v>
      </c>
      <c r="E174" t="s">
        <v>3347</v>
      </c>
      <c r="F174" t="s">
        <v>3348</v>
      </c>
      <c r="G174" t="s">
        <v>3580</v>
      </c>
      <c r="H174" t="s">
        <v>3349</v>
      </c>
      <c r="I174" t="s">
        <v>3350</v>
      </c>
      <c r="J174" t="s">
        <v>3351</v>
      </c>
      <c r="K174" t="s">
        <v>3581</v>
      </c>
      <c r="L174" t="s">
        <v>3582</v>
      </c>
      <c r="M174" t="s">
        <v>3583</v>
      </c>
      <c r="N174" t="s">
        <v>3352</v>
      </c>
      <c r="O174" t="s">
        <v>3353</v>
      </c>
      <c r="P174" t="s">
        <v>3354</v>
      </c>
      <c r="Q174" t="s">
        <v>3584</v>
      </c>
      <c r="R174" t="s">
        <v>3355</v>
      </c>
      <c r="S174" t="s">
        <v>3585</v>
      </c>
      <c r="T174" t="s">
        <v>3356</v>
      </c>
      <c r="U174" t="s">
        <v>3357</v>
      </c>
      <c r="V174" t="s">
        <v>3586</v>
      </c>
      <c r="W174" t="s">
        <v>3358</v>
      </c>
      <c r="X174" t="s">
        <v>3359</v>
      </c>
      <c r="Y174" t="s">
        <v>3360</v>
      </c>
      <c r="Z174" t="s">
        <v>3361</v>
      </c>
      <c r="AA174" t="s">
        <v>3362</v>
      </c>
      <c r="AB174" t="s">
        <v>3363</v>
      </c>
      <c r="AC174" t="s">
        <v>3364</v>
      </c>
      <c r="AD174" t="s">
        <v>3587</v>
      </c>
      <c r="AE174" t="s">
        <v>3365</v>
      </c>
      <c r="AF174" t="s">
        <v>3588</v>
      </c>
      <c r="AG174" t="s">
        <v>3366</v>
      </c>
      <c r="AH174" t="s">
        <v>3367</v>
      </c>
      <c r="AI174" t="s">
        <v>3368</v>
      </c>
      <c r="AJ174" t="s">
        <v>3589</v>
      </c>
      <c r="AK174" t="s">
        <v>3590</v>
      </c>
      <c r="AL174" t="s">
        <v>3369</v>
      </c>
      <c r="AM174" t="s">
        <v>3370</v>
      </c>
      <c r="AN174" t="s">
        <v>3591</v>
      </c>
      <c r="AO174" t="s">
        <v>3372</v>
      </c>
      <c r="AP174" t="s">
        <v>3373</v>
      </c>
      <c r="AQ174" t="s">
        <v>3374</v>
      </c>
      <c r="AR174" t="s">
        <v>3375</v>
      </c>
      <c r="AS174" t="s">
        <v>3592</v>
      </c>
      <c r="AT174" t="s">
        <v>3593</v>
      </c>
      <c r="AU174" t="s">
        <v>3376</v>
      </c>
      <c r="AV174" t="s">
        <v>3377</v>
      </c>
      <c r="AW174" t="s">
        <v>3378</v>
      </c>
      <c r="AX174" t="s">
        <v>3379</v>
      </c>
      <c r="AY174" t="s">
        <v>3594</v>
      </c>
      <c r="AZ174" t="s">
        <v>3380</v>
      </c>
      <c r="BA174" t="s">
        <v>3381</v>
      </c>
      <c r="BB174" t="s">
        <v>3595</v>
      </c>
      <c r="BC174" t="s">
        <v>3596</v>
      </c>
      <c r="BD174" t="s">
        <v>3597</v>
      </c>
      <c r="BE174" t="s">
        <v>3382</v>
      </c>
      <c r="BF174" t="s">
        <v>3383</v>
      </c>
      <c r="BG174" t="s">
        <v>1556</v>
      </c>
      <c r="BH174" t="s">
        <v>3384</v>
      </c>
      <c r="BI174" t="s">
        <v>3598</v>
      </c>
      <c r="BJ174" t="s">
        <v>3385</v>
      </c>
      <c r="BK174" t="s">
        <v>3386</v>
      </c>
      <c r="BL174" t="s">
        <v>3387</v>
      </c>
      <c r="BM174" t="s">
        <v>3388</v>
      </c>
      <c r="BN174" t="s">
        <v>3599</v>
      </c>
      <c r="BO174" t="s">
        <v>3389</v>
      </c>
      <c r="BP174" t="s">
        <v>3600</v>
      </c>
      <c r="BQ174" t="s">
        <v>3390</v>
      </c>
      <c r="BR174" t="s">
        <v>3391</v>
      </c>
      <c r="BS174" t="s">
        <v>3392</v>
      </c>
      <c r="BT174" t="s">
        <v>3601</v>
      </c>
      <c r="BU174" t="s">
        <v>3393</v>
      </c>
      <c r="BV174" t="s">
        <v>3602</v>
      </c>
      <c r="BW174" t="s">
        <v>3394</v>
      </c>
      <c r="BX174" t="s">
        <v>3395</v>
      </c>
      <c r="BY174" t="s">
        <v>3396</v>
      </c>
      <c r="BZ174" t="s">
        <v>3603</v>
      </c>
      <c r="CA174" t="s">
        <v>3397</v>
      </c>
      <c r="CB174" t="s">
        <v>3398</v>
      </c>
      <c r="CC174" t="s">
        <v>3399</v>
      </c>
      <c r="CD174" t="s">
        <v>3400</v>
      </c>
      <c r="CE174" t="s">
        <v>3604</v>
      </c>
      <c r="CF174" t="s">
        <v>3401</v>
      </c>
      <c r="CG174" t="s">
        <v>3402</v>
      </c>
      <c r="CH174" t="s">
        <v>3605</v>
      </c>
      <c r="CI174" t="s">
        <v>3403</v>
      </c>
      <c r="CJ174" t="s">
        <v>3404</v>
      </c>
      <c r="CK174" t="s">
        <v>3606</v>
      </c>
      <c r="CL174" t="s">
        <v>3607</v>
      </c>
      <c r="CM174" t="s">
        <v>3608</v>
      </c>
      <c r="CN174" t="s">
        <v>3405</v>
      </c>
    </row>
    <row r="175" spans="1:92" x14ac:dyDescent="0.35">
      <c r="A175" t="s">
        <v>3445</v>
      </c>
      <c r="B175" s="4">
        <f t="shared" si="2"/>
        <v>2</v>
      </c>
      <c r="C175" t="s">
        <v>3153</v>
      </c>
    </row>
    <row r="176" spans="1:92" x14ac:dyDescent="0.35">
      <c r="A176" t="s">
        <v>3153</v>
      </c>
      <c r="B176" s="4">
        <f t="shared" si="2"/>
        <v>2</v>
      </c>
      <c r="C176" t="s">
        <v>3445</v>
      </c>
    </row>
    <row r="177" spans="1:18" x14ac:dyDescent="0.35">
      <c r="A177" t="s">
        <v>3406</v>
      </c>
      <c r="B177" s="4">
        <f t="shared" si="2"/>
        <v>5</v>
      </c>
      <c r="C177" t="s">
        <v>3407</v>
      </c>
      <c r="D177" t="s">
        <v>3408</v>
      </c>
      <c r="E177" t="s">
        <v>1545</v>
      </c>
      <c r="F177" t="s">
        <v>3409</v>
      </c>
    </row>
    <row r="178" spans="1:18" x14ac:dyDescent="0.35">
      <c r="A178" t="s">
        <v>3407</v>
      </c>
      <c r="B178" s="4">
        <f t="shared" si="2"/>
        <v>5</v>
      </c>
      <c r="C178" t="s">
        <v>3406</v>
      </c>
      <c r="D178" t="s">
        <v>3408</v>
      </c>
      <c r="E178" t="s">
        <v>1545</v>
      </c>
      <c r="F178" t="s">
        <v>3409</v>
      </c>
    </row>
    <row r="179" spans="1:18" x14ac:dyDescent="0.35">
      <c r="A179" t="s">
        <v>3408</v>
      </c>
      <c r="B179" s="4">
        <f t="shared" si="2"/>
        <v>5</v>
      </c>
      <c r="C179" t="s">
        <v>3406</v>
      </c>
      <c r="D179" t="s">
        <v>3407</v>
      </c>
      <c r="E179" t="s">
        <v>1545</v>
      </c>
      <c r="F179" t="s">
        <v>3409</v>
      </c>
    </row>
    <row r="180" spans="1:18" x14ac:dyDescent="0.35">
      <c r="A180" t="s">
        <v>1545</v>
      </c>
      <c r="B180" s="4">
        <f t="shared" si="2"/>
        <v>5</v>
      </c>
      <c r="C180" t="s">
        <v>3406</v>
      </c>
      <c r="D180" t="s">
        <v>3407</v>
      </c>
      <c r="E180" t="s">
        <v>3408</v>
      </c>
      <c r="F180" t="s">
        <v>3409</v>
      </c>
    </row>
    <row r="181" spans="1:18" x14ac:dyDescent="0.35">
      <c r="A181" t="s">
        <v>3409</v>
      </c>
      <c r="B181" s="4">
        <f t="shared" si="2"/>
        <v>5</v>
      </c>
      <c r="C181" t="s">
        <v>3406</v>
      </c>
      <c r="D181" t="s">
        <v>3407</v>
      </c>
      <c r="E181" t="s">
        <v>3408</v>
      </c>
      <c r="F181" t="s">
        <v>1545</v>
      </c>
    </row>
    <row r="182" spans="1:18" x14ac:dyDescent="0.35">
      <c r="A182" t="s">
        <v>1527</v>
      </c>
      <c r="B182" s="4">
        <f t="shared" si="2"/>
        <v>2</v>
      </c>
      <c r="C182" t="s">
        <v>3410</v>
      </c>
    </row>
    <row r="183" spans="1:18" x14ac:dyDescent="0.35">
      <c r="A183" t="s">
        <v>3410</v>
      </c>
      <c r="B183" s="4">
        <f t="shared" si="2"/>
        <v>2</v>
      </c>
      <c r="C183" t="s">
        <v>1527</v>
      </c>
    </row>
    <row r="184" spans="1:18" x14ac:dyDescent="0.35">
      <c r="A184" t="s">
        <v>3149</v>
      </c>
      <c r="B184" s="4">
        <f t="shared" si="2"/>
        <v>1</v>
      </c>
    </row>
    <row r="185" spans="1:18" x14ac:dyDescent="0.35">
      <c r="A185" t="s">
        <v>3249</v>
      </c>
      <c r="B185" s="4">
        <f t="shared" si="2"/>
        <v>17</v>
      </c>
      <c r="C185" t="s">
        <v>3245</v>
      </c>
      <c r="D185" t="s">
        <v>3246</v>
      </c>
      <c r="E185" t="s">
        <v>3247</v>
      </c>
      <c r="F185" t="s">
        <v>3248</v>
      </c>
      <c r="G185" t="s">
        <v>3250</v>
      </c>
      <c r="H185" t="s">
        <v>3251</v>
      </c>
      <c r="I185" t="s">
        <v>3252</v>
      </c>
      <c r="J185" t="s">
        <v>3253</v>
      </c>
      <c r="K185" t="s">
        <v>3254</v>
      </c>
      <c r="L185" t="s">
        <v>2733</v>
      </c>
      <c r="M185" t="s">
        <v>3255</v>
      </c>
      <c r="N185" t="s">
        <v>3256</v>
      </c>
      <c r="O185" t="s">
        <v>3257</v>
      </c>
      <c r="P185" t="s">
        <v>3258</v>
      </c>
      <c r="Q185" t="s">
        <v>3259</v>
      </c>
      <c r="R185" t="s">
        <v>3260</v>
      </c>
    </row>
    <row r="186" spans="1:18" x14ac:dyDescent="0.35">
      <c r="A186" t="s">
        <v>3250</v>
      </c>
      <c r="B186" s="4">
        <f t="shared" si="2"/>
        <v>17</v>
      </c>
      <c r="C186" t="s">
        <v>3245</v>
      </c>
      <c r="D186" t="s">
        <v>3246</v>
      </c>
      <c r="E186" t="s">
        <v>3247</v>
      </c>
      <c r="F186" t="s">
        <v>3248</v>
      </c>
      <c r="G186" t="s">
        <v>3249</v>
      </c>
      <c r="H186" t="s">
        <v>3251</v>
      </c>
      <c r="I186" t="s">
        <v>3252</v>
      </c>
      <c r="J186" t="s">
        <v>3253</v>
      </c>
      <c r="K186" t="s">
        <v>3254</v>
      </c>
      <c r="L186" t="s">
        <v>2733</v>
      </c>
      <c r="M186" t="s">
        <v>3255</v>
      </c>
      <c r="N186" t="s">
        <v>3256</v>
      </c>
      <c r="O186" t="s">
        <v>3257</v>
      </c>
      <c r="P186" t="s">
        <v>3258</v>
      </c>
      <c r="Q186" t="s">
        <v>3259</v>
      </c>
      <c r="R186" t="s">
        <v>3260</v>
      </c>
    </row>
    <row r="187" spans="1:18" x14ac:dyDescent="0.35">
      <c r="A187" t="s">
        <v>3251</v>
      </c>
      <c r="B187" s="4">
        <f t="shared" si="2"/>
        <v>17</v>
      </c>
      <c r="C187" t="s">
        <v>3245</v>
      </c>
      <c r="D187" t="s">
        <v>3246</v>
      </c>
      <c r="E187" t="s">
        <v>3247</v>
      </c>
      <c r="F187" t="s">
        <v>3248</v>
      </c>
      <c r="G187" t="s">
        <v>3249</v>
      </c>
      <c r="H187" t="s">
        <v>3250</v>
      </c>
      <c r="I187" t="s">
        <v>3252</v>
      </c>
      <c r="J187" t="s">
        <v>3253</v>
      </c>
      <c r="K187" t="s">
        <v>3254</v>
      </c>
      <c r="L187" t="s">
        <v>2733</v>
      </c>
      <c r="M187" t="s">
        <v>3255</v>
      </c>
      <c r="N187" t="s">
        <v>3256</v>
      </c>
      <c r="O187" t="s">
        <v>3257</v>
      </c>
      <c r="P187" t="s">
        <v>3258</v>
      </c>
      <c r="Q187" t="s">
        <v>3259</v>
      </c>
      <c r="R187" t="s">
        <v>3260</v>
      </c>
    </row>
    <row r="188" spans="1:18" x14ac:dyDescent="0.35">
      <c r="A188" t="s">
        <v>3252</v>
      </c>
      <c r="B188" s="4">
        <f t="shared" si="2"/>
        <v>17</v>
      </c>
      <c r="C188" t="s">
        <v>3245</v>
      </c>
      <c r="D188" t="s">
        <v>3246</v>
      </c>
      <c r="E188" t="s">
        <v>3247</v>
      </c>
      <c r="F188" t="s">
        <v>3248</v>
      </c>
      <c r="G188" t="s">
        <v>3249</v>
      </c>
      <c r="H188" t="s">
        <v>3250</v>
      </c>
      <c r="I188" t="s">
        <v>3251</v>
      </c>
      <c r="J188" t="s">
        <v>3253</v>
      </c>
      <c r="K188" t="s">
        <v>3254</v>
      </c>
      <c r="L188" t="s">
        <v>2733</v>
      </c>
      <c r="M188" t="s">
        <v>3255</v>
      </c>
      <c r="N188" t="s">
        <v>3256</v>
      </c>
      <c r="O188" t="s">
        <v>3257</v>
      </c>
      <c r="P188" t="s">
        <v>3258</v>
      </c>
      <c r="Q188" t="s">
        <v>3259</v>
      </c>
      <c r="R188" t="s">
        <v>3260</v>
      </c>
    </row>
    <row r="189" spans="1:18" x14ac:dyDescent="0.35">
      <c r="A189" t="s">
        <v>3253</v>
      </c>
      <c r="B189" s="4">
        <f t="shared" si="2"/>
        <v>17</v>
      </c>
      <c r="C189" t="s">
        <v>3245</v>
      </c>
      <c r="D189" t="s">
        <v>3246</v>
      </c>
      <c r="E189" t="s">
        <v>3247</v>
      </c>
      <c r="F189" t="s">
        <v>3248</v>
      </c>
      <c r="G189" t="s">
        <v>3249</v>
      </c>
      <c r="H189" t="s">
        <v>3250</v>
      </c>
      <c r="I189" t="s">
        <v>3251</v>
      </c>
      <c r="J189" t="s">
        <v>3252</v>
      </c>
      <c r="K189" t="s">
        <v>3254</v>
      </c>
      <c r="L189" t="s">
        <v>2733</v>
      </c>
      <c r="M189" t="s">
        <v>3255</v>
      </c>
      <c r="N189" t="s">
        <v>3256</v>
      </c>
      <c r="O189" t="s">
        <v>3257</v>
      </c>
      <c r="P189" t="s">
        <v>3258</v>
      </c>
      <c r="Q189" t="s">
        <v>3259</v>
      </c>
      <c r="R189" t="s">
        <v>3260</v>
      </c>
    </row>
    <row r="190" spans="1:18" x14ac:dyDescent="0.35">
      <c r="A190" t="s">
        <v>3521</v>
      </c>
      <c r="B190" s="4">
        <f t="shared" si="2"/>
        <v>7</v>
      </c>
      <c r="C190" t="s">
        <v>3612</v>
      </c>
      <c r="D190" t="s">
        <v>3613</v>
      </c>
      <c r="E190" t="s">
        <v>3614</v>
      </c>
      <c r="F190" t="s">
        <v>3615</v>
      </c>
      <c r="G190" t="s">
        <v>3616</v>
      </c>
      <c r="H190" t="s">
        <v>3617</v>
      </c>
    </row>
    <row r="191" spans="1:18" x14ac:dyDescent="0.35">
      <c r="A191" t="s">
        <v>3615</v>
      </c>
      <c r="B191" s="4">
        <f t="shared" si="2"/>
        <v>7</v>
      </c>
      <c r="C191" t="s">
        <v>3612</v>
      </c>
      <c r="D191" t="s">
        <v>3613</v>
      </c>
      <c r="E191" t="s">
        <v>3614</v>
      </c>
      <c r="F191" t="s">
        <v>3521</v>
      </c>
      <c r="G191" t="s">
        <v>3616</v>
      </c>
      <c r="H191" t="s">
        <v>3617</v>
      </c>
    </row>
    <row r="192" spans="1:18" x14ac:dyDescent="0.35">
      <c r="A192" t="s">
        <v>3616</v>
      </c>
      <c r="B192" s="4">
        <f t="shared" si="2"/>
        <v>7</v>
      </c>
      <c r="C192" t="s">
        <v>3612</v>
      </c>
      <c r="D192" t="s">
        <v>3613</v>
      </c>
      <c r="E192" t="s">
        <v>3614</v>
      </c>
      <c r="F192" t="s">
        <v>3521</v>
      </c>
      <c r="G192" t="s">
        <v>3615</v>
      </c>
      <c r="H192" t="s">
        <v>3617</v>
      </c>
    </row>
    <row r="193" spans="1:18" x14ac:dyDescent="0.35">
      <c r="A193" t="s">
        <v>3617</v>
      </c>
      <c r="B193" s="4">
        <f t="shared" si="2"/>
        <v>7</v>
      </c>
      <c r="C193" t="s">
        <v>3612</v>
      </c>
      <c r="D193" t="s">
        <v>3613</v>
      </c>
      <c r="E193" t="s">
        <v>3614</v>
      </c>
      <c r="F193" t="s">
        <v>3521</v>
      </c>
      <c r="G193" t="s">
        <v>3615</v>
      </c>
      <c r="H193" t="s">
        <v>3616</v>
      </c>
    </row>
    <row r="194" spans="1:18" x14ac:dyDescent="0.35">
      <c r="A194" t="s">
        <v>3148</v>
      </c>
      <c r="B194" s="4">
        <f t="shared" ref="B194:B257" si="3">COUNTA(C194:CN194)+1</f>
        <v>3</v>
      </c>
      <c r="C194" t="s">
        <v>3446</v>
      </c>
      <c r="D194" t="s">
        <v>3447</v>
      </c>
    </row>
    <row r="195" spans="1:18" x14ac:dyDescent="0.35">
      <c r="A195" t="s">
        <v>3446</v>
      </c>
      <c r="B195" s="4">
        <f t="shared" si="3"/>
        <v>3</v>
      </c>
      <c r="C195" t="s">
        <v>3148</v>
      </c>
      <c r="D195" t="s">
        <v>3447</v>
      </c>
    </row>
    <row r="196" spans="1:18" x14ac:dyDescent="0.35">
      <c r="A196" t="s">
        <v>3233</v>
      </c>
      <c r="B196" s="4">
        <f t="shared" si="3"/>
        <v>4</v>
      </c>
      <c r="C196" t="s">
        <v>3231</v>
      </c>
      <c r="D196" t="s">
        <v>3232</v>
      </c>
      <c r="E196" t="s">
        <v>3</v>
      </c>
    </row>
    <row r="197" spans="1:18" x14ac:dyDescent="0.35">
      <c r="A197" t="s">
        <v>3</v>
      </c>
      <c r="B197" s="4">
        <f t="shared" si="3"/>
        <v>4</v>
      </c>
      <c r="C197" t="s">
        <v>3231</v>
      </c>
      <c r="D197" t="s">
        <v>3232</v>
      </c>
      <c r="E197" t="s">
        <v>3233</v>
      </c>
    </row>
    <row r="198" spans="1:18" x14ac:dyDescent="0.35">
      <c r="A198" t="s">
        <v>3411</v>
      </c>
      <c r="B198" s="4">
        <f t="shared" si="3"/>
        <v>6</v>
      </c>
      <c r="C198" t="s">
        <v>3412</v>
      </c>
      <c r="D198" t="s">
        <v>3413</v>
      </c>
      <c r="E198" t="s">
        <v>3414</v>
      </c>
      <c r="F198" t="s">
        <v>3415</v>
      </c>
      <c r="G198" t="s">
        <v>1816</v>
      </c>
    </row>
    <row r="199" spans="1:18" x14ac:dyDescent="0.35">
      <c r="A199" t="s">
        <v>3412</v>
      </c>
      <c r="B199" s="4">
        <f t="shared" si="3"/>
        <v>6</v>
      </c>
      <c r="C199" t="s">
        <v>3411</v>
      </c>
      <c r="D199" t="s">
        <v>3413</v>
      </c>
      <c r="E199" t="s">
        <v>3414</v>
      </c>
      <c r="F199" t="s">
        <v>3415</v>
      </c>
      <c r="G199" t="s">
        <v>1816</v>
      </c>
    </row>
    <row r="200" spans="1:18" x14ac:dyDescent="0.35">
      <c r="A200" t="s">
        <v>3413</v>
      </c>
      <c r="B200" s="4">
        <f t="shared" si="3"/>
        <v>6</v>
      </c>
      <c r="C200" t="s">
        <v>3411</v>
      </c>
      <c r="D200" t="s">
        <v>3412</v>
      </c>
      <c r="E200" t="s">
        <v>3414</v>
      </c>
      <c r="F200" t="s">
        <v>3415</v>
      </c>
      <c r="G200" t="s">
        <v>1816</v>
      </c>
    </row>
    <row r="201" spans="1:18" x14ac:dyDescent="0.35">
      <c r="A201" t="s">
        <v>3414</v>
      </c>
      <c r="B201" s="4">
        <f t="shared" si="3"/>
        <v>6</v>
      </c>
      <c r="C201" t="s">
        <v>3411</v>
      </c>
      <c r="D201" t="s">
        <v>3412</v>
      </c>
      <c r="E201" t="s">
        <v>3413</v>
      </c>
      <c r="F201" t="s">
        <v>3415</v>
      </c>
      <c r="G201" t="s">
        <v>1816</v>
      </c>
    </row>
    <row r="202" spans="1:18" x14ac:dyDescent="0.35">
      <c r="A202" t="s">
        <v>3415</v>
      </c>
      <c r="B202" s="4">
        <f t="shared" si="3"/>
        <v>6</v>
      </c>
      <c r="C202" t="s">
        <v>3411</v>
      </c>
      <c r="D202" t="s">
        <v>3412</v>
      </c>
      <c r="E202" t="s">
        <v>3413</v>
      </c>
      <c r="F202" t="s">
        <v>3414</v>
      </c>
      <c r="G202" t="s">
        <v>1816</v>
      </c>
    </row>
    <row r="203" spans="1:18" x14ac:dyDescent="0.35">
      <c r="A203" t="s">
        <v>1816</v>
      </c>
      <c r="B203" s="4">
        <f t="shared" si="3"/>
        <v>6</v>
      </c>
      <c r="C203" t="s">
        <v>3411</v>
      </c>
      <c r="D203" t="s">
        <v>3412</v>
      </c>
      <c r="E203" t="s">
        <v>3413</v>
      </c>
      <c r="F203" t="s">
        <v>3414</v>
      </c>
      <c r="G203" t="s">
        <v>3415</v>
      </c>
    </row>
    <row r="204" spans="1:18" x14ac:dyDescent="0.35">
      <c r="A204" t="s">
        <v>3447</v>
      </c>
      <c r="B204" s="4">
        <f t="shared" si="3"/>
        <v>3</v>
      </c>
      <c r="C204" t="s">
        <v>3148</v>
      </c>
      <c r="D204" t="s">
        <v>3446</v>
      </c>
    </row>
    <row r="205" spans="1:18" x14ac:dyDescent="0.35">
      <c r="A205" t="s">
        <v>3254</v>
      </c>
      <c r="B205" s="4">
        <f t="shared" si="3"/>
        <v>17</v>
      </c>
      <c r="C205" t="s">
        <v>3245</v>
      </c>
      <c r="D205" t="s">
        <v>3246</v>
      </c>
      <c r="E205" t="s">
        <v>3247</v>
      </c>
      <c r="F205" t="s">
        <v>3248</v>
      </c>
      <c r="G205" t="s">
        <v>3249</v>
      </c>
      <c r="H205" t="s">
        <v>3250</v>
      </c>
      <c r="I205" t="s">
        <v>3251</v>
      </c>
      <c r="J205" t="s">
        <v>3252</v>
      </c>
      <c r="K205" t="s">
        <v>3253</v>
      </c>
      <c r="L205" t="s">
        <v>2733</v>
      </c>
      <c r="M205" t="s">
        <v>3255</v>
      </c>
      <c r="N205" t="s">
        <v>3256</v>
      </c>
      <c r="O205" t="s">
        <v>3257</v>
      </c>
      <c r="P205" t="s">
        <v>3258</v>
      </c>
      <c r="Q205" t="s">
        <v>3259</v>
      </c>
      <c r="R205" t="s">
        <v>3260</v>
      </c>
    </row>
    <row r="206" spans="1:18" x14ac:dyDescent="0.35">
      <c r="A206" t="s">
        <v>3320</v>
      </c>
      <c r="B206" s="4">
        <f t="shared" si="3"/>
        <v>8</v>
      </c>
      <c r="C206" t="s">
        <v>3315</v>
      </c>
      <c r="D206" t="s">
        <v>3316</v>
      </c>
      <c r="E206" t="s">
        <v>3317</v>
      </c>
      <c r="F206" t="s">
        <v>3318</v>
      </c>
      <c r="G206" t="s">
        <v>3319</v>
      </c>
      <c r="H206" t="s">
        <v>1771</v>
      </c>
      <c r="I206" t="s">
        <v>3321</v>
      </c>
    </row>
    <row r="207" spans="1:18" x14ac:dyDescent="0.35">
      <c r="A207" t="s">
        <v>1771</v>
      </c>
      <c r="B207" s="4">
        <f t="shared" si="3"/>
        <v>8</v>
      </c>
      <c r="C207" t="s">
        <v>3315</v>
      </c>
      <c r="D207" t="s">
        <v>3316</v>
      </c>
      <c r="E207" t="s">
        <v>3317</v>
      </c>
      <c r="F207" t="s">
        <v>3318</v>
      </c>
      <c r="G207" t="s">
        <v>3319</v>
      </c>
      <c r="H207" t="s">
        <v>3320</v>
      </c>
      <c r="I207" t="s">
        <v>3321</v>
      </c>
    </row>
    <row r="208" spans="1:18" x14ac:dyDescent="0.35">
      <c r="A208" t="s">
        <v>3321</v>
      </c>
      <c r="B208" s="4">
        <f t="shared" si="3"/>
        <v>8</v>
      </c>
      <c r="C208" t="s">
        <v>3315</v>
      </c>
      <c r="D208" t="s">
        <v>3316</v>
      </c>
      <c r="E208" t="s">
        <v>3317</v>
      </c>
      <c r="F208" t="s">
        <v>3318</v>
      </c>
      <c r="G208" t="s">
        <v>3319</v>
      </c>
      <c r="H208" t="s">
        <v>3320</v>
      </c>
      <c r="I208" t="s">
        <v>1771</v>
      </c>
    </row>
    <row r="209" spans="1:18" x14ac:dyDescent="0.35">
      <c r="A209" t="s">
        <v>2733</v>
      </c>
      <c r="B209" s="4">
        <f t="shared" si="3"/>
        <v>17</v>
      </c>
      <c r="C209" t="s">
        <v>3245</v>
      </c>
      <c r="D209" t="s">
        <v>3246</v>
      </c>
      <c r="E209" t="s">
        <v>3247</v>
      </c>
      <c r="F209" t="s">
        <v>3248</v>
      </c>
      <c r="G209" t="s">
        <v>3249</v>
      </c>
      <c r="H209" t="s">
        <v>3250</v>
      </c>
      <c r="I209" t="s">
        <v>3251</v>
      </c>
      <c r="J209" t="s">
        <v>3252</v>
      </c>
      <c r="K209" t="s">
        <v>3253</v>
      </c>
      <c r="L209" t="s">
        <v>3254</v>
      </c>
      <c r="M209" t="s">
        <v>3255</v>
      </c>
      <c r="N209" t="s">
        <v>3256</v>
      </c>
      <c r="O209" t="s">
        <v>3257</v>
      </c>
      <c r="P209" t="s">
        <v>3258</v>
      </c>
      <c r="Q209" t="s">
        <v>3259</v>
      </c>
      <c r="R209" t="s">
        <v>3260</v>
      </c>
    </row>
    <row r="210" spans="1:18" x14ac:dyDescent="0.35">
      <c r="A210" t="s">
        <v>3255</v>
      </c>
      <c r="B210" s="4">
        <f t="shared" si="3"/>
        <v>17</v>
      </c>
      <c r="C210" t="s">
        <v>3245</v>
      </c>
      <c r="D210" t="s">
        <v>3246</v>
      </c>
      <c r="E210" t="s">
        <v>3247</v>
      </c>
      <c r="F210" t="s">
        <v>3248</v>
      </c>
      <c r="G210" t="s">
        <v>3249</v>
      </c>
      <c r="H210" t="s">
        <v>3250</v>
      </c>
      <c r="I210" t="s">
        <v>3251</v>
      </c>
      <c r="J210" t="s">
        <v>3252</v>
      </c>
      <c r="K210" t="s">
        <v>3253</v>
      </c>
      <c r="L210" t="s">
        <v>3254</v>
      </c>
      <c r="M210" t="s">
        <v>2733</v>
      </c>
      <c r="N210" t="s">
        <v>3256</v>
      </c>
      <c r="O210" t="s">
        <v>3257</v>
      </c>
      <c r="P210" t="s">
        <v>3258</v>
      </c>
      <c r="Q210" t="s">
        <v>3259</v>
      </c>
      <c r="R210" t="s">
        <v>3260</v>
      </c>
    </row>
    <row r="211" spans="1:18" x14ac:dyDescent="0.35">
      <c r="A211" t="s">
        <v>3256</v>
      </c>
      <c r="B211" s="4">
        <f t="shared" si="3"/>
        <v>17</v>
      </c>
      <c r="C211" t="s">
        <v>3245</v>
      </c>
      <c r="D211" t="s">
        <v>3246</v>
      </c>
      <c r="E211" t="s">
        <v>3247</v>
      </c>
      <c r="F211" t="s">
        <v>3248</v>
      </c>
      <c r="G211" t="s">
        <v>3249</v>
      </c>
      <c r="H211" t="s">
        <v>3250</v>
      </c>
      <c r="I211" t="s">
        <v>3251</v>
      </c>
      <c r="J211" t="s">
        <v>3252</v>
      </c>
      <c r="K211" t="s">
        <v>3253</v>
      </c>
      <c r="L211" t="s">
        <v>3254</v>
      </c>
      <c r="M211" t="s">
        <v>2733</v>
      </c>
      <c r="N211" t="s">
        <v>3255</v>
      </c>
      <c r="O211" t="s">
        <v>3257</v>
      </c>
      <c r="P211" t="s">
        <v>3258</v>
      </c>
      <c r="Q211" t="s">
        <v>3259</v>
      </c>
      <c r="R211" t="s">
        <v>3260</v>
      </c>
    </row>
    <row r="212" spans="1:18" x14ac:dyDescent="0.35">
      <c r="A212" t="s">
        <v>3257</v>
      </c>
      <c r="B212" s="4">
        <f t="shared" si="3"/>
        <v>17</v>
      </c>
      <c r="C212" t="s">
        <v>3245</v>
      </c>
      <c r="D212" t="s">
        <v>3246</v>
      </c>
      <c r="E212" t="s">
        <v>3247</v>
      </c>
      <c r="F212" t="s">
        <v>3248</v>
      </c>
      <c r="G212" t="s">
        <v>3249</v>
      </c>
      <c r="H212" t="s">
        <v>3250</v>
      </c>
      <c r="I212" t="s">
        <v>3251</v>
      </c>
      <c r="J212" t="s">
        <v>3252</v>
      </c>
      <c r="K212" t="s">
        <v>3253</v>
      </c>
      <c r="L212" t="s">
        <v>3254</v>
      </c>
      <c r="M212" t="s">
        <v>2733</v>
      </c>
      <c r="N212" t="s">
        <v>3255</v>
      </c>
      <c r="O212" t="s">
        <v>3256</v>
      </c>
      <c r="P212" t="s">
        <v>3258</v>
      </c>
      <c r="Q212" t="s">
        <v>3259</v>
      </c>
      <c r="R212" t="s">
        <v>3260</v>
      </c>
    </row>
    <row r="213" spans="1:18" x14ac:dyDescent="0.35">
      <c r="A213" t="s">
        <v>3258</v>
      </c>
      <c r="B213" s="4">
        <f t="shared" si="3"/>
        <v>17</v>
      </c>
      <c r="C213" t="s">
        <v>3245</v>
      </c>
      <c r="D213" t="s">
        <v>3246</v>
      </c>
      <c r="E213" t="s">
        <v>3247</v>
      </c>
      <c r="F213" t="s">
        <v>3248</v>
      </c>
      <c r="G213" t="s">
        <v>3249</v>
      </c>
      <c r="H213" t="s">
        <v>3250</v>
      </c>
      <c r="I213" t="s">
        <v>3251</v>
      </c>
      <c r="J213" t="s">
        <v>3252</v>
      </c>
      <c r="K213" t="s">
        <v>3253</v>
      </c>
      <c r="L213" t="s">
        <v>3254</v>
      </c>
      <c r="M213" t="s">
        <v>2733</v>
      </c>
      <c r="N213" t="s">
        <v>3255</v>
      </c>
      <c r="O213" t="s">
        <v>3256</v>
      </c>
      <c r="P213" t="s">
        <v>3257</v>
      </c>
      <c r="Q213" t="s">
        <v>3259</v>
      </c>
      <c r="R213" t="s">
        <v>3260</v>
      </c>
    </row>
    <row r="214" spans="1:18" x14ac:dyDescent="0.35">
      <c r="A214" t="s">
        <v>3416</v>
      </c>
      <c r="B214" s="4">
        <f t="shared" si="3"/>
        <v>4</v>
      </c>
      <c r="C214" t="s">
        <v>3417</v>
      </c>
      <c r="D214" t="s">
        <v>1351</v>
      </c>
      <c r="E214" t="s">
        <v>3418</v>
      </c>
    </row>
    <row r="215" spans="1:18" x14ac:dyDescent="0.35">
      <c r="A215" t="s">
        <v>3417</v>
      </c>
      <c r="B215" s="4">
        <f t="shared" si="3"/>
        <v>4</v>
      </c>
      <c r="C215" t="s">
        <v>3416</v>
      </c>
      <c r="D215" t="s">
        <v>1351</v>
      </c>
      <c r="E215" t="s">
        <v>3418</v>
      </c>
    </row>
    <row r="216" spans="1:18" x14ac:dyDescent="0.35">
      <c r="A216" t="s">
        <v>1351</v>
      </c>
      <c r="B216" s="4">
        <f t="shared" si="3"/>
        <v>4</v>
      </c>
      <c r="C216" t="s">
        <v>3416</v>
      </c>
      <c r="D216" t="s">
        <v>3417</v>
      </c>
      <c r="E216" t="s">
        <v>3418</v>
      </c>
    </row>
    <row r="217" spans="1:18" x14ac:dyDescent="0.35">
      <c r="A217" t="s">
        <v>3418</v>
      </c>
      <c r="B217" s="4">
        <f t="shared" si="3"/>
        <v>4</v>
      </c>
      <c r="C217" t="s">
        <v>3416</v>
      </c>
      <c r="D217" t="s">
        <v>3417</v>
      </c>
      <c r="E217" t="s">
        <v>1351</v>
      </c>
    </row>
    <row r="218" spans="1:18" x14ac:dyDescent="0.35">
      <c r="A218" t="s">
        <v>3142</v>
      </c>
      <c r="B218" s="4">
        <f t="shared" si="3"/>
        <v>1</v>
      </c>
    </row>
    <row r="219" spans="1:18" x14ac:dyDescent="0.35">
      <c r="A219" t="s">
        <v>51</v>
      </c>
      <c r="B219" s="4">
        <f t="shared" si="3"/>
        <v>1</v>
      </c>
    </row>
    <row r="220" spans="1:18" x14ac:dyDescent="0.35">
      <c r="A220" t="s">
        <v>3419</v>
      </c>
      <c r="B220" s="4">
        <f t="shared" si="3"/>
        <v>2</v>
      </c>
      <c r="C220" t="s">
        <v>2082</v>
      </c>
    </row>
    <row r="221" spans="1:18" x14ac:dyDescent="0.35">
      <c r="A221" t="s">
        <v>3420</v>
      </c>
      <c r="B221" s="4">
        <f t="shared" si="3"/>
        <v>5</v>
      </c>
      <c r="C221" t="s">
        <v>1284</v>
      </c>
      <c r="D221" t="s">
        <v>3421</v>
      </c>
      <c r="E221" t="s">
        <v>3422</v>
      </c>
      <c r="F221" t="s">
        <v>3423</v>
      </c>
    </row>
    <row r="222" spans="1:18" x14ac:dyDescent="0.35">
      <c r="A222" t="s">
        <v>2082</v>
      </c>
      <c r="B222" s="4">
        <f t="shared" si="3"/>
        <v>2</v>
      </c>
      <c r="C222" t="s">
        <v>3419</v>
      </c>
    </row>
    <row r="223" spans="1:18" x14ac:dyDescent="0.35">
      <c r="A223" t="s">
        <v>1284</v>
      </c>
      <c r="B223" s="4">
        <f t="shared" si="3"/>
        <v>5</v>
      </c>
      <c r="C223" t="s">
        <v>3420</v>
      </c>
      <c r="D223" t="s">
        <v>3421</v>
      </c>
      <c r="E223" t="s">
        <v>3422</v>
      </c>
      <c r="F223" t="s">
        <v>3423</v>
      </c>
    </row>
    <row r="224" spans="1:18" x14ac:dyDescent="0.35">
      <c r="A224" t="s">
        <v>3421</v>
      </c>
      <c r="B224" s="4">
        <f t="shared" si="3"/>
        <v>5</v>
      </c>
      <c r="C224" t="s">
        <v>3420</v>
      </c>
      <c r="D224" t="s">
        <v>1284</v>
      </c>
      <c r="E224" t="s">
        <v>3422</v>
      </c>
      <c r="F224" t="s">
        <v>3423</v>
      </c>
    </row>
    <row r="225" spans="1:92" x14ac:dyDescent="0.35">
      <c r="A225" t="s">
        <v>3422</v>
      </c>
      <c r="B225" s="4">
        <f t="shared" si="3"/>
        <v>5</v>
      </c>
      <c r="C225" t="s">
        <v>3420</v>
      </c>
      <c r="D225" t="s">
        <v>1284</v>
      </c>
      <c r="E225" t="s">
        <v>3421</v>
      </c>
      <c r="F225" t="s">
        <v>3423</v>
      </c>
    </row>
    <row r="226" spans="1:92" x14ac:dyDescent="0.35">
      <c r="A226" t="s">
        <v>3423</v>
      </c>
      <c r="B226" s="4">
        <f t="shared" si="3"/>
        <v>5</v>
      </c>
      <c r="C226" t="s">
        <v>3420</v>
      </c>
      <c r="D226" t="s">
        <v>1284</v>
      </c>
      <c r="E226" t="s">
        <v>3421</v>
      </c>
      <c r="F226" t="s">
        <v>3422</v>
      </c>
    </row>
    <row r="227" spans="1:92" x14ac:dyDescent="0.35">
      <c r="A227" t="s">
        <v>3345</v>
      </c>
      <c r="B227" s="4">
        <f t="shared" si="3"/>
        <v>91</v>
      </c>
      <c r="C227" t="s">
        <v>3344</v>
      </c>
      <c r="D227" t="s">
        <v>3346</v>
      </c>
      <c r="E227" t="s">
        <v>3347</v>
      </c>
      <c r="F227" t="s">
        <v>3348</v>
      </c>
      <c r="G227" t="s">
        <v>3580</v>
      </c>
      <c r="H227" t="s">
        <v>3349</v>
      </c>
      <c r="I227" t="s">
        <v>3350</v>
      </c>
      <c r="J227" t="s">
        <v>3351</v>
      </c>
      <c r="K227" t="s">
        <v>3581</v>
      </c>
      <c r="L227" t="s">
        <v>3582</v>
      </c>
      <c r="M227" t="s">
        <v>3583</v>
      </c>
      <c r="N227" t="s">
        <v>3352</v>
      </c>
      <c r="O227" t="s">
        <v>3353</v>
      </c>
      <c r="P227" t="s">
        <v>3354</v>
      </c>
      <c r="Q227" t="s">
        <v>3584</v>
      </c>
      <c r="R227" t="s">
        <v>3355</v>
      </c>
      <c r="S227" t="s">
        <v>3585</v>
      </c>
      <c r="T227" t="s">
        <v>3356</v>
      </c>
      <c r="U227" t="s">
        <v>3357</v>
      </c>
      <c r="V227" t="s">
        <v>3586</v>
      </c>
      <c r="W227" t="s">
        <v>3358</v>
      </c>
      <c r="X227" t="s">
        <v>3359</v>
      </c>
      <c r="Y227" t="s">
        <v>3360</v>
      </c>
      <c r="Z227" t="s">
        <v>3361</v>
      </c>
      <c r="AA227" t="s">
        <v>3362</v>
      </c>
      <c r="AB227" t="s">
        <v>3363</v>
      </c>
      <c r="AC227" t="s">
        <v>3364</v>
      </c>
      <c r="AD227" t="s">
        <v>3587</v>
      </c>
      <c r="AE227" t="s">
        <v>3365</v>
      </c>
      <c r="AF227" t="s">
        <v>3588</v>
      </c>
      <c r="AG227" t="s">
        <v>3366</v>
      </c>
      <c r="AH227" t="s">
        <v>3367</v>
      </c>
      <c r="AI227" t="s">
        <v>3368</v>
      </c>
      <c r="AJ227" t="s">
        <v>3589</v>
      </c>
      <c r="AK227" t="s">
        <v>3590</v>
      </c>
      <c r="AL227" t="s">
        <v>3369</v>
      </c>
      <c r="AM227" t="s">
        <v>3370</v>
      </c>
      <c r="AN227" t="s">
        <v>3591</v>
      </c>
      <c r="AO227" t="s">
        <v>3372</v>
      </c>
      <c r="AP227" t="s">
        <v>3373</v>
      </c>
      <c r="AQ227" t="s">
        <v>3374</v>
      </c>
      <c r="AR227" t="s">
        <v>3375</v>
      </c>
      <c r="AS227" t="s">
        <v>3592</v>
      </c>
      <c r="AT227" t="s">
        <v>3593</v>
      </c>
      <c r="AU227" t="s">
        <v>3376</v>
      </c>
      <c r="AV227" t="s">
        <v>3377</v>
      </c>
      <c r="AW227" t="s">
        <v>3378</v>
      </c>
      <c r="AX227" t="s">
        <v>3379</v>
      </c>
      <c r="AY227" t="s">
        <v>3594</v>
      </c>
      <c r="AZ227" t="s">
        <v>3380</v>
      </c>
      <c r="BA227" t="s">
        <v>3381</v>
      </c>
      <c r="BB227" t="s">
        <v>3595</v>
      </c>
      <c r="BC227" t="s">
        <v>3596</v>
      </c>
      <c r="BD227" t="s">
        <v>3597</v>
      </c>
      <c r="BE227" t="s">
        <v>3382</v>
      </c>
      <c r="BF227" t="s">
        <v>3383</v>
      </c>
      <c r="BG227" t="s">
        <v>1556</v>
      </c>
      <c r="BH227" t="s">
        <v>3384</v>
      </c>
      <c r="BI227" t="s">
        <v>3598</v>
      </c>
      <c r="BJ227" t="s">
        <v>3385</v>
      </c>
      <c r="BK227" t="s">
        <v>3386</v>
      </c>
      <c r="BL227" t="s">
        <v>3387</v>
      </c>
      <c r="BM227" t="s">
        <v>3388</v>
      </c>
      <c r="BN227" t="s">
        <v>3599</v>
      </c>
      <c r="BO227" t="s">
        <v>3389</v>
      </c>
      <c r="BP227" t="s">
        <v>3600</v>
      </c>
      <c r="BQ227" t="s">
        <v>3390</v>
      </c>
      <c r="BR227" t="s">
        <v>3391</v>
      </c>
      <c r="BS227" t="s">
        <v>3392</v>
      </c>
      <c r="BT227" t="s">
        <v>3601</v>
      </c>
      <c r="BU227" t="s">
        <v>3393</v>
      </c>
      <c r="BV227" t="s">
        <v>3602</v>
      </c>
      <c r="BW227" t="s">
        <v>3394</v>
      </c>
      <c r="BX227" t="s">
        <v>3395</v>
      </c>
      <c r="BY227" t="s">
        <v>3396</v>
      </c>
      <c r="BZ227" t="s">
        <v>3603</v>
      </c>
      <c r="CA227" t="s">
        <v>3397</v>
      </c>
      <c r="CB227" t="s">
        <v>3398</v>
      </c>
      <c r="CC227" t="s">
        <v>3399</v>
      </c>
      <c r="CD227" t="s">
        <v>3400</v>
      </c>
      <c r="CE227" t="s">
        <v>3604</v>
      </c>
      <c r="CF227" t="s">
        <v>3401</v>
      </c>
      <c r="CG227" t="s">
        <v>3402</v>
      </c>
      <c r="CH227" t="s">
        <v>3605</v>
      </c>
      <c r="CI227" t="s">
        <v>3403</v>
      </c>
      <c r="CJ227" t="s">
        <v>3404</v>
      </c>
      <c r="CK227" t="s">
        <v>3606</v>
      </c>
      <c r="CL227" t="s">
        <v>3607</v>
      </c>
      <c r="CM227" t="s">
        <v>3608</v>
      </c>
      <c r="CN227" t="s">
        <v>3405</v>
      </c>
    </row>
    <row r="228" spans="1:92" x14ac:dyDescent="0.35">
      <c r="A228" t="s">
        <v>3346</v>
      </c>
      <c r="B228" s="4">
        <f t="shared" si="3"/>
        <v>91</v>
      </c>
      <c r="C228" t="s">
        <v>3344</v>
      </c>
      <c r="D228" t="s">
        <v>3345</v>
      </c>
      <c r="E228" t="s">
        <v>3347</v>
      </c>
      <c r="F228" t="s">
        <v>3348</v>
      </c>
      <c r="G228" t="s">
        <v>3580</v>
      </c>
      <c r="H228" t="s">
        <v>3349</v>
      </c>
      <c r="I228" t="s">
        <v>3350</v>
      </c>
      <c r="J228" t="s">
        <v>3351</v>
      </c>
      <c r="K228" t="s">
        <v>3581</v>
      </c>
      <c r="L228" t="s">
        <v>3582</v>
      </c>
      <c r="M228" t="s">
        <v>3583</v>
      </c>
      <c r="N228" t="s">
        <v>3352</v>
      </c>
      <c r="O228" t="s">
        <v>3353</v>
      </c>
      <c r="P228" t="s">
        <v>3354</v>
      </c>
      <c r="Q228" t="s">
        <v>3584</v>
      </c>
      <c r="R228" t="s">
        <v>3355</v>
      </c>
      <c r="S228" t="s">
        <v>3585</v>
      </c>
      <c r="T228" t="s">
        <v>3356</v>
      </c>
      <c r="U228" t="s">
        <v>3357</v>
      </c>
      <c r="V228" t="s">
        <v>3586</v>
      </c>
      <c r="W228" t="s">
        <v>3358</v>
      </c>
      <c r="X228" t="s">
        <v>3359</v>
      </c>
      <c r="Y228" t="s">
        <v>3360</v>
      </c>
      <c r="Z228" t="s">
        <v>3361</v>
      </c>
      <c r="AA228" t="s">
        <v>3362</v>
      </c>
      <c r="AB228" t="s">
        <v>3363</v>
      </c>
      <c r="AC228" t="s">
        <v>3364</v>
      </c>
      <c r="AD228" t="s">
        <v>3587</v>
      </c>
      <c r="AE228" t="s">
        <v>3365</v>
      </c>
      <c r="AF228" t="s">
        <v>3588</v>
      </c>
      <c r="AG228" t="s">
        <v>3366</v>
      </c>
      <c r="AH228" t="s">
        <v>3367</v>
      </c>
      <c r="AI228" t="s">
        <v>3368</v>
      </c>
      <c r="AJ228" t="s">
        <v>3589</v>
      </c>
      <c r="AK228" t="s">
        <v>3590</v>
      </c>
      <c r="AL228" t="s">
        <v>3369</v>
      </c>
      <c r="AM228" t="s">
        <v>3370</v>
      </c>
      <c r="AN228" t="s">
        <v>3591</v>
      </c>
      <c r="AO228" t="s">
        <v>3372</v>
      </c>
      <c r="AP228" t="s">
        <v>3373</v>
      </c>
      <c r="AQ228" t="s">
        <v>3374</v>
      </c>
      <c r="AR228" t="s">
        <v>3375</v>
      </c>
      <c r="AS228" t="s">
        <v>3592</v>
      </c>
      <c r="AT228" t="s">
        <v>3593</v>
      </c>
      <c r="AU228" t="s">
        <v>3376</v>
      </c>
      <c r="AV228" t="s">
        <v>3377</v>
      </c>
      <c r="AW228" t="s">
        <v>3378</v>
      </c>
      <c r="AX228" t="s">
        <v>3379</v>
      </c>
      <c r="AY228" t="s">
        <v>3594</v>
      </c>
      <c r="AZ228" t="s">
        <v>3380</v>
      </c>
      <c r="BA228" t="s">
        <v>3381</v>
      </c>
      <c r="BB228" t="s">
        <v>3595</v>
      </c>
      <c r="BC228" t="s">
        <v>3596</v>
      </c>
      <c r="BD228" t="s">
        <v>3597</v>
      </c>
      <c r="BE228" t="s">
        <v>3382</v>
      </c>
      <c r="BF228" t="s">
        <v>3383</v>
      </c>
      <c r="BG228" t="s">
        <v>1556</v>
      </c>
      <c r="BH228" t="s">
        <v>3384</v>
      </c>
      <c r="BI228" t="s">
        <v>3598</v>
      </c>
      <c r="BJ228" t="s">
        <v>3385</v>
      </c>
      <c r="BK228" t="s">
        <v>3386</v>
      </c>
      <c r="BL228" t="s">
        <v>3387</v>
      </c>
      <c r="BM228" t="s">
        <v>3388</v>
      </c>
      <c r="BN228" t="s">
        <v>3599</v>
      </c>
      <c r="BO228" t="s">
        <v>3389</v>
      </c>
      <c r="BP228" t="s">
        <v>3600</v>
      </c>
      <c r="BQ228" t="s">
        <v>3390</v>
      </c>
      <c r="BR228" t="s">
        <v>3391</v>
      </c>
      <c r="BS228" t="s">
        <v>3392</v>
      </c>
      <c r="BT228" t="s">
        <v>3601</v>
      </c>
      <c r="BU228" t="s">
        <v>3393</v>
      </c>
      <c r="BV228" t="s">
        <v>3602</v>
      </c>
      <c r="BW228" t="s">
        <v>3394</v>
      </c>
      <c r="BX228" t="s">
        <v>3395</v>
      </c>
      <c r="BY228" t="s">
        <v>3396</v>
      </c>
      <c r="BZ228" t="s">
        <v>3603</v>
      </c>
      <c r="CA228" t="s">
        <v>3397</v>
      </c>
      <c r="CB228" t="s">
        <v>3398</v>
      </c>
      <c r="CC228" t="s">
        <v>3399</v>
      </c>
      <c r="CD228" t="s">
        <v>3400</v>
      </c>
      <c r="CE228" t="s">
        <v>3604</v>
      </c>
      <c r="CF228" t="s">
        <v>3401</v>
      </c>
      <c r="CG228" t="s">
        <v>3402</v>
      </c>
      <c r="CH228" t="s">
        <v>3605</v>
      </c>
      <c r="CI228" t="s">
        <v>3403</v>
      </c>
      <c r="CJ228" t="s">
        <v>3404</v>
      </c>
      <c r="CK228" t="s">
        <v>3606</v>
      </c>
      <c r="CL228" t="s">
        <v>3607</v>
      </c>
      <c r="CM228" t="s">
        <v>3608</v>
      </c>
      <c r="CN228" t="s">
        <v>3405</v>
      </c>
    </row>
    <row r="229" spans="1:92" x14ac:dyDescent="0.35">
      <c r="A229" t="s">
        <v>3347</v>
      </c>
      <c r="B229" s="4">
        <f t="shared" si="3"/>
        <v>91</v>
      </c>
      <c r="C229" t="s">
        <v>3344</v>
      </c>
      <c r="D229" t="s">
        <v>3345</v>
      </c>
      <c r="E229" t="s">
        <v>3346</v>
      </c>
      <c r="F229" t="s">
        <v>3348</v>
      </c>
      <c r="G229" t="s">
        <v>3580</v>
      </c>
      <c r="H229" t="s">
        <v>3349</v>
      </c>
      <c r="I229" t="s">
        <v>3350</v>
      </c>
      <c r="J229" t="s">
        <v>3351</v>
      </c>
      <c r="K229" t="s">
        <v>3581</v>
      </c>
      <c r="L229" t="s">
        <v>3582</v>
      </c>
      <c r="M229" t="s">
        <v>3583</v>
      </c>
      <c r="N229" t="s">
        <v>3352</v>
      </c>
      <c r="O229" t="s">
        <v>3353</v>
      </c>
      <c r="P229" t="s">
        <v>3354</v>
      </c>
      <c r="Q229" t="s">
        <v>3584</v>
      </c>
      <c r="R229" t="s">
        <v>3355</v>
      </c>
      <c r="S229" t="s">
        <v>3585</v>
      </c>
      <c r="T229" t="s">
        <v>3356</v>
      </c>
      <c r="U229" t="s">
        <v>3357</v>
      </c>
      <c r="V229" t="s">
        <v>3586</v>
      </c>
      <c r="W229" t="s">
        <v>3358</v>
      </c>
      <c r="X229" t="s">
        <v>3359</v>
      </c>
      <c r="Y229" t="s">
        <v>3360</v>
      </c>
      <c r="Z229" t="s">
        <v>3361</v>
      </c>
      <c r="AA229" t="s">
        <v>3362</v>
      </c>
      <c r="AB229" t="s">
        <v>3363</v>
      </c>
      <c r="AC229" t="s">
        <v>3364</v>
      </c>
      <c r="AD229" t="s">
        <v>3587</v>
      </c>
      <c r="AE229" t="s">
        <v>3365</v>
      </c>
      <c r="AF229" t="s">
        <v>3588</v>
      </c>
      <c r="AG229" t="s">
        <v>3366</v>
      </c>
      <c r="AH229" t="s">
        <v>3367</v>
      </c>
      <c r="AI229" t="s">
        <v>3368</v>
      </c>
      <c r="AJ229" t="s">
        <v>3589</v>
      </c>
      <c r="AK229" t="s">
        <v>3590</v>
      </c>
      <c r="AL229" t="s">
        <v>3369</v>
      </c>
      <c r="AM229" t="s">
        <v>3370</v>
      </c>
      <c r="AN229" t="s">
        <v>3591</v>
      </c>
      <c r="AO229" t="s">
        <v>3372</v>
      </c>
      <c r="AP229" t="s">
        <v>3373</v>
      </c>
      <c r="AQ229" t="s">
        <v>3374</v>
      </c>
      <c r="AR229" t="s">
        <v>3375</v>
      </c>
      <c r="AS229" t="s">
        <v>3592</v>
      </c>
      <c r="AT229" t="s">
        <v>3593</v>
      </c>
      <c r="AU229" t="s">
        <v>3376</v>
      </c>
      <c r="AV229" t="s">
        <v>3377</v>
      </c>
      <c r="AW229" t="s">
        <v>3378</v>
      </c>
      <c r="AX229" t="s">
        <v>3379</v>
      </c>
      <c r="AY229" t="s">
        <v>3594</v>
      </c>
      <c r="AZ229" t="s">
        <v>3380</v>
      </c>
      <c r="BA229" t="s">
        <v>3381</v>
      </c>
      <c r="BB229" t="s">
        <v>3595</v>
      </c>
      <c r="BC229" t="s">
        <v>3596</v>
      </c>
      <c r="BD229" t="s">
        <v>3597</v>
      </c>
      <c r="BE229" t="s">
        <v>3382</v>
      </c>
      <c r="BF229" t="s">
        <v>3383</v>
      </c>
      <c r="BG229" t="s">
        <v>1556</v>
      </c>
      <c r="BH229" t="s">
        <v>3384</v>
      </c>
      <c r="BI229" t="s">
        <v>3598</v>
      </c>
      <c r="BJ229" t="s">
        <v>3385</v>
      </c>
      <c r="BK229" t="s">
        <v>3386</v>
      </c>
      <c r="BL229" t="s">
        <v>3387</v>
      </c>
      <c r="BM229" t="s">
        <v>3388</v>
      </c>
      <c r="BN229" t="s">
        <v>3599</v>
      </c>
      <c r="BO229" t="s">
        <v>3389</v>
      </c>
      <c r="BP229" t="s">
        <v>3600</v>
      </c>
      <c r="BQ229" t="s">
        <v>3390</v>
      </c>
      <c r="BR229" t="s">
        <v>3391</v>
      </c>
      <c r="BS229" t="s">
        <v>3392</v>
      </c>
      <c r="BT229" t="s">
        <v>3601</v>
      </c>
      <c r="BU229" t="s">
        <v>3393</v>
      </c>
      <c r="BV229" t="s">
        <v>3602</v>
      </c>
      <c r="BW229" t="s">
        <v>3394</v>
      </c>
      <c r="BX229" t="s">
        <v>3395</v>
      </c>
      <c r="BY229" t="s">
        <v>3396</v>
      </c>
      <c r="BZ229" t="s">
        <v>3603</v>
      </c>
      <c r="CA229" t="s">
        <v>3397</v>
      </c>
      <c r="CB229" t="s">
        <v>3398</v>
      </c>
      <c r="CC229" t="s">
        <v>3399</v>
      </c>
      <c r="CD229" t="s">
        <v>3400</v>
      </c>
      <c r="CE229" t="s">
        <v>3604</v>
      </c>
      <c r="CF229" t="s">
        <v>3401</v>
      </c>
      <c r="CG229" t="s">
        <v>3402</v>
      </c>
      <c r="CH229" t="s">
        <v>3605</v>
      </c>
      <c r="CI229" t="s">
        <v>3403</v>
      </c>
      <c r="CJ229" t="s">
        <v>3404</v>
      </c>
      <c r="CK229" t="s">
        <v>3606</v>
      </c>
      <c r="CL229" t="s">
        <v>3607</v>
      </c>
      <c r="CM229" t="s">
        <v>3608</v>
      </c>
      <c r="CN229" t="s">
        <v>3405</v>
      </c>
    </row>
    <row r="230" spans="1:92" x14ac:dyDescent="0.35">
      <c r="A230" t="s">
        <v>3348</v>
      </c>
      <c r="B230" s="4">
        <f t="shared" si="3"/>
        <v>91</v>
      </c>
      <c r="C230" t="s">
        <v>3344</v>
      </c>
      <c r="D230" t="s">
        <v>3345</v>
      </c>
      <c r="E230" t="s">
        <v>3346</v>
      </c>
      <c r="F230" t="s">
        <v>3347</v>
      </c>
      <c r="G230" t="s">
        <v>3580</v>
      </c>
      <c r="H230" t="s">
        <v>3349</v>
      </c>
      <c r="I230" t="s">
        <v>3350</v>
      </c>
      <c r="J230" t="s">
        <v>3351</v>
      </c>
      <c r="K230" t="s">
        <v>3581</v>
      </c>
      <c r="L230" t="s">
        <v>3582</v>
      </c>
      <c r="M230" t="s">
        <v>3583</v>
      </c>
      <c r="N230" t="s">
        <v>3352</v>
      </c>
      <c r="O230" t="s">
        <v>3353</v>
      </c>
      <c r="P230" t="s">
        <v>3354</v>
      </c>
      <c r="Q230" t="s">
        <v>3584</v>
      </c>
      <c r="R230" t="s">
        <v>3355</v>
      </c>
      <c r="S230" t="s">
        <v>3585</v>
      </c>
      <c r="T230" t="s">
        <v>3356</v>
      </c>
      <c r="U230" t="s">
        <v>3357</v>
      </c>
      <c r="V230" t="s">
        <v>3586</v>
      </c>
      <c r="W230" t="s">
        <v>3358</v>
      </c>
      <c r="X230" t="s">
        <v>3359</v>
      </c>
      <c r="Y230" t="s">
        <v>3360</v>
      </c>
      <c r="Z230" t="s">
        <v>3361</v>
      </c>
      <c r="AA230" t="s">
        <v>3362</v>
      </c>
      <c r="AB230" t="s">
        <v>3363</v>
      </c>
      <c r="AC230" t="s">
        <v>3364</v>
      </c>
      <c r="AD230" t="s">
        <v>3587</v>
      </c>
      <c r="AE230" t="s">
        <v>3365</v>
      </c>
      <c r="AF230" t="s">
        <v>3588</v>
      </c>
      <c r="AG230" t="s">
        <v>3366</v>
      </c>
      <c r="AH230" t="s">
        <v>3367</v>
      </c>
      <c r="AI230" t="s">
        <v>3368</v>
      </c>
      <c r="AJ230" t="s">
        <v>3589</v>
      </c>
      <c r="AK230" t="s">
        <v>3590</v>
      </c>
      <c r="AL230" t="s">
        <v>3369</v>
      </c>
      <c r="AM230" t="s">
        <v>3370</v>
      </c>
      <c r="AN230" t="s">
        <v>3591</v>
      </c>
      <c r="AO230" t="s">
        <v>3372</v>
      </c>
      <c r="AP230" t="s">
        <v>3373</v>
      </c>
      <c r="AQ230" t="s">
        <v>3374</v>
      </c>
      <c r="AR230" t="s">
        <v>3375</v>
      </c>
      <c r="AS230" t="s">
        <v>3592</v>
      </c>
      <c r="AT230" t="s">
        <v>3593</v>
      </c>
      <c r="AU230" t="s">
        <v>3376</v>
      </c>
      <c r="AV230" t="s">
        <v>3377</v>
      </c>
      <c r="AW230" t="s">
        <v>3378</v>
      </c>
      <c r="AX230" t="s">
        <v>3379</v>
      </c>
      <c r="AY230" t="s">
        <v>3594</v>
      </c>
      <c r="AZ230" t="s">
        <v>3380</v>
      </c>
      <c r="BA230" t="s">
        <v>3381</v>
      </c>
      <c r="BB230" t="s">
        <v>3595</v>
      </c>
      <c r="BC230" t="s">
        <v>3596</v>
      </c>
      <c r="BD230" t="s">
        <v>3597</v>
      </c>
      <c r="BE230" t="s">
        <v>3382</v>
      </c>
      <c r="BF230" t="s">
        <v>3383</v>
      </c>
      <c r="BG230" t="s">
        <v>1556</v>
      </c>
      <c r="BH230" t="s">
        <v>3384</v>
      </c>
      <c r="BI230" t="s">
        <v>3598</v>
      </c>
      <c r="BJ230" t="s">
        <v>3385</v>
      </c>
      <c r="BK230" t="s">
        <v>3386</v>
      </c>
      <c r="BL230" t="s">
        <v>3387</v>
      </c>
      <c r="BM230" t="s">
        <v>3388</v>
      </c>
      <c r="BN230" t="s">
        <v>3599</v>
      </c>
      <c r="BO230" t="s">
        <v>3389</v>
      </c>
      <c r="BP230" t="s">
        <v>3600</v>
      </c>
      <c r="BQ230" t="s">
        <v>3390</v>
      </c>
      <c r="BR230" t="s">
        <v>3391</v>
      </c>
      <c r="BS230" t="s">
        <v>3392</v>
      </c>
      <c r="BT230" t="s">
        <v>3601</v>
      </c>
      <c r="BU230" t="s">
        <v>3393</v>
      </c>
      <c r="BV230" t="s">
        <v>3602</v>
      </c>
      <c r="BW230" t="s">
        <v>3394</v>
      </c>
      <c r="BX230" t="s">
        <v>3395</v>
      </c>
      <c r="BY230" t="s">
        <v>3396</v>
      </c>
      <c r="BZ230" t="s">
        <v>3603</v>
      </c>
      <c r="CA230" t="s">
        <v>3397</v>
      </c>
      <c r="CB230" t="s">
        <v>3398</v>
      </c>
      <c r="CC230" t="s">
        <v>3399</v>
      </c>
      <c r="CD230" t="s">
        <v>3400</v>
      </c>
      <c r="CE230" t="s">
        <v>3604</v>
      </c>
      <c r="CF230" t="s">
        <v>3401</v>
      </c>
      <c r="CG230" t="s">
        <v>3402</v>
      </c>
      <c r="CH230" t="s">
        <v>3605</v>
      </c>
      <c r="CI230" t="s">
        <v>3403</v>
      </c>
      <c r="CJ230" t="s">
        <v>3404</v>
      </c>
      <c r="CK230" t="s">
        <v>3606</v>
      </c>
      <c r="CL230" t="s">
        <v>3607</v>
      </c>
      <c r="CM230" t="s">
        <v>3608</v>
      </c>
      <c r="CN230" t="s">
        <v>3405</v>
      </c>
    </row>
    <row r="231" spans="1:92" x14ac:dyDescent="0.35">
      <c r="A231" t="s">
        <v>3580</v>
      </c>
      <c r="B231" s="4">
        <f t="shared" si="3"/>
        <v>91</v>
      </c>
      <c r="C231" t="s">
        <v>3344</v>
      </c>
      <c r="D231" t="s">
        <v>3345</v>
      </c>
      <c r="E231" t="s">
        <v>3346</v>
      </c>
      <c r="F231" t="s">
        <v>3347</v>
      </c>
      <c r="G231" t="s">
        <v>3348</v>
      </c>
      <c r="H231" t="s">
        <v>3349</v>
      </c>
      <c r="I231" t="s">
        <v>3350</v>
      </c>
      <c r="J231" t="s">
        <v>3351</v>
      </c>
      <c r="K231" t="s">
        <v>3581</v>
      </c>
      <c r="L231" t="s">
        <v>3582</v>
      </c>
      <c r="M231" t="s">
        <v>3583</v>
      </c>
      <c r="N231" t="s">
        <v>3352</v>
      </c>
      <c r="O231" t="s">
        <v>3353</v>
      </c>
      <c r="P231" t="s">
        <v>3354</v>
      </c>
      <c r="Q231" t="s">
        <v>3584</v>
      </c>
      <c r="R231" t="s">
        <v>3355</v>
      </c>
      <c r="S231" t="s">
        <v>3585</v>
      </c>
      <c r="T231" t="s">
        <v>3356</v>
      </c>
      <c r="U231" t="s">
        <v>3357</v>
      </c>
      <c r="V231" t="s">
        <v>3586</v>
      </c>
      <c r="W231" t="s">
        <v>3358</v>
      </c>
      <c r="X231" t="s">
        <v>3359</v>
      </c>
      <c r="Y231" t="s">
        <v>3360</v>
      </c>
      <c r="Z231" t="s">
        <v>3361</v>
      </c>
      <c r="AA231" t="s">
        <v>3362</v>
      </c>
      <c r="AB231" t="s">
        <v>3363</v>
      </c>
      <c r="AC231" t="s">
        <v>3364</v>
      </c>
      <c r="AD231" t="s">
        <v>3587</v>
      </c>
      <c r="AE231" t="s">
        <v>3365</v>
      </c>
      <c r="AF231" t="s">
        <v>3588</v>
      </c>
      <c r="AG231" t="s">
        <v>3366</v>
      </c>
      <c r="AH231" t="s">
        <v>3367</v>
      </c>
      <c r="AI231" t="s">
        <v>3368</v>
      </c>
      <c r="AJ231" t="s">
        <v>3589</v>
      </c>
      <c r="AK231" t="s">
        <v>3590</v>
      </c>
      <c r="AL231" t="s">
        <v>3369</v>
      </c>
      <c r="AM231" t="s">
        <v>3370</v>
      </c>
      <c r="AN231" t="s">
        <v>3591</v>
      </c>
      <c r="AO231" t="s">
        <v>3372</v>
      </c>
      <c r="AP231" t="s">
        <v>3373</v>
      </c>
      <c r="AQ231" t="s">
        <v>3374</v>
      </c>
      <c r="AR231" t="s">
        <v>3375</v>
      </c>
      <c r="AS231" t="s">
        <v>3592</v>
      </c>
      <c r="AT231" t="s">
        <v>3593</v>
      </c>
      <c r="AU231" t="s">
        <v>3376</v>
      </c>
      <c r="AV231" t="s">
        <v>3377</v>
      </c>
      <c r="AW231" t="s">
        <v>3378</v>
      </c>
      <c r="AX231" t="s">
        <v>3379</v>
      </c>
      <c r="AY231" t="s">
        <v>3594</v>
      </c>
      <c r="AZ231" t="s">
        <v>3380</v>
      </c>
      <c r="BA231" t="s">
        <v>3381</v>
      </c>
      <c r="BB231" t="s">
        <v>3595</v>
      </c>
      <c r="BC231" t="s">
        <v>3596</v>
      </c>
      <c r="BD231" t="s">
        <v>3597</v>
      </c>
      <c r="BE231" t="s">
        <v>3382</v>
      </c>
      <c r="BF231" t="s">
        <v>3383</v>
      </c>
      <c r="BG231" t="s">
        <v>1556</v>
      </c>
      <c r="BH231" t="s">
        <v>3384</v>
      </c>
      <c r="BI231" t="s">
        <v>3598</v>
      </c>
      <c r="BJ231" t="s">
        <v>3385</v>
      </c>
      <c r="BK231" t="s">
        <v>3386</v>
      </c>
      <c r="BL231" t="s">
        <v>3387</v>
      </c>
      <c r="BM231" t="s">
        <v>3388</v>
      </c>
      <c r="BN231" t="s">
        <v>3599</v>
      </c>
      <c r="BO231" t="s">
        <v>3389</v>
      </c>
      <c r="BP231" t="s">
        <v>3600</v>
      </c>
      <c r="BQ231" t="s">
        <v>3390</v>
      </c>
      <c r="BR231" t="s">
        <v>3391</v>
      </c>
      <c r="BS231" t="s">
        <v>3392</v>
      </c>
      <c r="BT231" t="s">
        <v>3601</v>
      </c>
      <c r="BU231" t="s">
        <v>3393</v>
      </c>
      <c r="BV231" t="s">
        <v>3602</v>
      </c>
      <c r="BW231" t="s">
        <v>3394</v>
      </c>
      <c r="BX231" t="s">
        <v>3395</v>
      </c>
      <c r="BY231" t="s">
        <v>3396</v>
      </c>
      <c r="BZ231" t="s">
        <v>3603</v>
      </c>
      <c r="CA231" t="s">
        <v>3397</v>
      </c>
      <c r="CB231" t="s">
        <v>3398</v>
      </c>
      <c r="CC231" t="s">
        <v>3399</v>
      </c>
      <c r="CD231" t="s">
        <v>3400</v>
      </c>
      <c r="CE231" t="s">
        <v>3604</v>
      </c>
      <c r="CF231" t="s">
        <v>3401</v>
      </c>
      <c r="CG231" t="s">
        <v>3402</v>
      </c>
      <c r="CH231" t="s">
        <v>3605</v>
      </c>
      <c r="CI231" t="s">
        <v>3403</v>
      </c>
      <c r="CJ231" t="s">
        <v>3404</v>
      </c>
      <c r="CK231" t="s">
        <v>3606</v>
      </c>
      <c r="CL231" t="s">
        <v>3607</v>
      </c>
      <c r="CM231" t="s">
        <v>3608</v>
      </c>
      <c r="CN231" t="s">
        <v>3405</v>
      </c>
    </row>
    <row r="232" spans="1:92" x14ac:dyDescent="0.35">
      <c r="A232" t="s">
        <v>3349</v>
      </c>
      <c r="B232" s="4">
        <f t="shared" si="3"/>
        <v>91</v>
      </c>
      <c r="C232" t="s">
        <v>3344</v>
      </c>
      <c r="D232" t="s">
        <v>3345</v>
      </c>
      <c r="E232" t="s">
        <v>3346</v>
      </c>
      <c r="F232" t="s">
        <v>3347</v>
      </c>
      <c r="G232" t="s">
        <v>3348</v>
      </c>
      <c r="H232" t="s">
        <v>3580</v>
      </c>
      <c r="I232" t="s">
        <v>3350</v>
      </c>
      <c r="J232" t="s">
        <v>3351</v>
      </c>
      <c r="K232" t="s">
        <v>3581</v>
      </c>
      <c r="L232" t="s">
        <v>3582</v>
      </c>
      <c r="M232" t="s">
        <v>3583</v>
      </c>
      <c r="N232" t="s">
        <v>3352</v>
      </c>
      <c r="O232" t="s">
        <v>3353</v>
      </c>
      <c r="P232" t="s">
        <v>3354</v>
      </c>
      <c r="Q232" t="s">
        <v>3584</v>
      </c>
      <c r="R232" t="s">
        <v>3355</v>
      </c>
      <c r="S232" t="s">
        <v>3585</v>
      </c>
      <c r="T232" t="s">
        <v>3356</v>
      </c>
      <c r="U232" t="s">
        <v>3357</v>
      </c>
      <c r="V232" t="s">
        <v>3586</v>
      </c>
      <c r="W232" t="s">
        <v>3358</v>
      </c>
      <c r="X232" t="s">
        <v>3359</v>
      </c>
      <c r="Y232" t="s">
        <v>3360</v>
      </c>
      <c r="Z232" t="s">
        <v>3361</v>
      </c>
      <c r="AA232" t="s">
        <v>3362</v>
      </c>
      <c r="AB232" t="s">
        <v>3363</v>
      </c>
      <c r="AC232" t="s">
        <v>3364</v>
      </c>
      <c r="AD232" t="s">
        <v>3587</v>
      </c>
      <c r="AE232" t="s">
        <v>3365</v>
      </c>
      <c r="AF232" t="s">
        <v>3588</v>
      </c>
      <c r="AG232" t="s">
        <v>3366</v>
      </c>
      <c r="AH232" t="s">
        <v>3367</v>
      </c>
      <c r="AI232" t="s">
        <v>3368</v>
      </c>
      <c r="AJ232" t="s">
        <v>3589</v>
      </c>
      <c r="AK232" t="s">
        <v>3590</v>
      </c>
      <c r="AL232" t="s">
        <v>3369</v>
      </c>
      <c r="AM232" t="s">
        <v>3370</v>
      </c>
      <c r="AN232" t="s">
        <v>3591</v>
      </c>
      <c r="AO232" t="s">
        <v>3372</v>
      </c>
      <c r="AP232" t="s">
        <v>3373</v>
      </c>
      <c r="AQ232" t="s">
        <v>3374</v>
      </c>
      <c r="AR232" t="s">
        <v>3375</v>
      </c>
      <c r="AS232" t="s">
        <v>3592</v>
      </c>
      <c r="AT232" t="s">
        <v>3593</v>
      </c>
      <c r="AU232" t="s">
        <v>3376</v>
      </c>
      <c r="AV232" t="s">
        <v>3377</v>
      </c>
      <c r="AW232" t="s">
        <v>3378</v>
      </c>
      <c r="AX232" t="s">
        <v>3379</v>
      </c>
      <c r="AY232" t="s">
        <v>3594</v>
      </c>
      <c r="AZ232" t="s">
        <v>3380</v>
      </c>
      <c r="BA232" t="s">
        <v>3381</v>
      </c>
      <c r="BB232" t="s">
        <v>3595</v>
      </c>
      <c r="BC232" t="s">
        <v>3596</v>
      </c>
      <c r="BD232" t="s">
        <v>3597</v>
      </c>
      <c r="BE232" t="s">
        <v>3382</v>
      </c>
      <c r="BF232" t="s">
        <v>3383</v>
      </c>
      <c r="BG232" t="s">
        <v>1556</v>
      </c>
      <c r="BH232" t="s">
        <v>3384</v>
      </c>
      <c r="BI232" t="s">
        <v>3598</v>
      </c>
      <c r="BJ232" t="s">
        <v>3385</v>
      </c>
      <c r="BK232" t="s">
        <v>3386</v>
      </c>
      <c r="BL232" t="s">
        <v>3387</v>
      </c>
      <c r="BM232" t="s">
        <v>3388</v>
      </c>
      <c r="BN232" t="s">
        <v>3599</v>
      </c>
      <c r="BO232" t="s">
        <v>3389</v>
      </c>
      <c r="BP232" t="s">
        <v>3600</v>
      </c>
      <c r="BQ232" t="s">
        <v>3390</v>
      </c>
      <c r="BR232" t="s">
        <v>3391</v>
      </c>
      <c r="BS232" t="s">
        <v>3392</v>
      </c>
      <c r="BT232" t="s">
        <v>3601</v>
      </c>
      <c r="BU232" t="s">
        <v>3393</v>
      </c>
      <c r="BV232" t="s">
        <v>3602</v>
      </c>
      <c r="BW232" t="s">
        <v>3394</v>
      </c>
      <c r="BX232" t="s">
        <v>3395</v>
      </c>
      <c r="BY232" t="s">
        <v>3396</v>
      </c>
      <c r="BZ232" t="s">
        <v>3603</v>
      </c>
      <c r="CA232" t="s">
        <v>3397</v>
      </c>
      <c r="CB232" t="s">
        <v>3398</v>
      </c>
      <c r="CC232" t="s">
        <v>3399</v>
      </c>
      <c r="CD232" t="s">
        <v>3400</v>
      </c>
      <c r="CE232" t="s">
        <v>3604</v>
      </c>
      <c r="CF232" t="s">
        <v>3401</v>
      </c>
      <c r="CG232" t="s">
        <v>3402</v>
      </c>
      <c r="CH232" t="s">
        <v>3605</v>
      </c>
      <c r="CI232" t="s">
        <v>3403</v>
      </c>
      <c r="CJ232" t="s">
        <v>3404</v>
      </c>
      <c r="CK232" t="s">
        <v>3606</v>
      </c>
      <c r="CL232" t="s">
        <v>3607</v>
      </c>
      <c r="CM232" t="s">
        <v>3608</v>
      </c>
      <c r="CN232" t="s">
        <v>3405</v>
      </c>
    </row>
    <row r="233" spans="1:92" x14ac:dyDescent="0.35">
      <c r="A233" t="s">
        <v>3350</v>
      </c>
      <c r="B233" s="4">
        <f t="shared" si="3"/>
        <v>91</v>
      </c>
      <c r="C233" t="s">
        <v>3344</v>
      </c>
      <c r="D233" t="s">
        <v>3345</v>
      </c>
      <c r="E233" t="s">
        <v>3346</v>
      </c>
      <c r="F233" t="s">
        <v>3347</v>
      </c>
      <c r="G233" t="s">
        <v>3348</v>
      </c>
      <c r="H233" t="s">
        <v>3580</v>
      </c>
      <c r="I233" t="s">
        <v>3349</v>
      </c>
      <c r="J233" t="s">
        <v>3351</v>
      </c>
      <c r="K233" t="s">
        <v>3581</v>
      </c>
      <c r="L233" t="s">
        <v>3582</v>
      </c>
      <c r="M233" t="s">
        <v>3583</v>
      </c>
      <c r="N233" t="s">
        <v>3352</v>
      </c>
      <c r="O233" t="s">
        <v>3353</v>
      </c>
      <c r="P233" t="s">
        <v>3354</v>
      </c>
      <c r="Q233" t="s">
        <v>3584</v>
      </c>
      <c r="R233" t="s">
        <v>3355</v>
      </c>
      <c r="S233" t="s">
        <v>3585</v>
      </c>
      <c r="T233" t="s">
        <v>3356</v>
      </c>
      <c r="U233" t="s">
        <v>3357</v>
      </c>
      <c r="V233" t="s">
        <v>3586</v>
      </c>
      <c r="W233" t="s">
        <v>3358</v>
      </c>
      <c r="X233" t="s">
        <v>3359</v>
      </c>
      <c r="Y233" t="s">
        <v>3360</v>
      </c>
      <c r="Z233" t="s">
        <v>3361</v>
      </c>
      <c r="AA233" t="s">
        <v>3362</v>
      </c>
      <c r="AB233" t="s">
        <v>3363</v>
      </c>
      <c r="AC233" t="s">
        <v>3364</v>
      </c>
      <c r="AD233" t="s">
        <v>3587</v>
      </c>
      <c r="AE233" t="s">
        <v>3365</v>
      </c>
      <c r="AF233" t="s">
        <v>3588</v>
      </c>
      <c r="AG233" t="s">
        <v>3366</v>
      </c>
      <c r="AH233" t="s">
        <v>3367</v>
      </c>
      <c r="AI233" t="s">
        <v>3368</v>
      </c>
      <c r="AJ233" t="s">
        <v>3589</v>
      </c>
      <c r="AK233" t="s">
        <v>3590</v>
      </c>
      <c r="AL233" t="s">
        <v>3369</v>
      </c>
      <c r="AM233" t="s">
        <v>3370</v>
      </c>
      <c r="AN233" t="s">
        <v>3591</v>
      </c>
      <c r="AO233" t="s">
        <v>3372</v>
      </c>
      <c r="AP233" t="s">
        <v>3373</v>
      </c>
      <c r="AQ233" t="s">
        <v>3374</v>
      </c>
      <c r="AR233" t="s">
        <v>3375</v>
      </c>
      <c r="AS233" t="s">
        <v>3592</v>
      </c>
      <c r="AT233" t="s">
        <v>3593</v>
      </c>
      <c r="AU233" t="s">
        <v>3376</v>
      </c>
      <c r="AV233" t="s">
        <v>3377</v>
      </c>
      <c r="AW233" t="s">
        <v>3378</v>
      </c>
      <c r="AX233" t="s">
        <v>3379</v>
      </c>
      <c r="AY233" t="s">
        <v>3594</v>
      </c>
      <c r="AZ233" t="s">
        <v>3380</v>
      </c>
      <c r="BA233" t="s">
        <v>3381</v>
      </c>
      <c r="BB233" t="s">
        <v>3595</v>
      </c>
      <c r="BC233" t="s">
        <v>3596</v>
      </c>
      <c r="BD233" t="s">
        <v>3597</v>
      </c>
      <c r="BE233" t="s">
        <v>3382</v>
      </c>
      <c r="BF233" t="s">
        <v>3383</v>
      </c>
      <c r="BG233" t="s">
        <v>1556</v>
      </c>
      <c r="BH233" t="s">
        <v>3384</v>
      </c>
      <c r="BI233" t="s">
        <v>3598</v>
      </c>
      <c r="BJ233" t="s">
        <v>3385</v>
      </c>
      <c r="BK233" t="s">
        <v>3386</v>
      </c>
      <c r="BL233" t="s">
        <v>3387</v>
      </c>
      <c r="BM233" t="s">
        <v>3388</v>
      </c>
      <c r="BN233" t="s">
        <v>3599</v>
      </c>
      <c r="BO233" t="s">
        <v>3389</v>
      </c>
      <c r="BP233" t="s">
        <v>3600</v>
      </c>
      <c r="BQ233" t="s">
        <v>3390</v>
      </c>
      <c r="BR233" t="s">
        <v>3391</v>
      </c>
      <c r="BS233" t="s">
        <v>3392</v>
      </c>
      <c r="BT233" t="s">
        <v>3601</v>
      </c>
      <c r="BU233" t="s">
        <v>3393</v>
      </c>
      <c r="BV233" t="s">
        <v>3602</v>
      </c>
      <c r="BW233" t="s">
        <v>3394</v>
      </c>
      <c r="BX233" t="s">
        <v>3395</v>
      </c>
      <c r="BY233" t="s">
        <v>3396</v>
      </c>
      <c r="BZ233" t="s">
        <v>3603</v>
      </c>
      <c r="CA233" t="s">
        <v>3397</v>
      </c>
      <c r="CB233" t="s">
        <v>3398</v>
      </c>
      <c r="CC233" t="s">
        <v>3399</v>
      </c>
      <c r="CD233" t="s">
        <v>3400</v>
      </c>
      <c r="CE233" t="s">
        <v>3604</v>
      </c>
      <c r="CF233" t="s">
        <v>3401</v>
      </c>
      <c r="CG233" t="s">
        <v>3402</v>
      </c>
      <c r="CH233" t="s">
        <v>3605</v>
      </c>
      <c r="CI233" t="s">
        <v>3403</v>
      </c>
      <c r="CJ233" t="s">
        <v>3404</v>
      </c>
      <c r="CK233" t="s">
        <v>3606</v>
      </c>
      <c r="CL233" t="s">
        <v>3607</v>
      </c>
      <c r="CM233" t="s">
        <v>3608</v>
      </c>
      <c r="CN233" t="s">
        <v>3405</v>
      </c>
    </row>
    <row r="234" spans="1:92" x14ac:dyDescent="0.35">
      <c r="A234" t="s">
        <v>3351</v>
      </c>
      <c r="B234" s="4">
        <f t="shared" si="3"/>
        <v>91</v>
      </c>
      <c r="C234" t="s">
        <v>3344</v>
      </c>
      <c r="D234" t="s">
        <v>3345</v>
      </c>
      <c r="E234" t="s">
        <v>3346</v>
      </c>
      <c r="F234" t="s">
        <v>3347</v>
      </c>
      <c r="G234" t="s">
        <v>3348</v>
      </c>
      <c r="H234" t="s">
        <v>3580</v>
      </c>
      <c r="I234" t="s">
        <v>3349</v>
      </c>
      <c r="J234" t="s">
        <v>3350</v>
      </c>
      <c r="K234" t="s">
        <v>3581</v>
      </c>
      <c r="L234" t="s">
        <v>3582</v>
      </c>
      <c r="M234" t="s">
        <v>3583</v>
      </c>
      <c r="N234" t="s">
        <v>3352</v>
      </c>
      <c r="O234" t="s">
        <v>3353</v>
      </c>
      <c r="P234" t="s">
        <v>3354</v>
      </c>
      <c r="Q234" t="s">
        <v>3584</v>
      </c>
      <c r="R234" t="s">
        <v>3355</v>
      </c>
      <c r="S234" t="s">
        <v>3585</v>
      </c>
      <c r="T234" t="s">
        <v>3356</v>
      </c>
      <c r="U234" t="s">
        <v>3357</v>
      </c>
      <c r="V234" t="s">
        <v>3586</v>
      </c>
      <c r="W234" t="s">
        <v>3358</v>
      </c>
      <c r="X234" t="s">
        <v>3359</v>
      </c>
      <c r="Y234" t="s">
        <v>3360</v>
      </c>
      <c r="Z234" t="s">
        <v>3361</v>
      </c>
      <c r="AA234" t="s">
        <v>3362</v>
      </c>
      <c r="AB234" t="s">
        <v>3363</v>
      </c>
      <c r="AC234" t="s">
        <v>3364</v>
      </c>
      <c r="AD234" t="s">
        <v>3587</v>
      </c>
      <c r="AE234" t="s">
        <v>3365</v>
      </c>
      <c r="AF234" t="s">
        <v>3588</v>
      </c>
      <c r="AG234" t="s">
        <v>3366</v>
      </c>
      <c r="AH234" t="s">
        <v>3367</v>
      </c>
      <c r="AI234" t="s">
        <v>3368</v>
      </c>
      <c r="AJ234" t="s">
        <v>3589</v>
      </c>
      <c r="AK234" t="s">
        <v>3590</v>
      </c>
      <c r="AL234" t="s">
        <v>3369</v>
      </c>
      <c r="AM234" t="s">
        <v>3370</v>
      </c>
      <c r="AN234" t="s">
        <v>3591</v>
      </c>
      <c r="AO234" t="s">
        <v>3372</v>
      </c>
      <c r="AP234" t="s">
        <v>3373</v>
      </c>
      <c r="AQ234" t="s">
        <v>3374</v>
      </c>
      <c r="AR234" t="s">
        <v>3375</v>
      </c>
      <c r="AS234" t="s">
        <v>3592</v>
      </c>
      <c r="AT234" t="s">
        <v>3593</v>
      </c>
      <c r="AU234" t="s">
        <v>3376</v>
      </c>
      <c r="AV234" t="s">
        <v>3377</v>
      </c>
      <c r="AW234" t="s">
        <v>3378</v>
      </c>
      <c r="AX234" t="s">
        <v>3379</v>
      </c>
      <c r="AY234" t="s">
        <v>3594</v>
      </c>
      <c r="AZ234" t="s">
        <v>3380</v>
      </c>
      <c r="BA234" t="s">
        <v>3381</v>
      </c>
      <c r="BB234" t="s">
        <v>3595</v>
      </c>
      <c r="BC234" t="s">
        <v>3596</v>
      </c>
      <c r="BD234" t="s">
        <v>3597</v>
      </c>
      <c r="BE234" t="s">
        <v>3382</v>
      </c>
      <c r="BF234" t="s">
        <v>3383</v>
      </c>
      <c r="BG234" t="s">
        <v>1556</v>
      </c>
      <c r="BH234" t="s">
        <v>3384</v>
      </c>
      <c r="BI234" t="s">
        <v>3598</v>
      </c>
      <c r="BJ234" t="s">
        <v>3385</v>
      </c>
      <c r="BK234" t="s">
        <v>3386</v>
      </c>
      <c r="BL234" t="s">
        <v>3387</v>
      </c>
      <c r="BM234" t="s">
        <v>3388</v>
      </c>
      <c r="BN234" t="s">
        <v>3599</v>
      </c>
      <c r="BO234" t="s">
        <v>3389</v>
      </c>
      <c r="BP234" t="s">
        <v>3600</v>
      </c>
      <c r="BQ234" t="s">
        <v>3390</v>
      </c>
      <c r="BR234" t="s">
        <v>3391</v>
      </c>
      <c r="BS234" t="s">
        <v>3392</v>
      </c>
      <c r="BT234" t="s">
        <v>3601</v>
      </c>
      <c r="BU234" t="s">
        <v>3393</v>
      </c>
      <c r="BV234" t="s">
        <v>3602</v>
      </c>
      <c r="BW234" t="s">
        <v>3394</v>
      </c>
      <c r="BX234" t="s">
        <v>3395</v>
      </c>
      <c r="BY234" t="s">
        <v>3396</v>
      </c>
      <c r="BZ234" t="s">
        <v>3603</v>
      </c>
      <c r="CA234" t="s">
        <v>3397</v>
      </c>
      <c r="CB234" t="s">
        <v>3398</v>
      </c>
      <c r="CC234" t="s">
        <v>3399</v>
      </c>
      <c r="CD234" t="s">
        <v>3400</v>
      </c>
      <c r="CE234" t="s">
        <v>3604</v>
      </c>
      <c r="CF234" t="s">
        <v>3401</v>
      </c>
      <c r="CG234" t="s">
        <v>3402</v>
      </c>
      <c r="CH234" t="s">
        <v>3605</v>
      </c>
      <c r="CI234" t="s">
        <v>3403</v>
      </c>
      <c r="CJ234" t="s">
        <v>3404</v>
      </c>
      <c r="CK234" t="s">
        <v>3606</v>
      </c>
      <c r="CL234" t="s">
        <v>3607</v>
      </c>
      <c r="CM234" t="s">
        <v>3608</v>
      </c>
      <c r="CN234" t="s">
        <v>3405</v>
      </c>
    </row>
    <row r="235" spans="1:92" x14ac:dyDescent="0.35">
      <c r="A235" t="s">
        <v>3581</v>
      </c>
      <c r="B235" s="4">
        <f t="shared" si="3"/>
        <v>91</v>
      </c>
      <c r="C235" t="s">
        <v>3344</v>
      </c>
      <c r="D235" t="s">
        <v>3345</v>
      </c>
      <c r="E235" t="s">
        <v>3346</v>
      </c>
      <c r="F235" t="s">
        <v>3347</v>
      </c>
      <c r="G235" t="s">
        <v>3348</v>
      </c>
      <c r="H235" t="s">
        <v>3580</v>
      </c>
      <c r="I235" t="s">
        <v>3349</v>
      </c>
      <c r="J235" t="s">
        <v>3350</v>
      </c>
      <c r="K235" t="s">
        <v>3351</v>
      </c>
      <c r="L235" t="s">
        <v>3582</v>
      </c>
      <c r="M235" t="s">
        <v>3583</v>
      </c>
      <c r="N235" t="s">
        <v>3352</v>
      </c>
      <c r="O235" t="s">
        <v>3353</v>
      </c>
      <c r="P235" t="s">
        <v>3354</v>
      </c>
      <c r="Q235" t="s">
        <v>3584</v>
      </c>
      <c r="R235" t="s">
        <v>3355</v>
      </c>
      <c r="S235" t="s">
        <v>3585</v>
      </c>
      <c r="T235" t="s">
        <v>3356</v>
      </c>
      <c r="U235" t="s">
        <v>3357</v>
      </c>
      <c r="V235" t="s">
        <v>3586</v>
      </c>
      <c r="W235" t="s">
        <v>3358</v>
      </c>
      <c r="X235" t="s">
        <v>3359</v>
      </c>
      <c r="Y235" t="s">
        <v>3360</v>
      </c>
      <c r="Z235" t="s">
        <v>3361</v>
      </c>
      <c r="AA235" t="s">
        <v>3362</v>
      </c>
      <c r="AB235" t="s">
        <v>3363</v>
      </c>
      <c r="AC235" t="s">
        <v>3364</v>
      </c>
      <c r="AD235" t="s">
        <v>3587</v>
      </c>
      <c r="AE235" t="s">
        <v>3365</v>
      </c>
      <c r="AF235" t="s">
        <v>3588</v>
      </c>
      <c r="AG235" t="s">
        <v>3366</v>
      </c>
      <c r="AH235" t="s">
        <v>3367</v>
      </c>
      <c r="AI235" t="s">
        <v>3368</v>
      </c>
      <c r="AJ235" t="s">
        <v>3589</v>
      </c>
      <c r="AK235" t="s">
        <v>3590</v>
      </c>
      <c r="AL235" t="s">
        <v>3369</v>
      </c>
      <c r="AM235" t="s">
        <v>3370</v>
      </c>
      <c r="AN235" t="s">
        <v>3591</v>
      </c>
      <c r="AO235" t="s">
        <v>3372</v>
      </c>
      <c r="AP235" t="s">
        <v>3373</v>
      </c>
      <c r="AQ235" t="s">
        <v>3374</v>
      </c>
      <c r="AR235" t="s">
        <v>3375</v>
      </c>
      <c r="AS235" t="s">
        <v>3592</v>
      </c>
      <c r="AT235" t="s">
        <v>3593</v>
      </c>
      <c r="AU235" t="s">
        <v>3376</v>
      </c>
      <c r="AV235" t="s">
        <v>3377</v>
      </c>
      <c r="AW235" t="s">
        <v>3378</v>
      </c>
      <c r="AX235" t="s">
        <v>3379</v>
      </c>
      <c r="AY235" t="s">
        <v>3594</v>
      </c>
      <c r="AZ235" t="s">
        <v>3380</v>
      </c>
      <c r="BA235" t="s">
        <v>3381</v>
      </c>
      <c r="BB235" t="s">
        <v>3595</v>
      </c>
      <c r="BC235" t="s">
        <v>3596</v>
      </c>
      <c r="BD235" t="s">
        <v>3597</v>
      </c>
      <c r="BE235" t="s">
        <v>3382</v>
      </c>
      <c r="BF235" t="s">
        <v>3383</v>
      </c>
      <c r="BG235" t="s">
        <v>1556</v>
      </c>
      <c r="BH235" t="s">
        <v>3384</v>
      </c>
      <c r="BI235" t="s">
        <v>3598</v>
      </c>
      <c r="BJ235" t="s">
        <v>3385</v>
      </c>
      <c r="BK235" t="s">
        <v>3386</v>
      </c>
      <c r="BL235" t="s">
        <v>3387</v>
      </c>
      <c r="BM235" t="s">
        <v>3388</v>
      </c>
      <c r="BN235" t="s">
        <v>3599</v>
      </c>
      <c r="BO235" t="s">
        <v>3389</v>
      </c>
      <c r="BP235" t="s">
        <v>3600</v>
      </c>
      <c r="BQ235" t="s">
        <v>3390</v>
      </c>
      <c r="BR235" t="s">
        <v>3391</v>
      </c>
      <c r="BS235" t="s">
        <v>3392</v>
      </c>
      <c r="BT235" t="s">
        <v>3601</v>
      </c>
      <c r="BU235" t="s">
        <v>3393</v>
      </c>
      <c r="BV235" t="s">
        <v>3602</v>
      </c>
      <c r="BW235" t="s">
        <v>3394</v>
      </c>
      <c r="BX235" t="s">
        <v>3395</v>
      </c>
      <c r="BY235" t="s">
        <v>3396</v>
      </c>
      <c r="BZ235" t="s">
        <v>3603</v>
      </c>
      <c r="CA235" t="s">
        <v>3397</v>
      </c>
      <c r="CB235" t="s">
        <v>3398</v>
      </c>
      <c r="CC235" t="s">
        <v>3399</v>
      </c>
      <c r="CD235" t="s">
        <v>3400</v>
      </c>
      <c r="CE235" t="s">
        <v>3604</v>
      </c>
      <c r="CF235" t="s">
        <v>3401</v>
      </c>
      <c r="CG235" t="s">
        <v>3402</v>
      </c>
      <c r="CH235" t="s">
        <v>3605</v>
      </c>
      <c r="CI235" t="s">
        <v>3403</v>
      </c>
      <c r="CJ235" t="s">
        <v>3404</v>
      </c>
      <c r="CK235" t="s">
        <v>3606</v>
      </c>
      <c r="CL235" t="s">
        <v>3607</v>
      </c>
      <c r="CM235" t="s">
        <v>3608</v>
      </c>
      <c r="CN235" t="s">
        <v>3405</v>
      </c>
    </row>
    <row r="236" spans="1:92" x14ac:dyDescent="0.35">
      <c r="A236" t="s">
        <v>3582</v>
      </c>
      <c r="B236" s="4">
        <f t="shared" si="3"/>
        <v>91</v>
      </c>
      <c r="C236" t="s">
        <v>3344</v>
      </c>
      <c r="D236" t="s">
        <v>3345</v>
      </c>
      <c r="E236" t="s">
        <v>3346</v>
      </c>
      <c r="F236" t="s">
        <v>3347</v>
      </c>
      <c r="G236" t="s">
        <v>3348</v>
      </c>
      <c r="H236" t="s">
        <v>3580</v>
      </c>
      <c r="I236" t="s">
        <v>3349</v>
      </c>
      <c r="J236" t="s">
        <v>3350</v>
      </c>
      <c r="K236" t="s">
        <v>3351</v>
      </c>
      <c r="L236" t="s">
        <v>3581</v>
      </c>
      <c r="M236" t="s">
        <v>3583</v>
      </c>
      <c r="N236" t="s">
        <v>3352</v>
      </c>
      <c r="O236" t="s">
        <v>3353</v>
      </c>
      <c r="P236" t="s">
        <v>3354</v>
      </c>
      <c r="Q236" t="s">
        <v>3584</v>
      </c>
      <c r="R236" t="s">
        <v>3355</v>
      </c>
      <c r="S236" t="s">
        <v>3585</v>
      </c>
      <c r="T236" t="s">
        <v>3356</v>
      </c>
      <c r="U236" t="s">
        <v>3357</v>
      </c>
      <c r="V236" t="s">
        <v>3586</v>
      </c>
      <c r="W236" t="s">
        <v>3358</v>
      </c>
      <c r="X236" t="s">
        <v>3359</v>
      </c>
      <c r="Y236" t="s">
        <v>3360</v>
      </c>
      <c r="Z236" t="s">
        <v>3361</v>
      </c>
      <c r="AA236" t="s">
        <v>3362</v>
      </c>
      <c r="AB236" t="s">
        <v>3363</v>
      </c>
      <c r="AC236" t="s">
        <v>3364</v>
      </c>
      <c r="AD236" t="s">
        <v>3587</v>
      </c>
      <c r="AE236" t="s">
        <v>3365</v>
      </c>
      <c r="AF236" t="s">
        <v>3588</v>
      </c>
      <c r="AG236" t="s">
        <v>3366</v>
      </c>
      <c r="AH236" t="s">
        <v>3367</v>
      </c>
      <c r="AI236" t="s">
        <v>3368</v>
      </c>
      <c r="AJ236" t="s">
        <v>3589</v>
      </c>
      <c r="AK236" t="s">
        <v>3590</v>
      </c>
      <c r="AL236" t="s">
        <v>3369</v>
      </c>
      <c r="AM236" t="s">
        <v>3370</v>
      </c>
      <c r="AN236" t="s">
        <v>3591</v>
      </c>
      <c r="AO236" t="s">
        <v>3372</v>
      </c>
      <c r="AP236" t="s">
        <v>3373</v>
      </c>
      <c r="AQ236" t="s">
        <v>3374</v>
      </c>
      <c r="AR236" t="s">
        <v>3375</v>
      </c>
      <c r="AS236" t="s">
        <v>3592</v>
      </c>
      <c r="AT236" t="s">
        <v>3593</v>
      </c>
      <c r="AU236" t="s">
        <v>3376</v>
      </c>
      <c r="AV236" t="s">
        <v>3377</v>
      </c>
      <c r="AW236" t="s">
        <v>3378</v>
      </c>
      <c r="AX236" t="s">
        <v>3379</v>
      </c>
      <c r="AY236" t="s">
        <v>3594</v>
      </c>
      <c r="AZ236" t="s">
        <v>3380</v>
      </c>
      <c r="BA236" t="s">
        <v>3381</v>
      </c>
      <c r="BB236" t="s">
        <v>3595</v>
      </c>
      <c r="BC236" t="s">
        <v>3596</v>
      </c>
      <c r="BD236" t="s">
        <v>3597</v>
      </c>
      <c r="BE236" t="s">
        <v>3382</v>
      </c>
      <c r="BF236" t="s">
        <v>3383</v>
      </c>
      <c r="BG236" t="s">
        <v>1556</v>
      </c>
      <c r="BH236" t="s">
        <v>3384</v>
      </c>
      <c r="BI236" t="s">
        <v>3598</v>
      </c>
      <c r="BJ236" t="s">
        <v>3385</v>
      </c>
      <c r="BK236" t="s">
        <v>3386</v>
      </c>
      <c r="BL236" t="s">
        <v>3387</v>
      </c>
      <c r="BM236" t="s">
        <v>3388</v>
      </c>
      <c r="BN236" t="s">
        <v>3599</v>
      </c>
      <c r="BO236" t="s">
        <v>3389</v>
      </c>
      <c r="BP236" t="s">
        <v>3600</v>
      </c>
      <c r="BQ236" t="s">
        <v>3390</v>
      </c>
      <c r="BR236" t="s">
        <v>3391</v>
      </c>
      <c r="BS236" t="s">
        <v>3392</v>
      </c>
      <c r="BT236" t="s">
        <v>3601</v>
      </c>
      <c r="BU236" t="s">
        <v>3393</v>
      </c>
      <c r="BV236" t="s">
        <v>3602</v>
      </c>
      <c r="BW236" t="s">
        <v>3394</v>
      </c>
      <c r="BX236" t="s">
        <v>3395</v>
      </c>
      <c r="BY236" t="s">
        <v>3396</v>
      </c>
      <c r="BZ236" t="s">
        <v>3603</v>
      </c>
      <c r="CA236" t="s">
        <v>3397</v>
      </c>
      <c r="CB236" t="s">
        <v>3398</v>
      </c>
      <c r="CC236" t="s">
        <v>3399</v>
      </c>
      <c r="CD236" t="s">
        <v>3400</v>
      </c>
      <c r="CE236" t="s">
        <v>3604</v>
      </c>
      <c r="CF236" t="s">
        <v>3401</v>
      </c>
      <c r="CG236" t="s">
        <v>3402</v>
      </c>
      <c r="CH236" t="s">
        <v>3605</v>
      </c>
      <c r="CI236" t="s">
        <v>3403</v>
      </c>
      <c r="CJ236" t="s">
        <v>3404</v>
      </c>
      <c r="CK236" t="s">
        <v>3606</v>
      </c>
      <c r="CL236" t="s">
        <v>3607</v>
      </c>
      <c r="CM236" t="s">
        <v>3608</v>
      </c>
      <c r="CN236" t="s">
        <v>3405</v>
      </c>
    </row>
    <row r="237" spans="1:92" x14ac:dyDescent="0.35">
      <c r="A237" t="s">
        <v>3583</v>
      </c>
      <c r="B237" s="4">
        <f t="shared" si="3"/>
        <v>91</v>
      </c>
      <c r="C237" t="s">
        <v>3344</v>
      </c>
      <c r="D237" t="s">
        <v>3345</v>
      </c>
      <c r="E237" t="s">
        <v>3346</v>
      </c>
      <c r="F237" t="s">
        <v>3347</v>
      </c>
      <c r="G237" t="s">
        <v>3348</v>
      </c>
      <c r="H237" t="s">
        <v>3580</v>
      </c>
      <c r="I237" t="s">
        <v>3349</v>
      </c>
      <c r="J237" t="s">
        <v>3350</v>
      </c>
      <c r="K237" t="s">
        <v>3351</v>
      </c>
      <c r="L237" t="s">
        <v>3581</v>
      </c>
      <c r="M237" t="s">
        <v>3582</v>
      </c>
      <c r="N237" t="s">
        <v>3352</v>
      </c>
      <c r="O237" t="s">
        <v>3353</v>
      </c>
      <c r="P237" t="s">
        <v>3354</v>
      </c>
      <c r="Q237" t="s">
        <v>3584</v>
      </c>
      <c r="R237" t="s">
        <v>3355</v>
      </c>
      <c r="S237" t="s">
        <v>3585</v>
      </c>
      <c r="T237" t="s">
        <v>3356</v>
      </c>
      <c r="U237" t="s">
        <v>3357</v>
      </c>
      <c r="V237" t="s">
        <v>3586</v>
      </c>
      <c r="W237" t="s">
        <v>3358</v>
      </c>
      <c r="X237" t="s">
        <v>3359</v>
      </c>
      <c r="Y237" t="s">
        <v>3360</v>
      </c>
      <c r="Z237" t="s">
        <v>3361</v>
      </c>
      <c r="AA237" t="s">
        <v>3362</v>
      </c>
      <c r="AB237" t="s">
        <v>3363</v>
      </c>
      <c r="AC237" t="s">
        <v>3364</v>
      </c>
      <c r="AD237" t="s">
        <v>3587</v>
      </c>
      <c r="AE237" t="s">
        <v>3365</v>
      </c>
      <c r="AF237" t="s">
        <v>3588</v>
      </c>
      <c r="AG237" t="s">
        <v>3366</v>
      </c>
      <c r="AH237" t="s">
        <v>3367</v>
      </c>
      <c r="AI237" t="s">
        <v>3368</v>
      </c>
      <c r="AJ237" t="s">
        <v>3589</v>
      </c>
      <c r="AK237" t="s">
        <v>3590</v>
      </c>
      <c r="AL237" t="s">
        <v>3369</v>
      </c>
      <c r="AM237" t="s">
        <v>3370</v>
      </c>
      <c r="AN237" t="s">
        <v>3591</v>
      </c>
      <c r="AO237" t="s">
        <v>3372</v>
      </c>
      <c r="AP237" t="s">
        <v>3373</v>
      </c>
      <c r="AQ237" t="s">
        <v>3374</v>
      </c>
      <c r="AR237" t="s">
        <v>3375</v>
      </c>
      <c r="AS237" t="s">
        <v>3592</v>
      </c>
      <c r="AT237" t="s">
        <v>3593</v>
      </c>
      <c r="AU237" t="s">
        <v>3376</v>
      </c>
      <c r="AV237" t="s">
        <v>3377</v>
      </c>
      <c r="AW237" t="s">
        <v>3378</v>
      </c>
      <c r="AX237" t="s">
        <v>3379</v>
      </c>
      <c r="AY237" t="s">
        <v>3594</v>
      </c>
      <c r="AZ237" t="s">
        <v>3380</v>
      </c>
      <c r="BA237" t="s">
        <v>3381</v>
      </c>
      <c r="BB237" t="s">
        <v>3595</v>
      </c>
      <c r="BC237" t="s">
        <v>3596</v>
      </c>
      <c r="BD237" t="s">
        <v>3597</v>
      </c>
      <c r="BE237" t="s">
        <v>3382</v>
      </c>
      <c r="BF237" t="s">
        <v>3383</v>
      </c>
      <c r="BG237" t="s">
        <v>1556</v>
      </c>
      <c r="BH237" t="s">
        <v>3384</v>
      </c>
      <c r="BI237" t="s">
        <v>3598</v>
      </c>
      <c r="BJ237" t="s">
        <v>3385</v>
      </c>
      <c r="BK237" t="s">
        <v>3386</v>
      </c>
      <c r="BL237" t="s">
        <v>3387</v>
      </c>
      <c r="BM237" t="s">
        <v>3388</v>
      </c>
      <c r="BN237" t="s">
        <v>3599</v>
      </c>
      <c r="BO237" t="s">
        <v>3389</v>
      </c>
      <c r="BP237" t="s">
        <v>3600</v>
      </c>
      <c r="BQ237" t="s">
        <v>3390</v>
      </c>
      <c r="BR237" t="s">
        <v>3391</v>
      </c>
      <c r="BS237" t="s">
        <v>3392</v>
      </c>
      <c r="BT237" t="s">
        <v>3601</v>
      </c>
      <c r="BU237" t="s">
        <v>3393</v>
      </c>
      <c r="BV237" t="s">
        <v>3602</v>
      </c>
      <c r="BW237" t="s">
        <v>3394</v>
      </c>
      <c r="BX237" t="s">
        <v>3395</v>
      </c>
      <c r="BY237" t="s">
        <v>3396</v>
      </c>
      <c r="BZ237" t="s">
        <v>3603</v>
      </c>
      <c r="CA237" t="s">
        <v>3397</v>
      </c>
      <c r="CB237" t="s">
        <v>3398</v>
      </c>
      <c r="CC237" t="s">
        <v>3399</v>
      </c>
      <c r="CD237" t="s">
        <v>3400</v>
      </c>
      <c r="CE237" t="s">
        <v>3604</v>
      </c>
      <c r="CF237" t="s">
        <v>3401</v>
      </c>
      <c r="CG237" t="s">
        <v>3402</v>
      </c>
      <c r="CH237" t="s">
        <v>3605</v>
      </c>
      <c r="CI237" t="s">
        <v>3403</v>
      </c>
      <c r="CJ237" t="s">
        <v>3404</v>
      </c>
      <c r="CK237" t="s">
        <v>3606</v>
      </c>
      <c r="CL237" t="s">
        <v>3607</v>
      </c>
      <c r="CM237" t="s">
        <v>3608</v>
      </c>
      <c r="CN237" t="s">
        <v>3405</v>
      </c>
    </row>
    <row r="238" spans="1:92" x14ac:dyDescent="0.35">
      <c r="A238" t="s">
        <v>3352</v>
      </c>
      <c r="B238" s="4">
        <f t="shared" si="3"/>
        <v>91</v>
      </c>
      <c r="C238" t="s">
        <v>3344</v>
      </c>
      <c r="D238" t="s">
        <v>3345</v>
      </c>
      <c r="E238" t="s">
        <v>3346</v>
      </c>
      <c r="F238" t="s">
        <v>3347</v>
      </c>
      <c r="G238" t="s">
        <v>3348</v>
      </c>
      <c r="H238" t="s">
        <v>3580</v>
      </c>
      <c r="I238" t="s">
        <v>3349</v>
      </c>
      <c r="J238" t="s">
        <v>3350</v>
      </c>
      <c r="K238" t="s">
        <v>3351</v>
      </c>
      <c r="L238" t="s">
        <v>3581</v>
      </c>
      <c r="M238" t="s">
        <v>3582</v>
      </c>
      <c r="N238" t="s">
        <v>3583</v>
      </c>
      <c r="O238" t="s">
        <v>3353</v>
      </c>
      <c r="P238" t="s">
        <v>3354</v>
      </c>
      <c r="Q238" t="s">
        <v>3584</v>
      </c>
      <c r="R238" t="s">
        <v>3355</v>
      </c>
      <c r="S238" t="s">
        <v>3585</v>
      </c>
      <c r="T238" t="s">
        <v>3356</v>
      </c>
      <c r="U238" t="s">
        <v>3357</v>
      </c>
      <c r="V238" t="s">
        <v>3586</v>
      </c>
      <c r="W238" t="s">
        <v>3358</v>
      </c>
      <c r="X238" t="s">
        <v>3359</v>
      </c>
      <c r="Y238" t="s">
        <v>3360</v>
      </c>
      <c r="Z238" t="s">
        <v>3361</v>
      </c>
      <c r="AA238" t="s">
        <v>3362</v>
      </c>
      <c r="AB238" t="s">
        <v>3363</v>
      </c>
      <c r="AC238" t="s">
        <v>3364</v>
      </c>
      <c r="AD238" t="s">
        <v>3587</v>
      </c>
      <c r="AE238" t="s">
        <v>3365</v>
      </c>
      <c r="AF238" t="s">
        <v>3588</v>
      </c>
      <c r="AG238" t="s">
        <v>3366</v>
      </c>
      <c r="AH238" t="s">
        <v>3367</v>
      </c>
      <c r="AI238" t="s">
        <v>3368</v>
      </c>
      <c r="AJ238" t="s">
        <v>3589</v>
      </c>
      <c r="AK238" t="s">
        <v>3590</v>
      </c>
      <c r="AL238" t="s">
        <v>3369</v>
      </c>
      <c r="AM238" t="s">
        <v>3370</v>
      </c>
      <c r="AN238" t="s">
        <v>3591</v>
      </c>
      <c r="AO238" t="s">
        <v>3372</v>
      </c>
      <c r="AP238" t="s">
        <v>3373</v>
      </c>
      <c r="AQ238" t="s">
        <v>3374</v>
      </c>
      <c r="AR238" t="s">
        <v>3375</v>
      </c>
      <c r="AS238" t="s">
        <v>3592</v>
      </c>
      <c r="AT238" t="s">
        <v>3593</v>
      </c>
      <c r="AU238" t="s">
        <v>3376</v>
      </c>
      <c r="AV238" t="s">
        <v>3377</v>
      </c>
      <c r="AW238" t="s">
        <v>3378</v>
      </c>
      <c r="AX238" t="s">
        <v>3379</v>
      </c>
      <c r="AY238" t="s">
        <v>3594</v>
      </c>
      <c r="AZ238" t="s">
        <v>3380</v>
      </c>
      <c r="BA238" t="s">
        <v>3381</v>
      </c>
      <c r="BB238" t="s">
        <v>3595</v>
      </c>
      <c r="BC238" t="s">
        <v>3596</v>
      </c>
      <c r="BD238" t="s">
        <v>3597</v>
      </c>
      <c r="BE238" t="s">
        <v>3382</v>
      </c>
      <c r="BF238" t="s">
        <v>3383</v>
      </c>
      <c r="BG238" t="s">
        <v>1556</v>
      </c>
      <c r="BH238" t="s">
        <v>3384</v>
      </c>
      <c r="BI238" t="s">
        <v>3598</v>
      </c>
      <c r="BJ238" t="s">
        <v>3385</v>
      </c>
      <c r="BK238" t="s">
        <v>3386</v>
      </c>
      <c r="BL238" t="s">
        <v>3387</v>
      </c>
      <c r="BM238" t="s">
        <v>3388</v>
      </c>
      <c r="BN238" t="s">
        <v>3599</v>
      </c>
      <c r="BO238" t="s">
        <v>3389</v>
      </c>
      <c r="BP238" t="s">
        <v>3600</v>
      </c>
      <c r="BQ238" t="s">
        <v>3390</v>
      </c>
      <c r="BR238" t="s">
        <v>3391</v>
      </c>
      <c r="BS238" t="s">
        <v>3392</v>
      </c>
      <c r="BT238" t="s">
        <v>3601</v>
      </c>
      <c r="BU238" t="s">
        <v>3393</v>
      </c>
      <c r="BV238" t="s">
        <v>3602</v>
      </c>
      <c r="BW238" t="s">
        <v>3394</v>
      </c>
      <c r="BX238" t="s">
        <v>3395</v>
      </c>
      <c r="BY238" t="s">
        <v>3396</v>
      </c>
      <c r="BZ238" t="s">
        <v>3603</v>
      </c>
      <c r="CA238" t="s">
        <v>3397</v>
      </c>
      <c r="CB238" t="s">
        <v>3398</v>
      </c>
      <c r="CC238" t="s">
        <v>3399</v>
      </c>
      <c r="CD238" t="s">
        <v>3400</v>
      </c>
      <c r="CE238" t="s">
        <v>3604</v>
      </c>
      <c r="CF238" t="s">
        <v>3401</v>
      </c>
      <c r="CG238" t="s">
        <v>3402</v>
      </c>
      <c r="CH238" t="s">
        <v>3605</v>
      </c>
      <c r="CI238" t="s">
        <v>3403</v>
      </c>
      <c r="CJ238" t="s">
        <v>3404</v>
      </c>
      <c r="CK238" t="s">
        <v>3606</v>
      </c>
      <c r="CL238" t="s">
        <v>3607</v>
      </c>
      <c r="CM238" t="s">
        <v>3608</v>
      </c>
      <c r="CN238" t="s">
        <v>3405</v>
      </c>
    </row>
    <row r="239" spans="1:92" x14ac:dyDescent="0.35">
      <c r="A239" t="s">
        <v>3353</v>
      </c>
      <c r="B239" s="4">
        <f t="shared" si="3"/>
        <v>91</v>
      </c>
      <c r="C239" t="s">
        <v>3344</v>
      </c>
      <c r="D239" t="s">
        <v>3345</v>
      </c>
      <c r="E239" t="s">
        <v>3346</v>
      </c>
      <c r="F239" t="s">
        <v>3347</v>
      </c>
      <c r="G239" t="s">
        <v>3348</v>
      </c>
      <c r="H239" t="s">
        <v>3580</v>
      </c>
      <c r="I239" t="s">
        <v>3349</v>
      </c>
      <c r="J239" t="s">
        <v>3350</v>
      </c>
      <c r="K239" t="s">
        <v>3351</v>
      </c>
      <c r="L239" t="s">
        <v>3581</v>
      </c>
      <c r="M239" t="s">
        <v>3582</v>
      </c>
      <c r="N239" t="s">
        <v>3583</v>
      </c>
      <c r="O239" t="s">
        <v>3352</v>
      </c>
      <c r="P239" t="s">
        <v>3354</v>
      </c>
      <c r="Q239" t="s">
        <v>3584</v>
      </c>
      <c r="R239" t="s">
        <v>3355</v>
      </c>
      <c r="S239" t="s">
        <v>3585</v>
      </c>
      <c r="T239" t="s">
        <v>3356</v>
      </c>
      <c r="U239" t="s">
        <v>3357</v>
      </c>
      <c r="V239" t="s">
        <v>3586</v>
      </c>
      <c r="W239" t="s">
        <v>3358</v>
      </c>
      <c r="X239" t="s">
        <v>3359</v>
      </c>
      <c r="Y239" t="s">
        <v>3360</v>
      </c>
      <c r="Z239" t="s">
        <v>3361</v>
      </c>
      <c r="AA239" t="s">
        <v>3362</v>
      </c>
      <c r="AB239" t="s">
        <v>3363</v>
      </c>
      <c r="AC239" t="s">
        <v>3364</v>
      </c>
      <c r="AD239" t="s">
        <v>3587</v>
      </c>
      <c r="AE239" t="s">
        <v>3365</v>
      </c>
      <c r="AF239" t="s">
        <v>3588</v>
      </c>
      <c r="AG239" t="s">
        <v>3366</v>
      </c>
      <c r="AH239" t="s">
        <v>3367</v>
      </c>
      <c r="AI239" t="s">
        <v>3368</v>
      </c>
      <c r="AJ239" t="s">
        <v>3589</v>
      </c>
      <c r="AK239" t="s">
        <v>3590</v>
      </c>
      <c r="AL239" t="s">
        <v>3369</v>
      </c>
      <c r="AM239" t="s">
        <v>3370</v>
      </c>
      <c r="AN239" t="s">
        <v>3591</v>
      </c>
      <c r="AO239" t="s">
        <v>3372</v>
      </c>
      <c r="AP239" t="s">
        <v>3373</v>
      </c>
      <c r="AQ239" t="s">
        <v>3374</v>
      </c>
      <c r="AR239" t="s">
        <v>3375</v>
      </c>
      <c r="AS239" t="s">
        <v>3592</v>
      </c>
      <c r="AT239" t="s">
        <v>3593</v>
      </c>
      <c r="AU239" t="s">
        <v>3376</v>
      </c>
      <c r="AV239" t="s">
        <v>3377</v>
      </c>
      <c r="AW239" t="s">
        <v>3378</v>
      </c>
      <c r="AX239" t="s">
        <v>3379</v>
      </c>
      <c r="AY239" t="s">
        <v>3594</v>
      </c>
      <c r="AZ239" t="s">
        <v>3380</v>
      </c>
      <c r="BA239" t="s">
        <v>3381</v>
      </c>
      <c r="BB239" t="s">
        <v>3595</v>
      </c>
      <c r="BC239" t="s">
        <v>3596</v>
      </c>
      <c r="BD239" t="s">
        <v>3597</v>
      </c>
      <c r="BE239" t="s">
        <v>3382</v>
      </c>
      <c r="BF239" t="s">
        <v>3383</v>
      </c>
      <c r="BG239" t="s">
        <v>1556</v>
      </c>
      <c r="BH239" t="s">
        <v>3384</v>
      </c>
      <c r="BI239" t="s">
        <v>3598</v>
      </c>
      <c r="BJ239" t="s">
        <v>3385</v>
      </c>
      <c r="BK239" t="s">
        <v>3386</v>
      </c>
      <c r="BL239" t="s">
        <v>3387</v>
      </c>
      <c r="BM239" t="s">
        <v>3388</v>
      </c>
      <c r="BN239" t="s">
        <v>3599</v>
      </c>
      <c r="BO239" t="s">
        <v>3389</v>
      </c>
      <c r="BP239" t="s">
        <v>3600</v>
      </c>
      <c r="BQ239" t="s">
        <v>3390</v>
      </c>
      <c r="BR239" t="s">
        <v>3391</v>
      </c>
      <c r="BS239" t="s">
        <v>3392</v>
      </c>
      <c r="BT239" t="s">
        <v>3601</v>
      </c>
      <c r="BU239" t="s">
        <v>3393</v>
      </c>
      <c r="BV239" t="s">
        <v>3602</v>
      </c>
      <c r="BW239" t="s">
        <v>3394</v>
      </c>
      <c r="BX239" t="s">
        <v>3395</v>
      </c>
      <c r="BY239" t="s">
        <v>3396</v>
      </c>
      <c r="BZ239" t="s">
        <v>3603</v>
      </c>
      <c r="CA239" t="s">
        <v>3397</v>
      </c>
      <c r="CB239" t="s">
        <v>3398</v>
      </c>
      <c r="CC239" t="s">
        <v>3399</v>
      </c>
      <c r="CD239" t="s">
        <v>3400</v>
      </c>
      <c r="CE239" t="s">
        <v>3604</v>
      </c>
      <c r="CF239" t="s">
        <v>3401</v>
      </c>
      <c r="CG239" t="s">
        <v>3402</v>
      </c>
      <c r="CH239" t="s">
        <v>3605</v>
      </c>
      <c r="CI239" t="s">
        <v>3403</v>
      </c>
      <c r="CJ239" t="s">
        <v>3404</v>
      </c>
      <c r="CK239" t="s">
        <v>3606</v>
      </c>
      <c r="CL239" t="s">
        <v>3607</v>
      </c>
      <c r="CM239" t="s">
        <v>3608</v>
      </c>
      <c r="CN239" t="s">
        <v>3405</v>
      </c>
    </row>
    <row r="240" spans="1:92" x14ac:dyDescent="0.35">
      <c r="A240" t="s">
        <v>3354</v>
      </c>
      <c r="B240" s="4">
        <f t="shared" si="3"/>
        <v>91</v>
      </c>
      <c r="C240" t="s">
        <v>3344</v>
      </c>
      <c r="D240" t="s">
        <v>3345</v>
      </c>
      <c r="E240" t="s">
        <v>3346</v>
      </c>
      <c r="F240" t="s">
        <v>3347</v>
      </c>
      <c r="G240" t="s">
        <v>3348</v>
      </c>
      <c r="H240" t="s">
        <v>3580</v>
      </c>
      <c r="I240" t="s">
        <v>3349</v>
      </c>
      <c r="J240" t="s">
        <v>3350</v>
      </c>
      <c r="K240" t="s">
        <v>3351</v>
      </c>
      <c r="L240" t="s">
        <v>3581</v>
      </c>
      <c r="M240" t="s">
        <v>3582</v>
      </c>
      <c r="N240" t="s">
        <v>3583</v>
      </c>
      <c r="O240" t="s">
        <v>3352</v>
      </c>
      <c r="P240" t="s">
        <v>3353</v>
      </c>
      <c r="Q240" t="s">
        <v>3584</v>
      </c>
      <c r="R240" t="s">
        <v>3355</v>
      </c>
      <c r="S240" t="s">
        <v>3585</v>
      </c>
      <c r="T240" t="s">
        <v>3356</v>
      </c>
      <c r="U240" t="s">
        <v>3357</v>
      </c>
      <c r="V240" t="s">
        <v>3586</v>
      </c>
      <c r="W240" t="s">
        <v>3358</v>
      </c>
      <c r="X240" t="s">
        <v>3359</v>
      </c>
      <c r="Y240" t="s">
        <v>3360</v>
      </c>
      <c r="Z240" t="s">
        <v>3361</v>
      </c>
      <c r="AA240" t="s">
        <v>3362</v>
      </c>
      <c r="AB240" t="s">
        <v>3363</v>
      </c>
      <c r="AC240" t="s">
        <v>3364</v>
      </c>
      <c r="AD240" t="s">
        <v>3587</v>
      </c>
      <c r="AE240" t="s">
        <v>3365</v>
      </c>
      <c r="AF240" t="s">
        <v>3588</v>
      </c>
      <c r="AG240" t="s">
        <v>3366</v>
      </c>
      <c r="AH240" t="s">
        <v>3367</v>
      </c>
      <c r="AI240" t="s">
        <v>3368</v>
      </c>
      <c r="AJ240" t="s">
        <v>3589</v>
      </c>
      <c r="AK240" t="s">
        <v>3590</v>
      </c>
      <c r="AL240" t="s">
        <v>3369</v>
      </c>
      <c r="AM240" t="s">
        <v>3370</v>
      </c>
      <c r="AN240" t="s">
        <v>3591</v>
      </c>
      <c r="AO240" t="s">
        <v>3372</v>
      </c>
      <c r="AP240" t="s">
        <v>3373</v>
      </c>
      <c r="AQ240" t="s">
        <v>3374</v>
      </c>
      <c r="AR240" t="s">
        <v>3375</v>
      </c>
      <c r="AS240" t="s">
        <v>3592</v>
      </c>
      <c r="AT240" t="s">
        <v>3593</v>
      </c>
      <c r="AU240" t="s">
        <v>3376</v>
      </c>
      <c r="AV240" t="s">
        <v>3377</v>
      </c>
      <c r="AW240" t="s">
        <v>3378</v>
      </c>
      <c r="AX240" t="s">
        <v>3379</v>
      </c>
      <c r="AY240" t="s">
        <v>3594</v>
      </c>
      <c r="AZ240" t="s">
        <v>3380</v>
      </c>
      <c r="BA240" t="s">
        <v>3381</v>
      </c>
      <c r="BB240" t="s">
        <v>3595</v>
      </c>
      <c r="BC240" t="s">
        <v>3596</v>
      </c>
      <c r="BD240" t="s">
        <v>3597</v>
      </c>
      <c r="BE240" t="s">
        <v>3382</v>
      </c>
      <c r="BF240" t="s">
        <v>3383</v>
      </c>
      <c r="BG240" t="s">
        <v>1556</v>
      </c>
      <c r="BH240" t="s">
        <v>3384</v>
      </c>
      <c r="BI240" t="s">
        <v>3598</v>
      </c>
      <c r="BJ240" t="s">
        <v>3385</v>
      </c>
      <c r="BK240" t="s">
        <v>3386</v>
      </c>
      <c r="BL240" t="s">
        <v>3387</v>
      </c>
      <c r="BM240" t="s">
        <v>3388</v>
      </c>
      <c r="BN240" t="s">
        <v>3599</v>
      </c>
      <c r="BO240" t="s">
        <v>3389</v>
      </c>
      <c r="BP240" t="s">
        <v>3600</v>
      </c>
      <c r="BQ240" t="s">
        <v>3390</v>
      </c>
      <c r="BR240" t="s">
        <v>3391</v>
      </c>
      <c r="BS240" t="s">
        <v>3392</v>
      </c>
      <c r="BT240" t="s">
        <v>3601</v>
      </c>
      <c r="BU240" t="s">
        <v>3393</v>
      </c>
      <c r="BV240" t="s">
        <v>3602</v>
      </c>
      <c r="BW240" t="s">
        <v>3394</v>
      </c>
      <c r="BX240" t="s">
        <v>3395</v>
      </c>
      <c r="BY240" t="s">
        <v>3396</v>
      </c>
      <c r="BZ240" t="s">
        <v>3603</v>
      </c>
      <c r="CA240" t="s">
        <v>3397</v>
      </c>
      <c r="CB240" t="s">
        <v>3398</v>
      </c>
      <c r="CC240" t="s">
        <v>3399</v>
      </c>
      <c r="CD240" t="s">
        <v>3400</v>
      </c>
      <c r="CE240" t="s">
        <v>3604</v>
      </c>
      <c r="CF240" t="s">
        <v>3401</v>
      </c>
      <c r="CG240" t="s">
        <v>3402</v>
      </c>
      <c r="CH240" t="s">
        <v>3605</v>
      </c>
      <c r="CI240" t="s">
        <v>3403</v>
      </c>
      <c r="CJ240" t="s">
        <v>3404</v>
      </c>
      <c r="CK240" t="s">
        <v>3606</v>
      </c>
      <c r="CL240" t="s">
        <v>3607</v>
      </c>
      <c r="CM240" t="s">
        <v>3608</v>
      </c>
      <c r="CN240" t="s">
        <v>3405</v>
      </c>
    </row>
    <row r="241" spans="1:92" x14ac:dyDescent="0.35">
      <c r="A241" t="s">
        <v>3584</v>
      </c>
      <c r="B241" s="4">
        <f t="shared" si="3"/>
        <v>91</v>
      </c>
      <c r="C241" t="s">
        <v>3344</v>
      </c>
      <c r="D241" t="s">
        <v>3345</v>
      </c>
      <c r="E241" t="s">
        <v>3346</v>
      </c>
      <c r="F241" t="s">
        <v>3347</v>
      </c>
      <c r="G241" t="s">
        <v>3348</v>
      </c>
      <c r="H241" t="s">
        <v>3580</v>
      </c>
      <c r="I241" t="s">
        <v>3349</v>
      </c>
      <c r="J241" t="s">
        <v>3350</v>
      </c>
      <c r="K241" t="s">
        <v>3351</v>
      </c>
      <c r="L241" t="s">
        <v>3581</v>
      </c>
      <c r="M241" t="s">
        <v>3582</v>
      </c>
      <c r="N241" t="s">
        <v>3583</v>
      </c>
      <c r="O241" t="s">
        <v>3352</v>
      </c>
      <c r="P241" t="s">
        <v>3353</v>
      </c>
      <c r="Q241" t="s">
        <v>3354</v>
      </c>
      <c r="R241" t="s">
        <v>3355</v>
      </c>
      <c r="S241" t="s">
        <v>3585</v>
      </c>
      <c r="T241" t="s">
        <v>3356</v>
      </c>
      <c r="U241" t="s">
        <v>3357</v>
      </c>
      <c r="V241" t="s">
        <v>3586</v>
      </c>
      <c r="W241" t="s">
        <v>3358</v>
      </c>
      <c r="X241" t="s">
        <v>3359</v>
      </c>
      <c r="Y241" t="s">
        <v>3360</v>
      </c>
      <c r="Z241" t="s">
        <v>3361</v>
      </c>
      <c r="AA241" t="s">
        <v>3362</v>
      </c>
      <c r="AB241" t="s">
        <v>3363</v>
      </c>
      <c r="AC241" t="s">
        <v>3364</v>
      </c>
      <c r="AD241" t="s">
        <v>3587</v>
      </c>
      <c r="AE241" t="s">
        <v>3365</v>
      </c>
      <c r="AF241" t="s">
        <v>3588</v>
      </c>
      <c r="AG241" t="s">
        <v>3366</v>
      </c>
      <c r="AH241" t="s">
        <v>3367</v>
      </c>
      <c r="AI241" t="s">
        <v>3368</v>
      </c>
      <c r="AJ241" t="s">
        <v>3589</v>
      </c>
      <c r="AK241" t="s">
        <v>3590</v>
      </c>
      <c r="AL241" t="s">
        <v>3369</v>
      </c>
      <c r="AM241" t="s">
        <v>3370</v>
      </c>
      <c r="AN241" t="s">
        <v>3591</v>
      </c>
      <c r="AO241" t="s">
        <v>3372</v>
      </c>
      <c r="AP241" t="s">
        <v>3373</v>
      </c>
      <c r="AQ241" t="s">
        <v>3374</v>
      </c>
      <c r="AR241" t="s">
        <v>3375</v>
      </c>
      <c r="AS241" t="s">
        <v>3592</v>
      </c>
      <c r="AT241" t="s">
        <v>3593</v>
      </c>
      <c r="AU241" t="s">
        <v>3376</v>
      </c>
      <c r="AV241" t="s">
        <v>3377</v>
      </c>
      <c r="AW241" t="s">
        <v>3378</v>
      </c>
      <c r="AX241" t="s">
        <v>3379</v>
      </c>
      <c r="AY241" t="s">
        <v>3594</v>
      </c>
      <c r="AZ241" t="s">
        <v>3380</v>
      </c>
      <c r="BA241" t="s">
        <v>3381</v>
      </c>
      <c r="BB241" t="s">
        <v>3595</v>
      </c>
      <c r="BC241" t="s">
        <v>3596</v>
      </c>
      <c r="BD241" t="s">
        <v>3597</v>
      </c>
      <c r="BE241" t="s">
        <v>3382</v>
      </c>
      <c r="BF241" t="s">
        <v>3383</v>
      </c>
      <c r="BG241" t="s">
        <v>1556</v>
      </c>
      <c r="BH241" t="s">
        <v>3384</v>
      </c>
      <c r="BI241" t="s">
        <v>3598</v>
      </c>
      <c r="BJ241" t="s">
        <v>3385</v>
      </c>
      <c r="BK241" t="s">
        <v>3386</v>
      </c>
      <c r="BL241" t="s">
        <v>3387</v>
      </c>
      <c r="BM241" t="s">
        <v>3388</v>
      </c>
      <c r="BN241" t="s">
        <v>3599</v>
      </c>
      <c r="BO241" t="s">
        <v>3389</v>
      </c>
      <c r="BP241" t="s">
        <v>3600</v>
      </c>
      <c r="BQ241" t="s">
        <v>3390</v>
      </c>
      <c r="BR241" t="s">
        <v>3391</v>
      </c>
      <c r="BS241" t="s">
        <v>3392</v>
      </c>
      <c r="BT241" t="s">
        <v>3601</v>
      </c>
      <c r="BU241" t="s">
        <v>3393</v>
      </c>
      <c r="BV241" t="s">
        <v>3602</v>
      </c>
      <c r="BW241" t="s">
        <v>3394</v>
      </c>
      <c r="BX241" t="s">
        <v>3395</v>
      </c>
      <c r="BY241" t="s">
        <v>3396</v>
      </c>
      <c r="BZ241" t="s">
        <v>3603</v>
      </c>
      <c r="CA241" t="s">
        <v>3397</v>
      </c>
      <c r="CB241" t="s">
        <v>3398</v>
      </c>
      <c r="CC241" t="s">
        <v>3399</v>
      </c>
      <c r="CD241" t="s">
        <v>3400</v>
      </c>
      <c r="CE241" t="s">
        <v>3604</v>
      </c>
      <c r="CF241" t="s">
        <v>3401</v>
      </c>
      <c r="CG241" t="s">
        <v>3402</v>
      </c>
      <c r="CH241" t="s">
        <v>3605</v>
      </c>
      <c r="CI241" t="s">
        <v>3403</v>
      </c>
      <c r="CJ241" t="s">
        <v>3404</v>
      </c>
      <c r="CK241" t="s">
        <v>3606</v>
      </c>
      <c r="CL241" t="s">
        <v>3607</v>
      </c>
      <c r="CM241" t="s">
        <v>3608</v>
      </c>
      <c r="CN241" t="s">
        <v>3405</v>
      </c>
    </row>
    <row r="242" spans="1:92" x14ac:dyDescent="0.35">
      <c r="A242" t="s">
        <v>3355</v>
      </c>
      <c r="B242" s="4">
        <f t="shared" si="3"/>
        <v>91</v>
      </c>
      <c r="C242" t="s">
        <v>3344</v>
      </c>
      <c r="D242" t="s">
        <v>3345</v>
      </c>
      <c r="E242" t="s">
        <v>3346</v>
      </c>
      <c r="F242" t="s">
        <v>3347</v>
      </c>
      <c r="G242" t="s">
        <v>3348</v>
      </c>
      <c r="H242" t="s">
        <v>3580</v>
      </c>
      <c r="I242" t="s">
        <v>3349</v>
      </c>
      <c r="J242" t="s">
        <v>3350</v>
      </c>
      <c r="K242" t="s">
        <v>3351</v>
      </c>
      <c r="L242" t="s">
        <v>3581</v>
      </c>
      <c r="M242" t="s">
        <v>3582</v>
      </c>
      <c r="N242" t="s">
        <v>3583</v>
      </c>
      <c r="O242" t="s">
        <v>3352</v>
      </c>
      <c r="P242" t="s">
        <v>3353</v>
      </c>
      <c r="Q242" t="s">
        <v>3354</v>
      </c>
      <c r="R242" t="s">
        <v>3584</v>
      </c>
      <c r="S242" t="s">
        <v>3585</v>
      </c>
      <c r="T242" t="s">
        <v>3356</v>
      </c>
      <c r="U242" t="s">
        <v>3357</v>
      </c>
      <c r="V242" t="s">
        <v>3586</v>
      </c>
      <c r="W242" t="s">
        <v>3358</v>
      </c>
      <c r="X242" t="s">
        <v>3359</v>
      </c>
      <c r="Y242" t="s">
        <v>3360</v>
      </c>
      <c r="Z242" t="s">
        <v>3361</v>
      </c>
      <c r="AA242" t="s">
        <v>3362</v>
      </c>
      <c r="AB242" t="s">
        <v>3363</v>
      </c>
      <c r="AC242" t="s">
        <v>3364</v>
      </c>
      <c r="AD242" t="s">
        <v>3587</v>
      </c>
      <c r="AE242" t="s">
        <v>3365</v>
      </c>
      <c r="AF242" t="s">
        <v>3588</v>
      </c>
      <c r="AG242" t="s">
        <v>3366</v>
      </c>
      <c r="AH242" t="s">
        <v>3367</v>
      </c>
      <c r="AI242" t="s">
        <v>3368</v>
      </c>
      <c r="AJ242" t="s">
        <v>3589</v>
      </c>
      <c r="AK242" t="s">
        <v>3590</v>
      </c>
      <c r="AL242" t="s">
        <v>3369</v>
      </c>
      <c r="AM242" t="s">
        <v>3370</v>
      </c>
      <c r="AN242" t="s">
        <v>3591</v>
      </c>
      <c r="AO242" t="s">
        <v>3372</v>
      </c>
      <c r="AP242" t="s">
        <v>3373</v>
      </c>
      <c r="AQ242" t="s">
        <v>3374</v>
      </c>
      <c r="AR242" t="s">
        <v>3375</v>
      </c>
      <c r="AS242" t="s">
        <v>3592</v>
      </c>
      <c r="AT242" t="s">
        <v>3593</v>
      </c>
      <c r="AU242" t="s">
        <v>3376</v>
      </c>
      <c r="AV242" t="s">
        <v>3377</v>
      </c>
      <c r="AW242" t="s">
        <v>3378</v>
      </c>
      <c r="AX242" t="s">
        <v>3379</v>
      </c>
      <c r="AY242" t="s">
        <v>3594</v>
      </c>
      <c r="AZ242" t="s">
        <v>3380</v>
      </c>
      <c r="BA242" t="s">
        <v>3381</v>
      </c>
      <c r="BB242" t="s">
        <v>3595</v>
      </c>
      <c r="BC242" t="s">
        <v>3596</v>
      </c>
      <c r="BD242" t="s">
        <v>3597</v>
      </c>
      <c r="BE242" t="s">
        <v>3382</v>
      </c>
      <c r="BF242" t="s">
        <v>3383</v>
      </c>
      <c r="BG242" t="s">
        <v>1556</v>
      </c>
      <c r="BH242" t="s">
        <v>3384</v>
      </c>
      <c r="BI242" t="s">
        <v>3598</v>
      </c>
      <c r="BJ242" t="s">
        <v>3385</v>
      </c>
      <c r="BK242" t="s">
        <v>3386</v>
      </c>
      <c r="BL242" t="s">
        <v>3387</v>
      </c>
      <c r="BM242" t="s">
        <v>3388</v>
      </c>
      <c r="BN242" t="s">
        <v>3599</v>
      </c>
      <c r="BO242" t="s">
        <v>3389</v>
      </c>
      <c r="BP242" t="s">
        <v>3600</v>
      </c>
      <c r="BQ242" t="s">
        <v>3390</v>
      </c>
      <c r="BR242" t="s">
        <v>3391</v>
      </c>
      <c r="BS242" t="s">
        <v>3392</v>
      </c>
      <c r="BT242" t="s">
        <v>3601</v>
      </c>
      <c r="BU242" t="s">
        <v>3393</v>
      </c>
      <c r="BV242" t="s">
        <v>3602</v>
      </c>
      <c r="BW242" t="s">
        <v>3394</v>
      </c>
      <c r="BX242" t="s">
        <v>3395</v>
      </c>
      <c r="BY242" t="s">
        <v>3396</v>
      </c>
      <c r="BZ242" t="s">
        <v>3603</v>
      </c>
      <c r="CA242" t="s">
        <v>3397</v>
      </c>
      <c r="CB242" t="s">
        <v>3398</v>
      </c>
      <c r="CC242" t="s">
        <v>3399</v>
      </c>
      <c r="CD242" t="s">
        <v>3400</v>
      </c>
      <c r="CE242" t="s">
        <v>3604</v>
      </c>
      <c r="CF242" t="s">
        <v>3401</v>
      </c>
      <c r="CG242" t="s">
        <v>3402</v>
      </c>
      <c r="CH242" t="s">
        <v>3605</v>
      </c>
      <c r="CI242" t="s">
        <v>3403</v>
      </c>
      <c r="CJ242" t="s">
        <v>3404</v>
      </c>
      <c r="CK242" t="s">
        <v>3606</v>
      </c>
      <c r="CL242" t="s">
        <v>3607</v>
      </c>
      <c r="CM242" t="s">
        <v>3608</v>
      </c>
      <c r="CN242" t="s">
        <v>3405</v>
      </c>
    </row>
    <row r="243" spans="1:92" x14ac:dyDescent="0.35">
      <c r="A243" t="s">
        <v>3585</v>
      </c>
      <c r="B243" s="4">
        <f t="shared" si="3"/>
        <v>91</v>
      </c>
      <c r="C243" t="s">
        <v>3344</v>
      </c>
      <c r="D243" t="s">
        <v>3345</v>
      </c>
      <c r="E243" t="s">
        <v>3346</v>
      </c>
      <c r="F243" t="s">
        <v>3347</v>
      </c>
      <c r="G243" t="s">
        <v>3348</v>
      </c>
      <c r="H243" t="s">
        <v>3580</v>
      </c>
      <c r="I243" t="s">
        <v>3349</v>
      </c>
      <c r="J243" t="s">
        <v>3350</v>
      </c>
      <c r="K243" t="s">
        <v>3351</v>
      </c>
      <c r="L243" t="s">
        <v>3581</v>
      </c>
      <c r="M243" t="s">
        <v>3582</v>
      </c>
      <c r="N243" t="s">
        <v>3583</v>
      </c>
      <c r="O243" t="s">
        <v>3352</v>
      </c>
      <c r="P243" t="s">
        <v>3353</v>
      </c>
      <c r="Q243" t="s">
        <v>3354</v>
      </c>
      <c r="R243" t="s">
        <v>3584</v>
      </c>
      <c r="S243" t="s">
        <v>3355</v>
      </c>
      <c r="T243" t="s">
        <v>3356</v>
      </c>
      <c r="U243" t="s">
        <v>3357</v>
      </c>
      <c r="V243" t="s">
        <v>3586</v>
      </c>
      <c r="W243" t="s">
        <v>3358</v>
      </c>
      <c r="X243" t="s">
        <v>3359</v>
      </c>
      <c r="Y243" t="s">
        <v>3360</v>
      </c>
      <c r="Z243" t="s">
        <v>3361</v>
      </c>
      <c r="AA243" t="s">
        <v>3362</v>
      </c>
      <c r="AB243" t="s">
        <v>3363</v>
      </c>
      <c r="AC243" t="s">
        <v>3364</v>
      </c>
      <c r="AD243" t="s">
        <v>3587</v>
      </c>
      <c r="AE243" t="s">
        <v>3365</v>
      </c>
      <c r="AF243" t="s">
        <v>3588</v>
      </c>
      <c r="AG243" t="s">
        <v>3366</v>
      </c>
      <c r="AH243" t="s">
        <v>3367</v>
      </c>
      <c r="AI243" t="s">
        <v>3368</v>
      </c>
      <c r="AJ243" t="s">
        <v>3589</v>
      </c>
      <c r="AK243" t="s">
        <v>3590</v>
      </c>
      <c r="AL243" t="s">
        <v>3369</v>
      </c>
      <c r="AM243" t="s">
        <v>3370</v>
      </c>
      <c r="AN243" t="s">
        <v>3591</v>
      </c>
      <c r="AO243" t="s">
        <v>3372</v>
      </c>
      <c r="AP243" t="s">
        <v>3373</v>
      </c>
      <c r="AQ243" t="s">
        <v>3374</v>
      </c>
      <c r="AR243" t="s">
        <v>3375</v>
      </c>
      <c r="AS243" t="s">
        <v>3592</v>
      </c>
      <c r="AT243" t="s">
        <v>3593</v>
      </c>
      <c r="AU243" t="s">
        <v>3376</v>
      </c>
      <c r="AV243" t="s">
        <v>3377</v>
      </c>
      <c r="AW243" t="s">
        <v>3378</v>
      </c>
      <c r="AX243" t="s">
        <v>3379</v>
      </c>
      <c r="AY243" t="s">
        <v>3594</v>
      </c>
      <c r="AZ243" t="s">
        <v>3380</v>
      </c>
      <c r="BA243" t="s">
        <v>3381</v>
      </c>
      <c r="BB243" t="s">
        <v>3595</v>
      </c>
      <c r="BC243" t="s">
        <v>3596</v>
      </c>
      <c r="BD243" t="s">
        <v>3597</v>
      </c>
      <c r="BE243" t="s">
        <v>3382</v>
      </c>
      <c r="BF243" t="s">
        <v>3383</v>
      </c>
      <c r="BG243" t="s">
        <v>1556</v>
      </c>
      <c r="BH243" t="s">
        <v>3384</v>
      </c>
      <c r="BI243" t="s">
        <v>3598</v>
      </c>
      <c r="BJ243" t="s">
        <v>3385</v>
      </c>
      <c r="BK243" t="s">
        <v>3386</v>
      </c>
      <c r="BL243" t="s">
        <v>3387</v>
      </c>
      <c r="BM243" t="s">
        <v>3388</v>
      </c>
      <c r="BN243" t="s">
        <v>3599</v>
      </c>
      <c r="BO243" t="s">
        <v>3389</v>
      </c>
      <c r="BP243" t="s">
        <v>3600</v>
      </c>
      <c r="BQ243" t="s">
        <v>3390</v>
      </c>
      <c r="BR243" t="s">
        <v>3391</v>
      </c>
      <c r="BS243" t="s">
        <v>3392</v>
      </c>
      <c r="BT243" t="s">
        <v>3601</v>
      </c>
      <c r="BU243" t="s">
        <v>3393</v>
      </c>
      <c r="BV243" t="s">
        <v>3602</v>
      </c>
      <c r="BW243" t="s">
        <v>3394</v>
      </c>
      <c r="BX243" t="s">
        <v>3395</v>
      </c>
      <c r="BY243" t="s">
        <v>3396</v>
      </c>
      <c r="BZ243" t="s">
        <v>3603</v>
      </c>
      <c r="CA243" t="s">
        <v>3397</v>
      </c>
      <c r="CB243" t="s">
        <v>3398</v>
      </c>
      <c r="CC243" t="s">
        <v>3399</v>
      </c>
      <c r="CD243" t="s">
        <v>3400</v>
      </c>
      <c r="CE243" t="s">
        <v>3604</v>
      </c>
      <c r="CF243" t="s">
        <v>3401</v>
      </c>
      <c r="CG243" t="s">
        <v>3402</v>
      </c>
      <c r="CH243" t="s">
        <v>3605</v>
      </c>
      <c r="CI243" t="s">
        <v>3403</v>
      </c>
      <c r="CJ243" t="s">
        <v>3404</v>
      </c>
      <c r="CK243" t="s">
        <v>3606</v>
      </c>
      <c r="CL243" t="s">
        <v>3607</v>
      </c>
      <c r="CM243" t="s">
        <v>3608</v>
      </c>
      <c r="CN243" t="s">
        <v>3405</v>
      </c>
    </row>
    <row r="244" spans="1:92" x14ac:dyDescent="0.35">
      <c r="A244" t="s">
        <v>3356</v>
      </c>
      <c r="B244" s="4">
        <f t="shared" si="3"/>
        <v>91</v>
      </c>
      <c r="C244" t="s">
        <v>3344</v>
      </c>
      <c r="D244" t="s">
        <v>3345</v>
      </c>
      <c r="E244" t="s">
        <v>3346</v>
      </c>
      <c r="F244" t="s">
        <v>3347</v>
      </c>
      <c r="G244" t="s">
        <v>3348</v>
      </c>
      <c r="H244" t="s">
        <v>3580</v>
      </c>
      <c r="I244" t="s">
        <v>3349</v>
      </c>
      <c r="J244" t="s">
        <v>3350</v>
      </c>
      <c r="K244" t="s">
        <v>3351</v>
      </c>
      <c r="L244" t="s">
        <v>3581</v>
      </c>
      <c r="M244" t="s">
        <v>3582</v>
      </c>
      <c r="N244" t="s">
        <v>3583</v>
      </c>
      <c r="O244" t="s">
        <v>3352</v>
      </c>
      <c r="P244" t="s">
        <v>3353</v>
      </c>
      <c r="Q244" t="s">
        <v>3354</v>
      </c>
      <c r="R244" t="s">
        <v>3584</v>
      </c>
      <c r="S244" t="s">
        <v>3355</v>
      </c>
      <c r="T244" t="s">
        <v>3585</v>
      </c>
      <c r="U244" t="s">
        <v>3357</v>
      </c>
      <c r="V244" t="s">
        <v>3586</v>
      </c>
      <c r="W244" t="s">
        <v>3358</v>
      </c>
      <c r="X244" t="s">
        <v>3359</v>
      </c>
      <c r="Y244" t="s">
        <v>3360</v>
      </c>
      <c r="Z244" t="s">
        <v>3361</v>
      </c>
      <c r="AA244" t="s">
        <v>3362</v>
      </c>
      <c r="AB244" t="s">
        <v>3363</v>
      </c>
      <c r="AC244" t="s">
        <v>3364</v>
      </c>
      <c r="AD244" t="s">
        <v>3587</v>
      </c>
      <c r="AE244" t="s">
        <v>3365</v>
      </c>
      <c r="AF244" t="s">
        <v>3588</v>
      </c>
      <c r="AG244" t="s">
        <v>3366</v>
      </c>
      <c r="AH244" t="s">
        <v>3367</v>
      </c>
      <c r="AI244" t="s">
        <v>3368</v>
      </c>
      <c r="AJ244" t="s">
        <v>3589</v>
      </c>
      <c r="AK244" t="s">
        <v>3590</v>
      </c>
      <c r="AL244" t="s">
        <v>3369</v>
      </c>
      <c r="AM244" t="s">
        <v>3370</v>
      </c>
      <c r="AN244" t="s">
        <v>3591</v>
      </c>
      <c r="AO244" t="s">
        <v>3372</v>
      </c>
      <c r="AP244" t="s">
        <v>3373</v>
      </c>
      <c r="AQ244" t="s">
        <v>3374</v>
      </c>
      <c r="AR244" t="s">
        <v>3375</v>
      </c>
      <c r="AS244" t="s">
        <v>3592</v>
      </c>
      <c r="AT244" t="s">
        <v>3593</v>
      </c>
      <c r="AU244" t="s">
        <v>3376</v>
      </c>
      <c r="AV244" t="s">
        <v>3377</v>
      </c>
      <c r="AW244" t="s">
        <v>3378</v>
      </c>
      <c r="AX244" t="s">
        <v>3379</v>
      </c>
      <c r="AY244" t="s">
        <v>3594</v>
      </c>
      <c r="AZ244" t="s">
        <v>3380</v>
      </c>
      <c r="BA244" t="s">
        <v>3381</v>
      </c>
      <c r="BB244" t="s">
        <v>3595</v>
      </c>
      <c r="BC244" t="s">
        <v>3596</v>
      </c>
      <c r="BD244" t="s">
        <v>3597</v>
      </c>
      <c r="BE244" t="s">
        <v>3382</v>
      </c>
      <c r="BF244" t="s">
        <v>3383</v>
      </c>
      <c r="BG244" t="s">
        <v>1556</v>
      </c>
      <c r="BH244" t="s">
        <v>3384</v>
      </c>
      <c r="BI244" t="s">
        <v>3598</v>
      </c>
      <c r="BJ244" t="s">
        <v>3385</v>
      </c>
      <c r="BK244" t="s">
        <v>3386</v>
      </c>
      <c r="BL244" t="s">
        <v>3387</v>
      </c>
      <c r="BM244" t="s">
        <v>3388</v>
      </c>
      <c r="BN244" t="s">
        <v>3599</v>
      </c>
      <c r="BO244" t="s">
        <v>3389</v>
      </c>
      <c r="BP244" t="s">
        <v>3600</v>
      </c>
      <c r="BQ244" t="s">
        <v>3390</v>
      </c>
      <c r="BR244" t="s">
        <v>3391</v>
      </c>
      <c r="BS244" t="s">
        <v>3392</v>
      </c>
      <c r="BT244" t="s">
        <v>3601</v>
      </c>
      <c r="BU244" t="s">
        <v>3393</v>
      </c>
      <c r="BV244" t="s">
        <v>3602</v>
      </c>
      <c r="BW244" t="s">
        <v>3394</v>
      </c>
      <c r="BX244" t="s">
        <v>3395</v>
      </c>
      <c r="BY244" t="s">
        <v>3396</v>
      </c>
      <c r="BZ244" t="s">
        <v>3603</v>
      </c>
      <c r="CA244" t="s">
        <v>3397</v>
      </c>
      <c r="CB244" t="s">
        <v>3398</v>
      </c>
      <c r="CC244" t="s">
        <v>3399</v>
      </c>
      <c r="CD244" t="s">
        <v>3400</v>
      </c>
      <c r="CE244" t="s">
        <v>3604</v>
      </c>
      <c r="CF244" t="s">
        <v>3401</v>
      </c>
      <c r="CG244" t="s">
        <v>3402</v>
      </c>
      <c r="CH244" t="s">
        <v>3605</v>
      </c>
      <c r="CI244" t="s">
        <v>3403</v>
      </c>
      <c r="CJ244" t="s">
        <v>3404</v>
      </c>
      <c r="CK244" t="s">
        <v>3606</v>
      </c>
      <c r="CL244" t="s">
        <v>3607</v>
      </c>
      <c r="CM244" t="s">
        <v>3608</v>
      </c>
      <c r="CN244" t="s">
        <v>3405</v>
      </c>
    </row>
    <row r="245" spans="1:92" x14ac:dyDescent="0.35">
      <c r="A245" t="s">
        <v>3357</v>
      </c>
      <c r="B245" s="4">
        <f t="shared" si="3"/>
        <v>91</v>
      </c>
      <c r="C245" t="s">
        <v>3344</v>
      </c>
      <c r="D245" t="s">
        <v>3345</v>
      </c>
      <c r="E245" t="s">
        <v>3346</v>
      </c>
      <c r="F245" t="s">
        <v>3347</v>
      </c>
      <c r="G245" t="s">
        <v>3348</v>
      </c>
      <c r="H245" t="s">
        <v>3580</v>
      </c>
      <c r="I245" t="s">
        <v>3349</v>
      </c>
      <c r="J245" t="s">
        <v>3350</v>
      </c>
      <c r="K245" t="s">
        <v>3351</v>
      </c>
      <c r="L245" t="s">
        <v>3581</v>
      </c>
      <c r="M245" t="s">
        <v>3582</v>
      </c>
      <c r="N245" t="s">
        <v>3583</v>
      </c>
      <c r="O245" t="s">
        <v>3352</v>
      </c>
      <c r="P245" t="s">
        <v>3353</v>
      </c>
      <c r="Q245" t="s">
        <v>3354</v>
      </c>
      <c r="R245" t="s">
        <v>3584</v>
      </c>
      <c r="S245" t="s">
        <v>3355</v>
      </c>
      <c r="T245" t="s">
        <v>3585</v>
      </c>
      <c r="U245" t="s">
        <v>3356</v>
      </c>
      <c r="V245" t="s">
        <v>3586</v>
      </c>
      <c r="W245" t="s">
        <v>3358</v>
      </c>
      <c r="X245" t="s">
        <v>3359</v>
      </c>
      <c r="Y245" t="s">
        <v>3360</v>
      </c>
      <c r="Z245" t="s">
        <v>3361</v>
      </c>
      <c r="AA245" t="s">
        <v>3362</v>
      </c>
      <c r="AB245" t="s">
        <v>3363</v>
      </c>
      <c r="AC245" t="s">
        <v>3364</v>
      </c>
      <c r="AD245" t="s">
        <v>3587</v>
      </c>
      <c r="AE245" t="s">
        <v>3365</v>
      </c>
      <c r="AF245" t="s">
        <v>3588</v>
      </c>
      <c r="AG245" t="s">
        <v>3366</v>
      </c>
      <c r="AH245" t="s">
        <v>3367</v>
      </c>
      <c r="AI245" t="s">
        <v>3368</v>
      </c>
      <c r="AJ245" t="s">
        <v>3589</v>
      </c>
      <c r="AK245" t="s">
        <v>3590</v>
      </c>
      <c r="AL245" t="s">
        <v>3369</v>
      </c>
      <c r="AM245" t="s">
        <v>3370</v>
      </c>
      <c r="AN245" t="s">
        <v>3591</v>
      </c>
      <c r="AO245" t="s">
        <v>3372</v>
      </c>
      <c r="AP245" t="s">
        <v>3373</v>
      </c>
      <c r="AQ245" t="s">
        <v>3374</v>
      </c>
      <c r="AR245" t="s">
        <v>3375</v>
      </c>
      <c r="AS245" t="s">
        <v>3592</v>
      </c>
      <c r="AT245" t="s">
        <v>3593</v>
      </c>
      <c r="AU245" t="s">
        <v>3376</v>
      </c>
      <c r="AV245" t="s">
        <v>3377</v>
      </c>
      <c r="AW245" t="s">
        <v>3378</v>
      </c>
      <c r="AX245" t="s">
        <v>3379</v>
      </c>
      <c r="AY245" t="s">
        <v>3594</v>
      </c>
      <c r="AZ245" t="s">
        <v>3380</v>
      </c>
      <c r="BA245" t="s">
        <v>3381</v>
      </c>
      <c r="BB245" t="s">
        <v>3595</v>
      </c>
      <c r="BC245" t="s">
        <v>3596</v>
      </c>
      <c r="BD245" t="s">
        <v>3597</v>
      </c>
      <c r="BE245" t="s">
        <v>3382</v>
      </c>
      <c r="BF245" t="s">
        <v>3383</v>
      </c>
      <c r="BG245" t="s">
        <v>1556</v>
      </c>
      <c r="BH245" t="s">
        <v>3384</v>
      </c>
      <c r="BI245" t="s">
        <v>3598</v>
      </c>
      <c r="BJ245" t="s">
        <v>3385</v>
      </c>
      <c r="BK245" t="s">
        <v>3386</v>
      </c>
      <c r="BL245" t="s">
        <v>3387</v>
      </c>
      <c r="BM245" t="s">
        <v>3388</v>
      </c>
      <c r="BN245" t="s">
        <v>3599</v>
      </c>
      <c r="BO245" t="s">
        <v>3389</v>
      </c>
      <c r="BP245" t="s">
        <v>3600</v>
      </c>
      <c r="BQ245" t="s">
        <v>3390</v>
      </c>
      <c r="BR245" t="s">
        <v>3391</v>
      </c>
      <c r="BS245" t="s">
        <v>3392</v>
      </c>
      <c r="BT245" t="s">
        <v>3601</v>
      </c>
      <c r="BU245" t="s">
        <v>3393</v>
      </c>
      <c r="BV245" t="s">
        <v>3602</v>
      </c>
      <c r="BW245" t="s">
        <v>3394</v>
      </c>
      <c r="BX245" t="s">
        <v>3395</v>
      </c>
      <c r="BY245" t="s">
        <v>3396</v>
      </c>
      <c r="BZ245" t="s">
        <v>3603</v>
      </c>
      <c r="CA245" t="s">
        <v>3397</v>
      </c>
      <c r="CB245" t="s">
        <v>3398</v>
      </c>
      <c r="CC245" t="s">
        <v>3399</v>
      </c>
      <c r="CD245" t="s">
        <v>3400</v>
      </c>
      <c r="CE245" t="s">
        <v>3604</v>
      </c>
      <c r="CF245" t="s">
        <v>3401</v>
      </c>
      <c r="CG245" t="s">
        <v>3402</v>
      </c>
      <c r="CH245" t="s">
        <v>3605</v>
      </c>
      <c r="CI245" t="s">
        <v>3403</v>
      </c>
      <c r="CJ245" t="s">
        <v>3404</v>
      </c>
      <c r="CK245" t="s">
        <v>3606</v>
      </c>
      <c r="CL245" t="s">
        <v>3607</v>
      </c>
      <c r="CM245" t="s">
        <v>3608</v>
      </c>
      <c r="CN245" t="s">
        <v>3405</v>
      </c>
    </row>
    <row r="246" spans="1:92" x14ac:dyDescent="0.35">
      <c r="A246" t="s">
        <v>3586</v>
      </c>
      <c r="B246" s="4">
        <f t="shared" si="3"/>
        <v>91</v>
      </c>
      <c r="C246" t="s">
        <v>3344</v>
      </c>
      <c r="D246" t="s">
        <v>3345</v>
      </c>
      <c r="E246" t="s">
        <v>3346</v>
      </c>
      <c r="F246" t="s">
        <v>3347</v>
      </c>
      <c r="G246" t="s">
        <v>3348</v>
      </c>
      <c r="H246" t="s">
        <v>3580</v>
      </c>
      <c r="I246" t="s">
        <v>3349</v>
      </c>
      <c r="J246" t="s">
        <v>3350</v>
      </c>
      <c r="K246" t="s">
        <v>3351</v>
      </c>
      <c r="L246" t="s">
        <v>3581</v>
      </c>
      <c r="M246" t="s">
        <v>3582</v>
      </c>
      <c r="N246" t="s">
        <v>3583</v>
      </c>
      <c r="O246" t="s">
        <v>3352</v>
      </c>
      <c r="P246" t="s">
        <v>3353</v>
      </c>
      <c r="Q246" t="s">
        <v>3354</v>
      </c>
      <c r="R246" t="s">
        <v>3584</v>
      </c>
      <c r="S246" t="s">
        <v>3355</v>
      </c>
      <c r="T246" t="s">
        <v>3585</v>
      </c>
      <c r="U246" t="s">
        <v>3356</v>
      </c>
      <c r="V246" t="s">
        <v>3357</v>
      </c>
      <c r="W246" t="s">
        <v>3358</v>
      </c>
      <c r="X246" t="s">
        <v>3359</v>
      </c>
      <c r="Y246" t="s">
        <v>3360</v>
      </c>
      <c r="Z246" t="s">
        <v>3361</v>
      </c>
      <c r="AA246" t="s">
        <v>3362</v>
      </c>
      <c r="AB246" t="s">
        <v>3363</v>
      </c>
      <c r="AC246" t="s">
        <v>3364</v>
      </c>
      <c r="AD246" t="s">
        <v>3587</v>
      </c>
      <c r="AE246" t="s">
        <v>3365</v>
      </c>
      <c r="AF246" t="s">
        <v>3588</v>
      </c>
      <c r="AG246" t="s">
        <v>3366</v>
      </c>
      <c r="AH246" t="s">
        <v>3367</v>
      </c>
      <c r="AI246" t="s">
        <v>3368</v>
      </c>
      <c r="AJ246" t="s">
        <v>3589</v>
      </c>
      <c r="AK246" t="s">
        <v>3590</v>
      </c>
      <c r="AL246" t="s">
        <v>3369</v>
      </c>
      <c r="AM246" t="s">
        <v>3370</v>
      </c>
      <c r="AN246" t="s">
        <v>3591</v>
      </c>
      <c r="AO246" t="s">
        <v>3372</v>
      </c>
      <c r="AP246" t="s">
        <v>3373</v>
      </c>
      <c r="AQ246" t="s">
        <v>3374</v>
      </c>
      <c r="AR246" t="s">
        <v>3375</v>
      </c>
      <c r="AS246" t="s">
        <v>3592</v>
      </c>
      <c r="AT246" t="s">
        <v>3593</v>
      </c>
      <c r="AU246" t="s">
        <v>3376</v>
      </c>
      <c r="AV246" t="s">
        <v>3377</v>
      </c>
      <c r="AW246" t="s">
        <v>3378</v>
      </c>
      <c r="AX246" t="s">
        <v>3379</v>
      </c>
      <c r="AY246" t="s">
        <v>3594</v>
      </c>
      <c r="AZ246" t="s">
        <v>3380</v>
      </c>
      <c r="BA246" t="s">
        <v>3381</v>
      </c>
      <c r="BB246" t="s">
        <v>3595</v>
      </c>
      <c r="BC246" t="s">
        <v>3596</v>
      </c>
      <c r="BD246" t="s">
        <v>3597</v>
      </c>
      <c r="BE246" t="s">
        <v>3382</v>
      </c>
      <c r="BF246" t="s">
        <v>3383</v>
      </c>
      <c r="BG246" t="s">
        <v>1556</v>
      </c>
      <c r="BH246" t="s">
        <v>3384</v>
      </c>
      <c r="BI246" t="s">
        <v>3598</v>
      </c>
      <c r="BJ246" t="s">
        <v>3385</v>
      </c>
      <c r="BK246" t="s">
        <v>3386</v>
      </c>
      <c r="BL246" t="s">
        <v>3387</v>
      </c>
      <c r="BM246" t="s">
        <v>3388</v>
      </c>
      <c r="BN246" t="s">
        <v>3599</v>
      </c>
      <c r="BO246" t="s">
        <v>3389</v>
      </c>
      <c r="BP246" t="s">
        <v>3600</v>
      </c>
      <c r="BQ246" t="s">
        <v>3390</v>
      </c>
      <c r="BR246" t="s">
        <v>3391</v>
      </c>
      <c r="BS246" t="s">
        <v>3392</v>
      </c>
      <c r="BT246" t="s">
        <v>3601</v>
      </c>
      <c r="BU246" t="s">
        <v>3393</v>
      </c>
      <c r="BV246" t="s">
        <v>3602</v>
      </c>
      <c r="BW246" t="s">
        <v>3394</v>
      </c>
      <c r="BX246" t="s">
        <v>3395</v>
      </c>
      <c r="BY246" t="s">
        <v>3396</v>
      </c>
      <c r="BZ246" t="s">
        <v>3603</v>
      </c>
      <c r="CA246" t="s">
        <v>3397</v>
      </c>
      <c r="CB246" t="s">
        <v>3398</v>
      </c>
      <c r="CC246" t="s">
        <v>3399</v>
      </c>
      <c r="CD246" t="s">
        <v>3400</v>
      </c>
      <c r="CE246" t="s">
        <v>3604</v>
      </c>
      <c r="CF246" t="s">
        <v>3401</v>
      </c>
      <c r="CG246" t="s">
        <v>3402</v>
      </c>
      <c r="CH246" t="s">
        <v>3605</v>
      </c>
      <c r="CI246" t="s">
        <v>3403</v>
      </c>
      <c r="CJ246" t="s">
        <v>3404</v>
      </c>
      <c r="CK246" t="s">
        <v>3606</v>
      </c>
      <c r="CL246" t="s">
        <v>3607</v>
      </c>
      <c r="CM246" t="s">
        <v>3608</v>
      </c>
      <c r="CN246" t="s">
        <v>3405</v>
      </c>
    </row>
    <row r="247" spans="1:92" x14ac:dyDescent="0.35">
      <c r="A247" t="s">
        <v>3358</v>
      </c>
      <c r="B247" s="4">
        <f t="shared" si="3"/>
        <v>91</v>
      </c>
      <c r="C247" t="s">
        <v>3344</v>
      </c>
      <c r="D247" t="s">
        <v>3345</v>
      </c>
      <c r="E247" t="s">
        <v>3346</v>
      </c>
      <c r="F247" t="s">
        <v>3347</v>
      </c>
      <c r="G247" t="s">
        <v>3348</v>
      </c>
      <c r="H247" t="s">
        <v>3580</v>
      </c>
      <c r="I247" t="s">
        <v>3349</v>
      </c>
      <c r="J247" t="s">
        <v>3350</v>
      </c>
      <c r="K247" t="s">
        <v>3351</v>
      </c>
      <c r="L247" t="s">
        <v>3581</v>
      </c>
      <c r="M247" t="s">
        <v>3582</v>
      </c>
      <c r="N247" t="s">
        <v>3583</v>
      </c>
      <c r="O247" t="s">
        <v>3352</v>
      </c>
      <c r="P247" t="s">
        <v>3353</v>
      </c>
      <c r="Q247" t="s">
        <v>3354</v>
      </c>
      <c r="R247" t="s">
        <v>3584</v>
      </c>
      <c r="S247" t="s">
        <v>3355</v>
      </c>
      <c r="T247" t="s">
        <v>3585</v>
      </c>
      <c r="U247" t="s">
        <v>3356</v>
      </c>
      <c r="V247" t="s">
        <v>3357</v>
      </c>
      <c r="W247" t="s">
        <v>3586</v>
      </c>
      <c r="X247" t="s">
        <v>3359</v>
      </c>
      <c r="Y247" t="s">
        <v>3360</v>
      </c>
      <c r="Z247" t="s">
        <v>3361</v>
      </c>
      <c r="AA247" t="s">
        <v>3362</v>
      </c>
      <c r="AB247" t="s">
        <v>3363</v>
      </c>
      <c r="AC247" t="s">
        <v>3364</v>
      </c>
      <c r="AD247" t="s">
        <v>3587</v>
      </c>
      <c r="AE247" t="s">
        <v>3365</v>
      </c>
      <c r="AF247" t="s">
        <v>3588</v>
      </c>
      <c r="AG247" t="s">
        <v>3366</v>
      </c>
      <c r="AH247" t="s">
        <v>3367</v>
      </c>
      <c r="AI247" t="s">
        <v>3368</v>
      </c>
      <c r="AJ247" t="s">
        <v>3589</v>
      </c>
      <c r="AK247" t="s">
        <v>3590</v>
      </c>
      <c r="AL247" t="s">
        <v>3369</v>
      </c>
      <c r="AM247" t="s">
        <v>3370</v>
      </c>
      <c r="AN247" t="s">
        <v>3591</v>
      </c>
      <c r="AO247" t="s">
        <v>3372</v>
      </c>
      <c r="AP247" t="s">
        <v>3373</v>
      </c>
      <c r="AQ247" t="s">
        <v>3374</v>
      </c>
      <c r="AR247" t="s">
        <v>3375</v>
      </c>
      <c r="AS247" t="s">
        <v>3592</v>
      </c>
      <c r="AT247" t="s">
        <v>3593</v>
      </c>
      <c r="AU247" t="s">
        <v>3376</v>
      </c>
      <c r="AV247" t="s">
        <v>3377</v>
      </c>
      <c r="AW247" t="s">
        <v>3378</v>
      </c>
      <c r="AX247" t="s">
        <v>3379</v>
      </c>
      <c r="AY247" t="s">
        <v>3594</v>
      </c>
      <c r="AZ247" t="s">
        <v>3380</v>
      </c>
      <c r="BA247" t="s">
        <v>3381</v>
      </c>
      <c r="BB247" t="s">
        <v>3595</v>
      </c>
      <c r="BC247" t="s">
        <v>3596</v>
      </c>
      <c r="BD247" t="s">
        <v>3597</v>
      </c>
      <c r="BE247" t="s">
        <v>3382</v>
      </c>
      <c r="BF247" t="s">
        <v>3383</v>
      </c>
      <c r="BG247" t="s">
        <v>1556</v>
      </c>
      <c r="BH247" t="s">
        <v>3384</v>
      </c>
      <c r="BI247" t="s">
        <v>3598</v>
      </c>
      <c r="BJ247" t="s">
        <v>3385</v>
      </c>
      <c r="BK247" t="s">
        <v>3386</v>
      </c>
      <c r="BL247" t="s">
        <v>3387</v>
      </c>
      <c r="BM247" t="s">
        <v>3388</v>
      </c>
      <c r="BN247" t="s">
        <v>3599</v>
      </c>
      <c r="BO247" t="s">
        <v>3389</v>
      </c>
      <c r="BP247" t="s">
        <v>3600</v>
      </c>
      <c r="BQ247" t="s">
        <v>3390</v>
      </c>
      <c r="BR247" t="s">
        <v>3391</v>
      </c>
      <c r="BS247" t="s">
        <v>3392</v>
      </c>
      <c r="BT247" t="s">
        <v>3601</v>
      </c>
      <c r="BU247" t="s">
        <v>3393</v>
      </c>
      <c r="BV247" t="s">
        <v>3602</v>
      </c>
      <c r="BW247" t="s">
        <v>3394</v>
      </c>
      <c r="BX247" t="s">
        <v>3395</v>
      </c>
      <c r="BY247" t="s">
        <v>3396</v>
      </c>
      <c r="BZ247" t="s">
        <v>3603</v>
      </c>
      <c r="CA247" t="s">
        <v>3397</v>
      </c>
      <c r="CB247" t="s">
        <v>3398</v>
      </c>
      <c r="CC247" t="s">
        <v>3399</v>
      </c>
      <c r="CD247" t="s">
        <v>3400</v>
      </c>
      <c r="CE247" t="s">
        <v>3604</v>
      </c>
      <c r="CF247" t="s">
        <v>3401</v>
      </c>
      <c r="CG247" t="s">
        <v>3402</v>
      </c>
      <c r="CH247" t="s">
        <v>3605</v>
      </c>
      <c r="CI247" t="s">
        <v>3403</v>
      </c>
      <c r="CJ247" t="s">
        <v>3404</v>
      </c>
      <c r="CK247" t="s">
        <v>3606</v>
      </c>
      <c r="CL247" t="s">
        <v>3607</v>
      </c>
      <c r="CM247" t="s">
        <v>3608</v>
      </c>
      <c r="CN247" t="s">
        <v>3405</v>
      </c>
    </row>
    <row r="248" spans="1:92" x14ac:dyDescent="0.35">
      <c r="A248" t="s">
        <v>3359</v>
      </c>
      <c r="B248" s="4">
        <f t="shared" si="3"/>
        <v>91</v>
      </c>
      <c r="C248" t="s">
        <v>3344</v>
      </c>
      <c r="D248" t="s">
        <v>3345</v>
      </c>
      <c r="E248" t="s">
        <v>3346</v>
      </c>
      <c r="F248" t="s">
        <v>3347</v>
      </c>
      <c r="G248" t="s">
        <v>3348</v>
      </c>
      <c r="H248" t="s">
        <v>3580</v>
      </c>
      <c r="I248" t="s">
        <v>3349</v>
      </c>
      <c r="J248" t="s">
        <v>3350</v>
      </c>
      <c r="K248" t="s">
        <v>3351</v>
      </c>
      <c r="L248" t="s">
        <v>3581</v>
      </c>
      <c r="M248" t="s">
        <v>3582</v>
      </c>
      <c r="N248" t="s">
        <v>3583</v>
      </c>
      <c r="O248" t="s">
        <v>3352</v>
      </c>
      <c r="P248" t="s">
        <v>3353</v>
      </c>
      <c r="Q248" t="s">
        <v>3354</v>
      </c>
      <c r="R248" t="s">
        <v>3584</v>
      </c>
      <c r="S248" t="s">
        <v>3355</v>
      </c>
      <c r="T248" t="s">
        <v>3585</v>
      </c>
      <c r="U248" t="s">
        <v>3356</v>
      </c>
      <c r="V248" t="s">
        <v>3357</v>
      </c>
      <c r="W248" t="s">
        <v>3586</v>
      </c>
      <c r="X248" t="s">
        <v>3358</v>
      </c>
      <c r="Y248" t="s">
        <v>3360</v>
      </c>
      <c r="Z248" t="s">
        <v>3361</v>
      </c>
      <c r="AA248" t="s">
        <v>3362</v>
      </c>
      <c r="AB248" t="s">
        <v>3363</v>
      </c>
      <c r="AC248" t="s">
        <v>3364</v>
      </c>
      <c r="AD248" t="s">
        <v>3587</v>
      </c>
      <c r="AE248" t="s">
        <v>3365</v>
      </c>
      <c r="AF248" t="s">
        <v>3588</v>
      </c>
      <c r="AG248" t="s">
        <v>3366</v>
      </c>
      <c r="AH248" t="s">
        <v>3367</v>
      </c>
      <c r="AI248" t="s">
        <v>3368</v>
      </c>
      <c r="AJ248" t="s">
        <v>3589</v>
      </c>
      <c r="AK248" t="s">
        <v>3590</v>
      </c>
      <c r="AL248" t="s">
        <v>3369</v>
      </c>
      <c r="AM248" t="s">
        <v>3370</v>
      </c>
      <c r="AN248" t="s">
        <v>3591</v>
      </c>
      <c r="AO248" t="s">
        <v>3372</v>
      </c>
      <c r="AP248" t="s">
        <v>3373</v>
      </c>
      <c r="AQ248" t="s">
        <v>3374</v>
      </c>
      <c r="AR248" t="s">
        <v>3375</v>
      </c>
      <c r="AS248" t="s">
        <v>3592</v>
      </c>
      <c r="AT248" t="s">
        <v>3593</v>
      </c>
      <c r="AU248" t="s">
        <v>3376</v>
      </c>
      <c r="AV248" t="s">
        <v>3377</v>
      </c>
      <c r="AW248" t="s">
        <v>3378</v>
      </c>
      <c r="AX248" t="s">
        <v>3379</v>
      </c>
      <c r="AY248" t="s">
        <v>3594</v>
      </c>
      <c r="AZ248" t="s">
        <v>3380</v>
      </c>
      <c r="BA248" t="s">
        <v>3381</v>
      </c>
      <c r="BB248" t="s">
        <v>3595</v>
      </c>
      <c r="BC248" t="s">
        <v>3596</v>
      </c>
      <c r="BD248" t="s">
        <v>3597</v>
      </c>
      <c r="BE248" t="s">
        <v>3382</v>
      </c>
      <c r="BF248" t="s">
        <v>3383</v>
      </c>
      <c r="BG248" t="s">
        <v>1556</v>
      </c>
      <c r="BH248" t="s">
        <v>3384</v>
      </c>
      <c r="BI248" t="s">
        <v>3598</v>
      </c>
      <c r="BJ248" t="s">
        <v>3385</v>
      </c>
      <c r="BK248" t="s">
        <v>3386</v>
      </c>
      <c r="BL248" t="s">
        <v>3387</v>
      </c>
      <c r="BM248" t="s">
        <v>3388</v>
      </c>
      <c r="BN248" t="s">
        <v>3599</v>
      </c>
      <c r="BO248" t="s">
        <v>3389</v>
      </c>
      <c r="BP248" t="s">
        <v>3600</v>
      </c>
      <c r="BQ248" t="s">
        <v>3390</v>
      </c>
      <c r="BR248" t="s">
        <v>3391</v>
      </c>
      <c r="BS248" t="s">
        <v>3392</v>
      </c>
      <c r="BT248" t="s">
        <v>3601</v>
      </c>
      <c r="BU248" t="s">
        <v>3393</v>
      </c>
      <c r="BV248" t="s">
        <v>3602</v>
      </c>
      <c r="BW248" t="s">
        <v>3394</v>
      </c>
      <c r="BX248" t="s">
        <v>3395</v>
      </c>
      <c r="BY248" t="s">
        <v>3396</v>
      </c>
      <c r="BZ248" t="s">
        <v>3603</v>
      </c>
      <c r="CA248" t="s">
        <v>3397</v>
      </c>
      <c r="CB248" t="s">
        <v>3398</v>
      </c>
      <c r="CC248" t="s">
        <v>3399</v>
      </c>
      <c r="CD248" t="s">
        <v>3400</v>
      </c>
      <c r="CE248" t="s">
        <v>3604</v>
      </c>
      <c r="CF248" t="s">
        <v>3401</v>
      </c>
      <c r="CG248" t="s">
        <v>3402</v>
      </c>
      <c r="CH248" t="s">
        <v>3605</v>
      </c>
      <c r="CI248" t="s">
        <v>3403</v>
      </c>
      <c r="CJ248" t="s">
        <v>3404</v>
      </c>
      <c r="CK248" t="s">
        <v>3606</v>
      </c>
      <c r="CL248" t="s">
        <v>3607</v>
      </c>
      <c r="CM248" t="s">
        <v>3608</v>
      </c>
      <c r="CN248" t="s">
        <v>3405</v>
      </c>
    </row>
    <row r="249" spans="1:92" x14ac:dyDescent="0.35">
      <c r="A249" t="s">
        <v>3360</v>
      </c>
      <c r="B249" s="4">
        <f t="shared" si="3"/>
        <v>91</v>
      </c>
      <c r="C249" t="s">
        <v>3344</v>
      </c>
      <c r="D249" t="s">
        <v>3345</v>
      </c>
      <c r="E249" t="s">
        <v>3346</v>
      </c>
      <c r="F249" t="s">
        <v>3347</v>
      </c>
      <c r="G249" t="s">
        <v>3348</v>
      </c>
      <c r="H249" t="s">
        <v>3580</v>
      </c>
      <c r="I249" t="s">
        <v>3349</v>
      </c>
      <c r="J249" t="s">
        <v>3350</v>
      </c>
      <c r="K249" t="s">
        <v>3351</v>
      </c>
      <c r="L249" t="s">
        <v>3581</v>
      </c>
      <c r="M249" t="s">
        <v>3582</v>
      </c>
      <c r="N249" t="s">
        <v>3583</v>
      </c>
      <c r="O249" t="s">
        <v>3352</v>
      </c>
      <c r="P249" t="s">
        <v>3353</v>
      </c>
      <c r="Q249" t="s">
        <v>3354</v>
      </c>
      <c r="R249" t="s">
        <v>3584</v>
      </c>
      <c r="S249" t="s">
        <v>3355</v>
      </c>
      <c r="T249" t="s">
        <v>3585</v>
      </c>
      <c r="U249" t="s">
        <v>3356</v>
      </c>
      <c r="V249" t="s">
        <v>3357</v>
      </c>
      <c r="W249" t="s">
        <v>3586</v>
      </c>
      <c r="X249" t="s">
        <v>3358</v>
      </c>
      <c r="Y249" t="s">
        <v>3359</v>
      </c>
      <c r="Z249" t="s">
        <v>3361</v>
      </c>
      <c r="AA249" t="s">
        <v>3362</v>
      </c>
      <c r="AB249" t="s">
        <v>3363</v>
      </c>
      <c r="AC249" t="s">
        <v>3364</v>
      </c>
      <c r="AD249" t="s">
        <v>3587</v>
      </c>
      <c r="AE249" t="s">
        <v>3365</v>
      </c>
      <c r="AF249" t="s">
        <v>3588</v>
      </c>
      <c r="AG249" t="s">
        <v>3366</v>
      </c>
      <c r="AH249" t="s">
        <v>3367</v>
      </c>
      <c r="AI249" t="s">
        <v>3368</v>
      </c>
      <c r="AJ249" t="s">
        <v>3589</v>
      </c>
      <c r="AK249" t="s">
        <v>3590</v>
      </c>
      <c r="AL249" t="s">
        <v>3369</v>
      </c>
      <c r="AM249" t="s">
        <v>3370</v>
      </c>
      <c r="AN249" t="s">
        <v>3591</v>
      </c>
      <c r="AO249" t="s">
        <v>3372</v>
      </c>
      <c r="AP249" t="s">
        <v>3373</v>
      </c>
      <c r="AQ249" t="s">
        <v>3374</v>
      </c>
      <c r="AR249" t="s">
        <v>3375</v>
      </c>
      <c r="AS249" t="s">
        <v>3592</v>
      </c>
      <c r="AT249" t="s">
        <v>3593</v>
      </c>
      <c r="AU249" t="s">
        <v>3376</v>
      </c>
      <c r="AV249" t="s">
        <v>3377</v>
      </c>
      <c r="AW249" t="s">
        <v>3378</v>
      </c>
      <c r="AX249" t="s">
        <v>3379</v>
      </c>
      <c r="AY249" t="s">
        <v>3594</v>
      </c>
      <c r="AZ249" t="s">
        <v>3380</v>
      </c>
      <c r="BA249" t="s">
        <v>3381</v>
      </c>
      <c r="BB249" t="s">
        <v>3595</v>
      </c>
      <c r="BC249" t="s">
        <v>3596</v>
      </c>
      <c r="BD249" t="s">
        <v>3597</v>
      </c>
      <c r="BE249" t="s">
        <v>3382</v>
      </c>
      <c r="BF249" t="s">
        <v>3383</v>
      </c>
      <c r="BG249" t="s">
        <v>1556</v>
      </c>
      <c r="BH249" t="s">
        <v>3384</v>
      </c>
      <c r="BI249" t="s">
        <v>3598</v>
      </c>
      <c r="BJ249" t="s">
        <v>3385</v>
      </c>
      <c r="BK249" t="s">
        <v>3386</v>
      </c>
      <c r="BL249" t="s">
        <v>3387</v>
      </c>
      <c r="BM249" t="s">
        <v>3388</v>
      </c>
      <c r="BN249" t="s">
        <v>3599</v>
      </c>
      <c r="BO249" t="s">
        <v>3389</v>
      </c>
      <c r="BP249" t="s">
        <v>3600</v>
      </c>
      <c r="BQ249" t="s">
        <v>3390</v>
      </c>
      <c r="BR249" t="s">
        <v>3391</v>
      </c>
      <c r="BS249" t="s">
        <v>3392</v>
      </c>
      <c r="BT249" t="s">
        <v>3601</v>
      </c>
      <c r="BU249" t="s">
        <v>3393</v>
      </c>
      <c r="BV249" t="s">
        <v>3602</v>
      </c>
      <c r="BW249" t="s">
        <v>3394</v>
      </c>
      <c r="BX249" t="s">
        <v>3395</v>
      </c>
      <c r="BY249" t="s">
        <v>3396</v>
      </c>
      <c r="BZ249" t="s">
        <v>3603</v>
      </c>
      <c r="CA249" t="s">
        <v>3397</v>
      </c>
      <c r="CB249" t="s">
        <v>3398</v>
      </c>
      <c r="CC249" t="s">
        <v>3399</v>
      </c>
      <c r="CD249" t="s">
        <v>3400</v>
      </c>
      <c r="CE249" t="s">
        <v>3604</v>
      </c>
      <c r="CF249" t="s">
        <v>3401</v>
      </c>
      <c r="CG249" t="s">
        <v>3402</v>
      </c>
      <c r="CH249" t="s">
        <v>3605</v>
      </c>
      <c r="CI249" t="s">
        <v>3403</v>
      </c>
      <c r="CJ249" t="s">
        <v>3404</v>
      </c>
      <c r="CK249" t="s">
        <v>3606</v>
      </c>
      <c r="CL249" t="s">
        <v>3607</v>
      </c>
      <c r="CM249" t="s">
        <v>3608</v>
      </c>
      <c r="CN249" t="s">
        <v>3405</v>
      </c>
    </row>
    <row r="250" spans="1:92" x14ac:dyDescent="0.35">
      <c r="A250" t="s">
        <v>3361</v>
      </c>
      <c r="B250" s="4">
        <f t="shared" si="3"/>
        <v>91</v>
      </c>
      <c r="C250" t="s">
        <v>3344</v>
      </c>
      <c r="D250" t="s">
        <v>3345</v>
      </c>
      <c r="E250" t="s">
        <v>3346</v>
      </c>
      <c r="F250" t="s">
        <v>3347</v>
      </c>
      <c r="G250" t="s">
        <v>3348</v>
      </c>
      <c r="H250" t="s">
        <v>3580</v>
      </c>
      <c r="I250" t="s">
        <v>3349</v>
      </c>
      <c r="J250" t="s">
        <v>3350</v>
      </c>
      <c r="K250" t="s">
        <v>3351</v>
      </c>
      <c r="L250" t="s">
        <v>3581</v>
      </c>
      <c r="M250" t="s">
        <v>3582</v>
      </c>
      <c r="N250" t="s">
        <v>3583</v>
      </c>
      <c r="O250" t="s">
        <v>3352</v>
      </c>
      <c r="P250" t="s">
        <v>3353</v>
      </c>
      <c r="Q250" t="s">
        <v>3354</v>
      </c>
      <c r="R250" t="s">
        <v>3584</v>
      </c>
      <c r="S250" t="s">
        <v>3355</v>
      </c>
      <c r="T250" t="s">
        <v>3585</v>
      </c>
      <c r="U250" t="s">
        <v>3356</v>
      </c>
      <c r="V250" t="s">
        <v>3357</v>
      </c>
      <c r="W250" t="s">
        <v>3586</v>
      </c>
      <c r="X250" t="s">
        <v>3358</v>
      </c>
      <c r="Y250" t="s">
        <v>3359</v>
      </c>
      <c r="Z250" t="s">
        <v>3360</v>
      </c>
      <c r="AA250" t="s">
        <v>3362</v>
      </c>
      <c r="AB250" t="s">
        <v>3363</v>
      </c>
      <c r="AC250" t="s">
        <v>3364</v>
      </c>
      <c r="AD250" t="s">
        <v>3587</v>
      </c>
      <c r="AE250" t="s">
        <v>3365</v>
      </c>
      <c r="AF250" t="s">
        <v>3588</v>
      </c>
      <c r="AG250" t="s">
        <v>3366</v>
      </c>
      <c r="AH250" t="s">
        <v>3367</v>
      </c>
      <c r="AI250" t="s">
        <v>3368</v>
      </c>
      <c r="AJ250" t="s">
        <v>3589</v>
      </c>
      <c r="AK250" t="s">
        <v>3590</v>
      </c>
      <c r="AL250" t="s">
        <v>3369</v>
      </c>
      <c r="AM250" t="s">
        <v>3370</v>
      </c>
      <c r="AN250" t="s">
        <v>3591</v>
      </c>
      <c r="AO250" t="s">
        <v>3372</v>
      </c>
      <c r="AP250" t="s">
        <v>3373</v>
      </c>
      <c r="AQ250" t="s">
        <v>3374</v>
      </c>
      <c r="AR250" t="s">
        <v>3375</v>
      </c>
      <c r="AS250" t="s">
        <v>3592</v>
      </c>
      <c r="AT250" t="s">
        <v>3593</v>
      </c>
      <c r="AU250" t="s">
        <v>3376</v>
      </c>
      <c r="AV250" t="s">
        <v>3377</v>
      </c>
      <c r="AW250" t="s">
        <v>3378</v>
      </c>
      <c r="AX250" t="s">
        <v>3379</v>
      </c>
      <c r="AY250" t="s">
        <v>3594</v>
      </c>
      <c r="AZ250" t="s">
        <v>3380</v>
      </c>
      <c r="BA250" t="s">
        <v>3381</v>
      </c>
      <c r="BB250" t="s">
        <v>3595</v>
      </c>
      <c r="BC250" t="s">
        <v>3596</v>
      </c>
      <c r="BD250" t="s">
        <v>3597</v>
      </c>
      <c r="BE250" t="s">
        <v>3382</v>
      </c>
      <c r="BF250" t="s">
        <v>3383</v>
      </c>
      <c r="BG250" t="s">
        <v>1556</v>
      </c>
      <c r="BH250" t="s">
        <v>3384</v>
      </c>
      <c r="BI250" t="s">
        <v>3598</v>
      </c>
      <c r="BJ250" t="s">
        <v>3385</v>
      </c>
      <c r="BK250" t="s">
        <v>3386</v>
      </c>
      <c r="BL250" t="s">
        <v>3387</v>
      </c>
      <c r="BM250" t="s">
        <v>3388</v>
      </c>
      <c r="BN250" t="s">
        <v>3599</v>
      </c>
      <c r="BO250" t="s">
        <v>3389</v>
      </c>
      <c r="BP250" t="s">
        <v>3600</v>
      </c>
      <c r="BQ250" t="s">
        <v>3390</v>
      </c>
      <c r="BR250" t="s">
        <v>3391</v>
      </c>
      <c r="BS250" t="s">
        <v>3392</v>
      </c>
      <c r="BT250" t="s">
        <v>3601</v>
      </c>
      <c r="BU250" t="s">
        <v>3393</v>
      </c>
      <c r="BV250" t="s">
        <v>3602</v>
      </c>
      <c r="BW250" t="s">
        <v>3394</v>
      </c>
      <c r="BX250" t="s">
        <v>3395</v>
      </c>
      <c r="BY250" t="s">
        <v>3396</v>
      </c>
      <c r="BZ250" t="s">
        <v>3603</v>
      </c>
      <c r="CA250" t="s">
        <v>3397</v>
      </c>
      <c r="CB250" t="s">
        <v>3398</v>
      </c>
      <c r="CC250" t="s">
        <v>3399</v>
      </c>
      <c r="CD250" t="s">
        <v>3400</v>
      </c>
      <c r="CE250" t="s">
        <v>3604</v>
      </c>
      <c r="CF250" t="s">
        <v>3401</v>
      </c>
      <c r="CG250" t="s">
        <v>3402</v>
      </c>
      <c r="CH250" t="s">
        <v>3605</v>
      </c>
      <c r="CI250" t="s">
        <v>3403</v>
      </c>
      <c r="CJ250" t="s">
        <v>3404</v>
      </c>
      <c r="CK250" t="s">
        <v>3606</v>
      </c>
      <c r="CL250" t="s">
        <v>3607</v>
      </c>
      <c r="CM250" t="s">
        <v>3608</v>
      </c>
      <c r="CN250" t="s">
        <v>3405</v>
      </c>
    </row>
    <row r="251" spans="1:92" x14ac:dyDescent="0.35">
      <c r="A251" t="s">
        <v>3362</v>
      </c>
      <c r="B251" s="4">
        <f t="shared" si="3"/>
        <v>91</v>
      </c>
      <c r="C251" t="s">
        <v>3344</v>
      </c>
      <c r="D251" t="s">
        <v>3345</v>
      </c>
      <c r="E251" t="s">
        <v>3346</v>
      </c>
      <c r="F251" t="s">
        <v>3347</v>
      </c>
      <c r="G251" t="s">
        <v>3348</v>
      </c>
      <c r="H251" t="s">
        <v>3580</v>
      </c>
      <c r="I251" t="s">
        <v>3349</v>
      </c>
      <c r="J251" t="s">
        <v>3350</v>
      </c>
      <c r="K251" t="s">
        <v>3351</v>
      </c>
      <c r="L251" t="s">
        <v>3581</v>
      </c>
      <c r="M251" t="s">
        <v>3582</v>
      </c>
      <c r="N251" t="s">
        <v>3583</v>
      </c>
      <c r="O251" t="s">
        <v>3352</v>
      </c>
      <c r="P251" t="s">
        <v>3353</v>
      </c>
      <c r="Q251" t="s">
        <v>3354</v>
      </c>
      <c r="R251" t="s">
        <v>3584</v>
      </c>
      <c r="S251" t="s">
        <v>3355</v>
      </c>
      <c r="T251" t="s">
        <v>3585</v>
      </c>
      <c r="U251" t="s">
        <v>3356</v>
      </c>
      <c r="V251" t="s">
        <v>3357</v>
      </c>
      <c r="W251" t="s">
        <v>3586</v>
      </c>
      <c r="X251" t="s">
        <v>3358</v>
      </c>
      <c r="Y251" t="s">
        <v>3359</v>
      </c>
      <c r="Z251" t="s">
        <v>3360</v>
      </c>
      <c r="AA251" t="s">
        <v>3361</v>
      </c>
      <c r="AB251" t="s">
        <v>3363</v>
      </c>
      <c r="AC251" t="s">
        <v>3364</v>
      </c>
      <c r="AD251" t="s">
        <v>3587</v>
      </c>
      <c r="AE251" t="s">
        <v>3365</v>
      </c>
      <c r="AF251" t="s">
        <v>3588</v>
      </c>
      <c r="AG251" t="s">
        <v>3366</v>
      </c>
      <c r="AH251" t="s">
        <v>3367</v>
      </c>
      <c r="AI251" t="s">
        <v>3368</v>
      </c>
      <c r="AJ251" t="s">
        <v>3589</v>
      </c>
      <c r="AK251" t="s">
        <v>3590</v>
      </c>
      <c r="AL251" t="s">
        <v>3369</v>
      </c>
      <c r="AM251" t="s">
        <v>3370</v>
      </c>
      <c r="AN251" t="s">
        <v>3591</v>
      </c>
      <c r="AO251" t="s">
        <v>3372</v>
      </c>
      <c r="AP251" t="s">
        <v>3373</v>
      </c>
      <c r="AQ251" t="s">
        <v>3374</v>
      </c>
      <c r="AR251" t="s">
        <v>3375</v>
      </c>
      <c r="AS251" t="s">
        <v>3592</v>
      </c>
      <c r="AT251" t="s">
        <v>3593</v>
      </c>
      <c r="AU251" t="s">
        <v>3376</v>
      </c>
      <c r="AV251" t="s">
        <v>3377</v>
      </c>
      <c r="AW251" t="s">
        <v>3378</v>
      </c>
      <c r="AX251" t="s">
        <v>3379</v>
      </c>
      <c r="AY251" t="s">
        <v>3594</v>
      </c>
      <c r="AZ251" t="s">
        <v>3380</v>
      </c>
      <c r="BA251" t="s">
        <v>3381</v>
      </c>
      <c r="BB251" t="s">
        <v>3595</v>
      </c>
      <c r="BC251" t="s">
        <v>3596</v>
      </c>
      <c r="BD251" t="s">
        <v>3597</v>
      </c>
      <c r="BE251" t="s">
        <v>3382</v>
      </c>
      <c r="BF251" t="s">
        <v>3383</v>
      </c>
      <c r="BG251" t="s">
        <v>1556</v>
      </c>
      <c r="BH251" t="s">
        <v>3384</v>
      </c>
      <c r="BI251" t="s">
        <v>3598</v>
      </c>
      <c r="BJ251" t="s">
        <v>3385</v>
      </c>
      <c r="BK251" t="s">
        <v>3386</v>
      </c>
      <c r="BL251" t="s">
        <v>3387</v>
      </c>
      <c r="BM251" t="s">
        <v>3388</v>
      </c>
      <c r="BN251" t="s">
        <v>3599</v>
      </c>
      <c r="BO251" t="s">
        <v>3389</v>
      </c>
      <c r="BP251" t="s">
        <v>3600</v>
      </c>
      <c r="BQ251" t="s">
        <v>3390</v>
      </c>
      <c r="BR251" t="s">
        <v>3391</v>
      </c>
      <c r="BS251" t="s">
        <v>3392</v>
      </c>
      <c r="BT251" t="s">
        <v>3601</v>
      </c>
      <c r="BU251" t="s">
        <v>3393</v>
      </c>
      <c r="BV251" t="s">
        <v>3602</v>
      </c>
      <c r="BW251" t="s">
        <v>3394</v>
      </c>
      <c r="BX251" t="s">
        <v>3395</v>
      </c>
      <c r="BY251" t="s">
        <v>3396</v>
      </c>
      <c r="BZ251" t="s">
        <v>3603</v>
      </c>
      <c r="CA251" t="s">
        <v>3397</v>
      </c>
      <c r="CB251" t="s">
        <v>3398</v>
      </c>
      <c r="CC251" t="s">
        <v>3399</v>
      </c>
      <c r="CD251" t="s">
        <v>3400</v>
      </c>
      <c r="CE251" t="s">
        <v>3604</v>
      </c>
      <c r="CF251" t="s">
        <v>3401</v>
      </c>
      <c r="CG251" t="s">
        <v>3402</v>
      </c>
      <c r="CH251" t="s">
        <v>3605</v>
      </c>
      <c r="CI251" t="s">
        <v>3403</v>
      </c>
      <c r="CJ251" t="s">
        <v>3404</v>
      </c>
      <c r="CK251" t="s">
        <v>3606</v>
      </c>
      <c r="CL251" t="s">
        <v>3607</v>
      </c>
      <c r="CM251" t="s">
        <v>3608</v>
      </c>
      <c r="CN251" t="s">
        <v>3405</v>
      </c>
    </row>
    <row r="252" spans="1:92" x14ac:dyDescent="0.35">
      <c r="A252" t="s">
        <v>3363</v>
      </c>
      <c r="B252" s="4">
        <f t="shared" si="3"/>
        <v>91</v>
      </c>
      <c r="C252" t="s">
        <v>3344</v>
      </c>
      <c r="D252" t="s">
        <v>3345</v>
      </c>
      <c r="E252" t="s">
        <v>3346</v>
      </c>
      <c r="F252" t="s">
        <v>3347</v>
      </c>
      <c r="G252" t="s">
        <v>3348</v>
      </c>
      <c r="H252" t="s">
        <v>3580</v>
      </c>
      <c r="I252" t="s">
        <v>3349</v>
      </c>
      <c r="J252" t="s">
        <v>3350</v>
      </c>
      <c r="K252" t="s">
        <v>3351</v>
      </c>
      <c r="L252" t="s">
        <v>3581</v>
      </c>
      <c r="M252" t="s">
        <v>3582</v>
      </c>
      <c r="N252" t="s">
        <v>3583</v>
      </c>
      <c r="O252" t="s">
        <v>3352</v>
      </c>
      <c r="P252" t="s">
        <v>3353</v>
      </c>
      <c r="Q252" t="s">
        <v>3354</v>
      </c>
      <c r="R252" t="s">
        <v>3584</v>
      </c>
      <c r="S252" t="s">
        <v>3355</v>
      </c>
      <c r="T252" t="s">
        <v>3585</v>
      </c>
      <c r="U252" t="s">
        <v>3356</v>
      </c>
      <c r="V252" t="s">
        <v>3357</v>
      </c>
      <c r="W252" t="s">
        <v>3586</v>
      </c>
      <c r="X252" t="s">
        <v>3358</v>
      </c>
      <c r="Y252" t="s">
        <v>3359</v>
      </c>
      <c r="Z252" t="s">
        <v>3360</v>
      </c>
      <c r="AA252" t="s">
        <v>3361</v>
      </c>
      <c r="AB252" t="s">
        <v>3362</v>
      </c>
      <c r="AC252" t="s">
        <v>3364</v>
      </c>
      <c r="AD252" t="s">
        <v>3587</v>
      </c>
      <c r="AE252" t="s">
        <v>3365</v>
      </c>
      <c r="AF252" t="s">
        <v>3588</v>
      </c>
      <c r="AG252" t="s">
        <v>3366</v>
      </c>
      <c r="AH252" t="s">
        <v>3367</v>
      </c>
      <c r="AI252" t="s">
        <v>3368</v>
      </c>
      <c r="AJ252" t="s">
        <v>3589</v>
      </c>
      <c r="AK252" t="s">
        <v>3590</v>
      </c>
      <c r="AL252" t="s">
        <v>3369</v>
      </c>
      <c r="AM252" t="s">
        <v>3370</v>
      </c>
      <c r="AN252" t="s">
        <v>3591</v>
      </c>
      <c r="AO252" t="s">
        <v>3372</v>
      </c>
      <c r="AP252" t="s">
        <v>3373</v>
      </c>
      <c r="AQ252" t="s">
        <v>3374</v>
      </c>
      <c r="AR252" t="s">
        <v>3375</v>
      </c>
      <c r="AS252" t="s">
        <v>3592</v>
      </c>
      <c r="AT252" t="s">
        <v>3593</v>
      </c>
      <c r="AU252" t="s">
        <v>3376</v>
      </c>
      <c r="AV252" t="s">
        <v>3377</v>
      </c>
      <c r="AW252" t="s">
        <v>3378</v>
      </c>
      <c r="AX252" t="s">
        <v>3379</v>
      </c>
      <c r="AY252" t="s">
        <v>3594</v>
      </c>
      <c r="AZ252" t="s">
        <v>3380</v>
      </c>
      <c r="BA252" t="s">
        <v>3381</v>
      </c>
      <c r="BB252" t="s">
        <v>3595</v>
      </c>
      <c r="BC252" t="s">
        <v>3596</v>
      </c>
      <c r="BD252" t="s">
        <v>3597</v>
      </c>
      <c r="BE252" t="s">
        <v>3382</v>
      </c>
      <c r="BF252" t="s">
        <v>3383</v>
      </c>
      <c r="BG252" t="s">
        <v>1556</v>
      </c>
      <c r="BH252" t="s">
        <v>3384</v>
      </c>
      <c r="BI252" t="s">
        <v>3598</v>
      </c>
      <c r="BJ252" t="s">
        <v>3385</v>
      </c>
      <c r="BK252" t="s">
        <v>3386</v>
      </c>
      <c r="BL252" t="s">
        <v>3387</v>
      </c>
      <c r="BM252" t="s">
        <v>3388</v>
      </c>
      <c r="BN252" t="s">
        <v>3599</v>
      </c>
      <c r="BO252" t="s">
        <v>3389</v>
      </c>
      <c r="BP252" t="s">
        <v>3600</v>
      </c>
      <c r="BQ252" t="s">
        <v>3390</v>
      </c>
      <c r="BR252" t="s">
        <v>3391</v>
      </c>
      <c r="BS252" t="s">
        <v>3392</v>
      </c>
      <c r="BT252" t="s">
        <v>3601</v>
      </c>
      <c r="BU252" t="s">
        <v>3393</v>
      </c>
      <c r="BV252" t="s">
        <v>3602</v>
      </c>
      <c r="BW252" t="s">
        <v>3394</v>
      </c>
      <c r="BX252" t="s">
        <v>3395</v>
      </c>
      <c r="BY252" t="s">
        <v>3396</v>
      </c>
      <c r="BZ252" t="s">
        <v>3603</v>
      </c>
      <c r="CA252" t="s">
        <v>3397</v>
      </c>
      <c r="CB252" t="s">
        <v>3398</v>
      </c>
      <c r="CC252" t="s">
        <v>3399</v>
      </c>
      <c r="CD252" t="s">
        <v>3400</v>
      </c>
      <c r="CE252" t="s">
        <v>3604</v>
      </c>
      <c r="CF252" t="s">
        <v>3401</v>
      </c>
      <c r="CG252" t="s">
        <v>3402</v>
      </c>
      <c r="CH252" t="s">
        <v>3605</v>
      </c>
      <c r="CI252" t="s">
        <v>3403</v>
      </c>
      <c r="CJ252" t="s">
        <v>3404</v>
      </c>
      <c r="CK252" t="s">
        <v>3606</v>
      </c>
      <c r="CL252" t="s">
        <v>3607</v>
      </c>
      <c r="CM252" t="s">
        <v>3608</v>
      </c>
      <c r="CN252" t="s">
        <v>3405</v>
      </c>
    </row>
    <row r="253" spans="1:92" x14ac:dyDescent="0.35">
      <c r="A253" t="s">
        <v>3364</v>
      </c>
      <c r="B253" s="4">
        <f t="shared" si="3"/>
        <v>91</v>
      </c>
      <c r="C253" t="s">
        <v>3344</v>
      </c>
      <c r="D253" t="s">
        <v>3345</v>
      </c>
      <c r="E253" t="s">
        <v>3346</v>
      </c>
      <c r="F253" t="s">
        <v>3347</v>
      </c>
      <c r="G253" t="s">
        <v>3348</v>
      </c>
      <c r="H253" t="s">
        <v>3580</v>
      </c>
      <c r="I253" t="s">
        <v>3349</v>
      </c>
      <c r="J253" t="s">
        <v>3350</v>
      </c>
      <c r="K253" t="s">
        <v>3351</v>
      </c>
      <c r="L253" t="s">
        <v>3581</v>
      </c>
      <c r="M253" t="s">
        <v>3582</v>
      </c>
      <c r="N253" t="s">
        <v>3583</v>
      </c>
      <c r="O253" t="s">
        <v>3352</v>
      </c>
      <c r="P253" t="s">
        <v>3353</v>
      </c>
      <c r="Q253" t="s">
        <v>3354</v>
      </c>
      <c r="R253" t="s">
        <v>3584</v>
      </c>
      <c r="S253" t="s">
        <v>3355</v>
      </c>
      <c r="T253" t="s">
        <v>3585</v>
      </c>
      <c r="U253" t="s">
        <v>3356</v>
      </c>
      <c r="V253" t="s">
        <v>3357</v>
      </c>
      <c r="W253" t="s">
        <v>3586</v>
      </c>
      <c r="X253" t="s">
        <v>3358</v>
      </c>
      <c r="Y253" t="s">
        <v>3359</v>
      </c>
      <c r="Z253" t="s">
        <v>3360</v>
      </c>
      <c r="AA253" t="s">
        <v>3361</v>
      </c>
      <c r="AB253" t="s">
        <v>3362</v>
      </c>
      <c r="AC253" t="s">
        <v>3363</v>
      </c>
      <c r="AD253" t="s">
        <v>3587</v>
      </c>
      <c r="AE253" t="s">
        <v>3365</v>
      </c>
      <c r="AF253" t="s">
        <v>3588</v>
      </c>
      <c r="AG253" t="s">
        <v>3366</v>
      </c>
      <c r="AH253" t="s">
        <v>3367</v>
      </c>
      <c r="AI253" t="s">
        <v>3368</v>
      </c>
      <c r="AJ253" t="s">
        <v>3589</v>
      </c>
      <c r="AK253" t="s">
        <v>3590</v>
      </c>
      <c r="AL253" t="s">
        <v>3369</v>
      </c>
      <c r="AM253" t="s">
        <v>3370</v>
      </c>
      <c r="AN253" t="s">
        <v>3591</v>
      </c>
      <c r="AO253" t="s">
        <v>3372</v>
      </c>
      <c r="AP253" t="s">
        <v>3373</v>
      </c>
      <c r="AQ253" t="s">
        <v>3374</v>
      </c>
      <c r="AR253" t="s">
        <v>3375</v>
      </c>
      <c r="AS253" t="s">
        <v>3592</v>
      </c>
      <c r="AT253" t="s">
        <v>3593</v>
      </c>
      <c r="AU253" t="s">
        <v>3376</v>
      </c>
      <c r="AV253" t="s">
        <v>3377</v>
      </c>
      <c r="AW253" t="s">
        <v>3378</v>
      </c>
      <c r="AX253" t="s">
        <v>3379</v>
      </c>
      <c r="AY253" t="s">
        <v>3594</v>
      </c>
      <c r="AZ253" t="s">
        <v>3380</v>
      </c>
      <c r="BA253" t="s">
        <v>3381</v>
      </c>
      <c r="BB253" t="s">
        <v>3595</v>
      </c>
      <c r="BC253" t="s">
        <v>3596</v>
      </c>
      <c r="BD253" t="s">
        <v>3597</v>
      </c>
      <c r="BE253" t="s">
        <v>3382</v>
      </c>
      <c r="BF253" t="s">
        <v>3383</v>
      </c>
      <c r="BG253" t="s">
        <v>1556</v>
      </c>
      <c r="BH253" t="s">
        <v>3384</v>
      </c>
      <c r="BI253" t="s">
        <v>3598</v>
      </c>
      <c r="BJ253" t="s">
        <v>3385</v>
      </c>
      <c r="BK253" t="s">
        <v>3386</v>
      </c>
      <c r="BL253" t="s">
        <v>3387</v>
      </c>
      <c r="BM253" t="s">
        <v>3388</v>
      </c>
      <c r="BN253" t="s">
        <v>3599</v>
      </c>
      <c r="BO253" t="s">
        <v>3389</v>
      </c>
      <c r="BP253" t="s">
        <v>3600</v>
      </c>
      <c r="BQ253" t="s">
        <v>3390</v>
      </c>
      <c r="BR253" t="s">
        <v>3391</v>
      </c>
      <c r="BS253" t="s">
        <v>3392</v>
      </c>
      <c r="BT253" t="s">
        <v>3601</v>
      </c>
      <c r="BU253" t="s">
        <v>3393</v>
      </c>
      <c r="BV253" t="s">
        <v>3602</v>
      </c>
      <c r="BW253" t="s">
        <v>3394</v>
      </c>
      <c r="BX253" t="s">
        <v>3395</v>
      </c>
      <c r="BY253" t="s">
        <v>3396</v>
      </c>
      <c r="BZ253" t="s">
        <v>3603</v>
      </c>
      <c r="CA253" t="s">
        <v>3397</v>
      </c>
      <c r="CB253" t="s">
        <v>3398</v>
      </c>
      <c r="CC253" t="s">
        <v>3399</v>
      </c>
      <c r="CD253" t="s">
        <v>3400</v>
      </c>
      <c r="CE253" t="s">
        <v>3604</v>
      </c>
      <c r="CF253" t="s">
        <v>3401</v>
      </c>
      <c r="CG253" t="s">
        <v>3402</v>
      </c>
      <c r="CH253" t="s">
        <v>3605</v>
      </c>
      <c r="CI253" t="s">
        <v>3403</v>
      </c>
      <c r="CJ253" t="s">
        <v>3404</v>
      </c>
      <c r="CK253" t="s">
        <v>3606</v>
      </c>
      <c r="CL253" t="s">
        <v>3607</v>
      </c>
      <c r="CM253" t="s">
        <v>3608</v>
      </c>
      <c r="CN253" t="s">
        <v>3405</v>
      </c>
    </row>
    <row r="254" spans="1:92" x14ac:dyDescent="0.35">
      <c r="A254" t="s">
        <v>3587</v>
      </c>
      <c r="B254" s="4">
        <f t="shared" si="3"/>
        <v>91</v>
      </c>
      <c r="C254" t="s">
        <v>3344</v>
      </c>
      <c r="D254" t="s">
        <v>3345</v>
      </c>
      <c r="E254" t="s">
        <v>3346</v>
      </c>
      <c r="F254" t="s">
        <v>3347</v>
      </c>
      <c r="G254" t="s">
        <v>3348</v>
      </c>
      <c r="H254" t="s">
        <v>3580</v>
      </c>
      <c r="I254" t="s">
        <v>3349</v>
      </c>
      <c r="J254" t="s">
        <v>3350</v>
      </c>
      <c r="K254" t="s">
        <v>3351</v>
      </c>
      <c r="L254" t="s">
        <v>3581</v>
      </c>
      <c r="M254" t="s">
        <v>3582</v>
      </c>
      <c r="N254" t="s">
        <v>3583</v>
      </c>
      <c r="O254" t="s">
        <v>3352</v>
      </c>
      <c r="P254" t="s">
        <v>3353</v>
      </c>
      <c r="Q254" t="s">
        <v>3354</v>
      </c>
      <c r="R254" t="s">
        <v>3584</v>
      </c>
      <c r="S254" t="s">
        <v>3355</v>
      </c>
      <c r="T254" t="s">
        <v>3585</v>
      </c>
      <c r="U254" t="s">
        <v>3356</v>
      </c>
      <c r="V254" t="s">
        <v>3357</v>
      </c>
      <c r="W254" t="s">
        <v>3586</v>
      </c>
      <c r="X254" t="s">
        <v>3358</v>
      </c>
      <c r="Y254" t="s">
        <v>3359</v>
      </c>
      <c r="Z254" t="s">
        <v>3360</v>
      </c>
      <c r="AA254" t="s">
        <v>3361</v>
      </c>
      <c r="AB254" t="s">
        <v>3362</v>
      </c>
      <c r="AC254" t="s">
        <v>3363</v>
      </c>
      <c r="AD254" t="s">
        <v>3364</v>
      </c>
      <c r="AE254" t="s">
        <v>3365</v>
      </c>
      <c r="AF254" t="s">
        <v>3588</v>
      </c>
      <c r="AG254" t="s">
        <v>3366</v>
      </c>
      <c r="AH254" t="s">
        <v>3367</v>
      </c>
      <c r="AI254" t="s">
        <v>3368</v>
      </c>
      <c r="AJ254" t="s">
        <v>3589</v>
      </c>
      <c r="AK254" t="s">
        <v>3590</v>
      </c>
      <c r="AL254" t="s">
        <v>3369</v>
      </c>
      <c r="AM254" t="s">
        <v>3370</v>
      </c>
      <c r="AN254" t="s">
        <v>3591</v>
      </c>
      <c r="AO254" t="s">
        <v>3372</v>
      </c>
      <c r="AP254" t="s">
        <v>3373</v>
      </c>
      <c r="AQ254" t="s">
        <v>3374</v>
      </c>
      <c r="AR254" t="s">
        <v>3375</v>
      </c>
      <c r="AS254" t="s">
        <v>3592</v>
      </c>
      <c r="AT254" t="s">
        <v>3593</v>
      </c>
      <c r="AU254" t="s">
        <v>3376</v>
      </c>
      <c r="AV254" t="s">
        <v>3377</v>
      </c>
      <c r="AW254" t="s">
        <v>3378</v>
      </c>
      <c r="AX254" t="s">
        <v>3379</v>
      </c>
      <c r="AY254" t="s">
        <v>3594</v>
      </c>
      <c r="AZ254" t="s">
        <v>3380</v>
      </c>
      <c r="BA254" t="s">
        <v>3381</v>
      </c>
      <c r="BB254" t="s">
        <v>3595</v>
      </c>
      <c r="BC254" t="s">
        <v>3596</v>
      </c>
      <c r="BD254" t="s">
        <v>3597</v>
      </c>
      <c r="BE254" t="s">
        <v>3382</v>
      </c>
      <c r="BF254" t="s">
        <v>3383</v>
      </c>
      <c r="BG254" t="s">
        <v>1556</v>
      </c>
      <c r="BH254" t="s">
        <v>3384</v>
      </c>
      <c r="BI254" t="s">
        <v>3598</v>
      </c>
      <c r="BJ254" t="s">
        <v>3385</v>
      </c>
      <c r="BK254" t="s">
        <v>3386</v>
      </c>
      <c r="BL254" t="s">
        <v>3387</v>
      </c>
      <c r="BM254" t="s">
        <v>3388</v>
      </c>
      <c r="BN254" t="s">
        <v>3599</v>
      </c>
      <c r="BO254" t="s">
        <v>3389</v>
      </c>
      <c r="BP254" t="s">
        <v>3600</v>
      </c>
      <c r="BQ254" t="s">
        <v>3390</v>
      </c>
      <c r="BR254" t="s">
        <v>3391</v>
      </c>
      <c r="BS254" t="s">
        <v>3392</v>
      </c>
      <c r="BT254" t="s">
        <v>3601</v>
      </c>
      <c r="BU254" t="s">
        <v>3393</v>
      </c>
      <c r="BV254" t="s">
        <v>3602</v>
      </c>
      <c r="BW254" t="s">
        <v>3394</v>
      </c>
      <c r="BX254" t="s">
        <v>3395</v>
      </c>
      <c r="BY254" t="s">
        <v>3396</v>
      </c>
      <c r="BZ254" t="s">
        <v>3603</v>
      </c>
      <c r="CA254" t="s">
        <v>3397</v>
      </c>
      <c r="CB254" t="s">
        <v>3398</v>
      </c>
      <c r="CC254" t="s">
        <v>3399</v>
      </c>
      <c r="CD254" t="s">
        <v>3400</v>
      </c>
      <c r="CE254" t="s">
        <v>3604</v>
      </c>
      <c r="CF254" t="s">
        <v>3401</v>
      </c>
      <c r="CG254" t="s">
        <v>3402</v>
      </c>
      <c r="CH254" t="s">
        <v>3605</v>
      </c>
      <c r="CI254" t="s">
        <v>3403</v>
      </c>
      <c r="CJ254" t="s">
        <v>3404</v>
      </c>
      <c r="CK254" t="s">
        <v>3606</v>
      </c>
      <c r="CL254" t="s">
        <v>3607</v>
      </c>
      <c r="CM254" t="s">
        <v>3608</v>
      </c>
      <c r="CN254" t="s">
        <v>3405</v>
      </c>
    </row>
    <row r="255" spans="1:92" x14ac:dyDescent="0.35">
      <c r="A255" t="s">
        <v>3365</v>
      </c>
      <c r="B255" s="4">
        <f t="shared" si="3"/>
        <v>91</v>
      </c>
      <c r="C255" t="s">
        <v>3344</v>
      </c>
      <c r="D255" t="s">
        <v>3345</v>
      </c>
      <c r="E255" t="s">
        <v>3346</v>
      </c>
      <c r="F255" t="s">
        <v>3347</v>
      </c>
      <c r="G255" t="s">
        <v>3348</v>
      </c>
      <c r="H255" t="s">
        <v>3580</v>
      </c>
      <c r="I255" t="s">
        <v>3349</v>
      </c>
      <c r="J255" t="s">
        <v>3350</v>
      </c>
      <c r="K255" t="s">
        <v>3351</v>
      </c>
      <c r="L255" t="s">
        <v>3581</v>
      </c>
      <c r="M255" t="s">
        <v>3582</v>
      </c>
      <c r="N255" t="s">
        <v>3583</v>
      </c>
      <c r="O255" t="s">
        <v>3352</v>
      </c>
      <c r="P255" t="s">
        <v>3353</v>
      </c>
      <c r="Q255" t="s">
        <v>3354</v>
      </c>
      <c r="R255" t="s">
        <v>3584</v>
      </c>
      <c r="S255" t="s">
        <v>3355</v>
      </c>
      <c r="T255" t="s">
        <v>3585</v>
      </c>
      <c r="U255" t="s">
        <v>3356</v>
      </c>
      <c r="V255" t="s">
        <v>3357</v>
      </c>
      <c r="W255" t="s">
        <v>3586</v>
      </c>
      <c r="X255" t="s">
        <v>3358</v>
      </c>
      <c r="Y255" t="s">
        <v>3359</v>
      </c>
      <c r="Z255" t="s">
        <v>3360</v>
      </c>
      <c r="AA255" t="s">
        <v>3361</v>
      </c>
      <c r="AB255" t="s">
        <v>3362</v>
      </c>
      <c r="AC255" t="s">
        <v>3363</v>
      </c>
      <c r="AD255" t="s">
        <v>3364</v>
      </c>
      <c r="AE255" t="s">
        <v>3587</v>
      </c>
      <c r="AF255" t="s">
        <v>3588</v>
      </c>
      <c r="AG255" t="s">
        <v>3366</v>
      </c>
      <c r="AH255" t="s">
        <v>3367</v>
      </c>
      <c r="AI255" t="s">
        <v>3368</v>
      </c>
      <c r="AJ255" t="s">
        <v>3589</v>
      </c>
      <c r="AK255" t="s">
        <v>3590</v>
      </c>
      <c r="AL255" t="s">
        <v>3369</v>
      </c>
      <c r="AM255" t="s">
        <v>3370</v>
      </c>
      <c r="AN255" t="s">
        <v>3591</v>
      </c>
      <c r="AO255" t="s">
        <v>3372</v>
      </c>
      <c r="AP255" t="s">
        <v>3373</v>
      </c>
      <c r="AQ255" t="s">
        <v>3374</v>
      </c>
      <c r="AR255" t="s">
        <v>3375</v>
      </c>
      <c r="AS255" t="s">
        <v>3592</v>
      </c>
      <c r="AT255" t="s">
        <v>3593</v>
      </c>
      <c r="AU255" t="s">
        <v>3376</v>
      </c>
      <c r="AV255" t="s">
        <v>3377</v>
      </c>
      <c r="AW255" t="s">
        <v>3378</v>
      </c>
      <c r="AX255" t="s">
        <v>3379</v>
      </c>
      <c r="AY255" t="s">
        <v>3594</v>
      </c>
      <c r="AZ255" t="s">
        <v>3380</v>
      </c>
      <c r="BA255" t="s">
        <v>3381</v>
      </c>
      <c r="BB255" t="s">
        <v>3595</v>
      </c>
      <c r="BC255" t="s">
        <v>3596</v>
      </c>
      <c r="BD255" t="s">
        <v>3597</v>
      </c>
      <c r="BE255" t="s">
        <v>3382</v>
      </c>
      <c r="BF255" t="s">
        <v>3383</v>
      </c>
      <c r="BG255" t="s">
        <v>1556</v>
      </c>
      <c r="BH255" t="s">
        <v>3384</v>
      </c>
      <c r="BI255" t="s">
        <v>3598</v>
      </c>
      <c r="BJ255" t="s">
        <v>3385</v>
      </c>
      <c r="BK255" t="s">
        <v>3386</v>
      </c>
      <c r="BL255" t="s">
        <v>3387</v>
      </c>
      <c r="BM255" t="s">
        <v>3388</v>
      </c>
      <c r="BN255" t="s">
        <v>3599</v>
      </c>
      <c r="BO255" t="s">
        <v>3389</v>
      </c>
      <c r="BP255" t="s">
        <v>3600</v>
      </c>
      <c r="BQ255" t="s">
        <v>3390</v>
      </c>
      <c r="BR255" t="s">
        <v>3391</v>
      </c>
      <c r="BS255" t="s">
        <v>3392</v>
      </c>
      <c r="BT255" t="s">
        <v>3601</v>
      </c>
      <c r="BU255" t="s">
        <v>3393</v>
      </c>
      <c r="BV255" t="s">
        <v>3602</v>
      </c>
      <c r="BW255" t="s">
        <v>3394</v>
      </c>
      <c r="BX255" t="s">
        <v>3395</v>
      </c>
      <c r="BY255" t="s">
        <v>3396</v>
      </c>
      <c r="BZ255" t="s">
        <v>3603</v>
      </c>
      <c r="CA255" t="s">
        <v>3397</v>
      </c>
      <c r="CB255" t="s">
        <v>3398</v>
      </c>
      <c r="CC255" t="s">
        <v>3399</v>
      </c>
      <c r="CD255" t="s">
        <v>3400</v>
      </c>
      <c r="CE255" t="s">
        <v>3604</v>
      </c>
      <c r="CF255" t="s">
        <v>3401</v>
      </c>
      <c r="CG255" t="s">
        <v>3402</v>
      </c>
      <c r="CH255" t="s">
        <v>3605</v>
      </c>
      <c r="CI255" t="s">
        <v>3403</v>
      </c>
      <c r="CJ255" t="s">
        <v>3404</v>
      </c>
      <c r="CK255" t="s">
        <v>3606</v>
      </c>
      <c r="CL255" t="s">
        <v>3607</v>
      </c>
      <c r="CM255" t="s">
        <v>3608</v>
      </c>
      <c r="CN255" t="s">
        <v>3405</v>
      </c>
    </row>
    <row r="256" spans="1:92" x14ac:dyDescent="0.35">
      <c r="A256" t="s">
        <v>3588</v>
      </c>
      <c r="B256" s="4">
        <f t="shared" si="3"/>
        <v>91</v>
      </c>
      <c r="C256" t="s">
        <v>3344</v>
      </c>
      <c r="D256" t="s">
        <v>3345</v>
      </c>
      <c r="E256" t="s">
        <v>3346</v>
      </c>
      <c r="F256" t="s">
        <v>3347</v>
      </c>
      <c r="G256" t="s">
        <v>3348</v>
      </c>
      <c r="H256" t="s">
        <v>3580</v>
      </c>
      <c r="I256" t="s">
        <v>3349</v>
      </c>
      <c r="J256" t="s">
        <v>3350</v>
      </c>
      <c r="K256" t="s">
        <v>3351</v>
      </c>
      <c r="L256" t="s">
        <v>3581</v>
      </c>
      <c r="M256" t="s">
        <v>3582</v>
      </c>
      <c r="N256" t="s">
        <v>3583</v>
      </c>
      <c r="O256" t="s">
        <v>3352</v>
      </c>
      <c r="P256" t="s">
        <v>3353</v>
      </c>
      <c r="Q256" t="s">
        <v>3354</v>
      </c>
      <c r="R256" t="s">
        <v>3584</v>
      </c>
      <c r="S256" t="s">
        <v>3355</v>
      </c>
      <c r="T256" t="s">
        <v>3585</v>
      </c>
      <c r="U256" t="s">
        <v>3356</v>
      </c>
      <c r="V256" t="s">
        <v>3357</v>
      </c>
      <c r="W256" t="s">
        <v>3586</v>
      </c>
      <c r="X256" t="s">
        <v>3358</v>
      </c>
      <c r="Y256" t="s">
        <v>3359</v>
      </c>
      <c r="Z256" t="s">
        <v>3360</v>
      </c>
      <c r="AA256" t="s">
        <v>3361</v>
      </c>
      <c r="AB256" t="s">
        <v>3362</v>
      </c>
      <c r="AC256" t="s">
        <v>3363</v>
      </c>
      <c r="AD256" t="s">
        <v>3364</v>
      </c>
      <c r="AE256" t="s">
        <v>3587</v>
      </c>
      <c r="AF256" t="s">
        <v>3365</v>
      </c>
      <c r="AG256" t="s">
        <v>3366</v>
      </c>
      <c r="AH256" t="s">
        <v>3367</v>
      </c>
      <c r="AI256" t="s">
        <v>3368</v>
      </c>
      <c r="AJ256" t="s">
        <v>3589</v>
      </c>
      <c r="AK256" t="s">
        <v>3590</v>
      </c>
      <c r="AL256" t="s">
        <v>3369</v>
      </c>
      <c r="AM256" t="s">
        <v>3370</v>
      </c>
      <c r="AN256" t="s">
        <v>3591</v>
      </c>
      <c r="AO256" t="s">
        <v>3372</v>
      </c>
      <c r="AP256" t="s">
        <v>3373</v>
      </c>
      <c r="AQ256" t="s">
        <v>3374</v>
      </c>
      <c r="AR256" t="s">
        <v>3375</v>
      </c>
      <c r="AS256" t="s">
        <v>3592</v>
      </c>
      <c r="AT256" t="s">
        <v>3593</v>
      </c>
      <c r="AU256" t="s">
        <v>3376</v>
      </c>
      <c r="AV256" t="s">
        <v>3377</v>
      </c>
      <c r="AW256" t="s">
        <v>3378</v>
      </c>
      <c r="AX256" t="s">
        <v>3379</v>
      </c>
      <c r="AY256" t="s">
        <v>3594</v>
      </c>
      <c r="AZ256" t="s">
        <v>3380</v>
      </c>
      <c r="BA256" t="s">
        <v>3381</v>
      </c>
      <c r="BB256" t="s">
        <v>3595</v>
      </c>
      <c r="BC256" t="s">
        <v>3596</v>
      </c>
      <c r="BD256" t="s">
        <v>3597</v>
      </c>
      <c r="BE256" t="s">
        <v>3382</v>
      </c>
      <c r="BF256" t="s">
        <v>3383</v>
      </c>
      <c r="BG256" t="s">
        <v>1556</v>
      </c>
      <c r="BH256" t="s">
        <v>3384</v>
      </c>
      <c r="BI256" t="s">
        <v>3598</v>
      </c>
      <c r="BJ256" t="s">
        <v>3385</v>
      </c>
      <c r="BK256" t="s">
        <v>3386</v>
      </c>
      <c r="BL256" t="s">
        <v>3387</v>
      </c>
      <c r="BM256" t="s">
        <v>3388</v>
      </c>
      <c r="BN256" t="s">
        <v>3599</v>
      </c>
      <c r="BO256" t="s">
        <v>3389</v>
      </c>
      <c r="BP256" t="s">
        <v>3600</v>
      </c>
      <c r="BQ256" t="s">
        <v>3390</v>
      </c>
      <c r="BR256" t="s">
        <v>3391</v>
      </c>
      <c r="BS256" t="s">
        <v>3392</v>
      </c>
      <c r="BT256" t="s">
        <v>3601</v>
      </c>
      <c r="BU256" t="s">
        <v>3393</v>
      </c>
      <c r="BV256" t="s">
        <v>3602</v>
      </c>
      <c r="BW256" t="s">
        <v>3394</v>
      </c>
      <c r="BX256" t="s">
        <v>3395</v>
      </c>
      <c r="BY256" t="s">
        <v>3396</v>
      </c>
      <c r="BZ256" t="s">
        <v>3603</v>
      </c>
      <c r="CA256" t="s">
        <v>3397</v>
      </c>
      <c r="CB256" t="s">
        <v>3398</v>
      </c>
      <c r="CC256" t="s">
        <v>3399</v>
      </c>
      <c r="CD256" t="s">
        <v>3400</v>
      </c>
      <c r="CE256" t="s">
        <v>3604</v>
      </c>
      <c r="CF256" t="s">
        <v>3401</v>
      </c>
      <c r="CG256" t="s">
        <v>3402</v>
      </c>
      <c r="CH256" t="s">
        <v>3605</v>
      </c>
      <c r="CI256" t="s">
        <v>3403</v>
      </c>
      <c r="CJ256" t="s">
        <v>3404</v>
      </c>
      <c r="CK256" t="s">
        <v>3606</v>
      </c>
      <c r="CL256" t="s">
        <v>3607</v>
      </c>
      <c r="CM256" t="s">
        <v>3608</v>
      </c>
      <c r="CN256" t="s">
        <v>3405</v>
      </c>
    </row>
    <row r="257" spans="1:92" x14ac:dyDescent="0.35">
      <c r="A257" t="s">
        <v>3366</v>
      </c>
      <c r="B257" s="4">
        <f t="shared" si="3"/>
        <v>91</v>
      </c>
      <c r="C257" t="s">
        <v>3344</v>
      </c>
      <c r="D257" t="s">
        <v>3345</v>
      </c>
      <c r="E257" t="s">
        <v>3346</v>
      </c>
      <c r="F257" t="s">
        <v>3347</v>
      </c>
      <c r="G257" t="s">
        <v>3348</v>
      </c>
      <c r="H257" t="s">
        <v>3580</v>
      </c>
      <c r="I257" t="s">
        <v>3349</v>
      </c>
      <c r="J257" t="s">
        <v>3350</v>
      </c>
      <c r="K257" t="s">
        <v>3351</v>
      </c>
      <c r="L257" t="s">
        <v>3581</v>
      </c>
      <c r="M257" t="s">
        <v>3582</v>
      </c>
      <c r="N257" t="s">
        <v>3583</v>
      </c>
      <c r="O257" t="s">
        <v>3352</v>
      </c>
      <c r="P257" t="s">
        <v>3353</v>
      </c>
      <c r="Q257" t="s">
        <v>3354</v>
      </c>
      <c r="R257" t="s">
        <v>3584</v>
      </c>
      <c r="S257" t="s">
        <v>3355</v>
      </c>
      <c r="T257" t="s">
        <v>3585</v>
      </c>
      <c r="U257" t="s">
        <v>3356</v>
      </c>
      <c r="V257" t="s">
        <v>3357</v>
      </c>
      <c r="W257" t="s">
        <v>3586</v>
      </c>
      <c r="X257" t="s">
        <v>3358</v>
      </c>
      <c r="Y257" t="s">
        <v>3359</v>
      </c>
      <c r="Z257" t="s">
        <v>3360</v>
      </c>
      <c r="AA257" t="s">
        <v>3361</v>
      </c>
      <c r="AB257" t="s">
        <v>3362</v>
      </c>
      <c r="AC257" t="s">
        <v>3363</v>
      </c>
      <c r="AD257" t="s">
        <v>3364</v>
      </c>
      <c r="AE257" t="s">
        <v>3587</v>
      </c>
      <c r="AF257" t="s">
        <v>3365</v>
      </c>
      <c r="AG257" t="s">
        <v>3588</v>
      </c>
      <c r="AH257" t="s">
        <v>3367</v>
      </c>
      <c r="AI257" t="s">
        <v>3368</v>
      </c>
      <c r="AJ257" t="s">
        <v>3589</v>
      </c>
      <c r="AK257" t="s">
        <v>3590</v>
      </c>
      <c r="AL257" t="s">
        <v>3369</v>
      </c>
      <c r="AM257" t="s">
        <v>3370</v>
      </c>
      <c r="AN257" t="s">
        <v>3591</v>
      </c>
      <c r="AO257" t="s">
        <v>3372</v>
      </c>
      <c r="AP257" t="s">
        <v>3373</v>
      </c>
      <c r="AQ257" t="s">
        <v>3374</v>
      </c>
      <c r="AR257" t="s">
        <v>3375</v>
      </c>
      <c r="AS257" t="s">
        <v>3592</v>
      </c>
      <c r="AT257" t="s">
        <v>3593</v>
      </c>
      <c r="AU257" t="s">
        <v>3376</v>
      </c>
      <c r="AV257" t="s">
        <v>3377</v>
      </c>
      <c r="AW257" t="s">
        <v>3378</v>
      </c>
      <c r="AX257" t="s">
        <v>3379</v>
      </c>
      <c r="AY257" t="s">
        <v>3594</v>
      </c>
      <c r="AZ257" t="s">
        <v>3380</v>
      </c>
      <c r="BA257" t="s">
        <v>3381</v>
      </c>
      <c r="BB257" t="s">
        <v>3595</v>
      </c>
      <c r="BC257" t="s">
        <v>3596</v>
      </c>
      <c r="BD257" t="s">
        <v>3597</v>
      </c>
      <c r="BE257" t="s">
        <v>3382</v>
      </c>
      <c r="BF257" t="s">
        <v>3383</v>
      </c>
      <c r="BG257" t="s">
        <v>1556</v>
      </c>
      <c r="BH257" t="s">
        <v>3384</v>
      </c>
      <c r="BI257" t="s">
        <v>3598</v>
      </c>
      <c r="BJ257" t="s">
        <v>3385</v>
      </c>
      <c r="BK257" t="s">
        <v>3386</v>
      </c>
      <c r="BL257" t="s">
        <v>3387</v>
      </c>
      <c r="BM257" t="s">
        <v>3388</v>
      </c>
      <c r="BN257" t="s">
        <v>3599</v>
      </c>
      <c r="BO257" t="s">
        <v>3389</v>
      </c>
      <c r="BP257" t="s">
        <v>3600</v>
      </c>
      <c r="BQ257" t="s">
        <v>3390</v>
      </c>
      <c r="BR257" t="s">
        <v>3391</v>
      </c>
      <c r="BS257" t="s">
        <v>3392</v>
      </c>
      <c r="BT257" t="s">
        <v>3601</v>
      </c>
      <c r="BU257" t="s">
        <v>3393</v>
      </c>
      <c r="BV257" t="s">
        <v>3602</v>
      </c>
      <c r="BW257" t="s">
        <v>3394</v>
      </c>
      <c r="BX257" t="s">
        <v>3395</v>
      </c>
      <c r="BY257" t="s">
        <v>3396</v>
      </c>
      <c r="BZ257" t="s">
        <v>3603</v>
      </c>
      <c r="CA257" t="s">
        <v>3397</v>
      </c>
      <c r="CB257" t="s">
        <v>3398</v>
      </c>
      <c r="CC257" t="s">
        <v>3399</v>
      </c>
      <c r="CD257" t="s">
        <v>3400</v>
      </c>
      <c r="CE257" t="s">
        <v>3604</v>
      </c>
      <c r="CF257" t="s">
        <v>3401</v>
      </c>
      <c r="CG257" t="s">
        <v>3402</v>
      </c>
      <c r="CH257" t="s">
        <v>3605</v>
      </c>
      <c r="CI257" t="s">
        <v>3403</v>
      </c>
      <c r="CJ257" t="s">
        <v>3404</v>
      </c>
      <c r="CK257" t="s">
        <v>3606</v>
      </c>
      <c r="CL257" t="s">
        <v>3607</v>
      </c>
      <c r="CM257" t="s">
        <v>3608</v>
      </c>
      <c r="CN257" t="s">
        <v>3405</v>
      </c>
    </row>
    <row r="258" spans="1:92" x14ac:dyDescent="0.35">
      <c r="A258" t="s">
        <v>3367</v>
      </c>
      <c r="B258" s="4">
        <f t="shared" ref="B258:B321" si="4">COUNTA(C258:CN258)+1</f>
        <v>91</v>
      </c>
      <c r="C258" t="s">
        <v>3344</v>
      </c>
      <c r="D258" t="s">
        <v>3345</v>
      </c>
      <c r="E258" t="s">
        <v>3346</v>
      </c>
      <c r="F258" t="s">
        <v>3347</v>
      </c>
      <c r="G258" t="s">
        <v>3348</v>
      </c>
      <c r="H258" t="s">
        <v>3580</v>
      </c>
      <c r="I258" t="s">
        <v>3349</v>
      </c>
      <c r="J258" t="s">
        <v>3350</v>
      </c>
      <c r="K258" t="s">
        <v>3351</v>
      </c>
      <c r="L258" t="s">
        <v>3581</v>
      </c>
      <c r="M258" t="s">
        <v>3582</v>
      </c>
      <c r="N258" t="s">
        <v>3583</v>
      </c>
      <c r="O258" t="s">
        <v>3352</v>
      </c>
      <c r="P258" t="s">
        <v>3353</v>
      </c>
      <c r="Q258" t="s">
        <v>3354</v>
      </c>
      <c r="R258" t="s">
        <v>3584</v>
      </c>
      <c r="S258" t="s">
        <v>3355</v>
      </c>
      <c r="T258" t="s">
        <v>3585</v>
      </c>
      <c r="U258" t="s">
        <v>3356</v>
      </c>
      <c r="V258" t="s">
        <v>3357</v>
      </c>
      <c r="W258" t="s">
        <v>3586</v>
      </c>
      <c r="X258" t="s">
        <v>3358</v>
      </c>
      <c r="Y258" t="s">
        <v>3359</v>
      </c>
      <c r="Z258" t="s">
        <v>3360</v>
      </c>
      <c r="AA258" t="s">
        <v>3361</v>
      </c>
      <c r="AB258" t="s">
        <v>3362</v>
      </c>
      <c r="AC258" t="s">
        <v>3363</v>
      </c>
      <c r="AD258" t="s">
        <v>3364</v>
      </c>
      <c r="AE258" t="s">
        <v>3587</v>
      </c>
      <c r="AF258" t="s">
        <v>3365</v>
      </c>
      <c r="AG258" t="s">
        <v>3588</v>
      </c>
      <c r="AH258" t="s">
        <v>3366</v>
      </c>
      <c r="AI258" t="s">
        <v>3368</v>
      </c>
      <c r="AJ258" t="s">
        <v>3589</v>
      </c>
      <c r="AK258" t="s">
        <v>3590</v>
      </c>
      <c r="AL258" t="s">
        <v>3369</v>
      </c>
      <c r="AM258" t="s">
        <v>3370</v>
      </c>
      <c r="AN258" t="s">
        <v>3591</v>
      </c>
      <c r="AO258" t="s">
        <v>3372</v>
      </c>
      <c r="AP258" t="s">
        <v>3373</v>
      </c>
      <c r="AQ258" t="s">
        <v>3374</v>
      </c>
      <c r="AR258" t="s">
        <v>3375</v>
      </c>
      <c r="AS258" t="s">
        <v>3592</v>
      </c>
      <c r="AT258" t="s">
        <v>3593</v>
      </c>
      <c r="AU258" t="s">
        <v>3376</v>
      </c>
      <c r="AV258" t="s">
        <v>3377</v>
      </c>
      <c r="AW258" t="s">
        <v>3378</v>
      </c>
      <c r="AX258" t="s">
        <v>3379</v>
      </c>
      <c r="AY258" t="s">
        <v>3594</v>
      </c>
      <c r="AZ258" t="s">
        <v>3380</v>
      </c>
      <c r="BA258" t="s">
        <v>3381</v>
      </c>
      <c r="BB258" t="s">
        <v>3595</v>
      </c>
      <c r="BC258" t="s">
        <v>3596</v>
      </c>
      <c r="BD258" t="s">
        <v>3597</v>
      </c>
      <c r="BE258" t="s">
        <v>3382</v>
      </c>
      <c r="BF258" t="s">
        <v>3383</v>
      </c>
      <c r="BG258" t="s">
        <v>1556</v>
      </c>
      <c r="BH258" t="s">
        <v>3384</v>
      </c>
      <c r="BI258" t="s">
        <v>3598</v>
      </c>
      <c r="BJ258" t="s">
        <v>3385</v>
      </c>
      <c r="BK258" t="s">
        <v>3386</v>
      </c>
      <c r="BL258" t="s">
        <v>3387</v>
      </c>
      <c r="BM258" t="s">
        <v>3388</v>
      </c>
      <c r="BN258" t="s">
        <v>3599</v>
      </c>
      <c r="BO258" t="s">
        <v>3389</v>
      </c>
      <c r="BP258" t="s">
        <v>3600</v>
      </c>
      <c r="BQ258" t="s">
        <v>3390</v>
      </c>
      <c r="BR258" t="s">
        <v>3391</v>
      </c>
      <c r="BS258" t="s">
        <v>3392</v>
      </c>
      <c r="BT258" t="s">
        <v>3601</v>
      </c>
      <c r="BU258" t="s">
        <v>3393</v>
      </c>
      <c r="BV258" t="s">
        <v>3602</v>
      </c>
      <c r="BW258" t="s">
        <v>3394</v>
      </c>
      <c r="BX258" t="s">
        <v>3395</v>
      </c>
      <c r="BY258" t="s">
        <v>3396</v>
      </c>
      <c r="BZ258" t="s">
        <v>3603</v>
      </c>
      <c r="CA258" t="s">
        <v>3397</v>
      </c>
      <c r="CB258" t="s">
        <v>3398</v>
      </c>
      <c r="CC258" t="s">
        <v>3399</v>
      </c>
      <c r="CD258" t="s">
        <v>3400</v>
      </c>
      <c r="CE258" t="s">
        <v>3604</v>
      </c>
      <c r="CF258" t="s">
        <v>3401</v>
      </c>
      <c r="CG258" t="s">
        <v>3402</v>
      </c>
      <c r="CH258" t="s">
        <v>3605</v>
      </c>
      <c r="CI258" t="s">
        <v>3403</v>
      </c>
      <c r="CJ258" t="s">
        <v>3404</v>
      </c>
      <c r="CK258" t="s">
        <v>3606</v>
      </c>
      <c r="CL258" t="s">
        <v>3607</v>
      </c>
      <c r="CM258" t="s">
        <v>3608</v>
      </c>
      <c r="CN258" t="s">
        <v>3405</v>
      </c>
    </row>
    <row r="259" spans="1:92" x14ac:dyDescent="0.35">
      <c r="A259" t="s">
        <v>3368</v>
      </c>
      <c r="B259" s="4">
        <f t="shared" si="4"/>
        <v>91</v>
      </c>
      <c r="C259" t="s">
        <v>3344</v>
      </c>
      <c r="D259" t="s">
        <v>3345</v>
      </c>
      <c r="E259" t="s">
        <v>3346</v>
      </c>
      <c r="F259" t="s">
        <v>3347</v>
      </c>
      <c r="G259" t="s">
        <v>3348</v>
      </c>
      <c r="H259" t="s">
        <v>3580</v>
      </c>
      <c r="I259" t="s">
        <v>3349</v>
      </c>
      <c r="J259" t="s">
        <v>3350</v>
      </c>
      <c r="K259" t="s">
        <v>3351</v>
      </c>
      <c r="L259" t="s">
        <v>3581</v>
      </c>
      <c r="M259" t="s">
        <v>3582</v>
      </c>
      <c r="N259" t="s">
        <v>3583</v>
      </c>
      <c r="O259" t="s">
        <v>3352</v>
      </c>
      <c r="P259" t="s">
        <v>3353</v>
      </c>
      <c r="Q259" t="s">
        <v>3354</v>
      </c>
      <c r="R259" t="s">
        <v>3584</v>
      </c>
      <c r="S259" t="s">
        <v>3355</v>
      </c>
      <c r="T259" t="s">
        <v>3585</v>
      </c>
      <c r="U259" t="s">
        <v>3356</v>
      </c>
      <c r="V259" t="s">
        <v>3357</v>
      </c>
      <c r="W259" t="s">
        <v>3586</v>
      </c>
      <c r="X259" t="s">
        <v>3358</v>
      </c>
      <c r="Y259" t="s">
        <v>3359</v>
      </c>
      <c r="Z259" t="s">
        <v>3360</v>
      </c>
      <c r="AA259" t="s">
        <v>3361</v>
      </c>
      <c r="AB259" t="s">
        <v>3362</v>
      </c>
      <c r="AC259" t="s">
        <v>3363</v>
      </c>
      <c r="AD259" t="s">
        <v>3364</v>
      </c>
      <c r="AE259" t="s">
        <v>3587</v>
      </c>
      <c r="AF259" t="s">
        <v>3365</v>
      </c>
      <c r="AG259" t="s">
        <v>3588</v>
      </c>
      <c r="AH259" t="s">
        <v>3366</v>
      </c>
      <c r="AI259" t="s">
        <v>3367</v>
      </c>
      <c r="AJ259" t="s">
        <v>3589</v>
      </c>
      <c r="AK259" t="s">
        <v>3590</v>
      </c>
      <c r="AL259" t="s">
        <v>3369</v>
      </c>
      <c r="AM259" t="s">
        <v>3370</v>
      </c>
      <c r="AN259" t="s">
        <v>3591</v>
      </c>
      <c r="AO259" t="s">
        <v>3372</v>
      </c>
      <c r="AP259" t="s">
        <v>3373</v>
      </c>
      <c r="AQ259" t="s">
        <v>3374</v>
      </c>
      <c r="AR259" t="s">
        <v>3375</v>
      </c>
      <c r="AS259" t="s">
        <v>3592</v>
      </c>
      <c r="AT259" t="s">
        <v>3593</v>
      </c>
      <c r="AU259" t="s">
        <v>3376</v>
      </c>
      <c r="AV259" t="s">
        <v>3377</v>
      </c>
      <c r="AW259" t="s">
        <v>3378</v>
      </c>
      <c r="AX259" t="s">
        <v>3379</v>
      </c>
      <c r="AY259" t="s">
        <v>3594</v>
      </c>
      <c r="AZ259" t="s">
        <v>3380</v>
      </c>
      <c r="BA259" t="s">
        <v>3381</v>
      </c>
      <c r="BB259" t="s">
        <v>3595</v>
      </c>
      <c r="BC259" t="s">
        <v>3596</v>
      </c>
      <c r="BD259" t="s">
        <v>3597</v>
      </c>
      <c r="BE259" t="s">
        <v>3382</v>
      </c>
      <c r="BF259" t="s">
        <v>3383</v>
      </c>
      <c r="BG259" t="s">
        <v>1556</v>
      </c>
      <c r="BH259" t="s">
        <v>3384</v>
      </c>
      <c r="BI259" t="s">
        <v>3598</v>
      </c>
      <c r="BJ259" t="s">
        <v>3385</v>
      </c>
      <c r="BK259" t="s">
        <v>3386</v>
      </c>
      <c r="BL259" t="s">
        <v>3387</v>
      </c>
      <c r="BM259" t="s">
        <v>3388</v>
      </c>
      <c r="BN259" t="s">
        <v>3599</v>
      </c>
      <c r="BO259" t="s">
        <v>3389</v>
      </c>
      <c r="BP259" t="s">
        <v>3600</v>
      </c>
      <c r="BQ259" t="s">
        <v>3390</v>
      </c>
      <c r="BR259" t="s">
        <v>3391</v>
      </c>
      <c r="BS259" t="s">
        <v>3392</v>
      </c>
      <c r="BT259" t="s">
        <v>3601</v>
      </c>
      <c r="BU259" t="s">
        <v>3393</v>
      </c>
      <c r="BV259" t="s">
        <v>3602</v>
      </c>
      <c r="BW259" t="s">
        <v>3394</v>
      </c>
      <c r="BX259" t="s">
        <v>3395</v>
      </c>
      <c r="BY259" t="s">
        <v>3396</v>
      </c>
      <c r="BZ259" t="s">
        <v>3603</v>
      </c>
      <c r="CA259" t="s">
        <v>3397</v>
      </c>
      <c r="CB259" t="s">
        <v>3398</v>
      </c>
      <c r="CC259" t="s">
        <v>3399</v>
      </c>
      <c r="CD259" t="s">
        <v>3400</v>
      </c>
      <c r="CE259" t="s">
        <v>3604</v>
      </c>
      <c r="CF259" t="s">
        <v>3401</v>
      </c>
      <c r="CG259" t="s">
        <v>3402</v>
      </c>
      <c r="CH259" t="s">
        <v>3605</v>
      </c>
      <c r="CI259" t="s">
        <v>3403</v>
      </c>
      <c r="CJ259" t="s">
        <v>3404</v>
      </c>
      <c r="CK259" t="s">
        <v>3606</v>
      </c>
      <c r="CL259" t="s">
        <v>3607</v>
      </c>
      <c r="CM259" t="s">
        <v>3608</v>
      </c>
      <c r="CN259" t="s">
        <v>3405</v>
      </c>
    </row>
    <row r="260" spans="1:92" x14ac:dyDescent="0.35">
      <c r="A260" t="s">
        <v>3589</v>
      </c>
      <c r="B260" s="4">
        <f t="shared" si="4"/>
        <v>91</v>
      </c>
      <c r="C260" t="s">
        <v>3344</v>
      </c>
      <c r="D260" t="s">
        <v>3345</v>
      </c>
      <c r="E260" t="s">
        <v>3346</v>
      </c>
      <c r="F260" t="s">
        <v>3347</v>
      </c>
      <c r="G260" t="s">
        <v>3348</v>
      </c>
      <c r="H260" t="s">
        <v>3580</v>
      </c>
      <c r="I260" t="s">
        <v>3349</v>
      </c>
      <c r="J260" t="s">
        <v>3350</v>
      </c>
      <c r="K260" t="s">
        <v>3351</v>
      </c>
      <c r="L260" t="s">
        <v>3581</v>
      </c>
      <c r="M260" t="s">
        <v>3582</v>
      </c>
      <c r="N260" t="s">
        <v>3583</v>
      </c>
      <c r="O260" t="s">
        <v>3352</v>
      </c>
      <c r="P260" t="s">
        <v>3353</v>
      </c>
      <c r="Q260" t="s">
        <v>3354</v>
      </c>
      <c r="R260" t="s">
        <v>3584</v>
      </c>
      <c r="S260" t="s">
        <v>3355</v>
      </c>
      <c r="T260" t="s">
        <v>3585</v>
      </c>
      <c r="U260" t="s">
        <v>3356</v>
      </c>
      <c r="V260" t="s">
        <v>3357</v>
      </c>
      <c r="W260" t="s">
        <v>3586</v>
      </c>
      <c r="X260" t="s">
        <v>3358</v>
      </c>
      <c r="Y260" t="s">
        <v>3359</v>
      </c>
      <c r="Z260" t="s">
        <v>3360</v>
      </c>
      <c r="AA260" t="s">
        <v>3361</v>
      </c>
      <c r="AB260" t="s">
        <v>3362</v>
      </c>
      <c r="AC260" t="s">
        <v>3363</v>
      </c>
      <c r="AD260" t="s">
        <v>3364</v>
      </c>
      <c r="AE260" t="s">
        <v>3587</v>
      </c>
      <c r="AF260" t="s">
        <v>3365</v>
      </c>
      <c r="AG260" t="s">
        <v>3588</v>
      </c>
      <c r="AH260" t="s">
        <v>3366</v>
      </c>
      <c r="AI260" t="s">
        <v>3367</v>
      </c>
      <c r="AJ260" t="s">
        <v>3368</v>
      </c>
      <c r="AK260" t="s">
        <v>3590</v>
      </c>
      <c r="AL260" t="s">
        <v>3369</v>
      </c>
      <c r="AM260" t="s">
        <v>3370</v>
      </c>
      <c r="AN260" t="s">
        <v>3591</v>
      </c>
      <c r="AO260" t="s">
        <v>3372</v>
      </c>
      <c r="AP260" t="s">
        <v>3373</v>
      </c>
      <c r="AQ260" t="s">
        <v>3374</v>
      </c>
      <c r="AR260" t="s">
        <v>3375</v>
      </c>
      <c r="AS260" t="s">
        <v>3592</v>
      </c>
      <c r="AT260" t="s">
        <v>3593</v>
      </c>
      <c r="AU260" t="s">
        <v>3376</v>
      </c>
      <c r="AV260" t="s">
        <v>3377</v>
      </c>
      <c r="AW260" t="s">
        <v>3378</v>
      </c>
      <c r="AX260" t="s">
        <v>3379</v>
      </c>
      <c r="AY260" t="s">
        <v>3594</v>
      </c>
      <c r="AZ260" t="s">
        <v>3380</v>
      </c>
      <c r="BA260" t="s">
        <v>3381</v>
      </c>
      <c r="BB260" t="s">
        <v>3595</v>
      </c>
      <c r="BC260" t="s">
        <v>3596</v>
      </c>
      <c r="BD260" t="s">
        <v>3597</v>
      </c>
      <c r="BE260" t="s">
        <v>3382</v>
      </c>
      <c r="BF260" t="s">
        <v>3383</v>
      </c>
      <c r="BG260" t="s">
        <v>1556</v>
      </c>
      <c r="BH260" t="s">
        <v>3384</v>
      </c>
      <c r="BI260" t="s">
        <v>3598</v>
      </c>
      <c r="BJ260" t="s">
        <v>3385</v>
      </c>
      <c r="BK260" t="s">
        <v>3386</v>
      </c>
      <c r="BL260" t="s">
        <v>3387</v>
      </c>
      <c r="BM260" t="s">
        <v>3388</v>
      </c>
      <c r="BN260" t="s">
        <v>3599</v>
      </c>
      <c r="BO260" t="s">
        <v>3389</v>
      </c>
      <c r="BP260" t="s">
        <v>3600</v>
      </c>
      <c r="BQ260" t="s">
        <v>3390</v>
      </c>
      <c r="BR260" t="s">
        <v>3391</v>
      </c>
      <c r="BS260" t="s">
        <v>3392</v>
      </c>
      <c r="BT260" t="s">
        <v>3601</v>
      </c>
      <c r="BU260" t="s">
        <v>3393</v>
      </c>
      <c r="BV260" t="s">
        <v>3602</v>
      </c>
      <c r="BW260" t="s">
        <v>3394</v>
      </c>
      <c r="BX260" t="s">
        <v>3395</v>
      </c>
      <c r="BY260" t="s">
        <v>3396</v>
      </c>
      <c r="BZ260" t="s">
        <v>3603</v>
      </c>
      <c r="CA260" t="s">
        <v>3397</v>
      </c>
      <c r="CB260" t="s">
        <v>3398</v>
      </c>
      <c r="CC260" t="s">
        <v>3399</v>
      </c>
      <c r="CD260" t="s">
        <v>3400</v>
      </c>
      <c r="CE260" t="s">
        <v>3604</v>
      </c>
      <c r="CF260" t="s">
        <v>3401</v>
      </c>
      <c r="CG260" t="s">
        <v>3402</v>
      </c>
      <c r="CH260" t="s">
        <v>3605</v>
      </c>
      <c r="CI260" t="s">
        <v>3403</v>
      </c>
      <c r="CJ260" t="s">
        <v>3404</v>
      </c>
      <c r="CK260" t="s">
        <v>3606</v>
      </c>
      <c r="CL260" t="s">
        <v>3607</v>
      </c>
      <c r="CM260" t="s">
        <v>3608</v>
      </c>
      <c r="CN260" t="s">
        <v>3405</v>
      </c>
    </row>
    <row r="261" spans="1:92" x14ac:dyDescent="0.35">
      <c r="A261" t="s">
        <v>3590</v>
      </c>
      <c r="B261" s="4">
        <f t="shared" si="4"/>
        <v>91</v>
      </c>
      <c r="C261" t="s">
        <v>3344</v>
      </c>
      <c r="D261" t="s">
        <v>3345</v>
      </c>
      <c r="E261" t="s">
        <v>3346</v>
      </c>
      <c r="F261" t="s">
        <v>3347</v>
      </c>
      <c r="G261" t="s">
        <v>3348</v>
      </c>
      <c r="H261" t="s">
        <v>3580</v>
      </c>
      <c r="I261" t="s">
        <v>3349</v>
      </c>
      <c r="J261" t="s">
        <v>3350</v>
      </c>
      <c r="K261" t="s">
        <v>3351</v>
      </c>
      <c r="L261" t="s">
        <v>3581</v>
      </c>
      <c r="M261" t="s">
        <v>3582</v>
      </c>
      <c r="N261" t="s">
        <v>3583</v>
      </c>
      <c r="O261" t="s">
        <v>3352</v>
      </c>
      <c r="P261" t="s">
        <v>3353</v>
      </c>
      <c r="Q261" t="s">
        <v>3354</v>
      </c>
      <c r="R261" t="s">
        <v>3584</v>
      </c>
      <c r="S261" t="s">
        <v>3355</v>
      </c>
      <c r="T261" t="s">
        <v>3585</v>
      </c>
      <c r="U261" t="s">
        <v>3356</v>
      </c>
      <c r="V261" t="s">
        <v>3357</v>
      </c>
      <c r="W261" t="s">
        <v>3586</v>
      </c>
      <c r="X261" t="s">
        <v>3358</v>
      </c>
      <c r="Y261" t="s">
        <v>3359</v>
      </c>
      <c r="Z261" t="s">
        <v>3360</v>
      </c>
      <c r="AA261" t="s">
        <v>3361</v>
      </c>
      <c r="AB261" t="s">
        <v>3362</v>
      </c>
      <c r="AC261" t="s">
        <v>3363</v>
      </c>
      <c r="AD261" t="s">
        <v>3364</v>
      </c>
      <c r="AE261" t="s">
        <v>3587</v>
      </c>
      <c r="AF261" t="s">
        <v>3365</v>
      </c>
      <c r="AG261" t="s">
        <v>3588</v>
      </c>
      <c r="AH261" t="s">
        <v>3366</v>
      </c>
      <c r="AI261" t="s">
        <v>3367</v>
      </c>
      <c r="AJ261" t="s">
        <v>3368</v>
      </c>
      <c r="AK261" t="s">
        <v>3589</v>
      </c>
      <c r="AL261" t="s">
        <v>3369</v>
      </c>
      <c r="AM261" t="s">
        <v>3370</v>
      </c>
      <c r="AN261" t="s">
        <v>3591</v>
      </c>
      <c r="AO261" t="s">
        <v>3372</v>
      </c>
      <c r="AP261" t="s">
        <v>3373</v>
      </c>
      <c r="AQ261" t="s">
        <v>3374</v>
      </c>
      <c r="AR261" t="s">
        <v>3375</v>
      </c>
      <c r="AS261" t="s">
        <v>3592</v>
      </c>
      <c r="AT261" t="s">
        <v>3593</v>
      </c>
      <c r="AU261" t="s">
        <v>3376</v>
      </c>
      <c r="AV261" t="s">
        <v>3377</v>
      </c>
      <c r="AW261" t="s">
        <v>3378</v>
      </c>
      <c r="AX261" t="s">
        <v>3379</v>
      </c>
      <c r="AY261" t="s">
        <v>3594</v>
      </c>
      <c r="AZ261" t="s">
        <v>3380</v>
      </c>
      <c r="BA261" t="s">
        <v>3381</v>
      </c>
      <c r="BB261" t="s">
        <v>3595</v>
      </c>
      <c r="BC261" t="s">
        <v>3596</v>
      </c>
      <c r="BD261" t="s">
        <v>3597</v>
      </c>
      <c r="BE261" t="s">
        <v>3382</v>
      </c>
      <c r="BF261" t="s">
        <v>3383</v>
      </c>
      <c r="BG261" t="s">
        <v>1556</v>
      </c>
      <c r="BH261" t="s">
        <v>3384</v>
      </c>
      <c r="BI261" t="s">
        <v>3598</v>
      </c>
      <c r="BJ261" t="s">
        <v>3385</v>
      </c>
      <c r="BK261" t="s">
        <v>3386</v>
      </c>
      <c r="BL261" t="s">
        <v>3387</v>
      </c>
      <c r="BM261" t="s">
        <v>3388</v>
      </c>
      <c r="BN261" t="s">
        <v>3599</v>
      </c>
      <c r="BO261" t="s">
        <v>3389</v>
      </c>
      <c r="BP261" t="s">
        <v>3600</v>
      </c>
      <c r="BQ261" t="s">
        <v>3390</v>
      </c>
      <c r="BR261" t="s">
        <v>3391</v>
      </c>
      <c r="BS261" t="s">
        <v>3392</v>
      </c>
      <c r="BT261" t="s">
        <v>3601</v>
      </c>
      <c r="BU261" t="s">
        <v>3393</v>
      </c>
      <c r="BV261" t="s">
        <v>3602</v>
      </c>
      <c r="BW261" t="s">
        <v>3394</v>
      </c>
      <c r="BX261" t="s">
        <v>3395</v>
      </c>
      <c r="BY261" t="s">
        <v>3396</v>
      </c>
      <c r="BZ261" t="s">
        <v>3603</v>
      </c>
      <c r="CA261" t="s">
        <v>3397</v>
      </c>
      <c r="CB261" t="s">
        <v>3398</v>
      </c>
      <c r="CC261" t="s">
        <v>3399</v>
      </c>
      <c r="CD261" t="s">
        <v>3400</v>
      </c>
      <c r="CE261" t="s">
        <v>3604</v>
      </c>
      <c r="CF261" t="s">
        <v>3401</v>
      </c>
      <c r="CG261" t="s">
        <v>3402</v>
      </c>
      <c r="CH261" t="s">
        <v>3605</v>
      </c>
      <c r="CI261" t="s">
        <v>3403</v>
      </c>
      <c r="CJ261" t="s">
        <v>3404</v>
      </c>
      <c r="CK261" t="s">
        <v>3606</v>
      </c>
      <c r="CL261" t="s">
        <v>3607</v>
      </c>
      <c r="CM261" t="s">
        <v>3608</v>
      </c>
      <c r="CN261" t="s">
        <v>3405</v>
      </c>
    </row>
    <row r="262" spans="1:92" x14ac:dyDescent="0.35">
      <c r="A262" t="s">
        <v>3369</v>
      </c>
      <c r="B262" s="4">
        <f t="shared" si="4"/>
        <v>91</v>
      </c>
      <c r="C262" t="s">
        <v>3344</v>
      </c>
      <c r="D262" t="s">
        <v>3345</v>
      </c>
      <c r="E262" t="s">
        <v>3346</v>
      </c>
      <c r="F262" t="s">
        <v>3347</v>
      </c>
      <c r="G262" t="s">
        <v>3348</v>
      </c>
      <c r="H262" t="s">
        <v>3580</v>
      </c>
      <c r="I262" t="s">
        <v>3349</v>
      </c>
      <c r="J262" t="s">
        <v>3350</v>
      </c>
      <c r="K262" t="s">
        <v>3351</v>
      </c>
      <c r="L262" t="s">
        <v>3581</v>
      </c>
      <c r="M262" t="s">
        <v>3582</v>
      </c>
      <c r="N262" t="s">
        <v>3583</v>
      </c>
      <c r="O262" t="s">
        <v>3352</v>
      </c>
      <c r="P262" t="s">
        <v>3353</v>
      </c>
      <c r="Q262" t="s">
        <v>3354</v>
      </c>
      <c r="R262" t="s">
        <v>3584</v>
      </c>
      <c r="S262" t="s">
        <v>3355</v>
      </c>
      <c r="T262" t="s">
        <v>3585</v>
      </c>
      <c r="U262" t="s">
        <v>3356</v>
      </c>
      <c r="V262" t="s">
        <v>3357</v>
      </c>
      <c r="W262" t="s">
        <v>3586</v>
      </c>
      <c r="X262" t="s">
        <v>3358</v>
      </c>
      <c r="Y262" t="s">
        <v>3359</v>
      </c>
      <c r="Z262" t="s">
        <v>3360</v>
      </c>
      <c r="AA262" t="s">
        <v>3361</v>
      </c>
      <c r="AB262" t="s">
        <v>3362</v>
      </c>
      <c r="AC262" t="s">
        <v>3363</v>
      </c>
      <c r="AD262" t="s">
        <v>3364</v>
      </c>
      <c r="AE262" t="s">
        <v>3587</v>
      </c>
      <c r="AF262" t="s">
        <v>3365</v>
      </c>
      <c r="AG262" t="s">
        <v>3588</v>
      </c>
      <c r="AH262" t="s">
        <v>3366</v>
      </c>
      <c r="AI262" t="s">
        <v>3367</v>
      </c>
      <c r="AJ262" t="s">
        <v>3368</v>
      </c>
      <c r="AK262" t="s">
        <v>3589</v>
      </c>
      <c r="AL262" t="s">
        <v>3590</v>
      </c>
      <c r="AM262" t="s">
        <v>3370</v>
      </c>
      <c r="AN262" t="s">
        <v>3591</v>
      </c>
      <c r="AO262" t="s">
        <v>3372</v>
      </c>
      <c r="AP262" t="s">
        <v>3373</v>
      </c>
      <c r="AQ262" t="s">
        <v>3374</v>
      </c>
      <c r="AR262" t="s">
        <v>3375</v>
      </c>
      <c r="AS262" t="s">
        <v>3592</v>
      </c>
      <c r="AT262" t="s">
        <v>3593</v>
      </c>
      <c r="AU262" t="s">
        <v>3376</v>
      </c>
      <c r="AV262" t="s">
        <v>3377</v>
      </c>
      <c r="AW262" t="s">
        <v>3378</v>
      </c>
      <c r="AX262" t="s">
        <v>3379</v>
      </c>
      <c r="AY262" t="s">
        <v>3594</v>
      </c>
      <c r="AZ262" t="s">
        <v>3380</v>
      </c>
      <c r="BA262" t="s">
        <v>3381</v>
      </c>
      <c r="BB262" t="s">
        <v>3595</v>
      </c>
      <c r="BC262" t="s">
        <v>3596</v>
      </c>
      <c r="BD262" t="s">
        <v>3597</v>
      </c>
      <c r="BE262" t="s">
        <v>3382</v>
      </c>
      <c r="BF262" t="s">
        <v>3383</v>
      </c>
      <c r="BG262" t="s">
        <v>1556</v>
      </c>
      <c r="BH262" t="s">
        <v>3384</v>
      </c>
      <c r="BI262" t="s">
        <v>3598</v>
      </c>
      <c r="BJ262" t="s">
        <v>3385</v>
      </c>
      <c r="BK262" t="s">
        <v>3386</v>
      </c>
      <c r="BL262" t="s">
        <v>3387</v>
      </c>
      <c r="BM262" t="s">
        <v>3388</v>
      </c>
      <c r="BN262" t="s">
        <v>3599</v>
      </c>
      <c r="BO262" t="s">
        <v>3389</v>
      </c>
      <c r="BP262" t="s">
        <v>3600</v>
      </c>
      <c r="BQ262" t="s">
        <v>3390</v>
      </c>
      <c r="BR262" t="s">
        <v>3391</v>
      </c>
      <c r="BS262" t="s">
        <v>3392</v>
      </c>
      <c r="BT262" t="s">
        <v>3601</v>
      </c>
      <c r="BU262" t="s">
        <v>3393</v>
      </c>
      <c r="BV262" t="s">
        <v>3602</v>
      </c>
      <c r="BW262" t="s">
        <v>3394</v>
      </c>
      <c r="BX262" t="s">
        <v>3395</v>
      </c>
      <c r="BY262" t="s">
        <v>3396</v>
      </c>
      <c r="BZ262" t="s">
        <v>3603</v>
      </c>
      <c r="CA262" t="s">
        <v>3397</v>
      </c>
      <c r="CB262" t="s">
        <v>3398</v>
      </c>
      <c r="CC262" t="s">
        <v>3399</v>
      </c>
      <c r="CD262" t="s">
        <v>3400</v>
      </c>
      <c r="CE262" t="s">
        <v>3604</v>
      </c>
      <c r="CF262" t="s">
        <v>3401</v>
      </c>
      <c r="CG262" t="s">
        <v>3402</v>
      </c>
      <c r="CH262" t="s">
        <v>3605</v>
      </c>
      <c r="CI262" t="s">
        <v>3403</v>
      </c>
      <c r="CJ262" t="s">
        <v>3404</v>
      </c>
      <c r="CK262" t="s">
        <v>3606</v>
      </c>
      <c r="CL262" t="s">
        <v>3607</v>
      </c>
      <c r="CM262" t="s">
        <v>3608</v>
      </c>
      <c r="CN262" t="s">
        <v>3405</v>
      </c>
    </row>
    <row r="263" spans="1:92" x14ac:dyDescent="0.35">
      <c r="A263" t="s">
        <v>3370</v>
      </c>
      <c r="B263" s="4">
        <f t="shared" si="4"/>
        <v>91</v>
      </c>
      <c r="C263" t="s">
        <v>3344</v>
      </c>
      <c r="D263" t="s">
        <v>3345</v>
      </c>
      <c r="E263" t="s">
        <v>3346</v>
      </c>
      <c r="F263" t="s">
        <v>3347</v>
      </c>
      <c r="G263" t="s">
        <v>3348</v>
      </c>
      <c r="H263" t="s">
        <v>3580</v>
      </c>
      <c r="I263" t="s">
        <v>3349</v>
      </c>
      <c r="J263" t="s">
        <v>3350</v>
      </c>
      <c r="K263" t="s">
        <v>3351</v>
      </c>
      <c r="L263" t="s">
        <v>3581</v>
      </c>
      <c r="M263" t="s">
        <v>3582</v>
      </c>
      <c r="N263" t="s">
        <v>3583</v>
      </c>
      <c r="O263" t="s">
        <v>3352</v>
      </c>
      <c r="P263" t="s">
        <v>3353</v>
      </c>
      <c r="Q263" t="s">
        <v>3354</v>
      </c>
      <c r="R263" t="s">
        <v>3584</v>
      </c>
      <c r="S263" t="s">
        <v>3355</v>
      </c>
      <c r="T263" t="s">
        <v>3585</v>
      </c>
      <c r="U263" t="s">
        <v>3356</v>
      </c>
      <c r="V263" t="s">
        <v>3357</v>
      </c>
      <c r="W263" t="s">
        <v>3586</v>
      </c>
      <c r="X263" t="s">
        <v>3358</v>
      </c>
      <c r="Y263" t="s">
        <v>3359</v>
      </c>
      <c r="Z263" t="s">
        <v>3360</v>
      </c>
      <c r="AA263" t="s">
        <v>3361</v>
      </c>
      <c r="AB263" t="s">
        <v>3362</v>
      </c>
      <c r="AC263" t="s">
        <v>3363</v>
      </c>
      <c r="AD263" t="s">
        <v>3364</v>
      </c>
      <c r="AE263" t="s">
        <v>3587</v>
      </c>
      <c r="AF263" t="s">
        <v>3365</v>
      </c>
      <c r="AG263" t="s">
        <v>3588</v>
      </c>
      <c r="AH263" t="s">
        <v>3366</v>
      </c>
      <c r="AI263" t="s">
        <v>3367</v>
      </c>
      <c r="AJ263" t="s">
        <v>3368</v>
      </c>
      <c r="AK263" t="s">
        <v>3589</v>
      </c>
      <c r="AL263" t="s">
        <v>3590</v>
      </c>
      <c r="AM263" t="s">
        <v>3369</v>
      </c>
      <c r="AN263" t="s">
        <v>3591</v>
      </c>
      <c r="AO263" t="s">
        <v>3372</v>
      </c>
      <c r="AP263" t="s">
        <v>3373</v>
      </c>
      <c r="AQ263" t="s">
        <v>3374</v>
      </c>
      <c r="AR263" t="s">
        <v>3375</v>
      </c>
      <c r="AS263" t="s">
        <v>3592</v>
      </c>
      <c r="AT263" t="s">
        <v>3593</v>
      </c>
      <c r="AU263" t="s">
        <v>3376</v>
      </c>
      <c r="AV263" t="s">
        <v>3377</v>
      </c>
      <c r="AW263" t="s">
        <v>3378</v>
      </c>
      <c r="AX263" t="s">
        <v>3379</v>
      </c>
      <c r="AY263" t="s">
        <v>3594</v>
      </c>
      <c r="AZ263" t="s">
        <v>3380</v>
      </c>
      <c r="BA263" t="s">
        <v>3381</v>
      </c>
      <c r="BB263" t="s">
        <v>3595</v>
      </c>
      <c r="BC263" t="s">
        <v>3596</v>
      </c>
      <c r="BD263" t="s">
        <v>3597</v>
      </c>
      <c r="BE263" t="s">
        <v>3382</v>
      </c>
      <c r="BF263" t="s">
        <v>3383</v>
      </c>
      <c r="BG263" t="s">
        <v>1556</v>
      </c>
      <c r="BH263" t="s">
        <v>3384</v>
      </c>
      <c r="BI263" t="s">
        <v>3598</v>
      </c>
      <c r="BJ263" t="s">
        <v>3385</v>
      </c>
      <c r="BK263" t="s">
        <v>3386</v>
      </c>
      <c r="BL263" t="s">
        <v>3387</v>
      </c>
      <c r="BM263" t="s">
        <v>3388</v>
      </c>
      <c r="BN263" t="s">
        <v>3599</v>
      </c>
      <c r="BO263" t="s">
        <v>3389</v>
      </c>
      <c r="BP263" t="s">
        <v>3600</v>
      </c>
      <c r="BQ263" t="s">
        <v>3390</v>
      </c>
      <c r="BR263" t="s">
        <v>3391</v>
      </c>
      <c r="BS263" t="s">
        <v>3392</v>
      </c>
      <c r="BT263" t="s">
        <v>3601</v>
      </c>
      <c r="BU263" t="s">
        <v>3393</v>
      </c>
      <c r="BV263" t="s">
        <v>3602</v>
      </c>
      <c r="BW263" t="s">
        <v>3394</v>
      </c>
      <c r="BX263" t="s">
        <v>3395</v>
      </c>
      <c r="BY263" t="s">
        <v>3396</v>
      </c>
      <c r="BZ263" t="s">
        <v>3603</v>
      </c>
      <c r="CA263" t="s">
        <v>3397</v>
      </c>
      <c r="CB263" t="s">
        <v>3398</v>
      </c>
      <c r="CC263" t="s">
        <v>3399</v>
      </c>
      <c r="CD263" t="s">
        <v>3400</v>
      </c>
      <c r="CE263" t="s">
        <v>3604</v>
      </c>
      <c r="CF263" t="s">
        <v>3401</v>
      </c>
      <c r="CG263" t="s">
        <v>3402</v>
      </c>
      <c r="CH263" t="s">
        <v>3605</v>
      </c>
      <c r="CI263" t="s">
        <v>3403</v>
      </c>
      <c r="CJ263" t="s">
        <v>3404</v>
      </c>
      <c r="CK263" t="s">
        <v>3606</v>
      </c>
      <c r="CL263" t="s">
        <v>3607</v>
      </c>
      <c r="CM263" t="s">
        <v>3608</v>
      </c>
      <c r="CN263" t="s">
        <v>3405</v>
      </c>
    </row>
    <row r="264" spans="1:92" x14ac:dyDescent="0.35">
      <c r="A264" t="s">
        <v>3591</v>
      </c>
      <c r="B264" s="4">
        <f t="shared" si="4"/>
        <v>91</v>
      </c>
      <c r="C264" t="s">
        <v>3344</v>
      </c>
      <c r="D264" t="s">
        <v>3345</v>
      </c>
      <c r="E264" t="s">
        <v>3346</v>
      </c>
      <c r="F264" t="s">
        <v>3347</v>
      </c>
      <c r="G264" t="s">
        <v>3348</v>
      </c>
      <c r="H264" t="s">
        <v>3580</v>
      </c>
      <c r="I264" t="s">
        <v>3349</v>
      </c>
      <c r="J264" t="s">
        <v>3350</v>
      </c>
      <c r="K264" t="s">
        <v>3351</v>
      </c>
      <c r="L264" t="s">
        <v>3581</v>
      </c>
      <c r="M264" t="s">
        <v>3582</v>
      </c>
      <c r="N264" t="s">
        <v>3583</v>
      </c>
      <c r="O264" t="s">
        <v>3352</v>
      </c>
      <c r="P264" t="s">
        <v>3353</v>
      </c>
      <c r="Q264" t="s">
        <v>3354</v>
      </c>
      <c r="R264" t="s">
        <v>3584</v>
      </c>
      <c r="S264" t="s">
        <v>3355</v>
      </c>
      <c r="T264" t="s">
        <v>3585</v>
      </c>
      <c r="U264" t="s">
        <v>3356</v>
      </c>
      <c r="V264" t="s">
        <v>3357</v>
      </c>
      <c r="W264" t="s">
        <v>3586</v>
      </c>
      <c r="X264" t="s">
        <v>3358</v>
      </c>
      <c r="Y264" t="s">
        <v>3359</v>
      </c>
      <c r="Z264" t="s">
        <v>3360</v>
      </c>
      <c r="AA264" t="s">
        <v>3361</v>
      </c>
      <c r="AB264" t="s">
        <v>3362</v>
      </c>
      <c r="AC264" t="s">
        <v>3363</v>
      </c>
      <c r="AD264" t="s">
        <v>3364</v>
      </c>
      <c r="AE264" t="s">
        <v>3587</v>
      </c>
      <c r="AF264" t="s">
        <v>3365</v>
      </c>
      <c r="AG264" t="s">
        <v>3588</v>
      </c>
      <c r="AH264" t="s">
        <v>3366</v>
      </c>
      <c r="AI264" t="s">
        <v>3367</v>
      </c>
      <c r="AJ264" t="s">
        <v>3368</v>
      </c>
      <c r="AK264" t="s">
        <v>3589</v>
      </c>
      <c r="AL264" t="s">
        <v>3590</v>
      </c>
      <c r="AM264" t="s">
        <v>3369</v>
      </c>
      <c r="AN264" t="s">
        <v>3370</v>
      </c>
      <c r="AO264" t="s">
        <v>3372</v>
      </c>
      <c r="AP264" t="s">
        <v>3373</v>
      </c>
      <c r="AQ264" t="s">
        <v>3374</v>
      </c>
      <c r="AR264" t="s">
        <v>3375</v>
      </c>
      <c r="AS264" t="s">
        <v>3592</v>
      </c>
      <c r="AT264" t="s">
        <v>3593</v>
      </c>
      <c r="AU264" t="s">
        <v>3376</v>
      </c>
      <c r="AV264" t="s">
        <v>3377</v>
      </c>
      <c r="AW264" t="s">
        <v>3378</v>
      </c>
      <c r="AX264" t="s">
        <v>3379</v>
      </c>
      <c r="AY264" t="s">
        <v>3594</v>
      </c>
      <c r="AZ264" t="s">
        <v>3380</v>
      </c>
      <c r="BA264" t="s">
        <v>3381</v>
      </c>
      <c r="BB264" t="s">
        <v>3595</v>
      </c>
      <c r="BC264" t="s">
        <v>3596</v>
      </c>
      <c r="BD264" t="s">
        <v>3597</v>
      </c>
      <c r="BE264" t="s">
        <v>3382</v>
      </c>
      <c r="BF264" t="s">
        <v>3383</v>
      </c>
      <c r="BG264" t="s">
        <v>1556</v>
      </c>
      <c r="BH264" t="s">
        <v>3384</v>
      </c>
      <c r="BI264" t="s">
        <v>3598</v>
      </c>
      <c r="BJ264" t="s">
        <v>3385</v>
      </c>
      <c r="BK264" t="s">
        <v>3386</v>
      </c>
      <c r="BL264" t="s">
        <v>3387</v>
      </c>
      <c r="BM264" t="s">
        <v>3388</v>
      </c>
      <c r="BN264" t="s">
        <v>3599</v>
      </c>
      <c r="BO264" t="s">
        <v>3389</v>
      </c>
      <c r="BP264" t="s">
        <v>3600</v>
      </c>
      <c r="BQ264" t="s">
        <v>3390</v>
      </c>
      <c r="BR264" t="s">
        <v>3391</v>
      </c>
      <c r="BS264" t="s">
        <v>3392</v>
      </c>
      <c r="BT264" t="s">
        <v>3601</v>
      </c>
      <c r="BU264" t="s">
        <v>3393</v>
      </c>
      <c r="BV264" t="s">
        <v>3602</v>
      </c>
      <c r="BW264" t="s">
        <v>3394</v>
      </c>
      <c r="BX264" t="s">
        <v>3395</v>
      </c>
      <c r="BY264" t="s">
        <v>3396</v>
      </c>
      <c r="BZ264" t="s">
        <v>3603</v>
      </c>
      <c r="CA264" t="s">
        <v>3397</v>
      </c>
      <c r="CB264" t="s">
        <v>3398</v>
      </c>
      <c r="CC264" t="s">
        <v>3399</v>
      </c>
      <c r="CD264" t="s">
        <v>3400</v>
      </c>
      <c r="CE264" t="s">
        <v>3604</v>
      </c>
      <c r="CF264" t="s">
        <v>3401</v>
      </c>
      <c r="CG264" t="s">
        <v>3402</v>
      </c>
      <c r="CH264" t="s">
        <v>3605</v>
      </c>
      <c r="CI264" t="s">
        <v>3403</v>
      </c>
      <c r="CJ264" t="s">
        <v>3404</v>
      </c>
      <c r="CK264" t="s">
        <v>3606</v>
      </c>
      <c r="CL264" t="s">
        <v>3607</v>
      </c>
      <c r="CM264" t="s">
        <v>3608</v>
      </c>
      <c r="CN264" t="s">
        <v>3405</v>
      </c>
    </row>
    <row r="265" spans="1:92" x14ac:dyDescent="0.35">
      <c r="A265" t="s">
        <v>3372</v>
      </c>
      <c r="B265" s="4">
        <f t="shared" si="4"/>
        <v>91</v>
      </c>
      <c r="C265" t="s">
        <v>3344</v>
      </c>
      <c r="D265" t="s">
        <v>3345</v>
      </c>
      <c r="E265" t="s">
        <v>3346</v>
      </c>
      <c r="F265" t="s">
        <v>3347</v>
      </c>
      <c r="G265" t="s">
        <v>3348</v>
      </c>
      <c r="H265" t="s">
        <v>3580</v>
      </c>
      <c r="I265" t="s">
        <v>3349</v>
      </c>
      <c r="J265" t="s">
        <v>3350</v>
      </c>
      <c r="K265" t="s">
        <v>3351</v>
      </c>
      <c r="L265" t="s">
        <v>3581</v>
      </c>
      <c r="M265" t="s">
        <v>3582</v>
      </c>
      <c r="N265" t="s">
        <v>3583</v>
      </c>
      <c r="O265" t="s">
        <v>3352</v>
      </c>
      <c r="P265" t="s">
        <v>3353</v>
      </c>
      <c r="Q265" t="s">
        <v>3354</v>
      </c>
      <c r="R265" t="s">
        <v>3584</v>
      </c>
      <c r="S265" t="s">
        <v>3355</v>
      </c>
      <c r="T265" t="s">
        <v>3585</v>
      </c>
      <c r="U265" t="s">
        <v>3356</v>
      </c>
      <c r="V265" t="s">
        <v>3357</v>
      </c>
      <c r="W265" t="s">
        <v>3586</v>
      </c>
      <c r="X265" t="s">
        <v>3358</v>
      </c>
      <c r="Y265" t="s">
        <v>3359</v>
      </c>
      <c r="Z265" t="s">
        <v>3360</v>
      </c>
      <c r="AA265" t="s">
        <v>3361</v>
      </c>
      <c r="AB265" t="s">
        <v>3362</v>
      </c>
      <c r="AC265" t="s">
        <v>3363</v>
      </c>
      <c r="AD265" t="s">
        <v>3364</v>
      </c>
      <c r="AE265" t="s">
        <v>3587</v>
      </c>
      <c r="AF265" t="s">
        <v>3365</v>
      </c>
      <c r="AG265" t="s">
        <v>3588</v>
      </c>
      <c r="AH265" t="s">
        <v>3366</v>
      </c>
      <c r="AI265" t="s">
        <v>3367</v>
      </c>
      <c r="AJ265" t="s">
        <v>3368</v>
      </c>
      <c r="AK265" t="s">
        <v>3589</v>
      </c>
      <c r="AL265" t="s">
        <v>3590</v>
      </c>
      <c r="AM265" t="s">
        <v>3369</v>
      </c>
      <c r="AN265" t="s">
        <v>3370</v>
      </c>
      <c r="AO265" t="s">
        <v>3591</v>
      </c>
      <c r="AP265" t="s">
        <v>3373</v>
      </c>
      <c r="AQ265" t="s">
        <v>3374</v>
      </c>
      <c r="AR265" t="s">
        <v>3375</v>
      </c>
      <c r="AS265" t="s">
        <v>3592</v>
      </c>
      <c r="AT265" t="s">
        <v>3593</v>
      </c>
      <c r="AU265" t="s">
        <v>3376</v>
      </c>
      <c r="AV265" t="s">
        <v>3377</v>
      </c>
      <c r="AW265" t="s">
        <v>3378</v>
      </c>
      <c r="AX265" t="s">
        <v>3379</v>
      </c>
      <c r="AY265" t="s">
        <v>3594</v>
      </c>
      <c r="AZ265" t="s">
        <v>3380</v>
      </c>
      <c r="BA265" t="s">
        <v>3381</v>
      </c>
      <c r="BB265" t="s">
        <v>3595</v>
      </c>
      <c r="BC265" t="s">
        <v>3596</v>
      </c>
      <c r="BD265" t="s">
        <v>3597</v>
      </c>
      <c r="BE265" t="s">
        <v>3382</v>
      </c>
      <c r="BF265" t="s">
        <v>3383</v>
      </c>
      <c r="BG265" t="s">
        <v>1556</v>
      </c>
      <c r="BH265" t="s">
        <v>3384</v>
      </c>
      <c r="BI265" t="s">
        <v>3598</v>
      </c>
      <c r="BJ265" t="s">
        <v>3385</v>
      </c>
      <c r="BK265" t="s">
        <v>3386</v>
      </c>
      <c r="BL265" t="s">
        <v>3387</v>
      </c>
      <c r="BM265" t="s">
        <v>3388</v>
      </c>
      <c r="BN265" t="s">
        <v>3599</v>
      </c>
      <c r="BO265" t="s">
        <v>3389</v>
      </c>
      <c r="BP265" t="s">
        <v>3600</v>
      </c>
      <c r="BQ265" t="s">
        <v>3390</v>
      </c>
      <c r="BR265" t="s">
        <v>3391</v>
      </c>
      <c r="BS265" t="s">
        <v>3392</v>
      </c>
      <c r="BT265" t="s">
        <v>3601</v>
      </c>
      <c r="BU265" t="s">
        <v>3393</v>
      </c>
      <c r="BV265" t="s">
        <v>3602</v>
      </c>
      <c r="BW265" t="s">
        <v>3394</v>
      </c>
      <c r="BX265" t="s">
        <v>3395</v>
      </c>
      <c r="BY265" t="s">
        <v>3396</v>
      </c>
      <c r="BZ265" t="s">
        <v>3603</v>
      </c>
      <c r="CA265" t="s">
        <v>3397</v>
      </c>
      <c r="CB265" t="s">
        <v>3398</v>
      </c>
      <c r="CC265" t="s">
        <v>3399</v>
      </c>
      <c r="CD265" t="s">
        <v>3400</v>
      </c>
      <c r="CE265" t="s">
        <v>3604</v>
      </c>
      <c r="CF265" t="s">
        <v>3401</v>
      </c>
      <c r="CG265" t="s">
        <v>3402</v>
      </c>
      <c r="CH265" t="s">
        <v>3605</v>
      </c>
      <c r="CI265" t="s">
        <v>3403</v>
      </c>
      <c r="CJ265" t="s">
        <v>3404</v>
      </c>
      <c r="CK265" t="s">
        <v>3606</v>
      </c>
      <c r="CL265" t="s">
        <v>3607</v>
      </c>
      <c r="CM265" t="s">
        <v>3608</v>
      </c>
      <c r="CN265" t="s">
        <v>3405</v>
      </c>
    </row>
    <row r="266" spans="1:92" x14ac:dyDescent="0.35">
      <c r="A266" t="s">
        <v>3373</v>
      </c>
      <c r="B266" s="4">
        <f t="shared" si="4"/>
        <v>91</v>
      </c>
      <c r="C266" t="s">
        <v>3344</v>
      </c>
      <c r="D266" t="s">
        <v>3345</v>
      </c>
      <c r="E266" t="s">
        <v>3346</v>
      </c>
      <c r="F266" t="s">
        <v>3347</v>
      </c>
      <c r="G266" t="s">
        <v>3348</v>
      </c>
      <c r="H266" t="s">
        <v>3580</v>
      </c>
      <c r="I266" t="s">
        <v>3349</v>
      </c>
      <c r="J266" t="s">
        <v>3350</v>
      </c>
      <c r="K266" t="s">
        <v>3351</v>
      </c>
      <c r="L266" t="s">
        <v>3581</v>
      </c>
      <c r="M266" t="s">
        <v>3582</v>
      </c>
      <c r="N266" t="s">
        <v>3583</v>
      </c>
      <c r="O266" t="s">
        <v>3352</v>
      </c>
      <c r="P266" t="s">
        <v>3353</v>
      </c>
      <c r="Q266" t="s">
        <v>3354</v>
      </c>
      <c r="R266" t="s">
        <v>3584</v>
      </c>
      <c r="S266" t="s">
        <v>3355</v>
      </c>
      <c r="T266" t="s">
        <v>3585</v>
      </c>
      <c r="U266" t="s">
        <v>3356</v>
      </c>
      <c r="V266" t="s">
        <v>3357</v>
      </c>
      <c r="W266" t="s">
        <v>3586</v>
      </c>
      <c r="X266" t="s">
        <v>3358</v>
      </c>
      <c r="Y266" t="s">
        <v>3359</v>
      </c>
      <c r="Z266" t="s">
        <v>3360</v>
      </c>
      <c r="AA266" t="s">
        <v>3361</v>
      </c>
      <c r="AB266" t="s">
        <v>3362</v>
      </c>
      <c r="AC266" t="s">
        <v>3363</v>
      </c>
      <c r="AD266" t="s">
        <v>3364</v>
      </c>
      <c r="AE266" t="s">
        <v>3587</v>
      </c>
      <c r="AF266" t="s">
        <v>3365</v>
      </c>
      <c r="AG266" t="s">
        <v>3588</v>
      </c>
      <c r="AH266" t="s">
        <v>3366</v>
      </c>
      <c r="AI266" t="s">
        <v>3367</v>
      </c>
      <c r="AJ266" t="s">
        <v>3368</v>
      </c>
      <c r="AK266" t="s">
        <v>3589</v>
      </c>
      <c r="AL266" t="s">
        <v>3590</v>
      </c>
      <c r="AM266" t="s">
        <v>3369</v>
      </c>
      <c r="AN266" t="s">
        <v>3370</v>
      </c>
      <c r="AO266" t="s">
        <v>3591</v>
      </c>
      <c r="AP266" t="s">
        <v>3372</v>
      </c>
      <c r="AQ266" t="s">
        <v>3374</v>
      </c>
      <c r="AR266" t="s">
        <v>3375</v>
      </c>
      <c r="AS266" t="s">
        <v>3592</v>
      </c>
      <c r="AT266" t="s">
        <v>3593</v>
      </c>
      <c r="AU266" t="s">
        <v>3376</v>
      </c>
      <c r="AV266" t="s">
        <v>3377</v>
      </c>
      <c r="AW266" t="s">
        <v>3378</v>
      </c>
      <c r="AX266" t="s">
        <v>3379</v>
      </c>
      <c r="AY266" t="s">
        <v>3594</v>
      </c>
      <c r="AZ266" t="s">
        <v>3380</v>
      </c>
      <c r="BA266" t="s">
        <v>3381</v>
      </c>
      <c r="BB266" t="s">
        <v>3595</v>
      </c>
      <c r="BC266" t="s">
        <v>3596</v>
      </c>
      <c r="BD266" t="s">
        <v>3597</v>
      </c>
      <c r="BE266" t="s">
        <v>3382</v>
      </c>
      <c r="BF266" t="s">
        <v>3383</v>
      </c>
      <c r="BG266" t="s">
        <v>1556</v>
      </c>
      <c r="BH266" t="s">
        <v>3384</v>
      </c>
      <c r="BI266" t="s">
        <v>3598</v>
      </c>
      <c r="BJ266" t="s">
        <v>3385</v>
      </c>
      <c r="BK266" t="s">
        <v>3386</v>
      </c>
      <c r="BL266" t="s">
        <v>3387</v>
      </c>
      <c r="BM266" t="s">
        <v>3388</v>
      </c>
      <c r="BN266" t="s">
        <v>3599</v>
      </c>
      <c r="BO266" t="s">
        <v>3389</v>
      </c>
      <c r="BP266" t="s">
        <v>3600</v>
      </c>
      <c r="BQ266" t="s">
        <v>3390</v>
      </c>
      <c r="BR266" t="s">
        <v>3391</v>
      </c>
      <c r="BS266" t="s">
        <v>3392</v>
      </c>
      <c r="BT266" t="s">
        <v>3601</v>
      </c>
      <c r="BU266" t="s">
        <v>3393</v>
      </c>
      <c r="BV266" t="s">
        <v>3602</v>
      </c>
      <c r="BW266" t="s">
        <v>3394</v>
      </c>
      <c r="BX266" t="s">
        <v>3395</v>
      </c>
      <c r="BY266" t="s">
        <v>3396</v>
      </c>
      <c r="BZ266" t="s">
        <v>3603</v>
      </c>
      <c r="CA266" t="s">
        <v>3397</v>
      </c>
      <c r="CB266" t="s">
        <v>3398</v>
      </c>
      <c r="CC266" t="s">
        <v>3399</v>
      </c>
      <c r="CD266" t="s">
        <v>3400</v>
      </c>
      <c r="CE266" t="s">
        <v>3604</v>
      </c>
      <c r="CF266" t="s">
        <v>3401</v>
      </c>
      <c r="CG266" t="s">
        <v>3402</v>
      </c>
      <c r="CH266" t="s">
        <v>3605</v>
      </c>
      <c r="CI266" t="s">
        <v>3403</v>
      </c>
      <c r="CJ266" t="s">
        <v>3404</v>
      </c>
      <c r="CK266" t="s">
        <v>3606</v>
      </c>
      <c r="CL266" t="s">
        <v>3607</v>
      </c>
      <c r="CM266" t="s">
        <v>3608</v>
      </c>
      <c r="CN266" t="s">
        <v>3405</v>
      </c>
    </row>
    <row r="267" spans="1:92" x14ac:dyDescent="0.35">
      <c r="A267" t="s">
        <v>3374</v>
      </c>
      <c r="B267" s="4">
        <f t="shared" si="4"/>
        <v>91</v>
      </c>
      <c r="C267" t="s">
        <v>3344</v>
      </c>
      <c r="D267" t="s">
        <v>3345</v>
      </c>
      <c r="E267" t="s">
        <v>3346</v>
      </c>
      <c r="F267" t="s">
        <v>3347</v>
      </c>
      <c r="G267" t="s">
        <v>3348</v>
      </c>
      <c r="H267" t="s">
        <v>3580</v>
      </c>
      <c r="I267" t="s">
        <v>3349</v>
      </c>
      <c r="J267" t="s">
        <v>3350</v>
      </c>
      <c r="K267" t="s">
        <v>3351</v>
      </c>
      <c r="L267" t="s">
        <v>3581</v>
      </c>
      <c r="M267" t="s">
        <v>3582</v>
      </c>
      <c r="N267" t="s">
        <v>3583</v>
      </c>
      <c r="O267" t="s">
        <v>3352</v>
      </c>
      <c r="P267" t="s">
        <v>3353</v>
      </c>
      <c r="Q267" t="s">
        <v>3354</v>
      </c>
      <c r="R267" t="s">
        <v>3584</v>
      </c>
      <c r="S267" t="s">
        <v>3355</v>
      </c>
      <c r="T267" t="s">
        <v>3585</v>
      </c>
      <c r="U267" t="s">
        <v>3356</v>
      </c>
      <c r="V267" t="s">
        <v>3357</v>
      </c>
      <c r="W267" t="s">
        <v>3586</v>
      </c>
      <c r="X267" t="s">
        <v>3358</v>
      </c>
      <c r="Y267" t="s">
        <v>3359</v>
      </c>
      <c r="Z267" t="s">
        <v>3360</v>
      </c>
      <c r="AA267" t="s">
        <v>3361</v>
      </c>
      <c r="AB267" t="s">
        <v>3362</v>
      </c>
      <c r="AC267" t="s">
        <v>3363</v>
      </c>
      <c r="AD267" t="s">
        <v>3364</v>
      </c>
      <c r="AE267" t="s">
        <v>3587</v>
      </c>
      <c r="AF267" t="s">
        <v>3365</v>
      </c>
      <c r="AG267" t="s">
        <v>3588</v>
      </c>
      <c r="AH267" t="s">
        <v>3366</v>
      </c>
      <c r="AI267" t="s">
        <v>3367</v>
      </c>
      <c r="AJ267" t="s">
        <v>3368</v>
      </c>
      <c r="AK267" t="s">
        <v>3589</v>
      </c>
      <c r="AL267" t="s">
        <v>3590</v>
      </c>
      <c r="AM267" t="s">
        <v>3369</v>
      </c>
      <c r="AN267" t="s">
        <v>3370</v>
      </c>
      <c r="AO267" t="s">
        <v>3591</v>
      </c>
      <c r="AP267" t="s">
        <v>3372</v>
      </c>
      <c r="AQ267" t="s">
        <v>3373</v>
      </c>
      <c r="AR267" t="s">
        <v>3375</v>
      </c>
      <c r="AS267" t="s">
        <v>3592</v>
      </c>
      <c r="AT267" t="s">
        <v>3593</v>
      </c>
      <c r="AU267" t="s">
        <v>3376</v>
      </c>
      <c r="AV267" t="s">
        <v>3377</v>
      </c>
      <c r="AW267" t="s">
        <v>3378</v>
      </c>
      <c r="AX267" t="s">
        <v>3379</v>
      </c>
      <c r="AY267" t="s">
        <v>3594</v>
      </c>
      <c r="AZ267" t="s">
        <v>3380</v>
      </c>
      <c r="BA267" t="s">
        <v>3381</v>
      </c>
      <c r="BB267" t="s">
        <v>3595</v>
      </c>
      <c r="BC267" t="s">
        <v>3596</v>
      </c>
      <c r="BD267" t="s">
        <v>3597</v>
      </c>
      <c r="BE267" t="s">
        <v>3382</v>
      </c>
      <c r="BF267" t="s">
        <v>3383</v>
      </c>
      <c r="BG267" t="s">
        <v>1556</v>
      </c>
      <c r="BH267" t="s">
        <v>3384</v>
      </c>
      <c r="BI267" t="s">
        <v>3598</v>
      </c>
      <c r="BJ267" t="s">
        <v>3385</v>
      </c>
      <c r="BK267" t="s">
        <v>3386</v>
      </c>
      <c r="BL267" t="s">
        <v>3387</v>
      </c>
      <c r="BM267" t="s">
        <v>3388</v>
      </c>
      <c r="BN267" t="s">
        <v>3599</v>
      </c>
      <c r="BO267" t="s">
        <v>3389</v>
      </c>
      <c r="BP267" t="s">
        <v>3600</v>
      </c>
      <c r="BQ267" t="s">
        <v>3390</v>
      </c>
      <c r="BR267" t="s">
        <v>3391</v>
      </c>
      <c r="BS267" t="s">
        <v>3392</v>
      </c>
      <c r="BT267" t="s">
        <v>3601</v>
      </c>
      <c r="BU267" t="s">
        <v>3393</v>
      </c>
      <c r="BV267" t="s">
        <v>3602</v>
      </c>
      <c r="BW267" t="s">
        <v>3394</v>
      </c>
      <c r="BX267" t="s">
        <v>3395</v>
      </c>
      <c r="BY267" t="s">
        <v>3396</v>
      </c>
      <c r="BZ267" t="s">
        <v>3603</v>
      </c>
      <c r="CA267" t="s">
        <v>3397</v>
      </c>
      <c r="CB267" t="s">
        <v>3398</v>
      </c>
      <c r="CC267" t="s">
        <v>3399</v>
      </c>
      <c r="CD267" t="s">
        <v>3400</v>
      </c>
      <c r="CE267" t="s">
        <v>3604</v>
      </c>
      <c r="CF267" t="s">
        <v>3401</v>
      </c>
      <c r="CG267" t="s">
        <v>3402</v>
      </c>
      <c r="CH267" t="s">
        <v>3605</v>
      </c>
      <c r="CI267" t="s">
        <v>3403</v>
      </c>
      <c r="CJ267" t="s">
        <v>3404</v>
      </c>
      <c r="CK267" t="s">
        <v>3606</v>
      </c>
      <c r="CL267" t="s">
        <v>3607</v>
      </c>
      <c r="CM267" t="s">
        <v>3608</v>
      </c>
      <c r="CN267" t="s">
        <v>3405</v>
      </c>
    </row>
    <row r="268" spans="1:92" x14ac:dyDescent="0.35">
      <c r="A268" t="s">
        <v>3375</v>
      </c>
      <c r="B268" s="4">
        <f t="shared" si="4"/>
        <v>91</v>
      </c>
      <c r="C268" t="s">
        <v>3344</v>
      </c>
      <c r="D268" t="s">
        <v>3345</v>
      </c>
      <c r="E268" t="s">
        <v>3346</v>
      </c>
      <c r="F268" t="s">
        <v>3347</v>
      </c>
      <c r="G268" t="s">
        <v>3348</v>
      </c>
      <c r="H268" t="s">
        <v>3580</v>
      </c>
      <c r="I268" t="s">
        <v>3349</v>
      </c>
      <c r="J268" t="s">
        <v>3350</v>
      </c>
      <c r="K268" t="s">
        <v>3351</v>
      </c>
      <c r="L268" t="s">
        <v>3581</v>
      </c>
      <c r="M268" t="s">
        <v>3582</v>
      </c>
      <c r="N268" t="s">
        <v>3583</v>
      </c>
      <c r="O268" t="s">
        <v>3352</v>
      </c>
      <c r="P268" t="s">
        <v>3353</v>
      </c>
      <c r="Q268" t="s">
        <v>3354</v>
      </c>
      <c r="R268" t="s">
        <v>3584</v>
      </c>
      <c r="S268" t="s">
        <v>3355</v>
      </c>
      <c r="T268" t="s">
        <v>3585</v>
      </c>
      <c r="U268" t="s">
        <v>3356</v>
      </c>
      <c r="V268" t="s">
        <v>3357</v>
      </c>
      <c r="W268" t="s">
        <v>3586</v>
      </c>
      <c r="X268" t="s">
        <v>3358</v>
      </c>
      <c r="Y268" t="s">
        <v>3359</v>
      </c>
      <c r="Z268" t="s">
        <v>3360</v>
      </c>
      <c r="AA268" t="s">
        <v>3361</v>
      </c>
      <c r="AB268" t="s">
        <v>3362</v>
      </c>
      <c r="AC268" t="s">
        <v>3363</v>
      </c>
      <c r="AD268" t="s">
        <v>3364</v>
      </c>
      <c r="AE268" t="s">
        <v>3587</v>
      </c>
      <c r="AF268" t="s">
        <v>3365</v>
      </c>
      <c r="AG268" t="s">
        <v>3588</v>
      </c>
      <c r="AH268" t="s">
        <v>3366</v>
      </c>
      <c r="AI268" t="s">
        <v>3367</v>
      </c>
      <c r="AJ268" t="s">
        <v>3368</v>
      </c>
      <c r="AK268" t="s">
        <v>3589</v>
      </c>
      <c r="AL268" t="s">
        <v>3590</v>
      </c>
      <c r="AM268" t="s">
        <v>3369</v>
      </c>
      <c r="AN268" t="s">
        <v>3370</v>
      </c>
      <c r="AO268" t="s">
        <v>3591</v>
      </c>
      <c r="AP268" t="s">
        <v>3372</v>
      </c>
      <c r="AQ268" t="s">
        <v>3373</v>
      </c>
      <c r="AR268" t="s">
        <v>3374</v>
      </c>
      <c r="AS268" t="s">
        <v>3592</v>
      </c>
      <c r="AT268" t="s">
        <v>3593</v>
      </c>
      <c r="AU268" t="s">
        <v>3376</v>
      </c>
      <c r="AV268" t="s">
        <v>3377</v>
      </c>
      <c r="AW268" t="s">
        <v>3378</v>
      </c>
      <c r="AX268" t="s">
        <v>3379</v>
      </c>
      <c r="AY268" t="s">
        <v>3594</v>
      </c>
      <c r="AZ268" t="s">
        <v>3380</v>
      </c>
      <c r="BA268" t="s">
        <v>3381</v>
      </c>
      <c r="BB268" t="s">
        <v>3595</v>
      </c>
      <c r="BC268" t="s">
        <v>3596</v>
      </c>
      <c r="BD268" t="s">
        <v>3597</v>
      </c>
      <c r="BE268" t="s">
        <v>3382</v>
      </c>
      <c r="BF268" t="s">
        <v>3383</v>
      </c>
      <c r="BG268" t="s">
        <v>1556</v>
      </c>
      <c r="BH268" t="s">
        <v>3384</v>
      </c>
      <c r="BI268" t="s">
        <v>3598</v>
      </c>
      <c r="BJ268" t="s">
        <v>3385</v>
      </c>
      <c r="BK268" t="s">
        <v>3386</v>
      </c>
      <c r="BL268" t="s">
        <v>3387</v>
      </c>
      <c r="BM268" t="s">
        <v>3388</v>
      </c>
      <c r="BN268" t="s">
        <v>3599</v>
      </c>
      <c r="BO268" t="s">
        <v>3389</v>
      </c>
      <c r="BP268" t="s">
        <v>3600</v>
      </c>
      <c r="BQ268" t="s">
        <v>3390</v>
      </c>
      <c r="BR268" t="s">
        <v>3391</v>
      </c>
      <c r="BS268" t="s">
        <v>3392</v>
      </c>
      <c r="BT268" t="s">
        <v>3601</v>
      </c>
      <c r="BU268" t="s">
        <v>3393</v>
      </c>
      <c r="BV268" t="s">
        <v>3602</v>
      </c>
      <c r="BW268" t="s">
        <v>3394</v>
      </c>
      <c r="BX268" t="s">
        <v>3395</v>
      </c>
      <c r="BY268" t="s">
        <v>3396</v>
      </c>
      <c r="BZ268" t="s">
        <v>3603</v>
      </c>
      <c r="CA268" t="s">
        <v>3397</v>
      </c>
      <c r="CB268" t="s">
        <v>3398</v>
      </c>
      <c r="CC268" t="s">
        <v>3399</v>
      </c>
      <c r="CD268" t="s">
        <v>3400</v>
      </c>
      <c r="CE268" t="s">
        <v>3604</v>
      </c>
      <c r="CF268" t="s">
        <v>3401</v>
      </c>
      <c r="CG268" t="s">
        <v>3402</v>
      </c>
      <c r="CH268" t="s">
        <v>3605</v>
      </c>
      <c r="CI268" t="s">
        <v>3403</v>
      </c>
      <c r="CJ268" t="s">
        <v>3404</v>
      </c>
      <c r="CK268" t="s">
        <v>3606</v>
      </c>
      <c r="CL268" t="s">
        <v>3607</v>
      </c>
      <c r="CM268" t="s">
        <v>3608</v>
      </c>
      <c r="CN268" t="s">
        <v>3405</v>
      </c>
    </row>
    <row r="269" spans="1:92" x14ac:dyDescent="0.35">
      <c r="A269" t="s">
        <v>3592</v>
      </c>
      <c r="B269" s="4">
        <f t="shared" si="4"/>
        <v>91</v>
      </c>
      <c r="C269" t="s">
        <v>3344</v>
      </c>
      <c r="D269" t="s">
        <v>3345</v>
      </c>
      <c r="E269" t="s">
        <v>3346</v>
      </c>
      <c r="F269" t="s">
        <v>3347</v>
      </c>
      <c r="G269" t="s">
        <v>3348</v>
      </c>
      <c r="H269" t="s">
        <v>3580</v>
      </c>
      <c r="I269" t="s">
        <v>3349</v>
      </c>
      <c r="J269" t="s">
        <v>3350</v>
      </c>
      <c r="K269" t="s">
        <v>3351</v>
      </c>
      <c r="L269" t="s">
        <v>3581</v>
      </c>
      <c r="M269" t="s">
        <v>3582</v>
      </c>
      <c r="N269" t="s">
        <v>3583</v>
      </c>
      <c r="O269" t="s">
        <v>3352</v>
      </c>
      <c r="P269" t="s">
        <v>3353</v>
      </c>
      <c r="Q269" t="s">
        <v>3354</v>
      </c>
      <c r="R269" t="s">
        <v>3584</v>
      </c>
      <c r="S269" t="s">
        <v>3355</v>
      </c>
      <c r="T269" t="s">
        <v>3585</v>
      </c>
      <c r="U269" t="s">
        <v>3356</v>
      </c>
      <c r="V269" t="s">
        <v>3357</v>
      </c>
      <c r="W269" t="s">
        <v>3586</v>
      </c>
      <c r="X269" t="s">
        <v>3358</v>
      </c>
      <c r="Y269" t="s">
        <v>3359</v>
      </c>
      <c r="Z269" t="s">
        <v>3360</v>
      </c>
      <c r="AA269" t="s">
        <v>3361</v>
      </c>
      <c r="AB269" t="s">
        <v>3362</v>
      </c>
      <c r="AC269" t="s">
        <v>3363</v>
      </c>
      <c r="AD269" t="s">
        <v>3364</v>
      </c>
      <c r="AE269" t="s">
        <v>3587</v>
      </c>
      <c r="AF269" t="s">
        <v>3365</v>
      </c>
      <c r="AG269" t="s">
        <v>3588</v>
      </c>
      <c r="AH269" t="s">
        <v>3366</v>
      </c>
      <c r="AI269" t="s">
        <v>3367</v>
      </c>
      <c r="AJ269" t="s">
        <v>3368</v>
      </c>
      <c r="AK269" t="s">
        <v>3589</v>
      </c>
      <c r="AL269" t="s">
        <v>3590</v>
      </c>
      <c r="AM269" t="s">
        <v>3369</v>
      </c>
      <c r="AN269" t="s">
        <v>3370</v>
      </c>
      <c r="AO269" t="s">
        <v>3591</v>
      </c>
      <c r="AP269" t="s">
        <v>3372</v>
      </c>
      <c r="AQ269" t="s">
        <v>3373</v>
      </c>
      <c r="AR269" t="s">
        <v>3374</v>
      </c>
      <c r="AS269" t="s">
        <v>3375</v>
      </c>
      <c r="AT269" t="s">
        <v>3593</v>
      </c>
      <c r="AU269" t="s">
        <v>3376</v>
      </c>
      <c r="AV269" t="s">
        <v>3377</v>
      </c>
      <c r="AW269" t="s">
        <v>3378</v>
      </c>
      <c r="AX269" t="s">
        <v>3379</v>
      </c>
      <c r="AY269" t="s">
        <v>3594</v>
      </c>
      <c r="AZ269" t="s">
        <v>3380</v>
      </c>
      <c r="BA269" t="s">
        <v>3381</v>
      </c>
      <c r="BB269" t="s">
        <v>3595</v>
      </c>
      <c r="BC269" t="s">
        <v>3596</v>
      </c>
      <c r="BD269" t="s">
        <v>3597</v>
      </c>
      <c r="BE269" t="s">
        <v>3382</v>
      </c>
      <c r="BF269" t="s">
        <v>3383</v>
      </c>
      <c r="BG269" t="s">
        <v>1556</v>
      </c>
      <c r="BH269" t="s">
        <v>3384</v>
      </c>
      <c r="BI269" t="s">
        <v>3598</v>
      </c>
      <c r="BJ269" t="s">
        <v>3385</v>
      </c>
      <c r="BK269" t="s">
        <v>3386</v>
      </c>
      <c r="BL269" t="s">
        <v>3387</v>
      </c>
      <c r="BM269" t="s">
        <v>3388</v>
      </c>
      <c r="BN269" t="s">
        <v>3599</v>
      </c>
      <c r="BO269" t="s">
        <v>3389</v>
      </c>
      <c r="BP269" t="s">
        <v>3600</v>
      </c>
      <c r="BQ269" t="s">
        <v>3390</v>
      </c>
      <c r="BR269" t="s">
        <v>3391</v>
      </c>
      <c r="BS269" t="s">
        <v>3392</v>
      </c>
      <c r="BT269" t="s">
        <v>3601</v>
      </c>
      <c r="BU269" t="s">
        <v>3393</v>
      </c>
      <c r="BV269" t="s">
        <v>3602</v>
      </c>
      <c r="BW269" t="s">
        <v>3394</v>
      </c>
      <c r="BX269" t="s">
        <v>3395</v>
      </c>
      <c r="BY269" t="s">
        <v>3396</v>
      </c>
      <c r="BZ269" t="s">
        <v>3603</v>
      </c>
      <c r="CA269" t="s">
        <v>3397</v>
      </c>
      <c r="CB269" t="s">
        <v>3398</v>
      </c>
      <c r="CC269" t="s">
        <v>3399</v>
      </c>
      <c r="CD269" t="s">
        <v>3400</v>
      </c>
      <c r="CE269" t="s">
        <v>3604</v>
      </c>
      <c r="CF269" t="s">
        <v>3401</v>
      </c>
      <c r="CG269" t="s">
        <v>3402</v>
      </c>
      <c r="CH269" t="s">
        <v>3605</v>
      </c>
      <c r="CI269" t="s">
        <v>3403</v>
      </c>
      <c r="CJ269" t="s">
        <v>3404</v>
      </c>
      <c r="CK269" t="s">
        <v>3606</v>
      </c>
      <c r="CL269" t="s">
        <v>3607</v>
      </c>
      <c r="CM269" t="s">
        <v>3608</v>
      </c>
      <c r="CN269" t="s">
        <v>3405</v>
      </c>
    </row>
    <row r="270" spans="1:92" x14ac:dyDescent="0.35">
      <c r="A270" t="s">
        <v>3593</v>
      </c>
      <c r="B270" s="4">
        <f t="shared" si="4"/>
        <v>91</v>
      </c>
      <c r="C270" t="s">
        <v>3344</v>
      </c>
      <c r="D270" t="s">
        <v>3345</v>
      </c>
      <c r="E270" t="s">
        <v>3346</v>
      </c>
      <c r="F270" t="s">
        <v>3347</v>
      </c>
      <c r="G270" t="s">
        <v>3348</v>
      </c>
      <c r="H270" t="s">
        <v>3580</v>
      </c>
      <c r="I270" t="s">
        <v>3349</v>
      </c>
      <c r="J270" t="s">
        <v>3350</v>
      </c>
      <c r="K270" t="s">
        <v>3351</v>
      </c>
      <c r="L270" t="s">
        <v>3581</v>
      </c>
      <c r="M270" t="s">
        <v>3582</v>
      </c>
      <c r="N270" t="s">
        <v>3583</v>
      </c>
      <c r="O270" t="s">
        <v>3352</v>
      </c>
      <c r="P270" t="s">
        <v>3353</v>
      </c>
      <c r="Q270" t="s">
        <v>3354</v>
      </c>
      <c r="R270" t="s">
        <v>3584</v>
      </c>
      <c r="S270" t="s">
        <v>3355</v>
      </c>
      <c r="T270" t="s">
        <v>3585</v>
      </c>
      <c r="U270" t="s">
        <v>3356</v>
      </c>
      <c r="V270" t="s">
        <v>3357</v>
      </c>
      <c r="W270" t="s">
        <v>3586</v>
      </c>
      <c r="X270" t="s">
        <v>3358</v>
      </c>
      <c r="Y270" t="s">
        <v>3359</v>
      </c>
      <c r="Z270" t="s">
        <v>3360</v>
      </c>
      <c r="AA270" t="s">
        <v>3361</v>
      </c>
      <c r="AB270" t="s">
        <v>3362</v>
      </c>
      <c r="AC270" t="s">
        <v>3363</v>
      </c>
      <c r="AD270" t="s">
        <v>3364</v>
      </c>
      <c r="AE270" t="s">
        <v>3587</v>
      </c>
      <c r="AF270" t="s">
        <v>3365</v>
      </c>
      <c r="AG270" t="s">
        <v>3588</v>
      </c>
      <c r="AH270" t="s">
        <v>3366</v>
      </c>
      <c r="AI270" t="s">
        <v>3367</v>
      </c>
      <c r="AJ270" t="s">
        <v>3368</v>
      </c>
      <c r="AK270" t="s">
        <v>3589</v>
      </c>
      <c r="AL270" t="s">
        <v>3590</v>
      </c>
      <c r="AM270" t="s">
        <v>3369</v>
      </c>
      <c r="AN270" t="s">
        <v>3370</v>
      </c>
      <c r="AO270" t="s">
        <v>3591</v>
      </c>
      <c r="AP270" t="s">
        <v>3372</v>
      </c>
      <c r="AQ270" t="s">
        <v>3373</v>
      </c>
      <c r="AR270" t="s">
        <v>3374</v>
      </c>
      <c r="AS270" t="s">
        <v>3375</v>
      </c>
      <c r="AT270" t="s">
        <v>3592</v>
      </c>
      <c r="AU270" t="s">
        <v>3376</v>
      </c>
      <c r="AV270" t="s">
        <v>3377</v>
      </c>
      <c r="AW270" t="s">
        <v>3378</v>
      </c>
      <c r="AX270" t="s">
        <v>3379</v>
      </c>
      <c r="AY270" t="s">
        <v>3594</v>
      </c>
      <c r="AZ270" t="s">
        <v>3380</v>
      </c>
      <c r="BA270" t="s">
        <v>3381</v>
      </c>
      <c r="BB270" t="s">
        <v>3595</v>
      </c>
      <c r="BC270" t="s">
        <v>3596</v>
      </c>
      <c r="BD270" t="s">
        <v>3597</v>
      </c>
      <c r="BE270" t="s">
        <v>3382</v>
      </c>
      <c r="BF270" t="s">
        <v>3383</v>
      </c>
      <c r="BG270" t="s">
        <v>1556</v>
      </c>
      <c r="BH270" t="s">
        <v>3384</v>
      </c>
      <c r="BI270" t="s">
        <v>3598</v>
      </c>
      <c r="BJ270" t="s">
        <v>3385</v>
      </c>
      <c r="BK270" t="s">
        <v>3386</v>
      </c>
      <c r="BL270" t="s">
        <v>3387</v>
      </c>
      <c r="BM270" t="s">
        <v>3388</v>
      </c>
      <c r="BN270" t="s">
        <v>3599</v>
      </c>
      <c r="BO270" t="s">
        <v>3389</v>
      </c>
      <c r="BP270" t="s">
        <v>3600</v>
      </c>
      <c r="BQ270" t="s">
        <v>3390</v>
      </c>
      <c r="BR270" t="s">
        <v>3391</v>
      </c>
      <c r="BS270" t="s">
        <v>3392</v>
      </c>
      <c r="BT270" t="s">
        <v>3601</v>
      </c>
      <c r="BU270" t="s">
        <v>3393</v>
      </c>
      <c r="BV270" t="s">
        <v>3602</v>
      </c>
      <c r="BW270" t="s">
        <v>3394</v>
      </c>
      <c r="BX270" t="s">
        <v>3395</v>
      </c>
      <c r="BY270" t="s">
        <v>3396</v>
      </c>
      <c r="BZ270" t="s">
        <v>3603</v>
      </c>
      <c r="CA270" t="s">
        <v>3397</v>
      </c>
      <c r="CB270" t="s">
        <v>3398</v>
      </c>
      <c r="CC270" t="s">
        <v>3399</v>
      </c>
      <c r="CD270" t="s">
        <v>3400</v>
      </c>
      <c r="CE270" t="s">
        <v>3604</v>
      </c>
      <c r="CF270" t="s">
        <v>3401</v>
      </c>
      <c r="CG270" t="s">
        <v>3402</v>
      </c>
      <c r="CH270" t="s">
        <v>3605</v>
      </c>
      <c r="CI270" t="s">
        <v>3403</v>
      </c>
      <c r="CJ270" t="s">
        <v>3404</v>
      </c>
      <c r="CK270" t="s">
        <v>3606</v>
      </c>
      <c r="CL270" t="s">
        <v>3607</v>
      </c>
      <c r="CM270" t="s">
        <v>3608</v>
      </c>
      <c r="CN270" t="s">
        <v>3405</v>
      </c>
    </row>
    <row r="271" spans="1:92" x14ac:dyDescent="0.35">
      <c r="A271" t="s">
        <v>3376</v>
      </c>
      <c r="B271" s="4">
        <f t="shared" si="4"/>
        <v>91</v>
      </c>
      <c r="C271" t="s">
        <v>3344</v>
      </c>
      <c r="D271" t="s">
        <v>3345</v>
      </c>
      <c r="E271" t="s">
        <v>3346</v>
      </c>
      <c r="F271" t="s">
        <v>3347</v>
      </c>
      <c r="G271" t="s">
        <v>3348</v>
      </c>
      <c r="H271" t="s">
        <v>3580</v>
      </c>
      <c r="I271" t="s">
        <v>3349</v>
      </c>
      <c r="J271" t="s">
        <v>3350</v>
      </c>
      <c r="K271" t="s">
        <v>3351</v>
      </c>
      <c r="L271" t="s">
        <v>3581</v>
      </c>
      <c r="M271" t="s">
        <v>3582</v>
      </c>
      <c r="N271" t="s">
        <v>3583</v>
      </c>
      <c r="O271" t="s">
        <v>3352</v>
      </c>
      <c r="P271" t="s">
        <v>3353</v>
      </c>
      <c r="Q271" t="s">
        <v>3354</v>
      </c>
      <c r="R271" t="s">
        <v>3584</v>
      </c>
      <c r="S271" t="s">
        <v>3355</v>
      </c>
      <c r="T271" t="s">
        <v>3585</v>
      </c>
      <c r="U271" t="s">
        <v>3356</v>
      </c>
      <c r="V271" t="s">
        <v>3357</v>
      </c>
      <c r="W271" t="s">
        <v>3586</v>
      </c>
      <c r="X271" t="s">
        <v>3358</v>
      </c>
      <c r="Y271" t="s">
        <v>3359</v>
      </c>
      <c r="Z271" t="s">
        <v>3360</v>
      </c>
      <c r="AA271" t="s">
        <v>3361</v>
      </c>
      <c r="AB271" t="s">
        <v>3362</v>
      </c>
      <c r="AC271" t="s">
        <v>3363</v>
      </c>
      <c r="AD271" t="s">
        <v>3364</v>
      </c>
      <c r="AE271" t="s">
        <v>3587</v>
      </c>
      <c r="AF271" t="s">
        <v>3365</v>
      </c>
      <c r="AG271" t="s">
        <v>3588</v>
      </c>
      <c r="AH271" t="s">
        <v>3366</v>
      </c>
      <c r="AI271" t="s">
        <v>3367</v>
      </c>
      <c r="AJ271" t="s">
        <v>3368</v>
      </c>
      <c r="AK271" t="s">
        <v>3589</v>
      </c>
      <c r="AL271" t="s">
        <v>3590</v>
      </c>
      <c r="AM271" t="s">
        <v>3369</v>
      </c>
      <c r="AN271" t="s">
        <v>3370</v>
      </c>
      <c r="AO271" t="s">
        <v>3591</v>
      </c>
      <c r="AP271" t="s">
        <v>3372</v>
      </c>
      <c r="AQ271" t="s">
        <v>3373</v>
      </c>
      <c r="AR271" t="s">
        <v>3374</v>
      </c>
      <c r="AS271" t="s">
        <v>3375</v>
      </c>
      <c r="AT271" t="s">
        <v>3592</v>
      </c>
      <c r="AU271" t="s">
        <v>3593</v>
      </c>
      <c r="AV271" t="s">
        <v>3377</v>
      </c>
      <c r="AW271" t="s">
        <v>3378</v>
      </c>
      <c r="AX271" t="s">
        <v>3379</v>
      </c>
      <c r="AY271" t="s">
        <v>3594</v>
      </c>
      <c r="AZ271" t="s">
        <v>3380</v>
      </c>
      <c r="BA271" t="s">
        <v>3381</v>
      </c>
      <c r="BB271" t="s">
        <v>3595</v>
      </c>
      <c r="BC271" t="s">
        <v>3596</v>
      </c>
      <c r="BD271" t="s">
        <v>3597</v>
      </c>
      <c r="BE271" t="s">
        <v>3382</v>
      </c>
      <c r="BF271" t="s">
        <v>3383</v>
      </c>
      <c r="BG271" t="s">
        <v>1556</v>
      </c>
      <c r="BH271" t="s">
        <v>3384</v>
      </c>
      <c r="BI271" t="s">
        <v>3598</v>
      </c>
      <c r="BJ271" t="s">
        <v>3385</v>
      </c>
      <c r="BK271" t="s">
        <v>3386</v>
      </c>
      <c r="BL271" t="s">
        <v>3387</v>
      </c>
      <c r="BM271" t="s">
        <v>3388</v>
      </c>
      <c r="BN271" t="s">
        <v>3599</v>
      </c>
      <c r="BO271" t="s">
        <v>3389</v>
      </c>
      <c r="BP271" t="s">
        <v>3600</v>
      </c>
      <c r="BQ271" t="s">
        <v>3390</v>
      </c>
      <c r="BR271" t="s">
        <v>3391</v>
      </c>
      <c r="BS271" t="s">
        <v>3392</v>
      </c>
      <c r="BT271" t="s">
        <v>3601</v>
      </c>
      <c r="BU271" t="s">
        <v>3393</v>
      </c>
      <c r="BV271" t="s">
        <v>3602</v>
      </c>
      <c r="BW271" t="s">
        <v>3394</v>
      </c>
      <c r="BX271" t="s">
        <v>3395</v>
      </c>
      <c r="BY271" t="s">
        <v>3396</v>
      </c>
      <c r="BZ271" t="s">
        <v>3603</v>
      </c>
      <c r="CA271" t="s">
        <v>3397</v>
      </c>
      <c r="CB271" t="s">
        <v>3398</v>
      </c>
      <c r="CC271" t="s">
        <v>3399</v>
      </c>
      <c r="CD271" t="s">
        <v>3400</v>
      </c>
      <c r="CE271" t="s">
        <v>3604</v>
      </c>
      <c r="CF271" t="s">
        <v>3401</v>
      </c>
      <c r="CG271" t="s">
        <v>3402</v>
      </c>
      <c r="CH271" t="s">
        <v>3605</v>
      </c>
      <c r="CI271" t="s">
        <v>3403</v>
      </c>
      <c r="CJ271" t="s">
        <v>3404</v>
      </c>
      <c r="CK271" t="s">
        <v>3606</v>
      </c>
      <c r="CL271" t="s">
        <v>3607</v>
      </c>
      <c r="CM271" t="s">
        <v>3608</v>
      </c>
      <c r="CN271" t="s">
        <v>3405</v>
      </c>
    </row>
    <row r="272" spans="1:92" x14ac:dyDescent="0.35">
      <c r="A272" t="s">
        <v>3377</v>
      </c>
      <c r="B272" s="4">
        <f t="shared" si="4"/>
        <v>91</v>
      </c>
      <c r="C272" t="s">
        <v>3344</v>
      </c>
      <c r="D272" t="s">
        <v>3345</v>
      </c>
      <c r="E272" t="s">
        <v>3346</v>
      </c>
      <c r="F272" t="s">
        <v>3347</v>
      </c>
      <c r="G272" t="s">
        <v>3348</v>
      </c>
      <c r="H272" t="s">
        <v>3580</v>
      </c>
      <c r="I272" t="s">
        <v>3349</v>
      </c>
      <c r="J272" t="s">
        <v>3350</v>
      </c>
      <c r="K272" t="s">
        <v>3351</v>
      </c>
      <c r="L272" t="s">
        <v>3581</v>
      </c>
      <c r="M272" t="s">
        <v>3582</v>
      </c>
      <c r="N272" t="s">
        <v>3583</v>
      </c>
      <c r="O272" t="s">
        <v>3352</v>
      </c>
      <c r="P272" t="s">
        <v>3353</v>
      </c>
      <c r="Q272" t="s">
        <v>3354</v>
      </c>
      <c r="R272" t="s">
        <v>3584</v>
      </c>
      <c r="S272" t="s">
        <v>3355</v>
      </c>
      <c r="T272" t="s">
        <v>3585</v>
      </c>
      <c r="U272" t="s">
        <v>3356</v>
      </c>
      <c r="V272" t="s">
        <v>3357</v>
      </c>
      <c r="W272" t="s">
        <v>3586</v>
      </c>
      <c r="X272" t="s">
        <v>3358</v>
      </c>
      <c r="Y272" t="s">
        <v>3359</v>
      </c>
      <c r="Z272" t="s">
        <v>3360</v>
      </c>
      <c r="AA272" t="s">
        <v>3361</v>
      </c>
      <c r="AB272" t="s">
        <v>3362</v>
      </c>
      <c r="AC272" t="s">
        <v>3363</v>
      </c>
      <c r="AD272" t="s">
        <v>3364</v>
      </c>
      <c r="AE272" t="s">
        <v>3587</v>
      </c>
      <c r="AF272" t="s">
        <v>3365</v>
      </c>
      <c r="AG272" t="s">
        <v>3588</v>
      </c>
      <c r="AH272" t="s">
        <v>3366</v>
      </c>
      <c r="AI272" t="s">
        <v>3367</v>
      </c>
      <c r="AJ272" t="s">
        <v>3368</v>
      </c>
      <c r="AK272" t="s">
        <v>3589</v>
      </c>
      <c r="AL272" t="s">
        <v>3590</v>
      </c>
      <c r="AM272" t="s">
        <v>3369</v>
      </c>
      <c r="AN272" t="s">
        <v>3370</v>
      </c>
      <c r="AO272" t="s">
        <v>3591</v>
      </c>
      <c r="AP272" t="s">
        <v>3372</v>
      </c>
      <c r="AQ272" t="s">
        <v>3373</v>
      </c>
      <c r="AR272" t="s">
        <v>3374</v>
      </c>
      <c r="AS272" t="s">
        <v>3375</v>
      </c>
      <c r="AT272" t="s">
        <v>3592</v>
      </c>
      <c r="AU272" t="s">
        <v>3593</v>
      </c>
      <c r="AV272" t="s">
        <v>3376</v>
      </c>
      <c r="AW272" t="s">
        <v>3378</v>
      </c>
      <c r="AX272" t="s">
        <v>3379</v>
      </c>
      <c r="AY272" t="s">
        <v>3594</v>
      </c>
      <c r="AZ272" t="s">
        <v>3380</v>
      </c>
      <c r="BA272" t="s">
        <v>3381</v>
      </c>
      <c r="BB272" t="s">
        <v>3595</v>
      </c>
      <c r="BC272" t="s">
        <v>3596</v>
      </c>
      <c r="BD272" t="s">
        <v>3597</v>
      </c>
      <c r="BE272" t="s">
        <v>3382</v>
      </c>
      <c r="BF272" t="s">
        <v>3383</v>
      </c>
      <c r="BG272" t="s">
        <v>1556</v>
      </c>
      <c r="BH272" t="s">
        <v>3384</v>
      </c>
      <c r="BI272" t="s">
        <v>3598</v>
      </c>
      <c r="BJ272" t="s">
        <v>3385</v>
      </c>
      <c r="BK272" t="s">
        <v>3386</v>
      </c>
      <c r="BL272" t="s">
        <v>3387</v>
      </c>
      <c r="BM272" t="s">
        <v>3388</v>
      </c>
      <c r="BN272" t="s">
        <v>3599</v>
      </c>
      <c r="BO272" t="s">
        <v>3389</v>
      </c>
      <c r="BP272" t="s">
        <v>3600</v>
      </c>
      <c r="BQ272" t="s">
        <v>3390</v>
      </c>
      <c r="BR272" t="s">
        <v>3391</v>
      </c>
      <c r="BS272" t="s">
        <v>3392</v>
      </c>
      <c r="BT272" t="s">
        <v>3601</v>
      </c>
      <c r="BU272" t="s">
        <v>3393</v>
      </c>
      <c r="BV272" t="s">
        <v>3602</v>
      </c>
      <c r="BW272" t="s">
        <v>3394</v>
      </c>
      <c r="BX272" t="s">
        <v>3395</v>
      </c>
      <c r="BY272" t="s">
        <v>3396</v>
      </c>
      <c r="BZ272" t="s">
        <v>3603</v>
      </c>
      <c r="CA272" t="s">
        <v>3397</v>
      </c>
      <c r="CB272" t="s">
        <v>3398</v>
      </c>
      <c r="CC272" t="s">
        <v>3399</v>
      </c>
      <c r="CD272" t="s">
        <v>3400</v>
      </c>
      <c r="CE272" t="s">
        <v>3604</v>
      </c>
      <c r="CF272" t="s">
        <v>3401</v>
      </c>
      <c r="CG272" t="s">
        <v>3402</v>
      </c>
      <c r="CH272" t="s">
        <v>3605</v>
      </c>
      <c r="CI272" t="s">
        <v>3403</v>
      </c>
      <c r="CJ272" t="s">
        <v>3404</v>
      </c>
      <c r="CK272" t="s">
        <v>3606</v>
      </c>
      <c r="CL272" t="s">
        <v>3607</v>
      </c>
      <c r="CM272" t="s">
        <v>3608</v>
      </c>
      <c r="CN272" t="s">
        <v>3405</v>
      </c>
    </row>
    <row r="273" spans="1:92" x14ac:dyDescent="0.35">
      <c r="A273" t="s">
        <v>3378</v>
      </c>
      <c r="B273" s="4">
        <f t="shared" si="4"/>
        <v>91</v>
      </c>
      <c r="C273" t="s">
        <v>3344</v>
      </c>
      <c r="D273" t="s">
        <v>3345</v>
      </c>
      <c r="E273" t="s">
        <v>3346</v>
      </c>
      <c r="F273" t="s">
        <v>3347</v>
      </c>
      <c r="G273" t="s">
        <v>3348</v>
      </c>
      <c r="H273" t="s">
        <v>3580</v>
      </c>
      <c r="I273" t="s">
        <v>3349</v>
      </c>
      <c r="J273" t="s">
        <v>3350</v>
      </c>
      <c r="K273" t="s">
        <v>3351</v>
      </c>
      <c r="L273" t="s">
        <v>3581</v>
      </c>
      <c r="M273" t="s">
        <v>3582</v>
      </c>
      <c r="N273" t="s">
        <v>3583</v>
      </c>
      <c r="O273" t="s">
        <v>3352</v>
      </c>
      <c r="P273" t="s">
        <v>3353</v>
      </c>
      <c r="Q273" t="s">
        <v>3354</v>
      </c>
      <c r="R273" t="s">
        <v>3584</v>
      </c>
      <c r="S273" t="s">
        <v>3355</v>
      </c>
      <c r="T273" t="s">
        <v>3585</v>
      </c>
      <c r="U273" t="s">
        <v>3356</v>
      </c>
      <c r="V273" t="s">
        <v>3357</v>
      </c>
      <c r="W273" t="s">
        <v>3586</v>
      </c>
      <c r="X273" t="s">
        <v>3358</v>
      </c>
      <c r="Y273" t="s">
        <v>3359</v>
      </c>
      <c r="Z273" t="s">
        <v>3360</v>
      </c>
      <c r="AA273" t="s">
        <v>3361</v>
      </c>
      <c r="AB273" t="s">
        <v>3362</v>
      </c>
      <c r="AC273" t="s">
        <v>3363</v>
      </c>
      <c r="AD273" t="s">
        <v>3364</v>
      </c>
      <c r="AE273" t="s">
        <v>3587</v>
      </c>
      <c r="AF273" t="s">
        <v>3365</v>
      </c>
      <c r="AG273" t="s">
        <v>3588</v>
      </c>
      <c r="AH273" t="s">
        <v>3366</v>
      </c>
      <c r="AI273" t="s">
        <v>3367</v>
      </c>
      <c r="AJ273" t="s">
        <v>3368</v>
      </c>
      <c r="AK273" t="s">
        <v>3589</v>
      </c>
      <c r="AL273" t="s">
        <v>3590</v>
      </c>
      <c r="AM273" t="s">
        <v>3369</v>
      </c>
      <c r="AN273" t="s">
        <v>3370</v>
      </c>
      <c r="AO273" t="s">
        <v>3591</v>
      </c>
      <c r="AP273" t="s">
        <v>3372</v>
      </c>
      <c r="AQ273" t="s">
        <v>3373</v>
      </c>
      <c r="AR273" t="s">
        <v>3374</v>
      </c>
      <c r="AS273" t="s">
        <v>3375</v>
      </c>
      <c r="AT273" t="s">
        <v>3592</v>
      </c>
      <c r="AU273" t="s">
        <v>3593</v>
      </c>
      <c r="AV273" t="s">
        <v>3376</v>
      </c>
      <c r="AW273" t="s">
        <v>3377</v>
      </c>
      <c r="AX273" t="s">
        <v>3379</v>
      </c>
      <c r="AY273" t="s">
        <v>3594</v>
      </c>
      <c r="AZ273" t="s">
        <v>3380</v>
      </c>
      <c r="BA273" t="s">
        <v>3381</v>
      </c>
      <c r="BB273" t="s">
        <v>3595</v>
      </c>
      <c r="BC273" t="s">
        <v>3596</v>
      </c>
      <c r="BD273" t="s">
        <v>3597</v>
      </c>
      <c r="BE273" t="s">
        <v>3382</v>
      </c>
      <c r="BF273" t="s">
        <v>3383</v>
      </c>
      <c r="BG273" t="s">
        <v>1556</v>
      </c>
      <c r="BH273" t="s">
        <v>3384</v>
      </c>
      <c r="BI273" t="s">
        <v>3598</v>
      </c>
      <c r="BJ273" t="s">
        <v>3385</v>
      </c>
      <c r="BK273" t="s">
        <v>3386</v>
      </c>
      <c r="BL273" t="s">
        <v>3387</v>
      </c>
      <c r="BM273" t="s">
        <v>3388</v>
      </c>
      <c r="BN273" t="s">
        <v>3599</v>
      </c>
      <c r="BO273" t="s">
        <v>3389</v>
      </c>
      <c r="BP273" t="s">
        <v>3600</v>
      </c>
      <c r="BQ273" t="s">
        <v>3390</v>
      </c>
      <c r="BR273" t="s">
        <v>3391</v>
      </c>
      <c r="BS273" t="s">
        <v>3392</v>
      </c>
      <c r="BT273" t="s">
        <v>3601</v>
      </c>
      <c r="BU273" t="s">
        <v>3393</v>
      </c>
      <c r="BV273" t="s">
        <v>3602</v>
      </c>
      <c r="BW273" t="s">
        <v>3394</v>
      </c>
      <c r="BX273" t="s">
        <v>3395</v>
      </c>
      <c r="BY273" t="s">
        <v>3396</v>
      </c>
      <c r="BZ273" t="s">
        <v>3603</v>
      </c>
      <c r="CA273" t="s">
        <v>3397</v>
      </c>
      <c r="CB273" t="s">
        <v>3398</v>
      </c>
      <c r="CC273" t="s">
        <v>3399</v>
      </c>
      <c r="CD273" t="s">
        <v>3400</v>
      </c>
      <c r="CE273" t="s">
        <v>3604</v>
      </c>
      <c r="CF273" t="s">
        <v>3401</v>
      </c>
      <c r="CG273" t="s">
        <v>3402</v>
      </c>
      <c r="CH273" t="s">
        <v>3605</v>
      </c>
      <c r="CI273" t="s">
        <v>3403</v>
      </c>
      <c r="CJ273" t="s">
        <v>3404</v>
      </c>
      <c r="CK273" t="s">
        <v>3606</v>
      </c>
      <c r="CL273" t="s">
        <v>3607</v>
      </c>
      <c r="CM273" t="s">
        <v>3608</v>
      </c>
      <c r="CN273" t="s">
        <v>3405</v>
      </c>
    </row>
    <row r="274" spans="1:92" x14ac:dyDescent="0.35">
      <c r="A274" t="s">
        <v>3379</v>
      </c>
      <c r="B274" s="4">
        <f t="shared" si="4"/>
        <v>91</v>
      </c>
      <c r="C274" t="s">
        <v>3344</v>
      </c>
      <c r="D274" t="s">
        <v>3345</v>
      </c>
      <c r="E274" t="s">
        <v>3346</v>
      </c>
      <c r="F274" t="s">
        <v>3347</v>
      </c>
      <c r="G274" t="s">
        <v>3348</v>
      </c>
      <c r="H274" t="s">
        <v>3580</v>
      </c>
      <c r="I274" t="s">
        <v>3349</v>
      </c>
      <c r="J274" t="s">
        <v>3350</v>
      </c>
      <c r="K274" t="s">
        <v>3351</v>
      </c>
      <c r="L274" t="s">
        <v>3581</v>
      </c>
      <c r="M274" t="s">
        <v>3582</v>
      </c>
      <c r="N274" t="s">
        <v>3583</v>
      </c>
      <c r="O274" t="s">
        <v>3352</v>
      </c>
      <c r="P274" t="s">
        <v>3353</v>
      </c>
      <c r="Q274" t="s">
        <v>3354</v>
      </c>
      <c r="R274" t="s">
        <v>3584</v>
      </c>
      <c r="S274" t="s">
        <v>3355</v>
      </c>
      <c r="T274" t="s">
        <v>3585</v>
      </c>
      <c r="U274" t="s">
        <v>3356</v>
      </c>
      <c r="V274" t="s">
        <v>3357</v>
      </c>
      <c r="W274" t="s">
        <v>3586</v>
      </c>
      <c r="X274" t="s">
        <v>3358</v>
      </c>
      <c r="Y274" t="s">
        <v>3359</v>
      </c>
      <c r="Z274" t="s">
        <v>3360</v>
      </c>
      <c r="AA274" t="s">
        <v>3361</v>
      </c>
      <c r="AB274" t="s">
        <v>3362</v>
      </c>
      <c r="AC274" t="s">
        <v>3363</v>
      </c>
      <c r="AD274" t="s">
        <v>3364</v>
      </c>
      <c r="AE274" t="s">
        <v>3587</v>
      </c>
      <c r="AF274" t="s">
        <v>3365</v>
      </c>
      <c r="AG274" t="s">
        <v>3588</v>
      </c>
      <c r="AH274" t="s">
        <v>3366</v>
      </c>
      <c r="AI274" t="s">
        <v>3367</v>
      </c>
      <c r="AJ274" t="s">
        <v>3368</v>
      </c>
      <c r="AK274" t="s">
        <v>3589</v>
      </c>
      <c r="AL274" t="s">
        <v>3590</v>
      </c>
      <c r="AM274" t="s">
        <v>3369</v>
      </c>
      <c r="AN274" t="s">
        <v>3370</v>
      </c>
      <c r="AO274" t="s">
        <v>3591</v>
      </c>
      <c r="AP274" t="s">
        <v>3372</v>
      </c>
      <c r="AQ274" t="s">
        <v>3373</v>
      </c>
      <c r="AR274" t="s">
        <v>3374</v>
      </c>
      <c r="AS274" t="s">
        <v>3375</v>
      </c>
      <c r="AT274" t="s">
        <v>3592</v>
      </c>
      <c r="AU274" t="s">
        <v>3593</v>
      </c>
      <c r="AV274" t="s">
        <v>3376</v>
      </c>
      <c r="AW274" t="s">
        <v>3377</v>
      </c>
      <c r="AX274" t="s">
        <v>3378</v>
      </c>
      <c r="AY274" t="s">
        <v>3594</v>
      </c>
      <c r="AZ274" t="s">
        <v>3380</v>
      </c>
      <c r="BA274" t="s">
        <v>3381</v>
      </c>
      <c r="BB274" t="s">
        <v>3595</v>
      </c>
      <c r="BC274" t="s">
        <v>3596</v>
      </c>
      <c r="BD274" t="s">
        <v>3597</v>
      </c>
      <c r="BE274" t="s">
        <v>3382</v>
      </c>
      <c r="BF274" t="s">
        <v>3383</v>
      </c>
      <c r="BG274" t="s">
        <v>1556</v>
      </c>
      <c r="BH274" t="s">
        <v>3384</v>
      </c>
      <c r="BI274" t="s">
        <v>3598</v>
      </c>
      <c r="BJ274" t="s">
        <v>3385</v>
      </c>
      <c r="BK274" t="s">
        <v>3386</v>
      </c>
      <c r="BL274" t="s">
        <v>3387</v>
      </c>
      <c r="BM274" t="s">
        <v>3388</v>
      </c>
      <c r="BN274" t="s">
        <v>3599</v>
      </c>
      <c r="BO274" t="s">
        <v>3389</v>
      </c>
      <c r="BP274" t="s">
        <v>3600</v>
      </c>
      <c r="BQ274" t="s">
        <v>3390</v>
      </c>
      <c r="BR274" t="s">
        <v>3391</v>
      </c>
      <c r="BS274" t="s">
        <v>3392</v>
      </c>
      <c r="BT274" t="s">
        <v>3601</v>
      </c>
      <c r="BU274" t="s">
        <v>3393</v>
      </c>
      <c r="BV274" t="s">
        <v>3602</v>
      </c>
      <c r="BW274" t="s">
        <v>3394</v>
      </c>
      <c r="BX274" t="s">
        <v>3395</v>
      </c>
      <c r="BY274" t="s">
        <v>3396</v>
      </c>
      <c r="BZ274" t="s">
        <v>3603</v>
      </c>
      <c r="CA274" t="s">
        <v>3397</v>
      </c>
      <c r="CB274" t="s">
        <v>3398</v>
      </c>
      <c r="CC274" t="s">
        <v>3399</v>
      </c>
      <c r="CD274" t="s">
        <v>3400</v>
      </c>
      <c r="CE274" t="s">
        <v>3604</v>
      </c>
      <c r="CF274" t="s">
        <v>3401</v>
      </c>
      <c r="CG274" t="s">
        <v>3402</v>
      </c>
      <c r="CH274" t="s">
        <v>3605</v>
      </c>
      <c r="CI274" t="s">
        <v>3403</v>
      </c>
      <c r="CJ274" t="s">
        <v>3404</v>
      </c>
      <c r="CK274" t="s">
        <v>3606</v>
      </c>
      <c r="CL274" t="s">
        <v>3607</v>
      </c>
      <c r="CM274" t="s">
        <v>3608</v>
      </c>
      <c r="CN274" t="s">
        <v>3405</v>
      </c>
    </row>
    <row r="275" spans="1:92" x14ac:dyDescent="0.35">
      <c r="A275" t="s">
        <v>3594</v>
      </c>
      <c r="B275" s="4">
        <f t="shared" si="4"/>
        <v>91</v>
      </c>
      <c r="C275" t="s">
        <v>3344</v>
      </c>
      <c r="D275" t="s">
        <v>3345</v>
      </c>
      <c r="E275" t="s">
        <v>3346</v>
      </c>
      <c r="F275" t="s">
        <v>3347</v>
      </c>
      <c r="G275" t="s">
        <v>3348</v>
      </c>
      <c r="H275" t="s">
        <v>3580</v>
      </c>
      <c r="I275" t="s">
        <v>3349</v>
      </c>
      <c r="J275" t="s">
        <v>3350</v>
      </c>
      <c r="K275" t="s">
        <v>3351</v>
      </c>
      <c r="L275" t="s">
        <v>3581</v>
      </c>
      <c r="M275" t="s">
        <v>3582</v>
      </c>
      <c r="N275" t="s">
        <v>3583</v>
      </c>
      <c r="O275" t="s">
        <v>3352</v>
      </c>
      <c r="P275" t="s">
        <v>3353</v>
      </c>
      <c r="Q275" t="s">
        <v>3354</v>
      </c>
      <c r="R275" t="s">
        <v>3584</v>
      </c>
      <c r="S275" t="s">
        <v>3355</v>
      </c>
      <c r="T275" t="s">
        <v>3585</v>
      </c>
      <c r="U275" t="s">
        <v>3356</v>
      </c>
      <c r="V275" t="s">
        <v>3357</v>
      </c>
      <c r="W275" t="s">
        <v>3586</v>
      </c>
      <c r="X275" t="s">
        <v>3358</v>
      </c>
      <c r="Y275" t="s">
        <v>3359</v>
      </c>
      <c r="Z275" t="s">
        <v>3360</v>
      </c>
      <c r="AA275" t="s">
        <v>3361</v>
      </c>
      <c r="AB275" t="s">
        <v>3362</v>
      </c>
      <c r="AC275" t="s">
        <v>3363</v>
      </c>
      <c r="AD275" t="s">
        <v>3364</v>
      </c>
      <c r="AE275" t="s">
        <v>3587</v>
      </c>
      <c r="AF275" t="s">
        <v>3365</v>
      </c>
      <c r="AG275" t="s">
        <v>3588</v>
      </c>
      <c r="AH275" t="s">
        <v>3366</v>
      </c>
      <c r="AI275" t="s">
        <v>3367</v>
      </c>
      <c r="AJ275" t="s">
        <v>3368</v>
      </c>
      <c r="AK275" t="s">
        <v>3589</v>
      </c>
      <c r="AL275" t="s">
        <v>3590</v>
      </c>
      <c r="AM275" t="s">
        <v>3369</v>
      </c>
      <c r="AN275" t="s">
        <v>3370</v>
      </c>
      <c r="AO275" t="s">
        <v>3591</v>
      </c>
      <c r="AP275" t="s">
        <v>3372</v>
      </c>
      <c r="AQ275" t="s">
        <v>3373</v>
      </c>
      <c r="AR275" t="s">
        <v>3374</v>
      </c>
      <c r="AS275" t="s">
        <v>3375</v>
      </c>
      <c r="AT275" t="s">
        <v>3592</v>
      </c>
      <c r="AU275" t="s">
        <v>3593</v>
      </c>
      <c r="AV275" t="s">
        <v>3376</v>
      </c>
      <c r="AW275" t="s">
        <v>3377</v>
      </c>
      <c r="AX275" t="s">
        <v>3378</v>
      </c>
      <c r="AY275" t="s">
        <v>3379</v>
      </c>
      <c r="AZ275" t="s">
        <v>3380</v>
      </c>
      <c r="BA275" t="s">
        <v>3381</v>
      </c>
      <c r="BB275" t="s">
        <v>3595</v>
      </c>
      <c r="BC275" t="s">
        <v>3596</v>
      </c>
      <c r="BD275" t="s">
        <v>3597</v>
      </c>
      <c r="BE275" t="s">
        <v>3382</v>
      </c>
      <c r="BF275" t="s">
        <v>3383</v>
      </c>
      <c r="BG275" t="s">
        <v>1556</v>
      </c>
      <c r="BH275" t="s">
        <v>3384</v>
      </c>
      <c r="BI275" t="s">
        <v>3598</v>
      </c>
      <c r="BJ275" t="s">
        <v>3385</v>
      </c>
      <c r="BK275" t="s">
        <v>3386</v>
      </c>
      <c r="BL275" t="s">
        <v>3387</v>
      </c>
      <c r="BM275" t="s">
        <v>3388</v>
      </c>
      <c r="BN275" t="s">
        <v>3599</v>
      </c>
      <c r="BO275" t="s">
        <v>3389</v>
      </c>
      <c r="BP275" t="s">
        <v>3600</v>
      </c>
      <c r="BQ275" t="s">
        <v>3390</v>
      </c>
      <c r="BR275" t="s">
        <v>3391</v>
      </c>
      <c r="BS275" t="s">
        <v>3392</v>
      </c>
      <c r="BT275" t="s">
        <v>3601</v>
      </c>
      <c r="BU275" t="s">
        <v>3393</v>
      </c>
      <c r="BV275" t="s">
        <v>3602</v>
      </c>
      <c r="BW275" t="s">
        <v>3394</v>
      </c>
      <c r="BX275" t="s">
        <v>3395</v>
      </c>
      <c r="BY275" t="s">
        <v>3396</v>
      </c>
      <c r="BZ275" t="s">
        <v>3603</v>
      </c>
      <c r="CA275" t="s">
        <v>3397</v>
      </c>
      <c r="CB275" t="s">
        <v>3398</v>
      </c>
      <c r="CC275" t="s">
        <v>3399</v>
      </c>
      <c r="CD275" t="s">
        <v>3400</v>
      </c>
      <c r="CE275" t="s">
        <v>3604</v>
      </c>
      <c r="CF275" t="s">
        <v>3401</v>
      </c>
      <c r="CG275" t="s">
        <v>3402</v>
      </c>
      <c r="CH275" t="s">
        <v>3605</v>
      </c>
      <c r="CI275" t="s">
        <v>3403</v>
      </c>
      <c r="CJ275" t="s">
        <v>3404</v>
      </c>
      <c r="CK275" t="s">
        <v>3606</v>
      </c>
      <c r="CL275" t="s">
        <v>3607</v>
      </c>
      <c r="CM275" t="s">
        <v>3608</v>
      </c>
      <c r="CN275" t="s">
        <v>3405</v>
      </c>
    </row>
    <row r="276" spans="1:92" x14ac:dyDescent="0.35">
      <c r="A276" t="s">
        <v>3380</v>
      </c>
      <c r="B276" s="4">
        <f t="shared" si="4"/>
        <v>91</v>
      </c>
      <c r="C276" t="s">
        <v>3344</v>
      </c>
      <c r="D276" t="s">
        <v>3345</v>
      </c>
      <c r="E276" t="s">
        <v>3346</v>
      </c>
      <c r="F276" t="s">
        <v>3347</v>
      </c>
      <c r="G276" t="s">
        <v>3348</v>
      </c>
      <c r="H276" t="s">
        <v>3580</v>
      </c>
      <c r="I276" t="s">
        <v>3349</v>
      </c>
      <c r="J276" t="s">
        <v>3350</v>
      </c>
      <c r="K276" t="s">
        <v>3351</v>
      </c>
      <c r="L276" t="s">
        <v>3581</v>
      </c>
      <c r="M276" t="s">
        <v>3582</v>
      </c>
      <c r="N276" t="s">
        <v>3583</v>
      </c>
      <c r="O276" t="s">
        <v>3352</v>
      </c>
      <c r="P276" t="s">
        <v>3353</v>
      </c>
      <c r="Q276" t="s">
        <v>3354</v>
      </c>
      <c r="R276" t="s">
        <v>3584</v>
      </c>
      <c r="S276" t="s">
        <v>3355</v>
      </c>
      <c r="T276" t="s">
        <v>3585</v>
      </c>
      <c r="U276" t="s">
        <v>3356</v>
      </c>
      <c r="V276" t="s">
        <v>3357</v>
      </c>
      <c r="W276" t="s">
        <v>3586</v>
      </c>
      <c r="X276" t="s">
        <v>3358</v>
      </c>
      <c r="Y276" t="s">
        <v>3359</v>
      </c>
      <c r="Z276" t="s">
        <v>3360</v>
      </c>
      <c r="AA276" t="s">
        <v>3361</v>
      </c>
      <c r="AB276" t="s">
        <v>3362</v>
      </c>
      <c r="AC276" t="s">
        <v>3363</v>
      </c>
      <c r="AD276" t="s">
        <v>3364</v>
      </c>
      <c r="AE276" t="s">
        <v>3587</v>
      </c>
      <c r="AF276" t="s">
        <v>3365</v>
      </c>
      <c r="AG276" t="s">
        <v>3588</v>
      </c>
      <c r="AH276" t="s">
        <v>3366</v>
      </c>
      <c r="AI276" t="s">
        <v>3367</v>
      </c>
      <c r="AJ276" t="s">
        <v>3368</v>
      </c>
      <c r="AK276" t="s">
        <v>3589</v>
      </c>
      <c r="AL276" t="s">
        <v>3590</v>
      </c>
      <c r="AM276" t="s">
        <v>3369</v>
      </c>
      <c r="AN276" t="s">
        <v>3370</v>
      </c>
      <c r="AO276" t="s">
        <v>3591</v>
      </c>
      <c r="AP276" t="s">
        <v>3372</v>
      </c>
      <c r="AQ276" t="s">
        <v>3373</v>
      </c>
      <c r="AR276" t="s">
        <v>3374</v>
      </c>
      <c r="AS276" t="s">
        <v>3375</v>
      </c>
      <c r="AT276" t="s">
        <v>3592</v>
      </c>
      <c r="AU276" t="s">
        <v>3593</v>
      </c>
      <c r="AV276" t="s">
        <v>3376</v>
      </c>
      <c r="AW276" t="s">
        <v>3377</v>
      </c>
      <c r="AX276" t="s">
        <v>3378</v>
      </c>
      <c r="AY276" t="s">
        <v>3379</v>
      </c>
      <c r="AZ276" t="s">
        <v>3594</v>
      </c>
      <c r="BA276" t="s">
        <v>3381</v>
      </c>
      <c r="BB276" t="s">
        <v>3595</v>
      </c>
      <c r="BC276" t="s">
        <v>3596</v>
      </c>
      <c r="BD276" t="s">
        <v>3597</v>
      </c>
      <c r="BE276" t="s">
        <v>3382</v>
      </c>
      <c r="BF276" t="s">
        <v>3383</v>
      </c>
      <c r="BG276" t="s">
        <v>1556</v>
      </c>
      <c r="BH276" t="s">
        <v>3384</v>
      </c>
      <c r="BI276" t="s">
        <v>3598</v>
      </c>
      <c r="BJ276" t="s">
        <v>3385</v>
      </c>
      <c r="BK276" t="s">
        <v>3386</v>
      </c>
      <c r="BL276" t="s">
        <v>3387</v>
      </c>
      <c r="BM276" t="s">
        <v>3388</v>
      </c>
      <c r="BN276" t="s">
        <v>3599</v>
      </c>
      <c r="BO276" t="s">
        <v>3389</v>
      </c>
      <c r="BP276" t="s">
        <v>3600</v>
      </c>
      <c r="BQ276" t="s">
        <v>3390</v>
      </c>
      <c r="BR276" t="s">
        <v>3391</v>
      </c>
      <c r="BS276" t="s">
        <v>3392</v>
      </c>
      <c r="BT276" t="s">
        <v>3601</v>
      </c>
      <c r="BU276" t="s">
        <v>3393</v>
      </c>
      <c r="BV276" t="s">
        <v>3602</v>
      </c>
      <c r="BW276" t="s">
        <v>3394</v>
      </c>
      <c r="BX276" t="s">
        <v>3395</v>
      </c>
      <c r="BY276" t="s">
        <v>3396</v>
      </c>
      <c r="BZ276" t="s">
        <v>3603</v>
      </c>
      <c r="CA276" t="s">
        <v>3397</v>
      </c>
      <c r="CB276" t="s">
        <v>3398</v>
      </c>
      <c r="CC276" t="s">
        <v>3399</v>
      </c>
      <c r="CD276" t="s">
        <v>3400</v>
      </c>
      <c r="CE276" t="s">
        <v>3604</v>
      </c>
      <c r="CF276" t="s">
        <v>3401</v>
      </c>
      <c r="CG276" t="s">
        <v>3402</v>
      </c>
      <c r="CH276" t="s">
        <v>3605</v>
      </c>
      <c r="CI276" t="s">
        <v>3403</v>
      </c>
      <c r="CJ276" t="s">
        <v>3404</v>
      </c>
      <c r="CK276" t="s">
        <v>3606</v>
      </c>
      <c r="CL276" t="s">
        <v>3607</v>
      </c>
      <c r="CM276" t="s">
        <v>3608</v>
      </c>
      <c r="CN276" t="s">
        <v>3405</v>
      </c>
    </row>
    <row r="277" spans="1:92" x14ac:dyDescent="0.35">
      <c r="A277" t="s">
        <v>3381</v>
      </c>
      <c r="B277" s="4">
        <f t="shared" si="4"/>
        <v>91</v>
      </c>
      <c r="C277" t="s">
        <v>3344</v>
      </c>
      <c r="D277" t="s">
        <v>3345</v>
      </c>
      <c r="E277" t="s">
        <v>3346</v>
      </c>
      <c r="F277" t="s">
        <v>3347</v>
      </c>
      <c r="G277" t="s">
        <v>3348</v>
      </c>
      <c r="H277" t="s">
        <v>3580</v>
      </c>
      <c r="I277" t="s">
        <v>3349</v>
      </c>
      <c r="J277" t="s">
        <v>3350</v>
      </c>
      <c r="K277" t="s">
        <v>3351</v>
      </c>
      <c r="L277" t="s">
        <v>3581</v>
      </c>
      <c r="M277" t="s">
        <v>3582</v>
      </c>
      <c r="N277" t="s">
        <v>3583</v>
      </c>
      <c r="O277" t="s">
        <v>3352</v>
      </c>
      <c r="P277" t="s">
        <v>3353</v>
      </c>
      <c r="Q277" t="s">
        <v>3354</v>
      </c>
      <c r="R277" t="s">
        <v>3584</v>
      </c>
      <c r="S277" t="s">
        <v>3355</v>
      </c>
      <c r="T277" t="s">
        <v>3585</v>
      </c>
      <c r="U277" t="s">
        <v>3356</v>
      </c>
      <c r="V277" t="s">
        <v>3357</v>
      </c>
      <c r="W277" t="s">
        <v>3586</v>
      </c>
      <c r="X277" t="s">
        <v>3358</v>
      </c>
      <c r="Y277" t="s">
        <v>3359</v>
      </c>
      <c r="Z277" t="s">
        <v>3360</v>
      </c>
      <c r="AA277" t="s">
        <v>3361</v>
      </c>
      <c r="AB277" t="s">
        <v>3362</v>
      </c>
      <c r="AC277" t="s">
        <v>3363</v>
      </c>
      <c r="AD277" t="s">
        <v>3364</v>
      </c>
      <c r="AE277" t="s">
        <v>3587</v>
      </c>
      <c r="AF277" t="s">
        <v>3365</v>
      </c>
      <c r="AG277" t="s">
        <v>3588</v>
      </c>
      <c r="AH277" t="s">
        <v>3366</v>
      </c>
      <c r="AI277" t="s">
        <v>3367</v>
      </c>
      <c r="AJ277" t="s">
        <v>3368</v>
      </c>
      <c r="AK277" t="s">
        <v>3589</v>
      </c>
      <c r="AL277" t="s">
        <v>3590</v>
      </c>
      <c r="AM277" t="s">
        <v>3369</v>
      </c>
      <c r="AN277" t="s">
        <v>3370</v>
      </c>
      <c r="AO277" t="s">
        <v>3591</v>
      </c>
      <c r="AP277" t="s">
        <v>3372</v>
      </c>
      <c r="AQ277" t="s">
        <v>3373</v>
      </c>
      <c r="AR277" t="s">
        <v>3374</v>
      </c>
      <c r="AS277" t="s">
        <v>3375</v>
      </c>
      <c r="AT277" t="s">
        <v>3592</v>
      </c>
      <c r="AU277" t="s">
        <v>3593</v>
      </c>
      <c r="AV277" t="s">
        <v>3376</v>
      </c>
      <c r="AW277" t="s">
        <v>3377</v>
      </c>
      <c r="AX277" t="s">
        <v>3378</v>
      </c>
      <c r="AY277" t="s">
        <v>3379</v>
      </c>
      <c r="AZ277" t="s">
        <v>3594</v>
      </c>
      <c r="BA277" t="s">
        <v>3380</v>
      </c>
      <c r="BB277" t="s">
        <v>3595</v>
      </c>
      <c r="BC277" t="s">
        <v>3596</v>
      </c>
      <c r="BD277" t="s">
        <v>3597</v>
      </c>
      <c r="BE277" t="s">
        <v>3382</v>
      </c>
      <c r="BF277" t="s">
        <v>3383</v>
      </c>
      <c r="BG277" t="s">
        <v>1556</v>
      </c>
      <c r="BH277" t="s">
        <v>3384</v>
      </c>
      <c r="BI277" t="s">
        <v>3598</v>
      </c>
      <c r="BJ277" t="s">
        <v>3385</v>
      </c>
      <c r="BK277" t="s">
        <v>3386</v>
      </c>
      <c r="BL277" t="s">
        <v>3387</v>
      </c>
      <c r="BM277" t="s">
        <v>3388</v>
      </c>
      <c r="BN277" t="s">
        <v>3599</v>
      </c>
      <c r="BO277" t="s">
        <v>3389</v>
      </c>
      <c r="BP277" t="s">
        <v>3600</v>
      </c>
      <c r="BQ277" t="s">
        <v>3390</v>
      </c>
      <c r="BR277" t="s">
        <v>3391</v>
      </c>
      <c r="BS277" t="s">
        <v>3392</v>
      </c>
      <c r="BT277" t="s">
        <v>3601</v>
      </c>
      <c r="BU277" t="s">
        <v>3393</v>
      </c>
      <c r="BV277" t="s">
        <v>3602</v>
      </c>
      <c r="BW277" t="s">
        <v>3394</v>
      </c>
      <c r="BX277" t="s">
        <v>3395</v>
      </c>
      <c r="BY277" t="s">
        <v>3396</v>
      </c>
      <c r="BZ277" t="s">
        <v>3603</v>
      </c>
      <c r="CA277" t="s">
        <v>3397</v>
      </c>
      <c r="CB277" t="s">
        <v>3398</v>
      </c>
      <c r="CC277" t="s">
        <v>3399</v>
      </c>
      <c r="CD277" t="s">
        <v>3400</v>
      </c>
      <c r="CE277" t="s">
        <v>3604</v>
      </c>
      <c r="CF277" t="s">
        <v>3401</v>
      </c>
      <c r="CG277" t="s">
        <v>3402</v>
      </c>
      <c r="CH277" t="s">
        <v>3605</v>
      </c>
      <c r="CI277" t="s">
        <v>3403</v>
      </c>
      <c r="CJ277" t="s">
        <v>3404</v>
      </c>
      <c r="CK277" t="s">
        <v>3606</v>
      </c>
      <c r="CL277" t="s">
        <v>3607</v>
      </c>
      <c r="CM277" t="s">
        <v>3608</v>
      </c>
      <c r="CN277" t="s">
        <v>3405</v>
      </c>
    </row>
    <row r="278" spans="1:92" x14ac:dyDescent="0.35">
      <c r="A278" t="s">
        <v>3595</v>
      </c>
      <c r="B278" s="4">
        <f t="shared" si="4"/>
        <v>91</v>
      </c>
      <c r="C278" t="s">
        <v>3344</v>
      </c>
      <c r="D278" t="s">
        <v>3345</v>
      </c>
      <c r="E278" t="s">
        <v>3346</v>
      </c>
      <c r="F278" t="s">
        <v>3347</v>
      </c>
      <c r="G278" t="s">
        <v>3348</v>
      </c>
      <c r="H278" t="s">
        <v>3580</v>
      </c>
      <c r="I278" t="s">
        <v>3349</v>
      </c>
      <c r="J278" t="s">
        <v>3350</v>
      </c>
      <c r="K278" t="s">
        <v>3351</v>
      </c>
      <c r="L278" t="s">
        <v>3581</v>
      </c>
      <c r="M278" t="s">
        <v>3582</v>
      </c>
      <c r="N278" t="s">
        <v>3583</v>
      </c>
      <c r="O278" t="s">
        <v>3352</v>
      </c>
      <c r="P278" t="s">
        <v>3353</v>
      </c>
      <c r="Q278" t="s">
        <v>3354</v>
      </c>
      <c r="R278" t="s">
        <v>3584</v>
      </c>
      <c r="S278" t="s">
        <v>3355</v>
      </c>
      <c r="T278" t="s">
        <v>3585</v>
      </c>
      <c r="U278" t="s">
        <v>3356</v>
      </c>
      <c r="V278" t="s">
        <v>3357</v>
      </c>
      <c r="W278" t="s">
        <v>3586</v>
      </c>
      <c r="X278" t="s">
        <v>3358</v>
      </c>
      <c r="Y278" t="s">
        <v>3359</v>
      </c>
      <c r="Z278" t="s">
        <v>3360</v>
      </c>
      <c r="AA278" t="s">
        <v>3361</v>
      </c>
      <c r="AB278" t="s">
        <v>3362</v>
      </c>
      <c r="AC278" t="s">
        <v>3363</v>
      </c>
      <c r="AD278" t="s">
        <v>3364</v>
      </c>
      <c r="AE278" t="s">
        <v>3587</v>
      </c>
      <c r="AF278" t="s">
        <v>3365</v>
      </c>
      <c r="AG278" t="s">
        <v>3588</v>
      </c>
      <c r="AH278" t="s">
        <v>3366</v>
      </c>
      <c r="AI278" t="s">
        <v>3367</v>
      </c>
      <c r="AJ278" t="s">
        <v>3368</v>
      </c>
      <c r="AK278" t="s">
        <v>3589</v>
      </c>
      <c r="AL278" t="s">
        <v>3590</v>
      </c>
      <c r="AM278" t="s">
        <v>3369</v>
      </c>
      <c r="AN278" t="s">
        <v>3370</v>
      </c>
      <c r="AO278" t="s">
        <v>3591</v>
      </c>
      <c r="AP278" t="s">
        <v>3372</v>
      </c>
      <c r="AQ278" t="s">
        <v>3373</v>
      </c>
      <c r="AR278" t="s">
        <v>3374</v>
      </c>
      <c r="AS278" t="s">
        <v>3375</v>
      </c>
      <c r="AT278" t="s">
        <v>3592</v>
      </c>
      <c r="AU278" t="s">
        <v>3593</v>
      </c>
      <c r="AV278" t="s">
        <v>3376</v>
      </c>
      <c r="AW278" t="s">
        <v>3377</v>
      </c>
      <c r="AX278" t="s">
        <v>3378</v>
      </c>
      <c r="AY278" t="s">
        <v>3379</v>
      </c>
      <c r="AZ278" t="s">
        <v>3594</v>
      </c>
      <c r="BA278" t="s">
        <v>3380</v>
      </c>
      <c r="BB278" t="s">
        <v>3381</v>
      </c>
      <c r="BC278" t="s">
        <v>3596</v>
      </c>
      <c r="BD278" t="s">
        <v>3597</v>
      </c>
      <c r="BE278" t="s">
        <v>3382</v>
      </c>
      <c r="BF278" t="s">
        <v>3383</v>
      </c>
      <c r="BG278" t="s">
        <v>1556</v>
      </c>
      <c r="BH278" t="s">
        <v>3384</v>
      </c>
      <c r="BI278" t="s">
        <v>3598</v>
      </c>
      <c r="BJ278" t="s">
        <v>3385</v>
      </c>
      <c r="BK278" t="s">
        <v>3386</v>
      </c>
      <c r="BL278" t="s">
        <v>3387</v>
      </c>
      <c r="BM278" t="s">
        <v>3388</v>
      </c>
      <c r="BN278" t="s">
        <v>3599</v>
      </c>
      <c r="BO278" t="s">
        <v>3389</v>
      </c>
      <c r="BP278" t="s">
        <v>3600</v>
      </c>
      <c r="BQ278" t="s">
        <v>3390</v>
      </c>
      <c r="BR278" t="s">
        <v>3391</v>
      </c>
      <c r="BS278" t="s">
        <v>3392</v>
      </c>
      <c r="BT278" t="s">
        <v>3601</v>
      </c>
      <c r="BU278" t="s">
        <v>3393</v>
      </c>
      <c r="BV278" t="s">
        <v>3602</v>
      </c>
      <c r="BW278" t="s">
        <v>3394</v>
      </c>
      <c r="BX278" t="s">
        <v>3395</v>
      </c>
      <c r="BY278" t="s">
        <v>3396</v>
      </c>
      <c r="BZ278" t="s">
        <v>3603</v>
      </c>
      <c r="CA278" t="s">
        <v>3397</v>
      </c>
      <c r="CB278" t="s">
        <v>3398</v>
      </c>
      <c r="CC278" t="s">
        <v>3399</v>
      </c>
      <c r="CD278" t="s">
        <v>3400</v>
      </c>
      <c r="CE278" t="s">
        <v>3604</v>
      </c>
      <c r="CF278" t="s">
        <v>3401</v>
      </c>
      <c r="CG278" t="s">
        <v>3402</v>
      </c>
      <c r="CH278" t="s">
        <v>3605</v>
      </c>
      <c r="CI278" t="s">
        <v>3403</v>
      </c>
      <c r="CJ278" t="s">
        <v>3404</v>
      </c>
      <c r="CK278" t="s">
        <v>3606</v>
      </c>
      <c r="CL278" t="s">
        <v>3607</v>
      </c>
      <c r="CM278" t="s">
        <v>3608</v>
      </c>
      <c r="CN278" t="s">
        <v>3405</v>
      </c>
    </row>
    <row r="279" spans="1:92" x14ac:dyDescent="0.35">
      <c r="A279" t="s">
        <v>3596</v>
      </c>
      <c r="B279" s="4">
        <f t="shared" si="4"/>
        <v>91</v>
      </c>
      <c r="C279" t="s">
        <v>3344</v>
      </c>
      <c r="D279" t="s">
        <v>3345</v>
      </c>
      <c r="E279" t="s">
        <v>3346</v>
      </c>
      <c r="F279" t="s">
        <v>3347</v>
      </c>
      <c r="G279" t="s">
        <v>3348</v>
      </c>
      <c r="H279" t="s">
        <v>3580</v>
      </c>
      <c r="I279" t="s">
        <v>3349</v>
      </c>
      <c r="J279" t="s">
        <v>3350</v>
      </c>
      <c r="K279" t="s">
        <v>3351</v>
      </c>
      <c r="L279" t="s">
        <v>3581</v>
      </c>
      <c r="M279" t="s">
        <v>3582</v>
      </c>
      <c r="N279" t="s">
        <v>3583</v>
      </c>
      <c r="O279" t="s">
        <v>3352</v>
      </c>
      <c r="P279" t="s">
        <v>3353</v>
      </c>
      <c r="Q279" t="s">
        <v>3354</v>
      </c>
      <c r="R279" t="s">
        <v>3584</v>
      </c>
      <c r="S279" t="s">
        <v>3355</v>
      </c>
      <c r="T279" t="s">
        <v>3585</v>
      </c>
      <c r="U279" t="s">
        <v>3356</v>
      </c>
      <c r="V279" t="s">
        <v>3357</v>
      </c>
      <c r="W279" t="s">
        <v>3586</v>
      </c>
      <c r="X279" t="s">
        <v>3358</v>
      </c>
      <c r="Y279" t="s">
        <v>3359</v>
      </c>
      <c r="Z279" t="s">
        <v>3360</v>
      </c>
      <c r="AA279" t="s">
        <v>3361</v>
      </c>
      <c r="AB279" t="s">
        <v>3362</v>
      </c>
      <c r="AC279" t="s">
        <v>3363</v>
      </c>
      <c r="AD279" t="s">
        <v>3364</v>
      </c>
      <c r="AE279" t="s">
        <v>3587</v>
      </c>
      <c r="AF279" t="s">
        <v>3365</v>
      </c>
      <c r="AG279" t="s">
        <v>3588</v>
      </c>
      <c r="AH279" t="s">
        <v>3366</v>
      </c>
      <c r="AI279" t="s">
        <v>3367</v>
      </c>
      <c r="AJ279" t="s">
        <v>3368</v>
      </c>
      <c r="AK279" t="s">
        <v>3589</v>
      </c>
      <c r="AL279" t="s">
        <v>3590</v>
      </c>
      <c r="AM279" t="s">
        <v>3369</v>
      </c>
      <c r="AN279" t="s">
        <v>3370</v>
      </c>
      <c r="AO279" t="s">
        <v>3591</v>
      </c>
      <c r="AP279" t="s">
        <v>3372</v>
      </c>
      <c r="AQ279" t="s">
        <v>3373</v>
      </c>
      <c r="AR279" t="s">
        <v>3374</v>
      </c>
      <c r="AS279" t="s">
        <v>3375</v>
      </c>
      <c r="AT279" t="s">
        <v>3592</v>
      </c>
      <c r="AU279" t="s">
        <v>3593</v>
      </c>
      <c r="AV279" t="s">
        <v>3376</v>
      </c>
      <c r="AW279" t="s">
        <v>3377</v>
      </c>
      <c r="AX279" t="s">
        <v>3378</v>
      </c>
      <c r="AY279" t="s">
        <v>3379</v>
      </c>
      <c r="AZ279" t="s">
        <v>3594</v>
      </c>
      <c r="BA279" t="s">
        <v>3380</v>
      </c>
      <c r="BB279" t="s">
        <v>3381</v>
      </c>
      <c r="BC279" t="s">
        <v>3595</v>
      </c>
      <c r="BD279" t="s">
        <v>3597</v>
      </c>
      <c r="BE279" t="s">
        <v>3382</v>
      </c>
      <c r="BF279" t="s">
        <v>3383</v>
      </c>
      <c r="BG279" t="s">
        <v>1556</v>
      </c>
      <c r="BH279" t="s">
        <v>3384</v>
      </c>
      <c r="BI279" t="s">
        <v>3598</v>
      </c>
      <c r="BJ279" t="s">
        <v>3385</v>
      </c>
      <c r="BK279" t="s">
        <v>3386</v>
      </c>
      <c r="BL279" t="s">
        <v>3387</v>
      </c>
      <c r="BM279" t="s">
        <v>3388</v>
      </c>
      <c r="BN279" t="s">
        <v>3599</v>
      </c>
      <c r="BO279" t="s">
        <v>3389</v>
      </c>
      <c r="BP279" t="s">
        <v>3600</v>
      </c>
      <c r="BQ279" t="s">
        <v>3390</v>
      </c>
      <c r="BR279" t="s">
        <v>3391</v>
      </c>
      <c r="BS279" t="s">
        <v>3392</v>
      </c>
      <c r="BT279" t="s">
        <v>3601</v>
      </c>
      <c r="BU279" t="s">
        <v>3393</v>
      </c>
      <c r="BV279" t="s">
        <v>3602</v>
      </c>
      <c r="BW279" t="s">
        <v>3394</v>
      </c>
      <c r="BX279" t="s">
        <v>3395</v>
      </c>
      <c r="BY279" t="s">
        <v>3396</v>
      </c>
      <c r="BZ279" t="s">
        <v>3603</v>
      </c>
      <c r="CA279" t="s">
        <v>3397</v>
      </c>
      <c r="CB279" t="s">
        <v>3398</v>
      </c>
      <c r="CC279" t="s">
        <v>3399</v>
      </c>
      <c r="CD279" t="s">
        <v>3400</v>
      </c>
      <c r="CE279" t="s">
        <v>3604</v>
      </c>
      <c r="CF279" t="s">
        <v>3401</v>
      </c>
      <c r="CG279" t="s">
        <v>3402</v>
      </c>
      <c r="CH279" t="s">
        <v>3605</v>
      </c>
      <c r="CI279" t="s">
        <v>3403</v>
      </c>
      <c r="CJ279" t="s">
        <v>3404</v>
      </c>
      <c r="CK279" t="s">
        <v>3606</v>
      </c>
      <c r="CL279" t="s">
        <v>3607</v>
      </c>
      <c r="CM279" t="s">
        <v>3608</v>
      </c>
      <c r="CN279" t="s">
        <v>3405</v>
      </c>
    </row>
    <row r="280" spans="1:92" x14ac:dyDescent="0.35">
      <c r="A280" t="s">
        <v>3597</v>
      </c>
      <c r="B280" s="4">
        <f t="shared" si="4"/>
        <v>91</v>
      </c>
      <c r="C280" t="s">
        <v>3344</v>
      </c>
      <c r="D280" t="s">
        <v>3345</v>
      </c>
      <c r="E280" t="s">
        <v>3346</v>
      </c>
      <c r="F280" t="s">
        <v>3347</v>
      </c>
      <c r="G280" t="s">
        <v>3348</v>
      </c>
      <c r="H280" t="s">
        <v>3580</v>
      </c>
      <c r="I280" t="s">
        <v>3349</v>
      </c>
      <c r="J280" t="s">
        <v>3350</v>
      </c>
      <c r="K280" t="s">
        <v>3351</v>
      </c>
      <c r="L280" t="s">
        <v>3581</v>
      </c>
      <c r="M280" t="s">
        <v>3582</v>
      </c>
      <c r="N280" t="s">
        <v>3583</v>
      </c>
      <c r="O280" t="s">
        <v>3352</v>
      </c>
      <c r="P280" t="s">
        <v>3353</v>
      </c>
      <c r="Q280" t="s">
        <v>3354</v>
      </c>
      <c r="R280" t="s">
        <v>3584</v>
      </c>
      <c r="S280" t="s">
        <v>3355</v>
      </c>
      <c r="T280" t="s">
        <v>3585</v>
      </c>
      <c r="U280" t="s">
        <v>3356</v>
      </c>
      <c r="V280" t="s">
        <v>3357</v>
      </c>
      <c r="W280" t="s">
        <v>3586</v>
      </c>
      <c r="X280" t="s">
        <v>3358</v>
      </c>
      <c r="Y280" t="s">
        <v>3359</v>
      </c>
      <c r="Z280" t="s">
        <v>3360</v>
      </c>
      <c r="AA280" t="s">
        <v>3361</v>
      </c>
      <c r="AB280" t="s">
        <v>3362</v>
      </c>
      <c r="AC280" t="s">
        <v>3363</v>
      </c>
      <c r="AD280" t="s">
        <v>3364</v>
      </c>
      <c r="AE280" t="s">
        <v>3587</v>
      </c>
      <c r="AF280" t="s">
        <v>3365</v>
      </c>
      <c r="AG280" t="s">
        <v>3588</v>
      </c>
      <c r="AH280" t="s">
        <v>3366</v>
      </c>
      <c r="AI280" t="s">
        <v>3367</v>
      </c>
      <c r="AJ280" t="s">
        <v>3368</v>
      </c>
      <c r="AK280" t="s">
        <v>3589</v>
      </c>
      <c r="AL280" t="s">
        <v>3590</v>
      </c>
      <c r="AM280" t="s">
        <v>3369</v>
      </c>
      <c r="AN280" t="s">
        <v>3370</v>
      </c>
      <c r="AO280" t="s">
        <v>3591</v>
      </c>
      <c r="AP280" t="s">
        <v>3372</v>
      </c>
      <c r="AQ280" t="s">
        <v>3373</v>
      </c>
      <c r="AR280" t="s">
        <v>3374</v>
      </c>
      <c r="AS280" t="s">
        <v>3375</v>
      </c>
      <c r="AT280" t="s">
        <v>3592</v>
      </c>
      <c r="AU280" t="s">
        <v>3593</v>
      </c>
      <c r="AV280" t="s">
        <v>3376</v>
      </c>
      <c r="AW280" t="s">
        <v>3377</v>
      </c>
      <c r="AX280" t="s">
        <v>3378</v>
      </c>
      <c r="AY280" t="s">
        <v>3379</v>
      </c>
      <c r="AZ280" t="s">
        <v>3594</v>
      </c>
      <c r="BA280" t="s">
        <v>3380</v>
      </c>
      <c r="BB280" t="s">
        <v>3381</v>
      </c>
      <c r="BC280" t="s">
        <v>3595</v>
      </c>
      <c r="BD280" t="s">
        <v>3596</v>
      </c>
      <c r="BE280" t="s">
        <v>3382</v>
      </c>
      <c r="BF280" t="s">
        <v>3383</v>
      </c>
      <c r="BG280" t="s">
        <v>1556</v>
      </c>
      <c r="BH280" t="s">
        <v>3384</v>
      </c>
      <c r="BI280" t="s">
        <v>3598</v>
      </c>
      <c r="BJ280" t="s">
        <v>3385</v>
      </c>
      <c r="BK280" t="s">
        <v>3386</v>
      </c>
      <c r="BL280" t="s">
        <v>3387</v>
      </c>
      <c r="BM280" t="s">
        <v>3388</v>
      </c>
      <c r="BN280" t="s">
        <v>3599</v>
      </c>
      <c r="BO280" t="s">
        <v>3389</v>
      </c>
      <c r="BP280" t="s">
        <v>3600</v>
      </c>
      <c r="BQ280" t="s">
        <v>3390</v>
      </c>
      <c r="BR280" t="s">
        <v>3391</v>
      </c>
      <c r="BS280" t="s">
        <v>3392</v>
      </c>
      <c r="BT280" t="s">
        <v>3601</v>
      </c>
      <c r="BU280" t="s">
        <v>3393</v>
      </c>
      <c r="BV280" t="s">
        <v>3602</v>
      </c>
      <c r="BW280" t="s">
        <v>3394</v>
      </c>
      <c r="BX280" t="s">
        <v>3395</v>
      </c>
      <c r="BY280" t="s">
        <v>3396</v>
      </c>
      <c r="BZ280" t="s">
        <v>3603</v>
      </c>
      <c r="CA280" t="s">
        <v>3397</v>
      </c>
      <c r="CB280" t="s">
        <v>3398</v>
      </c>
      <c r="CC280" t="s">
        <v>3399</v>
      </c>
      <c r="CD280" t="s">
        <v>3400</v>
      </c>
      <c r="CE280" t="s">
        <v>3604</v>
      </c>
      <c r="CF280" t="s">
        <v>3401</v>
      </c>
      <c r="CG280" t="s">
        <v>3402</v>
      </c>
      <c r="CH280" t="s">
        <v>3605</v>
      </c>
      <c r="CI280" t="s">
        <v>3403</v>
      </c>
      <c r="CJ280" t="s">
        <v>3404</v>
      </c>
      <c r="CK280" t="s">
        <v>3606</v>
      </c>
      <c r="CL280" t="s">
        <v>3607</v>
      </c>
      <c r="CM280" t="s">
        <v>3608</v>
      </c>
      <c r="CN280" t="s">
        <v>3405</v>
      </c>
    </row>
    <row r="281" spans="1:92" x14ac:dyDescent="0.35">
      <c r="A281" t="s">
        <v>3382</v>
      </c>
      <c r="B281" s="4">
        <f t="shared" si="4"/>
        <v>91</v>
      </c>
      <c r="C281" t="s">
        <v>3344</v>
      </c>
      <c r="D281" t="s">
        <v>3345</v>
      </c>
      <c r="E281" t="s">
        <v>3346</v>
      </c>
      <c r="F281" t="s">
        <v>3347</v>
      </c>
      <c r="G281" t="s">
        <v>3348</v>
      </c>
      <c r="H281" t="s">
        <v>3580</v>
      </c>
      <c r="I281" t="s">
        <v>3349</v>
      </c>
      <c r="J281" t="s">
        <v>3350</v>
      </c>
      <c r="K281" t="s">
        <v>3351</v>
      </c>
      <c r="L281" t="s">
        <v>3581</v>
      </c>
      <c r="M281" t="s">
        <v>3582</v>
      </c>
      <c r="N281" t="s">
        <v>3583</v>
      </c>
      <c r="O281" t="s">
        <v>3352</v>
      </c>
      <c r="P281" t="s">
        <v>3353</v>
      </c>
      <c r="Q281" t="s">
        <v>3354</v>
      </c>
      <c r="R281" t="s">
        <v>3584</v>
      </c>
      <c r="S281" t="s">
        <v>3355</v>
      </c>
      <c r="T281" t="s">
        <v>3585</v>
      </c>
      <c r="U281" t="s">
        <v>3356</v>
      </c>
      <c r="V281" t="s">
        <v>3357</v>
      </c>
      <c r="W281" t="s">
        <v>3586</v>
      </c>
      <c r="X281" t="s">
        <v>3358</v>
      </c>
      <c r="Y281" t="s">
        <v>3359</v>
      </c>
      <c r="Z281" t="s">
        <v>3360</v>
      </c>
      <c r="AA281" t="s">
        <v>3361</v>
      </c>
      <c r="AB281" t="s">
        <v>3362</v>
      </c>
      <c r="AC281" t="s">
        <v>3363</v>
      </c>
      <c r="AD281" t="s">
        <v>3364</v>
      </c>
      <c r="AE281" t="s">
        <v>3587</v>
      </c>
      <c r="AF281" t="s">
        <v>3365</v>
      </c>
      <c r="AG281" t="s">
        <v>3588</v>
      </c>
      <c r="AH281" t="s">
        <v>3366</v>
      </c>
      <c r="AI281" t="s">
        <v>3367</v>
      </c>
      <c r="AJ281" t="s">
        <v>3368</v>
      </c>
      <c r="AK281" t="s">
        <v>3589</v>
      </c>
      <c r="AL281" t="s">
        <v>3590</v>
      </c>
      <c r="AM281" t="s">
        <v>3369</v>
      </c>
      <c r="AN281" t="s">
        <v>3370</v>
      </c>
      <c r="AO281" t="s">
        <v>3591</v>
      </c>
      <c r="AP281" t="s">
        <v>3372</v>
      </c>
      <c r="AQ281" t="s">
        <v>3373</v>
      </c>
      <c r="AR281" t="s">
        <v>3374</v>
      </c>
      <c r="AS281" t="s">
        <v>3375</v>
      </c>
      <c r="AT281" t="s">
        <v>3592</v>
      </c>
      <c r="AU281" t="s">
        <v>3593</v>
      </c>
      <c r="AV281" t="s">
        <v>3376</v>
      </c>
      <c r="AW281" t="s">
        <v>3377</v>
      </c>
      <c r="AX281" t="s">
        <v>3378</v>
      </c>
      <c r="AY281" t="s">
        <v>3379</v>
      </c>
      <c r="AZ281" t="s">
        <v>3594</v>
      </c>
      <c r="BA281" t="s">
        <v>3380</v>
      </c>
      <c r="BB281" t="s">
        <v>3381</v>
      </c>
      <c r="BC281" t="s">
        <v>3595</v>
      </c>
      <c r="BD281" t="s">
        <v>3596</v>
      </c>
      <c r="BE281" t="s">
        <v>3597</v>
      </c>
      <c r="BF281" t="s">
        <v>3383</v>
      </c>
      <c r="BG281" t="s">
        <v>1556</v>
      </c>
      <c r="BH281" t="s">
        <v>3384</v>
      </c>
      <c r="BI281" t="s">
        <v>3598</v>
      </c>
      <c r="BJ281" t="s">
        <v>3385</v>
      </c>
      <c r="BK281" t="s">
        <v>3386</v>
      </c>
      <c r="BL281" t="s">
        <v>3387</v>
      </c>
      <c r="BM281" t="s">
        <v>3388</v>
      </c>
      <c r="BN281" t="s">
        <v>3599</v>
      </c>
      <c r="BO281" t="s">
        <v>3389</v>
      </c>
      <c r="BP281" t="s">
        <v>3600</v>
      </c>
      <c r="BQ281" t="s">
        <v>3390</v>
      </c>
      <c r="BR281" t="s">
        <v>3391</v>
      </c>
      <c r="BS281" t="s">
        <v>3392</v>
      </c>
      <c r="BT281" t="s">
        <v>3601</v>
      </c>
      <c r="BU281" t="s">
        <v>3393</v>
      </c>
      <c r="BV281" t="s">
        <v>3602</v>
      </c>
      <c r="BW281" t="s">
        <v>3394</v>
      </c>
      <c r="BX281" t="s">
        <v>3395</v>
      </c>
      <c r="BY281" t="s">
        <v>3396</v>
      </c>
      <c r="BZ281" t="s">
        <v>3603</v>
      </c>
      <c r="CA281" t="s">
        <v>3397</v>
      </c>
      <c r="CB281" t="s">
        <v>3398</v>
      </c>
      <c r="CC281" t="s">
        <v>3399</v>
      </c>
      <c r="CD281" t="s">
        <v>3400</v>
      </c>
      <c r="CE281" t="s">
        <v>3604</v>
      </c>
      <c r="CF281" t="s">
        <v>3401</v>
      </c>
      <c r="CG281" t="s">
        <v>3402</v>
      </c>
      <c r="CH281" t="s">
        <v>3605</v>
      </c>
      <c r="CI281" t="s">
        <v>3403</v>
      </c>
      <c r="CJ281" t="s">
        <v>3404</v>
      </c>
      <c r="CK281" t="s">
        <v>3606</v>
      </c>
      <c r="CL281" t="s">
        <v>3607</v>
      </c>
      <c r="CM281" t="s">
        <v>3608</v>
      </c>
      <c r="CN281" t="s">
        <v>3405</v>
      </c>
    </row>
    <row r="282" spans="1:92" x14ac:dyDescent="0.35">
      <c r="A282" t="s">
        <v>3383</v>
      </c>
      <c r="B282" s="4">
        <f t="shared" si="4"/>
        <v>91</v>
      </c>
      <c r="C282" t="s">
        <v>3344</v>
      </c>
      <c r="D282" t="s">
        <v>3345</v>
      </c>
      <c r="E282" t="s">
        <v>3346</v>
      </c>
      <c r="F282" t="s">
        <v>3347</v>
      </c>
      <c r="G282" t="s">
        <v>3348</v>
      </c>
      <c r="H282" t="s">
        <v>3580</v>
      </c>
      <c r="I282" t="s">
        <v>3349</v>
      </c>
      <c r="J282" t="s">
        <v>3350</v>
      </c>
      <c r="K282" t="s">
        <v>3351</v>
      </c>
      <c r="L282" t="s">
        <v>3581</v>
      </c>
      <c r="M282" t="s">
        <v>3582</v>
      </c>
      <c r="N282" t="s">
        <v>3583</v>
      </c>
      <c r="O282" t="s">
        <v>3352</v>
      </c>
      <c r="P282" t="s">
        <v>3353</v>
      </c>
      <c r="Q282" t="s">
        <v>3354</v>
      </c>
      <c r="R282" t="s">
        <v>3584</v>
      </c>
      <c r="S282" t="s">
        <v>3355</v>
      </c>
      <c r="T282" t="s">
        <v>3585</v>
      </c>
      <c r="U282" t="s">
        <v>3356</v>
      </c>
      <c r="V282" t="s">
        <v>3357</v>
      </c>
      <c r="W282" t="s">
        <v>3586</v>
      </c>
      <c r="X282" t="s">
        <v>3358</v>
      </c>
      <c r="Y282" t="s">
        <v>3359</v>
      </c>
      <c r="Z282" t="s">
        <v>3360</v>
      </c>
      <c r="AA282" t="s">
        <v>3361</v>
      </c>
      <c r="AB282" t="s">
        <v>3362</v>
      </c>
      <c r="AC282" t="s">
        <v>3363</v>
      </c>
      <c r="AD282" t="s">
        <v>3364</v>
      </c>
      <c r="AE282" t="s">
        <v>3587</v>
      </c>
      <c r="AF282" t="s">
        <v>3365</v>
      </c>
      <c r="AG282" t="s">
        <v>3588</v>
      </c>
      <c r="AH282" t="s">
        <v>3366</v>
      </c>
      <c r="AI282" t="s">
        <v>3367</v>
      </c>
      <c r="AJ282" t="s">
        <v>3368</v>
      </c>
      <c r="AK282" t="s">
        <v>3589</v>
      </c>
      <c r="AL282" t="s">
        <v>3590</v>
      </c>
      <c r="AM282" t="s">
        <v>3369</v>
      </c>
      <c r="AN282" t="s">
        <v>3370</v>
      </c>
      <c r="AO282" t="s">
        <v>3591</v>
      </c>
      <c r="AP282" t="s">
        <v>3372</v>
      </c>
      <c r="AQ282" t="s">
        <v>3373</v>
      </c>
      <c r="AR282" t="s">
        <v>3374</v>
      </c>
      <c r="AS282" t="s">
        <v>3375</v>
      </c>
      <c r="AT282" t="s">
        <v>3592</v>
      </c>
      <c r="AU282" t="s">
        <v>3593</v>
      </c>
      <c r="AV282" t="s">
        <v>3376</v>
      </c>
      <c r="AW282" t="s">
        <v>3377</v>
      </c>
      <c r="AX282" t="s">
        <v>3378</v>
      </c>
      <c r="AY282" t="s">
        <v>3379</v>
      </c>
      <c r="AZ282" t="s">
        <v>3594</v>
      </c>
      <c r="BA282" t="s">
        <v>3380</v>
      </c>
      <c r="BB282" t="s">
        <v>3381</v>
      </c>
      <c r="BC282" t="s">
        <v>3595</v>
      </c>
      <c r="BD282" t="s">
        <v>3596</v>
      </c>
      <c r="BE282" t="s">
        <v>3597</v>
      </c>
      <c r="BF282" t="s">
        <v>3382</v>
      </c>
      <c r="BG282" t="s">
        <v>1556</v>
      </c>
      <c r="BH282" t="s">
        <v>3384</v>
      </c>
      <c r="BI282" t="s">
        <v>3598</v>
      </c>
      <c r="BJ282" t="s">
        <v>3385</v>
      </c>
      <c r="BK282" t="s">
        <v>3386</v>
      </c>
      <c r="BL282" t="s">
        <v>3387</v>
      </c>
      <c r="BM282" t="s">
        <v>3388</v>
      </c>
      <c r="BN282" t="s">
        <v>3599</v>
      </c>
      <c r="BO282" t="s">
        <v>3389</v>
      </c>
      <c r="BP282" t="s">
        <v>3600</v>
      </c>
      <c r="BQ282" t="s">
        <v>3390</v>
      </c>
      <c r="BR282" t="s">
        <v>3391</v>
      </c>
      <c r="BS282" t="s">
        <v>3392</v>
      </c>
      <c r="BT282" t="s">
        <v>3601</v>
      </c>
      <c r="BU282" t="s">
        <v>3393</v>
      </c>
      <c r="BV282" t="s">
        <v>3602</v>
      </c>
      <c r="BW282" t="s">
        <v>3394</v>
      </c>
      <c r="BX282" t="s">
        <v>3395</v>
      </c>
      <c r="BY282" t="s">
        <v>3396</v>
      </c>
      <c r="BZ282" t="s">
        <v>3603</v>
      </c>
      <c r="CA282" t="s">
        <v>3397</v>
      </c>
      <c r="CB282" t="s">
        <v>3398</v>
      </c>
      <c r="CC282" t="s">
        <v>3399</v>
      </c>
      <c r="CD282" t="s">
        <v>3400</v>
      </c>
      <c r="CE282" t="s">
        <v>3604</v>
      </c>
      <c r="CF282" t="s">
        <v>3401</v>
      </c>
      <c r="CG282" t="s">
        <v>3402</v>
      </c>
      <c r="CH282" t="s">
        <v>3605</v>
      </c>
      <c r="CI282" t="s">
        <v>3403</v>
      </c>
      <c r="CJ282" t="s">
        <v>3404</v>
      </c>
      <c r="CK282" t="s">
        <v>3606</v>
      </c>
      <c r="CL282" t="s">
        <v>3607</v>
      </c>
      <c r="CM282" t="s">
        <v>3608</v>
      </c>
      <c r="CN282" t="s">
        <v>3405</v>
      </c>
    </row>
    <row r="283" spans="1:92" x14ac:dyDescent="0.35">
      <c r="A283" t="s">
        <v>1556</v>
      </c>
      <c r="B283" s="4">
        <f t="shared" si="4"/>
        <v>91</v>
      </c>
      <c r="C283" t="s">
        <v>3344</v>
      </c>
      <c r="D283" t="s">
        <v>3345</v>
      </c>
      <c r="E283" t="s">
        <v>3346</v>
      </c>
      <c r="F283" t="s">
        <v>3347</v>
      </c>
      <c r="G283" t="s">
        <v>3348</v>
      </c>
      <c r="H283" t="s">
        <v>3580</v>
      </c>
      <c r="I283" t="s">
        <v>3349</v>
      </c>
      <c r="J283" t="s">
        <v>3350</v>
      </c>
      <c r="K283" t="s">
        <v>3351</v>
      </c>
      <c r="L283" t="s">
        <v>3581</v>
      </c>
      <c r="M283" t="s">
        <v>3582</v>
      </c>
      <c r="N283" t="s">
        <v>3583</v>
      </c>
      <c r="O283" t="s">
        <v>3352</v>
      </c>
      <c r="P283" t="s">
        <v>3353</v>
      </c>
      <c r="Q283" t="s">
        <v>3354</v>
      </c>
      <c r="R283" t="s">
        <v>3584</v>
      </c>
      <c r="S283" t="s">
        <v>3355</v>
      </c>
      <c r="T283" t="s">
        <v>3585</v>
      </c>
      <c r="U283" t="s">
        <v>3356</v>
      </c>
      <c r="V283" t="s">
        <v>3357</v>
      </c>
      <c r="W283" t="s">
        <v>3586</v>
      </c>
      <c r="X283" t="s">
        <v>3358</v>
      </c>
      <c r="Y283" t="s">
        <v>3359</v>
      </c>
      <c r="Z283" t="s">
        <v>3360</v>
      </c>
      <c r="AA283" t="s">
        <v>3361</v>
      </c>
      <c r="AB283" t="s">
        <v>3362</v>
      </c>
      <c r="AC283" t="s">
        <v>3363</v>
      </c>
      <c r="AD283" t="s">
        <v>3364</v>
      </c>
      <c r="AE283" t="s">
        <v>3587</v>
      </c>
      <c r="AF283" t="s">
        <v>3365</v>
      </c>
      <c r="AG283" t="s">
        <v>3588</v>
      </c>
      <c r="AH283" t="s">
        <v>3366</v>
      </c>
      <c r="AI283" t="s">
        <v>3367</v>
      </c>
      <c r="AJ283" t="s">
        <v>3368</v>
      </c>
      <c r="AK283" t="s">
        <v>3589</v>
      </c>
      <c r="AL283" t="s">
        <v>3590</v>
      </c>
      <c r="AM283" t="s">
        <v>3369</v>
      </c>
      <c r="AN283" t="s">
        <v>3370</v>
      </c>
      <c r="AO283" t="s">
        <v>3591</v>
      </c>
      <c r="AP283" t="s">
        <v>3372</v>
      </c>
      <c r="AQ283" t="s">
        <v>3373</v>
      </c>
      <c r="AR283" t="s">
        <v>3374</v>
      </c>
      <c r="AS283" t="s">
        <v>3375</v>
      </c>
      <c r="AT283" t="s">
        <v>3592</v>
      </c>
      <c r="AU283" t="s">
        <v>3593</v>
      </c>
      <c r="AV283" t="s">
        <v>3376</v>
      </c>
      <c r="AW283" t="s">
        <v>3377</v>
      </c>
      <c r="AX283" t="s">
        <v>3378</v>
      </c>
      <c r="AY283" t="s">
        <v>3379</v>
      </c>
      <c r="AZ283" t="s">
        <v>3594</v>
      </c>
      <c r="BA283" t="s">
        <v>3380</v>
      </c>
      <c r="BB283" t="s">
        <v>3381</v>
      </c>
      <c r="BC283" t="s">
        <v>3595</v>
      </c>
      <c r="BD283" t="s">
        <v>3596</v>
      </c>
      <c r="BE283" t="s">
        <v>3597</v>
      </c>
      <c r="BF283" t="s">
        <v>3382</v>
      </c>
      <c r="BG283" t="s">
        <v>3383</v>
      </c>
      <c r="BH283" t="s">
        <v>3384</v>
      </c>
      <c r="BI283" t="s">
        <v>3598</v>
      </c>
      <c r="BJ283" t="s">
        <v>3385</v>
      </c>
      <c r="BK283" t="s">
        <v>3386</v>
      </c>
      <c r="BL283" t="s">
        <v>3387</v>
      </c>
      <c r="BM283" t="s">
        <v>3388</v>
      </c>
      <c r="BN283" t="s">
        <v>3599</v>
      </c>
      <c r="BO283" t="s">
        <v>3389</v>
      </c>
      <c r="BP283" t="s">
        <v>3600</v>
      </c>
      <c r="BQ283" t="s">
        <v>3390</v>
      </c>
      <c r="BR283" t="s">
        <v>3391</v>
      </c>
      <c r="BS283" t="s">
        <v>3392</v>
      </c>
      <c r="BT283" t="s">
        <v>3601</v>
      </c>
      <c r="BU283" t="s">
        <v>3393</v>
      </c>
      <c r="BV283" t="s">
        <v>3602</v>
      </c>
      <c r="BW283" t="s">
        <v>3394</v>
      </c>
      <c r="BX283" t="s">
        <v>3395</v>
      </c>
      <c r="BY283" t="s">
        <v>3396</v>
      </c>
      <c r="BZ283" t="s">
        <v>3603</v>
      </c>
      <c r="CA283" t="s">
        <v>3397</v>
      </c>
      <c r="CB283" t="s">
        <v>3398</v>
      </c>
      <c r="CC283" t="s">
        <v>3399</v>
      </c>
      <c r="CD283" t="s">
        <v>3400</v>
      </c>
      <c r="CE283" t="s">
        <v>3604</v>
      </c>
      <c r="CF283" t="s">
        <v>3401</v>
      </c>
      <c r="CG283" t="s">
        <v>3402</v>
      </c>
      <c r="CH283" t="s">
        <v>3605</v>
      </c>
      <c r="CI283" t="s">
        <v>3403</v>
      </c>
      <c r="CJ283" t="s">
        <v>3404</v>
      </c>
      <c r="CK283" t="s">
        <v>3606</v>
      </c>
      <c r="CL283" t="s">
        <v>3607</v>
      </c>
      <c r="CM283" t="s">
        <v>3608</v>
      </c>
      <c r="CN283" t="s">
        <v>3405</v>
      </c>
    </row>
    <row r="284" spans="1:92" x14ac:dyDescent="0.35">
      <c r="A284" t="s">
        <v>3384</v>
      </c>
      <c r="B284" s="4">
        <f t="shared" si="4"/>
        <v>91</v>
      </c>
      <c r="C284" t="s">
        <v>3344</v>
      </c>
      <c r="D284" t="s">
        <v>3345</v>
      </c>
      <c r="E284" t="s">
        <v>3346</v>
      </c>
      <c r="F284" t="s">
        <v>3347</v>
      </c>
      <c r="G284" t="s">
        <v>3348</v>
      </c>
      <c r="H284" t="s">
        <v>3580</v>
      </c>
      <c r="I284" t="s">
        <v>3349</v>
      </c>
      <c r="J284" t="s">
        <v>3350</v>
      </c>
      <c r="K284" t="s">
        <v>3351</v>
      </c>
      <c r="L284" t="s">
        <v>3581</v>
      </c>
      <c r="M284" t="s">
        <v>3582</v>
      </c>
      <c r="N284" t="s">
        <v>3583</v>
      </c>
      <c r="O284" t="s">
        <v>3352</v>
      </c>
      <c r="P284" t="s">
        <v>3353</v>
      </c>
      <c r="Q284" t="s">
        <v>3354</v>
      </c>
      <c r="R284" t="s">
        <v>3584</v>
      </c>
      <c r="S284" t="s">
        <v>3355</v>
      </c>
      <c r="T284" t="s">
        <v>3585</v>
      </c>
      <c r="U284" t="s">
        <v>3356</v>
      </c>
      <c r="V284" t="s">
        <v>3357</v>
      </c>
      <c r="W284" t="s">
        <v>3586</v>
      </c>
      <c r="X284" t="s">
        <v>3358</v>
      </c>
      <c r="Y284" t="s">
        <v>3359</v>
      </c>
      <c r="Z284" t="s">
        <v>3360</v>
      </c>
      <c r="AA284" t="s">
        <v>3361</v>
      </c>
      <c r="AB284" t="s">
        <v>3362</v>
      </c>
      <c r="AC284" t="s">
        <v>3363</v>
      </c>
      <c r="AD284" t="s">
        <v>3364</v>
      </c>
      <c r="AE284" t="s">
        <v>3587</v>
      </c>
      <c r="AF284" t="s">
        <v>3365</v>
      </c>
      <c r="AG284" t="s">
        <v>3588</v>
      </c>
      <c r="AH284" t="s">
        <v>3366</v>
      </c>
      <c r="AI284" t="s">
        <v>3367</v>
      </c>
      <c r="AJ284" t="s">
        <v>3368</v>
      </c>
      <c r="AK284" t="s">
        <v>3589</v>
      </c>
      <c r="AL284" t="s">
        <v>3590</v>
      </c>
      <c r="AM284" t="s">
        <v>3369</v>
      </c>
      <c r="AN284" t="s">
        <v>3370</v>
      </c>
      <c r="AO284" t="s">
        <v>3591</v>
      </c>
      <c r="AP284" t="s">
        <v>3372</v>
      </c>
      <c r="AQ284" t="s">
        <v>3373</v>
      </c>
      <c r="AR284" t="s">
        <v>3374</v>
      </c>
      <c r="AS284" t="s">
        <v>3375</v>
      </c>
      <c r="AT284" t="s">
        <v>3592</v>
      </c>
      <c r="AU284" t="s">
        <v>3593</v>
      </c>
      <c r="AV284" t="s">
        <v>3376</v>
      </c>
      <c r="AW284" t="s">
        <v>3377</v>
      </c>
      <c r="AX284" t="s">
        <v>3378</v>
      </c>
      <c r="AY284" t="s">
        <v>3379</v>
      </c>
      <c r="AZ284" t="s">
        <v>3594</v>
      </c>
      <c r="BA284" t="s">
        <v>3380</v>
      </c>
      <c r="BB284" t="s">
        <v>3381</v>
      </c>
      <c r="BC284" t="s">
        <v>3595</v>
      </c>
      <c r="BD284" t="s">
        <v>3596</v>
      </c>
      <c r="BE284" t="s">
        <v>3597</v>
      </c>
      <c r="BF284" t="s">
        <v>3382</v>
      </c>
      <c r="BG284" t="s">
        <v>3383</v>
      </c>
      <c r="BH284" t="s">
        <v>1556</v>
      </c>
      <c r="BI284" t="s">
        <v>3598</v>
      </c>
      <c r="BJ284" t="s">
        <v>3385</v>
      </c>
      <c r="BK284" t="s">
        <v>3386</v>
      </c>
      <c r="BL284" t="s">
        <v>3387</v>
      </c>
      <c r="BM284" t="s">
        <v>3388</v>
      </c>
      <c r="BN284" t="s">
        <v>3599</v>
      </c>
      <c r="BO284" t="s">
        <v>3389</v>
      </c>
      <c r="BP284" t="s">
        <v>3600</v>
      </c>
      <c r="BQ284" t="s">
        <v>3390</v>
      </c>
      <c r="BR284" t="s">
        <v>3391</v>
      </c>
      <c r="BS284" t="s">
        <v>3392</v>
      </c>
      <c r="BT284" t="s">
        <v>3601</v>
      </c>
      <c r="BU284" t="s">
        <v>3393</v>
      </c>
      <c r="BV284" t="s">
        <v>3602</v>
      </c>
      <c r="BW284" t="s">
        <v>3394</v>
      </c>
      <c r="BX284" t="s">
        <v>3395</v>
      </c>
      <c r="BY284" t="s">
        <v>3396</v>
      </c>
      <c r="BZ284" t="s">
        <v>3603</v>
      </c>
      <c r="CA284" t="s">
        <v>3397</v>
      </c>
      <c r="CB284" t="s">
        <v>3398</v>
      </c>
      <c r="CC284" t="s">
        <v>3399</v>
      </c>
      <c r="CD284" t="s">
        <v>3400</v>
      </c>
      <c r="CE284" t="s">
        <v>3604</v>
      </c>
      <c r="CF284" t="s">
        <v>3401</v>
      </c>
      <c r="CG284" t="s">
        <v>3402</v>
      </c>
      <c r="CH284" t="s">
        <v>3605</v>
      </c>
      <c r="CI284" t="s">
        <v>3403</v>
      </c>
      <c r="CJ284" t="s">
        <v>3404</v>
      </c>
      <c r="CK284" t="s">
        <v>3606</v>
      </c>
      <c r="CL284" t="s">
        <v>3607</v>
      </c>
      <c r="CM284" t="s">
        <v>3608</v>
      </c>
      <c r="CN284" t="s">
        <v>3405</v>
      </c>
    </row>
    <row r="285" spans="1:92" x14ac:dyDescent="0.35">
      <c r="A285" t="s">
        <v>3598</v>
      </c>
      <c r="B285" s="4">
        <f t="shared" si="4"/>
        <v>91</v>
      </c>
      <c r="C285" t="s">
        <v>3344</v>
      </c>
      <c r="D285" t="s">
        <v>3345</v>
      </c>
      <c r="E285" t="s">
        <v>3346</v>
      </c>
      <c r="F285" t="s">
        <v>3347</v>
      </c>
      <c r="G285" t="s">
        <v>3348</v>
      </c>
      <c r="H285" t="s">
        <v>3580</v>
      </c>
      <c r="I285" t="s">
        <v>3349</v>
      </c>
      <c r="J285" t="s">
        <v>3350</v>
      </c>
      <c r="K285" t="s">
        <v>3351</v>
      </c>
      <c r="L285" t="s">
        <v>3581</v>
      </c>
      <c r="M285" t="s">
        <v>3582</v>
      </c>
      <c r="N285" t="s">
        <v>3583</v>
      </c>
      <c r="O285" t="s">
        <v>3352</v>
      </c>
      <c r="P285" t="s">
        <v>3353</v>
      </c>
      <c r="Q285" t="s">
        <v>3354</v>
      </c>
      <c r="R285" t="s">
        <v>3584</v>
      </c>
      <c r="S285" t="s">
        <v>3355</v>
      </c>
      <c r="T285" t="s">
        <v>3585</v>
      </c>
      <c r="U285" t="s">
        <v>3356</v>
      </c>
      <c r="V285" t="s">
        <v>3357</v>
      </c>
      <c r="W285" t="s">
        <v>3586</v>
      </c>
      <c r="X285" t="s">
        <v>3358</v>
      </c>
      <c r="Y285" t="s">
        <v>3359</v>
      </c>
      <c r="Z285" t="s">
        <v>3360</v>
      </c>
      <c r="AA285" t="s">
        <v>3361</v>
      </c>
      <c r="AB285" t="s">
        <v>3362</v>
      </c>
      <c r="AC285" t="s">
        <v>3363</v>
      </c>
      <c r="AD285" t="s">
        <v>3364</v>
      </c>
      <c r="AE285" t="s">
        <v>3587</v>
      </c>
      <c r="AF285" t="s">
        <v>3365</v>
      </c>
      <c r="AG285" t="s">
        <v>3588</v>
      </c>
      <c r="AH285" t="s">
        <v>3366</v>
      </c>
      <c r="AI285" t="s">
        <v>3367</v>
      </c>
      <c r="AJ285" t="s">
        <v>3368</v>
      </c>
      <c r="AK285" t="s">
        <v>3589</v>
      </c>
      <c r="AL285" t="s">
        <v>3590</v>
      </c>
      <c r="AM285" t="s">
        <v>3369</v>
      </c>
      <c r="AN285" t="s">
        <v>3370</v>
      </c>
      <c r="AO285" t="s">
        <v>3591</v>
      </c>
      <c r="AP285" t="s">
        <v>3372</v>
      </c>
      <c r="AQ285" t="s">
        <v>3373</v>
      </c>
      <c r="AR285" t="s">
        <v>3374</v>
      </c>
      <c r="AS285" t="s">
        <v>3375</v>
      </c>
      <c r="AT285" t="s">
        <v>3592</v>
      </c>
      <c r="AU285" t="s">
        <v>3593</v>
      </c>
      <c r="AV285" t="s">
        <v>3376</v>
      </c>
      <c r="AW285" t="s">
        <v>3377</v>
      </c>
      <c r="AX285" t="s">
        <v>3378</v>
      </c>
      <c r="AY285" t="s">
        <v>3379</v>
      </c>
      <c r="AZ285" t="s">
        <v>3594</v>
      </c>
      <c r="BA285" t="s">
        <v>3380</v>
      </c>
      <c r="BB285" t="s">
        <v>3381</v>
      </c>
      <c r="BC285" t="s">
        <v>3595</v>
      </c>
      <c r="BD285" t="s">
        <v>3596</v>
      </c>
      <c r="BE285" t="s">
        <v>3597</v>
      </c>
      <c r="BF285" t="s">
        <v>3382</v>
      </c>
      <c r="BG285" t="s">
        <v>3383</v>
      </c>
      <c r="BH285" t="s">
        <v>1556</v>
      </c>
      <c r="BI285" t="s">
        <v>3384</v>
      </c>
      <c r="BJ285" t="s">
        <v>3385</v>
      </c>
      <c r="BK285" t="s">
        <v>3386</v>
      </c>
      <c r="BL285" t="s">
        <v>3387</v>
      </c>
      <c r="BM285" t="s">
        <v>3388</v>
      </c>
      <c r="BN285" t="s">
        <v>3599</v>
      </c>
      <c r="BO285" t="s">
        <v>3389</v>
      </c>
      <c r="BP285" t="s">
        <v>3600</v>
      </c>
      <c r="BQ285" t="s">
        <v>3390</v>
      </c>
      <c r="BR285" t="s">
        <v>3391</v>
      </c>
      <c r="BS285" t="s">
        <v>3392</v>
      </c>
      <c r="BT285" t="s">
        <v>3601</v>
      </c>
      <c r="BU285" t="s">
        <v>3393</v>
      </c>
      <c r="BV285" t="s">
        <v>3602</v>
      </c>
      <c r="BW285" t="s">
        <v>3394</v>
      </c>
      <c r="BX285" t="s">
        <v>3395</v>
      </c>
      <c r="BY285" t="s">
        <v>3396</v>
      </c>
      <c r="BZ285" t="s">
        <v>3603</v>
      </c>
      <c r="CA285" t="s">
        <v>3397</v>
      </c>
      <c r="CB285" t="s">
        <v>3398</v>
      </c>
      <c r="CC285" t="s">
        <v>3399</v>
      </c>
      <c r="CD285" t="s">
        <v>3400</v>
      </c>
      <c r="CE285" t="s">
        <v>3604</v>
      </c>
      <c r="CF285" t="s">
        <v>3401</v>
      </c>
      <c r="CG285" t="s">
        <v>3402</v>
      </c>
      <c r="CH285" t="s">
        <v>3605</v>
      </c>
      <c r="CI285" t="s">
        <v>3403</v>
      </c>
      <c r="CJ285" t="s">
        <v>3404</v>
      </c>
      <c r="CK285" t="s">
        <v>3606</v>
      </c>
      <c r="CL285" t="s">
        <v>3607</v>
      </c>
      <c r="CM285" t="s">
        <v>3608</v>
      </c>
      <c r="CN285" t="s">
        <v>3405</v>
      </c>
    </row>
    <row r="286" spans="1:92" x14ac:dyDescent="0.35">
      <c r="A286" t="s">
        <v>3385</v>
      </c>
      <c r="B286" s="4">
        <f t="shared" si="4"/>
        <v>91</v>
      </c>
      <c r="C286" t="s">
        <v>3344</v>
      </c>
      <c r="D286" t="s">
        <v>3345</v>
      </c>
      <c r="E286" t="s">
        <v>3346</v>
      </c>
      <c r="F286" t="s">
        <v>3347</v>
      </c>
      <c r="G286" t="s">
        <v>3348</v>
      </c>
      <c r="H286" t="s">
        <v>3580</v>
      </c>
      <c r="I286" t="s">
        <v>3349</v>
      </c>
      <c r="J286" t="s">
        <v>3350</v>
      </c>
      <c r="K286" t="s">
        <v>3351</v>
      </c>
      <c r="L286" t="s">
        <v>3581</v>
      </c>
      <c r="M286" t="s">
        <v>3582</v>
      </c>
      <c r="N286" t="s">
        <v>3583</v>
      </c>
      <c r="O286" t="s">
        <v>3352</v>
      </c>
      <c r="P286" t="s">
        <v>3353</v>
      </c>
      <c r="Q286" t="s">
        <v>3354</v>
      </c>
      <c r="R286" t="s">
        <v>3584</v>
      </c>
      <c r="S286" t="s">
        <v>3355</v>
      </c>
      <c r="T286" t="s">
        <v>3585</v>
      </c>
      <c r="U286" t="s">
        <v>3356</v>
      </c>
      <c r="V286" t="s">
        <v>3357</v>
      </c>
      <c r="W286" t="s">
        <v>3586</v>
      </c>
      <c r="X286" t="s">
        <v>3358</v>
      </c>
      <c r="Y286" t="s">
        <v>3359</v>
      </c>
      <c r="Z286" t="s">
        <v>3360</v>
      </c>
      <c r="AA286" t="s">
        <v>3361</v>
      </c>
      <c r="AB286" t="s">
        <v>3362</v>
      </c>
      <c r="AC286" t="s">
        <v>3363</v>
      </c>
      <c r="AD286" t="s">
        <v>3364</v>
      </c>
      <c r="AE286" t="s">
        <v>3587</v>
      </c>
      <c r="AF286" t="s">
        <v>3365</v>
      </c>
      <c r="AG286" t="s">
        <v>3588</v>
      </c>
      <c r="AH286" t="s">
        <v>3366</v>
      </c>
      <c r="AI286" t="s">
        <v>3367</v>
      </c>
      <c r="AJ286" t="s">
        <v>3368</v>
      </c>
      <c r="AK286" t="s">
        <v>3589</v>
      </c>
      <c r="AL286" t="s">
        <v>3590</v>
      </c>
      <c r="AM286" t="s">
        <v>3369</v>
      </c>
      <c r="AN286" t="s">
        <v>3370</v>
      </c>
      <c r="AO286" t="s">
        <v>3591</v>
      </c>
      <c r="AP286" t="s">
        <v>3372</v>
      </c>
      <c r="AQ286" t="s">
        <v>3373</v>
      </c>
      <c r="AR286" t="s">
        <v>3374</v>
      </c>
      <c r="AS286" t="s">
        <v>3375</v>
      </c>
      <c r="AT286" t="s">
        <v>3592</v>
      </c>
      <c r="AU286" t="s">
        <v>3593</v>
      </c>
      <c r="AV286" t="s">
        <v>3376</v>
      </c>
      <c r="AW286" t="s">
        <v>3377</v>
      </c>
      <c r="AX286" t="s">
        <v>3378</v>
      </c>
      <c r="AY286" t="s">
        <v>3379</v>
      </c>
      <c r="AZ286" t="s">
        <v>3594</v>
      </c>
      <c r="BA286" t="s">
        <v>3380</v>
      </c>
      <c r="BB286" t="s">
        <v>3381</v>
      </c>
      <c r="BC286" t="s">
        <v>3595</v>
      </c>
      <c r="BD286" t="s">
        <v>3596</v>
      </c>
      <c r="BE286" t="s">
        <v>3597</v>
      </c>
      <c r="BF286" t="s">
        <v>3382</v>
      </c>
      <c r="BG286" t="s">
        <v>3383</v>
      </c>
      <c r="BH286" t="s">
        <v>1556</v>
      </c>
      <c r="BI286" t="s">
        <v>3384</v>
      </c>
      <c r="BJ286" t="s">
        <v>3598</v>
      </c>
      <c r="BK286" t="s">
        <v>3386</v>
      </c>
      <c r="BL286" t="s">
        <v>3387</v>
      </c>
      <c r="BM286" t="s">
        <v>3388</v>
      </c>
      <c r="BN286" t="s">
        <v>3599</v>
      </c>
      <c r="BO286" t="s">
        <v>3389</v>
      </c>
      <c r="BP286" t="s">
        <v>3600</v>
      </c>
      <c r="BQ286" t="s">
        <v>3390</v>
      </c>
      <c r="BR286" t="s">
        <v>3391</v>
      </c>
      <c r="BS286" t="s">
        <v>3392</v>
      </c>
      <c r="BT286" t="s">
        <v>3601</v>
      </c>
      <c r="BU286" t="s">
        <v>3393</v>
      </c>
      <c r="BV286" t="s">
        <v>3602</v>
      </c>
      <c r="BW286" t="s">
        <v>3394</v>
      </c>
      <c r="BX286" t="s">
        <v>3395</v>
      </c>
      <c r="BY286" t="s">
        <v>3396</v>
      </c>
      <c r="BZ286" t="s">
        <v>3603</v>
      </c>
      <c r="CA286" t="s">
        <v>3397</v>
      </c>
      <c r="CB286" t="s">
        <v>3398</v>
      </c>
      <c r="CC286" t="s">
        <v>3399</v>
      </c>
      <c r="CD286" t="s">
        <v>3400</v>
      </c>
      <c r="CE286" t="s">
        <v>3604</v>
      </c>
      <c r="CF286" t="s">
        <v>3401</v>
      </c>
      <c r="CG286" t="s">
        <v>3402</v>
      </c>
      <c r="CH286" t="s">
        <v>3605</v>
      </c>
      <c r="CI286" t="s">
        <v>3403</v>
      </c>
      <c r="CJ286" t="s">
        <v>3404</v>
      </c>
      <c r="CK286" t="s">
        <v>3606</v>
      </c>
      <c r="CL286" t="s">
        <v>3607</v>
      </c>
      <c r="CM286" t="s">
        <v>3608</v>
      </c>
      <c r="CN286" t="s">
        <v>3405</v>
      </c>
    </row>
    <row r="287" spans="1:92" x14ac:dyDescent="0.35">
      <c r="A287" t="s">
        <v>3386</v>
      </c>
      <c r="B287" s="4">
        <f t="shared" si="4"/>
        <v>91</v>
      </c>
      <c r="C287" t="s">
        <v>3344</v>
      </c>
      <c r="D287" t="s">
        <v>3345</v>
      </c>
      <c r="E287" t="s">
        <v>3346</v>
      </c>
      <c r="F287" t="s">
        <v>3347</v>
      </c>
      <c r="G287" t="s">
        <v>3348</v>
      </c>
      <c r="H287" t="s">
        <v>3580</v>
      </c>
      <c r="I287" t="s">
        <v>3349</v>
      </c>
      <c r="J287" t="s">
        <v>3350</v>
      </c>
      <c r="K287" t="s">
        <v>3351</v>
      </c>
      <c r="L287" t="s">
        <v>3581</v>
      </c>
      <c r="M287" t="s">
        <v>3582</v>
      </c>
      <c r="N287" t="s">
        <v>3583</v>
      </c>
      <c r="O287" t="s">
        <v>3352</v>
      </c>
      <c r="P287" t="s">
        <v>3353</v>
      </c>
      <c r="Q287" t="s">
        <v>3354</v>
      </c>
      <c r="R287" t="s">
        <v>3584</v>
      </c>
      <c r="S287" t="s">
        <v>3355</v>
      </c>
      <c r="T287" t="s">
        <v>3585</v>
      </c>
      <c r="U287" t="s">
        <v>3356</v>
      </c>
      <c r="V287" t="s">
        <v>3357</v>
      </c>
      <c r="W287" t="s">
        <v>3586</v>
      </c>
      <c r="X287" t="s">
        <v>3358</v>
      </c>
      <c r="Y287" t="s">
        <v>3359</v>
      </c>
      <c r="Z287" t="s">
        <v>3360</v>
      </c>
      <c r="AA287" t="s">
        <v>3361</v>
      </c>
      <c r="AB287" t="s">
        <v>3362</v>
      </c>
      <c r="AC287" t="s">
        <v>3363</v>
      </c>
      <c r="AD287" t="s">
        <v>3364</v>
      </c>
      <c r="AE287" t="s">
        <v>3587</v>
      </c>
      <c r="AF287" t="s">
        <v>3365</v>
      </c>
      <c r="AG287" t="s">
        <v>3588</v>
      </c>
      <c r="AH287" t="s">
        <v>3366</v>
      </c>
      <c r="AI287" t="s">
        <v>3367</v>
      </c>
      <c r="AJ287" t="s">
        <v>3368</v>
      </c>
      <c r="AK287" t="s">
        <v>3589</v>
      </c>
      <c r="AL287" t="s">
        <v>3590</v>
      </c>
      <c r="AM287" t="s">
        <v>3369</v>
      </c>
      <c r="AN287" t="s">
        <v>3370</v>
      </c>
      <c r="AO287" t="s">
        <v>3591</v>
      </c>
      <c r="AP287" t="s">
        <v>3372</v>
      </c>
      <c r="AQ287" t="s">
        <v>3373</v>
      </c>
      <c r="AR287" t="s">
        <v>3374</v>
      </c>
      <c r="AS287" t="s">
        <v>3375</v>
      </c>
      <c r="AT287" t="s">
        <v>3592</v>
      </c>
      <c r="AU287" t="s">
        <v>3593</v>
      </c>
      <c r="AV287" t="s">
        <v>3376</v>
      </c>
      <c r="AW287" t="s">
        <v>3377</v>
      </c>
      <c r="AX287" t="s">
        <v>3378</v>
      </c>
      <c r="AY287" t="s">
        <v>3379</v>
      </c>
      <c r="AZ287" t="s">
        <v>3594</v>
      </c>
      <c r="BA287" t="s">
        <v>3380</v>
      </c>
      <c r="BB287" t="s">
        <v>3381</v>
      </c>
      <c r="BC287" t="s">
        <v>3595</v>
      </c>
      <c r="BD287" t="s">
        <v>3596</v>
      </c>
      <c r="BE287" t="s">
        <v>3597</v>
      </c>
      <c r="BF287" t="s">
        <v>3382</v>
      </c>
      <c r="BG287" t="s">
        <v>3383</v>
      </c>
      <c r="BH287" t="s">
        <v>1556</v>
      </c>
      <c r="BI287" t="s">
        <v>3384</v>
      </c>
      <c r="BJ287" t="s">
        <v>3598</v>
      </c>
      <c r="BK287" t="s">
        <v>3385</v>
      </c>
      <c r="BL287" t="s">
        <v>3387</v>
      </c>
      <c r="BM287" t="s">
        <v>3388</v>
      </c>
      <c r="BN287" t="s">
        <v>3599</v>
      </c>
      <c r="BO287" t="s">
        <v>3389</v>
      </c>
      <c r="BP287" t="s">
        <v>3600</v>
      </c>
      <c r="BQ287" t="s">
        <v>3390</v>
      </c>
      <c r="BR287" t="s">
        <v>3391</v>
      </c>
      <c r="BS287" t="s">
        <v>3392</v>
      </c>
      <c r="BT287" t="s">
        <v>3601</v>
      </c>
      <c r="BU287" t="s">
        <v>3393</v>
      </c>
      <c r="BV287" t="s">
        <v>3602</v>
      </c>
      <c r="BW287" t="s">
        <v>3394</v>
      </c>
      <c r="BX287" t="s">
        <v>3395</v>
      </c>
      <c r="BY287" t="s">
        <v>3396</v>
      </c>
      <c r="BZ287" t="s">
        <v>3603</v>
      </c>
      <c r="CA287" t="s">
        <v>3397</v>
      </c>
      <c r="CB287" t="s">
        <v>3398</v>
      </c>
      <c r="CC287" t="s">
        <v>3399</v>
      </c>
      <c r="CD287" t="s">
        <v>3400</v>
      </c>
      <c r="CE287" t="s">
        <v>3604</v>
      </c>
      <c r="CF287" t="s">
        <v>3401</v>
      </c>
      <c r="CG287" t="s">
        <v>3402</v>
      </c>
      <c r="CH287" t="s">
        <v>3605</v>
      </c>
      <c r="CI287" t="s">
        <v>3403</v>
      </c>
      <c r="CJ287" t="s">
        <v>3404</v>
      </c>
      <c r="CK287" t="s">
        <v>3606</v>
      </c>
      <c r="CL287" t="s">
        <v>3607</v>
      </c>
      <c r="CM287" t="s">
        <v>3608</v>
      </c>
      <c r="CN287" t="s">
        <v>3405</v>
      </c>
    </row>
    <row r="288" spans="1:92" x14ac:dyDescent="0.35">
      <c r="A288" t="s">
        <v>3387</v>
      </c>
      <c r="B288" s="4">
        <f t="shared" si="4"/>
        <v>91</v>
      </c>
      <c r="C288" t="s">
        <v>3344</v>
      </c>
      <c r="D288" t="s">
        <v>3345</v>
      </c>
      <c r="E288" t="s">
        <v>3346</v>
      </c>
      <c r="F288" t="s">
        <v>3347</v>
      </c>
      <c r="G288" t="s">
        <v>3348</v>
      </c>
      <c r="H288" t="s">
        <v>3580</v>
      </c>
      <c r="I288" t="s">
        <v>3349</v>
      </c>
      <c r="J288" t="s">
        <v>3350</v>
      </c>
      <c r="K288" t="s">
        <v>3351</v>
      </c>
      <c r="L288" t="s">
        <v>3581</v>
      </c>
      <c r="M288" t="s">
        <v>3582</v>
      </c>
      <c r="N288" t="s">
        <v>3583</v>
      </c>
      <c r="O288" t="s">
        <v>3352</v>
      </c>
      <c r="P288" t="s">
        <v>3353</v>
      </c>
      <c r="Q288" t="s">
        <v>3354</v>
      </c>
      <c r="R288" t="s">
        <v>3584</v>
      </c>
      <c r="S288" t="s">
        <v>3355</v>
      </c>
      <c r="T288" t="s">
        <v>3585</v>
      </c>
      <c r="U288" t="s">
        <v>3356</v>
      </c>
      <c r="V288" t="s">
        <v>3357</v>
      </c>
      <c r="W288" t="s">
        <v>3586</v>
      </c>
      <c r="X288" t="s">
        <v>3358</v>
      </c>
      <c r="Y288" t="s">
        <v>3359</v>
      </c>
      <c r="Z288" t="s">
        <v>3360</v>
      </c>
      <c r="AA288" t="s">
        <v>3361</v>
      </c>
      <c r="AB288" t="s">
        <v>3362</v>
      </c>
      <c r="AC288" t="s">
        <v>3363</v>
      </c>
      <c r="AD288" t="s">
        <v>3364</v>
      </c>
      <c r="AE288" t="s">
        <v>3587</v>
      </c>
      <c r="AF288" t="s">
        <v>3365</v>
      </c>
      <c r="AG288" t="s">
        <v>3588</v>
      </c>
      <c r="AH288" t="s">
        <v>3366</v>
      </c>
      <c r="AI288" t="s">
        <v>3367</v>
      </c>
      <c r="AJ288" t="s">
        <v>3368</v>
      </c>
      <c r="AK288" t="s">
        <v>3589</v>
      </c>
      <c r="AL288" t="s">
        <v>3590</v>
      </c>
      <c r="AM288" t="s">
        <v>3369</v>
      </c>
      <c r="AN288" t="s">
        <v>3370</v>
      </c>
      <c r="AO288" t="s">
        <v>3591</v>
      </c>
      <c r="AP288" t="s">
        <v>3372</v>
      </c>
      <c r="AQ288" t="s">
        <v>3373</v>
      </c>
      <c r="AR288" t="s">
        <v>3374</v>
      </c>
      <c r="AS288" t="s">
        <v>3375</v>
      </c>
      <c r="AT288" t="s">
        <v>3592</v>
      </c>
      <c r="AU288" t="s">
        <v>3593</v>
      </c>
      <c r="AV288" t="s">
        <v>3376</v>
      </c>
      <c r="AW288" t="s">
        <v>3377</v>
      </c>
      <c r="AX288" t="s">
        <v>3378</v>
      </c>
      <c r="AY288" t="s">
        <v>3379</v>
      </c>
      <c r="AZ288" t="s">
        <v>3594</v>
      </c>
      <c r="BA288" t="s">
        <v>3380</v>
      </c>
      <c r="BB288" t="s">
        <v>3381</v>
      </c>
      <c r="BC288" t="s">
        <v>3595</v>
      </c>
      <c r="BD288" t="s">
        <v>3596</v>
      </c>
      <c r="BE288" t="s">
        <v>3597</v>
      </c>
      <c r="BF288" t="s">
        <v>3382</v>
      </c>
      <c r="BG288" t="s">
        <v>3383</v>
      </c>
      <c r="BH288" t="s">
        <v>1556</v>
      </c>
      <c r="BI288" t="s">
        <v>3384</v>
      </c>
      <c r="BJ288" t="s">
        <v>3598</v>
      </c>
      <c r="BK288" t="s">
        <v>3385</v>
      </c>
      <c r="BL288" t="s">
        <v>3386</v>
      </c>
      <c r="BM288" t="s">
        <v>3388</v>
      </c>
      <c r="BN288" t="s">
        <v>3599</v>
      </c>
      <c r="BO288" t="s">
        <v>3389</v>
      </c>
      <c r="BP288" t="s">
        <v>3600</v>
      </c>
      <c r="BQ288" t="s">
        <v>3390</v>
      </c>
      <c r="BR288" t="s">
        <v>3391</v>
      </c>
      <c r="BS288" t="s">
        <v>3392</v>
      </c>
      <c r="BT288" t="s">
        <v>3601</v>
      </c>
      <c r="BU288" t="s">
        <v>3393</v>
      </c>
      <c r="BV288" t="s">
        <v>3602</v>
      </c>
      <c r="BW288" t="s">
        <v>3394</v>
      </c>
      <c r="BX288" t="s">
        <v>3395</v>
      </c>
      <c r="BY288" t="s">
        <v>3396</v>
      </c>
      <c r="BZ288" t="s">
        <v>3603</v>
      </c>
      <c r="CA288" t="s">
        <v>3397</v>
      </c>
      <c r="CB288" t="s">
        <v>3398</v>
      </c>
      <c r="CC288" t="s">
        <v>3399</v>
      </c>
      <c r="CD288" t="s">
        <v>3400</v>
      </c>
      <c r="CE288" t="s">
        <v>3604</v>
      </c>
      <c r="CF288" t="s">
        <v>3401</v>
      </c>
      <c r="CG288" t="s">
        <v>3402</v>
      </c>
      <c r="CH288" t="s">
        <v>3605</v>
      </c>
      <c r="CI288" t="s">
        <v>3403</v>
      </c>
      <c r="CJ288" t="s">
        <v>3404</v>
      </c>
      <c r="CK288" t="s">
        <v>3606</v>
      </c>
      <c r="CL288" t="s">
        <v>3607</v>
      </c>
      <c r="CM288" t="s">
        <v>3608</v>
      </c>
      <c r="CN288" t="s">
        <v>3405</v>
      </c>
    </row>
    <row r="289" spans="1:92" x14ac:dyDescent="0.35">
      <c r="A289" t="s">
        <v>3388</v>
      </c>
      <c r="B289" s="4">
        <f t="shared" si="4"/>
        <v>91</v>
      </c>
      <c r="C289" t="s">
        <v>3344</v>
      </c>
      <c r="D289" t="s">
        <v>3345</v>
      </c>
      <c r="E289" t="s">
        <v>3346</v>
      </c>
      <c r="F289" t="s">
        <v>3347</v>
      </c>
      <c r="G289" t="s">
        <v>3348</v>
      </c>
      <c r="H289" t="s">
        <v>3580</v>
      </c>
      <c r="I289" t="s">
        <v>3349</v>
      </c>
      <c r="J289" t="s">
        <v>3350</v>
      </c>
      <c r="K289" t="s">
        <v>3351</v>
      </c>
      <c r="L289" t="s">
        <v>3581</v>
      </c>
      <c r="M289" t="s">
        <v>3582</v>
      </c>
      <c r="N289" t="s">
        <v>3583</v>
      </c>
      <c r="O289" t="s">
        <v>3352</v>
      </c>
      <c r="P289" t="s">
        <v>3353</v>
      </c>
      <c r="Q289" t="s">
        <v>3354</v>
      </c>
      <c r="R289" t="s">
        <v>3584</v>
      </c>
      <c r="S289" t="s">
        <v>3355</v>
      </c>
      <c r="T289" t="s">
        <v>3585</v>
      </c>
      <c r="U289" t="s">
        <v>3356</v>
      </c>
      <c r="V289" t="s">
        <v>3357</v>
      </c>
      <c r="W289" t="s">
        <v>3586</v>
      </c>
      <c r="X289" t="s">
        <v>3358</v>
      </c>
      <c r="Y289" t="s">
        <v>3359</v>
      </c>
      <c r="Z289" t="s">
        <v>3360</v>
      </c>
      <c r="AA289" t="s">
        <v>3361</v>
      </c>
      <c r="AB289" t="s">
        <v>3362</v>
      </c>
      <c r="AC289" t="s">
        <v>3363</v>
      </c>
      <c r="AD289" t="s">
        <v>3364</v>
      </c>
      <c r="AE289" t="s">
        <v>3587</v>
      </c>
      <c r="AF289" t="s">
        <v>3365</v>
      </c>
      <c r="AG289" t="s">
        <v>3588</v>
      </c>
      <c r="AH289" t="s">
        <v>3366</v>
      </c>
      <c r="AI289" t="s">
        <v>3367</v>
      </c>
      <c r="AJ289" t="s">
        <v>3368</v>
      </c>
      <c r="AK289" t="s">
        <v>3589</v>
      </c>
      <c r="AL289" t="s">
        <v>3590</v>
      </c>
      <c r="AM289" t="s">
        <v>3369</v>
      </c>
      <c r="AN289" t="s">
        <v>3370</v>
      </c>
      <c r="AO289" t="s">
        <v>3591</v>
      </c>
      <c r="AP289" t="s">
        <v>3372</v>
      </c>
      <c r="AQ289" t="s">
        <v>3373</v>
      </c>
      <c r="AR289" t="s">
        <v>3374</v>
      </c>
      <c r="AS289" t="s">
        <v>3375</v>
      </c>
      <c r="AT289" t="s">
        <v>3592</v>
      </c>
      <c r="AU289" t="s">
        <v>3593</v>
      </c>
      <c r="AV289" t="s">
        <v>3376</v>
      </c>
      <c r="AW289" t="s">
        <v>3377</v>
      </c>
      <c r="AX289" t="s">
        <v>3378</v>
      </c>
      <c r="AY289" t="s">
        <v>3379</v>
      </c>
      <c r="AZ289" t="s">
        <v>3594</v>
      </c>
      <c r="BA289" t="s">
        <v>3380</v>
      </c>
      <c r="BB289" t="s">
        <v>3381</v>
      </c>
      <c r="BC289" t="s">
        <v>3595</v>
      </c>
      <c r="BD289" t="s">
        <v>3596</v>
      </c>
      <c r="BE289" t="s">
        <v>3597</v>
      </c>
      <c r="BF289" t="s">
        <v>3382</v>
      </c>
      <c r="BG289" t="s">
        <v>3383</v>
      </c>
      <c r="BH289" t="s">
        <v>1556</v>
      </c>
      <c r="BI289" t="s">
        <v>3384</v>
      </c>
      <c r="BJ289" t="s">
        <v>3598</v>
      </c>
      <c r="BK289" t="s">
        <v>3385</v>
      </c>
      <c r="BL289" t="s">
        <v>3386</v>
      </c>
      <c r="BM289" t="s">
        <v>3387</v>
      </c>
      <c r="BN289" t="s">
        <v>3599</v>
      </c>
      <c r="BO289" t="s">
        <v>3389</v>
      </c>
      <c r="BP289" t="s">
        <v>3600</v>
      </c>
      <c r="BQ289" t="s">
        <v>3390</v>
      </c>
      <c r="BR289" t="s">
        <v>3391</v>
      </c>
      <c r="BS289" t="s">
        <v>3392</v>
      </c>
      <c r="BT289" t="s">
        <v>3601</v>
      </c>
      <c r="BU289" t="s">
        <v>3393</v>
      </c>
      <c r="BV289" t="s">
        <v>3602</v>
      </c>
      <c r="BW289" t="s">
        <v>3394</v>
      </c>
      <c r="BX289" t="s">
        <v>3395</v>
      </c>
      <c r="BY289" t="s">
        <v>3396</v>
      </c>
      <c r="BZ289" t="s">
        <v>3603</v>
      </c>
      <c r="CA289" t="s">
        <v>3397</v>
      </c>
      <c r="CB289" t="s">
        <v>3398</v>
      </c>
      <c r="CC289" t="s">
        <v>3399</v>
      </c>
      <c r="CD289" t="s">
        <v>3400</v>
      </c>
      <c r="CE289" t="s">
        <v>3604</v>
      </c>
      <c r="CF289" t="s">
        <v>3401</v>
      </c>
      <c r="CG289" t="s">
        <v>3402</v>
      </c>
      <c r="CH289" t="s">
        <v>3605</v>
      </c>
      <c r="CI289" t="s">
        <v>3403</v>
      </c>
      <c r="CJ289" t="s">
        <v>3404</v>
      </c>
      <c r="CK289" t="s">
        <v>3606</v>
      </c>
      <c r="CL289" t="s">
        <v>3607</v>
      </c>
      <c r="CM289" t="s">
        <v>3608</v>
      </c>
      <c r="CN289" t="s">
        <v>3405</v>
      </c>
    </row>
    <row r="290" spans="1:92" x14ac:dyDescent="0.35">
      <c r="A290" t="s">
        <v>3599</v>
      </c>
      <c r="B290" s="4">
        <f t="shared" si="4"/>
        <v>91</v>
      </c>
      <c r="C290" t="s">
        <v>3344</v>
      </c>
      <c r="D290" t="s">
        <v>3345</v>
      </c>
      <c r="E290" t="s">
        <v>3346</v>
      </c>
      <c r="F290" t="s">
        <v>3347</v>
      </c>
      <c r="G290" t="s">
        <v>3348</v>
      </c>
      <c r="H290" t="s">
        <v>3580</v>
      </c>
      <c r="I290" t="s">
        <v>3349</v>
      </c>
      <c r="J290" t="s">
        <v>3350</v>
      </c>
      <c r="K290" t="s">
        <v>3351</v>
      </c>
      <c r="L290" t="s">
        <v>3581</v>
      </c>
      <c r="M290" t="s">
        <v>3582</v>
      </c>
      <c r="N290" t="s">
        <v>3583</v>
      </c>
      <c r="O290" t="s">
        <v>3352</v>
      </c>
      <c r="P290" t="s">
        <v>3353</v>
      </c>
      <c r="Q290" t="s">
        <v>3354</v>
      </c>
      <c r="R290" t="s">
        <v>3584</v>
      </c>
      <c r="S290" t="s">
        <v>3355</v>
      </c>
      <c r="T290" t="s">
        <v>3585</v>
      </c>
      <c r="U290" t="s">
        <v>3356</v>
      </c>
      <c r="V290" t="s">
        <v>3357</v>
      </c>
      <c r="W290" t="s">
        <v>3586</v>
      </c>
      <c r="X290" t="s">
        <v>3358</v>
      </c>
      <c r="Y290" t="s">
        <v>3359</v>
      </c>
      <c r="Z290" t="s">
        <v>3360</v>
      </c>
      <c r="AA290" t="s">
        <v>3361</v>
      </c>
      <c r="AB290" t="s">
        <v>3362</v>
      </c>
      <c r="AC290" t="s">
        <v>3363</v>
      </c>
      <c r="AD290" t="s">
        <v>3364</v>
      </c>
      <c r="AE290" t="s">
        <v>3587</v>
      </c>
      <c r="AF290" t="s">
        <v>3365</v>
      </c>
      <c r="AG290" t="s">
        <v>3588</v>
      </c>
      <c r="AH290" t="s">
        <v>3366</v>
      </c>
      <c r="AI290" t="s">
        <v>3367</v>
      </c>
      <c r="AJ290" t="s">
        <v>3368</v>
      </c>
      <c r="AK290" t="s">
        <v>3589</v>
      </c>
      <c r="AL290" t="s">
        <v>3590</v>
      </c>
      <c r="AM290" t="s">
        <v>3369</v>
      </c>
      <c r="AN290" t="s">
        <v>3370</v>
      </c>
      <c r="AO290" t="s">
        <v>3591</v>
      </c>
      <c r="AP290" t="s">
        <v>3372</v>
      </c>
      <c r="AQ290" t="s">
        <v>3373</v>
      </c>
      <c r="AR290" t="s">
        <v>3374</v>
      </c>
      <c r="AS290" t="s">
        <v>3375</v>
      </c>
      <c r="AT290" t="s">
        <v>3592</v>
      </c>
      <c r="AU290" t="s">
        <v>3593</v>
      </c>
      <c r="AV290" t="s">
        <v>3376</v>
      </c>
      <c r="AW290" t="s">
        <v>3377</v>
      </c>
      <c r="AX290" t="s">
        <v>3378</v>
      </c>
      <c r="AY290" t="s">
        <v>3379</v>
      </c>
      <c r="AZ290" t="s">
        <v>3594</v>
      </c>
      <c r="BA290" t="s">
        <v>3380</v>
      </c>
      <c r="BB290" t="s">
        <v>3381</v>
      </c>
      <c r="BC290" t="s">
        <v>3595</v>
      </c>
      <c r="BD290" t="s">
        <v>3596</v>
      </c>
      <c r="BE290" t="s">
        <v>3597</v>
      </c>
      <c r="BF290" t="s">
        <v>3382</v>
      </c>
      <c r="BG290" t="s">
        <v>3383</v>
      </c>
      <c r="BH290" t="s">
        <v>1556</v>
      </c>
      <c r="BI290" t="s">
        <v>3384</v>
      </c>
      <c r="BJ290" t="s">
        <v>3598</v>
      </c>
      <c r="BK290" t="s">
        <v>3385</v>
      </c>
      <c r="BL290" t="s">
        <v>3386</v>
      </c>
      <c r="BM290" t="s">
        <v>3387</v>
      </c>
      <c r="BN290" t="s">
        <v>3388</v>
      </c>
      <c r="BO290" t="s">
        <v>3389</v>
      </c>
      <c r="BP290" t="s">
        <v>3600</v>
      </c>
      <c r="BQ290" t="s">
        <v>3390</v>
      </c>
      <c r="BR290" t="s">
        <v>3391</v>
      </c>
      <c r="BS290" t="s">
        <v>3392</v>
      </c>
      <c r="BT290" t="s">
        <v>3601</v>
      </c>
      <c r="BU290" t="s">
        <v>3393</v>
      </c>
      <c r="BV290" t="s">
        <v>3602</v>
      </c>
      <c r="BW290" t="s">
        <v>3394</v>
      </c>
      <c r="BX290" t="s">
        <v>3395</v>
      </c>
      <c r="BY290" t="s">
        <v>3396</v>
      </c>
      <c r="BZ290" t="s">
        <v>3603</v>
      </c>
      <c r="CA290" t="s">
        <v>3397</v>
      </c>
      <c r="CB290" t="s">
        <v>3398</v>
      </c>
      <c r="CC290" t="s">
        <v>3399</v>
      </c>
      <c r="CD290" t="s">
        <v>3400</v>
      </c>
      <c r="CE290" t="s">
        <v>3604</v>
      </c>
      <c r="CF290" t="s">
        <v>3401</v>
      </c>
      <c r="CG290" t="s">
        <v>3402</v>
      </c>
      <c r="CH290" t="s">
        <v>3605</v>
      </c>
      <c r="CI290" t="s">
        <v>3403</v>
      </c>
      <c r="CJ290" t="s">
        <v>3404</v>
      </c>
      <c r="CK290" t="s">
        <v>3606</v>
      </c>
      <c r="CL290" t="s">
        <v>3607</v>
      </c>
      <c r="CM290" t="s">
        <v>3608</v>
      </c>
      <c r="CN290" t="s">
        <v>3405</v>
      </c>
    </row>
    <row r="291" spans="1:92" x14ac:dyDescent="0.35">
      <c r="A291" t="s">
        <v>3389</v>
      </c>
      <c r="B291" s="4">
        <f t="shared" si="4"/>
        <v>91</v>
      </c>
      <c r="C291" t="s">
        <v>3344</v>
      </c>
      <c r="D291" t="s">
        <v>3345</v>
      </c>
      <c r="E291" t="s">
        <v>3346</v>
      </c>
      <c r="F291" t="s">
        <v>3347</v>
      </c>
      <c r="G291" t="s">
        <v>3348</v>
      </c>
      <c r="H291" t="s">
        <v>3580</v>
      </c>
      <c r="I291" t="s">
        <v>3349</v>
      </c>
      <c r="J291" t="s">
        <v>3350</v>
      </c>
      <c r="K291" t="s">
        <v>3351</v>
      </c>
      <c r="L291" t="s">
        <v>3581</v>
      </c>
      <c r="M291" t="s">
        <v>3582</v>
      </c>
      <c r="N291" t="s">
        <v>3583</v>
      </c>
      <c r="O291" t="s">
        <v>3352</v>
      </c>
      <c r="P291" t="s">
        <v>3353</v>
      </c>
      <c r="Q291" t="s">
        <v>3354</v>
      </c>
      <c r="R291" t="s">
        <v>3584</v>
      </c>
      <c r="S291" t="s">
        <v>3355</v>
      </c>
      <c r="T291" t="s">
        <v>3585</v>
      </c>
      <c r="U291" t="s">
        <v>3356</v>
      </c>
      <c r="V291" t="s">
        <v>3357</v>
      </c>
      <c r="W291" t="s">
        <v>3586</v>
      </c>
      <c r="X291" t="s">
        <v>3358</v>
      </c>
      <c r="Y291" t="s">
        <v>3359</v>
      </c>
      <c r="Z291" t="s">
        <v>3360</v>
      </c>
      <c r="AA291" t="s">
        <v>3361</v>
      </c>
      <c r="AB291" t="s">
        <v>3362</v>
      </c>
      <c r="AC291" t="s">
        <v>3363</v>
      </c>
      <c r="AD291" t="s">
        <v>3364</v>
      </c>
      <c r="AE291" t="s">
        <v>3587</v>
      </c>
      <c r="AF291" t="s">
        <v>3365</v>
      </c>
      <c r="AG291" t="s">
        <v>3588</v>
      </c>
      <c r="AH291" t="s">
        <v>3366</v>
      </c>
      <c r="AI291" t="s">
        <v>3367</v>
      </c>
      <c r="AJ291" t="s">
        <v>3368</v>
      </c>
      <c r="AK291" t="s">
        <v>3589</v>
      </c>
      <c r="AL291" t="s">
        <v>3590</v>
      </c>
      <c r="AM291" t="s">
        <v>3369</v>
      </c>
      <c r="AN291" t="s">
        <v>3370</v>
      </c>
      <c r="AO291" t="s">
        <v>3591</v>
      </c>
      <c r="AP291" t="s">
        <v>3372</v>
      </c>
      <c r="AQ291" t="s">
        <v>3373</v>
      </c>
      <c r="AR291" t="s">
        <v>3374</v>
      </c>
      <c r="AS291" t="s">
        <v>3375</v>
      </c>
      <c r="AT291" t="s">
        <v>3592</v>
      </c>
      <c r="AU291" t="s">
        <v>3593</v>
      </c>
      <c r="AV291" t="s">
        <v>3376</v>
      </c>
      <c r="AW291" t="s">
        <v>3377</v>
      </c>
      <c r="AX291" t="s">
        <v>3378</v>
      </c>
      <c r="AY291" t="s">
        <v>3379</v>
      </c>
      <c r="AZ291" t="s">
        <v>3594</v>
      </c>
      <c r="BA291" t="s">
        <v>3380</v>
      </c>
      <c r="BB291" t="s">
        <v>3381</v>
      </c>
      <c r="BC291" t="s">
        <v>3595</v>
      </c>
      <c r="BD291" t="s">
        <v>3596</v>
      </c>
      <c r="BE291" t="s">
        <v>3597</v>
      </c>
      <c r="BF291" t="s">
        <v>3382</v>
      </c>
      <c r="BG291" t="s">
        <v>3383</v>
      </c>
      <c r="BH291" t="s">
        <v>1556</v>
      </c>
      <c r="BI291" t="s">
        <v>3384</v>
      </c>
      <c r="BJ291" t="s">
        <v>3598</v>
      </c>
      <c r="BK291" t="s">
        <v>3385</v>
      </c>
      <c r="BL291" t="s">
        <v>3386</v>
      </c>
      <c r="BM291" t="s">
        <v>3387</v>
      </c>
      <c r="BN291" t="s">
        <v>3388</v>
      </c>
      <c r="BO291" t="s">
        <v>3599</v>
      </c>
      <c r="BP291" t="s">
        <v>3600</v>
      </c>
      <c r="BQ291" t="s">
        <v>3390</v>
      </c>
      <c r="BR291" t="s">
        <v>3391</v>
      </c>
      <c r="BS291" t="s">
        <v>3392</v>
      </c>
      <c r="BT291" t="s">
        <v>3601</v>
      </c>
      <c r="BU291" t="s">
        <v>3393</v>
      </c>
      <c r="BV291" t="s">
        <v>3602</v>
      </c>
      <c r="BW291" t="s">
        <v>3394</v>
      </c>
      <c r="BX291" t="s">
        <v>3395</v>
      </c>
      <c r="BY291" t="s">
        <v>3396</v>
      </c>
      <c r="BZ291" t="s">
        <v>3603</v>
      </c>
      <c r="CA291" t="s">
        <v>3397</v>
      </c>
      <c r="CB291" t="s">
        <v>3398</v>
      </c>
      <c r="CC291" t="s">
        <v>3399</v>
      </c>
      <c r="CD291" t="s">
        <v>3400</v>
      </c>
      <c r="CE291" t="s">
        <v>3604</v>
      </c>
      <c r="CF291" t="s">
        <v>3401</v>
      </c>
      <c r="CG291" t="s">
        <v>3402</v>
      </c>
      <c r="CH291" t="s">
        <v>3605</v>
      </c>
      <c r="CI291" t="s">
        <v>3403</v>
      </c>
      <c r="CJ291" t="s">
        <v>3404</v>
      </c>
      <c r="CK291" t="s">
        <v>3606</v>
      </c>
      <c r="CL291" t="s">
        <v>3607</v>
      </c>
      <c r="CM291" t="s">
        <v>3608</v>
      </c>
      <c r="CN291" t="s">
        <v>3405</v>
      </c>
    </row>
    <row r="292" spans="1:92" x14ac:dyDescent="0.35">
      <c r="A292" t="s">
        <v>3600</v>
      </c>
      <c r="B292" s="4">
        <f t="shared" si="4"/>
        <v>91</v>
      </c>
      <c r="C292" t="s">
        <v>3344</v>
      </c>
      <c r="D292" t="s">
        <v>3345</v>
      </c>
      <c r="E292" t="s">
        <v>3346</v>
      </c>
      <c r="F292" t="s">
        <v>3347</v>
      </c>
      <c r="G292" t="s">
        <v>3348</v>
      </c>
      <c r="H292" t="s">
        <v>3580</v>
      </c>
      <c r="I292" t="s">
        <v>3349</v>
      </c>
      <c r="J292" t="s">
        <v>3350</v>
      </c>
      <c r="K292" t="s">
        <v>3351</v>
      </c>
      <c r="L292" t="s">
        <v>3581</v>
      </c>
      <c r="M292" t="s">
        <v>3582</v>
      </c>
      <c r="N292" t="s">
        <v>3583</v>
      </c>
      <c r="O292" t="s">
        <v>3352</v>
      </c>
      <c r="P292" t="s">
        <v>3353</v>
      </c>
      <c r="Q292" t="s">
        <v>3354</v>
      </c>
      <c r="R292" t="s">
        <v>3584</v>
      </c>
      <c r="S292" t="s">
        <v>3355</v>
      </c>
      <c r="T292" t="s">
        <v>3585</v>
      </c>
      <c r="U292" t="s">
        <v>3356</v>
      </c>
      <c r="V292" t="s">
        <v>3357</v>
      </c>
      <c r="W292" t="s">
        <v>3586</v>
      </c>
      <c r="X292" t="s">
        <v>3358</v>
      </c>
      <c r="Y292" t="s">
        <v>3359</v>
      </c>
      <c r="Z292" t="s">
        <v>3360</v>
      </c>
      <c r="AA292" t="s">
        <v>3361</v>
      </c>
      <c r="AB292" t="s">
        <v>3362</v>
      </c>
      <c r="AC292" t="s">
        <v>3363</v>
      </c>
      <c r="AD292" t="s">
        <v>3364</v>
      </c>
      <c r="AE292" t="s">
        <v>3587</v>
      </c>
      <c r="AF292" t="s">
        <v>3365</v>
      </c>
      <c r="AG292" t="s">
        <v>3588</v>
      </c>
      <c r="AH292" t="s">
        <v>3366</v>
      </c>
      <c r="AI292" t="s">
        <v>3367</v>
      </c>
      <c r="AJ292" t="s">
        <v>3368</v>
      </c>
      <c r="AK292" t="s">
        <v>3589</v>
      </c>
      <c r="AL292" t="s">
        <v>3590</v>
      </c>
      <c r="AM292" t="s">
        <v>3369</v>
      </c>
      <c r="AN292" t="s">
        <v>3370</v>
      </c>
      <c r="AO292" t="s">
        <v>3591</v>
      </c>
      <c r="AP292" t="s">
        <v>3372</v>
      </c>
      <c r="AQ292" t="s">
        <v>3373</v>
      </c>
      <c r="AR292" t="s">
        <v>3374</v>
      </c>
      <c r="AS292" t="s">
        <v>3375</v>
      </c>
      <c r="AT292" t="s">
        <v>3592</v>
      </c>
      <c r="AU292" t="s">
        <v>3593</v>
      </c>
      <c r="AV292" t="s">
        <v>3376</v>
      </c>
      <c r="AW292" t="s">
        <v>3377</v>
      </c>
      <c r="AX292" t="s">
        <v>3378</v>
      </c>
      <c r="AY292" t="s">
        <v>3379</v>
      </c>
      <c r="AZ292" t="s">
        <v>3594</v>
      </c>
      <c r="BA292" t="s">
        <v>3380</v>
      </c>
      <c r="BB292" t="s">
        <v>3381</v>
      </c>
      <c r="BC292" t="s">
        <v>3595</v>
      </c>
      <c r="BD292" t="s">
        <v>3596</v>
      </c>
      <c r="BE292" t="s">
        <v>3597</v>
      </c>
      <c r="BF292" t="s">
        <v>3382</v>
      </c>
      <c r="BG292" t="s">
        <v>3383</v>
      </c>
      <c r="BH292" t="s">
        <v>1556</v>
      </c>
      <c r="BI292" t="s">
        <v>3384</v>
      </c>
      <c r="BJ292" t="s">
        <v>3598</v>
      </c>
      <c r="BK292" t="s">
        <v>3385</v>
      </c>
      <c r="BL292" t="s">
        <v>3386</v>
      </c>
      <c r="BM292" t="s">
        <v>3387</v>
      </c>
      <c r="BN292" t="s">
        <v>3388</v>
      </c>
      <c r="BO292" t="s">
        <v>3599</v>
      </c>
      <c r="BP292" t="s">
        <v>3389</v>
      </c>
      <c r="BQ292" t="s">
        <v>3390</v>
      </c>
      <c r="BR292" t="s">
        <v>3391</v>
      </c>
      <c r="BS292" t="s">
        <v>3392</v>
      </c>
      <c r="BT292" t="s">
        <v>3601</v>
      </c>
      <c r="BU292" t="s">
        <v>3393</v>
      </c>
      <c r="BV292" t="s">
        <v>3602</v>
      </c>
      <c r="BW292" t="s">
        <v>3394</v>
      </c>
      <c r="BX292" t="s">
        <v>3395</v>
      </c>
      <c r="BY292" t="s">
        <v>3396</v>
      </c>
      <c r="BZ292" t="s">
        <v>3603</v>
      </c>
      <c r="CA292" t="s">
        <v>3397</v>
      </c>
      <c r="CB292" t="s">
        <v>3398</v>
      </c>
      <c r="CC292" t="s">
        <v>3399</v>
      </c>
      <c r="CD292" t="s">
        <v>3400</v>
      </c>
      <c r="CE292" t="s">
        <v>3604</v>
      </c>
      <c r="CF292" t="s">
        <v>3401</v>
      </c>
      <c r="CG292" t="s">
        <v>3402</v>
      </c>
      <c r="CH292" t="s">
        <v>3605</v>
      </c>
      <c r="CI292" t="s">
        <v>3403</v>
      </c>
      <c r="CJ292" t="s">
        <v>3404</v>
      </c>
      <c r="CK292" t="s">
        <v>3606</v>
      </c>
      <c r="CL292" t="s">
        <v>3607</v>
      </c>
      <c r="CM292" t="s">
        <v>3608</v>
      </c>
      <c r="CN292" t="s">
        <v>3405</v>
      </c>
    </row>
    <row r="293" spans="1:92" x14ac:dyDescent="0.35">
      <c r="A293" t="s">
        <v>3390</v>
      </c>
      <c r="B293" s="4">
        <f t="shared" si="4"/>
        <v>91</v>
      </c>
      <c r="C293" t="s">
        <v>3344</v>
      </c>
      <c r="D293" t="s">
        <v>3345</v>
      </c>
      <c r="E293" t="s">
        <v>3346</v>
      </c>
      <c r="F293" t="s">
        <v>3347</v>
      </c>
      <c r="G293" t="s">
        <v>3348</v>
      </c>
      <c r="H293" t="s">
        <v>3580</v>
      </c>
      <c r="I293" t="s">
        <v>3349</v>
      </c>
      <c r="J293" t="s">
        <v>3350</v>
      </c>
      <c r="K293" t="s">
        <v>3351</v>
      </c>
      <c r="L293" t="s">
        <v>3581</v>
      </c>
      <c r="M293" t="s">
        <v>3582</v>
      </c>
      <c r="N293" t="s">
        <v>3583</v>
      </c>
      <c r="O293" t="s">
        <v>3352</v>
      </c>
      <c r="P293" t="s">
        <v>3353</v>
      </c>
      <c r="Q293" t="s">
        <v>3354</v>
      </c>
      <c r="R293" t="s">
        <v>3584</v>
      </c>
      <c r="S293" t="s">
        <v>3355</v>
      </c>
      <c r="T293" t="s">
        <v>3585</v>
      </c>
      <c r="U293" t="s">
        <v>3356</v>
      </c>
      <c r="V293" t="s">
        <v>3357</v>
      </c>
      <c r="W293" t="s">
        <v>3586</v>
      </c>
      <c r="X293" t="s">
        <v>3358</v>
      </c>
      <c r="Y293" t="s">
        <v>3359</v>
      </c>
      <c r="Z293" t="s">
        <v>3360</v>
      </c>
      <c r="AA293" t="s">
        <v>3361</v>
      </c>
      <c r="AB293" t="s">
        <v>3362</v>
      </c>
      <c r="AC293" t="s">
        <v>3363</v>
      </c>
      <c r="AD293" t="s">
        <v>3364</v>
      </c>
      <c r="AE293" t="s">
        <v>3587</v>
      </c>
      <c r="AF293" t="s">
        <v>3365</v>
      </c>
      <c r="AG293" t="s">
        <v>3588</v>
      </c>
      <c r="AH293" t="s">
        <v>3366</v>
      </c>
      <c r="AI293" t="s">
        <v>3367</v>
      </c>
      <c r="AJ293" t="s">
        <v>3368</v>
      </c>
      <c r="AK293" t="s">
        <v>3589</v>
      </c>
      <c r="AL293" t="s">
        <v>3590</v>
      </c>
      <c r="AM293" t="s">
        <v>3369</v>
      </c>
      <c r="AN293" t="s">
        <v>3370</v>
      </c>
      <c r="AO293" t="s">
        <v>3591</v>
      </c>
      <c r="AP293" t="s">
        <v>3372</v>
      </c>
      <c r="AQ293" t="s">
        <v>3373</v>
      </c>
      <c r="AR293" t="s">
        <v>3374</v>
      </c>
      <c r="AS293" t="s">
        <v>3375</v>
      </c>
      <c r="AT293" t="s">
        <v>3592</v>
      </c>
      <c r="AU293" t="s">
        <v>3593</v>
      </c>
      <c r="AV293" t="s">
        <v>3376</v>
      </c>
      <c r="AW293" t="s">
        <v>3377</v>
      </c>
      <c r="AX293" t="s">
        <v>3378</v>
      </c>
      <c r="AY293" t="s">
        <v>3379</v>
      </c>
      <c r="AZ293" t="s">
        <v>3594</v>
      </c>
      <c r="BA293" t="s">
        <v>3380</v>
      </c>
      <c r="BB293" t="s">
        <v>3381</v>
      </c>
      <c r="BC293" t="s">
        <v>3595</v>
      </c>
      <c r="BD293" t="s">
        <v>3596</v>
      </c>
      <c r="BE293" t="s">
        <v>3597</v>
      </c>
      <c r="BF293" t="s">
        <v>3382</v>
      </c>
      <c r="BG293" t="s">
        <v>3383</v>
      </c>
      <c r="BH293" t="s">
        <v>1556</v>
      </c>
      <c r="BI293" t="s">
        <v>3384</v>
      </c>
      <c r="BJ293" t="s">
        <v>3598</v>
      </c>
      <c r="BK293" t="s">
        <v>3385</v>
      </c>
      <c r="BL293" t="s">
        <v>3386</v>
      </c>
      <c r="BM293" t="s">
        <v>3387</v>
      </c>
      <c r="BN293" t="s">
        <v>3388</v>
      </c>
      <c r="BO293" t="s">
        <v>3599</v>
      </c>
      <c r="BP293" t="s">
        <v>3389</v>
      </c>
      <c r="BQ293" t="s">
        <v>3600</v>
      </c>
      <c r="BR293" t="s">
        <v>3391</v>
      </c>
      <c r="BS293" t="s">
        <v>3392</v>
      </c>
      <c r="BT293" t="s">
        <v>3601</v>
      </c>
      <c r="BU293" t="s">
        <v>3393</v>
      </c>
      <c r="BV293" t="s">
        <v>3602</v>
      </c>
      <c r="BW293" t="s">
        <v>3394</v>
      </c>
      <c r="BX293" t="s">
        <v>3395</v>
      </c>
      <c r="BY293" t="s">
        <v>3396</v>
      </c>
      <c r="BZ293" t="s">
        <v>3603</v>
      </c>
      <c r="CA293" t="s">
        <v>3397</v>
      </c>
      <c r="CB293" t="s">
        <v>3398</v>
      </c>
      <c r="CC293" t="s">
        <v>3399</v>
      </c>
      <c r="CD293" t="s">
        <v>3400</v>
      </c>
      <c r="CE293" t="s">
        <v>3604</v>
      </c>
      <c r="CF293" t="s">
        <v>3401</v>
      </c>
      <c r="CG293" t="s">
        <v>3402</v>
      </c>
      <c r="CH293" t="s">
        <v>3605</v>
      </c>
      <c r="CI293" t="s">
        <v>3403</v>
      </c>
      <c r="CJ293" t="s">
        <v>3404</v>
      </c>
      <c r="CK293" t="s">
        <v>3606</v>
      </c>
      <c r="CL293" t="s">
        <v>3607</v>
      </c>
      <c r="CM293" t="s">
        <v>3608</v>
      </c>
      <c r="CN293" t="s">
        <v>3405</v>
      </c>
    </row>
    <row r="294" spans="1:92" x14ac:dyDescent="0.35">
      <c r="A294" t="s">
        <v>3391</v>
      </c>
      <c r="B294" s="4">
        <f t="shared" si="4"/>
        <v>91</v>
      </c>
      <c r="C294" t="s">
        <v>3344</v>
      </c>
      <c r="D294" t="s">
        <v>3345</v>
      </c>
      <c r="E294" t="s">
        <v>3346</v>
      </c>
      <c r="F294" t="s">
        <v>3347</v>
      </c>
      <c r="G294" t="s">
        <v>3348</v>
      </c>
      <c r="H294" t="s">
        <v>3580</v>
      </c>
      <c r="I294" t="s">
        <v>3349</v>
      </c>
      <c r="J294" t="s">
        <v>3350</v>
      </c>
      <c r="K294" t="s">
        <v>3351</v>
      </c>
      <c r="L294" t="s">
        <v>3581</v>
      </c>
      <c r="M294" t="s">
        <v>3582</v>
      </c>
      <c r="N294" t="s">
        <v>3583</v>
      </c>
      <c r="O294" t="s">
        <v>3352</v>
      </c>
      <c r="P294" t="s">
        <v>3353</v>
      </c>
      <c r="Q294" t="s">
        <v>3354</v>
      </c>
      <c r="R294" t="s">
        <v>3584</v>
      </c>
      <c r="S294" t="s">
        <v>3355</v>
      </c>
      <c r="T294" t="s">
        <v>3585</v>
      </c>
      <c r="U294" t="s">
        <v>3356</v>
      </c>
      <c r="V294" t="s">
        <v>3357</v>
      </c>
      <c r="W294" t="s">
        <v>3586</v>
      </c>
      <c r="X294" t="s">
        <v>3358</v>
      </c>
      <c r="Y294" t="s">
        <v>3359</v>
      </c>
      <c r="Z294" t="s">
        <v>3360</v>
      </c>
      <c r="AA294" t="s">
        <v>3361</v>
      </c>
      <c r="AB294" t="s">
        <v>3362</v>
      </c>
      <c r="AC294" t="s">
        <v>3363</v>
      </c>
      <c r="AD294" t="s">
        <v>3364</v>
      </c>
      <c r="AE294" t="s">
        <v>3587</v>
      </c>
      <c r="AF294" t="s">
        <v>3365</v>
      </c>
      <c r="AG294" t="s">
        <v>3588</v>
      </c>
      <c r="AH294" t="s">
        <v>3366</v>
      </c>
      <c r="AI294" t="s">
        <v>3367</v>
      </c>
      <c r="AJ294" t="s">
        <v>3368</v>
      </c>
      <c r="AK294" t="s">
        <v>3589</v>
      </c>
      <c r="AL294" t="s">
        <v>3590</v>
      </c>
      <c r="AM294" t="s">
        <v>3369</v>
      </c>
      <c r="AN294" t="s">
        <v>3370</v>
      </c>
      <c r="AO294" t="s">
        <v>3591</v>
      </c>
      <c r="AP294" t="s">
        <v>3372</v>
      </c>
      <c r="AQ294" t="s">
        <v>3373</v>
      </c>
      <c r="AR294" t="s">
        <v>3374</v>
      </c>
      <c r="AS294" t="s">
        <v>3375</v>
      </c>
      <c r="AT294" t="s">
        <v>3592</v>
      </c>
      <c r="AU294" t="s">
        <v>3593</v>
      </c>
      <c r="AV294" t="s">
        <v>3376</v>
      </c>
      <c r="AW294" t="s">
        <v>3377</v>
      </c>
      <c r="AX294" t="s">
        <v>3378</v>
      </c>
      <c r="AY294" t="s">
        <v>3379</v>
      </c>
      <c r="AZ294" t="s">
        <v>3594</v>
      </c>
      <c r="BA294" t="s">
        <v>3380</v>
      </c>
      <c r="BB294" t="s">
        <v>3381</v>
      </c>
      <c r="BC294" t="s">
        <v>3595</v>
      </c>
      <c r="BD294" t="s">
        <v>3596</v>
      </c>
      <c r="BE294" t="s">
        <v>3597</v>
      </c>
      <c r="BF294" t="s">
        <v>3382</v>
      </c>
      <c r="BG294" t="s">
        <v>3383</v>
      </c>
      <c r="BH294" t="s">
        <v>1556</v>
      </c>
      <c r="BI294" t="s">
        <v>3384</v>
      </c>
      <c r="BJ294" t="s">
        <v>3598</v>
      </c>
      <c r="BK294" t="s">
        <v>3385</v>
      </c>
      <c r="BL294" t="s">
        <v>3386</v>
      </c>
      <c r="BM294" t="s">
        <v>3387</v>
      </c>
      <c r="BN294" t="s">
        <v>3388</v>
      </c>
      <c r="BO294" t="s">
        <v>3599</v>
      </c>
      <c r="BP294" t="s">
        <v>3389</v>
      </c>
      <c r="BQ294" t="s">
        <v>3600</v>
      </c>
      <c r="BR294" t="s">
        <v>3390</v>
      </c>
      <c r="BS294" t="s">
        <v>3392</v>
      </c>
      <c r="BT294" t="s">
        <v>3601</v>
      </c>
      <c r="BU294" t="s">
        <v>3393</v>
      </c>
      <c r="BV294" t="s">
        <v>3602</v>
      </c>
      <c r="BW294" t="s">
        <v>3394</v>
      </c>
      <c r="BX294" t="s">
        <v>3395</v>
      </c>
      <c r="BY294" t="s">
        <v>3396</v>
      </c>
      <c r="BZ294" t="s">
        <v>3603</v>
      </c>
      <c r="CA294" t="s">
        <v>3397</v>
      </c>
      <c r="CB294" t="s">
        <v>3398</v>
      </c>
      <c r="CC294" t="s">
        <v>3399</v>
      </c>
      <c r="CD294" t="s">
        <v>3400</v>
      </c>
      <c r="CE294" t="s">
        <v>3604</v>
      </c>
      <c r="CF294" t="s">
        <v>3401</v>
      </c>
      <c r="CG294" t="s">
        <v>3402</v>
      </c>
      <c r="CH294" t="s">
        <v>3605</v>
      </c>
      <c r="CI294" t="s">
        <v>3403</v>
      </c>
      <c r="CJ294" t="s">
        <v>3404</v>
      </c>
      <c r="CK294" t="s">
        <v>3606</v>
      </c>
      <c r="CL294" t="s">
        <v>3607</v>
      </c>
      <c r="CM294" t="s">
        <v>3608</v>
      </c>
      <c r="CN294" t="s">
        <v>3405</v>
      </c>
    </row>
    <row r="295" spans="1:92" x14ac:dyDescent="0.35">
      <c r="A295" t="s">
        <v>3392</v>
      </c>
      <c r="B295" s="4">
        <f t="shared" si="4"/>
        <v>91</v>
      </c>
      <c r="C295" t="s">
        <v>3344</v>
      </c>
      <c r="D295" t="s">
        <v>3345</v>
      </c>
      <c r="E295" t="s">
        <v>3346</v>
      </c>
      <c r="F295" t="s">
        <v>3347</v>
      </c>
      <c r="G295" t="s">
        <v>3348</v>
      </c>
      <c r="H295" t="s">
        <v>3580</v>
      </c>
      <c r="I295" t="s">
        <v>3349</v>
      </c>
      <c r="J295" t="s">
        <v>3350</v>
      </c>
      <c r="K295" t="s">
        <v>3351</v>
      </c>
      <c r="L295" t="s">
        <v>3581</v>
      </c>
      <c r="M295" t="s">
        <v>3582</v>
      </c>
      <c r="N295" t="s">
        <v>3583</v>
      </c>
      <c r="O295" t="s">
        <v>3352</v>
      </c>
      <c r="P295" t="s">
        <v>3353</v>
      </c>
      <c r="Q295" t="s">
        <v>3354</v>
      </c>
      <c r="R295" t="s">
        <v>3584</v>
      </c>
      <c r="S295" t="s">
        <v>3355</v>
      </c>
      <c r="T295" t="s">
        <v>3585</v>
      </c>
      <c r="U295" t="s">
        <v>3356</v>
      </c>
      <c r="V295" t="s">
        <v>3357</v>
      </c>
      <c r="W295" t="s">
        <v>3586</v>
      </c>
      <c r="X295" t="s">
        <v>3358</v>
      </c>
      <c r="Y295" t="s">
        <v>3359</v>
      </c>
      <c r="Z295" t="s">
        <v>3360</v>
      </c>
      <c r="AA295" t="s">
        <v>3361</v>
      </c>
      <c r="AB295" t="s">
        <v>3362</v>
      </c>
      <c r="AC295" t="s">
        <v>3363</v>
      </c>
      <c r="AD295" t="s">
        <v>3364</v>
      </c>
      <c r="AE295" t="s">
        <v>3587</v>
      </c>
      <c r="AF295" t="s">
        <v>3365</v>
      </c>
      <c r="AG295" t="s">
        <v>3588</v>
      </c>
      <c r="AH295" t="s">
        <v>3366</v>
      </c>
      <c r="AI295" t="s">
        <v>3367</v>
      </c>
      <c r="AJ295" t="s">
        <v>3368</v>
      </c>
      <c r="AK295" t="s">
        <v>3589</v>
      </c>
      <c r="AL295" t="s">
        <v>3590</v>
      </c>
      <c r="AM295" t="s">
        <v>3369</v>
      </c>
      <c r="AN295" t="s">
        <v>3370</v>
      </c>
      <c r="AO295" t="s">
        <v>3591</v>
      </c>
      <c r="AP295" t="s">
        <v>3372</v>
      </c>
      <c r="AQ295" t="s">
        <v>3373</v>
      </c>
      <c r="AR295" t="s">
        <v>3374</v>
      </c>
      <c r="AS295" t="s">
        <v>3375</v>
      </c>
      <c r="AT295" t="s">
        <v>3592</v>
      </c>
      <c r="AU295" t="s">
        <v>3593</v>
      </c>
      <c r="AV295" t="s">
        <v>3376</v>
      </c>
      <c r="AW295" t="s">
        <v>3377</v>
      </c>
      <c r="AX295" t="s">
        <v>3378</v>
      </c>
      <c r="AY295" t="s">
        <v>3379</v>
      </c>
      <c r="AZ295" t="s">
        <v>3594</v>
      </c>
      <c r="BA295" t="s">
        <v>3380</v>
      </c>
      <c r="BB295" t="s">
        <v>3381</v>
      </c>
      <c r="BC295" t="s">
        <v>3595</v>
      </c>
      <c r="BD295" t="s">
        <v>3596</v>
      </c>
      <c r="BE295" t="s">
        <v>3597</v>
      </c>
      <c r="BF295" t="s">
        <v>3382</v>
      </c>
      <c r="BG295" t="s">
        <v>3383</v>
      </c>
      <c r="BH295" t="s">
        <v>1556</v>
      </c>
      <c r="BI295" t="s">
        <v>3384</v>
      </c>
      <c r="BJ295" t="s">
        <v>3598</v>
      </c>
      <c r="BK295" t="s">
        <v>3385</v>
      </c>
      <c r="BL295" t="s">
        <v>3386</v>
      </c>
      <c r="BM295" t="s">
        <v>3387</v>
      </c>
      <c r="BN295" t="s">
        <v>3388</v>
      </c>
      <c r="BO295" t="s">
        <v>3599</v>
      </c>
      <c r="BP295" t="s">
        <v>3389</v>
      </c>
      <c r="BQ295" t="s">
        <v>3600</v>
      </c>
      <c r="BR295" t="s">
        <v>3390</v>
      </c>
      <c r="BS295" t="s">
        <v>3391</v>
      </c>
      <c r="BT295" t="s">
        <v>3601</v>
      </c>
      <c r="BU295" t="s">
        <v>3393</v>
      </c>
      <c r="BV295" t="s">
        <v>3602</v>
      </c>
      <c r="BW295" t="s">
        <v>3394</v>
      </c>
      <c r="BX295" t="s">
        <v>3395</v>
      </c>
      <c r="BY295" t="s">
        <v>3396</v>
      </c>
      <c r="BZ295" t="s">
        <v>3603</v>
      </c>
      <c r="CA295" t="s">
        <v>3397</v>
      </c>
      <c r="CB295" t="s">
        <v>3398</v>
      </c>
      <c r="CC295" t="s">
        <v>3399</v>
      </c>
      <c r="CD295" t="s">
        <v>3400</v>
      </c>
      <c r="CE295" t="s">
        <v>3604</v>
      </c>
      <c r="CF295" t="s">
        <v>3401</v>
      </c>
      <c r="CG295" t="s">
        <v>3402</v>
      </c>
      <c r="CH295" t="s">
        <v>3605</v>
      </c>
      <c r="CI295" t="s">
        <v>3403</v>
      </c>
      <c r="CJ295" t="s">
        <v>3404</v>
      </c>
      <c r="CK295" t="s">
        <v>3606</v>
      </c>
      <c r="CL295" t="s">
        <v>3607</v>
      </c>
      <c r="CM295" t="s">
        <v>3608</v>
      </c>
      <c r="CN295" t="s">
        <v>3405</v>
      </c>
    </row>
    <row r="296" spans="1:92" x14ac:dyDescent="0.35">
      <c r="A296" t="s">
        <v>3601</v>
      </c>
      <c r="B296" s="4">
        <f t="shared" si="4"/>
        <v>91</v>
      </c>
      <c r="C296" t="s">
        <v>3344</v>
      </c>
      <c r="D296" t="s">
        <v>3345</v>
      </c>
      <c r="E296" t="s">
        <v>3346</v>
      </c>
      <c r="F296" t="s">
        <v>3347</v>
      </c>
      <c r="G296" t="s">
        <v>3348</v>
      </c>
      <c r="H296" t="s">
        <v>3580</v>
      </c>
      <c r="I296" t="s">
        <v>3349</v>
      </c>
      <c r="J296" t="s">
        <v>3350</v>
      </c>
      <c r="K296" t="s">
        <v>3351</v>
      </c>
      <c r="L296" t="s">
        <v>3581</v>
      </c>
      <c r="M296" t="s">
        <v>3582</v>
      </c>
      <c r="N296" t="s">
        <v>3583</v>
      </c>
      <c r="O296" t="s">
        <v>3352</v>
      </c>
      <c r="P296" t="s">
        <v>3353</v>
      </c>
      <c r="Q296" t="s">
        <v>3354</v>
      </c>
      <c r="R296" t="s">
        <v>3584</v>
      </c>
      <c r="S296" t="s">
        <v>3355</v>
      </c>
      <c r="T296" t="s">
        <v>3585</v>
      </c>
      <c r="U296" t="s">
        <v>3356</v>
      </c>
      <c r="V296" t="s">
        <v>3357</v>
      </c>
      <c r="W296" t="s">
        <v>3586</v>
      </c>
      <c r="X296" t="s">
        <v>3358</v>
      </c>
      <c r="Y296" t="s">
        <v>3359</v>
      </c>
      <c r="Z296" t="s">
        <v>3360</v>
      </c>
      <c r="AA296" t="s">
        <v>3361</v>
      </c>
      <c r="AB296" t="s">
        <v>3362</v>
      </c>
      <c r="AC296" t="s">
        <v>3363</v>
      </c>
      <c r="AD296" t="s">
        <v>3364</v>
      </c>
      <c r="AE296" t="s">
        <v>3587</v>
      </c>
      <c r="AF296" t="s">
        <v>3365</v>
      </c>
      <c r="AG296" t="s">
        <v>3588</v>
      </c>
      <c r="AH296" t="s">
        <v>3366</v>
      </c>
      <c r="AI296" t="s">
        <v>3367</v>
      </c>
      <c r="AJ296" t="s">
        <v>3368</v>
      </c>
      <c r="AK296" t="s">
        <v>3589</v>
      </c>
      <c r="AL296" t="s">
        <v>3590</v>
      </c>
      <c r="AM296" t="s">
        <v>3369</v>
      </c>
      <c r="AN296" t="s">
        <v>3370</v>
      </c>
      <c r="AO296" t="s">
        <v>3591</v>
      </c>
      <c r="AP296" t="s">
        <v>3372</v>
      </c>
      <c r="AQ296" t="s">
        <v>3373</v>
      </c>
      <c r="AR296" t="s">
        <v>3374</v>
      </c>
      <c r="AS296" t="s">
        <v>3375</v>
      </c>
      <c r="AT296" t="s">
        <v>3592</v>
      </c>
      <c r="AU296" t="s">
        <v>3593</v>
      </c>
      <c r="AV296" t="s">
        <v>3376</v>
      </c>
      <c r="AW296" t="s">
        <v>3377</v>
      </c>
      <c r="AX296" t="s">
        <v>3378</v>
      </c>
      <c r="AY296" t="s">
        <v>3379</v>
      </c>
      <c r="AZ296" t="s">
        <v>3594</v>
      </c>
      <c r="BA296" t="s">
        <v>3380</v>
      </c>
      <c r="BB296" t="s">
        <v>3381</v>
      </c>
      <c r="BC296" t="s">
        <v>3595</v>
      </c>
      <c r="BD296" t="s">
        <v>3596</v>
      </c>
      <c r="BE296" t="s">
        <v>3597</v>
      </c>
      <c r="BF296" t="s">
        <v>3382</v>
      </c>
      <c r="BG296" t="s">
        <v>3383</v>
      </c>
      <c r="BH296" t="s">
        <v>1556</v>
      </c>
      <c r="BI296" t="s">
        <v>3384</v>
      </c>
      <c r="BJ296" t="s">
        <v>3598</v>
      </c>
      <c r="BK296" t="s">
        <v>3385</v>
      </c>
      <c r="BL296" t="s">
        <v>3386</v>
      </c>
      <c r="BM296" t="s">
        <v>3387</v>
      </c>
      <c r="BN296" t="s">
        <v>3388</v>
      </c>
      <c r="BO296" t="s">
        <v>3599</v>
      </c>
      <c r="BP296" t="s">
        <v>3389</v>
      </c>
      <c r="BQ296" t="s">
        <v>3600</v>
      </c>
      <c r="BR296" t="s">
        <v>3390</v>
      </c>
      <c r="BS296" t="s">
        <v>3391</v>
      </c>
      <c r="BT296" t="s">
        <v>3392</v>
      </c>
      <c r="BU296" t="s">
        <v>3393</v>
      </c>
      <c r="BV296" t="s">
        <v>3602</v>
      </c>
      <c r="BW296" t="s">
        <v>3394</v>
      </c>
      <c r="BX296" t="s">
        <v>3395</v>
      </c>
      <c r="BY296" t="s">
        <v>3396</v>
      </c>
      <c r="BZ296" t="s">
        <v>3603</v>
      </c>
      <c r="CA296" t="s">
        <v>3397</v>
      </c>
      <c r="CB296" t="s">
        <v>3398</v>
      </c>
      <c r="CC296" t="s">
        <v>3399</v>
      </c>
      <c r="CD296" t="s">
        <v>3400</v>
      </c>
      <c r="CE296" t="s">
        <v>3604</v>
      </c>
      <c r="CF296" t="s">
        <v>3401</v>
      </c>
      <c r="CG296" t="s">
        <v>3402</v>
      </c>
      <c r="CH296" t="s">
        <v>3605</v>
      </c>
      <c r="CI296" t="s">
        <v>3403</v>
      </c>
      <c r="CJ296" t="s">
        <v>3404</v>
      </c>
      <c r="CK296" t="s">
        <v>3606</v>
      </c>
      <c r="CL296" t="s">
        <v>3607</v>
      </c>
      <c r="CM296" t="s">
        <v>3608</v>
      </c>
      <c r="CN296" t="s">
        <v>3405</v>
      </c>
    </row>
    <row r="297" spans="1:92" x14ac:dyDescent="0.35">
      <c r="A297" t="s">
        <v>3393</v>
      </c>
      <c r="B297" s="4">
        <f t="shared" si="4"/>
        <v>91</v>
      </c>
      <c r="C297" t="s">
        <v>3344</v>
      </c>
      <c r="D297" t="s">
        <v>3345</v>
      </c>
      <c r="E297" t="s">
        <v>3346</v>
      </c>
      <c r="F297" t="s">
        <v>3347</v>
      </c>
      <c r="G297" t="s">
        <v>3348</v>
      </c>
      <c r="H297" t="s">
        <v>3580</v>
      </c>
      <c r="I297" t="s">
        <v>3349</v>
      </c>
      <c r="J297" t="s">
        <v>3350</v>
      </c>
      <c r="K297" t="s">
        <v>3351</v>
      </c>
      <c r="L297" t="s">
        <v>3581</v>
      </c>
      <c r="M297" t="s">
        <v>3582</v>
      </c>
      <c r="N297" t="s">
        <v>3583</v>
      </c>
      <c r="O297" t="s">
        <v>3352</v>
      </c>
      <c r="P297" t="s">
        <v>3353</v>
      </c>
      <c r="Q297" t="s">
        <v>3354</v>
      </c>
      <c r="R297" t="s">
        <v>3584</v>
      </c>
      <c r="S297" t="s">
        <v>3355</v>
      </c>
      <c r="T297" t="s">
        <v>3585</v>
      </c>
      <c r="U297" t="s">
        <v>3356</v>
      </c>
      <c r="V297" t="s">
        <v>3357</v>
      </c>
      <c r="W297" t="s">
        <v>3586</v>
      </c>
      <c r="X297" t="s">
        <v>3358</v>
      </c>
      <c r="Y297" t="s">
        <v>3359</v>
      </c>
      <c r="Z297" t="s">
        <v>3360</v>
      </c>
      <c r="AA297" t="s">
        <v>3361</v>
      </c>
      <c r="AB297" t="s">
        <v>3362</v>
      </c>
      <c r="AC297" t="s">
        <v>3363</v>
      </c>
      <c r="AD297" t="s">
        <v>3364</v>
      </c>
      <c r="AE297" t="s">
        <v>3587</v>
      </c>
      <c r="AF297" t="s">
        <v>3365</v>
      </c>
      <c r="AG297" t="s">
        <v>3588</v>
      </c>
      <c r="AH297" t="s">
        <v>3366</v>
      </c>
      <c r="AI297" t="s">
        <v>3367</v>
      </c>
      <c r="AJ297" t="s">
        <v>3368</v>
      </c>
      <c r="AK297" t="s">
        <v>3589</v>
      </c>
      <c r="AL297" t="s">
        <v>3590</v>
      </c>
      <c r="AM297" t="s">
        <v>3369</v>
      </c>
      <c r="AN297" t="s">
        <v>3370</v>
      </c>
      <c r="AO297" t="s">
        <v>3591</v>
      </c>
      <c r="AP297" t="s">
        <v>3372</v>
      </c>
      <c r="AQ297" t="s">
        <v>3373</v>
      </c>
      <c r="AR297" t="s">
        <v>3374</v>
      </c>
      <c r="AS297" t="s">
        <v>3375</v>
      </c>
      <c r="AT297" t="s">
        <v>3592</v>
      </c>
      <c r="AU297" t="s">
        <v>3593</v>
      </c>
      <c r="AV297" t="s">
        <v>3376</v>
      </c>
      <c r="AW297" t="s">
        <v>3377</v>
      </c>
      <c r="AX297" t="s">
        <v>3378</v>
      </c>
      <c r="AY297" t="s">
        <v>3379</v>
      </c>
      <c r="AZ297" t="s">
        <v>3594</v>
      </c>
      <c r="BA297" t="s">
        <v>3380</v>
      </c>
      <c r="BB297" t="s">
        <v>3381</v>
      </c>
      <c r="BC297" t="s">
        <v>3595</v>
      </c>
      <c r="BD297" t="s">
        <v>3596</v>
      </c>
      <c r="BE297" t="s">
        <v>3597</v>
      </c>
      <c r="BF297" t="s">
        <v>3382</v>
      </c>
      <c r="BG297" t="s">
        <v>3383</v>
      </c>
      <c r="BH297" t="s">
        <v>1556</v>
      </c>
      <c r="BI297" t="s">
        <v>3384</v>
      </c>
      <c r="BJ297" t="s">
        <v>3598</v>
      </c>
      <c r="BK297" t="s">
        <v>3385</v>
      </c>
      <c r="BL297" t="s">
        <v>3386</v>
      </c>
      <c r="BM297" t="s">
        <v>3387</v>
      </c>
      <c r="BN297" t="s">
        <v>3388</v>
      </c>
      <c r="BO297" t="s">
        <v>3599</v>
      </c>
      <c r="BP297" t="s">
        <v>3389</v>
      </c>
      <c r="BQ297" t="s">
        <v>3600</v>
      </c>
      <c r="BR297" t="s">
        <v>3390</v>
      </c>
      <c r="BS297" t="s">
        <v>3391</v>
      </c>
      <c r="BT297" t="s">
        <v>3392</v>
      </c>
      <c r="BU297" t="s">
        <v>3601</v>
      </c>
      <c r="BV297" t="s">
        <v>3602</v>
      </c>
      <c r="BW297" t="s">
        <v>3394</v>
      </c>
      <c r="BX297" t="s">
        <v>3395</v>
      </c>
      <c r="BY297" t="s">
        <v>3396</v>
      </c>
      <c r="BZ297" t="s">
        <v>3603</v>
      </c>
      <c r="CA297" t="s">
        <v>3397</v>
      </c>
      <c r="CB297" t="s">
        <v>3398</v>
      </c>
      <c r="CC297" t="s">
        <v>3399</v>
      </c>
      <c r="CD297" t="s">
        <v>3400</v>
      </c>
      <c r="CE297" t="s">
        <v>3604</v>
      </c>
      <c r="CF297" t="s">
        <v>3401</v>
      </c>
      <c r="CG297" t="s">
        <v>3402</v>
      </c>
      <c r="CH297" t="s">
        <v>3605</v>
      </c>
      <c r="CI297" t="s">
        <v>3403</v>
      </c>
      <c r="CJ297" t="s">
        <v>3404</v>
      </c>
      <c r="CK297" t="s">
        <v>3606</v>
      </c>
      <c r="CL297" t="s">
        <v>3607</v>
      </c>
      <c r="CM297" t="s">
        <v>3608</v>
      </c>
      <c r="CN297" t="s">
        <v>3405</v>
      </c>
    </row>
    <row r="298" spans="1:92" x14ac:dyDescent="0.35">
      <c r="A298" t="s">
        <v>3602</v>
      </c>
      <c r="B298" s="4">
        <f t="shared" si="4"/>
        <v>91</v>
      </c>
      <c r="C298" t="s">
        <v>3344</v>
      </c>
      <c r="D298" t="s">
        <v>3345</v>
      </c>
      <c r="E298" t="s">
        <v>3346</v>
      </c>
      <c r="F298" t="s">
        <v>3347</v>
      </c>
      <c r="G298" t="s">
        <v>3348</v>
      </c>
      <c r="H298" t="s">
        <v>3580</v>
      </c>
      <c r="I298" t="s">
        <v>3349</v>
      </c>
      <c r="J298" t="s">
        <v>3350</v>
      </c>
      <c r="K298" t="s">
        <v>3351</v>
      </c>
      <c r="L298" t="s">
        <v>3581</v>
      </c>
      <c r="M298" t="s">
        <v>3582</v>
      </c>
      <c r="N298" t="s">
        <v>3583</v>
      </c>
      <c r="O298" t="s">
        <v>3352</v>
      </c>
      <c r="P298" t="s">
        <v>3353</v>
      </c>
      <c r="Q298" t="s">
        <v>3354</v>
      </c>
      <c r="R298" t="s">
        <v>3584</v>
      </c>
      <c r="S298" t="s">
        <v>3355</v>
      </c>
      <c r="T298" t="s">
        <v>3585</v>
      </c>
      <c r="U298" t="s">
        <v>3356</v>
      </c>
      <c r="V298" t="s">
        <v>3357</v>
      </c>
      <c r="W298" t="s">
        <v>3586</v>
      </c>
      <c r="X298" t="s">
        <v>3358</v>
      </c>
      <c r="Y298" t="s">
        <v>3359</v>
      </c>
      <c r="Z298" t="s">
        <v>3360</v>
      </c>
      <c r="AA298" t="s">
        <v>3361</v>
      </c>
      <c r="AB298" t="s">
        <v>3362</v>
      </c>
      <c r="AC298" t="s">
        <v>3363</v>
      </c>
      <c r="AD298" t="s">
        <v>3364</v>
      </c>
      <c r="AE298" t="s">
        <v>3587</v>
      </c>
      <c r="AF298" t="s">
        <v>3365</v>
      </c>
      <c r="AG298" t="s">
        <v>3588</v>
      </c>
      <c r="AH298" t="s">
        <v>3366</v>
      </c>
      <c r="AI298" t="s">
        <v>3367</v>
      </c>
      <c r="AJ298" t="s">
        <v>3368</v>
      </c>
      <c r="AK298" t="s">
        <v>3589</v>
      </c>
      <c r="AL298" t="s">
        <v>3590</v>
      </c>
      <c r="AM298" t="s">
        <v>3369</v>
      </c>
      <c r="AN298" t="s">
        <v>3370</v>
      </c>
      <c r="AO298" t="s">
        <v>3591</v>
      </c>
      <c r="AP298" t="s">
        <v>3372</v>
      </c>
      <c r="AQ298" t="s">
        <v>3373</v>
      </c>
      <c r="AR298" t="s">
        <v>3374</v>
      </c>
      <c r="AS298" t="s">
        <v>3375</v>
      </c>
      <c r="AT298" t="s">
        <v>3592</v>
      </c>
      <c r="AU298" t="s">
        <v>3593</v>
      </c>
      <c r="AV298" t="s">
        <v>3376</v>
      </c>
      <c r="AW298" t="s">
        <v>3377</v>
      </c>
      <c r="AX298" t="s">
        <v>3378</v>
      </c>
      <c r="AY298" t="s">
        <v>3379</v>
      </c>
      <c r="AZ298" t="s">
        <v>3594</v>
      </c>
      <c r="BA298" t="s">
        <v>3380</v>
      </c>
      <c r="BB298" t="s">
        <v>3381</v>
      </c>
      <c r="BC298" t="s">
        <v>3595</v>
      </c>
      <c r="BD298" t="s">
        <v>3596</v>
      </c>
      <c r="BE298" t="s">
        <v>3597</v>
      </c>
      <c r="BF298" t="s">
        <v>3382</v>
      </c>
      <c r="BG298" t="s">
        <v>3383</v>
      </c>
      <c r="BH298" t="s">
        <v>1556</v>
      </c>
      <c r="BI298" t="s">
        <v>3384</v>
      </c>
      <c r="BJ298" t="s">
        <v>3598</v>
      </c>
      <c r="BK298" t="s">
        <v>3385</v>
      </c>
      <c r="BL298" t="s">
        <v>3386</v>
      </c>
      <c r="BM298" t="s">
        <v>3387</v>
      </c>
      <c r="BN298" t="s">
        <v>3388</v>
      </c>
      <c r="BO298" t="s">
        <v>3599</v>
      </c>
      <c r="BP298" t="s">
        <v>3389</v>
      </c>
      <c r="BQ298" t="s">
        <v>3600</v>
      </c>
      <c r="BR298" t="s">
        <v>3390</v>
      </c>
      <c r="BS298" t="s">
        <v>3391</v>
      </c>
      <c r="BT298" t="s">
        <v>3392</v>
      </c>
      <c r="BU298" t="s">
        <v>3601</v>
      </c>
      <c r="BV298" t="s">
        <v>3393</v>
      </c>
      <c r="BW298" t="s">
        <v>3394</v>
      </c>
      <c r="BX298" t="s">
        <v>3395</v>
      </c>
      <c r="BY298" t="s">
        <v>3396</v>
      </c>
      <c r="BZ298" t="s">
        <v>3603</v>
      </c>
      <c r="CA298" t="s">
        <v>3397</v>
      </c>
      <c r="CB298" t="s">
        <v>3398</v>
      </c>
      <c r="CC298" t="s">
        <v>3399</v>
      </c>
      <c r="CD298" t="s">
        <v>3400</v>
      </c>
      <c r="CE298" t="s">
        <v>3604</v>
      </c>
      <c r="CF298" t="s">
        <v>3401</v>
      </c>
      <c r="CG298" t="s">
        <v>3402</v>
      </c>
      <c r="CH298" t="s">
        <v>3605</v>
      </c>
      <c r="CI298" t="s">
        <v>3403</v>
      </c>
      <c r="CJ298" t="s">
        <v>3404</v>
      </c>
      <c r="CK298" t="s">
        <v>3606</v>
      </c>
      <c r="CL298" t="s">
        <v>3607</v>
      </c>
      <c r="CM298" t="s">
        <v>3608</v>
      </c>
      <c r="CN298" t="s">
        <v>3405</v>
      </c>
    </row>
    <row r="299" spans="1:92" x14ac:dyDescent="0.35">
      <c r="A299" t="s">
        <v>3394</v>
      </c>
      <c r="B299" s="4">
        <f t="shared" si="4"/>
        <v>91</v>
      </c>
      <c r="C299" t="s">
        <v>3344</v>
      </c>
      <c r="D299" t="s">
        <v>3345</v>
      </c>
      <c r="E299" t="s">
        <v>3346</v>
      </c>
      <c r="F299" t="s">
        <v>3347</v>
      </c>
      <c r="G299" t="s">
        <v>3348</v>
      </c>
      <c r="H299" t="s">
        <v>3580</v>
      </c>
      <c r="I299" t="s">
        <v>3349</v>
      </c>
      <c r="J299" t="s">
        <v>3350</v>
      </c>
      <c r="K299" t="s">
        <v>3351</v>
      </c>
      <c r="L299" t="s">
        <v>3581</v>
      </c>
      <c r="M299" t="s">
        <v>3582</v>
      </c>
      <c r="N299" t="s">
        <v>3583</v>
      </c>
      <c r="O299" t="s">
        <v>3352</v>
      </c>
      <c r="P299" t="s">
        <v>3353</v>
      </c>
      <c r="Q299" t="s">
        <v>3354</v>
      </c>
      <c r="R299" t="s">
        <v>3584</v>
      </c>
      <c r="S299" t="s">
        <v>3355</v>
      </c>
      <c r="T299" t="s">
        <v>3585</v>
      </c>
      <c r="U299" t="s">
        <v>3356</v>
      </c>
      <c r="V299" t="s">
        <v>3357</v>
      </c>
      <c r="W299" t="s">
        <v>3586</v>
      </c>
      <c r="X299" t="s">
        <v>3358</v>
      </c>
      <c r="Y299" t="s">
        <v>3359</v>
      </c>
      <c r="Z299" t="s">
        <v>3360</v>
      </c>
      <c r="AA299" t="s">
        <v>3361</v>
      </c>
      <c r="AB299" t="s">
        <v>3362</v>
      </c>
      <c r="AC299" t="s">
        <v>3363</v>
      </c>
      <c r="AD299" t="s">
        <v>3364</v>
      </c>
      <c r="AE299" t="s">
        <v>3587</v>
      </c>
      <c r="AF299" t="s">
        <v>3365</v>
      </c>
      <c r="AG299" t="s">
        <v>3588</v>
      </c>
      <c r="AH299" t="s">
        <v>3366</v>
      </c>
      <c r="AI299" t="s">
        <v>3367</v>
      </c>
      <c r="AJ299" t="s">
        <v>3368</v>
      </c>
      <c r="AK299" t="s">
        <v>3589</v>
      </c>
      <c r="AL299" t="s">
        <v>3590</v>
      </c>
      <c r="AM299" t="s">
        <v>3369</v>
      </c>
      <c r="AN299" t="s">
        <v>3370</v>
      </c>
      <c r="AO299" t="s">
        <v>3591</v>
      </c>
      <c r="AP299" t="s">
        <v>3372</v>
      </c>
      <c r="AQ299" t="s">
        <v>3373</v>
      </c>
      <c r="AR299" t="s">
        <v>3374</v>
      </c>
      <c r="AS299" t="s">
        <v>3375</v>
      </c>
      <c r="AT299" t="s">
        <v>3592</v>
      </c>
      <c r="AU299" t="s">
        <v>3593</v>
      </c>
      <c r="AV299" t="s">
        <v>3376</v>
      </c>
      <c r="AW299" t="s">
        <v>3377</v>
      </c>
      <c r="AX299" t="s">
        <v>3378</v>
      </c>
      <c r="AY299" t="s">
        <v>3379</v>
      </c>
      <c r="AZ299" t="s">
        <v>3594</v>
      </c>
      <c r="BA299" t="s">
        <v>3380</v>
      </c>
      <c r="BB299" t="s">
        <v>3381</v>
      </c>
      <c r="BC299" t="s">
        <v>3595</v>
      </c>
      <c r="BD299" t="s">
        <v>3596</v>
      </c>
      <c r="BE299" t="s">
        <v>3597</v>
      </c>
      <c r="BF299" t="s">
        <v>3382</v>
      </c>
      <c r="BG299" t="s">
        <v>3383</v>
      </c>
      <c r="BH299" t="s">
        <v>1556</v>
      </c>
      <c r="BI299" t="s">
        <v>3384</v>
      </c>
      <c r="BJ299" t="s">
        <v>3598</v>
      </c>
      <c r="BK299" t="s">
        <v>3385</v>
      </c>
      <c r="BL299" t="s">
        <v>3386</v>
      </c>
      <c r="BM299" t="s">
        <v>3387</v>
      </c>
      <c r="BN299" t="s">
        <v>3388</v>
      </c>
      <c r="BO299" t="s">
        <v>3599</v>
      </c>
      <c r="BP299" t="s">
        <v>3389</v>
      </c>
      <c r="BQ299" t="s">
        <v>3600</v>
      </c>
      <c r="BR299" t="s">
        <v>3390</v>
      </c>
      <c r="BS299" t="s">
        <v>3391</v>
      </c>
      <c r="BT299" t="s">
        <v>3392</v>
      </c>
      <c r="BU299" t="s">
        <v>3601</v>
      </c>
      <c r="BV299" t="s">
        <v>3393</v>
      </c>
      <c r="BW299" t="s">
        <v>3602</v>
      </c>
      <c r="BX299" t="s">
        <v>3395</v>
      </c>
      <c r="BY299" t="s">
        <v>3396</v>
      </c>
      <c r="BZ299" t="s">
        <v>3603</v>
      </c>
      <c r="CA299" t="s">
        <v>3397</v>
      </c>
      <c r="CB299" t="s">
        <v>3398</v>
      </c>
      <c r="CC299" t="s">
        <v>3399</v>
      </c>
      <c r="CD299" t="s">
        <v>3400</v>
      </c>
      <c r="CE299" t="s">
        <v>3604</v>
      </c>
      <c r="CF299" t="s">
        <v>3401</v>
      </c>
      <c r="CG299" t="s">
        <v>3402</v>
      </c>
      <c r="CH299" t="s">
        <v>3605</v>
      </c>
      <c r="CI299" t="s">
        <v>3403</v>
      </c>
      <c r="CJ299" t="s">
        <v>3404</v>
      </c>
      <c r="CK299" t="s">
        <v>3606</v>
      </c>
      <c r="CL299" t="s">
        <v>3607</v>
      </c>
      <c r="CM299" t="s">
        <v>3608</v>
      </c>
      <c r="CN299" t="s">
        <v>3405</v>
      </c>
    </row>
    <row r="300" spans="1:92" x14ac:dyDescent="0.35">
      <c r="A300" t="s">
        <v>3395</v>
      </c>
      <c r="B300" s="4">
        <f t="shared" si="4"/>
        <v>91</v>
      </c>
      <c r="C300" t="s">
        <v>3344</v>
      </c>
      <c r="D300" t="s">
        <v>3345</v>
      </c>
      <c r="E300" t="s">
        <v>3346</v>
      </c>
      <c r="F300" t="s">
        <v>3347</v>
      </c>
      <c r="G300" t="s">
        <v>3348</v>
      </c>
      <c r="H300" t="s">
        <v>3580</v>
      </c>
      <c r="I300" t="s">
        <v>3349</v>
      </c>
      <c r="J300" t="s">
        <v>3350</v>
      </c>
      <c r="K300" t="s">
        <v>3351</v>
      </c>
      <c r="L300" t="s">
        <v>3581</v>
      </c>
      <c r="M300" t="s">
        <v>3582</v>
      </c>
      <c r="N300" t="s">
        <v>3583</v>
      </c>
      <c r="O300" t="s">
        <v>3352</v>
      </c>
      <c r="P300" t="s">
        <v>3353</v>
      </c>
      <c r="Q300" t="s">
        <v>3354</v>
      </c>
      <c r="R300" t="s">
        <v>3584</v>
      </c>
      <c r="S300" t="s">
        <v>3355</v>
      </c>
      <c r="T300" t="s">
        <v>3585</v>
      </c>
      <c r="U300" t="s">
        <v>3356</v>
      </c>
      <c r="V300" t="s">
        <v>3357</v>
      </c>
      <c r="W300" t="s">
        <v>3586</v>
      </c>
      <c r="X300" t="s">
        <v>3358</v>
      </c>
      <c r="Y300" t="s">
        <v>3359</v>
      </c>
      <c r="Z300" t="s">
        <v>3360</v>
      </c>
      <c r="AA300" t="s">
        <v>3361</v>
      </c>
      <c r="AB300" t="s">
        <v>3362</v>
      </c>
      <c r="AC300" t="s">
        <v>3363</v>
      </c>
      <c r="AD300" t="s">
        <v>3364</v>
      </c>
      <c r="AE300" t="s">
        <v>3587</v>
      </c>
      <c r="AF300" t="s">
        <v>3365</v>
      </c>
      <c r="AG300" t="s">
        <v>3588</v>
      </c>
      <c r="AH300" t="s">
        <v>3366</v>
      </c>
      <c r="AI300" t="s">
        <v>3367</v>
      </c>
      <c r="AJ300" t="s">
        <v>3368</v>
      </c>
      <c r="AK300" t="s">
        <v>3589</v>
      </c>
      <c r="AL300" t="s">
        <v>3590</v>
      </c>
      <c r="AM300" t="s">
        <v>3369</v>
      </c>
      <c r="AN300" t="s">
        <v>3370</v>
      </c>
      <c r="AO300" t="s">
        <v>3591</v>
      </c>
      <c r="AP300" t="s">
        <v>3372</v>
      </c>
      <c r="AQ300" t="s">
        <v>3373</v>
      </c>
      <c r="AR300" t="s">
        <v>3374</v>
      </c>
      <c r="AS300" t="s">
        <v>3375</v>
      </c>
      <c r="AT300" t="s">
        <v>3592</v>
      </c>
      <c r="AU300" t="s">
        <v>3593</v>
      </c>
      <c r="AV300" t="s">
        <v>3376</v>
      </c>
      <c r="AW300" t="s">
        <v>3377</v>
      </c>
      <c r="AX300" t="s">
        <v>3378</v>
      </c>
      <c r="AY300" t="s">
        <v>3379</v>
      </c>
      <c r="AZ300" t="s">
        <v>3594</v>
      </c>
      <c r="BA300" t="s">
        <v>3380</v>
      </c>
      <c r="BB300" t="s">
        <v>3381</v>
      </c>
      <c r="BC300" t="s">
        <v>3595</v>
      </c>
      <c r="BD300" t="s">
        <v>3596</v>
      </c>
      <c r="BE300" t="s">
        <v>3597</v>
      </c>
      <c r="BF300" t="s">
        <v>3382</v>
      </c>
      <c r="BG300" t="s">
        <v>3383</v>
      </c>
      <c r="BH300" t="s">
        <v>1556</v>
      </c>
      <c r="BI300" t="s">
        <v>3384</v>
      </c>
      <c r="BJ300" t="s">
        <v>3598</v>
      </c>
      <c r="BK300" t="s">
        <v>3385</v>
      </c>
      <c r="BL300" t="s">
        <v>3386</v>
      </c>
      <c r="BM300" t="s">
        <v>3387</v>
      </c>
      <c r="BN300" t="s">
        <v>3388</v>
      </c>
      <c r="BO300" t="s">
        <v>3599</v>
      </c>
      <c r="BP300" t="s">
        <v>3389</v>
      </c>
      <c r="BQ300" t="s">
        <v>3600</v>
      </c>
      <c r="BR300" t="s">
        <v>3390</v>
      </c>
      <c r="BS300" t="s">
        <v>3391</v>
      </c>
      <c r="BT300" t="s">
        <v>3392</v>
      </c>
      <c r="BU300" t="s">
        <v>3601</v>
      </c>
      <c r="BV300" t="s">
        <v>3393</v>
      </c>
      <c r="BW300" t="s">
        <v>3602</v>
      </c>
      <c r="BX300" t="s">
        <v>3394</v>
      </c>
      <c r="BY300" t="s">
        <v>3396</v>
      </c>
      <c r="BZ300" t="s">
        <v>3603</v>
      </c>
      <c r="CA300" t="s">
        <v>3397</v>
      </c>
      <c r="CB300" t="s">
        <v>3398</v>
      </c>
      <c r="CC300" t="s">
        <v>3399</v>
      </c>
      <c r="CD300" t="s">
        <v>3400</v>
      </c>
      <c r="CE300" t="s">
        <v>3604</v>
      </c>
      <c r="CF300" t="s">
        <v>3401</v>
      </c>
      <c r="CG300" t="s">
        <v>3402</v>
      </c>
      <c r="CH300" t="s">
        <v>3605</v>
      </c>
      <c r="CI300" t="s">
        <v>3403</v>
      </c>
      <c r="CJ300" t="s">
        <v>3404</v>
      </c>
      <c r="CK300" t="s">
        <v>3606</v>
      </c>
      <c r="CL300" t="s">
        <v>3607</v>
      </c>
      <c r="CM300" t="s">
        <v>3608</v>
      </c>
      <c r="CN300" t="s">
        <v>3405</v>
      </c>
    </row>
    <row r="301" spans="1:92" x14ac:dyDescent="0.35">
      <c r="A301" t="s">
        <v>3396</v>
      </c>
      <c r="B301" s="4">
        <f t="shared" si="4"/>
        <v>91</v>
      </c>
      <c r="C301" t="s">
        <v>3344</v>
      </c>
      <c r="D301" t="s">
        <v>3345</v>
      </c>
      <c r="E301" t="s">
        <v>3346</v>
      </c>
      <c r="F301" t="s">
        <v>3347</v>
      </c>
      <c r="G301" t="s">
        <v>3348</v>
      </c>
      <c r="H301" t="s">
        <v>3580</v>
      </c>
      <c r="I301" t="s">
        <v>3349</v>
      </c>
      <c r="J301" t="s">
        <v>3350</v>
      </c>
      <c r="K301" t="s">
        <v>3351</v>
      </c>
      <c r="L301" t="s">
        <v>3581</v>
      </c>
      <c r="M301" t="s">
        <v>3582</v>
      </c>
      <c r="N301" t="s">
        <v>3583</v>
      </c>
      <c r="O301" t="s">
        <v>3352</v>
      </c>
      <c r="P301" t="s">
        <v>3353</v>
      </c>
      <c r="Q301" t="s">
        <v>3354</v>
      </c>
      <c r="R301" t="s">
        <v>3584</v>
      </c>
      <c r="S301" t="s">
        <v>3355</v>
      </c>
      <c r="T301" t="s">
        <v>3585</v>
      </c>
      <c r="U301" t="s">
        <v>3356</v>
      </c>
      <c r="V301" t="s">
        <v>3357</v>
      </c>
      <c r="W301" t="s">
        <v>3586</v>
      </c>
      <c r="X301" t="s">
        <v>3358</v>
      </c>
      <c r="Y301" t="s">
        <v>3359</v>
      </c>
      <c r="Z301" t="s">
        <v>3360</v>
      </c>
      <c r="AA301" t="s">
        <v>3361</v>
      </c>
      <c r="AB301" t="s">
        <v>3362</v>
      </c>
      <c r="AC301" t="s">
        <v>3363</v>
      </c>
      <c r="AD301" t="s">
        <v>3364</v>
      </c>
      <c r="AE301" t="s">
        <v>3587</v>
      </c>
      <c r="AF301" t="s">
        <v>3365</v>
      </c>
      <c r="AG301" t="s">
        <v>3588</v>
      </c>
      <c r="AH301" t="s">
        <v>3366</v>
      </c>
      <c r="AI301" t="s">
        <v>3367</v>
      </c>
      <c r="AJ301" t="s">
        <v>3368</v>
      </c>
      <c r="AK301" t="s">
        <v>3589</v>
      </c>
      <c r="AL301" t="s">
        <v>3590</v>
      </c>
      <c r="AM301" t="s">
        <v>3369</v>
      </c>
      <c r="AN301" t="s">
        <v>3370</v>
      </c>
      <c r="AO301" t="s">
        <v>3591</v>
      </c>
      <c r="AP301" t="s">
        <v>3372</v>
      </c>
      <c r="AQ301" t="s">
        <v>3373</v>
      </c>
      <c r="AR301" t="s">
        <v>3374</v>
      </c>
      <c r="AS301" t="s">
        <v>3375</v>
      </c>
      <c r="AT301" t="s">
        <v>3592</v>
      </c>
      <c r="AU301" t="s">
        <v>3593</v>
      </c>
      <c r="AV301" t="s">
        <v>3376</v>
      </c>
      <c r="AW301" t="s">
        <v>3377</v>
      </c>
      <c r="AX301" t="s">
        <v>3378</v>
      </c>
      <c r="AY301" t="s">
        <v>3379</v>
      </c>
      <c r="AZ301" t="s">
        <v>3594</v>
      </c>
      <c r="BA301" t="s">
        <v>3380</v>
      </c>
      <c r="BB301" t="s">
        <v>3381</v>
      </c>
      <c r="BC301" t="s">
        <v>3595</v>
      </c>
      <c r="BD301" t="s">
        <v>3596</v>
      </c>
      <c r="BE301" t="s">
        <v>3597</v>
      </c>
      <c r="BF301" t="s">
        <v>3382</v>
      </c>
      <c r="BG301" t="s">
        <v>3383</v>
      </c>
      <c r="BH301" t="s">
        <v>1556</v>
      </c>
      <c r="BI301" t="s">
        <v>3384</v>
      </c>
      <c r="BJ301" t="s">
        <v>3598</v>
      </c>
      <c r="BK301" t="s">
        <v>3385</v>
      </c>
      <c r="BL301" t="s">
        <v>3386</v>
      </c>
      <c r="BM301" t="s">
        <v>3387</v>
      </c>
      <c r="BN301" t="s">
        <v>3388</v>
      </c>
      <c r="BO301" t="s">
        <v>3599</v>
      </c>
      <c r="BP301" t="s">
        <v>3389</v>
      </c>
      <c r="BQ301" t="s">
        <v>3600</v>
      </c>
      <c r="BR301" t="s">
        <v>3390</v>
      </c>
      <c r="BS301" t="s">
        <v>3391</v>
      </c>
      <c r="BT301" t="s">
        <v>3392</v>
      </c>
      <c r="BU301" t="s">
        <v>3601</v>
      </c>
      <c r="BV301" t="s">
        <v>3393</v>
      </c>
      <c r="BW301" t="s">
        <v>3602</v>
      </c>
      <c r="BX301" t="s">
        <v>3394</v>
      </c>
      <c r="BY301" t="s">
        <v>3395</v>
      </c>
      <c r="BZ301" t="s">
        <v>3603</v>
      </c>
      <c r="CA301" t="s">
        <v>3397</v>
      </c>
      <c r="CB301" t="s">
        <v>3398</v>
      </c>
      <c r="CC301" t="s">
        <v>3399</v>
      </c>
      <c r="CD301" t="s">
        <v>3400</v>
      </c>
      <c r="CE301" t="s">
        <v>3604</v>
      </c>
      <c r="CF301" t="s">
        <v>3401</v>
      </c>
      <c r="CG301" t="s">
        <v>3402</v>
      </c>
      <c r="CH301" t="s">
        <v>3605</v>
      </c>
      <c r="CI301" t="s">
        <v>3403</v>
      </c>
      <c r="CJ301" t="s">
        <v>3404</v>
      </c>
      <c r="CK301" t="s">
        <v>3606</v>
      </c>
      <c r="CL301" t="s">
        <v>3607</v>
      </c>
      <c r="CM301" t="s">
        <v>3608</v>
      </c>
      <c r="CN301" t="s">
        <v>3405</v>
      </c>
    </row>
    <row r="302" spans="1:92" x14ac:dyDescent="0.35">
      <c r="A302" t="s">
        <v>3603</v>
      </c>
      <c r="B302" s="4">
        <f t="shared" si="4"/>
        <v>91</v>
      </c>
      <c r="C302" t="s">
        <v>3344</v>
      </c>
      <c r="D302" t="s">
        <v>3345</v>
      </c>
      <c r="E302" t="s">
        <v>3346</v>
      </c>
      <c r="F302" t="s">
        <v>3347</v>
      </c>
      <c r="G302" t="s">
        <v>3348</v>
      </c>
      <c r="H302" t="s">
        <v>3580</v>
      </c>
      <c r="I302" t="s">
        <v>3349</v>
      </c>
      <c r="J302" t="s">
        <v>3350</v>
      </c>
      <c r="K302" t="s">
        <v>3351</v>
      </c>
      <c r="L302" t="s">
        <v>3581</v>
      </c>
      <c r="M302" t="s">
        <v>3582</v>
      </c>
      <c r="N302" t="s">
        <v>3583</v>
      </c>
      <c r="O302" t="s">
        <v>3352</v>
      </c>
      <c r="P302" t="s">
        <v>3353</v>
      </c>
      <c r="Q302" t="s">
        <v>3354</v>
      </c>
      <c r="R302" t="s">
        <v>3584</v>
      </c>
      <c r="S302" t="s">
        <v>3355</v>
      </c>
      <c r="T302" t="s">
        <v>3585</v>
      </c>
      <c r="U302" t="s">
        <v>3356</v>
      </c>
      <c r="V302" t="s">
        <v>3357</v>
      </c>
      <c r="W302" t="s">
        <v>3586</v>
      </c>
      <c r="X302" t="s">
        <v>3358</v>
      </c>
      <c r="Y302" t="s">
        <v>3359</v>
      </c>
      <c r="Z302" t="s">
        <v>3360</v>
      </c>
      <c r="AA302" t="s">
        <v>3361</v>
      </c>
      <c r="AB302" t="s">
        <v>3362</v>
      </c>
      <c r="AC302" t="s">
        <v>3363</v>
      </c>
      <c r="AD302" t="s">
        <v>3364</v>
      </c>
      <c r="AE302" t="s">
        <v>3587</v>
      </c>
      <c r="AF302" t="s">
        <v>3365</v>
      </c>
      <c r="AG302" t="s">
        <v>3588</v>
      </c>
      <c r="AH302" t="s">
        <v>3366</v>
      </c>
      <c r="AI302" t="s">
        <v>3367</v>
      </c>
      <c r="AJ302" t="s">
        <v>3368</v>
      </c>
      <c r="AK302" t="s">
        <v>3589</v>
      </c>
      <c r="AL302" t="s">
        <v>3590</v>
      </c>
      <c r="AM302" t="s">
        <v>3369</v>
      </c>
      <c r="AN302" t="s">
        <v>3370</v>
      </c>
      <c r="AO302" t="s">
        <v>3591</v>
      </c>
      <c r="AP302" t="s">
        <v>3372</v>
      </c>
      <c r="AQ302" t="s">
        <v>3373</v>
      </c>
      <c r="AR302" t="s">
        <v>3374</v>
      </c>
      <c r="AS302" t="s">
        <v>3375</v>
      </c>
      <c r="AT302" t="s">
        <v>3592</v>
      </c>
      <c r="AU302" t="s">
        <v>3593</v>
      </c>
      <c r="AV302" t="s">
        <v>3376</v>
      </c>
      <c r="AW302" t="s">
        <v>3377</v>
      </c>
      <c r="AX302" t="s">
        <v>3378</v>
      </c>
      <c r="AY302" t="s">
        <v>3379</v>
      </c>
      <c r="AZ302" t="s">
        <v>3594</v>
      </c>
      <c r="BA302" t="s">
        <v>3380</v>
      </c>
      <c r="BB302" t="s">
        <v>3381</v>
      </c>
      <c r="BC302" t="s">
        <v>3595</v>
      </c>
      <c r="BD302" t="s">
        <v>3596</v>
      </c>
      <c r="BE302" t="s">
        <v>3597</v>
      </c>
      <c r="BF302" t="s">
        <v>3382</v>
      </c>
      <c r="BG302" t="s">
        <v>3383</v>
      </c>
      <c r="BH302" t="s">
        <v>1556</v>
      </c>
      <c r="BI302" t="s">
        <v>3384</v>
      </c>
      <c r="BJ302" t="s">
        <v>3598</v>
      </c>
      <c r="BK302" t="s">
        <v>3385</v>
      </c>
      <c r="BL302" t="s">
        <v>3386</v>
      </c>
      <c r="BM302" t="s">
        <v>3387</v>
      </c>
      <c r="BN302" t="s">
        <v>3388</v>
      </c>
      <c r="BO302" t="s">
        <v>3599</v>
      </c>
      <c r="BP302" t="s">
        <v>3389</v>
      </c>
      <c r="BQ302" t="s">
        <v>3600</v>
      </c>
      <c r="BR302" t="s">
        <v>3390</v>
      </c>
      <c r="BS302" t="s">
        <v>3391</v>
      </c>
      <c r="BT302" t="s">
        <v>3392</v>
      </c>
      <c r="BU302" t="s">
        <v>3601</v>
      </c>
      <c r="BV302" t="s">
        <v>3393</v>
      </c>
      <c r="BW302" t="s">
        <v>3602</v>
      </c>
      <c r="BX302" t="s">
        <v>3394</v>
      </c>
      <c r="BY302" t="s">
        <v>3395</v>
      </c>
      <c r="BZ302" t="s">
        <v>3396</v>
      </c>
      <c r="CA302" t="s">
        <v>3397</v>
      </c>
      <c r="CB302" t="s">
        <v>3398</v>
      </c>
      <c r="CC302" t="s">
        <v>3399</v>
      </c>
      <c r="CD302" t="s">
        <v>3400</v>
      </c>
      <c r="CE302" t="s">
        <v>3604</v>
      </c>
      <c r="CF302" t="s">
        <v>3401</v>
      </c>
      <c r="CG302" t="s">
        <v>3402</v>
      </c>
      <c r="CH302" t="s">
        <v>3605</v>
      </c>
      <c r="CI302" t="s">
        <v>3403</v>
      </c>
      <c r="CJ302" t="s">
        <v>3404</v>
      </c>
      <c r="CK302" t="s">
        <v>3606</v>
      </c>
      <c r="CL302" t="s">
        <v>3607</v>
      </c>
      <c r="CM302" t="s">
        <v>3608</v>
      </c>
      <c r="CN302" t="s">
        <v>3405</v>
      </c>
    </row>
    <row r="303" spans="1:92" x14ac:dyDescent="0.35">
      <c r="A303" t="s">
        <v>3397</v>
      </c>
      <c r="B303" s="4">
        <f t="shared" si="4"/>
        <v>91</v>
      </c>
      <c r="C303" t="s">
        <v>3344</v>
      </c>
      <c r="D303" t="s">
        <v>3345</v>
      </c>
      <c r="E303" t="s">
        <v>3346</v>
      </c>
      <c r="F303" t="s">
        <v>3347</v>
      </c>
      <c r="G303" t="s">
        <v>3348</v>
      </c>
      <c r="H303" t="s">
        <v>3580</v>
      </c>
      <c r="I303" t="s">
        <v>3349</v>
      </c>
      <c r="J303" t="s">
        <v>3350</v>
      </c>
      <c r="K303" t="s">
        <v>3351</v>
      </c>
      <c r="L303" t="s">
        <v>3581</v>
      </c>
      <c r="M303" t="s">
        <v>3582</v>
      </c>
      <c r="N303" t="s">
        <v>3583</v>
      </c>
      <c r="O303" t="s">
        <v>3352</v>
      </c>
      <c r="P303" t="s">
        <v>3353</v>
      </c>
      <c r="Q303" t="s">
        <v>3354</v>
      </c>
      <c r="R303" t="s">
        <v>3584</v>
      </c>
      <c r="S303" t="s">
        <v>3355</v>
      </c>
      <c r="T303" t="s">
        <v>3585</v>
      </c>
      <c r="U303" t="s">
        <v>3356</v>
      </c>
      <c r="V303" t="s">
        <v>3357</v>
      </c>
      <c r="W303" t="s">
        <v>3586</v>
      </c>
      <c r="X303" t="s">
        <v>3358</v>
      </c>
      <c r="Y303" t="s">
        <v>3359</v>
      </c>
      <c r="Z303" t="s">
        <v>3360</v>
      </c>
      <c r="AA303" t="s">
        <v>3361</v>
      </c>
      <c r="AB303" t="s">
        <v>3362</v>
      </c>
      <c r="AC303" t="s">
        <v>3363</v>
      </c>
      <c r="AD303" t="s">
        <v>3364</v>
      </c>
      <c r="AE303" t="s">
        <v>3587</v>
      </c>
      <c r="AF303" t="s">
        <v>3365</v>
      </c>
      <c r="AG303" t="s">
        <v>3588</v>
      </c>
      <c r="AH303" t="s">
        <v>3366</v>
      </c>
      <c r="AI303" t="s">
        <v>3367</v>
      </c>
      <c r="AJ303" t="s">
        <v>3368</v>
      </c>
      <c r="AK303" t="s">
        <v>3589</v>
      </c>
      <c r="AL303" t="s">
        <v>3590</v>
      </c>
      <c r="AM303" t="s">
        <v>3369</v>
      </c>
      <c r="AN303" t="s">
        <v>3370</v>
      </c>
      <c r="AO303" t="s">
        <v>3591</v>
      </c>
      <c r="AP303" t="s">
        <v>3372</v>
      </c>
      <c r="AQ303" t="s">
        <v>3373</v>
      </c>
      <c r="AR303" t="s">
        <v>3374</v>
      </c>
      <c r="AS303" t="s">
        <v>3375</v>
      </c>
      <c r="AT303" t="s">
        <v>3592</v>
      </c>
      <c r="AU303" t="s">
        <v>3593</v>
      </c>
      <c r="AV303" t="s">
        <v>3376</v>
      </c>
      <c r="AW303" t="s">
        <v>3377</v>
      </c>
      <c r="AX303" t="s">
        <v>3378</v>
      </c>
      <c r="AY303" t="s">
        <v>3379</v>
      </c>
      <c r="AZ303" t="s">
        <v>3594</v>
      </c>
      <c r="BA303" t="s">
        <v>3380</v>
      </c>
      <c r="BB303" t="s">
        <v>3381</v>
      </c>
      <c r="BC303" t="s">
        <v>3595</v>
      </c>
      <c r="BD303" t="s">
        <v>3596</v>
      </c>
      <c r="BE303" t="s">
        <v>3597</v>
      </c>
      <c r="BF303" t="s">
        <v>3382</v>
      </c>
      <c r="BG303" t="s">
        <v>3383</v>
      </c>
      <c r="BH303" t="s">
        <v>1556</v>
      </c>
      <c r="BI303" t="s">
        <v>3384</v>
      </c>
      <c r="BJ303" t="s">
        <v>3598</v>
      </c>
      <c r="BK303" t="s">
        <v>3385</v>
      </c>
      <c r="BL303" t="s">
        <v>3386</v>
      </c>
      <c r="BM303" t="s">
        <v>3387</v>
      </c>
      <c r="BN303" t="s">
        <v>3388</v>
      </c>
      <c r="BO303" t="s">
        <v>3599</v>
      </c>
      <c r="BP303" t="s">
        <v>3389</v>
      </c>
      <c r="BQ303" t="s">
        <v>3600</v>
      </c>
      <c r="BR303" t="s">
        <v>3390</v>
      </c>
      <c r="BS303" t="s">
        <v>3391</v>
      </c>
      <c r="BT303" t="s">
        <v>3392</v>
      </c>
      <c r="BU303" t="s">
        <v>3601</v>
      </c>
      <c r="BV303" t="s">
        <v>3393</v>
      </c>
      <c r="BW303" t="s">
        <v>3602</v>
      </c>
      <c r="BX303" t="s">
        <v>3394</v>
      </c>
      <c r="BY303" t="s">
        <v>3395</v>
      </c>
      <c r="BZ303" t="s">
        <v>3396</v>
      </c>
      <c r="CA303" t="s">
        <v>3603</v>
      </c>
      <c r="CB303" t="s">
        <v>3398</v>
      </c>
      <c r="CC303" t="s">
        <v>3399</v>
      </c>
      <c r="CD303" t="s">
        <v>3400</v>
      </c>
      <c r="CE303" t="s">
        <v>3604</v>
      </c>
      <c r="CF303" t="s">
        <v>3401</v>
      </c>
      <c r="CG303" t="s">
        <v>3402</v>
      </c>
      <c r="CH303" t="s">
        <v>3605</v>
      </c>
      <c r="CI303" t="s">
        <v>3403</v>
      </c>
      <c r="CJ303" t="s">
        <v>3404</v>
      </c>
      <c r="CK303" t="s">
        <v>3606</v>
      </c>
      <c r="CL303" t="s">
        <v>3607</v>
      </c>
      <c r="CM303" t="s">
        <v>3608</v>
      </c>
      <c r="CN303" t="s">
        <v>3405</v>
      </c>
    </row>
    <row r="304" spans="1:92" x14ac:dyDescent="0.35">
      <c r="A304" t="s">
        <v>3398</v>
      </c>
      <c r="B304" s="4">
        <f t="shared" si="4"/>
        <v>91</v>
      </c>
      <c r="C304" t="s">
        <v>3344</v>
      </c>
      <c r="D304" t="s">
        <v>3345</v>
      </c>
      <c r="E304" t="s">
        <v>3346</v>
      </c>
      <c r="F304" t="s">
        <v>3347</v>
      </c>
      <c r="G304" t="s">
        <v>3348</v>
      </c>
      <c r="H304" t="s">
        <v>3580</v>
      </c>
      <c r="I304" t="s">
        <v>3349</v>
      </c>
      <c r="J304" t="s">
        <v>3350</v>
      </c>
      <c r="K304" t="s">
        <v>3351</v>
      </c>
      <c r="L304" t="s">
        <v>3581</v>
      </c>
      <c r="M304" t="s">
        <v>3582</v>
      </c>
      <c r="N304" t="s">
        <v>3583</v>
      </c>
      <c r="O304" t="s">
        <v>3352</v>
      </c>
      <c r="P304" t="s">
        <v>3353</v>
      </c>
      <c r="Q304" t="s">
        <v>3354</v>
      </c>
      <c r="R304" t="s">
        <v>3584</v>
      </c>
      <c r="S304" t="s">
        <v>3355</v>
      </c>
      <c r="T304" t="s">
        <v>3585</v>
      </c>
      <c r="U304" t="s">
        <v>3356</v>
      </c>
      <c r="V304" t="s">
        <v>3357</v>
      </c>
      <c r="W304" t="s">
        <v>3586</v>
      </c>
      <c r="X304" t="s">
        <v>3358</v>
      </c>
      <c r="Y304" t="s">
        <v>3359</v>
      </c>
      <c r="Z304" t="s">
        <v>3360</v>
      </c>
      <c r="AA304" t="s">
        <v>3361</v>
      </c>
      <c r="AB304" t="s">
        <v>3362</v>
      </c>
      <c r="AC304" t="s">
        <v>3363</v>
      </c>
      <c r="AD304" t="s">
        <v>3364</v>
      </c>
      <c r="AE304" t="s">
        <v>3587</v>
      </c>
      <c r="AF304" t="s">
        <v>3365</v>
      </c>
      <c r="AG304" t="s">
        <v>3588</v>
      </c>
      <c r="AH304" t="s">
        <v>3366</v>
      </c>
      <c r="AI304" t="s">
        <v>3367</v>
      </c>
      <c r="AJ304" t="s">
        <v>3368</v>
      </c>
      <c r="AK304" t="s">
        <v>3589</v>
      </c>
      <c r="AL304" t="s">
        <v>3590</v>
      </c>
      <c r="AM304" t="s">
        <v>3369</v>
      </c>
      <c r="AN304" t="s">
        <v>3370</v>
      </c>
      <c r="AO304" t="s">
        <v>3591</v>
      </c>
      <c r="AP304" t="s">
        <v>3372</v>
      </c>
      <c r="AQ304" t="s">
        <v>3373</v>
      </c>
      <c r="AR304" t="s">
        <v>3374</v>
      </c>
      <c r="AS304" t="s">
        <v>3375</v>
      </c>
      <c r="AT304" t="s">
        <v>3592</v>
      </c>
      <c r="AU304" t="s">
        <v>3593</v>
      </c>
      <c r="AV304" t="s">
        <v>3376</v>
      </c>
      <c r="AW304" t="s">
        <v>3377</v>
      </c>
      <c r="AX304" t="s">
        <v>3378</v>
      </c>
      <c r="AY304" t="s">
        <v>3379</v>
      </c>
      <c r="AZ304" t="s">
        <v>3594</v>
      </c>
      <c r="BA304" t="s">
        <v>3380</v>
      </c>
      <c r="BB304" t="s">
        <v>3381</v>
      </c>
      <c r="BC304" t="s">
        <v>3595</v>
      </c>
      <c r="BD304" t="s">
        <v>3596</v>
      </c>
      <c r="BE304" t="s">
        <v>3597</v>
      </c>
      <c r="BF304" t="s">
        <v>3382</v>
      </c>
      <c r="BG304" t="s">
        <v>3383</v>
      </c>
      <c r="BH304" t="s">
        <v>1556</v>
      </c>
      <c r="BI304" t="s">
        <v>3384</v>
      </c>
      <c r="BJ304" t="s">
        <v>3598</v>
      </c>
      <c r="BK304" t="s">
        <v>3385</v>
      </c>
      <c r="BL304" t="s">
        <v>3386</v>
      </c>
      <c r="BM304" t="s">
        <v>3387</v>
      </c>
      <c r="BN304" t="s">
        <v>3388</v>
      </c>
      <c r="BO304" t="s">
        <v>3599</v>
      </c>
      <c r="BP304" t="s">
        <v>3389</v>
      </c>
      <c r="BQ304" t="s">
        <v>3600</v>
      </c>
      <c r="BR304" t="s">
        <v>3390</v>
      </c>
      <c r="BS304" t="s">
        <v>3391</v>
      </c>
      <c r="BT304" t="s">
        <v>3392</v>
      </c>
      <c r="BU304" t="s">
        <v>3601</v>
      </c>
      <c r="BV304" t="s">
        <v>3393</v>
      </c>
      <c r="BW304" t="s">
        <v>3602</v>
      </c>
      <c r="BX304" t="s">
        <v>3394</v>
      </c>
      <c r="BY304" t="s">
        <v>3395</v>
      </c>
      <c r="BZ304" t="s">
        <v>3396</v>
      </c>
      <c r="CA304" t="s">
        <v>3603</v>
      </c>
      <c r="CB304" t="s">
        <v>3397</v>
      </c>
      <c r="CC304" t="s">
        <v>3399</v>
      </c>
      <c r="CD304" t="s">
        <v>3400</v>
      </c>
      <c r="CE304" t="s">
        <v>3604</v>
      </c>
      <c r="CF304" t="s">
        <v>3401</v>
      </c>
      <c r="CG304" t="s">
        <v>3402</v>
      </c>
      <c r="CH304" t="s">
        <v>3605</v>
      </c>
      <c r="CI304" t="s">
        <v>3403</v>
      </c>
      <c r="CJ304" t="s">
        <v>3404</v>
      </c>
      <c r="CK304" t="s">
        <v>3606</v>
      </c>
      <c r="CL304" t="s">
        <v>3607</v>
      </c>
      <c r="CM304" t="s">
        <v>3608</v>
      </c>
      <c r="CN304" t="s">
        <v>3405</v>
      </c>
    </row>
    <row r="305" spans="1:92" x14ac:dyDescent="0.35">
      <c r="A305" t="s">
        <v>3399</v>
      </c>
      <c r="B305" s="4">
        <f t="shared" si="4"/>
        <v>91</v>
      </c>
      <c r="C305" t="s">
        <v>3344</v>
      </c>
      <c r="D305" t="s">
        <v>3345</v>
      </c>
      <c r="E305" t="s">
        <v>3346</v>
      </c>
      <c r="F305" t="s">
        <v>3347</v>
      </c>
      <c r="G305" t="s">
        <v>3348</v>
      </c>
      <c r="H305" t="s">
        <v>3580</v>
      </c>
      <c r="I305" t="s">
        <v>3349</v>
      </c>
      <c r="J305" t="s">
        <v>3350</v>
      </c>
      <c r="K305" t="s">
        <v>3351</v>
      </c>
      <c r="L305" t="s">
        <v>3581</v>
      </c>
      <c r="M305" t="s">
        <v>3582</v>
      </c>
      <c r="N305" t="s">
        <v>3583</v>
      </c>
      <c r="O305" t="s">
        <v>3352</v>
      </c>
      <c r="P305" t="s">
        <v>3353</v>
      </c>
      <c r="Q305" t="s">
        <v>3354</v>
      </c>
      <c r="R305" t="s">
        <v>3584</v>
      </c>
      <c r="S305" t="s">
        <v>3355</v>
      </c>
      <c r="T305" t="s">
        <v>3585</v>
      </c>
      <c r="U305" t="s">
        <v>3356</v>
      </c>
      <c r="V305" t="s">
        <v>3357</v>
      </c>
      <c r="W305" t="s">
        <v>3586</v>
      </c>
      <c r="X305" t="s">
        <v>3358</v>
      </c>
      <c r="Y305" t="s">
        <v>3359</v>
      </c>
      <c r="Z305" t="s">
        <v>3360</v>
      </c>
      <c r="AA305" t="s">
        <v>3361</v>
      </c>
      <c r="AB305" t="s">
        <v>3362</v>
      </c>
      <c r="AC305" t="s">
        <v>3363</v>
      </c>
      <c r="AD305" t="s">
        <v>3364</v>
      </c>
      <c r="AE305" t="s">
        <v>3587</v>
      </c>
      <c r="AF305" t="s">
        <v>3365</v>
      </c>
      <c r="AG305" t="s">
        <v>3588</v>
      </c>
      <c r="AH305" t="s">
        <v>3366</v>
      </c>
      <c r="AI305" t="s">
        <v>3367</v>
      </c>
      <c r="AJ305" t="s">
        <v>3368</v>
      </c>
      <c r="AK305" t="s">
        <v>3589</v>
      </c>
      <c r="AL305" t="s">
        <v>3590</v>
      </c>
      <c r="AM305" t="s">
        <v>3369</v>
      </c>
      <c r="AN305" t="s">
        <v>3370</v>
      </c>
      <c r="AO305" t="s">
        <v>3591</v>
      </c>
      <c r="AP305" t="s">
        <v>3372</v>
      </c>
      <c r="AQ305" t="s">
        <v>3373</v>
      </c>
      <c r="AR305" t="s">
        <v>3374</v>
      </c>
      <c r="AS305" t="s">
        <v>3375</v>
      </c>
      <c r="AT305" t="s">
        <v>3592</v>
      </c>
      <c r="AU305" t="s">
        <v>3593</v>
      </c>
      <c r="AV305" t="s">
        <v>3376</v>
      </c>
      <c r="AW305" t="s">
        <v>3377</v>
      </c>
      <c r="AX305" t="s">
        <v>3378</v>
      </c>
      <c r="AY305" t="s">
        <v>3379</v>
      </c>
      <c r="AZ305" t="s">
        <v>3594</v>
      </c>
      <c r="BA305" t="s">
        <v>3380</v>
      </c>
      <c r="BB305" t="s">
        <v>3381</v>
      </c>
      <c r="BC305" t="s">
        <v>3595</v>
      </c>
      <c r="BD305" t="s">
        <v>3596</v>
      </c>
      <c r="BE305" t="s">
        <v>3597</v>
      </c>
      <c r="BF305" t="s">
        <v>3382</v>
      </c>
      <c r="BG305" t="s">
        <v>3383</v>
      </c>
      <c r="BH305" t="s">
        <v>1556</v>
      </c>
      <c r="BI305" t="s">
        <v>3384</v>
      </c>
      <c r="BJ305" t="s">
        <v>3598</v>
      </c>
      <c r="BK305" t="s">
        <v>3385</v>
      </c>
      <c r="BL305" t="s">
        <v>3386</v>
      </c>
      <c r="BM305" t="s">
        <v>3387</v>
      </c>
      <c r="BN305" t="s">
        <v>3388</v>
      </c>
      <c r="BO305" t="s">
        <v>3599</v>
      </c>
      <c r="BP305" t="s">
        <v>3389</v>
      </c>
      <c r="BQ305" t="s">
        <v>3600</v>
      </c>
      <c r="BR305" t="s">
        <v>3390</v>
      </c>
      <c r="BS305" t="s">
        <v>3391</v>
      </c>
      <c r="BT305" t="s">
        <v>3392</v>
      </c>
      <c r="BU305" t="s">
        <v>3601</v>
      </c>
      <c r="BV305" t="s">
        <v>3393</v>
      </c>
      <c r="BW305" t="s">
        <v>3602</v>
      </c>
      <c r="BX305" t="s">
        <v>3394</v>
      </c>
      <c r="BY305" t="s">
        <v>3395</v>
      </c>
      <c r="BZ305" t="s">
        <v>3396</v>
      </c>
      <c r="CA305" t="s">
        <v>3603</v>
      </c>
      <c r="CB305" t="s">
        <v>3397</v>
      </c>
      <c r="CC305" t="s">
        <v>3398</v>
      </c>
      <c r="CD305" t="s">
        <v>3400</v>
      </c>
      <c r="CE305" t="s">
        <v>3604</v>
      </c>
      <c r="CF305" t="s">
        <v>3401</v>
      </c>
      <c r="CG305" t="s">
        <v>3402</v>
      </c>
      <c r="CH305" t="s">
        <v>3605</v>
      </c>
      <c r="CI305" t="s">
        <v>3403</v>
      </c>
      <c r="CJ305" t="s">
        <v>3404</v>
      </c>
      <c r="CK305" t="s">
        <v>3606</v>
      </c>
      <c r="CL305" t="s">
        <v>3607</v>
      </c>
      <c r="CM305" t="s">
        <v>3608</v>
      </c>
      <c r="CN305" t="s">
        <v>3405</v>
      </c>
    </row>
    <row r="306" spans="1:92" x14ac:dyDescent="0.35">
      <c r="A306" t="s">
        <v>3400</v>
      </c>
      <c r="B306" s="4">
        <f t="shared" si="4"/>
        <v>91</v>
      </c>
      <c r="C306" t="s">
        <v>3344</v>
      </c>
      <c r="D306" t="s">
        <v>3345</v>
      </c>
      <c r="E306" t="s">
        <v>3346</v>
      </c>
      <c r="F306" t="s">
        <v>3347</v>
      </c>
      <c r="G306" t="s">
        <v>3348</v>
      </c>
      <c r="H306" t="s">
        <v>3580</v>
      </c>
      <c r="I306" t="s">
        <v>3349</v>
      </c>
      <c r="J306" t="s">
        <v>3350</v>
      </c>
      <c r="K306" t="s">
        <v>3351</v>
      </c>
      <c r="L306" t="s">
        <v>3581</v>
      </c>
      <c r="M306" t="s">
        <v>3582</v>
      </c>
      <c r="N306" t="s">
        <v>3583</v>
      </c>
      <c r="O306" t="s">
        <v>3352</v>
      </c>
      <c r="P306" t="s">
        <v>3353</v>
      </c>
      <c r="Q306" t="s">
        <v>3354</v>
      </c>
      <c r="R306" t="s">
        <v>3584</v>
      </c>
      <c r="S306" t="s">
        <v>3355</v>
      </c>
      <c r="T306" t="s">
        <v>3585</v>
      </c>
      <c r="U306" t="s">
        <v>3356</v>
      </c>
      <c r="V306" t="s">
        <v>3357</v>
      </c>
      <c r="W306" t="s">
        <v>3586</v>
      </c>
      <c r="X306" t="s">
        <v>3358</v>
      </c>
      <c r="Y306" t="s">
        <v>3359</v>
      </c>
      <c r="Z306" t="s">
        <v>3360</v>
      </c>
      <c r="AA306" t="s">
        <v>3361</v>
      </c>
      <c r="AB306" t="s">
        <v>3362</v>
      </c>
      <c r="AC306" t="s">
        <v>3363</v>
      </c>
      <c r="AD306" t="s">
        <v>3364</v>
      </c>
      <c r="AE306" t="s">
        <v>3587</v>
      </c>
      <c r="AF306" t="s">
        <v>3365</v>
      </c>
      <c r="AG306" t="s">
        <v>3588</v>
      </c>
      <c r="AH306" t="s">
        <v>3366</v>
      </c>
      <c r="AI306" t="s">
        <v>3367</v>
      </c>
      <c r="AJ306" t="s">
        <v>3368</v>
      </c>
      <c r="AK306" t="s">
        <v>3589</v>
      </c>
      <c r="AL306" t="s">
        <v>3590</v>
      </c>
      <c r="AM306" t="s">
        <v>3369</v>
      </c>
      <c r="AN306" t="s">
        <v>3370</v>
      </c>
      <c r="AO306" t="s">
        <v>3591</v>
      </c>
      <c r="AP306" t="s">
        <v>3372</v>
      </c>
      <c r="AQ306" t="s">
        <v>3373</v>
      </c>
      <c r="AR306" t="s">
        <v>3374</v>
      </c>
      <c r="AS306" t="s">
        <v>3375</v>
      </c>
      <c r="AT306" t="s">
        <v>3592</v>
      </c>
      <c r="AU306" t="s">
        <v>3593</v>
      </c>
      <c r="AV306" t="s">
        <v>3376</v>
      </c>
      <c r="AW306" t="s">
        <v>3377</v>
      </c>
      <c r="AX306" t="s">
        <v>3378</v>
      </c>
      <c r="AY306" t="s">
        <v>3379</v>
      </c>
      <c r="AZ306" t="s">
        <v>3594</v>
      </c>
      <c r="BA306" t="s">
        <v>3380</v>
      </c>
      <c r="BB306" t="s">
        <v>3381</v>
      </c>
      <c r="BC306" t="s">
        <v>3595</v>
      </c>
      <c r="BD306" t="s">
        <v>3596</v>
      </c>
      <c r="BE306" t="s">
        <v>3597</v>
      </c>
      <c r="BF306" t="s">
        <v>3382</v>
      </c>
      <c r="BG306" t="s">
        <v>3383</v>
      </c>
      <c r="BH306" t="s">
        <v>1556</v>
      </c>
      <c r="BI306" t="s">
        <v>3384</v>
      </c>
      <c r="BJ306" t="s">
        <v>3598</v>
      </c>
      <c r="BK306" t="s">
        <v>3385</v>
      </c>
      <c r="BL306" t="s">
        <v>3386</v>
      </c>
      <c r="BM306" t="s">
        <v>3387</v>
      </c>
      <c r="BN306" t="s">
        <v>3388</v>
      </c>
      <c r="BO306" t="s">
        <v>3599</v>
      </c>
      <c r="BP306" t="s">
        <v>3389</v>
      </c>
      <c r="BQ306" t="s">
        <v>3600</v>
      </c>
      <c r="BR306" t="s">
        <v>3390</v>
      </c>
      <c r="BS306" t="s">
        <v>3391</v>
      </c>
      <c r="BT306" t="s">
        <v>3392</v>
      </c>
      <c r="BU306" t="s">
        <v>3601</v>
      </c>
      <c r="BV306" t="s">
        <v>3393</v>
      </c>
      <c r="BW306" t="s">
        <v>3602</v>
      </c>
      <c r="BX306" t="s">
        <v>3394</v>
      </c>
      <c r="BY306" t="s">
        <v>3395</v>
      </c>
      <c r="BZ306" t="s">
        <v>3396</v>
      </c>
      <c r="CA306" t="s">
        <v>3603</v>
      </c>
      <c r="CB306" t="s">
        <v>3397</v>
      </c>
      <c r="CC306" t="s">
        <v>3398</v>
      </c>
      <c r="CD306" t="s">
        <v>3399</v>
      </c>
      <c r="CE306" t="s">
        <v>3604</v>
      </c>
      <c r="CF306" t="s">
        <v>3401</v>
      </c>
      <c r="CG306" t="s">
        <v>3402</v>
      </c>
      <c r="CH306" t="s">
        <v>3605</v>
      </c>
      <c r="CI306" t="s">
        <v>3403</v>
      </c>
      <c r="CJ306" t="s">
        <v>3404</v>
      </c>
      <c r="CK306" t="s">
        <v>3606</v>
      </c>
      <c r="CL306" t="s">
        <v>3607</v>
      </c>
      <c r="CM306" t="s">
        <v>3608</v>
      </c>
      <c r="CN306" t="s">
        <v>3405</v>
      </c>
    </row>
    <row r="307" spans="1:92" x14ac:dyDescent="0.35">
      <c r="A307" t="s">
        <v>3604</v>
      </c>
      <c r="B307" s="4">
        <f t="shared" si="4"/>
        <v>91</v>
      </c>
      <c r="C307" t="s">
        <v>3344</v>
      </c>
      <c r="D307" t="s">
        <v>3345</v>
      </c>
      <c r="E307" t="s">
        <v>3346</v>
      </c>
      <c r="F307" t="s">
        <v>3347</v>
      </c>
      <c r="G307" t="s">
        <v>3348</v>
      </c>
      <c r="H307" t="s">
        <v>3580</v>
      </c>
      <c r="I307" t="s">
        <v>3349</v>
      </c>
      <c r="J307" t="s">
        <v>3350</v>
      </c>
      <c r="K307" t="s">
        <v>3351</v>
      </c>
      <c r="L307" t="s">
        <v>3581</v>
      </c>
      <c r="M307" t="s">
        <v>3582</v>
      </c>
      <c r="N307" t="s">
        <v>3583</v>
      </c>
      <c r="O307" t="s">
        <v>3352</v>
      </c>
      <c r="P307" t="s">
        <v>3353</v>
      </c>
      <c r="Q307" t="s">
        <v>3354</v>
      </c>
      <c r="R307" t="s">
        <v>3584</v>
      </c>
      <c r="S307" t="s">
        <v>3355</v>
      </c>
      <c r="T307" t="s">
        <v>3585</v>
      </c>
      <c r="U307" t="s">
        <v>3356</v>
      </c>
      <c r="V307" t="s">
        <v>3357</v>
      </c>
      <c r="W307" t="s">
        <v>3586</v>
      </c>
      <c r="X307" t="s">
        <v>3358</v>
      </c>
      <c r="Y307" t="s">
        <v>3359</v>
      </c>
      <c r="Z307" t="s">
        <v>3360</v>
      </c>
      <c r="AA307" t="s">
        <v>3361</v>
      </c>
      <c r="AB307" t="s">
        <v>3362</v>
      </c>
      <c r="AC307" t="s">
        <v>3363</v>
      </c>
      <c r="AD307" t="s">
        <v>3364</v>
      </c>
      <c r="AE307" t="s">
        <v>3587</v>
      </c>
      <c r="AF307" t="s">
        <v>3365</v>
      </c>
      <c r="AG307" t="s">
        <v>3588</v>
      </c>
      <c r="AH307" t="s">
        <v>3366</v>
      </c>
      <c r="AI307" t="s">
        <v>3367</v>
      </c>
      <c r="AJ307" t="s">
        <v>3368</v>
      </c>
      <c r="AK307" t="s">
        <v>3589</v>
      </c>
      <c r="AL307" t="s">
        <v>3590</v>
      </c>
      <c r="AM307" t="s">
        <v>3369</v>
      </c>
      <c r="AN307" t="s">
        <v>3370</v>
      </c>
      <c r="AO307" t="s">
        <v>3591</v>
      </c>
      <c r="AP307" t="s">
        <v>3372</v>
      </c>
      <c r="AQ307" t="s">
        <v>3373</v>
      </c>
      <c r="AR307" t="s">
        <v>3374</v>
      </c>
      <c r="AS307" t="s">
        <v>3375</v>
      </c>
      <c r="AT307" t="s">
        <v>3592</v>
      </c>
      <c r="AU307" t="s">
        <v>3593</v>
      </c>
      <c r="AV307" t="s">
        <v>3376</v>
      </c>
      <c r="AW307" t="s">
        <v>3377</v>
      </c>
      <c r="AX307" t="s">
        <v>3378</v>
      </c>
      <c r="AY307" t="s">
        <v>3379</v>
      </c>
      <c r="AZ307" t="s">
        <v>3594</v>
      </c>
      <c r="BA307" t="s">
        <v>3380</v>
      </c>
      <c r="BB307" t="s">
        <v>3381</v>
      </c>
      <c r="BC307" t="s">
        <v>3595</v>
      </c>
      <c r="BD307" t="s">
        <v>3596</v>
      </c>
      <c r="BE307" t="s">
        <v>3597</v>
      </c>
      <c r="BF307" t="s">
        <v>3382</v>
      </c>
      <c r="BG307" t="s">
        <v>3383</v>
      </c>
      <c r="BH307" t="s">
        <v>1556</v>
      </c>
      <c r="BI307" t="s">
        <v>3384</v>
      </c>
      <c r="BJ307" t="s">
        <v>3598</v>
      </c>
      <c r="BK307" t="s">
        <v>3385</v>
      </c>
      <c r="BL307" t="s">
        <v>3386</v>
      </c>
      <c r="BM307" t="s">
        <v>3387</v>
      </c>
      <c r="BN307" t="s">
        <v>3388</v>
      </c>
      <c r="BO307" t="s">
        <v>3599</v>
      </c>
      <c r="BP307" t="s">
        <v>3389</v>
      </c>
      <c r="BQ307" t="s">
        <v>3600</v>
      </c>
      <c r="BR307" t="s">
        <v>3390</v>
      </c>
      <c r="BS307" t="s">
        <v>3391</v>
      </c>
      <c r="BT307" t="s">
        <v>3392</v>
      </c>
      <c r="BU307" t="s">
        <v>3601</v>
      </c>
      <c r="BV307" t="s">
        <v>3393</v>
      </c>
      <c r="BW307" t="s">
        <v>3602</v>
      </c>
      <c r="BX307" t="s">
        <v>3394</v>
      </c>
      <c r="BY307" t="s">
        <v>3395</v>
      </c>
      <c r="BZ307" t="s">
        <v>3396</v>
      </c>
      <c r="CA307" t="s">
        <v>3603</v>
      </c>
      <c r="CB307" t="s">
        <v>3397</v>
      </c>
      <c r="CC307" t="s">
        <v>3398</v>
      </c>
      <c r="CD307" t="s">
        <v>3399</v>
      </c>
      <c r="CE307" t="s">
        <v>3400</v>
      </c>
      <c r="CF307" t="s">
        <v>3401</v>
      </c>
      <c r="CG307" t="s">
        <v>3402</v>
      </c>
      <c r="CH307" t="s">
        <v>3605</v>
      </c>
      <c r="CI307" t="s">
        <v>3403</v>
      </c>
      <c r="CJ307" t="s">
        <v>3404</v>
      </c>
      <c r="CK307" t="s">
        <v>3606</v>
      </c>
      <c r="CL307" t="s">
        <v>3607</v>
      </c>
      <c r="CM307" t="s">
        <v>3608</v>
      </c>
      <c r="CN307" t="s">
        <v>3405</v>
      </c>
    </row>
    <row r="308" spans="1:92" x14ac:dyDescent="0.35">
      <c r="A308" t="s">
        <v>3401</v>
      </c>
      <c r="B308" s="4">
        <f t="shared" si="4"/>
        <v>91</v>
      </c>
      <c r="C308" t="s">
        <v>3344</v>
      </c>
      <c r="D308" t="s">
        <v>3345</v>
      </c>
      <c r="E308" t="s">
        <v>3346</v>
      </c>
      <c r="F308" t="s">
        <v>3347</v>
      </c>
      <c r="G308" t="s">
        <v>3348</v>
      </c>
      <c r="H308" t="s">
        <v>3580</v>
      </c>
      <c r="I308" t="s">
        <v>3349</v>
      </c>
      <c r="J308" t="s">
        <v>3350</v>
      </c>
      <c r="K308" t="s">
        <v>3351</v>
      </c>
      <c r="L308" t="s">
        <v>3581</v>
      </c>
      <c r="M308" t="s">
        <v>3582</v>
      </c>
      <c r="N308" t="s">
        <v>3583</v>
      </c>
      <c r="O308" t="s">
        <v>3352</v>
      </c>
      <c r="P308" t="s">
        <v>3353</v>
      </c>
      <c r="Q308" t="s">
        <v>3354</v>
      </c>
      <c r="R308" t="s">
        <v>3584</v>
      </c>
      <c r="S308" t="s">
        <v>3355</v>
      </c>
      <c r="T308" t="s">
        <v>3585</v>
      </c>
      <c r="U308" t="s">
        <v>3356</v>
      </c>
      <c r="V308" t="s">
        <v>3357</v>
      </c>
      <c r="W308" t="s">
        <v>3586</v>
      </c>
      <c r="X308" t="s">
        <v>3358</v>
      </c>
      <c r="Y308" t="s">
        <v>3359</v>
      </c>
      <c r="Z308" t="s">
        <v>3360</v>
      </c>
      <c r="AA308" t="s">
        <v>3361</v>
      </c>
      <c r="AB308" t="s">
        <v>3362</v>
      </c>
      <c r="AC308" t="s">
        <v>3363</v>
      </c>
      <c r="AD308" t="s">
        <v>3364</v>
      </c>
      <c r="AE308" t="s">
        <v>3587</v>
      </c>
      <c r="AF308" t="s">
        <v>3365</v>
      </c>
      <c r="AG308" t="s">
        <v>3588</v>
      </c>
      <c r="AH308" t="s">
        <v>3366</v>
      </c>
      <c r="AI308" t="s">
        <v>3367</v>
      </c>
      <c r="AJ308" t="s">
        <v>3368</v>
      </c>
      <c r="AK308" t="s">
        <v>3589</v>
      </c>
      <c r="AL308" t="s">
        <v>3590</v>
      </c>
      <c r="AM308" t="s">
        <v>3369</v>
      </c>
      <c r="AN308" t="s">
        <v>3370</v>
      </c>
      <c r="AO308" t="s">
        <v>3591</v>
      </c>
      <c r="AP308" t="s">
        <v>3372</v>
      </c>
      <c r="AQ308" t="s">
        <v>3373</v>
      </c>
      <c r="AR308" t="s">
        <v>3374</v>
      </c>
      <c r="AS308" t="s">
        <v>3375</v>
      </c>
      <c r="AT308" t="s">
        <v>3592</v>
      </c>
      <c r="AU308" t="s">
        <v>3593</v>
      </c>
      <c r="AV308" t="s">
        <v>3376</v>
      </c>
      <c r="AW308" t="s">
        <v>3377</v>
      </c>
      <c r="AX308" t="s">
        <v>3378</v>
      </c>
      <c r="AY308" t="s">
        <v>3379</v>
      </c>
      <c r="AZ308" t="s">
        <v>3594</v>
      </c>
      <c r="BA308" t="s">
        <v>3380</v>
      </c>
      <c r="BB308" t="s">
        <v>3381</v>
      </c>
      <c r="BC308" t="s">
        <v>3595</v>
      </c>
      <c r="BD308" t="s">
        <v>3596</v>
      </c>
      <c r="BE308" t="s">
        <v>3597</v>
      </c>
      <c r="BF308" t="s">
        <v>3382</v>
      </c>
      <c r="BG308" t="s">
        <v>3383</v>
      </c>
      <c r="BH308" t="s">
        <v>1556</v>
      </c>
      <c r="BI308" t="s">
        <v>3384</v>
      </c>
      <c r="BJ308" t="s">
        <v>3598</v>
      </c>
      <c r="BK308" t="s">
        <v>3385</v>
      </c>
      <c r="BL308" t="s">
        <v>3386</v>
      </c>
      <c r="BM308" t="s">
        <v>3387</v>
      </c>
      <c r="BN308" t="s">
        <v>3388</v>
      </c>
      <c r="BO308" t="s">
        <v>3599</v>
      </c>
      <c r="BP308" t="s">
        <v>3389</v>
      </c>
      <c r="BQ308" t="s">
        <v>3600</v>
      </c>
      <c r="BR308" t="s">
        <v>3390</v>
      </c>
      <c r="BS308" t="s">
        <v>3391</v>
      </c>
      <c r="BT308" t="s">
        <v>3392</v>
      </c>
      <c r="BU308" t="s">
        <v>3601</v>
      </c>
      <c r="BV308" t="s">
        <v>3393</v>
      </c>
      <c r="BW308" t="s">
        <v>3602</v>
      </c>
      <c r="BX308" t="s">
        <v>3394</v>
      </c>
      <c r="BY308" t="s">
        <v>3395</v>
      </c>
      <c r="BZ308" t="s">
        <v>3396</v>
      </c>
      <c r="CA308" t="s">
        <v>3603</v>
      </c>
      <c r="CB308" t="s">
        <v>3397</v>
      </c>
      <c r="CC308" t="s">
        <v>3398</v>
      </c>
      <c r="CD308" t="s">
        <v>3399</v>
      </c>
      <c r="CE308" t="s">
        <v>3400</v>
      </c>
      <c r="CF308" t="s">
        <v>3604</v>
      </c>
      <c r="CG308" t="s">
        <v>3402</v>
      </c>
      <c r="CH308" t="s">
        <v>3605</v>
      </c>
      <c r="CI308" t="s">
        <v>3403</v>
      </c>
      <c r="CJ308" t="s">
        <v>3404</v>
      </c>
      <c r="CK308" t="s">
        <v>3606</v>
      </c>
      <c r="CL308" t="s">
        <v>3607</v>
      </c>
      <c r="CM308" t="s">
        <v>3608</v>
      </c>
      <c r="CN308" t="s">
        <v>3405</v>
      </c>
    </row>
    <row r="309" spans="1:92" x14ac:dyDescent="0.35">
      <c r="A309" t="s">
        <v>3402</v>
      </c>
      <c r="B309" s="4">
        <f t="shared" si="4"/>
        <v>91</v>
      </c>
      <c r="C309" t="s">
        <v>3344</v>
      </c>
      <c r="D309" t="s">
        <v>3345</v>
      </c>
      <c r="E309" t="s">
        <v>3346</v>
      </c>
      <c r="F309" t="s">
        <v>3347</v>
      </c>
      <c r="G309" t="s">
        <v>3348</v>
      </c>
      <c r="H309" t="s">
        <v>3580</v>
      </c>
      <c r="I309" t="s">
        <v>3349</v>
      </c>
      <c r="J309" t="s">
        <v>3350</v>
      </c>
      <c r="K309" t="s">
        <v>3351</v>
      </c>
      <c r="L309" t="s">
        <v>3581</v>
      </c>
      <c r="M309" t="s">
        <v>3582</v>
      </c>
      <c r="N309" t="s">
        <v>3583</v>
      </c>
      <c r="O309" t="s">
        <v>3352</v>
      </c>
      <c r="P309" t="s">
        <v>3353</v>
      </c>
      <c r="Q309" t="s">
        <v>3354</v>
      </c>
      <c r="R309" t="s">
        <v>3584</v>
      </c>
      <c r="S309" t="s">
        <v>3355</v>
      </c>
      <c r="T309" t="s">
        <v>3585</v>
      </c>
      <c r="U309" t="s">
        <v>3356</v>
      </c>
      <c r="V309" t="s">
        <v>3357</v>
      </c>
      <c r="W309" t="s">
        <v>3586</v>
      </c>
      <c r="X309" t="s">
        <v>3358</v>
      </c>
      <c r="Y309" t="s">
        <v>3359</v>
      </c>
      <c r="Z309" t="s">
        <v>3360</v>
      </c>
      <c r="AA309" t="s">
        <v>3361</v>
      </c>
      <c r="AB309" t="s">
        <v>3362</v>
      </c>
      <c r="AC309" t="s">
        <v>3363</v>
      </c>
      <c r="AD309" t="s">
        <v>3364</v>
      </c>
      <c r="AE309" t="s">
        <v>3587</v>
      </c>
      <c r="AF309" t="s">
        <v>3365</v>
      </c>
      <c r="AG309" t="s">
        <v>3588</v>
      </c>
      <c r="AH309" t="s">
        <v>3366</v>
      </c>
      <c r="AI309" t="s">
        <v>3367</v>
      </c>
      <c r="AJ309" t="s">
        <v>3368</v>
      </c>
      <c r="AK309" t="s">
        <v>3589</v>
      </c>
      <c r="AL309" t="s">
        <v>3590</v>
      </c>
      <c r="AM309" t="s">
        <v>3369</v>
      </c>
      <c r="AN309" t="s">
        <v>3370</v>
      </c>
      <c r="AO309" t="s">
        <v>3591</v>
      </c>
      <c r="AP309" t="s">
        <v>3372</v>
      </c>
      <c r="AQ309" t="s">
        <v>3373</v>
      </c>
      <c r="AR309" t="s">
        <v>3374</v>
      </c>
      <c r="AS309" t="s">
        <v>3375</v>
      </c>
      <c r="AT309" t="s">
        <v>3592</v>
      </c>
      <c r="AU309" t="s">
        <v>3593</v>
      </c>
      <c r="AV309" t="s">
        <v>3376</v>
      </c>
      <c r="AW309" t="s">
        <v>3377</v>
      </c>
      <c r="AX309" t="s">
        <v>3378</v>
      </c>
      <c r="AY309" t="s">
        <v>3379</v>
      </c>
      <c r="AZ309" t="s">
        <v>3594</v>
      </c>
      <c r="BA309" t="s">
        <v>3380</v>
      </c>
      <c r="BB309" t="s">
        <v>3381</v>
      </c>
      <c r="BC309" t="s">
        <v>3595</v>
      </c>
      <c r="BD309" t="s">
        <v>3596</v>
      </c>
      <c r="BE309" t="s">
        <v>3597</v>
      </c>
      <c r="BF309" t="s">
        <v>3382</v>
      </c>
      <c r="BG309" t="s">
        <v>3383</v>
      </c>
      <c r="BH309" t="s">
        <v>1556</v>
      </c>
      <c r="BI309" t="s">
        <v>3384</v>
      </c>
      <c r="BJ309" t="s">
        <v>3598</v>
      </c>
      <c r="BK309" t="s">
        <v>3385</v>
      </c>
      <c r="BL309" t="s">
        <v>3386</v>
      </c>
      <c r="BM309" t="s">
        <v>3387</v>
      </c>
      <c r="BN309" t="s">
        <v>3388</v>
      </c>
      <c r="BO309" t="s">
        <v>3599</v>
      </c>
      <c r="BP309" t="s">
        <v>3389</v>
      </c>
      <c r="BQ309" t="s">
        <v>3600</v>
      </c>
      <c r="BR309" t="s">
        <v>3390</v>
      </c>
      <c r="BS309" t="s">
        <v>3391</v>
      </c>
      <c r="BT309" t="s">
        <v>3392</v>
      </c>
      <c r="BU309" t="s">
        <v>3601</v>
      </c>
      <c r="BV309" t="s">
        <v>3393</v>
      </c>
      <c r="BW309" t="s">
        <v>3602</v>
      </c>
      <c r="BX309" t="s">
        <v>3394</v>
      </c>
      <c r="BY309" t="s">
        <v>3395</v>
      </c>
      <c r="BZ309" t="s">
        <v>3396</v>
      </c>
      <c r="CA309" t="s">
        <v>3603</v>
      </c>
      <c r="CB309" t="s">
        <v>3397</v>
      </c>
      <c r="CC309" t="s">
        <v>3398</v>
      </c>
      <c r="CD309" t="s">
        <v>3399</v>
      </c>
      <c r="CE309" t="s">
        <v>3400</v>
      </c>
      <c r="CF309" t="s">
        <v>3604</v>
      </c>
      <c r="CG309" t="s">
        <v>3401</v>
      </c>
      <c r="CH309" t="s">
        <v>3605</v>
      </c>
      <c r="CI309" t="s">
        <v>3403</v>
      </c>
      <c r="CJ309" t="s">
        <v>3404</v>
      </c>
      <c r="CK309" t="s">
        <v>3606</v>
      </c>
      <c r="CL309" t="s">
        <v>3607</v>
      </c>
      <c r="CM309" t="s">
        <v>3608</v>
      </c>
      <c r="CN309" t="s">
        <v>3405</v>
      </c>
    </row>
    <row r="310" spans="1:92" x14ac:dyDescent="0.35">
      <c r="A310" t="s">
        <v>3605</v>
      </c>
      <c r="B310" s="4">
        <f t="shared" si="4"/>
        <v>91</v>
      </c>
      <c r="C310" t="s">
        <v>3344</v>
      </c>
      <c r="D310" t="s">
        <v>3345</v>
      </c>
      <c r="E310" t="s">
        <v>3346</v>
      </c>
      <c r="F310" t="s">
        <v>3347</v>
      </c>
      <c r="G310" t="s">
        <v>3348</v>
      </c>
      <c r="H310" t="s">
        <v>3580</v>
      </c>
      <c r="I310" t="s">
        <v>3349</v>
      </c>
      <c r="J310" t="s">
        <v>3350</v>
      </c>
      <c r="K310" t="s">
        <v>3351</v>
      </c>
      <c r="L310" t="s">
        <v>3581</v>
      </c>
      <c r="M310" t="s">
        <v>3582</v>
      </c>
      <c r="N310" t="s">
        <v>3583</v>
      </c>
      <c r="O310" t="s">
        <v>3352</v>
      </c>
      <c r="P310" t="s">
        <v>3353</v>
      </c>
      <c r="Q310" t="s">
        <v>3354</v>
      </c>
      <c r="R310" t="s">
        <v>3584</v>
      </c>
      <c r="S310" t="s">
        <v>3355</v>
      </c>
      <c r="T310" t="s">
        <v>3585</v>
      </c>
      <c r="U310" t="s">
        <v>3356</v>
      </c>
      <c r="V310" t="s">
        <v>3357</v>
      </c>
      <c r="W310" t="s">
        <v>3586</v>
      </c>
      <c r="X310" t="s">
        <v>3358</v>
      </c>
      <c r="Y310" t="s">
        <v>3359</v>
      </c>
      <c r="Z310" t="s">
        <v>3360</v>
      </c>
      <c r="AA310" t="s">
        <v>3361</v>
      </c>
      <c r="AB310" t="s">
        <v>3362</v>
      </c>
      <c r="AC310" t="s">
        <v>3363</v>
      </c>
      <c r="AD310" t="s">
        <v>3364</v>
      </c>
      <c r="AE310" t="s">
        <v>3587</v>
      </c>
      <c r="AF310" t="s">
        <v>3365</v>
      </c>
      <c r="AG310" t="s">
        <v>3588</v>
      </c>
      <c r="AH310" t="s">
        <v>3366</v>
      </c>
      <c r="AI310" t="s">
        <v>3367</v>
      </c>
      <c r="AJ310" t="s">
        <v>3368</v>
      </c>
      <c r="AK310" t="s">
        <v>3589</v>
      </c>
      <c r="AL310" t="s">
        <v>3590</v>
      </c>
      <c r="AM310" t="s">
        <v>3369</v>
      </c>
      <c r="AN310" t="s">
        <v>3370</v>
      </c>
      <c r="AO310" t="s">
        <v>3591</v>
      </c>
      <c r="AP310" t="s">
        <v>3372</v>
      </c>
      <c r="AQ310" t="s">
        <v>3373</v>
      </c>
      <c r="AR310" t="s">
        <v>3374</v>
      </c>
      <c r="AS310" t="s">
        <v>3375</v>
      </c>
      <c r="AT310" t="s">
        <v>3592</v>
      </c>
      <c r="AU310" t="s">
        <v>3593</v>
      </c>
      <c r="AV310" t="s">
        <v>3376</v>
      </c>
      <c r="AW310" t="s">
        <v>3377</v>
      </c>
      <c r="AX310" t="s">
        <v>3378</v>
      </c>
      <c r="AY310" t="s">
        <v>3379</v>
      </c>
      <c r="AZ310" t="s">
        <v>3594</v>
      </c>
      <c r="BA310" t="s">
        <v>3380</v>
      </c>
      <c r="BB310" t="s">
        <v>3381</v>
      </c>
      <c r="BC310" t="s">
        <v>3595</v>
      </c>
      <c r="BD310" t="s">
        <v>3596</v>
      </c>
      <c r="BE310" t="s">
        <v>3597</v>
      </c>
      <c r="BF310" t="s">
        <v>3382</v>
      </c>
      <c r="BG310" t="s">
        <v>3383</v>
      </c>
      <c r="BH310" t="s">
        <v>1556</v>
      </c>
      <c r="BI310" t="s">
        <v>3384</v>
      </c>
      <c r="BJ310" t="s">
        <v>3598</v>
      </c>
      <c r="BK310" t="s">
        <v>3385</v>
      </c>
      <c r="BL310" t="s">
        <v>3386</v>
      </c>
      <c r="BM310" t="s">
        <v>3387</v>
      </c>
      <c r="BN310" t="s">
        <v>3388</v>
      </c>
      <c r="BO310" t="s">
        <v>3599</v>
      </c>
      <c r="BP310" t="s">
        <v>3389</v>
      </c>
      <c r="BQ310" t="s">
        <v>3600</v>
      </c>
      <c r="BR310" t="s">
        <v>3390</v>
      </c>
      <c r="BS310" t="s">
        <v>3391</v>
      </c>
      <c r="BT310" t="s">
        <v>3392</v>
      </c>
      <c r="BU310" t="s">
        <v>3601</v>
      </c>
      <c r="BV310" t="s">
        <v>3393</v>
      </c>
      <c r="BW310" t="s">
        <v>3602</v>
      </c>
      <c r="BX310" t="s">
        <v>3394</v>
      </c>
      <c r="BY310" t="s">
        <v>3395</v>
      </c>
      <c r="BZ310" t="s">
        <v>3396</v>
      </c>
      <c r="CA310" t="s">
        <v>3603</v>
      </c>
      <c r="CB310" t="s">
        <v>3397</v>
      </c>
      <c r="CC310" t="s">
        <v>3398</v>
      </c>
      <c r="CD310" t="s">
        <v>3399</v>
      </c>
      <c r="CE310" t="s">
        <v>3400</v>
      </c>
      <c r="CF310" t="s">
        <v>3604</v>
      </c>
      <c r="CG310" t="s">
        <v>3401</v>
      </c>
      <c r="CH310" t="s">
        <v>3402</v>
      </c>
      <c r="CI310" t="s">
        <v>3403</v>
      </c>
      <c r="CJ310" t="s">
        <v>3404</v>
      </c>
      <c r="CK310" t="s">
        <v>3606</v>
      </c>
      <c r="CL310" t="s">
        <v>3607</v>
      </c>
      <c r="CM310" t="s">
        <v>3608</v>
      </c>
      <c r="CN310" t="s">
        <v>3405</v>
      </c>
    </row>
    <row r="311" spans="1:92" x14ac:dyDescent="0.35">
      <c r="A311" t="s">
        <v>3403</v>
      </c>
      <c r="B311" s="4">
        <f t="shared" si="4"/>
        <v>91</v>
      </c>
      <c r="C311" t="s">
        <v>3344</v>
      </c>
      <c r="D311" t="s">
        <v>3345</v>
      </c>
      <c r="E311" t="s">
        <v>3346</v>
      </c>
      <c r="F311" t="s">
        <v>3347</v>
      </c>
      <c r="G311" t="s">
        <v>3348</v>
      </c>
      <c r="H311" t="s">
        <v>3580</v>
      </c>
      <c r="I311" t="s">
        <v>3349</v>
      </c>
      <c r="J311" t="s">
        <v>3350</v>
      </c>
      <c r="K311" t="s">
        <v>3351</v>
      </c>
      <c r="L311" t="s">
        <v>3581</v>
      </c>
      <c r="M311" t="s">
        <v>3582</v>
      </c>
      <c r="N311" t="s">
        <v>3583</v>
      </c>
      <c r="O311" t="s">
        <v>3352</v>
      </c>
      <c r="P311" t="s">
        <v>3353</v>
      </c>
      <c r="Q311" t="s">
        <v>3354</v>
      </c>
      <c r="R311" t="s">
        <v>3584</v>
      </c>
      <c r="S311" t="s">
        <v>3355</v>
      </c>
      <c r="T311" t="s">
        <v>3585</v>
      </c>
      <c r="U311" t="s">
        <v>3356</v>
      </c>
      <c r="V311" t="s">
        <v>3357</v>
      </c>
      <c r="W311" t="s">
        <v>3586</v>
      </c>
      <c r="X311" t="s">
        <v>3358</v>
      </c>
      <c r="Y311" t="s">
        <v>3359</v>
      </c>
      <c r="Z311" t="s">
        <v>3360</v>
      </c>
      <c r="AA311" t="s">
        <v>3361</v>
      </c>
      <c r="AB311" t="s">
        <v>3362</v>
      </c>
      <c r="AC311" t="s">
        <v>3363</v>
      </c>
      <c r="AD311" t="s">
        <v>3364</v>
      </c>
      <c r="AE311" t="s">
        <v>3587</v>
      </c>
      <c r="AF311" t="s">
        <v>3365</v>
      </c>
      <c r="AG311" t="s">
        <v>3588</v>
      </c>
      <c r="AH311" t="s">
        <v>3366</v>
      </c>
      <c r="AI311" t="s">
        <v>3367</v>
      </c>
      <c r="AJ311" t="s">
        <v>3368</v>
      </c>
      <c r="AK311" t="s">
        <v>3589</v>
      </c>
      <c r="AL311" t="s">
        <v>3590</v>
      </c>
      <c r="AM311" t="s">
        <v>3369</v>
      </c>
      <c r="AN311" t="s">
        <v>3370</v>
      </c>
      <c r="AO311" t="s">
        <v>3591</v>
      </c>
      <c r="AP311" t="s">
        <v>3372</v>
      </c>
      <c r="AQ311" t="s">
        <v>3373</v>
      </c>
      <c r="AR311" t="s">
        <v>3374</v>
      </c>
      <c r="AS311" t="s">
        <v>3375</v>
      </c>
      <c r="AT311" t="s">
        <v>3592</v>
      </c>
      <c r="AU311" t="s">
        <v>3593</v>
      </c>
      <c r="AV311" t="s">
        <v>3376</v>
      </c>
      <c r="AW311" t="s">
        <v>3377</v>
      </c>
      <c r="AX311" t="s">
        <v>3378</v>
      </c>
      <c r="AY311" t="s">
        <v>3379</v>
      </c>
      <c r="AZ311" t="s">
        <v>3594</v>
      </c>
      <c r="BA311" t="s">
        <v>3380</v>
      </c>
      <c r="BB311" t="s">
        <v>3381</v>
      </c>
      <c r="BC311" t="s">
        <v>3595</v>
      </c>
      <c r="BD311" t="s">
        <v>3596</v>
      </c>
      <c r="BE311" t="s">
        <v>3597</v>
      </c>
      <c r="BF311" t="s">
        <v>3382</v>
      </c>
      <c r="BG311" t="s">
        <v>3383</v>
      </c>
      <c r="BH311" t="s">
        <v>1556</v>
      </c>
      <c r="BI311" t="s">
        <v>3384</v>
      </c>
      <c r="BJ311" t="s">
        <v>3598</v>
      </c>
      <c r="BK311" t="s">
        <v>3385</v>
      </c>
      <c r="BL311" t="s">
        <v>3386</v>
      </c>
      <c r="BM311" t="s">
        <v>3387</v>
      </c>
      <c r="BN311" t="s">
        <v>3388</v>
      </c>
      <c r="BO311" t="s">
        <v>3599</v>
      </c>
      <c r="BP311" t="s">
        <v>3389</v>
      </c>
      <c r="BQ311" t="s">
        <v>3600</v>
      </c>
      <c r="BR311" t="s">
        <v>3390</v>
      </c>
      <c r="BS311" t="s">
        <v>3391</v>
      </c>
      <c r="BT311" t="s">
        <v>3392</v>
      </c>
      <c r="BU311" t="s">
        <v>3601</v>
      </c>
      <c r="BV311" t="s">
        <v>3393</v>
      </c>
      <c r="BW311" t="s">
        <v>3602</v>
      </c>
      <c r="BX311" t="s">
        <v>3394</v>
      </c>
      <c r="BY311" t="s">
        <v>3395</v>
      </c>
      <c r="BZ311" t="s">
        <v>3396</v>
      </c>
      <c r="CA311" t="s">
        <v>3603</v>
      </c>
      <c r="CB311" t="s">
        <v>3397</v>
      </c>
      <c r="CC311" t="s">
        <v>3398</v>
      </c>
      <c r="CD311" t="s">
        <v>3399</v>
      </c>
      <c r="CE311" t="s">
        <v>3400</v>
      </c>
      <c r="CF311" t="s">
        <v>3604</v>
      </c>
      <c r="CG311" t="s">
        <v>3401</v>
      </c>
      <c r="CH311" t="s">
        <v>3402</v>
      </c>
      <c r="CI311" t="s">
        <v>3605</v>
      </c>
      <c r="CJ311" t="s">
        <v>3404</v>
      </c>
      <c r="CK311" t="s">
        <v>3606</v>
      </c>
      <c r="CL311" t="s">
        <v>3607</v>
      </c>
      <c r="CM311" t="s">
        <v>3608</v>
      </c>
      <c r="CN311" t="s">
        <v>3405</v>
      </c>
    </row>
    <row r="312" spans="1:92" x14ac:dyDescent="0.35">
      <c r="A312" t="s">
        <v>3404</v>
      </c>
      <c r="B312" s="4">
        <f t="shared" si="4"/>
        <v>91</v>
      </c>
      <c r="C312" t="s">
        <v>3344</v>
      </c>
      <c r="D312" t="s">
        <v>3345</v>
      </c>
      <c r="E312" t="s">
        <v>3346</v>
      </c>
      <c r="F312" t="s">
        <v>3347</v>
      </c>
      <c r="G312" t="s">
        <v>3348</v>
      </c>
      <c r="H312" t="s">
        <v>3580</v>
      </c>
      <c r="I312" t="s">
        <v>3349</v>
      </c>
      <c r="J312" t="s">
        <v>3350</v>
      </c>
      <c r="K312" t="s">
        <v>3351</v>
      </c>
      <c r="L312" t="s">
        <v>3581</v>
      </c>
      <c r="M312" t="s">
        <v>3582</v>
      </c>
      <c r="N312" t="s">
        <v>3583</v>
      </c>
      <c r="O312" t="s">
        <v>3352</v>
      </c>
      <c r="P312" t="s">
        <v>3353</v>
      </c>
      <c r="Q312" t="s">
        <v>3354</v>
      </c>
      <c r="R312" t="s">
        <v>3584</v>
      </c>
      <c r="S312" t="s">
        <v>3355</v>
      </c>
      <c r="T312" t="s">
        <v>3585</v>
      </c>
      <c r="U312" t="s">
        <v>3356</v>
      </c>
      <c r="V312" t="s">
        <v>3357</v>
      </c>
      <c r="W312" t="s">
        <v>3586</v>
      </c>
      <c r="X312" t="s">
        <v>3358</v>
      </c>
      <c r="Y312" t="s">
        <v>3359</v>
      </c>
      <c r="Z312" t="s">
        <v>3360</v>
      </c>
      <c r="AA312" t="s">
        <v>3361</v>
      </c>
      <c r="AB312" t="s">
        <v>3362</v>
      </c>
      <c r="AC312" t="s">
        <v>3363</v>
      </c>
      <c r="AD312" t="s">
        <v>3364</v>
      </c>
      <c r="AE312" t="s">
        <v>3587</v>
      </c>
      <c r="AF312" t="s">
        <v>3365</v>
      </c>
      <c r="AG312" t="s">
        <v>3588</v>
      </c>
      <c r="AH312" t="s">
        <v>3366</v>
      </c>
      <c r="AI312" t="s">
        <v>3367</v>
      </c>
      <c r="AJ312" t="s">
        <v>3368</v>
      </c>
      <c r="AK312" t="s">
        <v>3589</v>
      </c>
      <c r="AL312" t="s">
        <v>3590</v>
      </c>
      <c r="AM312" t="s">
        <v>3369</v>
      </c>
      <c r="AN312" t="s">
        <v>3370</v>
      </c>
      <c r="AO312" t="s">
        <v>3591</v>
      </c>
      <c r="AP312" t="s">
        <v>3372</v>
      </c>
      <c r="AQ312" t="s">
        <v>3373</v>
      </c>
      <c r="AR312" t="s">
        <v>3374</v>
      </c>
      <c r="AS312" t="s">
        <v>3375</v>
      </c>
      <c r="AT312" t="s">
        <v>3592</v>
      </c>
      <c r="AU312" t="s">
        <v>3593</v>
      </c>
      <c r="AV312" t="s">
        <v>3376</v>
      </c>
      <c r="AW312" t="s">
        <v>3377</v>
      </c>
      <c r="AX312" t="s">
        <v>3378</v>
      </c>
      <c r="AY312" t="s">
        <v>3379</v>
      </c>
      <c r="AZ312" t="s">
        <v>3594</v>
      </c>
      <c r="BA312" t="s">
        <v>3380</v>
      </c>
      <c r="BB312" t="s">
        <v>3381</v>
      </c>
      <c r="BC312" t="s">
        <v>3595</v>
      </c>
      <c r="BD312" t="s">
        <v>3596</v>
      </c>
      <c r="BE312" t="s">
        <v>3597</v>
      </c>
      <c r="BF312" t="s">
        <v>3382</v>
      </c>
      <c r="BG312" t="s">
        <v>3383</v>
      </c>
      <c r="BH312" t="s">
        <v>1556</v>
      </c>
      <c r="BI312" t="s">
        <v>3384</v>
      </c>
      <c r="BJ312" t="s">
        <v>3598</v>
      </c>
      <c r="BK312" t="s">
        <v>3385</v>
      </c>
      <c r="BL312" t="s">
        <v>3386</v>
      </c>
      <c r="BM312" t="s">
        <v>3387</v>
      </c>
      <c r="BN312" t="s">
        <v>3388</v>
      </c>
      <c r="BO312" t="s">
        <v>3599</v>
      </c>
      <c r="BP312" t="s">
        <v>3389</v>
      </c>
      <c r="BQ312" t="s">
        <v>3600</v>
      </c>
      <c r="BR312" t="s">
        <v>3390</v>
      </c>
      <c r="BS312" t="s">
        <v>3391</v>
      </c>
      <c r="BT312" t="s">
        <v>3392</v>
      </c>
      <c r="BU312" t="s">
        <v>3601</v>
      </c>
      <c r="BV312" t="s">
        <v>3393</v>
      </c>
      <c r="BW312" t="s">
        <v>3602</v>
      </c>
      <c r="BX312" t="s">
        <v>3394</v>
      </c>
      <c r="BY312" t="s">
        <v>3395</v>
      </c>
      <c r="BZ312" t="s">
        <v>3396</v>
      </c>
      <c r="CA312" t="s">
        <v>3603</v>
      </c>
      <c r="CB312" t="s">
        <v>3397</v>
      </c>
      <c r="CC312" t="s">
        <v>3398</v>
      </c>
      <c r="CD312" t="s">
        <v>3399</v>
      </c>
      <c r="CE312" t="s">
        <v>3400</v>
      </c>
      <c r="CF312" t="s">
        <v>3604</v>
      </c>
      <c r="CG312" t="s">
        <v>3401</v>
      </c>
      <c r="CH312" t="s">
        <v>3402</v>
      </c>
      <c r="CI312" t="s">
        <v>3605</v>
      </c>
      <c r="CJ312" t="s">
        <v>3403</v>
      </c>
      <c r="CK312" t="s">
        <v>3606</v>
      </c>
      <c r="CL312" t="s">
        <v>3607</v>
      </c>
      <c r="CM312" t="s">
        <v>3608</v>
      </c>
      <c r="CN312" t="s">
        <v>3405</v>
      </c>
    </row>
    <row r="313" spans="1:92" x14ac:dyDescent="0.35">
      <c r="A313" t="s">
        <v>3606</v>
      </c>
      <c r="B313" s="4">
        <f t="shared" si="4"/>
        <v>91</v>
      </c>
      <c r="C313" t="s">
        <v>3344</v>
      </c>
      <c r="D313" t="s">
        <v>3345</v>
      </c>
      <c r="E313" t="s">
        <v>3346</v>
      </c>
      <c r="F313" t="s">
        <v>3347</v>
      </c>
      <c r="G313" t="s">
        <v>3348</v>
      </c>
      <c r="H313" t="s">
        <v>3580</v>
      </c>
      <c r="I313" t="s">
        <v>3349</v>
      </c>
      <c r="J313" t="s">
        <v>3350</v>
      </c>
      <c r="K313" t="s">
        <v>3351</v>
      </c>
      <c r="L313" t="s">
        <v>3581</v>
      </c>
      <c r="M313" t="s">
        <v>3582</v>
      </c>
      <c r="N313" t="s">
        <v>3583</v>
      </c>
      <c r="O313" t="s">
        <v>3352</v>
      </c>
      <c r="P313" t="s">
        <v>3353</v>
      </c>
      <c r="Q313" t="s">
        <v>3354</v>
      </c>
      <c r="R313" t="s">
        <v>3584</v>
      </c>
      <c r="S313" t="s">
        <v>3355</v>
      </c>
      <c r="T313" t="s">
        <v>3585</v>
      </c>
      <c r="U313" t="s">
        <v>3356</v>
      </c>
      <c r="V313" t="s">
        <v>3357</v>
      </c>
      <c r="W313" t="s">
        <v>3586</v>
      </c>
      <c r="X313" t="s">
        <v>3358</v>
      </c>
      <c r="Y313" t="s">
        <v>3359</v>
      </c>
      <c r="Z313" t="s">
        <v>3360</v>
      </c>
      <c r="AA313" t="s">
        <v>3361</v>
      </c>
      <c r="AB313" t="s">
        <v>3362</v>
      </c>
      <c r="AC313" t="s">
        <v>3363</v>
      </c>
      <c r="AD313" t="s">
        <v>3364</v>
      </c>
      <c r="AE313" t="s">
        <v>3587</v>
      </c>
      <c r="AF313" t="s">
        <v>3365</v>
      </c>
      <c r="AG313" t="s">
        <v>3588</v>
      </c>
      <c r="AH313" t="s">
        <v>3366</v>
      </c>
      <c r="AI313" t="s">
        <v>3367</v>
      </c>
      <c r="AJ313" t="s">
        <v>3368</v>
      </c>
      <c r="AK313" t="s">
        <v>3589</v>
      </c>
      <c r="AL313" t="s">
        <v>3590</v>
      </c>
      <c r="AM313" t="s">
        <v>3369</v>
      </c>
      <c r="AN313" t="s">
        <v>3370</v>
      </c>
      <c r="AO313" t="s">
        <v>3591</v>
      </c>
      <c r="AP313" t="s">
        <v>3372</v>
      </c>
      <c r="AQ313" t="s">
        <v>3373</v>
      </c>
      <c r="AR313" t="s">
        <v>3374</v>
      </c>
      <c r="AS313" t="s">
        <v>3375</v>
      </c>
      <c r="AT313" t="s">
        <v>3592</v>
      </c>
      <c r="AU313" t="s">
        <v>3593</v>
      </c>
      <c r="AV313" t="s">
        <v>3376</v>
      </c>
      <c r="AW313" t="s">
        <v>3377</v>
      </c>
      <c r="AX313" t="s">
        <v>3378</v>
      </c>
      <c r="AY313" t="s">
        <v>3379</v>
      </c>
      <c r="AZ313" t="s">
        <v>3594</v>
      </c>
      <c r="BA313" t="s">
        <v>3380</v>
      </c>
      <c r="BB313" t="s">
        <v>3381</v>
      </c>
      <c r="BC313" t="s">
        <v>3595</v>
      </c>
      <c r="BD313" t="s">
        <v>3596</v>
      </c>
      <c r="BE313" t="s">
        <v>3597</v>
      </c>
      <c r="BF313" t="s">
        <v>3382</v>
      </c>
      <c r="BG313" t="s">
        <v>3383</v>
      </c>
      <c r="BH313" t="s">
        <v>1556</v>
      </c>
      <c r="BI313" t="s">
        <v>3384</v>
      </c>
      <c r="BJ313" t="s">
        <v>3598</v>
      </c>
      <c r="BK313" t="s">
        <v>3385</v>
      </c>
      <c r="BL313" t="s">
        <v>3386</v>
      </c>
      <c r="BM313" t="s">
        <v>3387</v>
      </c>
      <c r="BN313" t="s">
        <v>3388</v>
      </c>
      <c r="BO313" t="s">
        <v>3599</v>
      </c>
      <c r="BP313" t="s">
        <v>3389</v>
      </c>
      <c r="BQ313" t="s">
        <v>3600</v>
      </c>
      <c r="BR313" t="s">
        <v>3390</v>
      </c>
      <c r="BS313" t="s">
        <v>3391</v>
      </c>
      <c r="BT313" t="s">
        <v>3392</v>
      </c>
      <c r="BU313" t="s">
        <v>3601</v>
      </c>
      <c r="BV313" t="s">
        <v>3393</v>
      </c>
      <c r="BW313" t="s">
        <v>3602</v>
      </c>
      <c r="BX313" t="s">
        <v>3394</v>
      </c>
      <c r="BY313" t="s">
        <v>3395</v>
      </c>
      <c r="BZ313" t="s">
        <v>3396</v>
      </c>
      <c r="CA313" t="s">
        <v>3603</v>
      </c>
      <c r="CB313" t="s">
        <v>3397</v>
      </c>
      <c r="CC313" t="s">
        <v>3398</v>
      </c>
      <c r="CD313" t="s">
        <v>3399</v>
      </c>
      <c r="CE313" t="s">
        <v>3400</v>
      </c>
      <c r="CF313" t="s">
        <v>3604</v>
      </c>
      <c r="CG313" t="s">
        <v>3401</v>
      </c>
      <c r="CH313" t="s">
        <v>3402</v>
      </c>
      <c r="CI313" t="s">
        <v>3605</v>
      </c>
      <c r="CJ313" t="s">
        <v>3403</v>
      </c>
      <c r="CK313" t="s">
        <v>3404</v>
      </c>
      <c r="CL313" t="s">
        <v>3607</v>
      </c>
      <c r="CM313" t="s">
        <v>3608</v>
      </c>
      <c r="CN313" t="s">
        <v>3405</v>
      </c>
    </row>
    <row r="314" spans="1:92" x14ac:dyDescent="0.35">
      <c r="A314" t="s">
        <v>3607</v>
      </c>
      <c r="B314" s="4">
        <f t="shared" si="4"/>
        <v>91</v>
      </c>
      <c r="C314" t="s">
        <v>3344</v>
      </c>
      <c r="D314" t="s">
        <v>3345</v>
      </c>
      <c r="E314" t="s">
        <v>3346</v>
      </c>
      <c r="F314" t="s">
        <v>3347</v>
      </c>
      <c r="G314" t="s">
        <v>3348</v>
      </c>
      <c r="H314" t="s">
        <v>3580</v>
      </c>
      <c r="I314" t="s">
        <v>3349</v>
      </c>
      <c r="J314" t="s">
        <v>3350</v>
      </c>
      <c r="K314" t="s">
        <v>3351</v>
      </c>
      <c r="L314" t="s">
        <v>3581</v>
      </c>
      <c r="M314" t="s">
        <v>3582</v>
      </c>
      <c r="N314" t="s">
        <v>3583</v>
      </c>
      <c r="O314" t="s">
        <v>3352</v>
      </c>
      <c r="P314" t="s">
        <v>3353</v>
      </c>
      <c r="Q314" t="s">
        <v>3354</v>
      </c>
      <c r="R314" t="s">
        <v>3584</v>
      </c>
      <c r="S314" t="s">
        <v>3355</v>
      </c>
      <c r="T314" t="s">
        <v>3585</v>
      </c>
      <c r="U314" t="s">
        <v>3356</v>
      </c>
      <c r="V314" t="s">
        <v>3357</v>
      </c>
      <c r="W314" t="s">
        <v>3586</v>
      </c>
      <c r="X314" t="s">
        <v>3358</v>
      </c>
      <c r="Y314" t="s">
        <v>3359</v>
      </c>
      <c r="Z314" t="s">
        <v>3360</v>
      </c>
      <c r="AA314" t="s">
        <v>3361</v>
      </c>
      <c r="AB314" t="s">
        <v>3362</v>
      </c>
      <c r="AC314" t="s">
        <v>3363</v>
      </c>
      <c r="AD314" t="s">
        <v>3364</v>
      </c>
      <c r="AE314" t="s">
        <v>3587</v>
      </c>
      <c r="AF314" t="s">
        <v>3365</v>
      </c>
      <c r="AG314" t="s">
        <v>3588</v>
      </c>
      <c r="AH314" t="s">
        <v>3366</v>
      </c>
      <c r="AI314" t="s">
        <v>3367</v>
      </c>
      <c r="AJ314" t="s">
        <v>3368</v>
      </c>
      <c r="AK314" t="s">
        <v>3589</v>
      </c>
      <c r="AL314" t="s">
        <v>3590</v>
      </c>
      <c r="AM314" t="s">
        <v>3369</v>
      </c>
      <c r="AN314" t="s">
        <v>3370</v>
      </c>
      <c r="AO314" t="s">
        <v>3591</v>
      </c>
      <c r="AP314" t="s">
        <v>3372</v>
      </c>
      <c r="AQ314" t="s">
        <v>3373</v>
      </c>
      <c r="AR314" t="s">
        <v>3374</v>
      </c>
      <c r="AS314" t="s">
        <v>3375</v>
      </c>
      <c r="AT314" t="s">
        <v>3592</v>
      </c>
      <c r="AU314" t="s">
        <v>3593</v>
      </c>
      <c r="AV314" t="s">
        <v>3376</v>
      </c>
      <c r="AW314" t="s">
        <v>3377</v>
      </c>
      <c r="AX314" t="s">
        <v>3378</v>
      </c>
      <c r="AY314" t="s">
        <v>3379</v>
      </c>
      <c r="AZ314" t="s">
        <v>3594</v>
      </c>
      <c r="BA314" t="s">
        <v>3380</v>
      </c>
      <c r="BB314" t="s">
        <v>3381</v>
      </c>
      <c r="BC314" t="s">
        <v>3595</v>
      </c>
      <c r="BD314" t="s">
        <v>3596</v>
      </c>
      <c r="BE314" t="s">
        <v>3597</v>
      </c>
      <c r="BF314" t="s">
        <v>3382</v>
      </c>
      <c r="BG314" t="s">
        <v>3383</v>
      </c>
      <c r="BH314" t="s">
        <v>1556</v>
      </c>
      <c r="BI314" t="s">
        <v>3384</v>
      </c>
      <c r="BJ314" t="s">
        <v>3598</v>
      </c>
      <c r="BK314" t="s">
        <v>3385</v>
      </c>
      <c r="BL314" t="s">
        <v>3386</v>
      </c>
      <c r="BM314" t="s">
        <v>3387</v>
      </c>
      <c r="BN314" t="s">
        <v>3388</v>
      </c>
      <c r="BO314" t="s">
        <v>3599</v>
      </c>
      <c r="BP314" t="s">
        <v>3389</v>
      </c>
      <c r="BQ314" t="s">
        <v>3600</v>
      </c>
      <c r="BR314" t="s">
        <v>3390</v>
      </c>
      <c r="BS314" t="s">
        <v>3391</v>
      </c>
      <c r="BT314" t="s">
        <v>3392</v>
      </c>
      <c r="BU314" t="s">
        <v>3601</v>
      </c>
      <c r="BV314" t="s">
        <v>3393</v>
      </c>
      <c r="BW314" t="s">
        <v>3602</v>
      </c>
      <c r="BX314" t="s">
        <v>3394</v>
      </c>
      <c r="BY314" t="s">
        <v>3395</v>
      </c>
      <c r="BZ314" t="s">
        <v>3396</v>
      </c>
      <c r="CA314" t="s">
        <v>3603</v>
      </c>
      <c r="CB314" t="s">
        <v>3397</v>
      </c>
      <c r="CC314" t="s">
        <v>3398</v>
      </c>
      <c r="CD314" t="s">
        <v>3399</v>
      </c>
      <c r="CE314" t="s">
        <v>3400</v>
      </c>
      <c r="CF314" t="s">
        <v>3604</v>
      </c>
      <c r="CG314" t="s">
        <v>3401</v>
      </c>
      <c r="CH314" t="s">
        <v>3402</v>
      </c>
      <c r="CI314" t="s">
        <v>3605</v>
      </c>
      <c r="CJ314" t="s">
        <v>3403</v>
      </c>
      <c r="CK314" t="s">
        <v>3404</v>
      </c>
      <c r="CL314" t="s">
        <v>3606</v>
      </c>
      <c r="CM314" t="s">
        <v>3608</v>
      </c>
      <c r="CN314" t="s">
        <v>3405</v>
      </c>
    </row>
    <row r="315" spans="1:92" x14ac:dyDescent="0.35">
      <c r="A315" t="s">
        <v>3608</v>
      </c>
      <c r="B315" s="4">
        <f t="shared" si="4"/>
        <v>91</v>
      </c>
      <c r="C315" t="s">
        <v>3344</v>
      </c>
      <c r="D315" t="s">
        <v>3345</v>
      </c>
      <c r="E315" t="s">
        <v>3346</v>
      </c>
      <c r="F315" t="s">
        <v>3347</v>
      </c>
      <c r="G315" t="s">
        <v>3348</v>
      </c>
      <c r="H315" t="s">
        <v>3580</v>
      </c>
      <c r="I315" t="s">
        <v>3349</v>
      </c>
      <c r="J315" t="s">
        <v>3350</v>
      </c>
      <c r="K315" t="s">
        <v>3351</v>
      </c>
      <c r="L315" t="s">
        <v>3581</v>
      </c>
      <c r="M315" t="s">
        <v>3582</v>
      </c>
      <c r="N315" t="s">
        <v>3583</v>
      </c>
      <c r="O315" t="s">
        <v>3352</v>
      </c>
      <c r="P315" t="s">
        <v>3353</v>
      </c>
      <c r="Q315" t="s">
        <v>3354</v>
      </c>
      <c r="R315" t="s">
        <v>3584</v>
      </c>
      <c r="S315" t="s">
        <v>3355</v>
      </c>
      <c r="T315" t="s">
        <v>3585</v>
      </c>
      <c r="U315" t="s">
        <v>3356</v>
      </c>
      <c r="V315" t="s">
        <v>3357</v>
      </c>
      <c r="W315" t="s">
        <v>3586</v>
      </c>
      <c r="X315" t="s">
        <v>3358</v>
      </c>
      <c r="Y315" t="s">
        <v>3359</v>
      </c>
      <c r="Z315" t="s">
        <v>3360</v>
      </c>
      <c r="AA315" t="s">
        <v>3361</v>
      </c>
      <c r="AB315" t="s">
        <v>3362</v>
      </c>
      <c r="AC315" t="s">
        <v>3363</v>
      </c>
      <c r="AD315" t="s">
        <v>3364</v>
      </c>
      <c r="AE315" t="s">
        <v>3587</v>
      </c>
      <c r="AF315" t="s">
        <v>3365</v>
      </c>
      <c r="AG315" t="s">
        <v>3588</v>
      </c>
      <c r="AH315" t="s">
        <v>3366</v>
      </c>
      <c r="AI315" t="s">
        <v>3367</v>
      </c>
      <c r="AJ315" t="s">
        <v>3368</v>
      </c>
      <c r="AK315" t="s">
        <v>3589</v>
      </c>
      <c r="AL315" t="s">
        <v>3590</v>
      </c>
      <c r="AM315" t="s">
        <v>3369</v>
      </c>
      <c r="AN315" t="s">
        <v>3370</v>
      </c>
      <c r="AO315" t="s">
        <v>3591</v>
      </c>
      <c r="AP315" t="s">
        <v>3372</v>
      </c>
      <c r="AQ315" t="s">
        <v>3373</v>
      </c>
      <c r="AR315" t="s">
        <v>3374</v>
      </c>
      <c r="AS315" t="s">
        <v>3375</v>
      </c>
      <c r="AT315" t="s">
        <v>3592</v>
      </c>
      <c r="AU315" t="s">
        <v>3593</v>
      </c>
      <c r="AV315" t="s">
        <v>3376</v>
      </c>
      <c r="AW315" t="s">
        <v>3377</v>
      </c>
      <c r="AX315" t="s">
        <v>3378</v>
      </c>
      <c r="AY315" t="s">
        <v>3379</v>
      </c>
      <c r="AZ315" t="s">
        <v>3594</v>
      </c>
      <c r="BA315" t="s">
        <v>3380</v>
      </c>
      <c r="BB315" t="s">
        <v>3381</v>
      </c>
      <c r="BC315" t="s">
        <v>3595</v>
      </c>
      <c r="BD315" t="s">
        <v>3596</v>
      </c>
      <c r="BE315" t="s">
        <v>3597</v>
      </c>
      <c r="BF315" t="s">
        <v>3382</v>
      </c>
      <c r="BG315" t="s">
        <v>3383</v>
      </c>
      <c r="BH315" t="s">
        <v>1556</v>
      </c>
      <c r="BI315" t="s">
        <v>3384</v>
      </c>
      <c r="BJ315" t="s">
        <v>3598</v>
      </c>
      <c r="BK315" t="s">
        <v>3385</v>
      </c>
      <c r="BL315" t="s">
        <v>3386</v>
      </c>
      <c r="BM315" t="s">
        <v>3387</v>
      </c>
      <c r="BN315" t="s">
        <v>3388</v>
      </c>
      <c r="BO315" t="s">
        <v>3599</v>
      </c>
      <c r="BP315" t="s">
        <v>3389</v>
      </c>
      <c r="BQ315" t="s">
        <v>3600</v>
      </c>
      <c r="BR315" t="s">
        <v>3390</v>
      </c>
      <c r="BS315" t="s">
        <v>3391</v>
      </c>
      <c r="BT315" t="s">
        <v>3392</v>
      </c>
      <c r="BU315" t="s">
        <v>3601</v>
      </c>
      <c r="BV315" t="s">
        <v>3393</v>
      </c>
      <c r="BW315" t="s">
        <v>3602</v>
      </c>
      <c r="BX315" t="s">
        <v>3394</v>
      </c>
      <c r="BY315" t="s">
        <v>3395</v>
      </c>
      <c r="BZ315" t="s">
        <v>3396</v>
      </c>
      <c r="CA315" t="s">
        <v>3603</v>
      </c>
      <c r="CB315" t="s">
        <v>3397</v>
      </c>
      <c r="CC315" t="s">
        <v>3398</v>
      </c>
      <c r="CD315" t="s">
        <v>3399</v>
      </c>
      <c r="CE315" t="s">
        <v>3400</v>
      </c>
      <c r="CF315" t="s">
        <v>3604</v>
      </c>
      <c r="CG315" t="s">
        <v>3401</v>
      </c>
      <c r="CH315" t="s">
        <v>3402</v>
      </c>
      <c r="CI315" t="s">
        <v>3605</v>
      </c>
      <c r="CJ315" t="s">
        <v>3403</v>
      </c>
      <c r="CK315" t="s">
        <v>3404</v>
      </c>
      <c r="CL315" t="s">
        <v>3606</v>
      </c>
      <c r="CM315" t="s">
        <v>3607</v>
      </c>
      <c r="CN315" t="s">
        <v>3405</v>
      </c>
    </row>
    <row r="316" spans="1:92" x14ac:dyDescent="0.35">
      <c r="A316" t="s">
        <v>3405</v>
      </c>
      <c r="B316" s="4">
        <f t="shared" si="4"/>
        <v>91</v>
      </c>
      <c r="C316" t="s">
        <v>3344</v>
      </c>
      <c r="D316" t="s">
        <v>3345</v>
      </c>
      <c r="E316" t="s">
        <v>3346</v>
      </c>
      <c r="F316" t="s">
        <v>3347</v>
      </c>
      <c r="G316" t="s">
        <v>3348</v>
      </c>
      <c r="H316" t="s">
        <v>3580</v>
      </c>
      <c r="I316" t="s">
        <v>3349</v>
      </c>
      <c r="J316" t="s">
        <v>3350</v>
      </c>
      <c r="K316" t="s">
        <v>3351</v>
      </c>
      <c r="L316" t="s">
        <v>3581</v>
      </c>
      <c r="M316" t="s">
        <v>3582</v>
      </c>
      <c r="N316" t="s">
        <v>3583</v>
      </c>
      <c r="O316" t="s">
        <v>3352</v>
      </c>
      <c r="P316" t="s">
        <v>3353</v>
      </c>
      <c r="Q316" t="s">
        <v>3354</v>
      </c>
      <c r="R316" t="s">
        <v>3584</v>
      </c>
      <c r="S316" t="s">
        <v>3355</v>
      </c>
      <c r="T316" t="s">
        <v>3585</v>
      </c>
      <c r="U316" t="s">
        <v>3356</v>
      </c>
      <c r="V316" t="s">
        <v>3357</v>
      </c>
      <c r="W316" t="s">
        <v>3586</v>
      </c>
      <c r="X316" t="s">
        <v>3358</v>
      </c>
      <c r="Y316" t="s">
        <v>3359</v>
      </c>
      <c r="Z316" t="s">
        <v>3360</v>
      </c>
      <c r="AA316" t="s">
        <v>3361</v>
      </c>
      <c r="AB316" t="s">
        <v>3362</v>
      </c>
      <c r="AC316" t="s">
        <v>3363</v>
      </c>
      <c r="AD316" t="s">
        <v>3364</v>
      </c>
      <c r="AE316" t="s">
        <v>3587</v>
      </c>
      <c r="AF316" t="s">
        <v>3365</v>
      </c>
      <c r="AG316" t="s">
        <v>3588</v>
      </c>
      <c r="AH316" t="s">
        <v>3366</v>
      </c>
      <c r="AI316" t="s">
        <v>3367</v>
      </c>
      <c r="AJ316" t="s">
        <v>3368</v>
      </c>
      <c r="AK316" t="s">
        <v>3589</v>
      </c>
      <c r="AL316" t="s">
        <v>3590</v>
      </c>
      <c r="AM316" t="s">
        <v>3369</v>
      </c>
      <c r="AN316" t="s">
        <v>3370</v>
      </c>
      <c r="AO316" t="s">
        <v>3591</v>
      </c>
      <c r="AP316" t="s">
        <v>3372</v>
      </c>
      <c r="AQ316" t="s">
        <v>3373</v>
      </c>
      <c r="AR316" t="s">
        <v>3374</v>
      </c>
      <c r="AS316" t="s">
        <v>3375</v>
      </c>
      <c r="AT316" t="s">
        <v>3592</v>
      </c>
      <c r="AU316" t="s">
        <v>3593</v>
      </c>
      <c r="AV316" t="s">
        <v>3376</v>
      </c>
      <c r="AW316" t="s">
        <v>3377</v>
      </c>
      <c r="AX316" t="s">
        <v>3378</v>
      </c>
      <c r="AY316" t="s">
        <v>3379</v>
      </c>
      <c r="AZ316" t="s">
        <v>3594</v>
      </c>
      <c r="BA316" t="s">
        <v>3380</v>
      </c>
      <c r="BB316" t="s">
        <v>3381</v>
      </c>
      <c r="BC316" t="s">
        <v>3595</v>
      </c>
      <c r="BD316" t="s">
        <v>3596</v>
      </c>
      <c r="BE316" t="s">
        <v>3597</v>
      </c>
      <c r="BF316" t="s">
        <v>3382</v>
      </c>
      <c r="BG316" t="s">
        <v>3383</v>
      </c>
      <c r="BH316" t="s">
        <v>1556</v>
      </c>
      <c r="BI316" t="s">
        <v>3384</v>
      </c>
      <c r="BJ316" t="s">
        <v>3598</v>
      </c>
      <c r="BK316" t="s">
        <v>3385</v>
      </c>
      <c r="BL316" t="s">
        <v>3386</v>
      </c>
      <c r="BM316" t="s">
        <v>3387</v>
      </c>
      <c r="BN316" t="s">
        <v>3388</v>
      </c>
      <c r="BO316" t="s">
        <v>3599</v>
      </c>
      <c r="BP316" t="s">
        <v>3389</v>
      </c>
      <c r="BQ316" t="s">
        <v>3600</v>
      </c>
      <c r="BR316" t="s">
        <v>3390</v>
      </c>
      <c r="BS316" t="s">
        <v>3391</v>
      </c>
      <c r="BT316" t="s">
        <v>3392</v>
      </c>
      <c r="BU316" t="s">
        <v>3601</v>
      </c>
      <c r="BV316" t="s">
        <v>3393</v>
      </c>
      <c r="BW316" t="s">
        <v>3602</v>
      </c>
      <c r="BX316" t="s">
        <v>3394</v>
      </c>
      <c r="BY316" t="s">
        <v>3395</v>
      </c>
      <c r="BZ316" t="s">
        <v>3396</v>
      </c>
      <c r="CA316" t="s">
        <v>3603</v>
      </c>
      <c r="CB316" t="s">
        <v>3397</v>
      </c>
      <c r="CC316" t="s">
        <v>3398</v>
      </c>
      <c r="CD316" t="s">
        <v>3399</v>
      </c>
      <c r="CE316" t="s">
        <v>3400</v>
      </c>
      <c r="CF316" t="s">
        <v>3604</v>
      </c>
      <c r="CG316" t="s">
        <v>3401</v>
      </c>
      <c r="CH316" t="s">
        <v>3402</v>
      </c>
      <c r="CI316" t="s">
        <v>3605</v>
      </c>
      <c r="CJ316" t="s">
        <v>3403</v>
      </c>
      <c r="CK316" t="s">
        <v>3404</v>
      </c>
      <c r="CL316" t="s">
        <v>3606</v>
      </c>
      <c r="CM316" t="s">
        <v>3607</v>
      </c>
      <c r="CN316" t="s">
        <v>3608</v>
      </c>
    </row>
    <row r="317" spans="1:92" x14ac:dyDescent="0.35">
      <c r="A317" t="s">
        <v>1645</v>
      </c>
      <c r="B317" s="4">
        <f t="shared" si="4"/>
        <v>1</v>
      </c>
    </row>
    <row r="318" spans="1:92" x14ac:dyDescent="0.35">
      <c r="A318" t="s">
        <v>2456</v>
      </c>
      <c r="B318" s="4">
        <f t="shared" si="4"/>
        <v>1</v>
      </c>
    </row>
    <row r="319" spans="1:92" x14ac:dyDescent="0.35">
      <c r="A319" t="s">
        <v>3283</v>
      </c>
      <c r="B319" s="4">
        <f t="shared" si="4"/>
        <v>10</v>
      </c>
      <c r="C319" t="s">
        <v>3275</v>
      </c>
      <c r="D319" t="s">
        <v>3276</v>
      </c>
      <c r="E319" t="s">
        <v>3277</v>
      </c>
      <c r="F319" t="s">
        <v>3278</v>
      </c>
      <c r="G319" t="s">
        <v>3145</v>
      </c>
      <c r="H319" t="s">
        <v>3279</v>
      </c>
      <c r="I319" t="s">
        <v>3280</v>
      </c>
      <c r="J319" t="s">
        <v>3281</v>
      </c>
      <c r="K319" t="s">
        <v>3282</v>
      </c>
    </row>
    <row r="320" spans="1:92" x14ac:dyDescent="0.35">
      <c r="A320" t="s">
        <v>1647</v>
      </c>
      <c r="B320" s="4">
        <f t="shared" si="4"/>
        <v>3</v>
      </c>
      <c r="C320" t="s">
        <v>3342</v>
      </c>
      <c r="D320" t="s">
        <v>3343</v>
      </c>
    </row>
    <row r="321" spans="1:18" x14ac:dyDescent="0.35">
      <c r="A321" t="s">
        <v>3342</v>
      </c>
      <c r="B321" s="4">
        <f t="shared" si="4"/>
        <v>3</v>
      </c>
      <c r="C321" t="s">
        <v>1647</v>
      </c>
      <c r="D321" t="s">
        <v>3343</v>
      </c>
    </row>
    <row r="322" spans="1:18" x14ac:dyDescent="0.35">
      <c r="A322" t="s">
        <v>3343</v>
      </c>
      <c r="B322" s="4">
        <f t="shared" ref="B322:B329" si="5">COUNTA(C322:CN322)+1</f>
        <v>3</v>
      </c>
      <c r="C322" t="s">
        <v>1647</v>
      </c>
      <c r="D322" t="s">
        <v>3342</v>
      </c>
    </row>
    <row r="323" spans="1:18" x14ac:dyDescent="0.35">
      <c r="A323" t="s">
        <v>2094</v>
      </c>
      <c r="B323" s="4">
        <f t="shared" si="5"/>
        <v>3</v>
      </c>
      <c r="C323" t="s">
        <v>3424</v>
      </c>
      <c r="D323" t="s">
        <v>3425</v>
      </c>
    </row>
    <row r="324" spans="1:18" x14ac:dyDescent="0.35">
      <c r="A324" t="s">
        <v>3424</v>
      </c>
      <c r="B324" s="4">
        <f t="shared" si="5"/>
        <v>3</v>
      </c>
      <c r="C324" t="s">
        <v>2094</v>
      </c>
      <c r="D324" t="s">
        <v>3425</v>
      </c>
    </row>
    <row r="325" spans="1:18" x14ac:dyDescent="0.35">
      <c r="A325" t="s">
        <v>3425</v>
      </c>
      <c r="B325" s="4">
        <f t="shared" si="5"/>
        <v>3</v>
      </c>
      <c r="C325" t="s">
        <v>2094</v>
      </c>
      <c r="D325" t="s">
        <v>3424</v>
      </c>
    </row>
    <row r="326" spans="1:18" x14ac:dyDescent="0.35">
      <c r="A326" t="s">
        <v>1768</v>
      </c>
      <c r="B326" s="4">
        <f t="shared" si="5"/>
        <v>2</v>
      </c>
      <c r="C326" t="s">
        <v>3426</v>
      </c>
    </row>
    <row r="327" spans="1:18" x14ac:dyDescent="0.35">
      <c r="A327" t="s">
        <v>3426</v>
      </c>
      <c r="B327" s="4">
        <f t="shared" si="5"/>
        <v>2</v>
      </c>
      <c r="C327" t="s">
        <v>1768</v>
      </c>
    </row>
    <row r="328" spans="1:18" x14ac:dyDescent="0.35">
      <c r="A328" t="s">
        <v>3259</v>
      </c>
      <c r="B328" s="4">
        <f t="shared" si="5"/>
        <v>17</v>
      </c>
      <c r="C328" t="s">
        <v>3245</v>
      </c>
      <c r="D328" t="s">
        <v>3246</v>
      </c>
      <c r="E328" t="s">
        <v>3247</v>
      </c>
      <c r="F328" t="s">
        <v>3248</v>
      </c>
      <c r="G328" t="s">
        <v>3249</v>
      </c>
      <c r="H328" t="s">
        <v>3250</v>
      </c>
      <c r="I328" t="s">
        <v>3251</v>
      </c>
      <c r="J328" t="s">
        <v>3252</v>
      </c>
      <c r="K328" t="s">
        <v>3253</v>
      </c>
      <c r="L328" t="s">
        <v>3254</v>
      </c>
      <c r="M328" t="s">
        <v>2733</v>
      </c>
      <c r="N328" t="s">
        <v>3255</v>
      </c>
      <c r="O328" t="s">
        <v>3256</v>
      </c>
      <c r="P328" t="s">
        <v>3257</v>
      </c>
      <c r="Q328" t="s">
        <v>3258</v>
      </c>
      <c r="R328" t="s">
        <v>3260</v>
      </c>
    </row>
    <row r="329" spans="1:18" x14ac:dyDescent="0.35">
      <c r="A329" t="s">
        <v>3260</v>
      </c>
      <c r="B329" s="4">
        <f t="shared" si="5"/>
        <v>17</v>
      </c>
      <c r="C329" t="s">
        <v>3245</v>
      </c>
      <c r="D329" t="s">
        <v>3246</v>
      </c>
      <c r="E329" t="s">
        <v>3247</v>
      </c>
      <c r="F329" t="s">
        <v>3248</v>
      </c>
      <c r="G329" t="s">
        <v>3249</v>
      </c>
      <c r="H329" t="s">
        <v>3250</v>
      </c>
      <c r="I329" t="s">
        <v>3251</v>
      </c>
      <c r="J329" t="s">
        <v>3252</v>
      </c>
      <c r="K329" t="s">
        <v>3253</v>
      </c>
      <c r="L329" t="s">
        <v>3254</v>
      </c>
      <c r="M329" t="s">
        <v>2733</v>
      </c>
      <c r="N329" t="s">
        <v>3255</v>
      </c>
      <c r="O329" t="s">
        <v>3256</v>
      </c>
      <c r="P329" t="s">
        <v>3257</v>
      </c>
      <c r="Q329" t="s">
        <v>3258</v>
      </c>
      <c r="R329" t="s">
        <v>3259</v>
      </c>
    </row>
  </sheetData>
  <sortState ref="A1:CM329">
    <sortCondition ref="A1:A329"/>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F3240"/>
  <sheetViews>
    <sheetView zoomScale="80" zoomScaleNormal="80" workbookViewId="0">
      <selection activeCell="J24" sqref="J24"/>
    </sheetView>
  </sheetViews>
  <sheetFormatPr defaultColWidth="9.1796875" defaultRowHeight="14.5" x14ac:dyDescent="0.35"/>
  <cols>
    <col min="1" max="9" width="9.1796875" style="7"/>
    <col min="10" max="10" width="48.1796875" style="7" customWidth="1"/>
    <col min="11" max="11" width="6.81640625" style="7" customWidth="1"/>
    <col min="12" max="12" width="65" style="12" customWidth="1"/>
    <col min="13" max="14" width="9.1796875" style="7"/>
    <col min="15" max="15" width="9.1796875" style="43"/>
    <col min="16" max="26" width="9.1796875" style="7"/>
    <col min="27" max="27" width="48.453125" style="7" customWidth="1"/>
    <col min="28" max="28" width="9.1796875" style="7"/>
    <col min="29" max="29" width="36.81640625" style="7" customWidth="1"/>
    <col min="30" max="16384" width="9.1796875" style="7"/>
  </cols>
  <sheetData>
    <row r="1" spans="1:32" x14ac:dyDescent="0.35">
      <c r="A1" s="7" t="s">
        <v>2747</v>
      </c>
      <c r="J1" s="7" t="s">
        <v>2748</v>
      </c>
      <c r="L1" s="12" t="s">
        <v>2748</v>
      </c>
      <c r="M1" s="7">
        <f>SUM(M2:M57)</f>
        <v>3239</v>
      </c>
      <c r="O1" s="43">
        <f>SUM(O2:O57)</f>
        <v>3239</v>
      </c>
      <c r="R1" s="7" t="s">
        <v>13803</v>
      </c>
      <c r="AA1" s="12" t="s">
        <v>2748</v>
      </c>
      <c r="AC1" s="12" t="s">
        <v>2748</v>
      </c>
      <c r="AD1" s="7">
        <f>SUM(AD2:AD57)</f>
        <v>3239</v>
      </c>
    </row>
    <row r="2" spans="1:32" x14ac:dyDescent="0.35">
      <c r="A2" s="7" t="s">
        <v>0</v>
      </c>
      <c r="B2" s="7">
        <v>2539</v>
      </c>
      <c r="C2" s="7">
        <v>253</v>
      </c>
      <c r="D2" s="7">
        <v>100</v>
      </c>
      <c r="E2" s="7" t="s">
        <v>1</v>
      </c>
      <c r="F2" s="7">
        <v>0</v>
      </c>
      <c r="G2" s="7">
        <v>0</v>
      </c>
      <c r="H2" s="7" t="s">
        <v>2689</v>
      </c>
      <c r="I2" s="7" t="s">
        <v>2</v>
      </c>
      <c r="J2" s="7" t="s">
        <v>3</v>
      </c>
      <c r="L2" s="7" t="s">
        <v>13390</v>
      </c>
      <c r="M2" s="7">
        <f>COUNTIF($J$2:$J$3240,L2)</f>
        <v>3</v>
      </c>
      <c r="N2" s="44">
        <f>AVERAGEIF($J$2:$J$3235,L2,$D$2:$D$3235)</f>
        <v>98.933333333333337</v>
      </c>
      <c r="O2" s="43">
        <f t="shared" ref="O2:O33" si="0">VLOOKUP(L2,$AC$2:$AD$57,2,FALSE)</f>
        <v>3</v>
      </c>
      <c r="P2" s="7" t="e">
        <f>VLOOKUP(L2,#REF!,2,FALSE)</f>
        <v>#REF!</v>
      </c>
      <c r="R2" s="7" t="s">
        <v>0</v>
      </c>
      <c r="S2" s="7">
        <v>2539</v>
      </c>
      <c r="T2" s="7">
        <v>253</v>
      </c>
      <c r="U2" s="7">
        <v>100</v>
      </c>
      <c r="V2" s="7" t="s">
        <v>1</v>
      </c>
      <c r="W2" s="7">
        <v>0</v>
      </c>
      <c r="X2" s="7">
        <v>0</v>
      </c>
      <c r="Y2" s="7" t="s">
        <v>2689</v>
      </c>
      <c r="Z2" s="7" t="s">
        <v>2</v>
      </c>
      <c r="AA2" s="7" t="s">
        <v>3</v>
      </c>
      <c r="AC2" s="7" t="s">
        <v>3</v>
      </c>
      <c r="AD2" s="7">
        <f>COUNTIF($AA$2:$AA$3240,AC2)</f>
        <v>54</v>
      </c>
      <c r="AE2" s="7">
        <f>IFERROR(VLOOKUP(AC2,$L$2:$M$57,2,FALSE),"")</f>
        <v>54</v>
      </c>
      <c r="AF2" s="45"/>
    </row>
    <row r="3" spans="1:32" x14ac:dyDescent="0.35">
      <c r="A3" s="7" t="s">
        <v>0</v>
      </c>
      <c r="B3" s="7">
        <v>2539</v>
      </c>
      <c r="C3" s="7">
        <v>253</v>
      </c>
      <c r="D3" s="7">
        <v>100</v>
      </c>
      <c r="E3" s="7" t="s">
        <v>1</v>
      </c>
      <c r="F3" s="7">
        <v>0</v>
      </c>
      <c r="G3" s="7">
        <v>0</v>
      </c>
      <c r="H3" s="7" t="s">
        <v>2689</v>
      </c>
      <c r="I3" s="7" t="s">
        <v>4</v>
      </c>
      <c r="J3" s="7" t="s">
        <v>3</v>
      </c>
      <c r="L3" s="7" t="s">
        <v>1368</v>
      </c>
      <c r="M3" s="7">
        <f t="shared" ref="M3:M57" si="1">COUNTIF($J$2:$J$3240,L3)</f>
        <v>47</v>
      </c>
      <c r="N3" s="44">
        <f t="shared" ref="N3:N57" si="2">AVERAGEIF($J$2:$J$3235,L3,$D$2:$D$3235)</f>
        <v>99.940425531914912</v>
      </c>
      <c r="O3" s="43">
        <f t="shared" si="0"/>
        <v>47</v>
      </c>
      <c r="P3" s="7" t="e">
        <f>VLOOKUP(L3,#REF!,2,FALSE)</f>
        <v>#REF!</v>
      </c>
      <c r="R3" s="7" t="s">
        <v>0</v>
      </c>
      <c r="S3" s="7">
        <v>2539</v>
      </c>
      <c r="T3" s="7">
        <v>253</v>
      </c>
      <c r="U3" s="7">
        <v>100</v>
      </c>
      <c r="V3" s="7" t="s">
        <v>1</v>
      </c>
      <c r="W3" s="7">
        <v>0</v>
      </c>
      <c r="X3" s="7">
        <v>0</v>
      </c>
      <c r="Y3" s="7" t="s">
        <v>2689</v>
      </c>
      <c r="Z3" s="7" t="s">
        <v>4</v>
      </c>
      <c r="AA3" s="7" t="s">
        <v>3</v>
      </c>
      <c r="AC3" s="7" t="s">
        <v>55</v>
      </c>
      <c r="AD3" s="7">
        <f t="shared" ref="AD3:AD57" si="3">COUNTIF($AA$2:$AA$3240,AC3)</f>
        <v>209</v>
      </c>
      <c r="AE3" s="7">
        <f t="shared" ref="AE3:AE57" si="4">IFERROR(VLOOKUP(AC3,$L$2:$M$68,2,FALSE),"")</f>
        <v>209</v>
      </c>
      <c r="AF3" s="45"/>
    </row>
    <row r="4" spans="1:32" x14ac:dyDescent="0.35">
      <c r="A4" s="7" t="s">
        <v>0</v>
      </c>
      <c r="B4" s="7">
        <v>2539</v>
      </c>
      <c r="C4" s="7">
        <v>253</v>
      </c>
      <c r="D4" s="7">
        <v>100</v>
      </c>
      <c r="E4" s="7" t="s">
        <v>1</v>
      </c>
      <c r="F4" s="7">
        <v>0</v>
      </c>
      <c r="G4" s="7">
        <v>0</v>
      </c>
      <c r="H4" s="7" t="s">
        <v>2689</v>
      </c>
      <c r="I4" s="7" t="s">
        <v>5</v>
      </c>
      <c r="J4" s="7" t="s">
        <v>3</v>
      </c>
      <c r="L4" s="7" t="s">
        <v>2290</v>
      </c>
      <c r="M4" s="7">
        <f t="shared" si="1"/>
        <v>1</v>
      </c>
      <c r="N4" s="44">
        <f t="shared" si="2"/>
        <v>99.2</v>
      </c>
      <c r="O4" s="43">
        <f t="shared" si="0"/>
        <v>1</v>
      </c>
      <c r="P4" s="7" t="e">
        <f>VLOOKUP(L4,#REF!,2,FALSE)</f>
        <v>#REF!</v>
      </c>
      <c r="R4" s="7" t="s">
        <v>0</v>
      </c>
      <c r="S4" s="7">
        <v>2539</v>
      </c>
      <c r="T4" s="7">
        <v>253</v>
      </c>
      <c r="U4" s="7">
        <v>100</v>
      </c>
      <c r="V4" s="7" t="s">
        <v>1</v>
      </c>
      <c r="W4" s="7">
        <v>0</v>
      </c>
      <c r="X4" s="7">
        <v>0</v>
      </c>
      <c r="Y4" s="7" t="s">
        <v>2689</v>
      </c>
      <c r="Z4" s="7" t="s">
        <v>5</v>
      </c>
      <c r="AA4" s="7" t="s">
        <v>3</v>
      </c>
      <c r="AC4" s="7" t="s">
        <v>51</v>
      </c>
      <c r="AD4" s="7">
        <f t="shared" si="3"/>
        <v>240</v>
      </c>
      <c r="AE4" s="7">
        <f t="shared" si="4"/>
        <v>240</v>
      </c>
      <c r="AF4" s="45"/>
    </row>
    <row r="5" spans="1:32" x14ac:dyDescent="0.35">
      <c r="A5" s="7" t="s">
        <v>0</v>
      </c>
      <c r="B5" s="7">
        <v>2539</v>
      </c>
      <c r="C5" s="7">
        <v>253</v>
      </c>
      <c r="D5" s="7">
        <v>100</v>
      </c>
      <c r="E5" s="7" t="s">
        <v>1</v>
      </c>
      <c r="F5" s="7">
        <v>0</v>
      </c>
      <c r="G5" s="7">
        <v>0</v>
      </c>
      <c r="H5" s="7" t="s">
        <v>2689</v>
      </c>
      <c r="I5" s="7" t="s">
        <v>9</v>
      </c>
      <c r="J5" s="7" t="s">
        <v>3</v>
      </c>
      <c r="L5" s="7" t="s">
        <v>2725</v>
      </c>
      <c r="M5" s="7">
        <f t="shared" si="1"/>
        <v>2</v>
      </c>
      <c r="N5" s="44">
        <f t="shared" si="2"/>
        <v>98.8</v>
      </c>
      <c r="O5" s="43">
        <f t="shared" si="0"/>
        <v>2</v>
      </c>
      <c r="P5" s="7" t="e">
        <f>VLOOKUP(L5,#REF!,2,FALSE)</f>
        <v>#REF!</v>
      </c>
      <c r="R5" s="7" t="s">
        <v>0</v>
      </c>
      <c r="S5" s="7">
        <v>2539</v>
      </c>
      <c r="T5" s="7">
        <v>253</v>
      </c>
      <c r="U5" s="7">
        <v>100</v>
      </c>
      <c r="V5" s="7" t="s">
        <v>1</v>
      </c>
      <c r="W5" s="7">
        <v>0</v>
      </c>
      <c r="X5" s="7">
        <v>0</v>
      </c>
      <c r="Y5" s="7" t="s">
        <v>2689</v>
      </c>
      <c r="Z5" s="7" t="s">
        <v>9</v>
      </c>
      <c r="AA5" s="7" t="s">
        <v>3</v>
      </c>
      <c r="AC5" s="7" t="s">
        <v>222</v>
      </c>
      <c r="AD5" s="7">
        <f t="shared" si="3"/>
        <v>562</v>
      </c>
      <c r="AE5" s="7">
        <f t="shared" si="4"/>
        <v>562</v>
      </c>
      <c r="AF5" s="45"/>
    </row>
    <row r="6" spans="1:32" x14ac:dyDescent="0.35">
      <c r="A6" s="7" t="s">
        <v>0</v>
      </c>
      <c r="B6" s="7">
        <v>2539</v>
      </c>
      <c r="C6" s="7">
        <v>253</v>
      </c>
      <c r="D6" s="7">
        <v>100</v>
      </c>
      <c r="E6" s="7" t="s">
        <v>1</v>
      </c>
      <c r="F6" s="7">
        <v>0</v>
      </c>
      <c r="G6" s="7">
        <v>0</v>
      </c>
      <c r="H6" s="7" t="s">
        <v>2689</v>
      </c>
      <c r="I6" s="7" t="s">
        <v>7</v>
      </c>
      <c r="J6" s="7" t="s">
        <v>3</v>
      </c>
      <c r="L6" s="7" t="s">
        <v>1970</v>
      </c>
      <c r="M6" s="7">
        <f t="shared" si="1"/>
        <v>251</v>
      </c>
      <c r="N6" s="44">
        <f t="shared" si="2"/>
        <v>99.144000000000318</v>
      </c>
      <c r="O6" s="43">
        <f t="shared" si="0"/>
        <v>251</v>
      </c>
      <c r="P6" s="7" t="e">
        <f>VLOOKUP(L6,#REF!,2,FALSE)</f>
        <v>#REF!</v>
      </c>
      <c r="R6" s="7" t="s">
        <v>0</v>
      </c>
      <c r="S6" s="7">
        <v>2539</v>
      </c>
      <c r="T6" s="7">
        <v>253</v>
      </c>
      <c r="U6" s="7">
        <v>100</v>
      </c>
      <c r="V6" s="7" t="s">
        <v>1</v>
      </c>
      <c r="W6" s="7">
        <v>0</v>
      </c>
      <c r="X6" s="7">
        <v>0</v>
      </c>
      <c r="Y6" s="7" t="s">
        <v>2689</v>
      </c>
      <c r="Z6" s="7" t="s">
        <v>7</v>
      </c>
      <c r="AA6" s="7" t="s">
        <v>3</v>
      </c>
      <c r="AC6" s="7" t="s">
        <v>1670</v>
      </c>
      <c r="AD6" s="7">
        <f t="shared" si="3"/>
        <v>16</v>
      </c>
      <c r="AE6" s="7">
        <f t="shared" si="4"/>
        <v>16</v>
      </c>
      <c r="AF6" s="45"/>
    </row>
    <row r="7" spans="1:32" x14ac:dyDescent="0.35">
      <c r="A7" s="7" t="s">
        <v>0</v>
      </c>
      <c r="B7" s="7">
        <v>2539</v>
      </c>
      <c r="C7" s="7">
        <v>253</v>
      </c>
      <c r="D7" s="7">
        <v>100</v>
      </c>
      <c r="E7" s="7" t="s">
        <v>1</v>
      </c>
      <c r="F7" s="7">
        <v>0</v>
      </c>
      <c r="G7" s="7">
        <v>0</v>
      </c>
      <c r="H7" s="7" t="s">
        <v>2689</v>
      </c>
      <c r="I7" s="7" t="s">
        <v>8</v>
      </c>
      <c r="J7" s="7" t="s">
        <v>3</v>
      </c>
      <c r="L7" s="7" t="s">
        <v>2239</v>
      </c>
      <c r="M7" s="7">
        <f t="shared" si="1"/>
        <v>17</v>
      </c>
      <c r="N7" s="44">
        <f t="shared" si="2"/>
        <v>99.59999999999998</v>
      </c>
      <c r="O7" s="43">
        <f t="shared" si="0"/>
        <v>17</v>
      </c>
      <c r="P7" s="7" t="e">
        <f>VLOOKUP(L7,#REF!,2,FALSE)</f>
        <v>#REF!</v>
      </c>
      <c r="R7" s="7" t="s">
        <v>0</v>
      </c>
      <c r="S7" s="7">
        <v>2539</v>
      </c>
      <c r="T7" s="7">
        <v>253</v>
      </c>
      <c r="U7" s="7">
        <v>100</v>
      </c>
      <c r="V7" s="7" t="s">
        <v>1</v>
      </c>
      <c r="W7" s="7">
        <v>0</v>
      </c>
      <c r="X7" s="7">
        <v>0</v>
      </c>
      <c r="Y7" s="7" t="s">
        <v>2689</v>
      </c>
      <c r="Z7" s="7" t="s">
        <v>8</v>
      </c>
      <c r="AA7" s="7" t="s">
        <v>3</v>
      </c>
      <c r="AC7" s="7" t="s">
        <v>2704</v>
      </c>
      <c r="AD7" s="7">
        <f t="shared" si="3"/>
        <v>64</v>
      </c>
      <c r="AE7" s="7">
        <f t="shared" si="4"/>
        <v>64</v>
      </c>
      <c r="AF7" s="45"/>
    </row>
    <row r="8" spans="1:32" x14ac:dyDescent="0.35">
      <c r="A8" s="7" t="s">
        <v>0</v>
      </c>
      <c r="B8" s="7">
        <v>2539</v>
      </c>
      <c r="C8" s="7">
        <v>253</v>
      </c>
      <c r="D8" s="7">
        <v>100</v>
      </c>
      <c r="E8" s="7" t="s">
        <v>1</v>
      </c>
      <c r="F8" s="7">
        <v>0</v>
      </c>
      <c r="G8" s="7">
        <v>0</v>
      </c>
      <c r="H8" s="7" t="s">
        <v>2689</v>
      </c>
      <c r="I8" s="7" t="s">
        <v>6</v>
      </c>
      <c r="J8" s="7" t="s">
        <v>3</v>
      </c>
      <c r="L8" s="7" t="s">
        <v>1286</v>
      </c>
      <c r="M8" s="7">
        <f t="shared" si="1"/>
        <v>45</v>
      </c>
      <c r="N8" s="44">
        <f t="shared" si="2"/>
        <v>99.519999999999925</v>
      </c>
      <c r="O8" s="43">
        <f t="shared" si="0"/>
        <v>45</v>
      </c>
      <c r="P8" s="7" t="e">
        <f>VLOOKUP(L8,#REF!,2,FALSE)</f>
        <v>#REF!</v>
      </c>
      <c r="R8" s="7" t="s">
        <v>0</v>
      </c>
      <c r="S8" s="7">
        <v>2539</v>
      </c>
      <c r="T8" s="7">
        <v>253</v>
      </c>
      <c r="U8" s="7">
        <v>100</v>
      </c>
      <c r="V8" s="7" t="s">
        <v>1</v>
      </c>
      <c r="W8" s="7">
        <v>0</v>
      </c>
      <c r="X8" s="7">
        <v>0</v>
      </c>
      <c r="Y8" s="7" t="s">
        <v>2689</v>
      </c>
      <c r="Z8" s="7" t="s">
        <v>6</v>
      </c>
      <c r="AA8" s="7" t="s">
        <v>3</v>
      </c>
      <c r="AC8" s="7" t="s">
        <v>1940</v>
      </c>
      <c r="AD8" s="7">
        <f t="shared" si="3"/>
        <v>45</v>
      </c>
      <c r="AE8" s="7">
        <f t="shared" si="4"/>
        <v>45</v>
      </c>
      <c r="AF8" s="45"/>
    </row>
    <row r="9" spans="1:32" x14ac:dyDescent="0.35">
      <c r="A9" s="7" t="s">
        <v>0</v>
      </c>
      <c r="B9" s="7">
        <v>2539</v>
      </c>
      <c r="C9" s="7">
        <v>253</v>
      </c>
      <c r="D9" s="7">
        <v>100</v>
      </c>
      <c r="E9" s="7" t="s">
        <v>1</v>
      </c>
      <c r="F9" s="7">
        <v>0</v>
      </c>
      <c r="G9" s="7">
        <v>0</v>
      </c>
      <c r="H9" s="7" t="s">
        <v>2689</v>
      </c>
      <c r="I9" s="7" t="s">
        <v>10</v>
      </c>
      <c r="J9" s="7" t="s">
        <v>3</v>
      </c>
      <c r="L9" s="7" t="s">
        <v>2148</v>
      </c>
      <c r="M9" s="7">
        <f t="shared" si="1"/>
        <v>9</v>
      </c>
      <c r="N9" s="44">
        <f t="shared" si="2"/>
        <v>99.555555555555571</v>
      </c>
      <c r="O9" s="43">
        <f t="shared" si="0"/>
        <v>9</v>
      </c>
      <c r="P9" s="7" t="e">
        <f>VLOOKUP(L9,#REF!,2,FALSE)</f>
        <v>#REF!</v>
      </c>
      <c r="R9" s="7" t="s">
        <v>0</v>
      </c>
      <c r="S9" s="7">
        <v>2539</v>
      </c>
      <c r="T9" s="7">
        <v>253</v>
      </c>
      <c r="U9" s="7">
        <v>100</v>
      </c>
      <c r="V9" s="7" t="s">
        <v>1</v>
      </c>
      <c r="W9" s="7">
        <v>0</v>
      </c>
      <c r="X9" s="7">
        <v>0</v>
      </c>
      <c r="Y9" s="7" t="s">
        <v>2689</v>
      </c>
      <c r="Z9" s="7" t="s">
        <v>10</v>
      </c>
      <c r="AA9" s="7" t="s">
        <v>3</v>
      </c>
      <c r="AC9" s="7" t="s">
        <v>1353</v>
      </c>
      <c r="AD9" s="7">
        <f t="shared" si="3"/>
        <v>13</v>
      </c>
      <c r="AE9" s="7">
        <f t="shared" si="4"/>
        <v>13</v>
      </c>
      <c r="AF9" s="45"/>
    </row>
    <row r="10" spans="1:32" x14ac:dyDescent="0.35">
      <c r="A10" s="7" t="s">
        <v>0</v>
      </c>
      <c r="B10" s="7">
        <v>2539</v>
      </c>
      <c r="C10" s="7">
        <v>253</v>
      </c>
      <c r="D10" s="7">
        <v>100</v>
      </c>
      <c r="E10" s="7" t="s">
        <v>1</v>
      </c>
      <c r="F10" s="7">
        <v>0</v>
      </c>
      <c r="G10" s="7">
        <v>0</v>
      </c>
      <c r="H10" s="7" t="s">
        <v>2689</v>
      </c>
      <c r="I10" s="7" t="s">
        <v>11</v>
      </c>
      <c r="J10" s="7" t="s">
        <v>3</v>
      </c>
      <c r="L10" s="7" t="s">
        <v>2032</v>
      </c>
      <c r="M10" s="7">
        <f t="shared" si="1"/>
        <v>7</v>
      </c>
      <c r="N10" s="44">
        <f t="shared" si="2"/>
        <v>99.542857142857159</v>
      </c>
      <c r="O10" s="43">
        <f t="shared" si="0"/>
        <v>7</v>
      </c>
      <c r="P10" s="7" t="e">
        <f>VLOOKUP(L10,#REF!,2,FALSE)</f>
        <v>#REF!</v>
      </c>
      <c r="R10" s="7" t="s">
        <v>0</v>
      </c>
      <c r="S10" s="7">
        <v>2539</v>
      </c>
      <c r="T10" s="7">
        <v>253</v>
      </c>
      <c r="U10" s="7">
        <v>100</v>
      </c>
      <c r="V10" s="7" t="s">
        <v>1</v>
      </c>
      <c r="W10" s="7">
        <v>0</v>
      </c>
      <c r="X10" s="7">
        <v>0</v>
      </c>
      <c r="Y10" s="7" t="s">
        <v>2689</v>
      </c>
      <c r="Z10" s="7" t="s">
        <v>11</v>
      </c>
      <c r="AA10" s="7" t="s">
        <v>3</v>
      </c>
      <c r="AC10" s="7" t="s">
        <v>1720</v>
      </c>
      <c r="AD10" s="7">
        <f t="shared" si="3"/>
        <v>10</v>
      </c>
      <c r="AE10" s="7">
        <f t="shared" si="4"/>
        <v>10</v>
      </c>
      <c r="AF10" s="45"/>
    </row>
    <row r="11" spans="1:32" x14ac:dyDescent="0.35">
      <c r="A11" s="7" t="s">
        <v>0</v>
      </c>
      <c r="B11" s="7">
        <v>2539</v>
      </c>
      <c r="C11" s="7">
        <v>253</v>
      </c>
      <c r="D11" s="7">
        <v>100</v>
      </c>
      <c r="E11" s="7" t="s">
        <v>1</v>
      </c>
      <c r="F11" s="7">
        <v>0</v>
      </c>
      <c r="G11" s="7">
        <v>0</v>
      </c>
      <c r="H11" s="7" t="s">
        <v>2689</v>
      </c>
      <c r="I11" s="7" t="s">
        <v>14</v>
      </c>
      <c r="J11" s="7" t="s">
        <v>3</v>
      </c>
      <c r="L11" s="7" t="s">
        <v>55</v>
      </c>
      <c r="M11" s="7">
        <f t="shared" si="1"/>
        <v>209</v>
      </c>
      <c r="N11" s="44">
        <f t="shared" si="2"/>
        <v>99.827751196172017</v>
      </c>
      <c r="O11" s="43">
        <f t="shared" si="0"/>
        <v>209</v>
      </c>
      <c r="P11" s="7" t="e">
        <f>VLOOKUP(L11,#REF!,2,FALSE)</f>
        <v>#REF!</v>
      </c>
      <c r="R11" s="7" t="s">
        <v>0</v>
      </c>
      <c r="S11" s="7">
        <v>2539</v>
      </c>
      <c r="T11" s="7">
        <v>253</v>
      </c>
      <c r="U11" s="7">
        <v>100</v>
      </c>
      <c r="V11" s="7" t="s">
        <v>1</v>
      </c>
      <c r="W11" s="7">
        <v>0</v>
      </c>
      <c r="X11" s="7">
        <v>0</v>
      </c>
      <c r="Y11" s="7" t="s">
        <v>2689</v>
      </c>
      <c r="Z11" s="7" t="s">
        <v>14</v>
      </c>
      <c r="AA11" s="7" t="s">
        <v>3</v>
      </c>
      <c r="AC11" s="7" t="s">
        <v>754</v>
      </c>
      <c r="AD11" s="7">
        <f t="shared" si="3"/>
        <v>119</v>
      </c>
      <c r="AE11" s="7">
        <f t="shared" si="4"/>
        <v>119</v>
      </c>
      <c r="AF11" s="45"/>
    </row>
    <row r="12" spans="1:32" x14ac:dyDescent="0.35">
      <c r="A12" s="7" t="s">
        <v>0</v>
      </c>
      <c r="B12" s="7">
        <v>2539</v>
      </c>
      <c r="C12" s="7">
        <v>253</v>
      </c>
      <c r="D12" s="7">
        <v>100</v>
      </c>
      <c r="E12" s="7" t="s">
        <v>1</v>
      </c>
      <c r="F12" s="7">
        <v>0</v>
      </c>
      <c r="G12" s="7">
        <v>0</v>
      </c>
      <c r="H12" s="7" t="s">
        <v>2689</v>
      </c>
      <c r="I12" s="7" t="s">
        <v>15</v>
      </c>
      <c r="J12" s="7" t="s">
        <v>3</v>
      </c>
      <c r="L12" s="7" t="s">
        <v>3237</v>
      </c>
      <c r="M12" s="7">
        <f t="shared" si="1"/>
        <v>1</v>
      </c>
      <c r="N12" s="44">
        <f t="shared" si="2"/>
        <v>100</v>
      </c>
      <c r="O12" s="43">
        <f t="shared" si="0"/>
        <v>1</v>
      </c>
      <c r="P12" s="7" t="e">
        <f>VLOOKUP(L12,#REF!,2,FALSE)</f>
        <v>#REF!</v>
      </c>
      <c r="R12" s="7" t="s">
        <v>0</v>
      </c>
      <c r="S12" s="7">
        <v>2539</v>
      </c>
      <c r="T12" s="7">
        <v>253</v>
      </c>
      <c r="U12" s="7">
        <v>100</v>
      </c>
      <c r="V12" s="7" t="s">
        <v>1</v>
      </c>
      <c r="W12" s="7">
        <v>0</v>
      </c>
      <c r="X12" s="7">
        <v>0</v>
      </c>
      <c r="Y12" s="7" t="s">
        <v>2689</v>
      </c>
      <c r="Z12" s="7" t="s">
        <v>15</v>
      </c>
      <c r="AA12" s="7" t="s">
        <v>3</v>
      </c>
      <c r="AC12" s="7" t="s">
        <v>1970</v>
      </c>
      <c r="AD12" s="7">
        <f t="shared" si="3"/>
        <v>251</v>
      </c>
      <c r="AE12" s="7">
        <f t="shared" si="4"/>
        <v>251</v>
      </c>
      <c r="AF12" s="45"/>
    </row>
    <row r="13" spans="1:32" x14ac:dyDescent="0.35">
      <c r="A13" s="7" t="s">
        <v>0</v>
      </c>
      <c r="B13" s="7">
        <v>2539</v>
      </c>
      <c r="C13" s="7">
        <v>253</v>
      </c>
      <c r="D13" s="7">
        <v>100</v>
      </c>
      <c r="E13" s="7" t="s">
        <v>1</v>
      </c>
      <c r="F13" s="7">
        <v>0</v>
      </c>
      <c r="G13" s="7">
        <v>0</v>
      </c>
      <c r="H13" s="7" t="s">
        <v>2689</v>
      </c>
      <c r="I13" s="7" t="s">
        <v>12</v>
      </c>
      <c r="J13" s="7" t="s">
        <v>3</v>
      </c>
      <c r="L13" s="7" t="s">
        <v>2365</v>
      </c>
      <c r="M13" s="7">
        <f t="shared" si="1"/>
        <v>6</v>
      </c>
      <c r="N13" s="44">
        <f t="shared" si="2"/>
        <v>100</v>
      </c>
      <c r="O13" s="43">
        <f t="shared" si="0"/>
        <v>6</v>
      </c>
      <c r="P13" s="7" t="e">
        <f>VLOOKUP(L13,#REF!,2,FALSE)</f>
        <v>#REF!</v>
      </c>
      <c r="R13" s="7" t="s">
        <v>0</v>
      </c>
      <c r="S13" s="7">
        <v>2539</v>
      </c>
      <c r="T13" s="7">
        <v>253</v>
      </c>
      <c r="U13" s="7">
        <v>100</v>
      </c>
      <c r="V13" s="7" t="s">
        <v>1</v>
      </c>
      <c r="W13" s="7">
        <v>0</v>
      </c>
      <c r="X13" s="7">
        <v>0</v>
      </c>
      <c r="Y13" s="7" t="s">
        <v>2689</v>
      </c>
      <c r="Z13" s="7" t="s">
        <v>12</v>
      </c>
      <c r="AA13" s="7" t="s">
        <v>3</v>
      </c>
      <c r="AC13" s="7" t="s">
        <v>1351</v>
      </c>
      <c r="AD13" s="7">
        <f t="shared" si="3"/>
        <v>179</v>
      </c>
      <c r="AE13" s="7">
        <f t="shared" si="4"/>
        <v>179</v>
      </c>
      <c r="AF13" s="45"/>
    </row>
    <row r="14" spans="1:32" x14ac:dyDescent="0.35">
      <c r="A14" s="7" t="s">
        <v>0</v>
      </c>
      <c r="B14" s="7">
        <v>2539</v>
      </c>
      <c r="C14" s="7">
        <v>253</v>
      </c>
      <c r="D14" s="7">
        <v>100</v>
      </c>
      <c r="E14" s="7" t="s">
        <v>1</v>
      </c>
      <c r="F14" s="7">
        <v>0</v>
      </c>
      <c r="G14" s="7">
        <v>0</v>
      </c>
      <c r="H14" s="7" t="s">
        <v>2689</v>
      </c>
      <c r="I14" s="7" t="s">
        <v>13</v>
      </c>
      <c r="J14" s="7" t="s">
        <v>3</v>
      </c>
      <c r="L14" s="7" t="s">
        <v>2715</v>
      </c>
      <c r="M14" s="7">
        <f t="shared" si="1"/>
        <v>5</v>
      </c>
      <c r="N14" s="44">
        <f t="shared" si="2"/>
        <v>100</v>
      </c>
      <c r="O14" s="43">
        <f t="shared" si="0"/>
        <v>5</v>
      </c>
      <c r="P14" s="7" t="e">
        <f>VLOOKUP(L14,#REF!,2,FALSE)</f>
        <v>#REF!</v>
      </c>
      <c r="R14" s="7" t="s">
        <v>0</v>
      </c>
      <c r="S14" s="7">
        <v>2539</v>
      </c>
      <c r="T14" s="7">
        <v>253</v>
      </c>
      <c r="U14" s="7">
        <v>100</v>
      </c>
      <c r="V14" s="7" t="s">
        <v>1</v>
      </c>
      <c r="W14" s="7">
        <v>0</v>
      </c>
      <c r="X14" s="7">
        <v>0</v>
      </c>
      <c r="Y14" s="7" t="s">
        <v>2689</v>
      </c>
      <c r="Z14" s="7" t="s">
        <v>13</v>
      </c>
      <c r="AA14" s="7" t="s">
        <v>3</v>
      </c>
      <c r="AC14" s="7" t="s">
        <v>1286</v>
      </c>
      <c r="AD14" s="7">
        <f t="shared" si="3"/>
        <v>45</v>
      </c>
      <c r="AE14" s="7">
        <f t="shared" si="4"/>
        <v>45</v>
      </c>
      <c r="AF14" s="45"/>
    </row>
    <row r="15" spans="1:32" x14ac:dyDescent="0.35">
      <c r="A15" s="7" t="s">
        <v>0</v>
      </c>
      <c r="B15" s="7">
        <v>2539</v>
      </c>
      <c r="C15" s="7">
        <v>253</v>
      </c>
      <c r="D15" s="7">
        <v>100</v>
      </c>
      <c r="E15" s="7" t="s">
        <v>1</v>
      </c>
      <c r="F15" s="7">
        <v>0</v>
      </c>
      <c r="G15" s="7">
        <v>0</v>
      </c>
      <c r="H15" s="7" t="s">
        <v>2689</v>
      </c>
      <c r="I15" s="7" t="s">
        <v>16</v>
      </c>
      <c r="J15" s="7" t="s">
        <v>3</v>
      </c>
      <c r="L15" s="7" t="s">
        <v>1609</v>
      </c>
      <c r="M15" s="7">
        <f t="shared" si="1"/>
        <v>58</v>
      </c>
      <c r="N15" s="44">
        <f t="shared" si="2"/>
        <v>99.199999999999903</v>
      </c>
      <c r="O15" s="43">
        <f t="shared" si="0"/>
        <v>58</v>
      </c>
      <c r="P15" s="7" t="e">
        <f>VLOOKUP(L15,#REF!,2,FALSE)</f>
        <v>#REF!</v>
      </c>
      <c r="R15" s="7" t="s">
        <v>0</v>
      </c>
      <c r="S15" s="7">
        <v>2539</v>
      </c>
      <c r="T15" s="7">
        <v>253</v>
      </c>
      <c r="U15" s="7">
        <v>100</v>
      </c>
      <c r="V15" s="7" t="s">
        <v>1</v>
      </c>
      <c r="W15" s="7">
        <v>0</v>
      </c>
      <c r="X15" s="7">
        <v>0</v>
      </c>
      <c r="Y15" s="7" t="s">
        <v>2689</v>
      </c>
      <c r="Z15" s="7" t="s">
        <v>16</v>
      </c>
      <c r="AA15" s="7" t="s">
        <v>3</v>
      </c>
      <c r="AC15" s="7" t="s">
        <v>1284</v>
      </c>
      <c r="AD15" s="7">
        <f t="shared" si="3"/>
        <v>30</v>
      </c>
      <c r="AE15" s="7">
        <f t="shared" si="4"/>
        <v>30</v>
      </c>
      <c r="AF15" s="45"/>
    </row>
    <row r="16" spans="1:32" x14ac:dyDescent="0.35">
      <c r="A16" s="7" t="s">
        <v>0</v>
      </c>
      <c r="B16" s="7">
        <v>2539</v>
      </c>
      <c r="C16" s="7">
        <v>253</v>
      </c>
      <c r="D16" s="7">
        <v>100</v>
      </c>
      <c r="E16" s="7" t="s">
        <v>1</v>
      </c>
      <c r="F16" s="7">
        <v>0</v>
      </c>
      <c r="G16" s="7">
        <v>0</v>
      </c>
      <c r="H16" s="7" t="s">
        <v>2689</v>
      </c>
      <c r="I16" s="7" t="s">
        <v>18</v>
      </c>
      <c r="J16" s="7" t="s">
        <v>3</v>
      </c>
      <c r="L16" s="7" t="s">
        <v>1728</v>
      </c>
      <c r="M16" s="7">
        <f t="shared" si="1"/>
        <v>62</v>
      </c>
      <c r="N16" s="44">
        <f t="shared" si="2"/>
        <v>99.986885245901647</v>
      </c>
      <c r="O16" s="43">
        <f t="shared" si="0"/>
        <v>62</v>
      </c>
      <c r="P16" s="7" t="e">
        <f>VLOOKUP(L16,#REF!,2,FALSE)</f>
        <v>#REF!</v>
      </c>
      <c r="R16" s="7" t="s">
        <v>0</v>
      </c>
      <c r="S16" s="7">
        <v>2539</v>
      </c>
      <c r="T16" s="7">
        <v>253</v>
      </c>
      <c r="U16" s="7">
        <v>100</v>
      </c>
      <c r="V16" s="7" t="s">
        <v>1</v>
      </c>
      <c r="W16" s="7">
        <v>0</v>
      </c>
      <c r="X16" s="7">
        <v>0</v>
      </c>
      <c r="Y16" s="7" t="s">
        <v>2689</v>
      </c>
      <c r="Z16" s="7" t="s">
        <v>18</v>
      </c>
      <c r="AA16" s="7" t="s">
        <v>3</v>
      </c>
      <c r="AC16" s="7" t="s">
        <v>1311</v>
      </c>
      <c r="AD16" s="7">
        <f t="shared" si="3"/>
        <v>100</v>
      </c>
      <c r="AE16" s="7">
        <f t="shared" si="4"/>
        <v>100</v>
      </c>
      <c r="AF16" s="45"/>
    </row>
    <row r="17" spans="1:32" x14ac:dyDescent="0.35">
      <c r="A17" s="7" t="s">
        <v>0</v>
      </c>
      <c r="B17" s="7">
        <v>2539</v>
      </c>
      <c r="C17" s="7">
        <v>253</v>
      </c>
      <c r="D17" s="7">
        <v>100</v>
      </c>
      <c r="E17" s="7" t="s">
        <v>1</v>
      </c>
      <c r="F17" s="7">
        <v>0</v>
      </c>
      <c r="G17" s="7">
        <v>0</v>
      </c>
      <c r="H17" s="7" t="s">
        <v>2689</v>
      </c>
      <c r="I17" s="7" t="s">
        <v>17</v>
      </c>
      <c r="J17" s="7" t="s">
        <v>3</v>
      </c>
      <c r="L17" s="7" t="s">
        <v>2053</v>
      </c>
      <c r="M17" s="7">
        <f t="shared" si="1"/>
        <v>14</v>
      </c>
      <c r="N17" s="44">
        <f t="shared" si="2"/>
        <v>99.971428571428561</v>
      </c>
      <c r="O17" s="43">
        <f t="shared" si="0"/>
        <v>14</v>
      </c>
      <c r="P17" s="7" t="e">
        <f>VLOOKUP(L17,#REF!,2,FALSE)</f>
        <v>#REF!</v>
      </c>
      <c r="R17" s="7" t="s">
        <v>0</v>
      </c>
      <c r="S17" s="7">
        <v>2539</v>
      </c>
      <c r="T17" s="7">
        <v>253</v>
      </c>
      <c r="U17" s="7">
        <v>100</v>
      </c>
      <c r="V17" s="7" t="s">
        <v>1</v>
      </c>
      <c r="W17" s="7">
        <v>0</v>
      </c>
      <c r="X17" s="7">
        <v>0</v>
      </c>
      <c r="Y17" s="7" t="s">
        <v>2689</v>
      </c>
      <c r="Z17" s="7" t="s">
        <v>17</v>
      </c>
      <c r="AA17" s="7" t="s">
        <v>3</v>
      </c>
      <c r="AC17" s="7" t="s">
        <v>1545</v>
      </c>
      <c r="AD17" s="7">
        <f t="shared" si="3"/>
        <v>35</v>
      </c>
      <c r="AE17" s="7">
        <f t="shared" si="4"/>
        <v>35</v>
      </c>
      <c r="AF17" s="45"/>
    </row>
    <row r="18" spans="1:32" x14ac:dyDescent="0.35">
      <c r="A18" s="7" t="s">
        <v>0</v>
      </c>
      <c r="B18" s="7">
        <v>2539</v>
      </c>
      <c r="C18" s="7">
        <v>253</v>
      </c>
      <c r="D18" s="7">
        <v>100</v>
      </c>
      <c r="E18" s="7" t="s">
        <v>1</v>
      </c>
      <c r="F18" s="7">
        <v>0</v>
      </c>
      <c r="G18" s="7">
        <v>0</v>
      </c>
      <c r="H18" s="7" t="s">
        <v>2689</v>
      </c>
      <c r="I18" s="7" t="s">
        <v>19</v>
      </c>
      <c r="J18" s="7" t="s">
        <v>3</v>
      </c>
      <c r="L18" s="7" t="s">
        <v>1578</v>
      </c>
      <c r="M18" s="7">
        <f t="shared" si="1"/>
        <v>28</v>
      </c>
      <c r="N18" s="44">
        <f t="shared" si="2"/>
        <v>100</v>
      </c>
      <c r="O18" s="43">
        <f t="shared" si="0"/>
        <v>28</v>
      </c>
      <c r="P18" s="7" t="e">
        <f>VLOOKUP(L18,#REF!,2,FALSE)</f>
        <v>#REF!</v>
      </c>
      <c r="R18" s="7" t="s">
        <v>0</v>
      </c>
      <c r="S18" s="7">
        <v>2539</v>
      </c>
      <c r="T18" s="7">
        <v>253</v>
      </c>
      <c r="U18" s="7">
        <v>100</v>
      </c>
      <c r="V18" s="7" t="s">
        <v>1</v>
      </c>
      <c r="W18" s="7">
        <v>0</v>
      </c>
      <c r="X18" s="7">
        <v>0</v>
      </c>
      <c r="Y18" s="7" t="s">
        <v>2689</v>
      </c>
      <c r="Z18" s="7" t="s">
        <v>19</v>
      </c>
      <c r="AA18" s="7" t="s">
        <v>3</v>
      </c>
      <c r="AC18" s="7" t="s">
        <v>1609</v>
      </c>
      <c r="AD18" s="7">
        <f t="shared" si="3"/>
        <v>58</v>
      </c>
      <c r="AE18" s="7">
        <f t="shared" si="4"/>
        <v>58</v>
      </c>
      <c r="AF18" s="45"/>
    </row>
    <row r="19" spans="1:32" x14ac:dyDescent="0.35">
      <c r="A19" s="7" t="s">
        <v>0</v>
      </c>
      <c r="B19" s="7">
        <v>2539</v>
      </c>
      <c r="C19" s="7">
        <v>253</v>
      </c>
      <c r="D19" s="7">
        <v>100</v>
      </c>
      <c r="E19" s="7" t="s">
        <v>1</v>
      </c>
      <c r="F19" s="7">
        <v>0</v>
      </c>
      <c r="G19" s="7">
        <v>0</v>
      </c>
      <c r="H19" s="7" t="s">
        <v>2689</v>
      </c>
      <c r="I19" s="7" t="s">
        <v>23</v>
      </c>
      <c r="J19" s="7" t="s">
        <v>3</v>
      </c>
      <c r="L19" s="7" t="s">
        <v>2717</v>
      </c>
      <c r="M19" s="7">
        <f t="shared" si="1"/>
        <v>38</v>
      </c>
      <c r="N19" s="44">
        <f t="shared" si="2"/>
        <v>100</v>
      </c>
      <c r="O19" s="43">
        <f t="shared" si="0"/>
        <v>38</v>
      </c>
      <c r="P19" s="7" t="e">
        <f>VLOOKUP(L19,#REF!,2,FALSE)</f>
        <v>#REF!</v>
      </c>
      <c r="R19" s="7" t="s">
        <v>0</v>
      </c>
      <c r="S19" s="7">
        <v>2539</v>
      </c>
      <c r="T19" s="7">
        <v>253</v>
      </c>
      <c r="U19" s="7">
        <v>100</v>
      </c>
      <c r="V19" s="7" t="s">
        <v>1</v>
      </c>
      <c r="W19" s="7">
        <v>0</v>
      </c>
      <c r="X19" s="7">
        <v>0</v>
      </c>
      <c r="Y19" s="7" t="s">
        <v>2689</v>
      </c>
      <c r="Z19" s="7" t="s">
        <v>23</v>
      </c>
      <c r="AA19" s="7" t="s">
        <v>3</v>
      </c>
      <c r="AC19" s="7" t="s">
        <v>1368</v>
      </c>
      <c r="AD19" s="7">
        <f t="shared" si="3"/>
        <v>47</v>
      </c>
      <c r="AE19" s="7">
        <f t="shared" si="4"/>
        <v>47</v>
      </c>
      <c r="AF19" s="45"/>
    </row>
    <row r="20" spans="1:32" x14ac:dyDescent="0.35">
      <c r="A20" s="7" t="s">
        <v>0</v>
      </c>
      <c r="B20" s="7">
        <v>2539</v>
      </c>
      <c r="C20" s="7">
        <v>253</v>
      </c>
      <c r="D20" s="7">
        <v>100</v>
      </c>
      <c r="E20" s="7" t="s">
        <v>1</v>
      </c>
      <c r="F20" s="7">
        <v>0</v>
      </c>
      <c r="G20" s="7">
        <v>0</v>
      </c>
      <c r="H20" s="7" t="s">
        <v>2689</v>
      </c>
      <c r="I20" s="7" t="s">
        <v>20</v>
      </c>
      <c r="J20" s="7" t="s">
        <v>3</v>
      </c>
      <c r="L20" s="7" t="s">
        <v>2181</v>
      </c>
      <c r="M20" s="7">
        <f t="shared" si="1"/>
        <v>45</v>
      </c>
      <c r="N20" s="44">
        <f t="shared" si="2"/>
        <v>99.982222222222234</v>
      </c>
      <c r="O20" s="43">
        <f t="shared" si="0"/>
        <v>45</v>
      </c>
      <c r="P20" s="7" t="e">
        <f>VLOOKUP(L20,#REF!,2,FALSE)</f>
        <v>#REF!</v>
      </c>
      <c r="R20" s="7" t="s">
        <v>0</v>
      </c>
      <c r="S20" s="7">
        <v>2539</v>
      </c>
      <c r="T20" s="7">
        <v>253</v>
      </c>
      <c r="U20" s="7">
        <v>100</v>
      </c>
      <c r="V20" s="7" t="s">
        <v>1</v>
      </c>
      <c r="W20" s="7">
        <v>0</v>
      </c>
      <c r="X20" s="7">
        <v>0</v>
      </c>
      <c r="Y20" s="7" t="s">
        <v>2689</v>
      </c>
      <c r="Z20" s="7" t="s">
        <v>20</v>
      </c>
      <c r="AA20" s="7" t="s">
        <v>3</v>
      </c>
      <c r="AC20" s="7" t="s">
        <v>2540</v>
      </c>
      <c r="AD20" s="7">
        <f t="shared" si="3"/>
        <v>22</v>
      </c>
      <c r="AE20" s="7">
        <f t="shared" si="4"/>
        <v>22</v>
      </c>
      <c r="AF20" s="45"/>
    </row>
    <row r="21" spans="1:32" x14ac:dyDescent="0.35">
      <c r="A21" s="7" t="s">
        <v>0</v>
      </c>
      <c r="B21" s="7">
        <v>2539</v>
      </c>
      <c r="C21" s="7">
        <v>253</v>
      </c>
      <c r="D21" s="7">
        <v>100</v>
      </c>
      <c r="E21" s="7" t="s">
        <v>1</v>
      </c>
      <c r="F21" s="7">
        <v>0</v>
      </c>
      <c r="G21" s="7">
        <v>0</v>
      </c>
      <c r="H21" s="7" t="s">
        <v>2689</v>
      </c>
      <c r="I21" s="7" t="s">
        <v>21</v>
      </c>
      <c r="J21" s="7" t="s">
        <v>3</v>
      </c>
      <c r="L21" s="7" t="s">
        <v>1940</v>
      </c>
      <c r="M21" s="7">
        <f t="shared" si="1"/>
        <v>45</v>
      </c>
      <c r="N21" s="44">
        <f t="shared" si="2"/>
        <v>99.973333333333358</v>
      </c>
      <c r="O21" s="43">
        <f t="shared" si="0"/>
        <v>45</v>
      </c>
      <c r="P21" s="7" t="e">
        <f>VLOOKUP(L21,#REF!,2,FALSE)</f>
        <v>#REF!</v>
      </c>
      <c r="R21" s="7" t="s">
        <v>0</v>
      </c>
      <c r="S21" s="7">
        <v>2539</v>
      </c>
      <c r="T21" s="7">
        <v>253</v>
      </c>
      <c r="U21" s="7">
        <v>100</v>
      </c>
      <c r="V21" s="7" t="s">
        <v>1</v>
      </c>
      <c r="W21" s="7">
        <v>0</v>
      </c>
      <c r="X21" s="7">
        <v>0</v>
      </c>
      <c r="Y21" s="7" t="s">
        <v>2689</v>
      </c>
      <c r="Z21" s="7" t="s">
        <v>21</v>
      </c>
      <c r="AA21" s="7" t="s">
        <v>3</v>
      </c>
      <c r="AC21" s="7" t="s">
        <v>1527</v>
      </c>
      <c r="AD21" s="7">
        <f t="shared" si="3"/>
        <v>55</v>
      </c>
      <c r="AE21" s="7">
        <f t="shared" si="4"/>
        <v>55</v>
      </c>
      <c r="AF21" s="45"/>
    </row>
    <row r="22" spans="1:32" x14ac:dyDescent="0.35">
      <c r="A22" s="7" t="s">
        <v>0</v>
      </c>
      <c r="B22" s="7">
        <v>2539</v>
      </c>
      <c r="C22" s="7">
        <v>253</v>
      </c>
      <c r="D22" s="7">
        <v>100</v>
      </c>
      <c r="E22" s="7" t="s">
        <v>1</v>
      </c>
      <c r="F22" s="7">
        <v>0</v>
      </c>
      <c r="G22" s="7">
        <v>0</v>
      </c>
      <c r="H22" s="7" t="s">
        <v>2689</v>
      </c>
      <c r="I22" s="7" t="s">
        <v>22</v>
      </c>
      <c r="J22" s="7" t="s">
        <v>3</v>
      </c>
      <c r="L22" s="7" t="s">
        <v>715</v>
      </c>
      <c r="M22" s="7">
        <f t="shared" si="1"/>
        <v>37</v>
      </c>
      <c r="N22" s="44">
        <f t="shared" si="2"/>
        <v>99.966666666666654</v>
      </c>
      <c r="O22" s="43">
        <f t="shared" si="0"/>
        <v>37</v>
      </c>
      <c r="P22" s="7" t="e">
        <f>VLOOKUP(L22,#REF!,2,FALSE)</f>
        <v>#REF!</v>
      </c>
      <c r="R22" s="7" t="s">
        <v>0</v>
      </c>
      <c r="S22" s="7">
        <v>2539</v>
      </c>
      <c r="T22" s="7">
        <v>253</v>
      </c>
      <c r="U22" s="7">
        <v>100</v>
      </c>
      <c r="V22" s="7" t="s">
        <v>1</v>
      </c>
      <c r="W22" s="7">
        <v>0</v>
      </c>
      <c r="X22" s="7">
        <v>0</v>
      </c>
      <c r="Y22" s="7" t="s">
        <v>2689</v>
      </c>
      <c r="Z22" s="7" t="s">
        <v>22</v>
      </c>
      <c r="AA22" s="7" t="s">
        <v>3</v>
      </c>
      <c r="AC22" s="7" t="s">
        <v>2717</v>
      </c>
      <c r="AD22" s="7">
        <f t="shared" si="3"/>
        <v>38</v>
      </c>
      <c r="AE22" s="7">
        <f t="shared" si="4"/>
        <v>38</v>
      </c>
      <c r="AF22" s="45"/>
    </row>
    <row r="23" spans="1:32" x14ac:dyDescent="0.35">
      <c r="A23" s="7" t="s">
        <v>0</v>
      </c>
      <c r="B23" s="7">
        <v>2539</v>
      </c>
      <c r="C23" s="7">
        <v>253</v>
      </c>
      <c r="D23" s="7">
        <v>100</v>
      </c>
      <c r="E23" s="7" t="s">
        <v>1</v>
      </c>
      <c r="F23" s="7">
        <v>0</v>
      </c>
      <c r="G23" s="7">
        <v>0</v>
      </c>
      <c r="H23" s="7" t="s">
        <v>2689</v>
      </c>
      <c r="I23" s="7" t="s">
        <v>25</v>
      </c>
      <c r="J23" s="7" t="s">
        <v>3</v>
      </c>
      <c r="L23" s="7" t="s">
        <v>1353</v>
      </c>
      <c r="M23" s="7">
        <f t="shared" si="1"/>
        <v>13</v>
      </c>
      <c r="N23" s="44">
        <f t="shared" si="2"/>
        <v>99.969230769230762</v>
      </c>
      <c r="O23" s="43">
        <f t="shared" si="0"/>
        <v>13</v>
      </c>
      <c r="P23" s="7" t="e">
        <f>VLOOKUP(L23,#REF!,2,FALSE)</f>
        <v>#REF!</v>
      </c>
      <c r="R23" s="7" t="s">
        <v>0</v>
      </c>
      <c r="S23" s="7">
        <v>2539</v>
      </c>
      <c r="T23" s="7">
        <v>253</v>
      </c>
      <c r="U23" s="7">
        <v>100</v>
      </c>
      <c r="V23" s="7" t="s">
        <v>1</v>
      </c>
      <c r="W23" s="7">
        <v>0</v>
      </c>
      <c r="X23" s="7">
        <v>0</v>
      </c>
      <c r="Y23" s="7" t="s">
        <v>2689</v>
      </c>
      <c r="Z23" s="7" t="s">
        <v>25</v>
      </c>
      <c r="AA23" s="7" t="s">
        <v>3</v>
      </c>
      <c r="AC23" s="7" t="s">
        <v>1486</v>
      </c>
      <c r="AD23" s="7">
        <f t="shared" si="3"/>
        <v>69</v>
      </c>
      <c r="AE23" s="7">
        <f t="shared" si="4"/>
        <v>69</v>
      </c>
      <c r="AF23" s="45"/>
    </row>
    <row r="24" spans="1:32" x14ac:dyDescent="0.35">
      <c r="A24" s="7" t="s">
        <v>0</v>
      </c>
      <c r="B24" s="7">
        <v>2539</v>
      </c>
      <c r="C24" s="7">
        <v>253</v>
      </c>
      <c r="D24" s="7">
        <v>100</v>
      </c>
      <c r="E24" s="7" t="s">
        <v>1</v>
      </c>
      <c r="F24" s="7">
        <v>0</v>
      </c>
      <c r="G24" s="7">
        <v>0</v>
      </c>
      <c r="H24" s="7" t="s">
        <v>2689</v>
      </c>
      <c r="I24" s="7" t="s">
        <v>27</v>
      </c>
      <c r="J24" s="7" t="s">
        <v>3</v>
      </c>
      <c r="L24" s="7" t="s">
        <v>2226</v>
      </c>
      <c r="M24" s="7">
        <f t="shared" si="1"/>
        <v>22</v>
      </c>
      <c r="N24" s="44">
        <f t="shared" si="2"/>
        <v>99.781818181818196</v>
      </c>
      <c r="O24" s="43">
        <f t="shared" si="0"/>
        <v>22</v>
      </c>
      <c r="P24" s="7" t="e">
        <f>VLOOKUP(L24,#REF!,2,FALSE)</f>
        <v>#REF!</v>
      </c>
      <c r="R24" s="7" t="s">
        <v>0</v>
      </c>
      <c r="S24" s="7">
        <v>2539</v>
      </c>
      <c r="T24" s="7">
        <v>253</v>
      </c>
      <c r="U24" s="7">
        <v>100</v>
      </c>
      <c r="V24" s="7" t="s">
        <v>1</v>
      </c>
      <c r="W24" s="7">
        <v>0</v>
      </c>
      <c r="X24" s="7">
        <v>0</v>
      </c>
      <c r="Y24" s="7" t="s">
        <v>2689</v>
      </c>
      <c r="Z24" s="7" t="s">
        <v>27</v>
      </c>
      <c r="AA24" s="7" t="s">
        <v>3</v>
      </c>
      <c r="AC24" s="7" t="s">
        <v>1556</v>
      </c>
      <c r="AD24" s="7">
        <f t="shared" si="3"/>
        <v>28</v>
      </c>
      <c r="AE24" s="7">
        <f t="shared" si="4"/>
        <v>28</v>
      </c>
      <c r="AF24" s="45"/>
    </row>
    <row r="25" spans="1:32" x14ac:dyDescent="0.35">
      <c r="A25" s="7" t="s">
        <v>0</v>
      </c>
      <c r="B25" s="7">
        <v>2539</v>
      </c>
      <c r="C25" s="7">
        <v>253</v>
      </c>
      <c r="D25" s="7">
        <v>100</v>
      </c>
      <c r="E25" s="7" t="s">
        <v>1</v>
      </c>
      <c r="F25" s="7">
        <v>0</v>
      </c>
      <c r="G25" s="7">
        <v>0</v>
      </c>
      <c r="H25" s="7" t="s">
        <v>2689</v>
      </c>
      <c r="I25" s="7" t="s">
        <v>24</v>
      </c>
      <c r="J25" s="7" t="s">
        <v>3</v>
      </c>
      <c r="L25" s="7" t="s">
        <v>754</v>
      </c>
      <c r="M25" s="7">
        <f t="shared" si="1"/>
        <v>119</v>
      </c>
      <c r="N25" s="44">
        <f t="shared" si="2"/>
        <v>99.905882352941262</v>
      </c>
      <c r="O25" s="43">
        <f t="shared" si="0"/>
        <v>119</v>
      </c>
      <c r="P25" s="7" t="e">
        <f>VLOOKUP(L25,#REF!,2,FALSE)</f>
        <v>#REF!</v>
      </c>
      <c r="R25" s="7" t="s">
        <v>0</v>
      </c>
      <c r="S25" s="7">
        <v>2539</v>
      </c>
      <c r="T25" s="7">
        <v>253</v>
      </c>
      <c r="U25" s="7">
        <v>100</v>
      </c>
      <c r="V25" s="7" t="s">
        <v>1</v>
      </c>
      <c r="W25" s="7">
        <v>0</v>
      </c>
      <c r="X25" s="7">
        <v>0</v>
      </c>
      <c r="Y25" s="7" t="s">
        <v>2689</v>
      </c>
      <c r="Z25" s="7" t="s">
        <v>24</v>
      </c>
      <c r="AA25" s="7" t="s">
        <v>3</v>
      </c>
      <c r="AC25" s="7" t="s">
        <v>1578</v>
      </c>
      <c r="AD25" s="7">
        <f t="shared" si="3"/>
        <v>28</v>
      </c>
      <c r="AE25" s="7">
        <f t="shared" si="4"/>
        <v>28</v>
      </c>
      <c r="AF25" s="45"/>
    </row>
    <row r="26" spans="1:32" x14ac:dyDescent="0.35">
      <c r="A26" s="7" t="s">
        <v>0</v>
      </c>
      <c r="B26" s="7">
        <v>2539</v>
      </c>
      <c r="C26" s="7">
        <v>253</v>
      </c>
      <c r="D26" s="7">
        <v>100</v>
      </c>
      <c r="E26" s="7" t="s">
        <v>1</v>
      </c>
      <c r="F26" s="7">
        <v>0</v>
      </c>
      <c r="G26" s="7">
        <v>0</v>
      </c>
      <c r="H26" s="7" t="s">
        <v>2689</v>
      </c>
      <c r="I26" s="7" t="s">
        <v>26</v>
      </c>
      <c r="J26" s="7" t="s">
        <v>3</v>
      </c>
      <c r="L26" s="7" t="s">
        <v>2741</v>
      </c>
      <c r="M26" s="7">
        <f t="shared" si="1"/>
        <v>5</v>
      </c>
      <c r="N26" s="44">
        <f t="shared" si="2"/>
        <v>98.8</v>
      </c>
      <c r="O26" s="43">
        <f t="shared" si="0"/>
        <v>5</v>
      </c>
      <c r="P26" s="7" t="e">
        <f>VLOOKUP(L26,#REF!,2,FALSE)</f>
        <v>#REF!</v>
      </c>
      <c r="R26" s="7" t="s">
        <v>0</v>
      </c>
      <c r="S26" s="7">
        <v>2539</v>
      </c>
      <c r="T26" s="7">
        <v>253</v>
      </c>
      <c r="U26" s="7">
        <v>100</v>
      </c>
      <c r="V26" s="7" t="s">
        <v>1</v>
      </c>
      <c r="W26" s="7">
        <v>0</v>
      </c>
      <c r="X26" s="7">
        <v>0</v>
      </c>
      <c r="Y26" s="7" t="s">
        <v>2689</v>
      </c>
      <c r="Z26" s="7" t="s">
        <v>26</v>
      </c>
      <c r="AA26" s="7" t="s">
        <v>3</v>
      </c>
      <c r="AC26" s="7" t="s">
        <v>2567</v>
      </c>
      <c r="AD26" s="7">
        <f t="shared" si="3"/>
        <v>10</v>
      </c>
      <c r="AE26" s="7">
        <f t="shared" si="4"/>
        <v>10</v>
      </c>
      <c r="AF26" s="45"/>
    </row>
    <row r="27" spans="1:32" x14ac:dyDescent="0.35">
      <c r="A27" s="7" t="s">
        <v>0</v>
      </c>
      <c r="B27" s="7">
        <v>2539</v>
      </c>
      <c r="C27" s="7">
        <v>253</v>
      </c>
      <c r="D27" s="7">
        <v>100</v>
      </c>
      <c r="E27" s="7" t="s">
        <v>1</v>
      </c>
      <c r="F27" s="7">
        <v>0</v>
      </c>
      <c r="G27" s="7">
        <v>0</v>
      </c>
      <c r="H27" s="7" t="s">
        <v>2689</v>
      </c>
      <c r="I27" s="7" t="s">
        <v>29</v>
      </c>
      <c r="J27" s="7" t="s">
        <v>3</v>
      </c>
      <c r="L27" s="7" t="s">
        <v>1311</v>
      </c>
      <c r="M27" s="7">
        <f t="shared" si="1"/>
        <v>100</v>
      </c>
      <c r="N27" s="44">
        <f t="shared" si="2"/>
        <v>99.560000000000187</v>
      </c>
      <c r="O27" s="43">
        <f t="shared" si="0"/>
        <v>100</v>
      </c>
      <c r="P27" s="7" t="e">
        <f>VLOOKUP(L27,#REF!,2,FALSE)</f>
        <v>#REF!</v>
      </c>
      <c r="R27" s="7" t="s">
        <v>0</v>
      </c>
      <c r="S27" s="7">
        <v>2539</v>
      </c>
      <c r="T27" s="7">
        <v>253</v>
      </c>
      <c r="U27" s="7">
        <v>100</v>
      </c>
      <c r="V27" s="7" t="s">
        <v>1</v>
      </c>
      <c r="W27" s="7">
        <v>0</v>
      </c>
      <c r="X27" s="7">
        <v>0</v>
      </c>
      <c r="Y27" s="7" t="s">
        <v>2689</v>
      </c>
      <c r="Z27" s="7" t="s">
        <v>29</v>
      </c>
      <c r="AA27" s="7" t="s">
        <v>3</v>
      </c>
      <c r="AC27" s="7" t="s">
        <v>1645</v>
      </c>
      <c r="AD27" s="7">
        <f t="shared" si="3"/>
        <v>27</v>
      </c>
      <c r="AE27" s="7">
        <f t="shared" si="4"/>
        <v>27</v>
      </c>
      <c r="AF27" s="45"/>
    </row>
    <row r="28" spans="1:32" x14ac:dyDescent="0.35">
      <c r="A28" s="7" t="s">
        <v>0</v>
      </c>
      <c r="B28" s="7">
        <v>2539</v>
      </c>
      <c r="C28" s="7">
        <v>253</v>
      </c>
      <c r="D28" s="7">
        <v>100</v>
      </c>
      <c r="E28" s="7" t="s">
        <v>1</v>
      </c>
      <c r="F28" s="7">
        <v>0</v>
      </c>
      <c r="G28" s="7">
        <v>0</v>
      </c>
      <c r="H28" s="7" t="s">
        <v>2689</v>
      </c>
      <c r="I28" s="7" t="s">
        <v>28</v>
      </c>
      <c r="J28" s="7" t="s">
        <v>3</v>
      </c>
      <c r="L28" s="7" t="s">
        <v>2704</v>
      </c>
      <c r="M28" s="7">
        <f t="shared" si="1"/>
        <v>64</v>
      </c>
      <c r="N28" s="44">
        <f t="shared" si="2"/>
        <v>98.401562499999983</v>
      </c>
      <c r="O28" s="43">
        <f t="shared" si="0"/>
        <v>64</v>
      </c>
      <c r="P28" s="7" t="e">
        <f>VLOOKUP(L28,#REF!,2,FALSE)</f>
        <v>#REF!</v>
      </c>
      <c r="R28" s="7" t="s">
        <v>0</v>
      </c>
      <c r="S28" s="7">
        <v>2539</v>
      </c>
      <c r="T28" s="7">
        <v>253</v>
      </c>
      <c r="U28" s="7">
        <v>100</v>
      </c>
      <c r="V28" s="7" t="s">
        <v>1</v>
      </c>
      <c r="W28" s="7">
        <v>0</v>
      </c>
      <c r="X28" s="7">
        <v>0</v>
      </c>
      <c r="Y28" s="7" t="s">
        <v>2689</v>
      </c>
      <c r="Z28" s="7" t="s">
        <v>28</v>
      </c>
      <c r="AA28" s="7" t="s">
        <v>3</v>
      </c>
      <c r="AC28" s="7" t="s">
        <v>1647</v>
      </c>
      <c r="AD28" s="7">
        <f t="shared" si="3"/>
        <v>38</v>
      </c>
      <c r="AE28" s="7">
        <f t="shared" si="4"/>
        <v>38</v>
      </c>
      <c r="AF28" s="45"/>
    </row>
    <row r="29" spans="1:32" x14ac:dyDescent="0.35">
      <c r="A29" s="7" t="s">
        <v>0</v>
      </c>
      <c r="B29" s="7">
        <v>2539</v>
      </c>
      <c r="C29" s="7">
        <v>253</v>
      </c>
      <c r="D29" s="7">
        <v>100</v>
      </c>
      <c r="E29" s="7" t="s">
        <v>1</v>
      </c>
      <c r="F29" s="7">
        <v>0</v>
      </c>
      <c r="G29" s="7">
        <v>0</v>
      </c>
      <c r="H29" s="7" t="s">
        <v>2689</v>
      </c>
      <c r="I29" s="7" t="s">
        <v>30</v>
      </c>
      <c r="J29" s="7" t="s">
        <v>3</v>
      </c>
      <c r="L29" s="7" t="s">
        <v>1670</v>
      </c>
      <c r="M29" s="7">
        <f t="shared" si="1"/>
        <v>16</v>
      </c>
      <c r="N29" s="44">
        <f t="shared" si="2"/>
        <v>100</v>
      </c>
      <c r="O29" s="43">
        <f t="shared" si="0"/>
        <v>16</v>
      </c>
      <c r="P29" s="7" t="e">
        <f>VLOOKUP(L29,#REF!,2,FALSE)</f>
        <v>#REF!</v>
      </c>
      <c r="R29" s="7" t="s">
        <v>0</v>
      </c>
      <c r="S29" s="7">
        <v>2539</v>
      </c>
      <c r="T29" s="7">
        <v>253</v>
      </c>
      <c r="U29" s="7">
        <v>100</v>
      </c>
      <c r="V29" s="7" t="s">
        <v>1</v>
      </c>
      <c r="W29" s="7">
        <v>0</v>
      </c>
      <c r="X29" s="7">
        <v>0</v>
      </c>
      <c r="Y29" s="7" t="s">
        <v>2689</v>
      </c>
      <c r="Z29" s="7" t="s">
        <v>30</v>
      </c>
      <c r="AA29" s="7" t="s">
        <v>3</v>
      </c>
      <c r="AC29" s="7" t="s">
        <v>2013</v>
      </c>
      <c r="AD29" s="7">
        <f t="shared" si="3"/>
        <v>18</v>
      </c>
      <c r="AE29" s="7">
        <f t="shared" si="4"/>
        <v>18</v>
      </c>
      <c r="AF29" s="45"/>
    </row>
    <row r="30" spans="1:32" x14ac:dyDescent="0.35">
      <c r="A30" s="7" t="s">
        <v>0</v>
      </c>
      <c r="B30" s="7">
        <v>2539</v>
      </c>
      <c r="C30" s="7">
        <v>253</v>
      </c>
      <c r="D30" s="7">
        <v>100</v>
      </c>
      <c r="E30" s="7" t="s">
        <v>1</v>
      </c>
      <c r="F30" s="7">
        <v>0</v>
      </c>
      <c r="G30" s="7">
        <v>0</v>
      </c>
      <c r="H30" s="7" t="s">
        <v>2689</v>
      </c>
      <c r="I30" s="7" t="s">
        <v>31</v>
      </c>
      <c r="J30" s="7" t="s">
        <v>3</v>
      </c>
      <c r="L30" s="7" t="s">
        <v>222</v>
      </c>
      <c r="M30" s="7">
        <f t="shared" si="1"/>
        <v>562</v>
      </c>
      <c r="N30" s="44">
        <f t="shared" si="2"/>
        <v>99.789661319073019</v>
      </c>
      <c r="O30" s="43">
        <f t="shared" si="0"/>
        <v>562</v>
      </c>
      <c r="P30" s="7" t="e">
        <f>VLOOKUP(L30,#REF!,2,FALSE)</f>
        <v>#REF!</v>
      </c>
      <c r="R30" s="7" t="s">
        <v>0</v>
      </c>
      <c r="S30" s="7">
        <v>2539</v>
      </c>
      <c r="T30" s="7">
        <v>253</v>
      </c>
      <c r="U30" s="7">
        <v>100</v>
      </c>
      <c r="V30" s="7" t="s">
        <v>1</v>
      </c>
      <c r="W30" s="7">
        <v>0</v>
      </c>
      <c r="X30" s="7">
        <v>0</v>
      </c>
      <c r="Y30" s="7" t="s">
        <v>2689</v>
      </c>
      <c r="Z30" s="7" t="s">
        <v>31</v>
      </c>
      <c r="AA30" s="7" t="s">
        <v>3</v>
      </c>
      <c r="AC30" s="7" t="s">
        <v>1728</v>
      </c>
      <c r="AD30" s="7">
        <f t="shared" si="3"/>
        <v>62</v>
      </c>
      <c r="AE30" s="7">
        <f t="shared" si="4"/>
        <v>62</v>
      </c>
      <c r="AF30" s="45"/>
    </row>
    <row r="31" spans="1:32" x14ac:dyDescent="0.35">
      <c r="A31" s="7" t="s">
        <v>0</v>
      </c>
      <c r="B31" s="7">
        <v>2539</v>
      </c>
      <c r="C31" s="7">
        <v>253</v>
      </c>
      <c r="D31" s="7">
        <v>100</v>
      </c>
      <c r="E31" s="7" t="s">
        <v>1</v>
      </c>
      <c r="F31" s="7">
        <v>0</v>
      </c>
      <c r="G31" s="7">
        <v>0</v>
      </c>
      <c r="H31" s="7" t="s">
        <v>2689</v>
      </c>
      <c r="I31" s="7" t="s">
        <v>33</v>
      </c>
      <c r="J31" s="7" t="s">
        <v>3</v>
      </c>
      <c r="L31" s="7" t="s">
        <v>2013</v>
      </c>
      <c r="M31" s="7">
        <f t="shared" si="1"/>
        <v>18</v>
      </c>
      <c r="N31" s="44">
        <f t="shared" si="2"/>
        <v>99.84444444444442</v>
      </c>
      <c r="O31" s="43">
        <f t="shared" si="0"/>
        <v>18</v>
      </c>
      <c r="P31" s="7" t="e">
        <f>VLOOKUP(L31,#REF!,2,FALSE)</f>
        <v>#REF!</v>
      </c>
      <c r="R31" s="7" t="s">
        <v>0</v>
      </c>
      <c r="S31" s="7">
        <v>2539</v>
      </c>
      <c r="T31" s="7">
        <v>253</v>
      </c>
      <c r="U31" s="7">
        <v>100</v>
      </c>
      <c r="V31" s="7" t="s">
        <v>1</v>
      </c>
      <c r="W31" s="7">
        <v>0</v>
      </c>
      <c r="X31" s="7">
        <v>0</v>
      </c>
      <c r="Y31" s="7" t="s">
        <v>2689</v>
      </c>
      <c r="Z31" s="7" t="s">
        <v>33</v>
      </c>
      <c r="AA31" s="7" t="s">
        <v>3</v>
      </c>
      <c r="AC31" s="7" t="s">
        <v>1761</v>
      </c>
      <c r="AD31" s="7">
        <f t="shared" si="3"/>
        <v>9</v>
      </c>
      <c r="AE31" s="7">
        <f t="shared" si="4"/>
        <v>9</v>
      </c>
      <c r="AF31" s="45"/>
    </row>
    <row r="32" spans="1:32" x14ac:dyDescent="0.35">
      <c r="A32" s="7" t="s">
        <v>0</v>
      </c>
      <c r="B32" s="7">
        <v>2539</v>
      </c>
      <c r="C32" s="7">
        <v>253</v>
      </c>
      <c r="D32" s="7">
        <v>100</v>
      </c>
      <c r="E32" s="7" t="s">
        <v>1</v>
      </c>
      <c r="F32" s="7">
        <v>0</v>
      </c>
      <c r="G32" s="7">
        <v>0</v>
      </c>
      <c r="H32" s="7" t="s">
        <v>2689</v>
      </c>
      <c r="I32" s="7" t="s">
        <v>32</v>
      </c>
      <c r="J32" s="7" t="s">
        <v>3</v>
      </c>
      <c r="L32" s="7" t="s">
        <v>2397</v>
      </c>
      <c r="M32" s="7">
        <f t="shared" si="1"/>
        <v>7</v>
      </c>
      <c r="N32" s="44">
        <f t="shared" si="2"/>
        <v>99.94285714285715</v>
      </c>
      <c r="O32" s="43">
        <f t="shared" si="0"/>
        <v>7</v>
      </c>
      <c r="P32" s="7" t="e">
        <f>VLOOKUP(L32,#REF!,2,FALSE)</f>
        <v>#REF!</v>
      </c>
      <c r="R32" s="7" t="s">
        <v>0</v>
      </c>
      <c r="S32" s="7">
        <v>2539</v>
      </c>
      <c r="T32" s="7">
        <v>253</v>
      </c>
      <c r="U32" s="7">
        <v>100</v>
      </c>
      <c r="V32" s="7" t="s">
        <v>1</v>
      </c>
      <c r="W32" s="7">
        <v>0</v>
      </c>
      <c r="X32" s="7">
        <v>0</v>
      </c>
      <c r="Y32" s="7" t="s">
        <v>2689</v>
      </c>
      <c r="Z32" s="7" t="s">
        <v>32</v>
      </c>
      <c r="AA32" s="7" t="s">
        <v>3</v>
      </c>
      <c r="AC32" s="7" t="s">
        <v>1768</v>
      </c>
      <c r="AD32" s="7">
        <f t="shared" si="3"/>
        <v>7</v>
      </c>
      <c r="AE32" s="7">
        <f t="shared" si="4"/>
        <v>7</v>
      </c>
      <c r="AF32" s="45"/>
    </row>
    <row r="33" spans="1:32" x14ac:dyDescent="0.35">
      <c r="A33" s="7" t="s">
        <v>0</v>
      </c>
      <c r="B33" s="7">
        <v>2539</v>
      </c>
      <c r="C33" s="7">
        <v>253</v>
      </c>
      <c r="D33" s="7">
        <v>100</v>
      </c>
      <c r="E33" s="7" t="s">
        <v>1</v>
      </c>
      <c r="F33" s="7">
        <v>0</v>
      </c>
      <c r="G33" s="7">
        <v>0</v>
      </c>
      <c r="H33" s="7" t="s">
        <v>2689</v>
      </c>
      <c r="I33" s="7" t="s">
        <v>34</v>
      </c>
      <c r="J33" s="7" t="s">
        <v>3</v>
      </c>
      <c r="L33" s="7" t="s">
        <v>527</v>
      </c>
      <c r="M33" s="7">
        <f t="shared" si="1"/>
        <v>219</v>
      </c>
      <c r="N33" s="44">
        <f t="shared" si="2"/>
        <v>99.968949771689381</v>
      </c>
      <c r="O33" s="43">
        <f t="shared" si="0"/>
        <v>219</v>
      </c>
      <c r="P33" s="7" t="e">
        <f>VLOOKUP(L33,#REF!,2,FALSE)</f>
        <v>#REF!</v>
      </c>
      <c r="R33" s="7" t="s">
        <v>0</v>
      </c>
      <c r="S33" s="7">
        <v>2539</v>
      </c>
      <c r="T33" s="7">
        <v>253</v>
      </c>
      <c r="U33" s="7">
        <v>100</v>
      </c>
      <c r="V33" s="7" t="s">
        <v>1</v>
      </c>
      <c r="W33" s="7">
        <v>0</v>
      </c>
      <c r="X33" s="7">
        <v>0</v>
      </c>
      <c r="Y33" s="7" t="s">
        <v>2689</v>
      </c>
      <c r="Z33" s="7" t="s">
        <v>34</v>
      </c>
      <c r="AA33" s="7" t="s">
        <v>3</v>
      </c>
      <c r="AC33" s="7" t="s">
        <v>1771</v>
      </c>
      <c r="AD33" s="7">
        <f t="shared" si="3"/>
        <v>76</v>
      </c>
      <c r="AE33" s="7">
        <f t="shared" si="4"/>
        <v>76</v>
      </c>
      <c r="AF33" s="45"/>
    </row>
    <row r="34" spans="1:32" x14ac:dyDescent="0.35">
      <c r="A34" s="7" t="s">
        <v>0</v>
      </c>
      <c r="B34" s="7">
        <v>2539</v>
      </c>
      <c r="C34" s="7">
        <v>253</v>
      </c>
      <c r="D34" s="7">
        <v>100</v>
      </c>
      <c r="E34" s="7" t="s">
        <v>1</v>
      </c>
      <c r="F34" s="7">
        <v>0</v>
      </c>
      <c r="G34" s="7">
        <v>0</v>
      </c>
      <c r="H34" s="7" t="s">
        <v>2689</v>
      </c>
      <c r="I34" s="7" t="s">
        <v>36</v>
      </c>
      <c r="J34" s="7" t="s">
        <v>3</v>
      </c>
      <c r="L34" s="7" t="s">
        <v>2540</v>
      </c>
      <c r="M34" s="7">
        <f t="shared" si="1"/>
        <v>22</v>
      </c>
      <c r="N34" s="44">
        <f t="shared" si="2"/>
        <v>96.381818181818204</v>
      </c>
      <c r="O34" s="43">
        <f t="shared" ref="O34:O57" si="5">VLOOKUP(L34,$AC$2:$AD$57,2,FALSE)</f>
        <v>22</v>
      </c>
      <c r="P34" s="7" t="e">
        <f>VLOOKUP(L34,#REF!,2,FALSE)</f>
        <v>#REF!</v>
      </c>
      <c r="R34" s="7" t="s">
        <v>0</v>
      </c>
      <c r="S34" s="7">
        <v>2539</v>
      </c>
      <c r="T34" s="7">
        <v>253</v>
      </c>
      <c r="U34" s="7">
        <v>100</v>
      </c>
      <c r="V34" s="7" t="s">
        <v>1</v>
      </c>
      <c r="W34" s="7">
        <v>0</v>
      </c>
      <c r="X34" s="7">
        <v>0</v>
      </c>
      <c r="Y34" s="7" t="s">
        <v>2689</v>
      </c>
      <c r="Z34" s="7" t="s">
        <v>36</v>
      </c>
      <c r="AA34" s="7" t="s">
        <v>3</v>
      </c>
      <c r="AC34" s="7" t="s">
        <v>1816</v>
      </c>
      <c r="AD34" s="7">
        <f t="shared" si="3"/>
        <v>166</v>
      </c>
      <c r="AE34" s="7">
        <f t="shared" si="4"/>
        <v>166</v>
      </c>
      <c r="AF34" s="45"/>
    </row>
    <row r="35" spans="1:32" x14ac:dyDescent="0.35">
      <c r="A35" s="7" t="s">
        <v>0</v>
      </c>
      <c r="B35" s="7">
        <v>2539</v>
      </c>
      <c r="C35" s="7">
        <v>253</v>
      </c>
      <c r="D35" s="7">
        <v>100</v>
      </c>
      <c r="E35" s="7" t="s">
        <v>1</v>
      </c>
      <c r="F35" s="7">
        <v>0</v>
      </c>
      <c r="G35" s="7">
        <v>0</v>
      </c>
      <c r="H35" s="7" t="s">
        <v>2689</v>
      </c>
      <c r="I35" s="7" t="s">
        <v>35</v>
      </c>
      <c r="J35" s="7" t="s">
        <v>3</v>
      </c>
      <c r="L35" s="7" t="s">
        <v>2234</v>
      </c>
      <c r="M35" s="7">
        <f t="shared" si="1"/>
        <v>1</v>
      </c>
      <c r="N35" s="44">
        <f t="shared" si="2"/>
        <v>100</v>
      </c>
      <c r="O35" s="43">
        <f t="shared" si="5"/>
        <v>1</v>
      </c>
      <c r="P35" s="7" t="e">
        <f>VLOOKUP(L35,#REF!,2,FALSE)</f>
        <v>#REF!</v>
      </c>
      <c r="R35" s="7" t="s">
        <v>0</v>
      </c>
      <c r="S35" s="7">
        <v>2539</v>
      </c>
      <c r="T35" s="7">
        <v>253</v>
      </c>
      <c r="U35" s="7">
        <v>100</v>
      </c>
      <c r="V35" s="7" t="s">
        <v>1</v>
      </c>
      <c r="W35" s="7">
        <v>0</v>
      </c>
      <c r="X35" s="7">
        <v>0</v>
      </c>
      <c r="Y35" s="7" t="s">
        <v>2689</v>
      </c>
      <c r="Z35" s="7" t="s">
        <v>35</v>
      </c>
      <c r="AA35" s="7" t="s">
        <v>3</v>
      </c>
      <c r="AC35" s="7" t="s">
        <v>2725</v>
      </c>
      <c r="AD35" s="7">
        <f t="shared" si="3"/>
        <v>2</v>
      </c>
      <c r="AE35" s="7">
        <f t="shared" si="4"/>
        <v>2</v>
      </c>
      <c r="AF35" s="45"/>
    </row>
    <row r="36" spans="1:32" x14ac:dyDescent="0.35">
      <c r="A36" s="7" t="s">
        <v>0</v>
      </c>
      <c r="B36" s="7">
        <v>2539</v>
      </c>
      <c r="C36" s="7">
        <v>253</v>
      </c>
      <c r="D36" s="7">
        <v>100</v>
      </c>
      <c r="E36" s="7" t="s">
        <v>1</v>
      </c>
      <c r="F36" s="7">
        <v>0</v>
      </c>
      <c r="G36" s="7">
        <v>0</v>
      </c>
      <c r="H36" s="7" t="s">
        <v>2689</v>
      </c>
      <c r="I36" s="7" t="s">
        <v>37</v>
      </c>
      <c r="J36" s="7" t="s">
        <v>3</v>
      </c>
      <c r="L36" s="7" t="s">
        <v>2567</v>
      </c>
      <c r="M36" s="7">
        <f t="shared" si="1"/>
        <v>10</v>
      </c>
      <c r="N36" s="44">
        <f t="shared" si="2"/>
        <v>99.600000000000009</v>
      </c>
      <c r="O36" s="43">
        <f t="shared" si="5"/>
        <v>10</v>
      </c>
      <c r="P36" s="7" t="e">
        <f>VLOOKUP(L36,#REF!,2,FALSE)</f>
        <v>#REF!</v>
      </c>
      <c r="R36" s="7" t="s">
        <v>0</v>
      </c>
      <c r="S36" s="7">
        <v>2539</v>
      </c>
      <c r="T36" s="7">
        <v>253</v>
      </c>
      <c r="U36" s="7">
        <v>100</v>
      </c>
      <c r="V36" s="7" t="s">
        <v>1</v>
      </c>
      <c r="W36" s="7">
        <v>0</v>
      </c>
      <c r="X36" s="7">
        <v>0</v>
      </c>
      <c r="Y36" s="7" t="s">
        <v>2689</v>
      </c>
      <c r="Z36" s="7" t="s">
        <v>37</v>
      </c>
      <c r="AA36" s="7" t="s">
        <v>3</v>
      </c>
      <c r="AC36" s="7" t="s">
        <v>715</v>
      </c>
      <c r="AD36" s="7">
        <f t="shared" si="3"/>
        <v>37</v>
      </c>
      <c r="AE36" s="7">
        <f t="shared" si="4"/>
        <v>37</v>
      </c>
      <c r="AF36" s="45"/>
    </row>
    <row r="37" spans="1:32" x14ac:dyDescent="0.35">
      <c r="A37" s="7" t="s">
        <v>0</v>
      </c>
      <c r="B37" s="7">
        <v>2539</v>
      </c>
      <c r="C37" s="7">
        <v>253</v>
      </c>
      <c r="D37" s="7">
        <v>100</v>
      </c>
      <c r="E37" s="7" t="s">
        <v>1</v>
      </c>
      <c r="F37" s="7">
        <v>0</v>
      </c>
      <c r="G37" s="7">
        <v>0</v>
      </c>
      <c r="H37" s="7" t="s">
        <v>2689</v>
      </c>
      <c r="I37" s="7" t="s">
        <v>42</v>
      </c>
      <c r="J37" s="7" t="s">
        <v>3</v>
      </c>
      <c r="L37" s="7" t="s">
        <v>1486</v>
      </c>
      <c r="M37" s="7">
        <f t="shared" si="1"/>
        <v>69</v>
      </c>
      <c r="N37" s="44">
        <f t="shared" si="2"/>
        <v>99.936231884058031</v>
      </c>
      <c r="O37" s="43">
        <f t="shared" si="5"/>
        <v>69</v>
      </c>
      <c r="P37" s="7" t="e">
        <f>VLOOKUP(L37,#REF!,2,FALSE)</f>
        <v>#REF!</v>
      </c>
      <c r="R37" s="7" t="s">
        <v>0</v>
      </c>
      <c r="S37" s="7">
        <v>2539</v>
      </c>
      <c r="T37" s="7">
        <v>253</v>
      </c>
      <c r="U37" s="7">
        <v>100</v>
      </c>
      <c r="V37" s="7" t="s">
        <v>1</v>
      </c>
      <c r="W37" s="7">
        <v>0</v>
      </c>
      <c r="X37" s="7">
        <v>0</v>
      </c>
      <c r="Y37" s="7" t="s">
        <v>2689</v>
      </c>
      <c r="Z37" s="7" t="s">
        <v>42</v>
      </c>
      <c r="AA37" s="7" t="s">
        <v>3</v>
      </c>
      <c r="AC37" s="7" t="s">
        <v>2385</v>
      </c>
      <c r="AD37" s="7">
        <f t="shared" si="3"/>
        <v>6</v>
      </c>
      <c r="AE37" s="7">
        <f t="shared" si="4"/>
        <v>6</v>
      </c>
      <c r="AF37" s="45"/>
    </row>
    <row r="38" spans="1:32" x14ac:dyDescent="0.35">
      <c r="A38" s="7" t="s">
        <v>0</v>
      </c>
      <c r="B38" s="7">
        <v>2539</v>
      </c>
      <c r="C38" s="7">
        <v>253</v>
      </c>
      <c r="D38" s="7">
        <v>100</v>
      </c>
      <c r="E38" s="7" t="s">
        <v>1</v>
      </c>
      <c r="F38" s="7">
        <v>0</v>
      </c>
      <c r="G38" s="7">
        <v>0</v>
      </c>
      <c r="H38" s="7" t="s">
        <v>2689</v>
      </c>
      <c r="I38" s="7" t="s">
        <v>39</v>
      </c>
      <c r="J38" s="7" t="s">
        <v>3</v>
      </c>
      <c r="L38" s="7" t="s">
        <v>2385</v>
      </c>
      <c r="M38" s="7">
        <f t="shared" si="1"/>
        <v>6</v>
      </c>
      <c r="N38" s="44">
        <f t="shared" si="2"/>
        <v>100</v>
      </c>
      <c r="O38" s="43">
        <f t="shared" si="5"/>
        <v>6</v>
      </c>
      <c r="P38" s="7" t="e">
        <f>VLOOKUP(L38,#REF!,2,FALSE)</f>
        <v>#REF!</v>
      </c>
      <c r="R38" s="7" t="s">
        <v>0</v>
      </c>
      <c r="S38" s="7">
        <v>2539</v>
      </c>
      <c r="T38" s="7">
        <v>253</v>
      </c>
      <c r="U38" s="7">
        <v>100</v>
      </c>
      <c r="V38" s="7" t="s">
        <v>1</v>
      </c>
      <c r="W38" s="7">
        <v>0</v>
      </c>
      <c r="X38" s="7">
        <v>0</v>
      </c>
      <c r="Y38" s="7" t="s">
        <v>2689</v>
      </c>
      <c r="Z38" s="7" t="s">
        <v>39</v>
      </c>
      <c r="AA38" s="7" t="s">
        <v>3</v>
      </c>
      <c r="AC38" s="7" t="s">
        <v>527</v>
      </c>
      <c r="AD38" s="7">
        <f t="shared" si="3"/>
        <v>219</v>
      </c>
      <c r="AE38" s="7">
        <f t="shared" si="4"/>
        <v>219</v>
      </c>
      <c r="AF38" s="45"/>
    </row>
    <row r="39" spans="1:32" x14ac:dyDescent="0.35">
      <c r="A39" s="7" t="s">
        <v>0</v>
      </c>
      <c r="B39" s="7">
        <v>2539</v>
      </c>
      <c r="C39" s="7">
        <v>253</v>
      </c>
      <c r="D39" s="7">
        <v>100</v>
      </c>
      <c r="E39" s="7" t="s">
        <v>1</v>
      </c>
      <c r="F39" s="7">
        <v>0</v>
      </c>
      <c r="G39" s="7">
        <v>0</v>
      </c>
      <c r="H39" s="7" t="s">
        <v>2689</v>
      </c>
      <c r="I39" s="7" t="s">
        <v>38</v>
      </c>
      <c r="J39" s="7" t="s">
        <v>3</v>
      </c>
      <c r="L39" s="7" t="s">
        <v>1761</v>
      </c>
      <c r="M39" s="7">
        <f t="shared" si="1"/>
        <v>9</v>
      </c>
      <c r="N39" s="44">
        <f t="shared" si="2"/>
        <v>100</v>
      </c>
      <c r="O39" s="43">
        <f t="shared" si="5"/>
        <v>9</v>
      </c>
      <c r="P39" s="7" t="e">
        <f>VLOOKUP(L39,#REF!,2,FALSE)</f>
        <v>#REF!</v>
      </c>
      <c r="R39" s="7" t="s">
        <v>0</v>
      </c>
      <c r="S39" s="7">
        <v>2539</v>
      </c>
      <c r="T39" s="7">
        <v>253</v>
      </c>
      <c r="U39" s="7">
        <v>100</v>
      </c>
      <c r="V39" s="7" t="s">
        <v>1</v>
      </c>
      <c r="W39" s="7">
        <v>0</v>
      </c>
      <c r="X39" s="7">
        <v>0</v>
      </c>
      <c r="Y39" s="7" t="s">
        <v>2689</v>
      </c>
      <c r="Z39" s="7" t="s">
        <v>38</v>
      </c>
      <c r="AA39" s="7" t="s">
        <v>3</v>
      </c>
      <c r="AC39" s="7" t="s">
        <v>2082</v>
      </c>
      <c r="AD39" s="7">
        <f t="shared" si="3"/>
        <v>14</v>
      </c>
      <c r="AE39" s="7">
        <f t="shared" si="4"/>
        <v>14</v>
      </c>
      <c r="AF39" s="45"/>
    </row>
    <row r="40" spans="1:32" x14ac:dyDescent="0.35">
      <c r="A40" s="7" t="s">
        <v>0</v>
      </c>
      <c r="B40" s="7">
        <v>2539</v>
      </c>
      <c r="C40" s="7">
        <v>253</v>
      </c>
      <c r="D40" s="7">
        <v>100</v>
      </c>
      <c r="E40" s="7" t="s">
        <v>1</v>
      </c>
      <c r="F40" s="7">
        <v>0</v>
      </c>
      <c r="G40" s="7">
        <v>0</v>
      </c>
      <c r="H40" s="7" t="s">
        <v>2689</v>
      </c>
      <c r="I40" s="7" t="s">
        <v>40</v>
      </c>
      <c r="J40" s="7" t="s">
        <v>3</v>
      </c>
      <c r="L40" s="7" t="s">
        <v>2166</v>
      </c>
      <c r="M40" s="7">
        <f t="shared" si="1"/>
        <v>45</v>
      </c>
      <c r="N40" s="44">
        <f t="shared" si="2"/>
        <v>99.937777777777811</v>
      </c>
      <c r="O40" s="43">
        <f t="shared" si="5"/>
        <v>45</v>
      </c>
      <c r="P40" s="7" t="e">
        <f>VLOOKUP(L40,#REF!,2,FALSE)</f>
        <v>#REF!</v>
      </c>
      <c r="R40" s="7" t="s">
        <v>0</v>
      </c>
      <c r="S40" s="7">
        <v>2539</v>
      </c>
      <c r="T40" s="7">
        <v>253</v>
      </c>
      <c r="U40" s="7">
        <v>100</v>
      </c>
      <c r="V40" s="7" t="s">
        <v>1</v>
      </c>
      <c r="W40" s="7">
        <v>0</v>
      </c>
      <c r="X40" s="7">
        <v>0</v>
      </c>
      <c r="Y40" s="7" t="s">
        <v>2689</v>
      </c>
      <c r="Z40" s="7" t="s">
        <v>40</v>
      </c>
      <c r="AA40" s="7" t="s">
        <v>3</v>
      </c>
      <c r="AC40" s="7" t="s">
        <v>2239</v>
      </c>
      <c r="AD40" s="7">
        <f t="shared" si="3"/>
        <v>17</v>
      </c>
      <c r="AE40" s="7">
        <f t="shared" si="4"/>
        <v>17</v>
      </c>
      <c r="AF40" s="45"/>
    </row>
    <row r="41" spans="1:32" x14ac:dyDescent="0.35">
      <c r="A41" s="7" t="s">
        <v>0</v>
      </c>
      <c r="B41" s="7">
        <v>2539</v>
      </c>
      <c r="C41" s="7">
        <v>253</v>
      </c>
      <c r="D41" s="7">
        <v>100</v>
      </c>
      <c r="E41" s="7" t="s">
        <v>1</v>
      </c>
      <c r="F41" s="7">
        <v>0</v>
      </c>
      <c r="G41" s="7">
        <v>0</v>
      </c>
      <c r="H41" s="7" t="s">
        <v>2689</v>
      </c>
      <c r="I41" s="7" t="s">
        <v>41</v>
      </c>
      <c r="J41" s="7" t="s">
        <v>3</v>
      </c>
      <c r="L41" s="7" t="s">
        <v>1720</v>
      </c>
      <c r="M41" s="7">
        <f t="shared" si="1"/>
        <v>10</v>
      </c>
      <c r="N41" s="44">
        <f t="shared" si="2"/>
        <v>99.600000000000009</v>
      </c>
      <c r="O41" s="43">
        <f t="shared" si="5"/>
        <v>10</v>
      </c>
      <c r="P41" s="7" t="e">
        <f>VLOOKUP(L41,#REF!,2,FALSE)</f>
        <v>#REF!</v>
      </c>
      <c r="R41" s="7" t="s">
        <v>0</v>
      </c>
      <c r="S41" s="7">
        <v>2539</v>
      </c>
      <c r="T41" s="7">
        <v>253</v>
      </c>
      <c r="U41" s="7">
        <v>100</v>
      </c>
      <c r="V41" s="7" t="s">
        <v>1</v>
      </c>
      <c r="W41" s="7">
        <v>0</v>
      </c>
      <c r="X41" s="7">
        <v>0</v>
      </c>
      <c r="Y41" s="7" t="s">
        <v>2689</v>
      </c>
      <c r="Z41" s="7" t="s">
        <v>41</v>
      </c>
      <c r="AA41" s="7" t="s">
        <v>3</v>
      </c>
      <c r="AC41" s="7" t="s">
        <v>2148</v>
      </c>
      <c r="AD41" s="7">
        <f t="shared" si="3"/>
        <v>9</v>
      </c>
      <c r="AE41" s="7">
        <f t="shared" si="4"/>
        <v>9</v>
      </c>
      <c r="AF41" s="45"/>
    </row>
    <row r="42" spans="1:32" x14ac:dyDescent="0.35">
      <c r="A42" s="7" t="s">
        <v>0</v>
      </c>
      <c r="B42" s="7">
        <v>2539</v>
      </c>
      <c r="C42" s="7">
        <v>253</v>
      </c>
      <c r="D42" s="7">
        <v>100</v>
      </c>
      <c r="E42" s="7" t="s">
        <v>1</v>
      </c>
      <c r="F42" s="7">
        <v>0</v>
      </c>
      <c r="G42" s="7">
        <v>0</v>
      </c>
      <c r="H42" s="7" t="s">
        <v>2689</v>
      </c>
      <c r="I42" s="7" t="s">
        <v>44</v>
      </c>
      <c r="J42" s="7" t="s">
        <v>3</v>
      </c>
      <c r="L42" s="7" t="s">
        <v>1545</v>
      </c>
      <c r="M42" s="7">
        <f t="shared" si="1"/>
        <v>35</v>
      </c>
      <c r="N42" s="44">
        <f t="shared" si="2"/>
        <v>99.565714285714222</v>
      </c>
      <c r="O42" s="43">
        <f t="shared" si="5"/>
        <v>35</v>
      </c>
      <c r="P42" s="7" t="e">
        <f>VLOOKUP(L42,#REF!,2,FALSE)</f>
        <v>#REF!</v>
      </c>
      <c r="R42" s="7" t="s">
        <v>0</v>
      </c>
      <c r="S42" s="7">
        <v>2539</v>
      </c>
      <c r="T42" s="7">
        <v>253</v>
      </c>
      <c r="U42" s="7">
        <v>100</v>
      </c>
      <c r="V42" s="7" t="s">
        <v>1</v>
      </c>
      <c r="W42" s="7">
        <v>0</v>
      </c>
      <c r="X42" s="7">
        <v>0</v>
      </c>
      <c r="Y42" s="7" t="s">
        <v>2689</v>
      </c>
      <c r="Z42" s="7" t="s">
        <v>44</v>
      </c>
      <c r="AA42" s="7" t="s">
        <v>3</v>
      </c>
      <c r="AC42" s="7" t="s">
        <v>2733</v>
      </c>
      <c r="AD42" s="7">
        <f t="shared" si="3"/>
        <v>29</v>
      </c>
      <c r="AE42" s="7">
        <f t="shared" si="4"/>
        <v>29</v>
      </c>
      <c r="AF42" s="45"/>
    </row>
    <row r="43" spans="1:32" x14ac:dyDescent="0.35">
      <c r="A43" s="7" t="s">
        <v>0</v>
      </c>
      <c r="B43" s="7">
        <v>2539</v>
      </c>
      <c r="C43" s="7">
        <v>253</v>
      </c>
      <c r="D43" s="7">
        <v>100</v>
      </c>
      <c r="E43" s="7" t="s">
        <v>1</v>
      </c>
      <c r="F43" s="7">
        <v>0</v>
      </c>
      <c r="G43" s="7">
        <v>0</v>
      </c>
      <c r="H43" s="7" t="s">
        <v>2689</v>
      </c>
      <c r="I43" s="7" t="s">
        <v>43</v>
      </c>
      <c r="J43" s="7" t="s">
        <v>3</v>
      </c>
      <c r="L43" s="7" t="s">
        <v>1527</v>
      </c>
      <c r="M43" s="7">
        <f t="shared" si="1"/>
        <v>55</v>
      </c>
      <c r="N43" s="44">
        <f t="shared" si="2"/>
        <v>99.818181818181799</v>
      </c>
      <c r="O43" s="43">
        <f t="shared" si="5"/>
        <v>55</v>
      </c>
      <c r="P43" s="7" t="e">
        <f>VLOOKUP(L43,#REF!,2,FALSE)</f>
        <v>#REF!</v>
      </c>
      <c r="R43" s="7" t="s">
        <v>0</v>
      </c>
      <c r="S43" s="7">
        <v>2539</v>
      </c>
      <c r="T43" s="7">
        <v>253</v>
      </c>
      <c r="U43" s="7">
        <v>100</v>
      </c>
      <c r="V43" s="7" t="s">
        <v>1</v>
      </c>
      <c r="W43" s="7">
        <v>0</v>
      </c>
      <c r="X43" s="7">
        <v>0</v>
      </c>
      <c r="Y43" s="7" t="s">
        <v>2689</v>
      </c>
      <c r="Z43" s="7" t="s">
        <v>43</v>
      </c>
      <c r="AA43" s="7" t="s">
        <v>3</v>
      </c>
      <c r="AC43" s="7" t="s">
        <v>3148</v>
      </c>
      <c r="AD43" s="7">
        <f t="shared" si="3"/>
        <v>5</v>
      </c>
      <c r="AE43" s="7">
        <f t="shared" si="4"/>
        <v>5</v>
      </c>
      <c r="AF43" s="45"/>
    </row>
    <row r="44" spans="1:32" x14ac:dyDescent="0.35">
      <c r="A44" s="7" t="s">
        <v>0</v>
      </c>
      <c r="B44" s="7">
        <v>2539</v>
      </c>
      <c r="C44" s="7">
        <v>253</v>
      </c>
      <c r="D44" s="7">
        <v>100</v>
      </c>
      <c r="E44" s="7" t="s">
        <v>1</v>
      </c>
      <c r="F44" s="7">
        <v>0</v>
      </c>
      <c r="G44" s="7">
        <v>0</v>
      </c>
      <c r="H44" s="7" t="s">
        <v>2689</v>
      </c>
      <c r="I44" s="7" t="s">
        <v>45</v>
      </c>
      <c r="J44" s="7" t="s">
        <v>3</v>
      </c>
      <c r="L44" s="7" t="s">
        <v>3148</v>
      </c>
      <c r="M44" s="7">
        <f t="shared" si="1"/>
        <v>5</v>
      </c>
      <c r="N44" s="44">
        <f t="shared" si="2"/>
        <v>98.8</v>
      </c>
      <c r="O44" s="43">
        <f t="shared" si="5"/>
        <v>5</v>
      </c>
      <c r="P44" s="7" t="e">
        <f>VLOOKUP(L44,#REF!,2,FALSE)</f>
        <v>#REF!</v>
      </c>
      <c r="R44" s="7" t="s">
        <v>0</v>
      </c>
      <c r="S44" s="7">
        <v>2539</v>
      </c>
      <c r="T44" s="7">
        <v>253</v>
      </c>
      <c r="U44" s="7">
        <v>100</v>
      </c>
      <c r="V44" s="7" t="s">
        <v>1</v>
      </c>
      <c r="W44" s="7">
        <v>0</v>
      </c>
      <c r="X44" s="7">
        <v>0</v>
      </c>
      <c r="Y44" s="7" t="s">
        <v>2689</v>
      </c>
      <c r="Z44" s="7" t="s">
        <v>45</v>
      </c>
      <c r="AA44" s="7" t="s">
        <v>3</v>
      </c>
      <c r="AC44" s="7" t="s">
        <v>2166</v>
      </c>
      <c r="AD44" s="7">
        <f t="shared" si="3"/>
        <v>45</v>
      </c>
      <c r="AE44" s="7">
        <f t="shared" si="4"/>
        <v>45</v>
      </c>
      <c r="AF44" s="45"/>
    </row>
    <row r="45" spans="1:32" x14ac:dyDescent="0.35">
      <c r="A45" s="7" t="s">
        <v>0</v>
      </c>
      <c r="B45" s="7">
        <v>2539</v>
      </c>
      <c r="C45" s="7">
        <v>253</v>
      </c>
      <c r="D45" s="7">
        <v>100</v>
      </c>
      <c r="E45" s="7" t="s">
        <v>1</v>
      </c>
      <c r="F45" s="7">
        <v>0</v>
      </c>
      <c r="G45" s="7">
        <v>0</v>
      </c>
      <c r="H45" s="7" t="s">
        <v>2689</v>
      </c>
      <c r="I45" s="7" t="s">
        <v>46</v>
      </c>
      <c r="J45" s="7" t="s">
        <v>3</v>
      </c>
      <c r="L45" s="7" t="s">
        <v>3</v>
      </c>
      <c r="M45" s="7">
        <f t="shared" si="1"/>
        <v>54</v>
      </c>
      <c r="N45" s="44">
        <f t="shared" si="2"/>
        <v>99.948148148148192</v>
      </c>
      <c r="O45" s="43">
        <f t="shared" si="5"/>
        <v>54</v>
      </c>
      <c r="P45" s="7" t="e">
        <f>VLOOKUP(L45,#REF!,2,FALSE)</f>
        <v>#REF!</v>
      </c>
      <c r="R45" s="7" t="s">
        <v>0</v>
      </c>
      <c r="S45" s="7">
        <v>2539</v>
      </c>
      <c r="T45" s="7">
        <v>253</v>
      </c>
      <c r="U45" s="7">
        <v>100</v>
      </c>
      <c r="V45" s="7" t="s">
        <v>1</v>
      </c>
      <c r="W45" s="7">
        <v>0</v>
      </c>
      <c r="X45" s="7">
        <v>0</v>
      </c>
      <c r="Y45" s="7" t="s">
        <v>2689</v>
      </c>
      <c r="Z45" s="7" t="s">
        <v>46</v>
      </c>
      <c r="AA45" s="7" t="s">
        <v>3</v>
      </c>
      <c r="AC45" s="7" t="s">
        <v>2053</v>
      </c>
      <c r="AD45" s="7">
        <f t="shared" si="3"/>
        <v>14</v>
      </c>
      <c r="AE45" s="7">
        <f t="shared" si="4"/>
        <v>14</v>
      </c>
      <c r="AF45" s="45"/>
    </row>
    <row r="46" spans="1:32" x14ac:dyDescent="0.35">
      <c r="A46" s="7" t="s">
        <v>0</v>
      </c>
      <c r="B46" s="7">
        <v>2539</v>
      </c>
      <c r="C46" s="7">
        <v>253</v>
      </c>
      <c r="D46" s="7">
        <v>100</v>
      </c>
      <c r="E46" s="7" t="s">
        <v>1</v>
      </c>
      <c r="F46" s="7">
        <v>0</v>
      </c>
      <c r="G46" s="7">
        <v>0</v>
      </c>
      <c r="H46" s="7" t="s">
        <v>2689</v>
      </c>
      <c r="I46" s="7" t="s">
        <v>47</v>
      </c>
      <c r="J46" s="7" t="s">
        <v>3</v>
      </c>
      <c r="L46" s="7" t="s">
        <v>1816</v>
      </c>
      <c r="M46" s="7">
        <f t="shared" si="1"/>
        <v>166</v>
      </c>
      <c r="N46" s="44">
        <f t="shared" si="2"/>
        <v>99.924848484848539</v>
      </c>
      <c r="O46" s="43">
        <f t="shared" si="5"/>
        <v>166</v>
      </c>
      <c r="P46" s="7" t="e">
        <f>VLOOKUP(L46,#REF!,2,FALSE)</f>
        <v>#REF!</v>
      </c>
      <c r="R46" s="7" t="s">
        <v>0</v>
      </c>
      <c r="S46" s="7">
        <v>2539</v>
      </c>
      <c r="T46" s="7">
        <v>253</v>
      </c>
      <c r="U46" s="7">
        <v>100</v>
      </c>
      <c r="V46" s="7" t="s">
        <v>1</v>
      </c>
      <c r="W46" s="7">
        <v>0</v>
      </c>
      <c r="X46" s="7">
        <v>0</v>
      </c>
      <c r="Y46" s="7" t="s">
        <v>2689</v>
      </c>
      <c r="Z46" s="7" t="s">
        <v>47</v>
      </c>
      <c r="AA46" s="7" t="s">
        <v>3</v>
      </c>
      <c r="AC46" s="7" t="s">
        <v>2094</v>
      </c>
      <c r="AD46" s="7">
        <f t="shared" si="3"/>
        <v>9</v>
      </c>
      <c r="AE46" s="7">
        <f t="shared" si="4"/>
        <v>9</v>
      </c>
      <c r="AF46" s="45"/>
    </row>
    <row r="47" spans="1:32" x14ac:dyDescent="0.35">
      <c r="A47" s="7" t="s">
        <v>0</v>
      </c>
      <c r="B47" s="7">
        <v>2539</v>
      </c>
      <c r="C47" s="7">
        <v>253</v>
      </c>
      <c r="D47" s="7">
        <v>100</v>
      </c>
      <c r="E47" s="7" t="s">
        <v>1</v>
      </c>
      <c r="F47" s="7">
        <v>0</v>
      </c>
      <c r="G47" s="7">
        <v>0</v>
      </c>
      <c r="H47" s="7" t="s">
        <v>2689</v>
      </c>
      <c r="I47" s="7" t="s">
        <v>48</v>
      </c>
      <c r="J47" s="7" t="s">
        <v>3</v>
      </c>
      <c r="L47" s="7" t="s">
        <v>1771</v>
      </c>
      <c r="M47" s="7">
        <f t="shared" si="1"/>
        <v>76</v>
      </c>
      <c r="N47" s="44">
        <f t="shared" si="2"/>
        <v>99.968421052631598</v>
      </c>
      <c r="O47" s="43">
        <f t="shared" si="5"/>
        <v>76</v>
      </c>
      <c r="P47" s="7" t="e">
        <f>VLOOKUP(L47,#REF!,2,FALSE)</f>
        <v>#REF!</v>
      </c>
      <c r="R47" s="7" t="s">
        <v>0</v>
      </c>
      <c r="S47" s="7">
        <v>2539</v>
      </c>
      <c r="T47" s="7">
        <v>253</v>
      </c>
      <c r="U47" s="7">
        <v>100</v>
      </c>
      <c r="V47" s="7" t="s">
        <v>1</v>
      </c>
      <c r="W47" s="7">
        <v>0</v>
      </c>
      <c r="X47" s="7">
        <v>0</v>
      </c>
      <c r="Y47" s="7" t="s">
        <v>2689</v>
      </c>
      <c r="Z47" s="7" t="s">
        <v>48</v>
      </c>
      <c r="AA47" s="7" t="s">
        <v>3</v>
      </c>
      <c r="AC47" s="7" t="s">
        <v>2226</v>
      </c>
      <c r="AD47" s="7">
        <f t="shared" si="3"/>
        <v>22</v>
      </c>
      <c r="AE47" s="7">
        <f t="shared" si="4"/>
        <v>22</v>
      </c>
      <c r="AF47" s="45"/>
    </row>
    <row r="48" spans="1:32" x14ac:dyDescent="0.35">
      <c r="A48" s="7" t="s">
        <v>0</v>
      </c>
      <c r="B48" s="7">
        <v>2539</v>
      </c>
      <c r="C48" s="7">
        <v>253</v>
      </c>
      <c r="D48" s="7">
        <v>100</v>
      </c>
      <c r="E48" s="7" t="s">
        <v>1</v>
      </c>
      <c r="F48" s="7">
        <v>0</v>
      </c>
      <c r="G48" s="7">
        <v>0</v>
      </c>
      <c r="H48" s="7" t="s">
        <v>2689</v>
      </c>
      <c r="I48" s="7" t="s">
        <v>49</v>
      </c>
      <c r="J48" s="7" t="s">
        <v>3</v>
      </c>
      <c r="L48" s="7" t="s">
        <v>2733</v>
      </c>
      <c r="M48" s="7">
        <f t="shared" si="1"/>
        <v>29</v>
      </c>
      <c r="N48" s="44">
        <f t="shared" si="2"/>
        <v>99.696551724137919</v>
      </c>
      <c r="O48" s="43">
        <f t="shared" si="5"/>
        <v>29</v>
      </c>
      <c r="P48" s="7" t="e">
        <f>VLOOKUP(L48,#REF!,2,FALSE)</f>
        <v>#REF!</v>
      </c>
      <c r="R48" s="7" t="s">
        <v>0</v>
      </c>
      <c r="S48" s="7">
        <v>2539</v>
      </c>
      <c r="T48" s="7">
        <v>253</v>
      </c>
      <c r="U48" s="7">
        <v>100</v>
      </c>
      <c r="V48" s="7" t="s">
        <v>1</v>
      </c>
      <c r="W48" s="7">
        <v>0</v>
      </c>
      <c r="X48" s="7">
        <v>0</v>
      </c>
      <c r="Y48" s="7" t="s">
        <v>2689</v>
      </c>
      <c r="Z48" s="7" t="s">
        <v>49</v>
      </c>
      <c r="AA48" s="7" t="s">
        <v>3</v>
      </c>
      <c r="AC48" s="7" t="s">
        <v>2365</v>
      </c>
      <c r="AD48" s="7">
        <f t="shared" si="3"/>
        <v>6</v>
      </c>
      <c r="AE48" s="7">
        <f t="shared" si="4"/>
        <v>6</v>
      </c>
      <c r="AF48" s="45"/>
    </row>
    <row r="49" spans="1:32" x14ac:dyDescent="0.35">
      <c r="A49" s="7" t="s">
        <v>0</v>
      </c>
      <c r="B49" s="7">
        <v>4190</v>
      </c>
      <c r="C49" s="7">
        <v>253</v>
      </c>
      <c r="D49" s="7">
        <v>100</v>
      </c>
      <c r="E49" s="7" t="s">
        <v>1</v>
      </c>
      <c r="F49" s="7">
        <v>0</v>
      </c>
      <c r="G49" s="7">
        <v>0</v>
      </c>
      <c r="H49" s="7" t="s">
        <v>2690</v>
      </c>
      <c r="I49" s="7" t="s">
        <v>54</v>
      </c>
      <c r="J49" s="7" t="s">
        <v>55</v>
      </c>
      <c r="L49" s="7" t="s">
        <v>1351</v>
      </c>
      <c r="M49" s="7">
        <f t="shared" si="1"/>
        <v>179</v>
      </c>
      <c r="N49" s="44">
        <f t="shared" si="2"/>
        <v>99.926256983240137</v>
      </c>
      <c r="O49" s="43">
        <f t="shared" si="5"/>
        <v>179</v>
      </c>
      <c r="P49" s="7" t="e">
        <f>VLOOKUP(L49,#REF!,2,FALSE)</f>
        <v>#REF!</v>
      </c>
      <c r="R49" s="7" t="s">
        <v>0</v>
      </c>
      <c r="S49" s="7">
        <v>4190</v>
      </c>
      <c r="T49" s="7">
        <v>253</v>
      </c>
      <c r="U49" s="7">
        <v>100</v>
      </c>
      <c r="V49" s="7" t="s">
        <v>1</v>
      </c>
      <c r="W49" s="7">
        <v>0</v>
      </c>
      <c r="X49" s="7">
        <v>0</v>
      </c>
      <c r="Y49" s="7" t="s">
        <v>2690</v>
      </c>
      <c r="Z49" s="7" t="s">
        <v>54</v>
      </c>
      <c r="AA49" s="7" t="s">
        <v>55</v>
      </c>
      <c r="AC49" s="7" t="s">
        <v>2032</v>
      </c>
      <c r="AD49" s="7">
        <f t="shared" si="3"/>
        <v>7</v>
      </c>
      <c r="AE49" s="7">
        <f t="shared" si="4"/>
        <v>7</v>
      </c>
      <c r="AF49" s="45"/>
    </row>
    <row r="50" spans="1:32" x14ac:dyDescent="0.35">
      <c r="A50" s="7" t="s">
        <v>0</v>
      </c>
      <c r="B50" s="7">
        <v>4190</v>
      </c>
      <c r="C50" s="7">
        <v>253</v>
      </c>
      <c r="D50" s="7">
        <v>100</v>
      </c>
      <c r="E50" s="7" t="s">
        <v>1</v>
      </c>
      <c r="F50" s="7">
        <v>0</v>
      </c>
      <c r="G50" s="7">
        <v>0</v>
      </c>
      <c r="H50" s="7" t="s">
        <v>2690</v>
      </c>
      <c r="I50" s="7" t="s">
        <v>50</v>
      </c>
      <c r="J50" s="7" t="s">
        <v>55</v>
      </c>
      <c r="L50" s="7" t="s">
        <v>51</v>
      </c>
      <c r="M50" s="7">
        <f t="shared" si="1"/>
        <v>240</v>
      </c>
      <c r="N50" s="44">
        <f t="shared" si="2"/>
        <v>99.841666666666725</v>
      </c>
      <c r="O50" s="43">
        <f t="shared" si="5"/>
        <v>240</v>
      </c>
      <c r="P50" s="7" t="e">
        <f>VLOOKUP(L50,#REF!,2,FALSE)</f>
        <v>#REF!</v>
      </c>
      <c r="R50" s="7" t="s">
        <v>0</v>
      </c>
      <c r="S50" s="7">
        <v>4190</v>
      </c>
      <c r="T50" s="7">
        <v>253</v>
      </c>
      <c r="U50" s="7">
        <v>100</v>
      </c>
      <c r="V50" s="7" t="s">
        <v>1</v>
      </c>
      <c r="W50" s="7">
        <v>0</v>
      </c>
      <c r="X50" s="7">
        <v>0</v>
      </c>
      <c r="Y50" s="7" t="s">
        <v>2690</v>
      </c>
      <c r="Z50" s="7" t="s">
        <v>50</v>
      </c>
      <c r="AA50" s="7" t="s">
        <v>55</v>
      </c>
      <c r="AC50" s="7" t="s">
        <v>2181</v>
      </c>
      <c r="AD50" s="7">
        <f t="shared" si="3"/>
        <v>45</v>
      </c>
      <c r="AE50" s="7">
        <f t="shared" si="4"/>
        <v>45</v>
      </c>
      <c r="AF50" s="45"/>
    </row>
    <row r="51" spans="1:32" x14ac:dyDescent="0.35">
      <c r="A51" s="7" t="s">
        <v>0</v>
      </c>
      <c r="B51" s="7">
        <v>4190</v>
      </c>
      <c r="C51" s="7">
        <v>253</v>
      </c>
      <c r="D51" s="7">
        <v>100</v>
      </c>
      <c r="E51" s="7" t="s">
        <v>1</v>
      </c>
      <c r="F51" s="7">
        <v>0</v>
      </c>
      <c r="G51" s="7">
        <v>0</v>
      </c>
      <c r="H51" s="7" t="s">
        <v>2690</v>
      </c>
      <c r="I51" s="7" t="s">
        <v>53</v>
      </c>
      <c r="J51" s="7" t="s">
        <v>55</v>
      </c>
      <c r="L51" s="7" t="s">
        <v>2082</v>
      </c>
      <c r="M51" s="7">
        <f t="shared" si="1"/>
        <v>14</v>
      </c>
      <c r="N51" s="44">
        <f t="shared" si="2"/>
        <v>99.514285714285705</v>
      </c>
      <c r="O51" s="43">
        <f t="shared" si="5"/>
        <v>14</v>
      </c>
      <c r="P51" s="7" t="e">
        <f>VLOOKUP(L51,#REF!,2,FALSE)</f>
        <v>#REF!</v>
      </c>
      <c r="R51" s="7" t="s">
        <v>0</v>
      </c>
      <c r="S51" s="7">
        <v>4190</v>
      </c>
      <c r="T51" s="7">
        <v>253</v>
      </c>
      <c r="U51" s="7">
        <v>100</v>
      </c>
      <c r="V51" s="7" t="s">
        <v>1</v>
      </c>
      <c r="W51" s="7">
        <v>0</v>
      </c>
      <c r="X51" s="7">
        <v>0</v>
      </c>
      <c r="Y51" s="7" t="s">
        <v>2690</v>
      </c>
      <c r="Z51" s="7" t="s">
        <v>53</v>
      </c>
      <c r="AA51" s="7" t="s">
        <v>55</v>
      </c>
      <c r="AC51" s="7" t="s">
        <v>2715</v>
      </c>
      <c r="AD51" s="7">
        <f t="shared" si="3"/>
        <v>5</v>
      </c>
      <c r="AE51" s="7">
        <f t="shared" si="4"/>
        <v>5</v>
      </c>
      <c r="AF51" s="45"/>
    </row>
    <row r="52" spans="1:32" x14ac:dyDescent="0.35">
      <c r="A52" s="7" t="s">
        <v>0</v>
      </c>
      <c r="B52" s="7">
        <v>4190</v>
      </c>
      <c r="C52" s="7">
        <v>253</v>
      </c>
      <c r="D52" s="7">
        <v>100</v>
      </c>
      <c r="E52" s="7" t="s">
        <v>1</v>
      </c>
      <c r="F52" s="7">
        <v>0</v>
      </c>
      <c r="G52" s="7">
        <v>0</v>
      </c>
      <c r="H52" s="7" t="s">
        <v>2690</v>
      </c>
      <c r="I52" s="7" t="s">
        <v>52</v>
      </c>
      <c r="J52" s="7" t="s">
        <v>55</v>
      </c>
      <c r="L52" s="7" t="s">
        <v>1284</v>
      </c>
      <c r="M52" s="7">
        <f t="shared" si="1"/>
        <v>30</v>
      </c>
      <c r="N52" s="44">
        <f t="shared" si="2"/>
        <v>99.453333333333248</v>
      </c>
      <c r="O52" s="43">
        <f t="shared" si="5"/>
        <v>30</v>
      </c>
      <c r="P52" s="7" t="e">
        <f>VLOOKUP(L52,#REF!,2,FALSE)</f>
        <v>#REF!</v>
      </c>
      <c r="R52" s="7" t="s">
        <v>0</v>
      </c>
      <c r="S52" s="7">
        <v>4190</v>
      </c>
      <c r="T52" s="7">
        <v>253</v>
      </c>
      <c r="U52" s="7">
        <v>100</v>
      </c>
      <c r="V52" s="7" t="s">
        <v>1</v>
      </c>
      <c r="W52" s="7">
        <v>0</v>
      </c>
      <c r="X52" s="7">
        <v>0</v>
      </c>
      <c r="Y52" s="7" t="s">
        <v>2690</v>
      </c>
      <c r="Z52" s="7" t="s">
        <v>52</v>
      </c>
      <c r="AA52" s="7" t="s">
        <v>55</v>
      </c>
      <c r="AC52" s="7" t="s">
        <v>2234</v>
      </c>
      <c r="AD52" s="7">
        <f t="shared" si="3"/>
        <v>1</v>
      </c>
      <c r="AE52" s="7">
        <f t="shared" si="4"/>
        <v>1</v>
      </c>
      <c r="AF52" s="45"/>
    </row>
    <row r="53" spans="1:32" x14ac:dyDescent="0.35">
      <c r="A53" s="7" t="s">
        <v>0</v>
      </c>
      <c r="B53" s="7">
        <v>4190</v>
      </c>
      <c r="C53" s="7">
        <v>253</v>
      </c>
      <c r="D53" s="7">
        <v>100</v>
      </c>
      <c r="E53" s="7" t="s">
        <v>1</v>
      </c>
      <c r="F53" s="7">
        <v>0</v>
      </c>
      <c r="G53" s="7">
        <v>0</v>
      </c>
      <c r="H53" s="7" t="s">
        <v>2690</v>
      </c>
      <c r="I53" s="7" t="s">
        <v>59</v>
      </c>
      <c r="J53" s="7" t="s">
        <v>55</v>
      </c>
      <c r="L53" s="7" t="s">
        <v>1556</v>
      </c>
      <c r="M53" s="7">
        <f t="shared" si="1"/>
        <v>28</v>
      </c>
      <c r="N53" s="44">
        <f t="shared" si="2"/>
        <v>99.98571428571428</v>
      </c>
      <c r="O53" s="43">
        <f t="shared" si="5"/>
        <v>28</v>
      </c>
      <c r="P53" s="7" t="e">
        <f>VLOOKUP(L53,#REF!,2,FALSE)</f>
        <v>#REF!</v>
      </c>
      <c r="R53" s="7" t="s">
        <v>0</v>
      </c>
      <c r="S53" s="7">
        <v>4190</v>
      </c>
      <c r="T53" s="7">
        <v>253</v>
      </c>
      <c r="U53" s="7">
        <v>100</v>
      </c>
      <c r="V53" s="7" t="s">
        <v>1</v>
      </c>
      <c r="W53" s="7">
        <v>0</v>
      </c>
      <c r="X53" s="7">
        <v>0</v>
      </c>
      <c r="Y53" s="7" t="s">
        <v>2690</v>
      </c>
      <c r="Z53" s="7" t="s">
        <v>59</v>
      </c>
      <c r="AA53" s="7" t="s">
        <v>55</v>
      </c>
      <c r="AC53" s="7" t="s">
        <v>2397</v>
      </c>
      <c r="AD53" s="7">
        <f t="shared" si="3"/>
        <v>7</v>
      </c>
      <c r="AE53" s="7">
        <f t="shared" si="4"/>
        <v>7</v>
      </c>
      <c r="AF53" s="45"/>
    </row>
    <row r="54" spans="1:32" x14ac:dyDescent="0.35">
      <c r="A54" s="7" t="s">
        <v>0</v>
      </c>
      <c r="B54" s="7">
        <v>4190</v>
      </c>
      <c r="C54" s="7">
        <v>253</v>
      </c>
      <c r="D54" s="7">
        <v>100</v>
      </c>
      <c r="E54" s="7" t="s">
        <v>1</v>
      </c>
      <c r="F54" s="7">
        <v>0</v>
      </c>
      <c r="G54" s="7">
        <v>0</v>
      </c>
      <c r="H54" s="7" t="s">
        <v>2690</v>
      </c>
      <c r="I54" s="7" t="s">
        <v>56</v>
      </c>
      <c r="J54" s="7" t="s">
        <v>55</v>
      </c>
      <c r="L54" s="7" t="s">
        <v>1645</v>
      </c>
      <c r="M54" s="7">
        <f t="shared" si="1"/>
        <v>27</v>
      </c>
      <c r="N54" s="44">
        <f t="shared" si="2"/>
        <v>99.540740740740688</v>
      </c>
      <c r="O54" s="43">
        <f t="shared" si="5"/>
        <v>27</v>
      </c>
      <c r="P54" s="7" t="e">
        <f>VLOOKUP(L54,#REF!,2,FALSE)</f>
        <v>#REF!</v>
      </c>
      <c r="R54" s="7" t="s">
        <v>0</v>
      </c>
      <c r="S54" s="7">
        <v>4190</v>
      </c>
      <c r="T54" s="7">
        <v>253</v>
      </c>
      <c r="U54" s="7">
        <v>100</v>
      </c>
      <c r="V54" s="7" t="s">
        <v>1</v>
      </c>
      <c r="W54" s="7">
        <v>0</v>
      </c>
      <c r="X54" s="7">
        <v>0</v>
      </c>
      <c r="Y54" s="7" t="s">
        <v>2690</v>
      </c>
      <c r="Z54" s="7" t="s">
        <v>56</v>
      </c>
      <c r="AA54" s="7" t="s">
        <v>55</v>
      </c>
      <c r="AC54" s="7" t="s">
        <v>2741</v>
      </c>
      <c r="AD54" s="7">
        <f t="shared" si="3"/>
        <v>5</v>
      </c>
      <c r="AE54" s="7">
        <f t="shared" si="4"/>
        <v>5</v>
      </c>
      <c r="AF54" s="45"/>
    </row>
    <row r="55" spans="1:32" x14ac:dyDescent="0.35">
      <c r="A55" s="7" t="s">
        <v>0</v>
      </c>
      <c r="B55" s="7">
        <v>4190</v>
      </c>
      <c r="C55" s="7">
        <v>253</v>
      </c>
      <c r="D55" s="7">
        <v>100</v>
      </c>
      <c r="E55" s="7" t="s">
        <v>1</v>
      </c>
      <c r="F55" s="7">
        <v>0</v>
      </c>
      <c r="G55" s="7">
        <v>0</v>
      </c>
      <c r="H55" s="7" t="s">
        <v>2690</v>
      </c>
      <c r="I55" s="7" t="s">
        <v>57</v>
      </c>
      <c r="J55" s="7" t="s">
        <v>55</v>
      </c>
      <c r="L55" s="7" t="s">
        <v>1647</v>
      </c>
      <c r="M55" s="7">
        <f t="shared" si="1"/>
        <v>38</v>
      </c>
      <c r="N55" s="44">
        <f t="shared" si="2"/>
        <v>99.96842105263157</v>
      </c>
      <c r="O55" s="43">
        <f t="shared" si="5"/>
        <v>38</v>
      </c>
      <c r="P55" s="7" t="e">
        <f>VLOOKUP(L55,#REF!,2,FALSE)</f>
        <v>#REF!</v>
      </c>
      <c r="R55" s="7" t="s">
        <v>0</v>
      </c>
      <c r="S55" s="7">
        <v>4190</v>
      </c>
      <c r="T55" s="7">
        <v>253</v>
      </c>
      <c r="U55" s="7">
        <v>100</v>
      </c>
      <c r="V55" s="7" t="s">
        <v>1</v>
      </c>
      <c r="W55" s="7">
        <v>0</v>
      </c>
      <c r="X55" s="7">
        <v>0</v>
      </c>
      <c r="Y55" s="7" t="s">
        <v>2690</v>
      </c>
      <c r="Z55" s="7" t="s">
        <v>57</v>
      </c>
      <c r="AA55" s="7" t="s">
        <v>55</v>
      </c>
      <c r="AC55" s="7" t="s">
        <v>13390</v>
      </c>
      <c r="AD55" s="7">
        <f t="shared" si="3"/>
        <v>3</v>
      </c>
      <c r="AE55" s="7">
        <f t="shared" si="4"/>
        <v>3</v>
      </c>
      <c r="AF55" s="45"/>
    </row>
    <row r="56" spans="1:32" x14ac:dyDescent="0.35">
      <c r="A56" s="7" t="s">
        <v>0</v>
      </c>
      <c r="B56" s="7">
        <v>4190</v>
      </c>
      <c r="C56" s="7">
        <v>253</v>
      </c>
      <c r="D56" s="7">
        <v>100</v>
      </c>
      <c r="E56" s="7" t="s">
        <v>1</v>
      </c>
      <c r="F56" s="7">
        <v>0</v>
      </c>
      <c r="G56" s="7">
        <v>0</v>
      </c>
      <c r="H56" s="7" t="s">
        <v>2690</v>
      </c>
      <c r="I56" s="7" t="s">
        <v>58</v>
      </c>
      <c r="J56" s="7" t="s">
        <v>55</v>
      </c>
      <c r="L56" s="7" t="s">
        <v>2094</v>
      </c>
      <c r="M56" s="7">
        <f t="shared" si="1"/>
        <v>9</v>
      </c>
      <c r="N56" s="44">
        <f t="shared" si="2"/>
        <v>99.022222222222197</v>
      </c>
      <c r="O56" s="43">
        <f t="shared" si="5"/>
        <v>9</v>
      </c>
      <c r="P56" s="7" t="e">
        <f>VLOOKUP(L56,#REF!,2,FALSE)</f>
        <v>#REF!</v>
      </c>
      <c r="R56" s="7" t="s">
        <v>0</v>
      </c>
      <c r="S56" s="7">
        <v>4190</v>
      </c>
      <c r="T56" s="7">
        <v>253</v>
      </c>
      <c r="U56" s="7">
        <v>100</v>
      </c>
      <c r="V56" s="7" t="s">
        <v>1</v>
      </c>
      <c r="W56" s="7">
        <v>0</v>
      </c>
      <c r="X56" s="7">
        <v>0</v>
      </c>
      <c r="Y56" s="7" t="s">
        <v>2690</v>
      </c>
      <c r="Z56" s="7" t="s">
        <v>58</v>
      </c>
      <c r="AA56" s="7" t="s">
        <v>55</v>
      </c>
      <c r="AC56" s="7" t="s">
        <v>2290</v>
      </c>
      <c r="AD56" s="7">
        <f t="shared" si="3"/>
        <v>1</v>
      </c>
      <c r="AE56" s="7">
        <f t="shared" si="4"/>
        <v>1</v>
      </c>
      <c r="AF56" s="45"/>
    </row>
    <row r="57" spans="1:32" x14ac:dyDescent="0.35">
      <c r="A57" s="7" t="s">
        <v>0</v>
      </c>
      <c r="B57" s="7">
        <v>4190</v>
      </c>
      <c r="C57" s="7">
        <v>253</v>
      </c>
      <c r="D57" s="7">
        <v>100</v>
      </c>
      <c r="E57" s="7" t="s">
        <v>1</v>
      </c>
      <c r="F57" s="7">
        <v>0</v>
      </c>
      <c r="G57" s="7">
        <v>0</v>
      </c>
      <c r="H57" s="7" t="s">
        <v>2690</v>
      </c>
      <c r="I57" s="7" t="s">
        <v>63</v>
      </c>
      <c r="J57" s="7" t="s">
        <v>55</v>
      </c>
      <c r="L57" s="7" t="s">
        <v>1768</v>
      </c>
      <c r="M57" s="7">
        <f t="shared" si="1"/>
        <v>7</v>
      </c>
      <c r="N57" s="44">
        <f t="shared" si="2"/>
        <v>98.799999999999983</v>
      </c>
      <c r="O57" s="43">
        <f t="shared" si="5"/>
        <v>7</v>
      </c>
      <c r="P57" s="7" t="e">
        <f>VLOOKUP(L57,#REF!,2,FALSE)</f>
        <v>#REF!</v>
      </c>
      <c r="R57" s="7" t="s">
        <v>0</v>
      </c>
      <c r="S57" s="7">
        <v>4190</v>
      </c>
      <c r="T57" s="7">
        <v>253</v>
      </c>
      <c r="U57" s="7">
        <v>100</v>
      </c>
      <c r="V57" s="7" t="s">
        <v>1</v>
      </c>
      <c r="W57" s="7">
        <v>0</v>
      </c>
      <c r="X57" s="7">
        <v>0</v>
      </c>
      <c r="Y57" s="7" t="s">
        <v>2690</v>
      </c>
      <c r="Z57" s="7" t="s">
        <v>63</v>
      </c>
      <c r="AA57" s="7" t="s">
        <v>55</v>
      </c>
      <c r="AC57" s="7" t="s">
        <v>3237</v>
      </c>
      <c r="AD57" s="7">
        <f t="shared" si="3"/>
        <v>1</v>
      </c>
      <c r="AE57" s="7">
        <f t="shared" si="4"/>
        <v>1</v>
      </c>
    </row>
    <row r="58" spans="1:32" x14ac:dyDescent="0.35">
      <c r="A58" s="7" t="s">
        <v>0</v>
      </c>
      <c r="B58" s="7">
        <v>4190</v>
      </c>
      <c r="C58" s="7">
        <v>253</v>
      </c>
      <c r="D58" s="7">
        <v>100</v>
      </c>
      <c r="E58" s="7" t="s">
        <v>1</v>
      </c>
      <c r="F58" s="7">
        <v>0</v>
      </c>
      <c r="G58" s="7">
        <v>0</v>
      </c>
      <c r="H58" s="7" t="s">
        <v>2690</v>
      </c>
      <c r="I58" s="7" t="s">
        <v>61</v>
      </c>
      <c r="J58" s="7" t="s">
        <v>55</v>
      </c>
      <c r="L58" s="7"/>
      <c r="N58" s="44"/>
      <c r="R58" s="7" t="s">
        <v>0</v>
      </c>
      <c r="S58" s="7">
        <v>4190</v>
      </c>
      <c r="T58" s="7">
        <v>253</v>
      </c>
      <c r="U58" s="7">
        <v>100</v>
      </c>
      <c r="V58" s="7" t="s">
        <v>1</v>
      </c>
      <c r="W58" s="7">
        <v>0</v>
      </c>
      <c r="X58" s="7">
        <v>0</v>
      </c>
      <c r="Y58" s="7" t="s">
        <v>2690</v>
      </c>
      <c r="Z58" s="7" t="s">
        <v>61</v>
      </c>
      <c r="AA58" s="7" t="s">
        <v>55</v>
      </c>
    </row>
    <row r="59" spans="1:32" x14ac:dyDescent="0.35">
      <c r="A59" s="7" t="s">
        <v>0</v>
      </c>
      <c r="B59" s="7">
        <v>4190</v>
      </c>
      <c r="C59" s="7">
        <v>253</v>
      </c>
      <c r="D59" s="7">
        <v>100</v>
      </c>
      <c r="E59" s="7" t="s">
        <v>1</v>
      </c>
      <c r="F59" s="7">
        <v>0</v>
      </c>
      <c r="G59" s="7">
        <v>0</v>
      </c>
      <c r="H59" s="7" t="s">
        <v>2690</v>
      </c>
      <c r="I59" s="7" t="s">
        <v>60</v>
      </c>
      <c r="J59" s="7" t="s">
        <v>55</v>
      </c>
      <c r="L59" s="7"/>
      <c r="N59" s="44"/>
      <c r="R59" s="7" t="s">
        <v>0</v>
      </c>
      <c r="S59" s="7">
        <v>4190</v>
      </c>
      <c r="T59" s="7">
        <v>253</v>
      </c>
      <c r="U59" s="7">
        <v>100</v>
      </c>
      <c r="V59" s="7" t="s">
        <v>1</v>
      </c>
      <c r="W59" s="7">
        <v>0</v>
      </c>
      <c r="X59" s="7">
        <v>0</v>
      </c>
      <c r="Y59" s="7" t="s">
        <v>2690</v>
      </c>
      <c r="Z59" s="7" t="s">
        <v>60</v>
      </c>
      <c r="AA59" s="7" t="s">
        <v>55</v>
      </c>
    </row>
    <row r="60" spans="1:32" x14ac:dyDescent="0.35">
      <c r="A60" s="7" t="s">
        <v>0</v>
      </c>
      <c r="B60" s="7">
        <v>4190</v>
      </c>
      <c r="C60" s="7">
        <v>253</v>
      </c>
      <c r="D60" s="7">
        <v>100</v>
      </c>
      <c r="E60" s="7" t="s">
        <v>1</v>
      </c>
      <c r="F60" s="7">
        <v>0</v>
      </c>
      <c r="G60" s="7">
        <v>0</v>
      </c>
      <c r="H60" s="7" t="s">
        <v>2690</v>
      </c>
      <c r="I60" s="7" t="s">
        <v>62</v>
      </c>
      <c r="J60" s="7" t="s">
        <v>55</v>
      </c>
      <c r="L60" s="7"/>
      <c r="N60" s="44"/>
      <c r="R60" s="7" t="s">
        <v>0</v>
      </c>
      <c r="S60" s="7">
        <v>4190</v>
      </c>
      <c r="T60" s="7">
        <v>253</v>
      </c>
      <c r="U60" s="7">
        <v>100</v>
      </c>
      <c r="V60" s="7" t="s">
        <v>1</v>
      </c>
      <c r="W60" s="7">
        <v>0</v>
      </c>
      <c r="X60" s="7">
        <v>0</v>
      </c>
      <c r="Y60" s="7" t="s">
        <v>2690</v>
      </c>
      <c r="Z60" s="7" t="s">
        <v>62</v>
      </c>
      <c r="AA60" s="7" t="s">
        <v>55</v>
      </c>
    </row>
    <row r="61" spans="1:32" x14ac:dyDescent="0.35">
      <c r="A61" s="7" t="s">
        <v>0</v>
      </c>
      <c r="B61" s="7">
        <v>4190</v>
      </c>
      <c r="C61" s="7">
        <v>253</v>
      </c>
      <c r="D61" s="7">
        <v>100</v>
      </c>
      <c r="E61" s="7" t="s">
        <v>1</v>
      </c>
      <c r="F61" s="7">
        <v>0</v>
      </c>
      <c r="G61" s="7">
        <v>0</v>
      </c>
      <c r="H61" s="7" t="s">
        <v>2690</v>
      </c>
      <c r="I61" s="7" t="s">
        <v>66</v>
      </c>
      <c r="J61" s="7" t="s">
        <v>55</v>
      </c>
      <c r="L61" s="7"/>
      <c r="N61" s="44"/>
      <c r="R61" s="7" t="s">
        <v>0</v>
      </c>
      <c r="S61" s="7">
        <v>4190</v>
      </c>
      <c r="T61" s="7">
        <v>253</v>
      </c>
      <c r="U61" s="7">
        <v>100</v>
      </c>
      <c r="V61" s="7" t="s">
        <v>1</v>
      </c>
      <c r="W61" s="7">
        <v>0</v>
      </c>
      <c r="X61" s="7">
        <v>0</v>
      </c>
      <c r="Y61" s="7" t="s">
        <v>2690</v>
      </c>
      <c r="Z61" s="7" t="s">
        <v>66</v>
      </c>
      <c r="AA61" s="7" t="s">
        <v>55</v>
      </c>
    </row>
    <row r="62" spans="1:32" x14ac:dyDescent="0.35">
      <c r="A62" s="7" t="s">
        <v>0</v>
      </c>
      <c r="B62" s="7">
        <v>4190</v>
      </c>
      <c r="C62" s="7">
        <v>253</v>
      </c>
      <c r="D62" s="7">
        <v>100</v>
      </c>
      <c r="E62" s="7" t="s">
        <v>1</v>
      </c>
      <c r="F62" s="7">
        <v>0</v>
      </c>
      <c r="G62" s="7">
        <v>0</v>
      </c>
      <c r="H62" s="7" t="s">
        <v>2690</v>
      </c>
      <c r="I62" s="7" t="s">
        <v>64</v>
      </c>
      <c r="J62" s="7" t="s">
        <v>55</v>
      </c>
      <c r="L62" s="7"/>
      <c r="N62" s="44"/>
      <c r="R62" s="7" t="s">
        <v>0</v>
      </c>
      <c r="S62" s="7">
        <v>4190</v>
      </c>
      <c r="T62" s="7">
        <v>253</v>
      </c>
      <c r="U62" s="7">
        <v>100</v>
      </c>
      <c r="V62" s="7" t="s">
        <v>1</v>
      </c>
      <c r="W62" s="7">
        <v>0</v>
      </c>
      <c r="X62" s="7">
        <v>0</v>
      </c>
      <c r="Y62" s="7" t="s">
        <v>2690</v>
      </c>
      <c r="Z62" s="7" t="s">
        <v>64</v>
      </c>
      <c r="AA62" s="7" t="s">
        <v>55</v>
      </c>
    </row>
    <row r="63" spans="1:32" x14ac:dyDescent="0.35">
      <c r="A63" s="7" t="s">
        <v>0</v>
      </c>
      <c r="B63" s="7">
        <v>4190</v>
      </c>
      <c r="C63" s="7">
        <v>253</v>
      </c>
      <c r="D63" s="7">
        <v>100</v>
      </c>
      <c r="E63" s="7" t="s">
        <v>1</v>
      </c>
      <c r="F63" s="7">
        <v>0</v>
      </c>
      <c r="G63" s="7">
        <v>0</v>
      </c>
      <c r="H63" s="7" t="s">
        <v>2690</v>
      </c>
      <c r="I63" s="7" t="s">
        <v>65</v>
      </c>
      <c r="J63" s="7" t="s">
        <v>55</v>
      </c>
      <c r="L63" s="7"/>
      <c r="N63" s="44"/>
      <c r="R63" s="7" t="s">
        <v>0</v>
      </c>
      <c r="S63" s="7">
        <v>4190</v>
      </c>
      <c r="T63" s="7">
        <v>253</v>
      </c>
      <c r="U63" s="7">
        <v>100</v>
      </c>
      <c r="V63" s="7" t="s">
        <v>1</v>
      </c>
      <c r="W63" s="7">
        <v>0</v>
      </c>
      <c r="X63" s="7">
        <v>0</v>
      </c>
      <c r="Y63" s="7" t="s">
        <v>2690</v>
      </c>
      <c r="Z63" s="7" t="s">
        <v>65</v>
      </c>
      <c r="AA63" s="7" t="s">
        <v>55</v>
      </c>
    </row>
    <row r="64" spans="1:32" x14ac:dyDescent="0.35">
      <c r="A64" s="7" t="s">
        <v>0</v>
      </c>
      <c r="B64" s="7">
        <v>4190</v>
      </c>
      <c r="C64" s="7">
        <v>253</v>
      </c>
      <c r="D64" s="7">
        <v>100</v>
      </c>
      <c r="E64" s="7" t="s">
        <v>1</v>
      </c>
      <c r="F64" s="7">
        <v>0</v>
      </c>
      <c r="G64" s="7">
        <v>0</v>
      </c>
      <c r="H64" s="7" t="s">
        <v>2690</v>
      </c>
      <c r="I64" s="7" t="s">
        <v>68</v>
      </c>
      <c r="J64" s="7" t="s">
        <v>55</v>
      </c>
      <c r="L64" s="7"/>
      <c r="N64" s="44"/>
      <c r="R64" s="7" t="s">
        <v>0</v>
      </c>
      <c r="S64" s="7">
        <v>4190</v>
      </c>
      <c r="T64" s="7">
        <v>253</v>
      </c>
      <c r="U64" s="7">
        <v>100</v>
      </c>
      <c r="V64" s="7" t="s">
        <v>1</v>
      </c>
      <c r="W64" s="7">
        <v>0</v>
      </c>
      <c r="X64" s="7">
        <v>0</v>
      </c>
      <c r="Y64" s="7" t="s">
        <v>2690</v>
      </c>
      <c r="Z64" s="7" t="s">
        <v>68</v>
      </c>
      <c r="AA64" s="7" t="s">
        <v>55</v>
      </c>
    </row>
    <row r="65" spans="1:27" x14ac:dyDescent="0.35">
      <c r="A65" s="7" t="s">
        <v>0</v>
      </c>
      <c r="B65" s="7">
        <v>4190</v>
      </c>
      <c r="C65" s="7">
        <v>253</v>
      </c>
      <c r="D65" s="7">
        <v>100</v>
      </c>
      <c r="E65" s="7" t="s">
        <v>1</v>
      </c>
      <c r="F65" s="7">
        <v>0</v>
      </c>
      <c r="G65" s="7">
        <v>0</v>
      </c>
      <c r="H65" s="7" t="s">
        <v>2690</v>
      </c>
      <c r="I65" s="7" t="s">
        <v>67</v>
      </c>
      <c r="J65" s="7" t="s">
        <v>55</v>
      </c>
      <c r="L65" s="7"/>
      <c r="N65" s="44"/>
      <c r="R65" s="7" t="s">
        <v>0</v>
      </c>
      <c r="S65" s="7">
        <v>4190</v>
      </c>
      <c r="T65" s="7">
        <v>253</v>
      </c>
      <c r="U65" s="7">
        <v>100</v>
      </c>
      <c r="V65" s="7" t="s">
        <v>1</v>
      </c>
      <c r="W65" s="7">
        <v>0</v>
      </c>
      <c r="X65" s="7">
        <v>0</v>
      </c>
      <c r="Y65" s="7" t="s">
        <v>2690</v>
      </c>
      <c r="Z65" s="7" t="s">
        <v>67</v>
      </c>
      <c r="AA65" s="7" t="s">
        <v>55</v>
      </c>
    </row>
    <row r="66" spans="1:27" x14ac:dyDescent="0.35">
      <c r="A66" s="7" t="s">
        <v>0</v>
      </c>
      <c r="B66" s="7">
        <v>4190</v>
      </c>
      <c r="C66" s="7">
        <v>253</v>
      </c>
      <c r="D66" s="7">
        <v>100</v>
      </c>
      <c r="E66" s="7" t="s">
        <v>1</v>
      </c>
      <c r="F66" s="7">
        <v>0</v>
      </c>
      <c r="G66" s="7">
        <v>0</v>
      </c>
      <c r="H66" s="7" t="s">
        <v>2690</v>
      </c>
      <c r="I66" s="7" t="s">
        <v>69</v>
      </c>
      <c r="J66" s="7" t="s">
        <v>55</v>
      </c>
      <c r="L66" s="7"/>
      <c r="N66" s="44"/>
      <c r="R66" s="7" t="s">
        <v>0</v>
      </c>
      <c r="S66" s="7">
        <v>4190</v>
      </c>
      <c r="T66" s="7">
        <v>253</v>
      </c>
      <c r="U66" s="7">
        <v>100</v>
      </c>
      <c r="V66" s="7" t="s">
        <v>1</v>
      </c>
      <c r="W66" s="7">
        <v>0</v>
      </c>
      <c r="X66" s="7">
        <v>0</v>
      </c>
      <c r="Y66" s="7" t="s">
        <v>2690</v>
      </c>
      <c r="Z66" s="7" t="s">
        <v>69</v>
      </c>
      <c r="AA66" s="7" t="s">
        <v>55</v>
      </c>
    </row>
    <row r="67" spans="1:27" x14ac:dyDescent="0.35">
      <c r="A67" s="7" t="s">
        <v>0</v>
      </c>
      <c r="B67" s="7">
        <v>4190</v>
      </c>
      <c r="C67" s="7">
        <v>253</v>
      </c>
      <c r="D67" s="7">
        <v>100</v>
      </c>
      <c r="E67" s="7" t="s">
        <v>1</v>
      </c>
      <c r="F67" s="7">
        <v>0</v>
      </c>
      <c r="G67" s="7">
        <v>0</v>
      </c>
      <c r="H67" s="7" t="s">
        <v>2690</v>
      </c>
      <c r="I67" s="7" t="s">
        <v>70</v>
      </c>
      <c r="J67" s="7" t="s">
        <v>55</v>
      </c>
      <c r="L67" s="7"/>
      <c r="N67" s="44"/>
      <c r="R67" s="7" t="s">
        <v>0</v>
      </c>
      <c r="S67" s="7">
        <v>4190</v>
      </c>
      <c r="T67" s="7">
        <v>253</v>
      </c>
      <c r="U67" s="7">
        <v>100</v>
      </c>
      <c r="V67" s="7" t="s">
        <v>1</v>
      </c>
      <c r="W67" s="7">
        <v>0</v>
      </c>
      <c r="X67" s="7">
        <v>0</v>
      </c>
      <c r="Y67" s="7" t="s">
        <v>2690</v>
      </c>
      <c r="Z67" s="7" t="s">
        <v>70</v>
      </c>
      <c r="AA67" s="7" t="s">
        <v>55</v>
      </c>
    </row>
    <row r="68" spans="1:27" x14ac:dyDescent="0.35">
      <c r="A68" s="7" t="s">
        <v>0</v>
      </c>
      <c r="B68" s="7">
        <v>4190</v>
      </c>
      <c r="C68" s="7">
        <v>253</v>
      </c>
      <c r="D68" s="7">
        <v>100</v>
      </c>
      <c r="E68" s="7" t="s">
        <v>1</v>
      </c>
      <c r="F68" s="7">
        <v>0</v>
      </c>
      <c r="G68" s="7">
        <v>0</v>
      </c>
      <c r="H68" s="7" t="s">
        <v>2690</v>
      </c>
      <c r="I68" s="7" t="s">
        <v>71</v>
      </c>
      <c r="J68" s="7" t="s">
        <v>55</v>
      </c>
      <c r="L68" s="7"/>
      <c r="N68" s="44"/>
      <c r="R68" s="7" t="s">
        <v>0</v>
      </c>
      <c r="S68" s="7">
        <v>4190</v>
      </c>
      <c r="T68" s="7">
        <v>253</v>
      </c>
      <c r="U68" s="7">
        <v>100</v>
      </c>
      <c r="V68" s="7" t="s">
        <v>1</v>
      </c>
      <c r="W68" s="7">
        <v>0</v>
      </c>
      <c r="X68" s="7">
        <v>0</v>
      </c>
      <c r="Y68" s="7" t="s">
        <v>2690</v>
      </c>
      <c r="Z68" s="7" t="s">
        <v>71</v>
      </c>
      <c r="AA68" s="7" t="s">
        <v>55</v>
      </c>
    </row>
    <row r="69" spans="1:27" x14ac:dyDescent="0.35">
      <c r="A69" s="7" t="s">
        <v>0</v>
      </c>
      <c r="B69" s="7">
        <v>4190</v>
      </c>
      <c r="C69" s="7">
        <v>253</v>
      </c>
      <c r="D69" s="7">
        <v>100</v>
      </c>
      <c r="E69" s="7" t="s">
        <v>1</v>
      </c>
      <c r="F69" s="7">
        <v>0</v>
      </c>
      <c r="G69" s="7">
        <v>0</v>
      </c>
      <c r="H69" s="7" t="s">
        <v>2690</v>
      </c>
      <c r="I69" s="7" t="s">
        <v>72</v>
      </c>
      <c r="J69" s="7" t="s">
        <v>55</v>
      </c>
      <c r="N69" s="44"/>
      <c r="R69" s="7" t="s">
        <v>0</v>
      </c>
      <c r="S69" s="7">
        <v>4190</v>
      </c>
      <c r="T69" s="7">
        <v>253</v>
      </c>
      <c r="U69" s="7">
        <v>100</v>
      </c>
      <c r="V69" s="7" t="s">
        <v>1</v>
      </c>
      <c r="W69" s="7">
        <v>0</v>
      </c>
      <c r="X69" s="7">
        <v>0</v>
      </c>
      <c r="Y69" s="7" t="s">
        <v>2690</v>
      </c>
      <c r="Z69" s="7" t="s">
        <v>72</v>
      </c>
      <c r="AA69" s="7" t="s">
        <v>55</v>
      </c>
    </row>
    <row r="70" spans="1:27" x14ac:dyDescent="0.35">
      <c r="A70" s="7" t="s">
        <v>0</v>
      </c>
      <c r="B70" s="7">
        <v>4190</v>
      </c>
      <c r="C70" s="7">
        <v>253</v>
      </c>
      <c r="D70" s="7">
        <v>100</v>
      </c>
      <c r="E70" s="7" t="s">
        <v>1</v>
      </c>
      <c r="F70" s="7">
        <v>0</v>
      </c>
      <c r="G70" s="7">
        <v>0</v>
      </c>
      <c r="H70" s="7" t="s">
        <v>2690</v>
      </c>
      <c r="I70" s="7" t="s">
        <v>74</v>
      </c>
      <c r="J70" s="7" t="s">
        <v>55</v>
      </c>
      <c r="N70" s="44"/>
      <c r="R70" s="7" t="s">
        <v>0</v>
      </c>
      <c r="S70" s="7">
        <v>4190</v>
      </c>
      <c r="T70" s="7">
        <v>253</v>
      </c>
      <c r="U70" s="7">
        <v>100</v>
      </c>
      <c r="V70" s="7" t="s">
        <v>1</v>
      </c>
      <c r="W70" s="7">
        <v>0</v>
      </c>
      <c r="X70" s="7">
        <v>0</v>
      </c>
      <c r="Y70" s="7" t="s">
        <v>2690</v>
      </c>
      <c r="Z70" s="7" t="s">
        <v>74</v>
      </c>
      <c r="AA70" s="7" t="s">
        <v>55</v>
      </c>
    </row>
    <row r="71" spans="1:27" x14ac:dyDescent="0.35">
      <c r="A71" s="7" t="s">
        <v>0</v>
      </c>
      <c r="B71" s="7">
        <v>4190</v>
      </c>
      <c r="C71" s="7">
        <v>253</v>
      </c>
      <c r="D71" s="7">
        <v>100</v>
      </c>
      <c r="E71" s="7" t="s">
        <v>1</v>
      </c>
      <c r="F71" s="7">
        <v>0</v>
      </c>
      <c r="G71" s="7">
        <v>0</v>
      </c>
      <c r="H71" s="7" t="s">
        <v>2690</v>
      </c>
      <c r="I71" s="7" t="s">
        <v>73</v>
      </c>
      <c r="J71" s="7" t="s">
        <v>55</v>
      </c>
      <c r="N71" s="44"/>
      <c r="R71" s="7" t="s">
        <v>0</v>
      </c>
      <c r="S71" s="7">
        <v>4190</v>
      </c>
      <c r="T71" s="7">
        <v>253</v>
      </c>
      <c r="U71" s="7">
        <v>100</v>
      </c>
      <c r="V71" s="7" t="s">
        <v>1</v>
      </c>
      <c r="W71" s="7">
        <v>0</v>
      </c>
      <c r="X71" s="7">
        <v>0</v>
      </c>
      <c r="Y71" s="7" t="s">
        <v>2690</v>
      </c>
      <c r="Z71" s="7" t="s">
        <v>73</v>
      </c>
      <c r="AA71" s="7" t="s">
        <v>55</v>
      </c>
    </row>
    <row r="72" spans="1:27" x14ac:dyDescent="0.35">
      <c r="A72" s="7" t="s">
        <v>0</v>
      </c>
      <c r="B72" s="7">
        <v>4190</v>
      </c>
      <c r="C72" s="7">
        <v>253</v>
      </c>
      <c r="D72" s="7">
        <v>100</v>
      </c>
      <c r="E72" s="7" t="s">
        <v>1</v>
      </c>
      <c r="F72" s="7">
        <v>0</v>
      </c>
      <c r="G72" s="7">
        <v>0</v>
      </c>
      <c r="H72" s="7" t="s">
        <v>2690</v>
      </c>
      <c r="I72" s="7" t="s">
        <v>76</v>
      </c>
      <c r="J72" s="7" t="s">
        <v>55</v>
      </c>
      <c r="N72" s="44"/>
      <c r="R72" s="7" t="s">
        <v>0</v>
      </c>
      <c r="S72" s="7">
        <v>4190</v>
      </c>
      <c r="T72" s="7">
        <v>253</v>
      </c>
      <c r="U72" s="7">
        <v>100</v>
      </c>
      <c r="V72" s="7" t="s">
        <v>1</v>
      </c>
      <c r="W72" s="7">
        <v>0</v>
      </c>
      <c r="X72" s="7">
        <v>0</v>
      </c>
      <c r="Y72" s="7" t="s">
        <v>2690</v>
      </c>
      <c r="Z72" s="7" t="s">
        <v>76</v>
      </c>
      <c r="AA72" s="7" t="s">
        <v>55</v>
      </c>
    </row>
    <row r="73" spans="1:27" x14ac:dyDescent="0.35">
      <c r="A73" s="7" t="s">
        <v>0</v>
      </c>
      <c r="B73" s="7">
        <v>4190</v>
      </c>
      <c r="C73" s="7">
        <v>253</v>
      </c>
      <c r="D73" s="7">
        <v>100</v>
      </c>
      <c r="E73" s="7" t="s">
        <v>1</v>
      </c>
      <c r="F73" s="7">
        <v>0</v>
      </c>
      <c r="G73" s="7">
        <v>0</v>
      </c>
      <c r="H73" s="7" t="s">
        <v>2690</v>
      </c>
      <c r="I73" s="7" t="s">
        <v>75</v>
      </c>
      <c r="J73" s="7" t="s">
        <v>55</v>
      </c>
      <c r="N73" s="44"/>
      <c r="R73" s="7" t="s">
        <v>0</v>
      </c>
      <c r="S73" s="7">
        <v>4190</v>
      </c>
      <c r="T73" s="7">
        <v>253</v>
      </c>
      <c r="U73" s="7">
        <v>100</v>
      </c>
      <c r="V73" s="7" t="s">
        <v>1</v>
      </c>
      <c r="W73" s="7">
        <v>0</v>
      </c>
      <c r="X73" s="7">
        <v>0</v>
      </c>
      <c r="Y73" s="7" t="s">
        <v>2690</v>
      </c>
      <c r="Z73" s="7" t="s">
        <v>75</v>
      </c>
      <c r="AA73" s="7" t="s">
        <v>55</v>
      </c>
    </row>
    <row r="74" spans="1:27" x14ac:dyDescent="0.35">
      <c r="A74" s="7" t="s">
        <v>0</v>
      </c>
      <c r="B74" s="7">
        <v>4190</v>
      </c>
      <c r="C74" s="7">
        <v>253</v>
      </c>
      <c r="D74" s="7">
        <v>100</v>
      </c>
      <c r="E74" s="7" t="s">
        <v>1</v>
      </c>
      <c r="F74" s="7">
        <v>0</v>
      </c>
      <c r="G74" s="7">
        <v>0</v>
      </c>
      <c r="H74" s="7" t="s">
        <v>2690</v>
      </c>
      <c r="I74" s="7" t="s">
        <v>78</v>
      </c>
      <c r="J74" s="7" t="s">
        <v>55</v>
      </c>
      <c r="N74" s="44"/>
      <c r="R74" s="7" t="s">
        <v>0</v>
      </c>
      <c r="S74" s="7">
        <v>4190</v>
      </c>
      <c r="T74" s="7">
        <v>253</v>
      </c>
      <c r="U74" s="7">
        <v>100</v>
      </c>
      <c r="V74" s="7" t="s">
        <v>1</v>
      </c>
      <c r="W74" s="7">
        <v>0</v>
      </c>
      <c r="X74" s="7">
        <v>0</v>
      </c>
      <c r="Y74" s="7" t="s">
        <v>2690</v>
      </c>
      <c r="Z74" s="7" t="s">
        <v>78</v>
      </c>
      <c r="AA74" s="7" t="s">
        <v>55</v>
      </c>
    </row>
    <row r="75" spans="1:27" x14ac:dyDescent="0.35">
      <c r="A75" s="7" t="s">
        <v>0</v>
      </c>
      <c r="B75" s="7">
        <v>4190</v>
      </c>
      <c r="C75" s="7">
        <v>253</v>
      </c>
      <c r="D75" s="7">
        <v>100</v>
      </c>
      <c r="E75" s="7" t="s">
        <v>1</v>
      </c>
      <c r="F75" s="7">
        <v>0</v>
      </c>
      <c r="G75" s="7">
        <v>0</v>
      </c>
      <c r="H75" s="7" t="s">
        <v>2690</v>
      </c>
      <c r="I75" s="7" t="s">
        <v>77</v>
      </c>
      <c r="J75" s="7" t="s">
        <v>55</v>
      </c>
      <c r="N75" s="44"/>
      <c r="R75" s="7" t="s">
        <v>0</v>
      </c>
      <c r="S75" s="7">
        <v>4190</v>
      </c>
      <c r="T75" s="7">
        <v>253</v>
      </c>
      <c r="U75" s="7">
        <v>100</v>
      </c>
      <c r="V75" s="7" t="s">
        <v>1</v>
      </c>
      <c r="W75" s="7">
        <v>0</v>
      </c>
      <c r="X75" s="7">
        <v>0</v>
      </c>
      <c r="Y75" s="7" t="s">
        <v>2690</v>
      </c>
      <c r="Z75" s="7" t="s">
        <v>77</v>
      </c>
      <c r="AA75" s="7" t="s">
        <v>55</v>
      </c>
    </row>
    <row r="76" spans="1:27" x14ac:dyDescent="0.35">
      <c r="A76" s="7" t="s">
        <v>0</v>
      </c>
      <c r="B76" s="7">
        <v>4190</v>
      </c>
      <c r="C76" s="7">
        <v>253</v>
      </c>
      <c r="D76" s="7">
        <v>100</v>
      </c>
      <c r="E76" s="7" t="s">
        <v>1</v>
      </c>
      <c r="F76" s="7">
        <v>0</v>
      </c>
      <c r="G76" s="7">
        <v>0</v>
      </c>
      <c r="H76" s="7" t="s">
        <v>2690</v>
      </c>
      <c r="I76" s="7" t="s">
        <v>79</v>
      </c>
      <c r="J76" s="7" t="s">
        <v>55</v>
      </c>
      <c r="R76" s="7" t="s">
        <v>0</v>
      </c>
      <c r="S76" s="7">
        <v>4190</v>
      </c>
      <c r="T76" s="7">
        <v>253</v>
      </c>
      <c r="U76" s="7">
        <v>100</v>
      </c>
      <c r="V76" s="7" t="s">
        <v>1</v>
      </c>
      <c r="W76" s="7">
        <v>0</v>
      </c>
      <c r="X76" s="7">
        <v>0</v>
      </c>
      <c r="Y76" s="7" t="s">
        <v>2690</v>
      </c>
      <c r="Z76" s="7" t="s">
        <v>79</v>
      </c>
      <c r="AA76" s="7" t="s">
        <v>55</v>
      </c>
    </row>
    <row r="77" spans="1:27" x14ac:dyDescent="0.35">
      <c r="A77" s="7" t="s">
        <v>0</v>
      </c>
      <c r="B77" s="7">
        <v>4190</v>
      </c>
      <c r="C77" s="7">
        <v>253</v>
      </c>
      <c r="D77" s="7">
        <v>100</v>
      </c>
      <c r="E77" s="7" t="s">
        <v>1</v>
      </c>
      <c r="F77" s="7">
        <v>0</v>
      </c>
      <c r="G77" s="7">
        <v>0</v>
      </c>
      <c r="H77" s="7" t="s">
        <v>2690</v>
      </c>
      <c r="I77" s="7" t="s">
        <v>80</v>
      </c>
      <c r="J77" s="7" t="s">
        <v>55</v>
      </c>
      <c r="R77" s="7" t="s">
        <v>0</v>
      </c>
      <c r="S77" s="7">
        <v>4190</v>
      </c>
      <c r="T77" s="7">
        <v>253</v>
      </c>
      <c r="U77" s="7">
        <v>100</v>
      </c>
      <c r="V77" s="7" t="s">
        <v>1</v>
      </c>
      <c r="W77" s="7">
        <v>0</v>
      </c>
      <c r="X77" s="7">
        <v>0</v>
      </c>
      <c r="Y77" s="7" t="s">
        <v>2690</v>
      </c>
      <c r="Z77" s="7" t="s">
        <v>80</v>
      </c>
      <c r="AA77" s="7" t="s">
        <v>55</v>
      </c>
    </row>
    <row r="78" spans="1:27" x14ac:dyDescent="0.35">
      <c r="A78" s="7" t="s">
        <v>0</v>
      </c>
      <c r="B78" s="7">
        <v>4190</v>
      </c>
      <c r="C78" s="7">
        <v>253</v>
      </c>
      <c r="D78" s="7">
        <v>100</v>
      </c>
      <c r="E78" s="7" t="s">
        <v>1</v>
      </c>
      <c r="F78" s="7">
        <v>0</v>
      </c>
      <c r="G78" s="7">
        <v>0</v>
      </c>
      <c r="H78" s="7" t="s">
        <v>2690</v>
      </c>
      <c r="I78" s="7" t="s">
        <v>81</v>
      </c>
      <c r="J78" s="7" t="s">
        <v>55</v>
      </c>
      <c r="R78" s="7" t="s">
        <v>0</v>
      </c>
      <c r="S78" s="7">
        <v>4190</v>
      </c>
      <c r="T78" s="7">
        <v>253</v>
      </c>
      <c r="U78" s="7">
        <v>100</v>
      </c>
      <c r="V78" s="7" t="s">
        <v>1</v>
      </c>
      <c r="W78" s="7">
        <v>0</v>
      </c>
      <c r="X78" s="7">
        <v>0</v>
      </c>
      <c r="Y78" s="7" t="s">
        <v>2690</v>
      </c>
      <c r="Z78" s="7" t="s">
        <v>81</v>
      </c>
      <c r="AA78" s="7" t="s">
        <v>55</v>
      </c>
    </row>
    <row r="79" spans="1:27" x14ac:dyDescent="0.35">
      <c r="A79" s="7" t="s">
        <v>0</v>
      </c>
      <c r="B79" s="7">
        <v>4190</v>
      </c>
      <c r="C79" s="7">
        <v>253</v>
      </c>
      <c r="D79" s="7">
        <v>100</v>
      </c>
      <c r="E79" s="7" t="s">
        <v>1</v>
      </c>
      <c r="F79" s="7">
        <v>0</v>
      </c>
      <c r="G79" s="7">
        <v>0</v>
      </c>
      <c r="H79" s="7" t="s">
        <v>2690</v>
      </c>
      <c r="I79" s="7" t="s">
        <v>82</v>
      </c>
      <c r="J79" s="7" t="s">
        <v>55</v>
      </c>
      <c r="R79" s="7" t="s">
        <v>0</v>
      </c>
      <c r="S79" s="7">
        <v>4190</v>
      </c>
      <c r="T79" s="7">
        <v>253</v>
      </c>
      <c r="U79" s="7">
        <v>100</v>
      </c>
      <c r="V79" s="7" t="s">
        <v>1</v>
      </c>
      <c r="W79" s="7">
        <v>0</v>
      </c>
      <c r="X79" s="7">
        <v>0</v>
      </c>
      <c r="Y79" s="7" t="s">
        <v>2690</v>
      </c>
      <c r="Z79" s="7" t="s">
        <v>82</v>
      </c>
      <c r="AA79" s="7" t="s">
        <v>55</v>
      </c>
    </row>
    <row r="80" spans="1:27" x14ac:dyDescent="0.35">
      <c r="A80" s="7" t="s">
        <v>0</v>
      </c>
      <c r="B80" s="7">
        <v>4190</v>
      </c>
      <c r="C80" s="7">
        <v>253</v>
      </c>
      <c r="D80" s="7">
        <v>100</v>
      </c>
      <c r="E80" s="7" t="s">
        <v>1</v>
      </c>
      <c r="F80" s="7">
        <v>0</v>
      </c>
      <c r="G80" s="7">
        <v>0</v>
      </c>
      <c r="H80" s="7" t="s">
        <v>2690</v>
      </c>
      <c r="I80" s="7" t="s">
        <v>83</v>
      </c>
      <c r="J80" s="7" t="s">
        <v>55</v>
      </c>
      <c r="R80" s="7" t="s">
        <v>0</v>
      </c>
      <c r="S80" s="7">
        <v>4190</v>
      </c>
      <c r="T80" s="7">
        <v>253</v>
      </c>
      <c r="U80" s="7">
        <v>100</v>
      </c>
      <c r="V80" s="7" t="s">
        <v>1</v>
      </c>
      <c r="W80" s="7">
        <v>0</v>
      </c>
      <c r="X80" s="7">
        <v>0</v>
      </c>
      <c r="Y80" s="7" t="s">
        <v>2690</v>
      </c>
      <c r="Z80" s="7" t="s">
        <v>83</v>
      </c>
      <c r="AA80" s="7" t="s">
        <v>55</v>
      </c>
    </row>
    <row r="81" spans="1:27" x14ac:dyDescent="0.35">
      <c r="A81" s="7" t="s">
        <v>0</v>
      </c>
      <c r="B81" s="7">
        <v>4190</v>
      </c>
      <c r="C81" s="7">
        <v>253</v>
      </c>
      <c r="D81" s="7">
        <v>100</v>
      </c>
      <c r="E81" s="7" t="s">
        <v>1</v>
      </c>
      <c r="F81" s="7">
        <v>0</v>
      </c>
      <c r="G81" s="7">
        <v>0</v>
      </c>
      <c r="H81" s="7" t="s">
        <v>2690</v>
      </c>
      <c r="I81" s="7" t="s">
        <v>84</v>
      </c>
      <c r="J81" s="7" t="s">
        <v>55</v>
      </c>
      <c r="R81" s="7" t="s">
        <v>0</v>
      </c>
      <c r="S81" s="7">
        <v>4190</v>
      </c>
      <c r="T81" s="7">
        <v>253</v>
      </c>
      <c r="U81" s="7">
        <v>100</v>
      </c>
      <c r="V81" s="7" t="s">
        <v>1</v>
      </c>
      <c r="W81" s="7">
        <v>0</v>
      </c>
      <c r="X81" s="7">
        <v>0</v>
      </c>
      <c r="Y81" s="7" t="s">
        <v>2690</v>
      </c>
      <c r="Z81" s="7" t="s">
        <v>84</v>
      </c>
      <c r="AA81" s="7" t="s">
        <v>55</v>
      </c>
    </row>
    <row r="82" spans="1:27" x14ac:dyDescent="0.35">
      <c r="A82" s="7" t="s">
        <v>0</v>
      </c>
      <c r="B82" s="7">
        <v>4190</v>
      </c>
      <c r="C82" s="7">
        <v>253</v>
      </c>
      <c r="D82" s="7">
        <v>100</v>
      </c>
      <c r="E82" s="7" t="s">
        <v>1</v>
      </c>
      <c r="F82" s="7">
        <v>0</v>
      </c>
      <c r="G82" s="7">
        <v>0</v>
      </c>
      <c r="H82" s="7" t="s">
        <v>2690</v>
      </c>
      <c r="I82" s="7" t="s">
        <v>85</v>
      </c>
      <c r="J82" s="7" t="s">
        <v>55</v>
      </c>
      <c r="R82" s="7" t="s">
        <v>0</v>
      </c>
      <c r="S82" s="7">
        <v>4190</v>
      </c>
      <c r="T82" s="7">
        <v>253</v>
      </c>
      <c r="U82" s="7">
        <v>100</v>
      </c>
      <c r="V82" s="7" t="s">
        <v>1</v>
      </c>
      <c r="W82" s="7">
        <v>0</v>
      </c>
      <c r="X82" s="7">
        <v>0</v>
      </c>
      <c r="Y82" s="7" t="s">
        <v>2690</v>
      </c>
      <c r="Z82" s="7" t="s">
        <v>85</v>
      </c>
      <c r="AA82" s="7" t="s">
        <v>55</v>
      </c>
    </row>
    <row r="83" spans="1:27" x14ac:dyDescent="0.35">
      <c r="A83" s="7" t="s">
        <v>0</v>
      </c>
      <c r="B83" s="7">
        <v>4190</v>
      </c>
      <c r="C83" s="7">
        <v>253</v>
      </c>
      <c r="D83" s="7">
        <v>100</v>
      </c>
      <c r="E83" s="7" t="s">
        <v>1</v>
      </c>
      <c r="F83" s="7">
        <v>0</v>
      </c>
      <c r="G83" s="7">
        <v>0</v>
      </c>
      <c r="H83" s="7" t="s">
        <v>2690</v>
      </c>
      <c r="I83" s="7" t="s">
        <v>86</v>
      </c>
      <c r="J83" s="7" t="s">
        <v>55</v>
      </c>
      <c r="R83" s="7" t="s">
        <v>0</v>
      </c>
      <c r="S83" s="7">
        <v>4190</v>
      </c>
      <c r="T83" s="7">
        <v>253</v>
      </c>
      <c r="U83" s="7">
        <v>100</v>
      </c>
      <c r="V83" s="7" t="s">
        <v>1</v>
      </c>
      <c r="W83" s="7">
        <v>0</v>
      </c>
      <c r="X83" s="7">
        <v>0</v>
      </c>
      <c r="Y83" s="7" t="s">
        <v>2690</v>
      </c>
      <c r="Z83" s="7" t="s">
        <v>86</v>
      </c>
      <c r="AA83" s="7" t="s">
        <v>55</v>
      </c>
    </row>
    <row r="84" spans="1:27" x14ac:dyDescent="0.35">
      <c r="A84" s="7" t="s">
        <v>0</v>
      </c>
      <c r="B84" s="7">
        <v>4190</v>
      </c>
      <c r="C84" s="7">
        <v>253</v>
      </c>
      <c r="D84" s="7">
        <v>100</v>
      </c>
      <c r="E84" s="7" t="s">
        <v>1</v>
      </c>
      <c r="F84" s="7">
        <v>0</v>
      </c>
      <c r="G84" s="7">
        <v>0</v>
      </c>
      <c r="H84" s="7" t="s">
        <v>2690</v>
      </c>
      <c r="I84" s="7" t="s">
        <v>87</v>
      </c>
      <c r="J84" s="7" t="s">
        <v>55</v>
      </c>
      <c r="R84" s="7" t="s">
        <v>0</v>
      </c>
      <c r="S84" s="7">
        <v>4190</v>
      </c>
      <c r="T84" s="7">
        <v>253</v>
      </c>
      <c r="U84" s="7">
        <v>100</v>
      </c>
      <c r="V84" s="7" t="s">
        <v>1</v>
      </c>
      <c r="W84" s="7">
        <v>0</v>
      </c>
      <c r="X84" s="7">
        <v>0</v>
      </c>
      <c r="Y84" s="7" t="s">
        <v>2690</v>
      </c>
      <c r="Z84" s="7" t="s">
        <v>87</v>
      </c>
      <c r="AA84" s="7" t="s">
        <v>55</v>
      </c>
    </row>
    <row r="85" spans="1:27" x14ac:dyDescent="0.35">
      <c r="A85" s="7" t="s">
        <v>0</v>
      </c>
      <c r="B85" s="7">
        <v>4190</v>
      </c>
      <c r="C85" s="7">
        <v>253</v>
      </c>
      <c r="D85" s="7">
        <v>100</v>
      </c>
      <c r="E85" s="7" t="s">
        <v>1</v>
      </c>
      <c r="F85" s="7">
        <v>0</v>
      </c>
      <c r="G85" s="7">
        <v>0</v>
      </c>
      <c r="H85" s="7" t="s">
        <v>2690</v>
      </c>
      <c r="I85" s="7" t="s">
        <v>88</v>
      </c>
      <c r="J85" s="7" t="s">
        <v>55</v>
      </c>
      <c r="R85" s="7" t="s">
        <v>0</v>
      </c>
      <c r="S85" s="7">
        <v>4190</v>
      </c>
      <c r="T85" s="7">
        <v>253</v>
      </c>
      <c r="U85" s="7">
        <v>100</v>
      </c>
      <c r="V85" s="7" t="s">
        <v>1</v>
      </c>
      <c r="W85" s="7">
        <v>0</v>
      </c>
      <c r="X85" s="7">
        <v>0</v>
      </c>
      <c r="Y85" s="7" t="s">
        <v>2690</v>
      </c>
      <c r="Z85" s="7" t="s">
        <v>88</v>
      </c>
      <c r="AA85" s="7" t="s">
        <v>55</v>
      </c>
    </row>
    <row r="86" spans="1:27" x14ac:dyDescent="0.35">
      <c r="A86" s="7" t="s">
        <v>0</v>
      </c>
      <c r="B86" s="7">
        <v>4190</v>
      </c>
      <c r="C86" s="7">
        <v>253</v>
      </c>
      <c r="D86" s="7">
        <v>100</v>
      </c>
      <c r="E86" s="7" t="s">
        <v>1</v>
      </c>
      <c r="F86" s="7">
        <v>0</v>
      </c>
      <c r="G86" s="7">
        <v>0</v>
      </c>
      <c r="H86" s="7" t="s">
        <v>2690</v>
      </c>
      <c r="I86" s="7" t="s">
        <v>90</v>
      </c>
      <c r="J86" s="7" t="s">
        <v>55</v>
      </c>
      <c r="R86" s="7" t="s">
        <v>0</v>
      </c>
      <c r="S86" s="7">
        <v>4190</v>
      </c>
      <c r="T86" s="7">
        <v>253</v>
      </c>
      <c r="U86" s="7">
        <v>100</v>
      </c>
      <c r="V86" s="7" t="s">
        <v>1</v>
      </c>
      <c r="W86" s="7">
        <v>0</v>
      </c>
      <c r="X86" s="7">
        <v>0</v>
      </c>
      <c r="Y86" s="7" t="s">
        <v>2690</v>
      </c>
      <c r="Z86" s="7" t="s">
        <v>90</v>
      </c>
      <c r="AA86" s="7" t="s">
        <v>55</v>
      </c>
    </row>
    <row r="87" spans="1:27" x14ac:dyDescent="0.35">
      <c r="A87" s="7" t="s">
        <v>0</v>
      </c>
      <c r="B87" s="7">
        <v>4190</v>
      </c>
      <c r="C87" s="7">
        <v>253</v>
      </c>
      <c r="D87" s="7">
        <v>100</v>
      </c>
      <c r="E87" s="7" t="s">
        <v>1</v>
      </c>
      <c r="F87" s="7">
        <v>0</v>
      </c>
      <c r="G87" s="7">
        <v>0</v>
      </c>
      <c r="H87" s="7" t="s">
        <v>2690</v>
      </c>
      <c r="I87" s="7" t="s">
        <v>89</v>
      </c>
      <c r="J87" s="7" t="s">
        <v>55</v>
      </c>
      <c r="R87" s="7" t="s">
        <v>0</v>
      </c>
      <c r="S87" s="7">
        <v>4190</v>
      </c>
      <c r="T87" s="7">
        <v>253</v>
      </c>
      <c r="U87" s="7">
        <v>100</v>
      </c>
      <c r="V87" s="7" t="s">
        <v>1</v>
      </c>
      <c r="W87" s="7">
        <v>0</v>
      </c>
      <c r="X87" s="7">
        <v>0</v>
      </c>
      <c r="Y87" s="7" t="s">
        <v>2690</v>
      </c>
      <c r="Z87" s="7" t="s">
        <v>89</v>
      </c>
      <c r="AA87" s="7" t="s">
        <v>55</v>
      </c>
    </row>
    <row r="88" spans="1:27" x14ac:dyDescent="0.35">
      <c r="A88" s="7" t="s">
        <v>0</v>
      </c>
      <c r="B88" s="7">
        <v>4190</v>
      </c>
      <c r="C88" s="7">
        <v>253</v>
      </c>
      <c r="D88" s="7">
        <v>100</v>
      </c>
      <c r="E88" s="7" t="s">
        <v>1</v>
      </c>
      <c r="F88" s="7">
        <v>0</v>
      </c>
      <c r="G88" s="7">
        <v>0</v>
      </c>
      <c r="H88" s="7" t="s">
        <v>2690</v>
      </c>
      <c r="I88" s="7" t="s">
        <v>91</v>
      </c>
      <c r="J88" s="7" t="s">
        <v>55</v>
      </c>
      <c r="R88" s="7" t="s">
        <v>0</v>
      </c>
      <c r="S88" s="7">
        <v>4190</v>
      </c>
      <c r="T88" s="7">
        <v>253</v>
      </c>
      <c r="U88" s="7">
        <v>100</v>
      </c>
      <c r="V88" s="7" t="s">
        <v>1</v>
      </c>
      <c r="W88" s="7">
        <v>0</v>
      </c>
      <c r="X88" s="7">
        <v>0</v>
      </c>
      <c r="Y88" s="7" t="s">
        <v>2690</v>
      </c>
      <c r="Z88" s="7" t="s">
        <v>91</v>
      </c>
      <c r="AA88" s="7" t="s">
        <v>55</v>
      </c>
    </row>
    <row r="89" spans="1:27" x14ac:dyDescent="0.35">
      <c r="A89" s="7" t="s">
        <v>0</v>
      </c>
      <c r="B89" s="7">
        <v>4190</v>
      </c>
      <c r="C89" s="7">
        <v>253</v>
      </c>
      <c r="D89" s="7">
        <v>100</v>
      </c>
      <c r="E89" s="7" t="s">
        <v>1</v>
      </c>
      <c r="F89" s="7">
        <v>0</v>
      </c>
      <c r="G89" s="7">
        <v>0</v>
      </c>
      <c r="H89" s="7" t="s">
        <v>2690</v>
      </c>
      <c r="I89" s="7" t="s">
        <v>92</v>
      </c>
      <c r="J89" s="7" t="s">
        <v>55</v>
      </c>
      <c r="R89" s="7" t="s">
        <v>0</v>
      </c>
      <c r="S89" s="7">
        <v>4190</v>
      </c>
      <c r="T89" s="7">
        <v>253</v>
      </c>
      <c r="U89" s="7">
        <v>100</v>
      </c>
      <c r="V89" s="7" t="s">
        <v>1</v>
      </c>
      <c r="W89" s="7">
        <v>0</v>
      </c>
      <c r="X89" s="7">
        <v>0</v>
      </c>
      <c r="Y89" s="7" t="s">
        <v>2690</v>
      </c>
      <c r="Z89" s="7" t="s">
        <v>92</v>
      </c>
      <c r="AA89" s="7" t="s">
        <v>55</v>
      </c>
    </row>
    <row r="90" spans="1:27" x14ac:dyDescent="0.35">
      <c r="A90" s="7" t="s">
        <v>0</v>
      </c>
      <c r="B90" s="7">
        <v>4190</v>
      </c>
      <c r="C90" s="7">
        <v>253</v>
      </c>
      <c r="D90" s="7">
        <v>100</v>
      </c>
      <c r="E90" s="7" t="s">
        <v>1</v>
      </c>
      <c r="F90" s="7">
        <v>0</v>
      </c>
      <c r="G90" s="7">
        <v>0</v>
      </c>
      <c r="H90" s="7" t="s">
        <v>2690</v>
      </c>
      <c r="I90" s="7" t="s">
        <v>93</v>
      </c>
      <c r="J90" s="7" t="s">
        <v>55</v>
      </c>
      <c r="R90" s="7" t="s">
        <v>0</v>
      </c>
      <c r="S90" s="7">
        <v>4190</v>
      </c>
      <c r="T90" s="7">
        <v>253</v>
      </c>
      <c r="U90" s="7">
        <v>100</v>
      </c>
      <c r="V90" s="7" t="s">
        <v>1</v>
      </c>
      <c r="W90" s="7">
        <v>0</v>
      </c>
      <c r="X90" s="7">
        <v>0</v>
      </c>
      <c r="Y90" s="7" t="s">
        <v>2690</v>
      </c>
      <c r="Z90" s="7" t="s">
        <v>93</v>
      </c>
      <c r="AA90" s="7" t="s">
        <v>55</v>
      </c>
    </row>
    <row r="91" spans="1:27" x14ac:dyDescent="0.35">
      <c r="A91" s="7" t="s">
        <v>0</v>
      </c>
      <c r="B91" s="7">
        <v>4190</v>
      </c>
      <c r="C91" s="7">
        <v>253</v>
      </c>
      <c r="D91" s="7">
        <v>100</v>
      </c>
      <c r="E91" s="7" t="s">
        <v>1</v>
      </c>
      <c r="F91" s="7">
        <v>0</v>
      </c>
      <c r="G91" s="7">
        <v>0</v>
      </c>
      <c r="H91" s="7" t="s">
        <v>2690</v>
      </c>
      <c r="I91" s="7" t="s">
        <v>94</v>
      </c>
      <c r="J91" s="7" t="s">
        <v>55</v>
      </c>
      <c r="R91" s="7" t="s">
        <v>0</v>
      </c>
      <c r="S91" s="7">
        <v>4190</v>
      </c>
      <c r="T91" s="7">
        <v>253</v>
      </c>
      <c r="U91" s="7">
        <v>100</v>
      </c>
      <c r="V91" s="7" t="s">
        <v>1</v>
      </c>
      <c r="W91" s="7">
        <v>0</v>
      </c>
      <c r="X91" s="7">
        <v>0</v>
      </c>
      <c r="Y91" s="7" t="s">
        <v>2690</v>
      </c>
      <c r="Z91" s="7" t="s">
        <v>94</v>
      </c>
      <c r="AA91" s="7" t="s">
        <v>55</v>
      </c>
    </row>
    <row r="92" spans="1:27" x14ac:dyDescent="0.35">
      <c r="A92" s="7" t="s">
        <v>0</v>
      </c>
      <c r="B92" s="7">
        <v>4190</v>
      </c>
      <c r="C92" s="7">
        <v>253</v>
      </c>
      <c r="D92" s="7">
        <v>100</v>
      </c>
      <c r="E92" s="7" t="s">
        <v>1</v>
      </c>
      <c r="F92" s="7">
        <v>0</v>
      </c>
      <c r="G92" s="7">
        <v>0</v>
      </c>
      <c r="H92" s="7" t="s">
        <v>2690</v>
      </c>
      <c r="I92" s="7" t="s">
        <v>96</v>
      </c>
      <c r="J92" s="7" t="s">
        <v>55</v>
      </c>
      <c r="R92" s="7" t="s">
        <v>0</v>
      </c>
      <c r="S92" s="7">
        <v>4190</v>
      </c>
      <c r="T92" s="7">
        <v>253</v>
      </c>
      <c r="U92" s="7">
        <v>100</v>
      </c>
      <c r="V92" s="7" t="s">
        <v>1</v>
      </c>
      <c r="W92" s="7">
        <v>0</v>
      </c>
      <c r="X92" s="7">
        <v>0</v>
      </c>
      <c r="Y92" s="7" t="s">
        <v>2690</v>
      </c>
      <c r="Z92" s="7" t="s">
        <v>96</v>
      </c>
      <c r="AA92" s="7" t="s">
        <v>55</v>
      </c>
    </row>
    <row r="93" spans="1:27" x14ac:dyDescent="0.35">
      <c r="A93" s="7" t="s">
        <v>0</v>
      </c>
      <c r="B93" s="7">
        <v>4190</v>
      </c>
      <c r="C93" s="7">
        <v>253</v>
      </c>
      <c r="D93" s="7">
        <v>100</v>
      </c>
      <c r="E93" s="7" t="s">
        <v>1</v>
      </c>
      <c r="F93" s="7">
        <v>0</v>
      </c>
      <c r="G93" s="7">
        <v>0</v>
      </c>
      <c r="H93" s="7" t="s">
        <v>2690</v>
      </c>
      <c r="I93" s="7" t="s">
        <v>95</v>
      </c>
      <c r="J93" s="7" t="s">
        <v>55</v>
      </c>
      <c r="R93" s="7" t="s">
        <v>0</v>
      </c>
      <c r="S93" s="7">
        <v>4190</v>
      </c>
      <c r="T93" s="7">
        <v>253</v>
      </c>
      <c r="U93" s="7">
        <v>100</v>
      </c>
      <c r="V93" s="7" t="s">
        <v>1</v>
      </c>
      <c r="W93" s="7">
        <v>0</v>
      </c>
      <c r="X93" s="7">
        <v>0</v>
      </c>
      <c r="Y93" s="7" t="s">
        <v>2690</v>
      </c>
      <c r="Z93" s="7" t="s">
        <v>95</v>
      </c>
      <c r="AA93" s="7" t="s">
        <v>55</v>
      </c>
    </row>
    <row r="94" spans="1:27" x14ac:dyDescent="0.35">
      <c r="A94" s="7" t="s">
        <v>0</v>
      </c>
      <c r="B94" s="7">
        <v>4190</v>
      </c>
      <c r="C94" s="7">
        <v>253</v>
      </c>
      <c r="D94" s="7">
        <v>100</v>
      </c>
      <c r="E94" s="7" t="s">
        <v>1</v>
      </c>
      <c r="F94" s="7">
        <v>0</v>
      </c>
      <c r="G94" s="7">
        <v>0</v>
      </c>
      <c r="H94" s="7" t="s">
        <v>2690</v>
      </c>
      <c r="I94" s="7" t="s">
        <v>97</v>
      </c>
      <c r="J94" s="7" t="s">
        <v>55</v>
      </c>
      <c r="R94" s="7" t="s">
        <v>0</v>
      </c>
      <c r="S94" s="7">
        <v>4190</v>
      </c>
      <c r="T94" s="7">
        <v>253</v>
      </c>
      <c r="U94" s="7">
        <v>100</v>
      </c>
      <c r="V94" s="7" t="s">
        <v>1</v>
      </c>
      <c r="W94" s="7">
        <v>0</v>
      </c>
      <c r="X94" s="7">
        <v>0</v>
      </c>
      <c r="Y94" s="7" t="s">
        <v>2690</v>
      </c>
      <c r="Z94" s="7" t="s">
        <v>97</v>
      </c>
      <c r="AA94" s="7" t="s">
        <v>55</v>
      </c>
    </row>
    <row r="95" spans="1:27" x14ac:dyDescent="0.35">
      <c r="A95" s="7" t="s">
        <v>0</v>
      </c>
      <c r="B95" s="7">
        <v>4190</v>
      </c>
      <c r="C95" s="7">
        <v>253</v>
      </c>
      <c r="D95" s="7">
        <v>100</v>
      </c>
      <c r="E95" s="7" t="s">
        <v>1</v>
      </c>
      <c r="F95" s="7">
        <v>0</v>
      </c>
      <c r="G95" s="7">
        <v>0</v>
      </c>
      <c r="H95" s="7" t="s">
        <v>2690</v>
      </c>
      <c r="I95" s="7" t="s">
        <v>98</v>
      </c>
      <c r="J95" s="7" t="s">
        <v>55</v>
      </c>
      <c r="R95" s="7" t="s">
        <v>0</v>
      </c>
      <c r="S95" s="7">
        <v>4190</v>
      </c>
      <c r="T95" s="7">
        <v>253</v>
      </c>
      <c r="U95" s="7">
        <v>100</v>
      </c>
      <c r="V95" s="7" t="s">
        <v>1</v>
      </c>
      <c r="W95" s="7">
        <v>0</v>
      </c>
      <c r="X95" s="7">
        <v>0</v>
      </c>
      <c r="Y95" s="7" t="s">
        <v>2690</v>
      </c>
      <c r="Z95" s="7" t="s">
        <v>98</v>
      </c>
      <c r="AA95" s="7" t="s">
        <v>55</v>
      </c>
    </row>
    <row r="96" spans="1:27" x14ac:dyDescent="0.35">
      <c r="A96" s="7" t="s">
        <v>0</v>
      </c>
      <c r="B96" s="7">
        <v>4190</v>
      </c>
      <c r="C96" s="7">
        <v>253</v>
      </c>
      <c r="D96" s="7">
        <v>100</v>
      </c>
      <c r="E96" s="7" t="s">
        <v>1</v>
      </c>
      <c r="F96" s="7">
        <v>0</v>
      </c>
      <c r="G96" s="7">
        <v>0</v>
      </c>
      <c r="H96" s="7" t="s">
        <v>2690</v>
      </c>
      <c r="I96" s="7" t="s">
        <v>99</v>
      </c>
      <c r="J96" s="7" t="s">
        <v>55</v>
      </c>
      <c r="R96" s="7" t="s">
        <v>0</v>
      </c>
      <c r="S96" s="7">
        <v>4190</v>
      </c>
      <c r="T96" s="7">
        <v>253</v>
      </c>
      <c r="U96" s="7">
        <v>100</v>
      </c>
      <c r="V96" s="7" t="s">
        <v>1</v>
      </c>
      <c r="W96" s="7">
        <v>0</v>
      </c>
      <c r="X96" s="7">
        <v>0</v>
      </c>
      <c r="Y96" s="7" t="s">
        <v>2690</v>
      </c>
      <c r="Z96" s="7" t="s">
        <v>99</v>
      </c>
      <c r="AA96" s="7" t="s">
        <v>55</v>
      </c>
    </row>
    <row r="97" spans="1:27" x14ac:dyDescent="0.35">
      <c r="A97" s="7" t="s">
        <v>0</v>
      </c>
      <c r="B97" s="7">
        <v>4190</v>
      </c>
      <c r="C97" s="7">
        <v>253</v>
      </c>
      <c r="D97" s="7">
        <v>100</v>
      </c>
      <c r="E97" s="7" t="s">
        <v>1</v>
      </c>
      <c r="F97" s="7">
        <v>0</v>
      </c>
      <c r="G97" s="7">
        <v>0</v>
      </c>
      <c r="H97" s="7" t="s">
        <v>2690</v>
      </c>
      <c r="I97" s="7" t="s">
        <v>100</v>
      </c>
      <c r="J97" s="7" t="s">
        <v>55</v>
      </c>
      <c r="R97" s="7" t="s">
        <v>0</v>
      </c>
      <c r="S97" s="7">
        <v>4190</v>
      </c>
      <c r="T97" s="7">
        <v>253</v>
      </c>
      <c r="U97" s="7">
        <v>100</v>
      </c>
      <c r="V97" s="7" t="s">
        <v>1</v>
      </c>
      <c r="W97" s="7">
        <v>0</v>
      </c>
      <c r="X97" s="7">
        <v>0</v>
      </c>
      <c r="Y97" s="7" t="s">
        <v>2690</v>
      </c>
      <c r="Z97" s="7" t="s">
        <v>100</v>
      </c>
      <c r="AA97" s="7" t="s">
        <v>55</v>
      </c>
    </row>
    <row r="98" spans="1:27" x14ac:dyDescent="0.35">
      <c r="A98" s="7" t="s">
        <v>0</v>
      </c>
      <c r="B98" s="7">
        <v>4190</v>
      </c>
      <c r="C98" s="7">
        <v>253</v>
      </c>
      <c r="D98" s="7">
        <v>100</v>
      </c>
      <c r="E98" s="7" t="s">
        <v>1</v>
      </c>
      <c r="F98" s="7">
        <v>0</v>
      </c>
      <c r="G98" s="7">
        <v>0</v>
      </c>
      <c r="H98" s="7" t="s">
        <v>2690</v>
      </c>
      <c r="I98" s="7" t="s">
        <v>101</v>
      </c>
      <c r="J98" s="7" t="s">
        <v>55</v>
      </c>
      <c r="R98" s="7" t="s">
        <v>0</v>
      </c>
      <c r="S98" s="7">
        <v>4190</v>
      </c>
      <c r="T98" s="7">
        <v>253</v>
      </c>
      <c r="U98" s="7">
        <v>100</v>
      </c>
      <c r="V98" s="7" t="s">
        <v>1</v>
      </c>
      <c r="W98" s="7">
        <v>0</v>
      </c>
      <c r="X98" s="7">
        <v>0</v>
      </c>
      <c r="Y98" s="7" t="s">
        <v>2690</v>
      </c>
      <c r="Z98" s="7" t="s">
        <v>101</v>
      </c>
      <c r="AA98" s="7" t="s">
        <v>55</v>
      </c>
    </row>
    <row r="99" spans="1:27" x14ac:dyDescent="0.35">
      <c r="A99" s="7" t="s">
        <v>0</v>
      </c>
      <c r="B99" s="7">
        <v>4190</v>
      </c>
      <c r="C99" s="7">
        <v>253</v>
      </c>
      <c r="D99" s="7">
        <v>100</v>
      </c>
      <c r="E99" s="7" t="s">
        <v>1</v>
      </c>
      <c r="F99" s="7">
        <v>0</v>
      </c>
      <c r="G99" s="7">
        <v>0</v>
      </c>
      <c r="H99" s="7" t="s">
        <v>2690</v>
      </c>
      <c r="I99" s="7" t="s">
        <v>102</v>
      </c>
      <c r="J99" s="7" t="s">
        <v>55</v>
      </c>
      <c r="R99" s="7" t="s">
        <v>0</v>
      </c>
      <c r="S99" s="7">
        <v>4190</v>
      </c>
      <c r="T99" s="7">
        <v>253</v>
      </c>
      <c r="U99" s="7">
        <v>100</v>
      </c>
      <c r="V99" s="7" t="s">
        <v>1</v>
      </c>
      <c r="W99" s="7">
        <v>0</v>
      </c>
      <c r="X99" s="7">
        <v>0</v>
      </c>
      <c r="Y99" s="7" t="s">
        <v>2690</v>
      </c>
      <c r="Z99" s="7" t="s">
        <v>102</v>
      </c>
      <c r="AA99" s="7" t="s">
        <v>55</v>
      </c>
    </row>
    <row r="100" spans="1:27" x14ac:dyDescent="0.35">
      <c r="A100" s="7" t="s">
        <v>0</v>
      </c>
      <c r="B100" s="7">
        <v>4190</v>
      </c>
      <c r="C100" s="7">
        <v>253</v>
      </c>
      <c r="D100" s="7">
        <v>100</v>
      </c>
      <c r="E100" s="7" t="s">
        <v>1</v>
      </c>
      <c r="F100" s="7">
        <v>0</v>
      </c>
      <c r="G100" s="7">
        <v>0</v>
      </c>
      <c r="H100" s="7" t="s">
        <v>2690</v>
      </c>
      <c r="I100" s="7" t="s">
        <v>103</v>
      </c>
      <c r="J100" s="7" t="s">
        <v>55</v>
      </c>
      <c r="R100" s="7" t="s">
        <v>0</v>
      </c>
      <c r="S100" s="7">
        <v>4190</v>
      </c>
      <c r="T100" s="7">
        <v>253</v>
      </c>
      <c r="U100" s="7">
        <v>100</v>
      </c>
      <c r="V100" s="7" t="s">
        <v>1</v>
      </c>
      <c r="W100" s="7">
        <v>0</v>
      </c>
      <c r="X100" s="7">
        <v>0</v>
      </c>
      <c r="Y100" s="7" t="s">
        <v>2690</v>
      </c>
      <c r="Z100" s="7" t="s">
        <v>103</v>
      </c>
      <c r="AA100" s="7" t="s">
        <v>55</v>
      </c>
    </row>
    <row r="101" spans="1:27" x14ac:dyDescent="0.35">
      <c r="A101" s="7" t="s">
        <v>0</v>
      </c>
      <c r="B101" s="7">
        <v>4190</v>
      </c>
      <c r="C101" s="7">
        <v>253</v>
      </c>
      <c r="D101" s="7">
        <v>100</v>
      </c>
      <c r="E101" s="7" t="s">
        <v>1</v>
      </c>
      <c r="F101" s="7">
        <v>0</v>
      </c>
      <c r="G101" s="7">
        <v>0</v>
      </c>
      <c r="H101" s="7" t="s">
        <v>2690</v>
      </c>
      <c r="I101" s="7" t="s">
        <v>104</v>
      </c>
      <c r="J101" s="7" t="s">
        <v>55</v>
      </c>
      <c r="R101" s="7" t="s">
        <v>0</v>
      </c>
      <c r="S101" s="7">
        <v>4190</v>
      </c>
      <c r="T101" s="7">
        <v>253</v>
      </c>
      <c r="U101" s="7">
        <v>100</v>
      </c>
      <c r="V101" s="7" t="s">
        <v>1</v>
      </c>
      <c r="W101" s="7">
        <v>0</v>
      </c>
      <c r="X101" s="7">
        <v>0</v>
      </c>
      <c r="Y101" s="7" t="s">
        <v>2690</v>
      </c>
      <c r="Z101" s="7" t="s">
        <v>104</v>
      </c>
      <c r="AA101" s="7" t="s">
        <v>55</v>
      </c>
    </row>
    <row r="102" spans="1:27" x14ac:dyDescent="0.35">
      <c r="A102" s="7" t="s">
        <v>0</v>
      </c>
      <c r="B102" s="7">
        <v>4190</v>
      </c>
      <c r="C102" s="7">
        <v>253</v>
      </c>
      <c r="D102" s="7">
        <v>100</v>
      </c>
      <c r="E102" s="7" t="s">
        <v>1</v>
      </c>
      <c r="F102" s="7">
        <v>0</v>
      </c>
      <c r="G102" s="7">
        <v>0</v>
      </c>
      <c r="H102" s="7" t="s">
        <v>2690</v>
      </c>
      <c r="I102" s="7" t="s">
        <v>105</v>
      </c>
      <c r="J102" s="7" t="s">
        <v>55</v>
      </c>
      <c r="R102" s="7" t="s">
        <v>0</v>
      </c>
      <c r="S102" s="7">
        <v>4190</v>
      </c>
      <c r="T102" s="7">
        <v>253</v>
      </c>
      <c r="U102" s="7">
        <v>100</v>
      </c>
      <c r="V102" s="7" t="s">
        <v>1</v>
      </c>
      <c r="W102" s="7">
        <v>0</v>
      </c>
      <c r="X102" s="7">
        <v>0</v>
      </c>
      <c r="Y102" s="7" t="s">
        <v>2690</v>
      </c>
      <c r="Z102" s="7" t="s">
        <v>105</v>
      </c>
      <c r="AA102" s="7" t="s">
        <v>55</v>
      </c>
    </row>
    <row r="103" spans="1:27" x14ac:dyDescent="0.35">
      <c r="A103" s="7" t="s">
        <v>0</v>
      </c>
      <c r="B103" s="7">
        <v>4190</v>
      </c>
      <c r="C103" s="7">
        <v>253</v>
      </c>
      <c r="D103" s="7">
        <v>100</v>
      </c>
      <c r="E103" s="7" t="s">
        <v>1</v>
      </c>
      <c r="F103" s="7">
        <v>0</v>
      </c>
      <c r="G103" s="7">
        <v>0</v>
      </c>
      <c r="H103" s="7" t="s">
        <v>2690</v>
      </c>
      <c r="I103" s="7" t="s">
        <v>106</v>
      </c>
      <c r="J103" s="7" t="s">
        <v>55</v>
      </c>
      <c r="R103" s="7" t="s">
        <v>0</v>
      </c>
      <c r="S103" s="7">
        <v>4190</v>
      </c>
      <c r="T103" s="7">
        <v>253</v>
      </c>
      <c r="U103" s="7">
        <v>100</v>
      </c>
      <c r="V103" s="7" t="s">
        <v>1</v>
      </c>
      <c r="W103" s="7">
        <v>0</v>
      </c>
      <c r="X103" s="7">
        <v>0</v>
      </c>
      <c r="Y103" s="7" t="s">
        <v>2690</v>
      </c>
      <c r="Z103" s="7" t="s">
        <v>106</v>
      </c>
      <c r="AA103" s="7" t="s">
        <v>55</v>
      </c>
    </row>
    <row r="104" spans="1:27" x14ac:dyDescent="0.35">
      <c r="A104" s="7" t="s">
        <v>0</v>
      </c>
      <c r="B104" s="7">
        <v>4190</v>
      </c>
      <c r="C104" s="7">
        <v>253</v>
      </c>
      <c r="D104" s="7">
        <v>100</v>
      </c>
      <c r="E104" s="7" t="s">
        <v>1</v>
      </c>
      <c r="F104" s="7">
        <v>0</v>
      </c>
      <c r="G104" s="7">
        <v>0</v>
      </c>
      <c r="H104" s="7" t="s">
        <v>2690</v>
      </c>
      <c r="I104" s="7" t="s">
        <v>107</v>
      </c>
      <c r="J104" s="7" t="s">
        <v>55</v>
      </c>
      <c r="R104" s="7" t="s">
        <v>0</v>
      </c>
      <c r="S104" s="7">
        <v>4190</v>
      </c>
      <c r="T104" s="7">
        <v>253</v>
      </c>
      <c r="U104" s="7">
        <v>100</v>
      </c>
      <c r="V104" s="7" t="s">
        <v>1</v>
      </c>
      <c r="W104" s="7">
        <v>0</v>
      </c>
      <c r="X104" s="7">
        <v>0</v>
      </c>
      <c r="Y104" s="7" t="s">
        <v>2690</v>
      </c>
      <c r="Z104" s="7" t="s">
        <v>107</v>
      </c>
      <c r="AA104" s="7" t="s">
        <v>55</v>
      </c>
    </row>
    <row r="105" spans="1:27" x14ac:dyDescent="0.35">
      <c r="A105" s="7" t="s">
        <v>0</v>
      </c>
      <c r="B105" s="7">
        <v>4190</v>
      </c>
      <c r="C105" s="7">
        <v>253</v>
      </c>
      <c r="D105" s="7">
        <v>100</v>
      </c>
      <c r="E105" s="7" t="s">
        <v>1</v>
      </c>
      <c r="F105" s="7">
        <v>0</v>
      </c>
      <c r="G105" s="7">
        <v>0</v>
      </c>
      <c r="H105" s="7" t="s">
        <v>2690</v>
      </c>
      <c r="I105" s="7" t="s">
        <v>109</v>
      </c>
      <c r="J105" s="7" t="s">
        <v>55</v>
      </c>
      <c r="R105" s="7" t="s">
        <v>0</v>
      </c>
      <c r="S105" s="7">
        <v>4190</v>
      </c>
      <c r="T105" s="7">
        <v>253</v>
      </c>
      <c r="U105" s="7">
        <v>100</v>
      </c>
      <c r="V105" s="7" t="s">
        <v>1</v>
      </c>
      <c r="W105" s="7">
        <v>0</v>
      </c>
      <c r="X105" s="7">
        <v>0</v>
      </c>
      <c r="Y105" s="7" t="s">
        <v>2690</v>
      </c>
      <c r="Z105" s="7" t="s">
        <v>109</v>
      </c>
      <c r="AA105" s="7" t="s">
        <v>55</v>
      </c>
    </row>
    <row r="106" spans="1:27" x14ac:dyDescent="0.35">
      <c r="A106" s="7" t="s">
        <v>0</v>
      </c>
      <c r="B106" s="7">
        <v>4190</v>
      </c>
      <c r="C106" s="7">
        <v>253</v>
      </c>
      <c r="D106" s="7">
        <v>100</v>
      </c>
      <c r="E106" s="7" t="s">
        <v>1</v>
      </c>
      <c r="F106" s="7">
        <v>0</v>
      </c>
      <c r="G106" s="7">
        <v>0</v>
      </c>
      <c r="H106" s="7" t="s">
        <v>2690</v>
      </c>
      <c r="I106" s="7" t="s">
        <v>108</v>
      </c>
      <c r="J106" s="7" t="s">
        <v>55</v>
      </c>
      <c r="R106" s="7" t="s">
        <v>0</v>
      </c>
      <c r="S106" s="7">
        <v>4190</v>
      </c>
      <c r="T106" s="7">
        <v>253</v>
      </c>
      <c r="U106" s="7">
        <v>100</v>
      </c>
      <c r="V106" s="7" t="s">
        <v>1</v>
      </c>
      <c r="W106" s="7">
        <v>0</v>
      </c>
      <c r="X106" s="7">
        <v>0</v>
      </c>
      <c r="Y106" s="7" t="s">
        <v>2690</v>
      </c>
      <c r="Z106" s="7" t="s">
        <v>108</v>
      </c>
      <c r="AA106" s="7" t="s">
        <v>55</v>
      </c>
    </row>
    <row r="107" spans="1:27" x14ac:dyDescent="0.35">
      <c r="A107" s="7" t="s">
        <v>0</v>
      </c>
      <c r="B107" s="7">
        <v>4190</v>
      </c>
      <c r="C107" s="7">
        <v>253</v>
      </c>
      <c r="D107" s="7">
        <v>100</v>
      </c>
      <c r="E107" s="7" t="s">
        <v>1</v>
      </c>
      <c r="F107" s="7">
        <v>0</v>
      </c>
      <c r="G107" s="7">
        <v>0</v>
      </c>
      <c r="H107" s="7" t="s">
        <v>2690</v>
      </c>
      <c r="I107" s="7" t="s">
        <v>110</v>
      </c>
      <c r="J107" s="7" t="s">
        <v>55</v>
      </c>
      <c r="R107" s="7" t="s">
        <v>0</v>
      </c>
      <c r="S107" s="7">
        <v>4190</v>
      </c>
      <c r="T107" s="7">
        <v>253</v>
      </c>
      <c r="U107" s="7">
        <v>100</v>
      </c>
      <c r="V107" s="7" t="s">
        <v>1</v>
      </c>
      <c r="W107" s="7">
        <v>0</v>
      </c>
      <c r="X107" s="7">
        <v>0</v>
      </c>
      <c r="Y107" s="7" t="s">
        <v>2690</v>
      </c>
      <c r="Z107" s="7" t="s">
        <v>110</v>
      </c>
      <c r="AA107" s="7" t="s">
        <v>55</v>
      </c>
    </row>
    <row r="108" spans="1:27" x14ac:dyDescent="0.35">
      <c r="A108" s="7" t="s">
        <v>0</v>
      </c>
      <c r="B108" s="7">
        <v>4190</v>
      </c>
      <c r="C108" s="7">
        <v>253</v>
      </c>
      <c r="D108" s="7">
        <v>100</v>
      </c>
      <c r="E108" s="7" t="s">
        <v>1</v>
      </c>
      <c r="F108" s="7">
        <v>0</v>
      </c>
      <c r="G108" s="7">
        <v>0</v>
      </c>
      <c r="H108" s="7" t="s">
        <v>2690</v>
      </c>
      <c r="I108" s="7" t="s">
        <v>111</v>
      </c>
      <c r="J108" s="7" t="s">
        <v>55</v>
      </c>
      <c r="R108" s="7" t="s">
        <v>0</v>
      </c>
      <c r="S108" s="7">
        <v>4190</v>
      </c>
      <c r="T108" s="7">
        <v>253</v>
      </c>
      <c r="U108" s="7">
        <v>100</v>
      </c>
      <c r="V108" s="7" t="s">
        <v>1</v>
      </c>
      <c r="W108" s="7">
        <v>0</v>
      </c>
      <c r="X108" s="7">
        <v>0</v>
      </c>
      <c r="Y108" s="7" t="s">
        <v>2690</v>
      </c>
      <c r="Z108" s="7" t="s">
        <v>111</v>
      </c>
      <c r="AA108" s="7" t="s">
        <v>55</v>
      </c>
    </row>
    <row r="109" spans="1:27" x14ac:dyDescent="0.35">
      <c r="A109" s="7" t="s">
        <v>0</v>
      </c>
      <c r="B109" s="7">
        <v>4190</v>
      </c>
      <c r="C109" s="7">
        <v>253</v>
      </c>
      <c r="D109" s="7">
        <v>100</v>
      </c>
      <c r="E109" s="7" t="s">
        <v>1</v>
      </c>
      <c r="F109" s="7">
        <v>0</v>
      </c>
      <c r="G109" s="7">
        <v>0</v>
      </c>
      <c r="H109" s="7" t="s">
        <v>2690</v>
      </c>
      <c r="I109" s="7" t="s">
        <v>112</v>
      </c>
      <c r="J109" s="7" t="s">
        <v>55</v>
      </c>
      <c r="R109" s="7" t="s">
        <v>0</v>
      </c>
      <c r="S109" s="7">
        <v>4190</v>
      </c>
      <c r="T109" s="7">
        <v>253</v>
      </c>
      <c r="U109" s="7">
        <v>100</v>
      </c>
      <c r="V109" s="7" t="s">
        <v>1</v>
      </c>
      <c r="W109" s="7">
        <v>0</v>
      </c>
      <c r="X109" s="7">
        <v>0</v>
      </c>
      <c r="Y109" s="7" t="s">
        <v>2690</v>
      </c>
      <c r="Z109" s="7" t="s">
        <v>112</v>
      </c>
      <c r="AA109" s="7" t="s">
        <v>55</v>
      </c>
    </row>
    <row r="110" spans="1:27" x14ac:dyDescent="0.35">
      <c r="A110" s="7" t="s">
        <v>0</v>
      </c>
      <c r="B110" s="7">
        <v>4190</v>
      </c>
      <c r="C110" s="7">
        <v>253</v>
      </c>
      <c r="D110" s="7">
        <v>100</v>
      </c>
      <c r="E110" s="7" t="s">
        <v>1</v>
      </c>
      <c r="F110" s="7">
        <v>0</v>
      </c>
      <c r="G110" s="7">
        <v>0</v>
      </c>
      <c r="H110" s="7" t="s">
        <v>2690</v>
      </c>
      <c r="I110" s="7" t="s">
        <v>113</v>
      </c>
      <c r="J110" s="7" t="s">
        <v>55</v>
      </c>
      <c r="R110" s="7" t="s">
        <v>0</v>
      </c>
      <c r="S110" s="7">
        <v>4190</v>
      </c>
      <c r="T110" s="7">
        <v>253</v>
      </c>
      <c r="U110" s="7">
        <v>100</v>
      </c>
      <c r="V110" s="7" t="s">
        <v>1</v>
      </c>
      <c r="W110" s="7">
        <v>0</v>
      </c>
      <c r="X110" s="7">
        <v>0</v>
      </c>
      <c r="Y110" s="7" t="s">
        <v>2690</v>
      </c>
      <c r="Z110" s="7" t="s">
        <v>113</v>
      </c>
      <c r="AA110" s="7" t="s">
        <v>55</v>
      </c>
    </row>
    <row r="111" spans="1:27" x14ac:dyDescent="0.35">
      <c r="A111" s="7" t="s">
        <v>0</v>
      </c>
      <c r="B111" s="7">
        <v>4190</v>
      </c>
      <c r="C111" s="7">
        <v>253</v>
      </c>
      <c r="D111" s="7">
        <v>100</v>
      </c>
      <c r="E111" s="7" t="s">
        <v>1</v>
      </c>
      <c r="F111" s="7">
        <v>0</v>
      </c>
      <c r="G111" s="7">
        <v>0</v>
      </c>
      <c r="H111" s="7" t="s">
        <v>2690</v>
      </c>
      <c r="I111" s="7" t="s">
        <v>114</v>
      </c>
      <c r="J111" s="7" t="s">
        <v>55</v>
      </c>
      <c r="R111" s="7" t="s">
        <v>0</v>
      </c>
      <c r="S111" s="7">
        <v>4190</v>
      </c>
      <c r="T111" s="7">
        <v>253</v>
      </c>
      <c r="U111" s="7">
        <v>100</v>
      </c>
      <c r="V111" s="7" t="s">
        <v>1</v>
      </c>
      <c r="W111" s="7">
        <v>0</v>
      </c>
      <c r="X111" s="7">
        <v>0</v>
      </c>
      <c r="Y111" s="7" t="s">
        <v>2690</v>
      </c>
      <c r="Z111" s="7" t="s">
        <v>114</v>
      </c>
      <c r="AA111" s="7" t="s">
        <v>55</v>
      </c>
    </row>
    <row r="112" spans="1:27" x14ac:dyDescent="0.35">
      <c r="A112" s="7" t="s">
        <v>0</v>
      </c>
      <c r="B112" s="7">
        <v>4190</v>
      </c>
      <c r="C112" s="7">
        <v>253</v>
      </c>
      <c r="D112" s="7">
        <v>100</v>
      </c>
      <c r="E112" s="7" t="s">
        <v>1</v>
      </c>
      <c r="F112" s="7">
        <v>0</v>
      </c>
      <c r="G112" s="7">
        <v>0</v>
      </c>
      <c r="H112" s="7" t="s">
        <v>2690</v>
      </c>
      <c r="I112" s="7" t="s">
        <v>115</v>
      </c>
      <c r="J112" s="7" t="s">
        <v>55</v>
      </c>
      <c r="R112" s="7" t="s">
        <v>0</v>
      </c>
      <c r="S112" s="7">
        <v>4190</v>
      </c>
      <c r="T112" s="7">
        <v>253</v>
      </c>
      <c r="U112" s="7">
        <v>100</v>
      </c>
      <c r="V112" s="7" t="s">
        <v>1</v>
      </c>
      <c r="W112" s="7">
        <v>0</v>
      </c>
      <c r="X112" s="7">
        <v>0</v>
      </c>
      <c r="Y112" s="7" t="s">
        <v>2690</v>
      </c>
      <c r="Z112" s="7" t="s">
        <v>115</v>
      </c>
      <c r="AA112" s="7" t="s">
        <v>55</v>
      </c>
    </row>
    <row r="113" spans="1:27" x14ac:dyDescent="0.35">
      <c r="A113" s="7" t="s">
        <v>0</v>
      </c>
      <c r="B113" s="7">
        <v>4190</v>
      </c>
      <c r="C113" s="7">
        <v>253</v>
      </c>
      <c r="D113" s="7">
        <v>100</v>
      </c>
      <c r="E113" s="7" t="s">
        <v>1</v>
      </c>
      <c r="F113" s="7">
        <v>0</v>
      </c>
      <c r="G113" s="7">
        <v>0</v>
      </c>
      <c r="H113" s="7" t="s">
        <v>2690</v>
      </c>
      <c r="I113" s="7" t="s">
        <v>117</v>
      </c>
      <c r="J113" s="7" t="s">
        <v>55</v>
      </c>
      <c r="R113" s="7" t="s">
        <v>0</v>
      </c>
      <c r="S113" s="7">
        <v>4190</v>
      </c>
      <c r="T113" s="7">
        <v>253</v>
      </c>
      <c r="U113" s="7">
        <v>100</v>
      </c>
      <c r="V113" s="7" t="s">
        <v>1</v>
      </c>
      <c r="W113" s="7">
        <v>0</v>
      </c>
      <c r="X113" s="7">
        <v>0</v>
      </c>
      <c r="Y113" s="7" t="s">
        <v>2690</v>
      </c>
      <c r="Z113" s="7" t="s">
        <v>117</v>
      </c>
      <c r="AA113" s="7" t="s">
        <v>55</v>
      </c>
    </row>
    <row r="114" spans="1:27" x14ac:dyDescent="0.35">
      <c r="A114" s="7" t="s">
        <v>0</v>
      </c>
      <c r="B114" s="7">
        <v>4190</v>
      </c>
      <c r="C114" s="7">
        <v>253</v>
      </c>
      <c r="D114" s="7">
        <v>100</v>
      </c>
      <c r="E114" s="7" t="s">
        <v>1</v>
      </c>
      <c r="F114" s="7">
        <v>0</v>
      </c>
      <c r="G114" s="7">
        <v>0</v>
      </c>
      <c r="H114" s="7" t="s">
        <v>2690</v>
      </c>
      <c r="I114" s="7" t="s">
        <v>116</v>
      </c>
      <c r="J114" s="7" t="s">
        <v>55</v>
      </c>
      <c r="R114" s="7" t="s">
        <v>0</v>
      </c>
      <c r="S114" s="7">
        <v>4190</v>
      </c>
      <c r="T114" s="7">
        <v>253</v>
      </c>
      <c r="U114" s="7">
        <v>100</v>
      </c>
      <c r="V114" s="7" t="s">
        <v>1</v>
      </c>
      <c r="W114" s="7">
        <v>0</v>
      </c>
      <c r="X114" s="7">
        <v>0</v>
      </c>
      <c r="Y114" s="7" t="s">
        <v>2690</v>
      </c>
      <c r="Z114" s="7" t="s">
        <v>116</v>
      </c>
      <c r="AA114" s="7" t="s">
        <v>55</v>
      </c>
    </row>
    <row r="115" spans="1:27" x14ac:dyDescent="0.35">
      <c r="A115" s="7" t="s">
        <v>0</v>
      </c>
      <c r="B115" s="7">
        <v>4190</v>
      </c>
      <c r="C115" s="7">
        <v>253</v>
      </c>
      <c r="D115" s="7">
        <v>100</v>
      </c>
      <c r="E115" s="7" t="s">
        <v>1</v>
      </c>
      <c r="F115" s="7">
        <v>0</v>
      </c>
      <c r="G115" s="7">
        <v>0</v>
      </c>
      <c r="H115" s="7" t="s">
        <v>2690</v>
      </c>
      <c r="I115" s="7" t="s">
        <v>120</v>
      </c>
      <c r="J115" s="7" t="s">
        <v>55</v>
      </c>
      <c r="R115" s="7" t="s">
        <v>0</v>
      </c>
      <c r="S115" s="7">
        <v>4190</v>
      </c>
      <c r="T115" s="7">
        <v>253</v>
      </c>
      <c r="U115" s="7">
        <v>100</v>
      </c>
      <c r="V115" s="7" t="s">
        <v>1</v>
      </c>
      <c r="W115" s="7">
        <v>0</v>
      </c>
      <c r="X115" s="7">
        <v>0</v>
      </c>
      <c r="Y115" s="7" t="s">
        <v>2690</v>
      </c>
      <c r="Z115" s="7" t="s">
        <v>120</v>
      </c>
      <c r="AA115" s="7" t="s">
        <v>55</v>
      </c>
    </row>
    <row r="116" spans="1:27" x14ac:dyDescent="0.35">
      <c r="A116" s="7" t="s">
        <v>0</v>
      </c>
      <c r="B116" s="7">
        <v>4190</v>
      </c>
      <c r="C116" s="7">
        <v>253</v>
      </c>
      <c r="D116" s="7">
        <v>100</v>
      </c>
      <c r="E116" s="7" t="s">
        <v>1</v>
      </c>
      <c r="F116" s="7">
        <v>0</v>
      </c>
      <c r="G116" s="7">
        <v>0</v>
      </c>
      <c r="H116" s="7" t="s">
        <v>2690</v>
      </c>
      <c r="I116" s="7" t="s">
        <v>119</v>
      </c>
      <c r="J116" s="7" t="s">
        <v>55</v>
      </c>
      <c r="R116" s="7" t="s">
        <v>0</v>
      </c>
      <c r="S116" s="7">
        <v>4190</v>
      </c>
      <c r="T116" s="7">
        <v>253</v>
      </c>
      <c r="U116" s="7">
        <v>100</v>
      </c>
      <c r="V116" s="7" t="s">
        <v>1</v>
      </c>
      <c r="W116" s="7">
        <v>0</v>
      </c>
      <c r="X116" s="7">
        <v>0</v>
      </c>
      <c r="Y116" s="7" t="s">
        <v>2690</v>
      </c>
      <c r="Z116" s="7" t="s">
        <v>119</v>
      </c>
      <c r="AA116" s="7" t="s">
        <v>55</v>
      </c>
    </row>
    <row r="117" spans="1:27" x14ac:dyDescent="0.35">
      <c r="A117" s="7" t="s">
        <v>0</v>
      </c>
      <c r="B117" s="7">
        <v>4190</v>
      </c>
      <c r="C117" s="7">
        <v>253</v>
      </c>
      <c r="D117" s="7">
        <v>100</v>
      </c>
      <c r="E117" s="7" t="s">
        <v>1</v>
      </c>
      <c r="F117" s="7">
        <v>0</v>
      </c>
      <c r="G117" s="7">
        <v>0</v>
      </c>
      <c r="H117" s="7" t="s">
        <v>2690</v>
      </c>
      <c r="I117" s="7" t="s">
        <v>118</v>
      </c>
      <c r="J117" s="7" t="s">
        <v>55</v>
      </c>
      <c r="R117" s="7" t="s">
        <v>0</v>
      </c>
      <c r="S117" s="7">
        <v>4190</v>
      </c>
      <c r="T117" s="7">
        <v>253</v>
      </c>
      <c r="U117" s="7">
        <v>100</v>
      </c>
      <c r="V117" s="7" t="s">
        <v>1</v>
      </c>
      <c r="W117" s="7">
        <v>0</v>
      </c>
      <c r="X117" s="7">
        <v>0</v>
      </c>
      <c r="Y117" s="7" t="s">
        <v>2690</v>
      </c>
      <c r="Z117" s="7" t="s">
        <v>118</v>
      </c>
      <c r="AA117" s="7" t="s">
        <v>55</v>
      </c>
    </row>
    <row r="118" spans="1:27" x14ac:dyDescent="0.35">
      <c r="A118" s="7" t="s">
        <v>0</v>
      </c>
      <c r="B118" s="7">
        <v>4190</v>
      </c>
      <c r="C118" s="7">
        <v>253</v>
      </c>
      <c r="D118" s="7">
        <v>100</v>
      </c>
      <c r="E118" s="7" t="s">
        <v>1</v>
      </c>
      <c r="F118" s="7">
        <v>0</v>
      </c>
      <c r="G118" s="7">
        <v>0</v>
      </c>
      <c r="H118" s="7" t="s">
        <v>2690</v>
      </c>
      <c r="I118" s="7" t="s">
        <v>121</v>
      </c>
      <c r="J118" s="7" t="s">
        <v>55</v>
      </c>
      <c r="R118" s="7" t="s">
        <v>0</v>
      </c>
      <c r="S118" s="7">
        <v>4190</v>
      </c>
      <c r="T118" s="7">
        <v>253</v>
      </c>
      <c r="U118" s="7">
        <v>100</v>
      </c>
      <c r="V118" s="7" t="s">
        <v>1</v>
      </c>
      <c r="W118" s="7">
        <v>0</v>
      </c>
      <c r="X118" s="7">
        <v>0</v>
      </c>
      <c r="Y118" s="7" t="s">
        <v>2690</v>
      </c>
      <c r="Z118" s="7" t="s">
        <v>121</v>
      </c>
      <c r="AA118" s="7" t="s">
        <v>55</v>
      </c>
    </row>
    <row r="119" spans="1:27" x14ac:dyDescent="0.35">
      <c r="A119" s="7" t="s">
        <v>0</v>
      </c>
      <c r="B119" s="7">
        <v>4190</v>
      </c>
      <c r="C119" s="7">
        <v>253</v>
      </c>
      <c r="D119" s="7">
        <v>100</v>
      </c>
      <c r="E119" s="7" t="s">
        <v>1</v>
      </c>
      <c r="F119" s="7">
        <v>0</v>
      </c>
      <c r="G119" s="7">
        <v>0</v>
      </c>
      <c r="H119" s="7" t="s">
        <v>2690</v>
      </c>
      <c r="I119" s="7" t="s">
        <v>125</v>
      </c>
      <c r="J119" s="7" t="s">
        <v>55</v>
      </c>
      <c r="R119" s="7" t="s">
        <v>0</v>
      </c>
      <c r="S119" s="7">
        <v>4190</v>
      </c>
      <c r="T119" s="7">
        <v>253</v>
      </c>
      <c r="U119" s="7">
        <v>100</v>
      </c>
      <c r="V119" s="7" t="s">
        <v>1</v>
      </c>
      <c r="W119" s="7">
        <v>0</v>
      </c>
      <c r="X119" s="7">
        <v>0</v>
      </c>
      <c r="Y119" s="7" t="s">
        <v>2690</v>
      </c>
      <c r="Z119" s="7" t="s">
        <v>125</v>
      </c>
      <c r="AA119" s="7" t="s">
        <v>55</v>
      </c>
    </row>
    <row r="120" spans="1:27" x14ac:dyDescent="0.35">
      <c r="A120" s="7" t="s">
        <v>0</v>
      </c>
      <c r="B120" s="7">
        <v>4190</v>
      </c>
      <c r="C120" s="7">
        <v>253</v>
      </c>
      <c r="D120" s="7">
        <v>100</v>
      </c>
      <c r="E120" s="7" t="s">
        <v>1</v>
      </c>
      <c r="F120" s="7">
        <v>0</v>
      </c>
      <c r="G120" s="7">
        <v>0</v>
      </c>
      <c r="H120" s="7" t="s">
        <v>2690</v>
      </c>
      <c r="I120" s="7" t="s">
        <v>123</v>
      </c>
      <c r="J120" s="7" t="s">
        <v>55</v>
      </c>
      <c r="R120" s="7" t="s">
        <v>0</v>
      </c>
      <c r="S120" s="7">
        <v>4190</v>
      </c>
      <c r="T120" s="7">
        <v>253</v>
      </c>
      <c r="U120" s="7">
        <v>100</v>
      </c>
      <c r="V120" s="7" t="s">
        <v>1</v>
      </c>
      <c r="W120" s="7">
        <v>0</v>
      </c>
      <c r="X120" s="7">
        <v>0</v>
      </c>
      <c r="Y120" s="7" t="s">
        <v>2690</v>
      </c>
      <c r="Z120" s="7" t="s">
        <v>123</v>
      </c>
      <c r="AA120" s="7" t="s">
        <v>55</v>
      </c>
    </row>
    <row r="121" spans="1:27" x14ac:dyDescent="0.35">
      <c r="A121" s="7" t="s">
        <v>0</v>
      </c>
      <c r="B121" s="7">
        <v>4190</v>
      </c>
      <c r="C121" s="7">
        <v>253</v>
      </c>
      <c r="D121" s="7">
        <v>100</v>
      </c>
      <c r="E121" s="7" t="s">
        <v>1</v>
      </c>
      <c r="F121" s="7">
        <v>0</v>
      </c>
      <c r="G121" s="7">
        <v>0</v>
      </c>
      <c r="H121" s="7" t="s">
        <v>2690</v>
      </c>
      <c r="I121" s="7" t="s">
        <v>124</v>
      </c>
      <c r="J121" s="7" t="s">
        <v>55</v>
      </c>
      <c r="R121" s="7" t="s">
        <v>0</v>
      </c>
      <c r="S121" s="7">
        <v>4190</v>
      </c>
      <c r="T121" s="7">
        <v>253</v>
      </c>
      <c r="U121" s="7">
        <v>100</v>
      </c>
      <c r="V121" s="7" t="s">
        <v>1</v>
      </c>
      <c r="W121" s="7">
        <v>0</v>
      </c>
      <c r="X121" s="7">
        <v>0</v>
      </c>
      <c r="Y121" s="7" t="s">
        <v>2690</v>
      </c>
      <c r="Z121" s="7" t="s">
        <v>124</v>
      </c>
      <c r="AA121" s="7" t="s">
        <v>55</v>
      </c>
    </row>
    <row r="122" spans="1:27" x14ac:dyDescent="0.35">
      <c r="A122" s="7" t="s">
        <v>0</v>
      </c>
      <c r="B122" s="7">
        <v>4190</v>
      </c>
      <c r="C122" s="7">
        <v>253</v>
      </c>
      <c r="D122" s="7">
        <v>100</v>
      </c>
      <c r="E122" s="7" t="s">
        <v>1</v>
      </c>
      <c r="F122" s="7">
        <v>0</v>
      </c>
      <c r="G122" s="7">
        <v>0</v>
      </c>
      <c r="H122" s="7" t="s">
        <v>2690</v>
      </c>
      <c r="I122" s="7" t="s">
        <v>122</v>
      </c>
      <c r="J122" s="7" t="s">
        <v>55</v>
      </c>
      <c r="R122" s="7" t="s">
        <v>0</v>
      </c>
      <c r="S122" s="7">
        <v>4190</v>
      </c>
      <c r="T122" s="7">
        <v>253</v>
      </c>
      <c r="U122" s="7">
        <v>100</v>
      </c>
      <c r="V122" s="7" t="s">
        <v>1</v>
      </c>
      <c r="W122" s="7">
        <v>0</v>
      </c>
      <c r="X122" s="7">
        <v>0</v>
      </c>
      <c r="Y122" s="7" t="s">
        <v>2690</v>
      </c>
      <c r="Z122" s="7" t="s">
        <v>122</v>
      </c>
      <c r="AA122" s="7" t="s">
        <v>55</v>
      </c>
    </row>
    <row r="123" spans="1:27" x14ac:dyDescent="0.35">
      <c r="A123" s="7" t="s">
        <v>0</v>
      </c>
      <c r="B123" s="7">
        <v>4190</v>
      </c>
      <c r="C123" s="7">
        <v>253</v>
      </c>
      <c r="D123" s="7">
        <v>100</v>
      </c>
      <c r="E123" s="7" t="s">
        <v>1</v>
      </c>
      <c r="F123" s="7">
        <v>0</v>
      </c>
      <c r="G123" s="7">
        <v>0</v>
      </c>
      <c r="H123" s="7" t="s">
        <v>2690</v>
      </c>
      <c r="I123" s="7" t="s">
        <v>126</v>
      </c>
      <c r="J123" s="7" t="s">
        <v>55</v>
      </c>
      <c r="R123" s="7" t="s">
        <v>0</v>
      </c>
      <c r="S123" s="7">
        <v>4190</v>
      </c>
      <c r="T123" s="7">
        <v>253</v>
      </c>
      <c r="U123" s="7">
        <v>100</v>
      </c>
      <c r="V123" s="7" t="s">
        <v>1</v>
      </c>
      <c r="W123" s="7">
        <v>0</v>
      </c>
      <c r="X123" s="7">
        <v>0</v>
      </c>
      <c r="Y123" s="7" t="s">
        <v>2690</v>
      </c>
      <c r="Z123" s="7" t="s">
        <v>126</v>
      </c>
      <c r="AA123" s="7" t="s">
        <v>55</v>
      </c>
    </row>
    <row r="124" spans="1:27" x14ac:dyDescent="0.35">
      <c r="A124" s="7" t="s">
        <v>0</v>
      </c>
      <c r="B124" s="7">
        <v>4190</v>
      </c>
      <c r="C124" s="7">
        <v>253</v>
      </c>
      <c r="D124" s="7">
        <v>100</v>
      </c>
      <c r="E124" s="7" t="s">
        <v>1</v>
      </c>
      <c r="F124" s="7">
        <v>0</v>
      </c>
      <c r="G124" s="7">
        <v>0</v>
      </c>
      <c r="H124" s="7" t="s">
        <v>2690</v>
      </c>
      <c r="I124" s="7" t="s">
        <v>128</v>
      </c>
      <c r="J124" s="7" t="s">
        <v>55</v>
      </c>
      <c r="R124" s="7" t="s">
        <v>0</v>
      </c>
      <c r="S124" s="7">
        <v>4190</v>
      </c>
      <c r="T124" s="7">
        <v>253</v>
      </c>
      <c r="U124" s="7">
        <v>100</v>
      </c>
      <c r="V124" s="7" t="s">
        <v>1</v>
      </c>
      <c r="W124" s="7">
        <v>0</v>
      </c>
      <c r="X124" s="7">
        <v>0</v>
      </c>
      <c r="Y124" s="7" t="s">
        <v>2690</v>
      </c>
      <c r="Z124" s="7" t="s">
        <v>128</v>
      </c>
      <c r="AA124" s="7" t="s">
        <v>55</v>
      </c>
    </row>
    <row r="125" spans="1:27" x14ac:dyDescent="0.35">
      <c r="A125" s="7" t="s">
        <v>0</v>
      </c>
      <c r="B125" s="7">
        <v>4190</v>
      </c>
      <c r="C125" s="7">
        <v>253</v>
      </c>
      <c r="D125" s="7">
        <v>100</v>
      </c>
      <c r="E125" s="7" t="s">
        <v>1</v>
      </c>
      <c r="F125" s="7">
        <v>0</v>
      </c>
      <c r="G125" s="7">
        <v>0</v>
      </c>
      <c r="H125" s="7" t="s">
        <v>2690</v>
      </c>
      <c r="I125" s="7" t="s">
        <v>127</v>
      </c>
      <c r="J125" s="7" t="s">
        <v>55</v>
      </c>
      <c r="R125" s="7" t="s">
        <v>0</v>
      </c>
      <c r="S125" s="7">
        <v>4190</v>
      </c>
      <c r="T125" s="7">
        <v>253</v>
      </c>
      <c r="U125" s="7">
        <v>100</v>
      </c>
      <c r="V125" s="7" t="s">
        <v>1</v>
      </c>
      <c r="W125" s="7">
        <v>0</v>
      </c>
      <c r="X125" s="7">
        <v>0</v>
      </c>
      <c r="Y125" s="7" t="s">
        <v>2690</v>
      </c>
      <c r="Z125" s="7" t="s">
        <v>127</v>
      </c>
      <c r="AA125" s="7" t="s">
        <v>55</v>
      </c>
    </row>
    <row r="126" spans="1:27" x14ac:dyDescent="0.35">
      <c r="A126" s="7" t="s">
        <v>0</v>
      </c>
      <c r="B126" s="7">
        <v>4190</v>
      </c>
      <c r="C126" s="7">
        <v>253</v>
      </c>
      <c r="D126" s="7">
        <v>100</v>
      </c>
      <c r="E126" s="7" t="s">
        <v>1</v>
      </c>
      <c r="F126" s="7">
        <v>0</v>
      </c>
      <c r="G126" s="7">
        <v>0</v>
      </c>
      <c r="H126" s="7" t="s">
        <v>2690</v>
      </c>
      <c r="I126" s="7" t="s">
        <v>129</v>
      </c>
      <c r="J126" s="7" t="s">
        <v>55</v>
      </c>
      <c r="R126" s="7" t="s">
        <v>0</v>
      </c>
      <c r="S126" s="7">
        <v>4190</v>
      </c>
      <c r="T126" s="7">
        <v>253</v>
      </c>
      <c r="U126" s="7">
        <v>100</v>
      </c>
      <c r="V126" s="7" t="s">
        <v>1</v>
      </c>
      <c r="W126" s="7">
        <v>0</v>
      </c>
      <c r="X126" s="7">
        <v>0</v>
      </c>
      <c r="Y126" s="7" t="s">
        <v>2690</v>
      </c>
      <c r="Z126" s="7" t="s">
        <v>129</v>
      </c>
      <c r="AA126" s="7" t="s">
        <v>55</v>
      </c>
    </row>
    <row r="127" spans="1:27" x14ac:dyDescent="0.35">
      <c r="A127" s="7" t="s">
        <v>0</v>
      </c>
      <c r="B127" s="7">
        <v>4190</v>
      </c>
      <c r="C127" s="7">
        <v>253</v>
      </c>
      <c r="D127" s="7">
        <v>100</v>
      </c>
      <c r="E127" s="7" t="s">
        <v>1</v>
      </c>
      <c r="F127" s="7">
        <v>0</v>
      </c>
      <c r="G127" s="7">
        <v>0</v>
      </c>
      <c r="H127" s="7" t="s">
        <v>2690</v>
      </c>
      <c r="I127" s="7" t="s">
        <v>131</v>
      </c>
      <c r="J127" s="7" t="s">
        <v>55</v>
      </c>
      <c r="R127" s="7" t="s">
        <v>0</v>
      </c>
      <c r="S127" s="7">
        <v>4190</v>
      </c>
      <c r="T127" s="7">
        <v>253</v>
      </c>
      <c r="U127" s="7">
        <v>100</v>
      </c>
      <c r="V127" s="7" t="s">
        <v>1</v>
      </c>
      <c r="W127" s="7">
        <v>0</v>
      </c>
      <c r="X127" s="7">
        <v>0</v>
      </c>
      <c r="Y127" s="7" t="s">
        <v>2690</v>
      </c>
      <c r="Z127" s="7" t="s">
        <v>131</v>
      </c>
      <c r="AA127" s="7" t="s">
        <v>55</v>
      </c>
    </row>
    <row r="128" spans="1:27" x14ac:dyDescent="0.35">
      <c r="A128" s="7" t="s">
        <v>0</v>
      </c>
      <c r="B128" s="7">
        <v>4190</v>
      </c>
      <c r="C128" s="7">
        <v>253</v>
      </c>
      <c r="D128" s="7">
        <v>100</v>
      </c>
      <c r="E128" s="7" t="s">
        <v>1</v>
      </c>
      <c r="F128" s="7">
        <v>0</v>
      </c>
      <c r="G128" s="7">
        <v>0</v>
      </c>
      <c r="H128" s="7" t="s">
        <v>2690</v>
      </c>
      <c r="I128" s="7" t="s">
        <v>130</v>
      </c>
      <c r="J128" s="7" t="s">
        <v>55</v>
      </c>
      <c r="R128" s="7" t="s">
        <v>0</v>
      </c>
      <c r="S128" s="7">
        <v>4190</v>
      </c>
      <c r="T128" s="7">
        <v>253</v>
      </c>
      <c r="U128" s="7">
        <v>100</v>
      </c>
      <c r="V128" s="7" t="s">
        <v>1</v>
      </c>
      <c r="W128" s="7">
        <v>0</v>
      </c>
      <c r="X128" s="7">
        <v>0</v>
      </c>
      <c r="Y128" s="7" t="s">
        <v>2690</v>
      </c>
      <c r="Z128" s="7" t="s">
        <v>130</v>
      </c>
      <c r="AA128" s="7" t="s">
        <v>55</v>
      </c>
    </row>
    <row r="129" spans="1:27" x14ac:dyDescent="0.35">
      <c r="A129" s="7" t="s">
        <v>0</v>
      </c>
      <c r="B129" s="7">
        <v>4190</v>
      </c>
      <c r="C129" s="7">
        <v>253</v>
      </c>
      <c r="D129" s="7">
        <v>100</v>
      </c>
      <c r="E129" s="7" t="s">
        <v>1</v>
      </c>
      <c r="F129" s="7">
        <v>0</v>
      </c>
      <c r="G129" s="7">
        <v>0</v>
      </c>
      <c r="H129" s="7" t="s">
        <v>2690</v>
      </c>
      <c r="I129" s="7" t="s">
        <v>133</v>
      </c>
      <c r="J129" s="7" t="s">
        <v>55</v>
      </c>
      <c r="R129" s="7" t="s">
        <v>0</v>
      </c>
      <c r="S129" s="7">
        <v>4190</v>
      </c>
      <c r="T129" s="7">
        <v>253</v>
      </c>
      <c r="U129" s="7">
        <v>100</v>
      </c>
      <c r="V129" s="7" t="s">
        <v>1</v>
      </c>
      <c r="W129" s="7">
        <v>0</v>
      </c>
      <c r="X129" s="7">
        <v>0</v>
      </c>
      <c r="Y129" s="7" t="s">
        <v>2690</v>
      </c>
      <c r="Z129" s="7" t="s">
        <v>133</v>
      </c>
      <c r="AA129" s="7" t="s">
        <v>55</v>
      </c>
    </row>
    <row r="130" spans="1:27" x14ac:dyDescent="0.35">
      <c r="A130" s="7" t="s">
        <v>0</v>
      </c>
      <c r="B130" s="7">
        <v>4190</v>
      </c>
      <c r="C130" s="7">
        <v>253</v>
      </c>
      <c r="D130" s="7">
        <v>100</v>
      </c>
      <c r="E130" s="7" t="s">
        <v>1</v>
      </c>
      <c r="F130" s="7">
        <v>0</v>
      </c>
      <c r="G130" s="7">
        <v>0</v>
      </c>
      <c r="H130" s="7" t="s">
        <v>2690</v>
      </c>
      <c r="I130" s="7" t="s">
        <v>132</v>
      </c>
      <c r="J130" s="7" t="s">
        <v>55</v>
      </c>
      <c r="R130" s="7" t="s">
        <v>0</v>
      </c>
      <c r="S130" s="7">
        <v>4190</v>
      </c>
      <c r="T130" s="7">
        <v>253</v>
      </c>
      <c r="U130" s="7">
        <v>100</v>
      </c>
      <c r="V130" s="7" t="s">
        <v>1</v>
      </c>
      <c r="W130" s="7">
        <v>0</v>
      </c>
      <c r="X130" s="7">
        <v>0</v>
      </c>
      <c r="Y130" s="7" t="s">
        <v>2690</v>
      </c>
      <c r="Z130" s="7" t="s">
        <v>132</v>
      </c>
      <c r="AA130" s="7" t="s">
        <v>55</v>
      </c>
    </row>
    <row r="131" spans="1:27" x14ac:dyDescent="0.35">
      <c r="A131" s="7" t="s">
        <v>0</v>
      </c>
      <c r="B131" s="7">
        <v>4190</v>
      </c>
      <c r="C131" s="7">
        <v>253</v>
      </c>
      <c r="D131" s="7">
        <v>100</v>
      </c>
      <c r="E131" s="7" t="s">
        <v>1</v>
      </c>
      <c r="F131" s="7">
        <v>0</v>
      </c>
      <c r="G131" s="7">
        <v>0</v>
      </c>
      <c r="H131" s="7" t="s">
        <v>2690</v>
      </c>
      <c r="I131" s="7" t="s">
        <v>134</v>
      </c>
      <c r="J131" s="7" t="s">
        <v>55</v>
      </c>
      <c r="R131" s="7" t="s">
        <v>0</v>
      </c>
      <c r="S131" s="7">
        <v>4190</v>
      </c>
      <c r="T131" s="7">
        <v>253</v>
      </c>
      <c r="U131" s="7">
        <v>100</v>
      </c>
      <c r="V131" s="7" t="s">
        <v>1</v>
      </c>
      <c r="W131" s="7">
        <v>0</v>
      </c>
      <c r="X131" s="7">
        <v>0</v>
      </c>
      <c r="Y131" s="7" t="s">
        <v>2690</v>
      </c>
      <c r="Z131" s="7" t="s">
        <v>134</v>
      </c>
      <c r="AA131" s="7" t="s">
        <v>55</v>
      </c>
    </row>
    <row r="132" spans="1:27" x14ac:dyDescent="0.35">
      <c r="A132" s="7" t="s">
        <v>0</v>
      </c>
      <c r="B132" s="7">
        <v>4190</v>
      </c>
      <c r="C132" s="7">
        <v>253</v>
      </c>
      <c r="D132" s="7">
        <v>100</v>
      </c>
      <c r="E132" s="7" t="s">
        <v>1</v>
      </c>
      <c r="F132" s="7">
        <v>0</v>
      </c>
      <c r="G132" s="7">
        <v>0</v>
      </c>
      <c r="H132" s="7" t="s">
        <v>2690</v>
      </c>
      <c r="I132" s="7" t="s">
        <v>135</v>
      </c>
      <c r="J132" s="7" t="s">
        <v>55</v>
      </c>
      <c r="R132" s="7" t="s">
        <v>0</v>
      </c>
      <c r="S132" s="7">
        <v>4190</v>
      </c>
      <c r="T132" s="7">
        <v>253</v>
      </c>
      <c r="U132" s="7">
        <v>100</v>
      </c>
      <c r="V132" s="7" t="s">
        <v>1</v>
      </c>
      <c r="W132" s="7">
        <v>0</v>
      </c>
      <c r="X132" s="7">
        <v>0</v>
      </c>
      <c r="Y132" s="7" t="s">
        <v>2690</v>
      </c>
      <c r="Z132" s="7" t="s">
        <v>135</v>
      </c>
      <c r="AA132" s="7" t="s">
        <v>55</v>
      </c>
    </row>
    <row r="133" spans="1:27" x14ac:dyDescent="0.35">
      <c r="A133" s="7" t="s">
        <v>0</v>
      </c>
      <c r="B133" s="7">
        <v>4190</v>
      </c>
      <c r="C133" s="7">
        <v>253</v>
      </c>
      <c r="D133" s="7">
        <v>100</v>
      </c>
      <c r="E133" s="7" t="s">
        <v>1</v>
      </c>
      <c r="F133" s="7">
        <v>0</v>
      </c>
      <c r="G133" s="7">
        <v>0</v>
      </c>
      <c r="H133" s="7" t="s">
        <v>2690</v>
      </c>
      <c r="I133" s="7" t="s">
        <v>136</v>
      </c>
      <c r="J133" s="7" t="s">
        <v>55</v>
      </c>
      <c r="R133" s="7" t="s">
        <v>0</v>
      </c>
      <c r="S133" s="7">
        <v>4190</v>
      </c>
      <c r="T133" s="7">
        <v>253</v>
      </c>
      <c r="U133" s="7">
        <v>100</v>
      </c>
      <c r="V133" s="7" t="s">
        <v>1</v>
      </c>
      <c r="W133" s="7">
        <v>0</v>
      </c>
      <c r="X133" s="7">
        <v>0</v>
      </c>
      <c r="Y133" s="7" t="s">
        <v>2690</v>
      </c>
      <c r="Z133" s="7" t="s">
        <v>136</v>
      </c>
      <c r="AA133" s="7" t="s">
        <v>55</v>
      </c>
    </row>
    <row r="134" spans="1:27" x14ac:dyDescent="0.35">
      <c r="A134" s="7" t="s">
        <v>0</v>
      </c>
      <c r="B134" s="7">
        <v>4190</v>
      </c>
      <c r="C134" s="7">
        <v>253</v>
      </c>
      <c r="D134" s="7">
        <v>100</v>
      </c>
      <c r="E134" s="7" t="s">
        <v>1</v>
      </c>
      <c r="F134" s="7">
        <v>0</v>
      </c>
      <c r="G134" s="7">
        <v>0</v>
      </c>
      <c r="H134" s="7" t="s">
        <v>2690</v>
      </c>
      <c r="I134" s="7" t="s">
        <v>137</v>
      </c>
      <c r="J134" s="7" t="s">
        <v>55</v>
      </c>
      <c r="R134" s="7" t="s">
        <v>0</v>
      </c>
      <c r="S134" s="7">
        <v>4190</v>
      </c>
      <c r="T134" s="7">
        <v>253</v>
      </c>
      <c r="U134" s="7">
        <v>100</v>
      </c>
      <c r="V134" s="7" t="s">
        <v>1</v>
      </c>
      <c r="W134" s="7">
        <v>0</v>
      </c>
      <c r="X134" s="7">
        <v>0</v>
      </c>
      <c r="Y134" s="7" t="s">
        <v>2690</v>
      </c>
      <c r="Z134" s="7" t="s">
        <v>137</v>
      </c>
      <c r="AA134" s="7" t="s">
        <v>55</v>
      </c>
    </row>
    <row r="135" spans="1:27" x14ac:dyDescent="0.35">
      <c r="A135" s="7" t="s">
        <v>0</v>
      </c>
      <c r="B135" s="7">
        <v>4190</v>
      </c>
      <c r="C135" s="7">
        <v>253</v>
      </c>
      <c r="D135" s="7">
        <v>100</v>
      </c>
      <c r="E135" s="7" t="s">
        <v>1</v>
      </c>
      <c r="F135" s="7">
        <v>0</v>
      </c>
      <c r="G135" s="7">
        <v>0</v>
      </c>
      <c r="H135" s="7" t="s">
        <v>2690</v>
      </c>
      <c r="I135" s="7" t="s">
        <v>138</v>
      </c>
      <c r="J135" s="7" t="s">
        <v>55</v>
      </c>
      <c r="R135" s="7" t="s">
        <v>0</v>
      </c>
      <c r="S135" s="7">
        <v>4190</v>
      </c>
      <c r="T135" s="7">
        <v>253</v>
      </c>
      <c r="U135" s="7">
        <v>100</v>
      </c>
      <c r="V135" s="7" t="s">
        <v>1</v>
      </c>
      <c r="W135" s="7">
        <v>0</v>
      </c>
      <c r="X135" s="7">
        <v>0</v>
      </c>
      <c r="Y135" s="7" t="s">
        <v>2690</v>
      </c>
      <c r="Z135" s="7" t="s">
        <v>138</v>
      </c>
      <c r="AA135" s="7" t="s">
        <v>55</v>
      </c>
    </row>
    <row r="136" spans="1:27" x14ac:dyDescent="0.35">
      <c r="A136" s="7" t="s">
        <v>0</v>
      </c>
      <c r="B136" s="7">
        <v>4190</v>
      </c>
      <c r="C136" s="7">
        <v>253</v>
      </c>
      <c r="D136" s="7">
        <v>100</v>
      </c>
      <c r="E136" s="7" t="s">
        <v>1</v>
      </c>
      <c r="F136" s="7">
        <v>0</v>
      </c>
      <c r="G136" s="7">
        <v>0</v>
      </c>
      <c r="H136" s="7" t="s">
        <v>2690</v>
      </c>
      <c r="I136" s="7" t="s">
        <v>139</v>
      </c>
      <c r="J136" s="7" t="s">
        <v>55</v>
      </c>
      <c r="R136" s="7" t="s">
        <v>0</v>
      </c>
      <c r="S136" s="7">
        <v>4190</v>
      </c>
      <c r="T136" s="7">
        <v>253</v>
      </c>
      <c r="U136" s="7">
        <v>100</v>
      </c>
      <c r="V136" s="7" t="s">
        <v>1</v>
      </c>
      <c r="W136" s="7">
        <v>0</v>
      </c>
      <c r="X136" s="7">
        <v>0</v>
      </c>
      <c r="Y136" s="7" t="s">
        <v>2690</v>
      </c>
      <c r="Z136" s="7" t="s">
        <v>139</v>
      </c>
      <c r="AA136" s="7" t="s">
        <v>55</v>
      </c>
    </row>
    <row r="137" spans="1:27" x14ac:dyDescent="0.35">
      <c r="A137" s="7" t="s">
        <v>0</v>
      </c>
      <c r="B137" s="7">
        <v>4190</v>
      </c>
      <c r="C137" s="7">
        <v>253</v>
      </c>
      <c r="D137" s="7">
        <v>100</v>
      </c>
      <c r="E137" s="7" t="s">
        <v>1</v>
      </c>
      <c r="F137" s="7">
        <v>0</v>
      </c>
      <c r="G137" s="7">
        <v>0</v>
      </c>
      <c r="H137" s="7" t="s">
        <v>2690</v>
      </c>
      <c r="I137" s="7" t="s">
        <v>141</v>
      </c>
      <c r="J137" s="7" t="s">
        <v>55</v>
      </c>
      <c r="R137" s="7" t="s">
        <v>0</v>
      </c>
      <c r="S137" s="7">
        <v>4190</v>
      </c>
      <c r="T137" s="7">
        <v>253</v>
      </c>
      <c r="U137" s="7">
        <v>100</v>
      </c>
      <c r="V137" s="7" t="s">
        <v>1</v>
      </c>
      <c r="W137" s="7">
        <v>0</v>
      </c>
      <c r="X137" s="7">
        <v>0</v>
      </c>
      <c r="Y137" s="7" t="s">
        <v>2690</v>
      </c>
      <c r="Z137" s="7" t="s">
        <v>141</v>
      </c>
      <c r="AA137" s="7" t="s">
        <v>55</v>
      </c>
    </row>
    <row r="138" spans="1:27" x14ac:dyDescent="0.35">
      <c r="A138" s="7" t="s">
        <v>0</v>
      </c>
      <c r="B138" s="7">
        <v>4190</v>
      </c>
      <c r="C138" s="7">
        <v>253</v>
      </c>
      <c r="D138" s="7">
        <v>100</v>
      </c>
      <c r="E138" s="7" t="s">
        <v>1</v>
      </c>
      <c r="F138" s="7">
        <v>0</v>
      </c>
      <c r="G138" s="7">
        <v>0</v>
      </c>
      <c r="H138" s="7" t="s">
        <v>2690</v>
      </c>
      <c r="I138" s="7" t="s">
        <v>140</v>
      </c>
      <c r="J138" s="7" t="s">
        <v>55</v>
      </c>
      <c r="R138" s="7" t="s">
        <v>0</v>
      </c>
      <c r="S138" s="7">
        <v>4190</v>
      </c>
      <c r="T138" s="7">
        <v>253</v>
      </c>
      <c r="U138" s="7">
        <v>100</v>
      </c>
      <c r="V138" s="7" t="s">
        <v>1</v>
      </c>
      <c r="W138" s="7">
        <v>0</v>
      </c>
      <c r="X138" s="7">
        <v>0</v>
      </c>
      <c r="Y138" s="7" t="s">
        <v>2690</v>
      </c>
      <c r="Z138" s="7" t="s">
        <v>140</v>
      </c>
      <c r="AA138" s="7" t="s">
        <v>55</v>
      </c>
    </row>
    <row r="139" spans="1:27" x14ac:dyDescent="0.35">
      <c r="A139" s="7" t="s">
        <v>0</v>
      </c>
      <c r="B139" s="7">
        <v>4190</v>
      </c>
      <c r="C139" s="7">
        <v>253</v>
      </c>
      <c r="D139" s="7">
        <v>100</v>
      </c>
      <c r="E139" s="7" t="s">
        <v>1</v>
      </c>
      <c r="F139" s="7">
        <v>0</v>
      </c>
      <c r="G139" s="7">
        <v>0</v>
      </c>
      <c r="H139" s="7" t="s">
        <v>2690</v>
      </c>
      <c r="I139" s="7" t="s">
        <v>142</v>
      </c>
      <c r="J139" s="7" t="s">
        <v>55</v>
      </c>
      <c r="R139" s="7" t="s">
        <v>0</v>
      </c>
      <c r="S139" s="7">
        <v>4190</v>
      </c>
      <c r="T139" s="7">
        <v>253</v>
      </c>
      <c r="U139" s="7">
        <v>100</v>
      </c>
      <c r="V139" s="7" t="s">
        <v>1</v>
      </c>
      <c r="W139" s="7">
        <v>0</v>
      </c>
      <c r="X139" s="7">
        <v>0</v>
      </c>
      <c r="Y139" s="7" t="s">
        <v>2690</v>
      </c>
      <c r="Z139" s="7" t="s">
        <v>142</v>
      </c>
      <c r="AA139" s="7" t="s">
        <v>55</v>
      </c>
    </row>
    <row r="140" spans="1:27" x14ac:dyDescent="0.35">
      <c r="A140" s="7" t="s">
        <v>0</v>
      </c>
      <c r="B140" s="7">
        <v>4190</v>
      </c>
      <c r="C140" s="7">
        <v>253</v>
      </c>
      <c r="D140" s="7">
        <v>100</v>
      </c>
      <c r="E140" s="7" t="s">
        <v>1</v>
      </c>
      <c r="F140" s="7">
        <v>0</v>
      </c>
      <c r="G140" s="7">
        <v>0</v>
      </c>
      <c r="H140" s="7" t="s">
        <v>2690</v>
      </c>
      <c r="I140" s="7" t="s">
        <v>143</v>
      </c>
      <c r="J140" s="7" t="s">
        <v>55</v>
      </c>
      <c r="R140" s="7" t="s">
        <v>0</v>
      </c>
      <c r="S140" s="7">
        <v>4190</v>
      </c>
      <c r="T140" s="7">
        <v>253</v>
      </c>
      <c r="U140" s="7">
        <v>100</v>
      </c>
      <c r="V140" s="7" t="s">
        <v>1</v>
      </c>
      <c r="W140" s="7">
        <v>0</v>
      </c>
      <c r="X140" s="7">
        <v>0</v>
      </c>
      <c r="Y140" s="7" t="s">
        <v>2690</v>
      </c>
      <c r="Z140" s="7" t="s">
        <v>143</v>
      </c>
      <c r="AA140" s="7" t="s">
        <v>55</v>
      </c>
    </row>
    <row r="141" spans="1:27" x14ac:dyDescent="0.35">
      <c r="A141" s="7" t="s">
        <v>0</v>
      </c>
      <c r="B141" s="7">
        <v>4190</v>
      </c>
      <c r="C141" s="7">
        <v>253</v>
      </c>
      <c r="D141" s="7">
        <v>100</v>
      </c>
      <c r="E141" s="7" t="s">
        <v>1</v>
      </c>
      <c r="F141" s="7">
        <v>0</v>
      </c>
      <c r="G141" s="7">
        <v>0</v>
      </c>
      <c r="H141" s="7" t="s">
        <v>2690</v>
      </c>
      <c r="I141" s="7" t="s">
        <v>145</v>
      </c>
      <c r="J141" s="7" t="s">
        <v>55</v>
      </c>
      <c r="R141" s="7" t="s">
        <v>0</v>
      </c>
      <c r="S141" s="7">
        <v>4190</v>
      </c>
      <c r="T141" s="7">
        <v>253</v>
      </c>
      <c r="U141" s="7">
        <v>100</v>
      </c>
      <c r="V141" s="7" t="s">
        <v>1</v>
      </c>
      <c r="W141" s="7">
        <v>0</v>
      </c>
      <c r="X141" s="7">
        <v>0</v>
      </c>
      <c r="Y141" s="7" t="s">
        <v>2690</v>
      </c>
      <c r="Z141" s="7" t="s">
        <v>145</v>
      </c>
      <c r="AA141" s="7" t="s">
        <v>55</v>
      </c>
    </row>
    <row r="142" spans="1:27" x14ac:dyDescent="0.35">
      <c r="A142" s="7" t="s">
        <v>0</v>
      </c>
      <c r="B142" s="7">
        <v>4190</v>
      </c>
      <c r="C142" s="7">
        <v>253</v>
      </c>
      <c r="D142" s="7">
        <v>100</v>
      </c>
      <c r="E142" s="7" t="s">
        <v>1</v>
      </c>
      <c r="F142" s="7">
        <v>0</v>
      </c>
      <c r="G142" s="7">
        <v>0</v>
      </c>
      <c r="H142" s="7" t="s">
        <v>2690</v>
      </c>
      <c r="I142" s="7" t="s">
        <v>144</v>
      </c>
      <c r="J142" s="7" t="s">
        <v>55</v>
      </c>
      <c r="R142" s="7" t="s">
        <v>0</v>
      </c>
      <c r="S142" s="7">
        <v>4190</v>
      </c>
      <c r="T142" s="7">
        <v>253</v>
      </c>
      <c r="U142" s="7">
        <v>100</v>
      </c>
      <c r="V142" s="7" t="s">
        <v>1</v>
      </c>
      <c r="W142" s="7">
        <v>0</v>
      </c>
      <c r="X142" s="7">
        <v>0</v>
      </c>
      <c r="Y142" s="7" t="s">
        <v>2690</v>
      </c>
      <c r="Z142" s="7" t="s">
        <v>144</v>
      </c>
      <c r="AA142" s="7" t="s">
        <v>55</v>
      </c>
    </row>
    <row r="143" spans="1:27" x14ac:dyDescent="0.35">
      <c r="A143" s="7" t="s">
        <v>0</v>
      </c>
      <c r="B143" s="7">
        <v>4190</v>
      </c>
      <c r="C143" s="7">
        <v>253</v>
      </c>
      <c r="D143" s="7">
        <v>100</v>
      </c>
      <c r="E143" s="7" t="s">
        <v>1</v>
      </c>
      <c r="F143" s="7">
        <v>0</v>
      </c>
      <c r="G143" s="7">
        <v>0</v>
      </c>
      <c r="H143" s="7" t="s">
        <v>2690</v>
      </c>
      <c r="I143" s="7" t="s">
        <v>146</v>
      </c>
      <c r="J143" s="7" t="s">
        <v>55</v>
      </c>
      <c r="R143" s="7" t="s">
        <v>0</v>
      </c>
      <c r="S143" s="7">
        <v>4190</v>
      </c>
      <c r="T143" s="7">
        <v>253</v>
      </c>
      <c r="U143" s="7">
        <v>100</v>
      </c>
      <c r="V143" s="7" t="s">
        <v>1</v>
      </c>
      <c r="W143" s="7">
        <v>0</v>
      </c>
      <c r="X143" s="7">
        <v>0</v>
      </c>
      <c r="Y143" s="7" t="s">
        <v>2690</v>
      </c>
      <c r="Z143" s="7" t="s">
        <v>146</v>
      </c>
      <c r="AA143" s="7" t="s">
        <v>55</v>
      </c>
    </row>
    <row r="144" spans="1:27" x14ac:dyDescent="0.35">
      <c r="A144" s="7" t="s">
        <v>0</v>
      </c>
      <c r="B144" s="7">
        <v>4190</v>
      </c>
      <c r="C144" s="7">
        <v>253</v>
      </c>
      <c r="D144" s="7">
        <v>100</v>
      </c>
      <c r="E144" s="7" t="s">
        <v>1</v>
      </c>
      <c r="F144" s="7">
        <v>0</v>
      </c>
      <c r="G144" s="7">
        <v>0</v>
      </c>
      <c r="H144" s="7" t="s">
        <v>2690</v>
      </c>
      <c r="I144" s="7" t="s">
        <v>148</v>
      </c>
      <c r="J144" s="7" t="s">
        <v>55</v>
      </c>
      <c r="R144" s="7" t="s">
        <v>0</v>
      </c>
      <c r="S144" s="7">
        <v>4190</v>
      </c>
      <c r="T144" s="7">
        <v>253</v>
      </c>
      <c r="U144" s="7">
        <v>100</v>
      </c>
      <c r="V144" s="7" t="s">
        <v>1</v>
      </c>
      <c r="W144" s="7">
        <v>0</v>
      </c>
      <c r="X144" s="7">
        <v>0</v>
      </c>
      <c r="Y144" s="7" t="s">
        <v>2690</v>
      </c>
      <c r="Z144" s="7" t="s">
        <v>148</v>
      </c>
      <c r="AA144" s="7" t="s">
        <v>55</v>
      </c>
    </row>
    <row r="145" spans="1:27" x14ac:dyDescent="0.35">
      <c r="A145" s="7" t="s">
        <v>0</v>
      </c>
      <c r="B145" s="7">
        <v>4190</v>
      </c>
      <c r="C145" s="7">
        <v>253</v>
      </c>
      <c r="D145" s="7">
        <v>100</v>
      </c>
      <c r="E145" s="7" t="s">
        <v>1</v>
      </c>
      <c r="F145" s="7">
        <v>0</v>
      </c>
      <c r="G145" s="7">
        <v>0</v>
      </c>
      <c r="H145" s="7" t="s">
        <v>2690</v>
      </c>
      <c r="I145" s="7" t="s">
        <v>147</v>
      </c>
      <c r="J145" s="7" t="s">
        <v>55</v>
      </c>
      <c r="R145" s="7" t="s">
        <v>0</v>
      </c>
      <c r="S145" s="7">
        <v>4190</v>
      </c>
      <c r="T145" s="7">
        <v>253</v>
      </c>
      <c r="U145" s="7">
        <v>100</v>
      </c>
      <c r="V145" s="7" t="s">
        <v>1</v>
      </c>
      <c r="W145" s="7">
        <v>0</v>
      </c>
      <c r="X145" s="7">
        <v>0</v>
      </c>
      <c r="Y145" s="7" t="s">
        <v>2690</v>
      </c>
      <c r="Z145" s="7" t="s">
        <v>147</v>
      </c>
      <c r="AA145" s="7" t="s">
        <v>55</v>
      </c>
    </row>
    <row r="146" spans="1:27" x14ac:dyDescent="0.35">
      <c r="A146" s="7" t="s">
        <v>0</v>
      </c>
      <c r="B146" s="7">
        <v>4190</v>
      </c>
      <c r="C146" s="7">
        <v>253</v>
      </c>
      <c r="D146" s="7">
        <v>100</v>
      </c>
      <c r="E146" s="7" t="s">
        <v>1</v>
      </c>
      <c r="F146" s="7">
        <v>0</v>
      </c>
      <c r="G146" s="7">
        <v>0</v>
      </c>
      <c r="H146" s="7" t="s">
        <v>2690</v>
      </c>
      <c r="I146" s="7" t="s">
        <v>149</v>
      </c>
      <c r="J146" s="7" t="s">
        <v>55</v>
      </c>
      <c r="R146" s="7" t="s">
        <v>0</v>
      </c>
      <c r="S146" s="7">
        <v>4190</v>
      </c>
      <c r="T146" s="7">
        <v>253</v>
      </c>
      <c r="U146" s="7">
        <v>100</v>
      </c>
      <c r="V146" s="7" t="s">
        <v>1</v>
      </c>
      <c r="W146" s="7">
        <v>0</v>
      </c>
      <c r="X146" s="7">
        <v>0</v>
      </c>
      <c r="Y146" s="7" t="s">
        <v>2690</v>
      </c>
      <c r="Z146" s="7" t="s">
        <v>149</v>
      </c>
      <c r="AA146" s="7" t="s">
        <v>55</v>
      </c>
    </row>
    <row r="147" spans="1:27" x14ac:dyDescent="0.35">
      <c r="A147" s="7" t="s">
        <v>0</v>
      </c>
      <c r="B147" s="7">
        <v>4190</v>
      </c>
      <c r="C147" s="7">
        <v>253</v>
      </c>
      <c r="D147" s="7">
        <v>100</v>
      </c>
      <c r="E147" s="7" t="s">
        <v>1</v>
      </c>
      <c r="F147" s="7">
        <v>0</v>
      </c>
      <c r="G147" s="7">
        <v>0</v>
      </c>
      <c r="H147" s="7" t="s">
        <v>2690</v>
      </c>
      <c r="I147" s="7" t="s">
        <v>150</v>
      </c>
      <c r="J147" s="7" t="s">
        <v>55</v>
      </c>
      <c r="R147" s="7" t="s">
        <v>0</v>
      </c>
      <c r="S147" s="7">
        <v>4190</v>
      </c>
      <c r="T147" s="7">
        <v>253</v>
      </c>
      <c r="U147" s="7">
        <v>100</v>
      </c>
      <c r="V147" s="7" t="s">
        <v>1</v>
      </c>
      <c r="W147" s="7">
        <v>0</v>
      </c>
      <c r="X147" s="7">
        <v>0</v>
      </c>
      <c r="Y147" s="7" t="s">
        <v>2690</v>
      </c>
      <c r="Z147" s="7" t="s">
        <v>150</v>
      </c>
      <c r="AA147" s="7" t="s">
        <v>55</v>
      </c>
    </row>
    <row r="148" spans="1:27" x14ac:dyDescent="0.35">
      <c r="A148" s="7" t="s">
        <v>0</v>
      </c>
      <c r="B148" s="7">
        <v>4190</v>
      </c>
      <c r="C148" s="7">
        <v>253</v>
      </c>
      <c r="D148" s="7">
        <v>100</v>
      </c>
      <c r="E148" s="7" t="s">
        <v>1</v>
      </c>
      <c r="F148" s="7">
        <v>0</v>
      </c>
      <c r="G148" s="7">
        <v>0</v>
      </c>
      <c r="H148" s="7" t="s">
        <v>2690</v>
      </c>
      <c r="I148" s="7" t="s">
        <v>153</v>
      </c>
      <c r="J148" s="7" t="s">
        <v>55</v>
      </c>
      <c r="R148" s="7" t="s">
        <v>0</v>
      </c>
      <c r="S148" s="7">
        <v>4190</v>
      </c>
      <c r="T148" s="7">
        <v>253</v>
      </c>
      <c r="U148" s="7">
        <v>100</v>
      </c>
      <c r="V148" s="7" t="s">
        <v>1</v>
      </c>
      <c r="W148" s="7">
        <v>0</v>
      </c>
      <c r="X148" s="7">
        <v>0</v>
      </c>
      <c r="Y148" s="7" t="s">
        <v>2690</v>
      </c>
      <c r="Z148" s="7" t="s">
        <v>153</v>
      </c>
      <c r="AA148" s="7" t="s">
        <v>55</v>
      </c>
    </row>
    <row r="149" spans="1:27" x14ac:dyDescent="0.35">
      <c r="A149" s="7" t="s">
        <v>0</v>
      </c>
      <c r="B149" s="7">
        <v>4190</v>
      </c>
      <c r="C149" s="7">
        <v>253</v>
      </c>
      <c r="D149" s="7">
        <v>100</v>
      </c>
      <c r="E149" s="7" t="s">
        <v>1</v>
      </c>
      <c r="F149" s="7">
        <v>0</v>
      </c>
      <c r="G149" s="7">
        <v>0</v>
      </c>
      <c r="H149" s="7" t="s">
        <v>2690</v>
      </c>
      <c r="I149" s="7" t="s">
        <v>152</v>
      </c>
      <c r="J149" s="7" t="s">
        <v>55</v>
      </c>
      <c r="R149" s="7" t="s">
        <v>0</v>
      </c>
      <c r="S149" s="7">
        <v>4190</v>
      </c>
      <c r="T149" s="7">
        <v>253</v>
      </c>
      <c r="U149" s="7">
        <v>100</v>
      </c>
      <c r="V149" s="7" t="s">
        <v>1</v>
      </c>
      <c r="W149" s="7">
        <v>0</v>
      </c>
      <c r="X149" s="7">
        <v>0</v>
      </c>
      <c r="Y149" s="7" t="s">
        <v>2690</v>
      </c>
      <c r="Z149" s="7" t="s">
        <v>152</v>
      </c>
      <c r="AA149" s="7" t="s">
        <v>55</v>
      </c>
    </row>
    <row r="150" spans="1:27" x14ac:dyDescent="0.35">
      <c r="A150" s="7" t="s">
        <v>0</v>
      </c>
      <c r="B150" s="7">
        <v>4190</v>
      </c>
      <c r="C150" s="7">
        <v>253</v>
      </c>
      <c r="D150" s="7">
        <v>100</v>
      </c>
      <c r="E150" s="7" t="s">
        <v>1</v>
      </c>
      <c r="F150" s="7">
        <v>0</v>
      </c>
      <c r="G150" s="7">
        <v>0</v>
      </c>
      <c r="H150" s="7" t="s">
        <v>2690</v>
      </c>
      <c r="I150" s="7" t="s">
        <v>151</v>
      </c>
      <c r="J150" s="7" t="s">
        <v>55</v>
      </c>
      <c r="R150" s="7" t="s">
        <v>0</v>
      </c>
      <c r="S150" s="7">
        <v>4190</v>
      </c>
      <c r="T150" s="7">
        <v>253</v>
      </c>
      <c r="U150" s="7">
        <v>100</v>
      </c>
      <c r="V150" s="7" t="s">
        <v>1</v>
      </c>
      <c r="W150" s="7">
        <v>0</v>
      </c>
      <c r="X150" s="7">
        <v>0</v>
      </c>
      <c r="Y150" s="7" t="s">
        <v>2690</v>
      </c>
      <c r="Z150" s="7" t="s">
        <v>151</v>
      </c>
      <c r="AA150" s="7" t="s">
        <v>55</v>
      </c>
    </row>
    <row r="151" spans="1:27" x14ac:dyDescent="0.35">
      <c r="A151" s="7" t="s">
        <v>0</v>
      </c>
      <c r="B151" s="7">
        <v>4190</v>
      </c>
      <c r="C151" s="7">
        <v>253</v>
      </c>
      <c r="D151" s="7">
        <v>100</v>
      </c>
      <c r="E151" s="7" t="s">
        <v>1</v>
      </c>
      <c r="F151" s="7">
        <v>0</v>
      </c>
      <c r="G151" s="7">
        <v>0</v>
      </c>
      <c r="H151" s="7" t="s">
        <v>2690</v>
      </c>
      <c r="I151" s="7" t="s">
        <v>154</v>
      </c>
      <c r="J151" s="7" t="s">
        <v>55</v>
      </c>
      <c r="R151" s="7" t="s">
        <v>0</v>
      </c>
      <c r="S151" s="7">
        <v>4190</v>
      </c>
      <c r="T151" s="7">
        <v>253</v>
      </c>
      <c r="U151" s="7">
        <v>100</v>
      </c>
      <c r="V151" s="7" t="s">
        <v>1</v>
      </c>
      <c r="W151" s="7">
        <v>0</v>
      </c>
      <c r="X151" s="7">
        <v>0</v>
      </c>
      <c r="Y151" s="7" t="s">
        <v>2690</v>
      </c>
      <c r="Z151" s="7" t="s">
        <v>154</v>
      </c>
      <c r="AA151" s="7" t="s">
        <v>55</v>
      </c>
    </row>
    <row r="152" spans="1:27" x14ac:dyDescent="0.35">
      <c r="A152" s="7" t="s">
        <v>0</v>
      </c>
      <c r="B152" s="7">
        <v>4190</v>
      </c>
      <c r="C152" s="7">
        <v>253</v>
      </c>
      <c r="D152" s="7">
        <v>100</v>
      </c>
      <c r="E152" s="7" t="s">
        <v>1</v>
      </c>
      <c r="F152" s="7">
        <v>0</v>
      </c>
      <c r="G152" s="7">
        <v>0</v>
      </c>
      <c r="H152" s="7" t="s">
        <v>2690</v>
      </c>
      <c r="I152" s="7" t="s">
        <v>156</v>
      </c>
      <c r="J152" s="7" t="s">
        <v>55</v>
      </c>
      <c r="R152" s="7" t="s">
        <v>0</v>
      </c>
      <c r="S152" s="7">
        <v>4190</v>
      </c>
      <c r="T152" s="7">
        <v>253</v>
      </c>
      <c r="U152" s="7">
        <v>100</v>
      </c>
      <c r="V152" s="7" t="s">
        <v>1</v>
      </c>
      <c r="W152" s="7">
        <v>0</v>
      </c>
      <c r="X152" s="7">
        <v>0</v>
      </c>
      <c r="Y152" s="7" t="s">
        <v>2690</v>
      </c>
      <c r="Z152" s="7" t="s">
        <v>156</v>
      </c>
      <c r="AA152" s="7" t="s">
        <v>55</v>
      </c>
    </row>
    <row r="153" spans="1:27" x14ac:dyDescent="0.35">
      <c r="A153" s="7" t="s">
        <v>0</v>
      </c>
      <c r="B153" s="7">
        <v>4190</v>
      </c>
      <c r="C153" s="7">
        <v>253</v>
      </c>
      <c r="D153" s="7">
        <v>100</v>
      </c>
      <c r="E153" s="7" t="s">
        <v>1</v>
      </c>
      <c r="F153" s="7">
        <v>0</v>
      </c>
      <c r="G153" s="7">
        <v>0</v>
      </c>
      <c r="H153" s="7" t="s">
        <v>2690</v>
      </c>
      <c r="I153" s="7" t="s">
        <v>155</v>
      </c>
      <c r="J153" s="7" t="s">
        <v>55</v>
      </c>
      <c r="R153" s="7" t="s">
        <v>0</v>
      </c>
      <c r="S153" s="7">
        <v>4190</v>
      </c>
      <c r="T153" s="7">
        <v>253</v>
      </c>
      <c r="U153" s="7">
        <v>100</v>
      </c>
      <c r="V153" s="7" t="s">
        <v>1</v>
      </c>
      <c r="W153" s="7">
        <v>0</v>
      </c>
      <c r="X153" s="7">
        <v>0</v>
      </c>
      <c r="Y153" s="7" t="s">
        <v>2690</v>
      </c>
      <c r="Z153" s="7" t="s">
        <v>155</v>
      </c>
      <c r="AA153" s="7" t="s">
        <v>55</v>
      </c>
    </row>
    <row r="154" spans="1:27" x14ac:dyDescent="0.35">
      <c r="A154" s="7" t="s">
        <v>0</v>
      </c>
      <c r="B154" s="7">
        <v>4190</v>
      </c>
      <c r="C154" s="7">
        <v>253</v>
      </c>
      <c r="D154" s="7">
        <v>100</v>
      </c>
      <c r="E154" s="7" t="s">
        <v>1</v>
      </c>
      <c r="F154" s="7">
        <v>0</v>
      </c>
      <c r="G154" s="7">
        <v>0</v>
      </c>
      <c r="H154" s="7" t="s">
        <v>2690</v>
      </c>
      <c r="I154" s="7" t="s">
        <v>158</v>
      </c>
      <c r="J154" s="7" t="s">
        <v>55</v>
      </c>
      <c r="R154" s="7" t="s">
        <v>0</v>
      </c>
      <c r="S154" s="7">
        <v>4190</v>
      </c>
      <c r="T154" s="7">
        <v>253</v>
      </c>
      <c r="U154" s="7">
        <v>100</v>
      </c>
      <c r="V154" s="7" t="s">
        <v>1</v>
      </c>
      <c r="W154" s="7">
        <v>0</v>
      </c>
      <c r="X154" s="7">
        <v>0</v>
      </c>
      <c r="Y154" s="7" t="s">
        <v>2690</v>
      </c>
      <c r="Z154" s="7" t="s">
        <v>158</v>
      </c>
      <c r="AA154" s="7" t="s">
        <v>55</v>
      </c>
    </row>
    <row r="155" spans="1:27" x14ac:dyDescent="0.35">
      <c r="A155" s="7" t="s">
        <v>0</v>
      </c>
      <c r="B155" s="7">
        <v>4190</v>
      </c>
      <c r="C155" s="7">
        <v>253</v>
      </c>
      <c r="D155" s="7">
        <v>100</v>
      </c>
      <c r="E155" s="7" t="s">
        <v>1</v>
      </c>
      <c r="F155" s="7">
        <v>0</v>
      </c>
      <c r="G155" s="7">
        <v>0</v>
      </c>
      <c r="H155" s="7" t="s">
        <v>2690</v>
      </c>
      <c r="I155" s="7" t="s">
        <v>157</v>
      </c>
      <c r="J155" s="7" t="s">
        <v>55</v>
      </c>
      <c r="R155" s="7" t="s">
        <v>0</v>
      </c>
      <c r="S155" s="7">
        <v>4190</v>
      </c>
      <c r="T155" s="7">
        <v>253</v>
      </c>
      <c r="U155" s="7">
        <v>100</v>
      </c>
      <c r="V155" s="7" t="s">
        <v>1</v>
      </c>
      <c r="W155" s="7">
        <v>0</v>
      </c>
      <c r="X155" s="7">
        <v>0</v>
      </c>
      <c r="Y155" s="7" t="s">
        <v>2690</v>
      </c>
      <c r="Z155" s="7" t="s">
        <v>157</v>
      </c>
      <c r="AA155" s="7" t="s">
        <v>55</v>
      </c>
    </row>
    <row r="156" spans="1:27" x14ac:dyDescent="0.35">
      <c r="A156" s="7" t="s">
        <v>0</v>
      </c>
      <c r="B156" s="7">
        <v>4190</v>
      </c>
      <c r="C156" s="7">
        <v>253</v>
      </c>
      <c r="D156" s="7">
        <v>100</v>
      </c>
      <c r="E156" s="7" t="s">
        <v>1</v>
      </c>
      <c r="F156" s="7">
        <v>0</v>
      </c>
      <c r="G156" s="7">
        <v>0</v>
      </c>
      <c r="H156" s="7" t="s">
        <v>2690</v>
      </c>
      <c r="I156" s="7" t="s">
        <v>159</v>
      </c>
      <c r="J156" s="7" t="s">
        <v>55</v>
      </c>
      <c r="R156" s="7" t="s">
        <v>0</v>
      </c>
      <c r="S156" s="7">
        <v>4190</v>
      </c>
      <c r="T156" s="7">
        <v>253</v>
      </c>
      <c r="U156" s="7">
        <v>100</v>
      </c>
      <c r="V156" s="7" t="s">
        <v>1</v>
      </c>
      <c r="W156" s="7">
        <v>0</v>
      </c>
      <c r="X156" s="7">
        <v>0</v>
      </c>
      <c r="Y156" s="7" t="s">
        <v>2690</v>
      </c>
      <c r="Z156" s="7" t="s">
        <v>159</v>
      </c>
      <c r="AA156" s="7" t="s">
        <v>55</v>
      </c>
    </row>
    <row r="157" spans="1:27" x14ac:dyDescent="0.35">
      <c r="A157" s="7" t="s">
        <v>0</v>
      </c>
      <c r="B157" s="7">
        <v>4190</v>
      </c>
      <c r="C157" s="7">
        <v>253</v>
      </c>
      <c r="D157" s="7">
        <v>100</v>
      </c>
      <c r="E157" s="7" t="s">
        <v>1</v>
      </c>
      <c r="F157" s="7">
        <v>0</v>
      </c>
      <c r="G157" s="7">
        <v>0</v>
      </c>
      <c r="H157" s="7" t="s">
        <v>2690</v>
      </c>
      <c r="I157" s="7" t="s">
        <v>160</v>
      </c>
      <c r="J157" s="7" t="s">
        <v>55</v>
      </c>
      <c r="R157" s="7" t="s">
        <v>0</v>
      </c>
      <c r="S157" s="7">
        <v>4190</v>
      </c>
      <c r="T157" s="7">
        <v>253</v>
      </c>
      <c r="U157" s="7">
        <v>100</v>
      </c>
      <c r="V157" s="7" t="s">
        <v>1</v>
      </c>
      <c r="W157" s="7">
        <v>0</v>
      </c>
      <c r="X157" s="7">
        <v>0</v>
      </c>
      <c r="Y157" s="7" t="s">
        <v>2690</v>
      </c>
      <c r="Z157" s="7" t="s">
        <v>160</v>
      </c>
      <c r="AA157" s="7" t="s">
        <v>55</v>
      </c>
    </row>
    <row r="158" spans="1:27" x14ac:dyDescent="0.35">
      <c r="A158" s="7" t="s">
        <v>0</v>
      </c>
      <c r="B158" s="7">
        <v>4190</v>
      </c>
      <c r="C158" s="7">
        <v>253</v>
      </c>
      <c r="D158" s="7">
        <v>100</v>
      </c>
      <c r="E158" s="7" t="s">
        <v>1</v>
      </c>
      <c r="F158" s="7">
        <v>0</v>
      </c>
      <c r="G158" s="7">
        <v>0</v>
      </c>
      <c r="H158" s="7" t="s">
        <v>2690</v>
      </c>
      <c r="I158" s="7" t="s">
        <v>161</v>
      </c>
      <c r="J158" s="7" t="s">
        <v>55</v>
      </c>
      <c r="R158" s="7" t="s">
        <v>0</v>
      </c>
      <c r="S158" s="7">
        <v>4190</v>
      </c>
      <c r="T158" s="7">
        <v>253</v>
      </c>
      <c r="U158" s="7">
        <v>100</v>
      </c>
      <c r="V158" s="7" t="s">
        <v>1</v>
      </c>
      <c r="W158" s="7">
        <v>0</v>
      </c>
      <c r="X158" s="7">
        <v>0</v>
      </c>
      <c r="Y158" s="7" t="s">
        <v>2690</v>
      </c>
      <c r="Z158" s="7" t="s">
        <v>161</v>
      </c>
      <c r="AA158" s="7" t="s">
        <v>55</v>
      </c>
    </row>
    <row r="159" spans="1:27" x14ac:dyDescent="0.35">
      <c r="A159" s="7" t="s">
        <v>0</v>
      </c>
      <c r="B159" s="7">
        <v>4190</v>
      </c>
      <c r="C159" s="7">
        <v>253</v>
      </c>
      <c r="D159" s="7">
        <v>100</v>
      </c>
      <c r="E159" s="7" t="s">
        <v>1</v>
      </c>
      <c r="F159" s="7">
        <v>0</v>
      </c>
      <c r="G159" s="7">
        <v>0</v>
      </c>
      <c r="H159" s="7" t="s">
        <v>2690</v>
      </c>
      <c r="I159" s="7" t="s">
        <v>163</v>
      </c>
      <c r="J159" s="7" t="s">
        <v>55</v>
      </c>
      <c r="R159" s="7" t="s">
        <v>0</v>
      </c>
      <c r="S159" s="7">
        <v>4190</v>
      </c>
      <c r="T159" s="7">
        <v>253</v>
      </c>
      <c r="U159" s="7">
        <v>100</v>
      </c>
      <c r="V159" s="7" t="s">
        <v>1</v>
      </c>
      <c r="W159" s="7">
        <v>0</v>
      </c>
      <c r="X159" s="7">
        <v>0</v>
      </c>
      <c r="Y159" s="7" t="s">
        <v>2690</v>
      </c>
      <c r="Z159" s="7" t="s">
        <v>163</v>
      </c>
      <c r="AA159" s="7" t="s">
        <v>55</v>
      </c>
    </row>
    <row r="160" spans="1:27" x14ac:dyDescent="0.35">
      <c r="A160" s="7" t="s">
        <v>0</v>
      </c>
      <c r="B160" s="7">
        <v>4190</v>
      </c>
      <c r="C160" s="7">
        <v>253</v>
      </c>
      <c r="D160" s="7">
        <v>100</v>
      </c>
      <c r="E160" s="7" t="s">
        <v>1</v>
      </c>
      <c r="F160" s="7">
        <v>0</v>
      </c>
      <c r="G160" s="7">
        <v>0</v>
      </c>
      <c r="H160" s="7" t="s">
        <v>2690</v>
      </c>
      <c r="I160" s="7" t="s">
        <v>162</v>
      </c>
      <c r="J160" s="7" t="s">
        <v>55</v>
      </c>
      <c r="R160" s="7" t="s">
        <v>0</v>
      </c>
      <c r="S160" s="7">
        <v>4190</v>
      </c>
      <c r="T160" s="7">
        <v>253</v>
      </c>
      <c r="U160" s="7">
        <v>100</v>
      </c>
      <c r="V160" s="7" t="s">
        <v>1</v>
      </c>
      <c r="W160" s="7">
        <v>0</v>
      </c>
      <c r="X160" s="7">
        <v>0</v>
      </c>
      <c r="Y160" s="7" t="s">
        <v>2690</v>
      </c>
      <c r="Z160" s="7" t="s">
        <v>162</v>
      </c>
      <c r="AA160" s="7" t="s">
        <v>55</v>
      </c>
    </row>
    <row r="161" spans="1:27" x14ac:dyDescent="0.35">
      <c r="A161" s="7" t="s">
        <v>0</v>
      </c>
      <c r="B161" s="7">
        <v>4190</v>
      </c>
      <c r="C161" s="7">
        <v>253</v>
      </c>
      <c r="D161" s="7">
        <v>100</v>
      </c>
      <c r="E161" s="7" t="s">
        <v>1</v>
      </c>
      <c r="F161" s="7">
        <v>0</v>
      </c>
      <c r="G161" s="7">
        <v>0</v>
      </c>
      <c r="H161" s="7" t="s">
        <v>2690</v>
      </c>
      <c r="I161" s="7" t="s">
        <v>167</v>
      </c>
      <c r="J161" s="7" t="s">
        <v>55</v>
      </c>
      <c r="R161" s="7" t="s">
        <v>0</v>
      </c>
      <c r="S161" s="7">
        <v>4190</v>
      </c>
      <c r="T161" s="7">
        <v>253</v>
      </c>
      <c r="U161" s="7">
        <v>100</v>
      </c>
      <c r="V161" s="7" t="s">
        <v>1</v>
      </c>
      <c r="W161" s="7">
        <v>0</v>
      </c>
      <c r="X161" s="7">
        <v>0</v>
      </c>
      <c r="Y161" s="7" t="s">
        <v>2690</v>
      </c>
      <c r="Z161" s="7" t="s">
        <v>167</v>
      </c>
      <c r="AA161" s="7" t="s">
        <v>55</v>
      </c>
    </row>
    <row r="162" spans="1:27" x14ac:dyDescent="0.35">
      <c r="A162" s="7" t="s">
        <v>0</v>
      </c>
      <c r="B162" s="7">
        <v>4190</v>
      </c>
      <c r="C162" s="7">
        <v>253</v>
      </c>
      <c r="D162" s="7">
        <v>100</v>
      </c>
      <c r="E162" s="7" t="s">
        <v>1</v>
      </c>
      <c r="F162" s="7">
        <v>0</v>
      </c>
      <c r="G162" s="7">
        <v>0</v>
      </c>
      <c r="H162" s="7" t="s">
        <v>2690</v>
      </c>
      <c r="I162" s="7" t="s">
        <v>165</v>
      </c>
      <c r="J162" s="7" t="s">
        <v>55</v>
      </c>
      <c r="R162" s="7" t="s">
        <v>0</v>
      </c>
      <c r="S162" s="7">
        <v>4190</v>
      </c>
      <c r="T162" s="7">
        <v>253</v>
      </c>
      <c r="U162" s="7">
        <v>100</v>
      </c>
      <c r="V162" s="7" t="s">
        <v>1</v>
      </c>
      <c r="W162" s="7">
        <v>0</v>
      </c>
      <c r="X162" s="7">
        <v>0</v>
      </c>
      <c r="Y162" s="7" t="s">
        <v>2690</v>
      </c>
      <c r="Z162" s="7" t="s">
        <v>165</v>
      </c>
      <c r="AA162" s="7" t="s">
        <v>55</v>
      </c>
    </row>
    <row r="163" spans="1:27" x14ac:dyDescent="0.35">
      <c r="A163" s="7" t="s">
        <v>0</v>
      </c>
      <c r="B163" s="7">
        <v>4190</v>
      </c>
      <c r="C163" s="7">
        <v>253</v>
      </c>
      <c r="D163" s="7">
        <v>100</v>
      </c>
      <c r="E163" s="7" t="s">
        <v>1</v>
      </c>
      <c r="F163" s="7">
        <v>0</v>
      </c>
      <c r="G163" s="7">
        <v>0</v>
      </c>
      <c r="H163" s="7" t="s">
        <v>2690</v>
      </c>
      <c r="I163" s="7" t="s">
        <v>166</v>
      </c>
      <c r="J163" s="7" t="s">
        <v>55</v>
      </c>
      <c r="R163" s="7" t="s">
        <v>0</v>
      </c>
      <c r="S163" s="7">
        <v>4190</v>
      </c>
      <c r="T163" s="7">
        <v>253</v>
      </c>
      <c r="U163" s="7">
        <v>100</v>
      </c>
      <c r="V163" s="7" t="s">
        <v>1</v>
      </c>
      <c r="W163" s="7">
        <v>0</v>
      </c>
      <c r="X163" s="7">
        <v>0</v>
      </c>
      <c r="Y163" s="7" t="s">
        <v>2690</v>
      </c>
      <c r="Z163" s="7" t="s">
        <v>166</v>
      </c>
      <c r="AA163" s="7" t="s">
        <v>55</v>
      </c>
    </row>
    <row r="164" spans="1:27" x14ac:dyDescent="0.35">
      <c r="A164" s="7" t="s">
        <v>0</v>
      </c>
      <c r="B164" s="7">
        <v>4190</v>
      </c>
      <c r="C164" s="7">
        <v>253</v>
      </c>
      <c r="D164" s="7">
        <v>100</v>
      </c>
      <c r="E164" s="7" t="s">
        <v>1</v>
      </c>
      <c r="F164" s="7">
        <v>0</v>
      </c>
      <c r="G164" s="7">
        <v>0</v>
      </c>
      <c r="H164" s="7" t="s">
        <v>2690</v>
      </c>
      <c r="I164" s="7" t="s">
        <v>164</v>
      </c>
      <c r="J164" s="7" t="s">
        <v>55</v>
      </c>
      <c r="R164" s="7" t="s">
        <v>0</v>
      </c>
      <c r="S164" s="7">
        <v>4190</v>
      </c>
      <c r="T164" s="7">
        <v>253</v>
      </c>
      <c r="U164" s="7">
        <v>100</v>
      </c>
      <c r="V164" s="7" t="s">
        <v>1</v>
      </c>
      <c r="W164" s="7">
        <v>0</v>
      </c>
      <c r="X164" s="7">
        <v>0</v>
      </c>
      <c r="Y164" s="7" t="s">
        <v>2690</v>
      </c>
      <c r="Z164" s="7" t="s">
        <v>164</v>
      </c>
      <c r="AA164" s="7" t="s">
        <v>55</v>
      </c>
    </row>
    <row r="165" spans="1:27" x14ac:dyDescent="0.35">
      <c r="A165" s="7" t="s">
        <v>0</v>
      </c>
      <c r="B165" s="7">
        <v>4190</v>
      </c>
      <c r="C165" s="7">
        <v>253</v>
      </c>
      <c r="D165" s="7">
        <v>100</v>
      </c>
      <c r="E165" s="7" t="s">
        <v>1</v>
      </c>
      <c r="F165" s="7">
        <v>0</v>
      </c>
      <c r="G165" s="7">
        <v>0</v>
      </c>
      <c r="H165" s="7" t="s">
        <v>2690</v>
      </c>
      <c r="I165" s="7" t="s">
        <v>170</v>
      </c>
      <c r="J165" s="7" t="s">
        <v>55</v>
      </c>
      <c r="R165" s="7" t="s">
        <v>0</v>
      </c>
      <c r="S165" s="7">
        <v>4190</v>
      </c>
      <c r="T165" s="7">
        <v>253</v>
      </c>
      <c r="U165" s="7">
        <v>100</v>
      </c>
      <c r="V165" s="7" t="s">
        <v>1</v>
      </c>
      <c r="W165" s="7">
        <v>0</v>
      </c>
      <c r="X165" s="7">
        <v>0</v>
      </c>
      <c r="Y165" s="7" t="s">
        <v>2690</v>
      </c>
      <c r="Z165" s="7" t="s">
        <v>170</v>
      </c>
      <c r="AA165" s="7" t="s">
        <v>55</v>
      </c>
    </row>
    <row r="166" spans="1:27" x14ac:dyDescent="0.35">
      <c r="A166" s="7" t="s">
        <v>0</v>
      </c>
      <c r="B166" s="7">
        <v>4190</v>
      </c>
      <c r="C166" s="7">
        <v>253</v>
      </c>
      <c r="D166" s="7">
        <v>100</v>
      </c>
      <c r="E166" s="7" t="s">
        <v>1</v>
      </c>
      <c r="F166" s="7">
        <v>0</v>
      </c>
      <c r="G166" s="7">
        <v>0</v>
      </c>
      <c r="H166" s="7" t="s">
        <v>2690</v>
      </c>
      <c r="I166" s="7" t="s">
        <v>168</v>
      </c>
      <c r="J166" s="7" t="s">
        <v>55</v>
      </c>
      <c r="R166" s="7" t="s">
        <v>0</v>
      </c>
      <c r="S166" s="7">
        <v>4190</v>
      </c>
      <c r="T166" s="7">
        <v>253</v>
      </c>
      <c r="U166" s="7">
        <v>100</v>
      </c>
      <c r="V166" s="7" t="s">
        <v>1</v>
      </c>
      <c r="W166" s="7">
        <v>0</v>
      </c>
      <c r="X166" s="7">
        <v>0</v>
      </c>
      <c r="Y166" s="7" t="s">
        <v>2690</v>
      </c>
      <c r="Z166" s="7" t="s">
        <v>168</v>
      </c>
      <c r="AA166" s="7" t="s">
        <v>55</v>
      </c>
    </row>
    <row r="167" spans="1:27" x14ac:dyDescent="0.35">
      <c r="A167" s="7" t="s">
        <v>0</v>
      </c>
      <c r="B167" s="7">
        <v>4190</v>
      </c>
      <c r="C167" s="7">
        <v>253</v>
      </c>
      <c r="D167" s="7">
        <v>100</v>
      </c>
      <c r="E167" s="7" t="s">
        <v>1</v>
      </c>
      <c r="F167" s="7">
        <v>0</v>
      </c>
      <c r="G167" s="7">
        <v>0</v>
      </c>
      <c r="H167" s="7" t="s">
        <v>2690</v>
      </c>
      <c r="I167" s="7" t="s">
        <v>169</v>
      </c>
      <c r="J167" s="7" t="s">
        <v>55</v>
      </c>
      <c r="R167" s="7" t="s">
        <v>0</v>
      </c>
      <c r="S167" s="7">
        <v>4190</v>
      </c>
      <c r="T167" s="7">
        <v>253</v>
      </c>
      <c r="U167" s="7">
        <v>100</v>
      </c>
      <c r="V167" s="7" t="s">
        <v>1</v>
      </c>
      <c r="W167" s="7">
        <v>0</v>
      </c>
      <c r="X167" s="7">
        <v>0</v>
      </c>
      <c r="Y167" s="7" t="s">
        <v>2690</v>
      </c>
      <c r="Z167" s="7" t="s">
        <v>169</v>
      </c>
      <c r="AA167" s="7" t="s">
        <v>55</v>
      </c>
    </row>
    <row r="168" spans="1:27" x14ac:dyDescent="0.35">
      <c r="A168" s="7" t="s">
        <v>0</v>
      </c>
      <c r="B168" s="7">
        <v>4190</v>
      </c>
      <c r="C168" s="7">
        <v>253</v>
      </c>
      <c r="D168" s="7">
        <v>100</v>
      </c>
      <c r="E168" s="7" t="s">
        <v>1</v>
      </c>
      <c r="F168" s="7">
        <v>0</v>
      </c>
      <c r="G168" s="7">
        <v>0</v>
      </c>
      <c r="H168" s="7" t="s">
        <v>2690</v>
      </c>
      <c r="I168" s="7" t="s">
        <v>171</v>
      </c>
      <c r="J168" s="7" t="s">
        <v>55</v>
      </c>
      <c r="R168" s="7" t="s">
        <v>0</v>
      </c>
      <c r="S168" s="7">
        <v>4190</v>
      </c>
      <c r="T168" s="7">
        <v>253</v>
      </c>
      <c r="U168" s="7">
        <v>100</v>
      </c>
      <c r="V168" s="7" t="s">
        <v>1</v>
      </c>
      <c r="W168" s="7">
        <v>0</v>
      </c>
      <c r="X168" s="7">
        <v>0</v>
      </c>
      <c r="Y168" s="7" t="s">
        <v>2690</v>
      </c>
      <c r="Z168" s="7" t="s">
        <v>171</v>
      </c>
      <c r="AA168" s="7" t="s">
        <v>55</v>
      </c>
    </row>
    <row r="169" spans="1:27" x14ac:dyDescent="0.35">
      <c r="A169" s="7" t="s">
        <v>0</v>
      </c>
      <c r="B169" s="7">
        <v>4190</v>
      </c>
      <c r="C169" s="7">
        <v>253</v>
      </c>
      <c r="D169" s="7">
        <v>100</v>
      </c>
      <c r="E169" s="7" t="s">
        <v>1</v>
      </c>
      <c r="F169" s="7">
        <v>0</v>
      </c>
      <c r="G169" s="7">
        <v>0</v>
      </c>
      <c r="H169" s="7" t="s">
        <v>2690</v>
      </c>
      <c r="I169" s="7" t="s">
        <v>172</v>
      </c>
      <c r="J169" s="7" t="s">
        <v>55</v>
      </c>
      <c r="R169" s="7" t="s">
        <v>0</v>
      </c>
      <c r="S169" s="7">
        <v>4190</v>
      </c>
      <c r="T169" s="7">
        <v>253</v>
      </c>
      <c r="U169" s="7">
        <v>100</v>
      </c>
      <c r="V169" s="7" t="s">
        <v>1</v>
      </c>
      <c r="W169" s="7">
        <v>0</v>
      </c>
      <c r="X169" s="7">
        <v>0</v>
      </c>
      <c r="Y169" s="7" t="s">
        <v>2690</v>
      </c>
      <c r="Z169" s="7" t="s">
        <v>172</v>
      </c>
      <c r="AA169" s="7" t="s">
        <v>55</v>
      </c>
    </row>
    <row r="170" spans="1:27" x14ac:dyDescent="0.35">
      <c r="A170" s="7" t="s">
        <v>0</v>
      </c>
      <c r="B170" s="7">
        <v>4190</v>
      </c>
      <c r="C170" s="7">
        <v>253</v>
      </c>
      <c r="D170" s="7">
        <v>100</v>
      </c>
      <c r="E170" s="7" t="s">
        <v>1</v>
      </c>
      <c r="F170" s="7">
        <v>0</v>
      </c>
      <c r="G170" s="7">
        <v>0</v>
      </c>
      <c r="H170" s="7" t="s">
        <v>2690</v>
      </c>
      <c r="I170" s="7" t="s">
        <v>174</v>
      </c>
      <c r="J170" s="7" t="s">
        <v>55</v>
      </c>
      <c r="R170" s="7" t="s">
        <v>0</v>
      </c>
      <c r="S170" s="7">
        <v>4190</v>
      </c>
      <c r="T170" s="7">
        <v>253</v>
      </c>
      <c r="U170" s="7">
        <v>100</v>
      </c>
      <c r="V170" s="7" t="s">
        <v>1</v>
      </c>
      <c r="W170" s="7">
        <v>0</v>
      </c>
      <c r="X170" s="7">
        <v>0</v>
      </c>
      <c r="Y170" s="7" t="s">
        <v>2690</v>
      </c>
      <c r="Z170" s="7" t="s">
        <v>174</v>
      </c>
      <c r="AA170" s="7" t="s">
        <v>55</v>
      </c>
    </row>
    <row r="171" spans="1:27" x14ac:dyDescent="0.35">
      <c r="A171" s="7" t="s">
        <v>0</v>
      </c>
      <c r="B171" s="7">
        <v>4190</v>
      </c>
      <c r="C171" s="7">
        <v>253</v>
      </c>
      <c r="D171" s="7">
        <v>100</v>
      </c>
      <c r="E171" s="7" t="s">
        <v>1</v>
      </c>
      <c r="F171" s="7">
        <v>0</v>
      </c>
      <c r="G171" s="7">
        <v>0</v>
      </c>
      <c r="H171" s="7" t="s">
        <v>2690</v>
      </c>
      <c r="I171" s="7" t="s">
        <v>175</v>
      </c>
      <c r="J171" s="7" t="s">
        <v>55</v>
      </c>
      <c r="R171" s="7" t="s">
        <v>0</v>
      </c>
      <c r="S171" s="7">
        <v>4190</v>
      </c>
      <c r="T171" s="7">
        <v>253</v>
      </c>
      <c r="U171" s="7">
        <v>100</v>
      </c>
      <c r="V171" s="7" t="s">
        <v>1</v>
      </c>
      <c r="W171" s="7">
        <v>0</v>
      </c>
      <c r="X171" s="7">
        <v>0</v>
      </c>
      <c r="Y171" s="7" t="s">
        <v>2690</v>
      </c>
      <c r="Z171" s="7" t="s">
        <v>175</v>
      </c>
      <c r="AA171" s="7" t="s">
        <v>55</v>
      </c>
    </row>
    <row r="172" spans="1:27" x14ac:dyDescent="0.35">
      <c r="A172" s="7" t="s">
        <v>0</v>
      </c>
      <c r="B172" s="7">
        <v>4190</v>
      </c>
      <c r="C172" s="7">
        <v>253</v>
      </c>
      <c r="D172" s="7">
        <v>100</v>
      </c>
      <c r="E172" s="7" t="s">
        <v>1</v>
      </c>
      <c r="F172" s="7">
        <v>0</v>
      </c>
      <c r="G172" s="7">
        <v>0</v>
      </c>
      <c r="H172" s="7" t="s">
        <v>2690</v>
      </c>
      <c r="I172" s="7" t="s">
        <v>173</v>
      </c>
      <c r="J172" s="7" t="s">
        <v>55</v>
      </c>
      <c r="R172" s="7" t="s">
        <v>0</v>
      </c>
      <c r="S172" s="7">
        <v>4190</v>
      </c>
      <c r="T172" s="7">
        <v>253</v>
      </c>
      <c r="U172" s="7">
        <v>100</v>
      </c>
      <c r="V172" s="7" t="s">
        <v>1</v>
      </c>
      <c r="W172" s="7">
        <v>0</v>
      </c>
      <c r="X172" s="7">
        <v>0</v>
      </c>
      <c r="Y172" s="7" t="s">
        <v>2690</v>
      </c>
      <c r="Z172" s="7" t="s">
        <v>173</v>
      </c>
      <c r="AA172" s="7" t="s">
        <v>55</v>
      </c>
    </row>
    <row r="173" spans="1:27" x14ac:dyDescent="0.35">
      <c r="A173" s="7" t="s">
        <v>0</v>
      </c>
      <c r="B173" s="7">
        <v>4190</v>
      </c>
      <c r="C173" s="7">
        <v>253</v>
      </c>
      <c r="D173" s="7">
        <v>100</v>
      </c>
      <c r="E173" s="7" t="s">
        <v>1</v>
      </c>
      <c r="F173" s="7">
        <v>0</v>
      </c>
      <c r="G173" s="7">
        <v>0</v>
      </c>
      <c r="H173" s="7" t="s">
        <v>2690</v>
      </c>
      <c r="I173" s="7" t="s">
        <v>176</v>
      </c>
      <c r="J173" s="7" t="s">
        <v>55</v>
      </c>
      <c r="R173" s="7" t="s">
        <v>0</v>
      </c>
      <c r="S173" s="7">
        <v>4190</v>
      </c>
      <c r="T173" s="7">
        <v>253</v>
      </c>
      <c r="U173" s="7">
        <v>100</v>
      </c>
      <c r="V173" s="7" t="s">
        <v>1</v>
      </c>
      <c r="W173" s="7">
        <v>0</v>
      </c>
      <c r="X173" s="7">
        <v>0</v>
      </c>
      <c r="Y173" s="7" t="s">
        <v>2690</v>
      </c>
      <c r="Z173" s="7" t="s">
        <v>176</v>
      </c>
      <c r="AA173" s="7" t="s">
        <v>55</v>
      </c>
    </row>
    <row r="174" spans="1:27" x14ac:dyDescent="0.35">
      <c r="A174" s="7" t="s">
        <v>0</v>
      </c>
      <c r="B174" s="7">
        <v>4190</v>
      </c>
      <c r="C174" s="7">
        <v>253</v>
      </c>
      <c r="D174" s="7">
        <v>100</v>
      </c>
      <c r="E174" s="7" t="s">
        <v>1</v>
      </c>
      <c r="F174" s="7">
        <v>0</v>
      </c>
      <c r="G174" s="7">
        <v>0</v>
      </c>
      <c r="H174" s="7" t="s">
        <v>2690</v>
      </c>
      <c r="I174" s="7" t="s">
        <v>177</v>
      </c>
      <c r="J174" s="7" t="s">
        <v>55</v>
      </c>
      <c r="R174" s="7" t="s">
        <v>0</v>
      </c>
      <c r="S174" s="7">
        <v>4190</v>
      </c>
      <c r="T174" s="7">
        <v>253</v>
      </c>
      <c r="U174" s="7">
        <v>100</v>
      </c>
      <c r="V174" s="7" t="s">
        <v>1</v>
      </c>
      <c r="W174" s="7">
        <v>0</v>
      </c>
      <c r="X174" s="7">
        <v>0</v>
      </c>
      <c r="Y174" s="7" t="s">
        <v>2690</v>
      </c>
      <c r="Z174" s="7" t="s">
        <v>177</v>
      </c>
      <c r="AA174" s="7" t="s">
        <v>55</v>
      </c>
    </row>
    <row r="175" spans="1:27" x14ac:dyDescent="0.35">
      <c r="A175" s="7" t="s">
        <v>0</v>
      </c>
      <c r="B175" s="7">
        <v>4190</v>
      </c>
      <c r="C175" s="7">
        <v>253</v>
      </c>
      <c r="D175" s="7">
        <v>100</v>
      </c>
      <c r="E175" s="7" t="s">
        <v>1</v>
      </c>
      <c r="F175" s="7">
        <v>0</v>
      </c>
      <c r="G175" s="7">
        <v>0</v>
      </c>
      <c r="H175" s="7" t="s">
        <v>2690</v>
      </c>
      <c r="I175" s="7" t="s">
        <v>178</v>
      </c>
      <c r="J175" s="7" t="s">
        <v>55</v>
      </c>
      <c r="R175" s="7" t="s">
        <v>0</v>
      </c>
      <c r="S175" s="7">
        <v>4190</v>
      </c>
      <c r="T175" s="7">
        <v>253</v>
      </c>
      <c r="U175" s="7">
        <v>100</v>
      </c>
      <c r="V175" s="7" t="s">
        <v>1</v>
      </c>
      <c r="W175" s="7">
        <v>0</v>
      </c>
      <c r="X175" s="7">
        <v>0</v>
      </c>
      <c r="Y175" s="7" t="s">
        <v>2690</v>
      </c>
      <c r="Z175" s="7" t="s">
        <v>178</v>
      </c>
      <c r="AA175" s="7" t="s">
        <v>55</v>
      </c>
    </row>
    <row r="176" spans="1:27" x14ac:dyDescent="0.35">
      <c r="A176" s="7" t="s">
        <v>0</v>
      </c>
      <c r="B176" s="7">
        <v>4190</v>
      </c>
      <c r="C176" s="7">
        <v>253</v>
      </c>
      <c r="D176" s="7">
        <v>100</v>
      </c>
      <c r="E176" s="7" t="s">
        <v>1</v>
      </c>
      <c r="F176" s="7">
        <v>0</v>
      </c>
      <c r="G176" s="7">
        <v>0</v>
      </c>
      <c r="H176" s="7" t="s">
        <v>2690</v>
      </c>
      <c r="I176" s="7" t="s">
        <v>179</v>
      </c>
      <c r="J176" s="7" t="s">
        <v>55</v>
      </c>
      <c r="R176" s="7" t="s">
        <v>0</v>
      </c>
      <c r="S176" s="7">
        <v>4190</v>
      </c>
      <c r="T176" s="7">
        <v>253</v>
      </c>
      <c r="U176" s="7">
        <v>100</v>
      </c>
      <c r="V176" s="7" t="s">
        <v>1</v>
      </c>
      <c r="W176" s="7">
        <v>0</v>
      </c>
      <c r="X176" s="7">
        <v>0</v>
      </c>
      <c r="Y176" s="7" t="s">
        <v>2690</v>
      </c>
      <c r="Z176" s="7" t="s">
        <v>179</v>
      </c>
      <c r="AA176" s="7" t="s">
        <v>55</v>
      </c>
    </row>
    <row r="177" spans="1:27" x14ac:dyDescent="0.35">
      <c r="A177" s="7" t="s">
        <v>0</v>
      </c>
      <c r="B177" s="7">
        <v>4190</v>
      </c>
      <c r="C177" s="7">
        <v>253</v>
      </c>
      <c r="D177" s="7">
        <v>100</v>
      </c>
      <c r="E177" s="7" t="s">
        <v>1</v>
      </c>
      <c r="F177" s="7">
        <v>0</v>
      </c>
      <c r="G177" s="7">
        <v>0</v>
      </c>
      <c r="H177" s="7" t="s">
        <v>2690</v>
      </c>
      <c r="I177" s="7" t="s">
        <v>180</v>
      </c>
      <c r="J177" s="7" t="s">
        <v>55</v>
      </c>
      <c r="R177" s="7" t="s">
        <v>0</v>
      </c>
      <c r="S177" s="7">
        <v>4190</v>
      </c>
      <c r="T177" s="7">
        <v>253</v>
      </c>
      <c r="U177" s="7">
        <v>100</v>
      </c>
      <c r="V177" s="7" t="s">
        <v>1</v>
      </c>
      <c r="W177" s="7">
        <v>0</v>
      </c>
      <c r="X177" s="7">
        <v>0</v>
      </c>
      <c r="Y177" s="7" t="s">
        <v>2690</v>
      </c>
      <c r="Z177" s="7" t="s">
        <v>180</v>
      </c>
      <c r="AA177" s="7" t="s">
        <v>55</v>
      </c>
    </row>
    <row r="178" spans="1:27" x14ac:dyDescent="0.35">
      <c r="A178" s="7" t="s">
        <v>0</v>
      </c>
      <c r="B178" s="7">
        <v>4190</v>
      </c>
      <c r="C178" s="7">
        <v>253</v>
      </c>
      <c r="D178" s="7">
        <v>100</v>
      </c>
      <c r="E178" s="7" t="s">
        <v>1</v>
      </c>
      <c r="F178" s="7">
        <v>0</v>
      </c>
      <c r="G178" s="7">
        <v>0</v>
      </c>
      <c r="H178" s="7" t="s">
        <v>2690</v>
      </c>
      <c r="I178" s="7" t="s">
        <v>182</v>
      </c>
      <c r="J178" s="7" t="s">
        <v>55</v>
      </c>
      <c r="R178" s="7" t="s">
        <v>0</v>
      </c>
      <c r="S178" s="7">
        <v>4190</v>
      </c>
      <c r="T178" s="7">
        <v>253</v>
      </c>
      <c r="U178" s="7">
        <v>100</v>
      </c>
      <c r="V178" s="7" t="s">
        <v>1</v>
      </c>
      <c r="W178" s="7">
        <v>0</v>
      </c>
      <c r="X178" s="7">
        <v>0</v>
      </c>
      <c r="Y178" s="7" t="s">
        <v>2690</v>
      </c>
      <c r="Z178" s="7" t="s">
        <v>182</v>
      </c>
      <c r="AA178" s="7" t="s">
        <v>55</v>
      </c>
    </row>
    <row r="179" spans="1:27" x14ac:dyDescent="0.35">
      <c r="A179" s="7" t="s">
        <v>0</v>
      </c>
      <c r="B179" s="7">
        <v>4190</v>
      </c>
      <c r="C179" s="7">
        <v>253</v>
      </c>
      <c r="D179" s="7">
        <v>100</v>
      </c>
      <c r="E179" s="7" t="s">
        <v>1</v>
      </c>
      <c r="F179" s="7">
        <v>0</v>
      </c>
      <c r="G179" s="7">
        <v>0</v>
      </c>
      <c r="H179" s="7" t="s">
        <v>2690</v>
      </c>
      <c r="I179" s="7" t="s">
        <v>183</v>
      </c>
      <c r="J179" s="7" t="s">
        <v>55</v>
      </c>
      <c r="R179" s="7" t="s">
        <v>0</v>
      </c>
      <c r="S179" s="7">
        <v>4190</v>
      </c>
      <c r="T179" s="7">
        <v>253</v>
      </c>
      <c r="U179" s="7">
        <v>100</v>
      </c>
      <c r="V179" s="7" t="s">
        <v>1</v>
      </c>
      <c r="W179" s="7">
        <v>0</v>
      </c>
      <c r="X179" s="7">
        <v>0</v>
      </c>
      <c r="Y179" s="7" t="s">
        <v>2690</v>
      </c>
      <c r="Z179" s="7" t="s">
        <v>183</v>
      </c>
      <c r="AA179" s="7" t="s">
        <v>55</v>
      </c>
    </row>
    <row r="180" spans="1:27" x14ac:dyDescent="0.35">
      <c r="A180" s="7" t="s">
        <v>0</v>
      </c>
      <c r="B180" s="7">
        <v>4190</v>
      </c>
      <c r="C180" s="7">
        <v>253</v>
      </c>
      <c r="D180" s="7">
        <v>100</v>
      </c>
      <c r="E180" s="7" t="s">
        <v>1</v>
      </c>
      <c r="F180" s="7">
        <v>0</v>
      </c>
      <c r="G180" s="7">
        <v>0</v>
      </c>
      <c r="H180" s="7" t="s">
        <v>2690</v>
      </c>
      <c r="I180" s="7" t="s">
        <v>181</v>
      </c>
      <c r="J180" s="7" t="s">
        <v>55</v>
      </c>
      <c r="R180" s="7" t="s">
        <v>0</v>
      </c>
      <c r="S180" s="7">
        <v>4190</v>
      </c>
      <c r="T180" s="7">
        <v>253</v>
      </c>
      <c r="U180" s="7">
        <v>100</v>
      </c>
      <c r="V180" s="7" t="s">
        <v>1</v>
      </c>
      <c r="W180" s="7">
        <v>0</v>
      </c>
      <c r="X180" s="7">
        <v>0</v>
      </c>
      <c r="Y180" s="7" t="s">
        <v>2690</v>
      </c>
      <c r="Z180" s="7" t="s">
        <v>181</v>
      </c>
      <c r="AA180" s="7" t="s">
        <v>55</v>
      </c>
    </row>
    <row r="181" spans="1:27" x14ac:dyDescent="0.35">
      <c r="A181" s="7" t="s">
        <v>0</v>
      </c>
      <c r="B181" s="7">
        <v>4190</v>
      </c>
      <c r="C181" s="7">
        <v>253</v>
      </c>
      <c r="D181" s="7">
        <v>100</v>
      </c>
      <c r="E181" s="7" t="s">
        <v>1</v>
      </c>
      <c r="F181" s="7">
        <v>0</v>
      </c>
      <c r="G181" s="7">
        <v>0</v>
      </c>
      <c r="H181" s="7" t="s">
        <v>2690</v>
      </c>
      <c r="I181" s="7" t="s">
        <v>184</v>
      </c>
      <c r="J181" s="7" t="s">
        <v>55</v>
      </c>
      <c r="R181" s="7" t="s">
        <v>0</v>
      </c>
      <c r="S181" s="7">
        <v>4190</v>
      </c>
      <c r="T181" s="7">
        <v>253</v>
      </c>
      <c r="U181" s="7">
        <v>100</v>
      </c>
      <c r="V181" s="7" t="s">
        <v>1</v>
      </c>
      <c r="W181" s="7">
        <v>0</v>
      </c>
      <c r="X181" s="7">
        <v>0</v>
      </c>
      <c r="Y181" s="7" t="s">
        <v>2690</v>
      </c>
      <c r="Z181" s="7" t="s">
        <v>184</v>
      </c>
      <c r="AA181" s="7" t="s">
        <v>55</v>
      </c>
    </row>
    <row r="182" spans="1:27" x14ac:dyDescent="0.35">
      <c r="A182" s="7" t="s">
        <v>0</v>
      </c>
      <c r="B182" s="7">
        <v>4190</v>
      </c>
      <c r="C182" s="7">
        <v>253</v>
      </c>
      <c r="D182" s="7">
        <v>100</v>
      </c>
      <c r="E182" s="7" t="s">
        <v>1</v>
      </c>
      <c r="F182" s="7">
        <v>0</v>
      </c>
      <c r="G182" s="7">
        <v>0</v>
      </c>
      <c r="H182" s="7" t="s">
        <v>2690</v>
      </c>
      <c r="I182" s="7" t="s">
        <v>185</v>
      </c>
      <c r="J182" s="7" t="s">
        <v>55</v>
      </c>
      <c r="R182" s="7" t="s">
        <v>0</v>
      </c>
      <c r="S182" s="7">
        <v>4190</v>
      </c>
      <c r="T182" s="7">
        <v>253</v>
      </c>
      <c r="U182" s="7">
        <v>100</v>
      </c>
      <c r="V182" s="7" t="s">
        <v>1</v>
      </c>
      <c r="W182" s="7">
        <v>0</v>
      </c>
      <c r="X182" s="7">
        <v>0</v>
      </c>
      <c r="Y182" s="7" t="s">
        <v>2690</v>
      </c>
      <c r="Z182" s="7" t="s">
        <v>185</v>
      </c>
      <c r="AA182" s="7" t="s">
        <v>55</v>
      </c>
    </row>
    <row r="183" spans="1:27" x14ac:dyDescent="0.35">
      <c r="A183" s="7" t="s">
        <v>0</v>
      </c>
      <c r="B183" s="7">
        <v>4190</v>
      </c>
      <c r="C183" s="7">
        <v>253</v>
      </c>
      <c r="D183" s="7">
        <v>100</v>
      </c>
      <c r="E183" s="7" t="s">
        <v>1</v>
      </c>
      <c r="F183" s="7">
        <v>0</v>
      </c>
      <c r="G183" s="7">
        <v>0</v>
      </c>
      <c r="H183" s="7" t="s">
        <v>2690</v>
      </c>
      <c r="I183" s="7" t="s">
        <v>186</v>
      </c>
      <c r="J183" s="7" t="s">
        <v>55</v>
      </c>
      <c r="R183" s="7" t="s">
        <v>0</v>
      </c>
      <c r="S183" s="7">
        <v>4190</v>
      </c>
      <c r="T183" s="7">
        <v>253</v>
      </c>
      <c r="U183" s="7">
        <v>100</v>
      </c>
      <c r="V183" s="7" t="s">
        <v>1</v>
      </c>
      <c r="W183" s="7">
        <v>0</v>
      </c>
      <c r="X183" s="7">
        <v>0</v>
      </c>
      <c r="Y183" s="7" t="s">
        <v>2690</v>
      </c>
      <c r="Z183" s="7" t="s">
        <v>186</v>
      </c>
      <c r="AA183" s="7" t="s">
        <v>55</v>
      </c>
    </row>
    <row r="184" spans="1:27" x14ac:dyDescent="0.35">
      <c r="A184" s="7" t="s">
        <v>0</v>
      </c>
      <c r="B184" s="7">
        <v>4190</v>
      </c>
      <c r="C184" s="7">
        <v>253</v>
      </c>
      <c r="D184" s="7">
        <v>100</v>
      </c>
      <c r="E184" s="7" t="s">
        <v>1</v>
      </c>
      <c r="F184" s="7">
        <v>0</v>
      </c>
      <c r="G184" s="7">
        <v>0</v>
      </c>
      <c r="H184" s="7" t="s">
        <v>2690</v>
      </c>
      <c r="I184" s="7" t="s">
        <v>187</v>
      </c>
      <c r="J184" s="7" t="s">
        <v>55</v>
      </c>
      <c r="R184" s="7" t="s">
        <v>0</v>
      </c>
      <c r="S184" s="7">
        <v>4190</v>
      </c>
      <c r="T184" s="7">
        <v>253</v>
      </c>
      <c r="U184" s="7">
        <v>100</v>
      </c>
      <c r="V184" s="7" t="s">
        <v>1</v>
      </c>
      <c r="W184" s="7">
        <v>0</v>
      </c>
      <c r="X184" s="7">
        <v>0</v>
      </c>
      <c r="Y184" s="7" t="s">
        <v>2690</v>
      </c>
      <c r="Z184" s="7" t="s">
        <v>187</v>
      </c>
      <c r="AA184" s="7" t="s">
        <v>55</v>
      </c>
    </row>
    <row r="185" spans="1:27" x14ac:dyDescent="0.35">
      <c r="A185" s="7" t="s">
        <v>0</v>
      </c>
      <c r="B185" s="7">
        <v>4190</v>
      </c>
      <c r="C185" s="7">
        <v>253</v>
      </c>
      <c r="D185" s="7">
        <v>100</v>
      </c>
      <c r="E185" s="7" t="s">
        <v>1</v>
      </c>
      <c r="F185" s="7">
        <v>0</v>
      </c>
      <c r="G185" s="7">
        <v>0</v>
      </c>
      <c r="H185" s="7" t="s">
        <v>2690</v>
      </c>
      <c r="I185" s="7" t="s">
        <v>191</v>
      </c>
      <c r="J185" s="7" t="s">
        <v>55</v>
      </c>
      <c r="R185" s="7" t="s">
        <v>0</v>
      </c>
      <c r="S185" s="7">
        <v>4190</v>
      </c>
      <c r="T185" s="7">
        <v>253</v>
      </c>
      <c r="U185" s="7">
        <v>100</v>
      </c>
      <c r="V185" s="7" t="s">
        <v>1</v>
      </c>
      <c r="W185" s="7">
        <v>0</v>
      </c>
      <c r="X185" s="7">
        <v>0</v>
      </c>
      <c r="Y185" s="7" t="s">
        <v>2690</v>
      </c>
      <c r="Z185" s="7" t="s">
        <v>191</v>
      </c>
      <c r="AA185" s="7" t="s">
        <v>55</v>
      </c>
    </row>
    <row r="186" spans="1:27" x14ac:dyDescent="0.35">
      <c r="A186" s="7" t="s">
        <v>0</v>
      </c>
      <c r="B186" s="7">
        <v>4190</v>
      </c>
      <c r="C186" s="7">
        <v>253</v>
      </c>
      <c r="D186" s="7">
        <v>100</v>
      </c>
      <c r="E186" s="7" t="s">
        <v>1</v>
      </c>
      <c r="F186" s="7">
        <v>0</v>
      </c>
      <c r="G186" s="7">
        <v>0</v>
      </c>
      <c r="H186" s="7" t="s">
        <v>2690</v>
      </c>
      <c r="I186" s="7" t="s">
        <v>188</v>
      </c>
      <c r="J186" s="7" t="s">
        <v>55</v>
      </c>
      <c r="R186" s="7" t="s">
        <v>0</v>
      </c>
      <c r="S186" s="7">
        <v>4190</v>
      </c>
      <c r="T186" s="7">
        <v>253</v>
      </c>
      <c r="U186" s="7">
        <v>100</v>
      </c>
      <c r="V186" s="7" t="s">
        <v>1</v>
      </c>
      <c r="W186" s="7">
        <v>0</v>
      </c>
      <c r="X186" s="7">
        <v>0</v>
      </c>
      <c r="Y186" s="7" t="s">
        <v>2690</v>
      </c>
      <c r="Z186" s="7" t="s">
        <v>188</v>
      </c>
      <c r="AA186" s="7" t="s">
        <v>55</v>
      </c>
    </row>
    <row r="187" spans="1:27" x14ac:dyDescent="0.35">
      <c r="A187" s="7" t="s">
        <v>0</v>
      </c>
      <c r="B187" s="7">
        <v>4190</v>
      </c>
      <c r="C187" s="7">
        <v>253</v>
      </c>
      <c r="D187" s="7">
        <v>100</v>
      </c>
      <c r="E187" s="7" t="s">
        <v>1</v>
      </c>
      <c r="F187" s="7">
        <v>0</v>
      </c>
      <c r="G187" s="7">
        <v>0</v>
      </c>
      <c r="H187" s="7" t="s">
        <v>2690</v>
      </c>
      <c r="I187" s="7" t="s">
        <v>189</v>
      </c>
      <c r="J187" s="7" t="s">
        <v>55</v>
      </c>
      <c r="R187" s="7" t="s">
        <v>0</v>
      </c>
      <c r="S187" s="7">
        <v>4190</v>
      </c>
      <c r="T187" s="7">
        <v>253</v>
      </c>
      <c r="U187" s="7">
        <v>100</v>
      </c>
      <c r="V187" s="7" t="s">
        <v>1</v>
      </c>
      <c r="W187" s="7">
        <v>0</v>
      </c>
      <c r="X187" s="7">
        <v>0</v>
      </c>
      <c r="Y187" s="7" t="s">
        <v>2690</v>
      </c>
      <c r="Z187" s="7" t="s">
        <v>189</v>
      </c>
      <c r="AA187" s="7" t="s">
        <v>55</v>
      </c>
    </row>
    <row r="188" spans="1:27" x14ac:dyDescent="0.35">
      <c r="A188" s="7" t="s">
        <v>0</v>
      </c>
      <c r="B188" s="7">
        <v>4190</v>
      </c>
      <c r="C188" s="7">
        <v>253</v>
      </c>
      <c r="D188" s="7">
        <v>100</v>
      </c>
      <c r="E188" s="7" t="s">
        <v>1</v>
      </c>
      <c r="F188" s="7">
        <v>0</v>
      </c>
      <c r="G188" s="7">
        <v>0</v>
      </c>
      <c r="H188" s="7" t="s">
        <v>2690</v>
      </c>
      <c r="I188" s="7" t="s">
        <v>190</v>
      </c>
      <c r="J188" s="7" t="s">
        <v>55</v>
      </c>
      <c r="R188" s="7" t="s">
        <v>0</v>
      </c>
      <c r="S188" s="7">
        <v>4190</v>
      </c>
      <c r="T188" s="7">
        <v>253</v>
      </c>
      <c r="U188" s="7">
        <v>100</v>
      </c>
      <c r="V188" s="7" t="s">
        <v>1</v>
      </c>
      <c r="W188" s="7">
        <v>0</v>
      </c>
      <c r="X188" s="7">
        <v>0</v>
      </c>
      <c r="Y188" s="7" t="s">
        <v>2690</v>
      </c>
      <c r="Z188" s="7" t="s">
        <v>190</v>
      </c>
      <c r="AA188" s="7" t="s">
        <v>55</v>
      </c>
    </row>
    <row r="189" spans="1:27" x14ac:dyDescent="0.35">
      <c r="A189" s="7" t="s">
        <v>0</v>
      </c>
      <c r="B189" s="7">
        <v>4190</v>
      </c>
      <c r="C189" s="7">
        <v>253</v>
      </c>
      <c r="D189" s="7">
        <v>100</v>
      </c>
      <c r="E189" s="7" t="s">
        <v>1</v>
      </c>
      <c r="F189" s="7">
        <v>0</v>
      </c>
      <c r="G189" s="7">
        <v>0</v>
      </c>
      <c r="H189" s="7" t="s">
        <v>2690</v>
      </c>
      <c r="I189" s="7" t="s">
        <v>195</v>
      </c>
      <c r="J189" s="7" t="s">
        <v>55</v>
      </c>
      <c r="R189" s="7" t="s">
        <v>0</v>
      </c>
      <c r="S189" s="7">
        <v>4190</v>
      </c>
      <c r="T189" s="7">
        <v>253</v>
      </c>
      <c r="U189" s="7">
        <v>100</v>
      </c>
      <c r="V189" s="7" t="s">
        <v>1</v>
      </c>
      <c r="W189" s="7">
        <v>0</v>
      </c>
      <c r="X189" s="7">
        <v>0</v>
      </c>
      <c r="Y189" s="7" t="s">
        <v>2690</v>
      </c>
      <c r="Z189" s="7" t="s">
        <v>195</v>
      </c>
      <c r="AA189" s="7" t="s">
        <v>55</v>
      </c>
    </row>
    <row r="190" spans="1:27" x14ac:dyDescent="0.35">
      <c r="A190" s="7" t="s">
        <v>0</v>
      </c>
      <c r="B190" s="7">
        <v>4190</v>
      </c>
      <c r="C190" s="7">
        <v>253</v>
      </c>
      <c r="D190" s="7">
        <v>100</v>
      </c>
      <c r="E190" s="7" t="s">
        <v>1</v>
      </c>
      <c r="F190" s="7">
        <v>0</v>
      </c>
      <c r="G190" s="7">
        <v>0</v>
      </c>
      <c r="H190" s="7" t="s">
        <v>2690</v>
      </c>
      <c r="I190" s="7" t="s">
        <v>192</v>
      </c>
      <c r="J190" s="7" t="s">
        <v>55</v>
      </c>
      <c r="R190" s="7" t="s">
        <v>0</v>
      </c>
      <c r="S190" s="7">
        <v>4190</v>
      </c>
      <c r="T190" s="7">
        <v>253</v>
      </c>
      <c r="U190" s="7">
        <v>100</v>
      </c>
      <c r="V190" s="7" t="s">
        <v>1</v>
      </c>
      <c r="W190" s="7">
        <v>0</v>
      </c>
      <c r="X190" s="7">
        <v>0</v>
      </c>
      <c r="Y190" s="7" t="s">
        <v>2690</v>
      </c>
      <c r="Z190" s="7" t="s">
        <v>192</v>
      </c>
      <c r="AA190" s="7" t="s">
        <v>55</v>
      </c>
    </row>
    <row r="191" spans="1:27" x14ac:dyDescent="0.35">
      <c r="A191" s="7" t="s">
        <v>0</v>
      </c>
      <c r="B191" s="7">
        <v>4190</v>
      </c>
      <c r="C191" s="7">
        <v>253</v>
      </c>
      <c r="D191" s="7">
        <v>100</v>
      </c>
      <c r="E191" s="7" t="s">
        <v>1</v>
      </c>
      <c r="F191" s="7">
        <v>0</v>
      </c>
      <c r="G191" s="7">
        <v>0</v>
      </c>
      <c r="H191" s="7" t="s">
        <v>2690</v>
      </c>
      <c r="I191" s="7" t="s">
        <v>193</v>
      </c>
      <c r="J191" s="7" t="s">
        <v>55</v>
      </c>
      <c r="R191" s="7" t="s">
        <v>0</v>
      </c>
      <c r="S191" s="7">
        <v>4190</v>
      </c>
      <c r="T191" s="7">
        <v>253</v>
      </c>
      <c r="U191" s="7">
        <v>100</v>
      </c>
      <c r="V191" s="7" t="s">
        <v>1</v>
      </c>
      <c r="W191" s="7">
        <v>0</v>
      </c>
      <c r="X191" s="7">
        <v>0</v>
      </c>
      <c r="Y191" s="7" t="s">
        <v>2690</v>
      </c>
      <c r="Z191" s="7" t="s">
        <v>193</v>
      </c>
      <c r="AA191" s="7" t="s">
        <v>55</v>
      </c>
    </row>
    <row r="192" spans="1:27" x14ac:dyDescent="0.35">
      <c r="A192" s="7" t="s">
        <v>0</v>
      </c>
      <c r="B192" s="7">
        <v>4190</v>
      </c>
      <c r="C192" s="7">
        <v>253</v>
      </c>
      <c r="D192" s="7">
        <v>100</v>
      </c>
      <c r="E192" s="7" t="s">
        <v>1</v>
      </c>
      <c r="F192" s="7">
        <v>0</v>
      </c>
      <c r="G192" s="7">
        <v>0</v>
      </c>
      <c r="H192" s="7" t="s">
        <v>2690</v>
      </c>
      <c r="I192" s="7" t="s">
        <v>194</v>
      </c>
      <c r="J192" s="7" t="s">
        <v>55</v>
      </c>
      <c r="R192" s="7" t="s">
        <v>0</v>
      </c>
      <c r="S192" s="7">
        <v>4190</v>
      </c>
      <c r="T192" s="7">
        <v>253</v>
      </c>
      <c r="U192" s="7">
        <v>100</v>
      </c>
      <c r="V192" s="7" t="s">
        <v>1</v>
      </c>
      <c r="W192" s="7">
        <v>0</v>
      </c>
      <c r="X192" s="7">
        <v>0</v>
      </c>
      <c r="Y192" s="7" t="s">
        <v>2690</v>
      </c>
      <c r="Z192" s="7" t="s">
        <v>194</v>
      </c>
      <c r="AA192" s="7" t="s">
        <v>55</v>
      </c>
    </row>
    <row r="193" spans="1:27" x14ac:dyDescent="0.35">
      <c r="A193" s="7" t="s">
        <v>0</v>
      </c>
      <c r="B193" s="7">
        <v>4190</v>
      </c>
      <c r="C193" s="7">
        <v>253</v>
      </c>
      <c r="D193" s="7">
        <v>100</v>
      </c>
      <c r="E193" s="7" t="s">
        <v>1</v>
      </c>
      <c r="F193" s="7">
        <v>0</v>
      </c>
      <c r="G193" s="7">
        <v>0</v>
      </c>
      <c r="H193" s="7" t="s">
        <v>2690</v>
      </c>
      <c r="I193" s="7" t="s">
        <v>196</v>
      </c>
      <c r="J193" s="7" t="s">
        <v>55</v>
      </c>
      <c r="R193" s="7" t="s">
        <v>0</v>
      </c>
      <c r="S193" s="7">
        <v>4190</v>
      </c>
      <c r="T193" s="7">
        <v>253</v>
      </c>
      <c r="U193" s="7">
        <v>100</v>
      </c>
      <c r="V193" s="7" t="s">
        <v>1</v>
      </c>
      <c r="W193" s="7">
        <v>0</v>
      </c>
      <c r="X193" s="7">
        <v>0</v>
      </c>
      <c r="Y193" s="7" t="s">
        <v>2690</v>
      </c>
      <c r="Z193" s="7" t="s">
        <v>196</v>
      </c>
      <c r="AA193" s="7" t="s">
        <v>55</v>
      </c>
    </row>
    <row r="194" spans="1:27" x14ac:dyDescent="0.35">
      <c r="A194" s="7" t="s">
        <v>0</v>
      </c>
      <c r="B194" s="7">
        <v>4190</v>
      </c>
      <c r="C194" s="7">
        <v>253</v>
      </c>
      <c r="D194" s="7">
        <v>100</v>
      </c>
      <c r="E194" s="7" t="s">
        <v>1</v>
      </c>
      <c r="F194" s="7">
        <v>0</v>
      </c>
      <c r="G194" s="7">
        <v>0</v>
      </c>
      <c r="H194" s="7" t="s">
        <v>2690</v>
      </c>
      <c r="I194" s="7" t="s">
        <v>198</v>
      </c>
      <c r="J194" s="7" t="s">
        <v>55</v>
      </c>
      <c r="R194" s="7" t="s">
        <v>0</v>
      </c>
      <c r="S194" s="7">
        <v>4190</v>
      </c>
      <c r="T194" s="7">
        <v>253</v>
      </c>
      <c r="U194" s="7">
        <v>100</v>
      </c>
      <c r="V194" s="7" t="s">
        <v>1</v>
      </c>
      <c r="W194" s="7">
        <v>0</v>
      </c>
      <c r="X194" s="7">
        <v>0</v>
      </c>
      <c r="Y194" s="7" t="s">
        <v>2690</v>
      </c>
      <c r="Z194" s="7" t="s">
        <v>198</v>
      </c>
      <c r="AA194" s="7" t="s">
        <v>55</v>
      </c>
    </row>
    <row r="195" spans="1:27" x14ac:dyDescent="0.35">
      <c r="A195" s="7" t="s">
        <v>0</v>
      </c>
      <c r="B195" s="7">
        <v>4190</v>
      </c>
      <c r="C195" s="7">
        <v>253</v>
      </c>
      <c r="D195" s="7">
        <v>100</v>
      </c>
      <c r="E195" s="7" t="s">
        <v>1</v>
      </c>
      <c r="F195" s="7">
        <v>0</v>
      </c>
      <c r="G195" s="7">
        <v>0</v>
      </c>
      <c r="H195" s="7" t="s">
        <v>2690</v>
      </c>
      <c r="I195" s="7" t="s">
        <v>197</v>
      </c>
      <c r="J195" s="7" t="s">
        <v>55</v>
      </c>
      <c r="R195" s="7" t="s">
        <v>0</v>
      </c>
      <c r="S195" s="7">
        <v>4190</v>
      </c>
      <c r="T195" s="7">
        <v>253</v>
      </c>
      <c r="U195" s="7">
        <v>100</v>
      </c>
      <c r="V195" s="7" t="s">
        <v>1</v>
      </c>
      <c r="W195" s="7">
        <v>0</v>
      </c>
      <c r="X195" s="7">
        <v>0</v>
      </c>
      <c r="Y195" s="7" t="s">
        <v>2690</v>
      </c>
      <c r="Z195" s="7" t="s">
        <v>197</v>
      </c>
      <c r="AA195" s="7" t="s">
        <v>55</v>
      </c>
    </row>
    <row r="196" spans="1:27" x14ac:dyDescent="0.35">
      <c r="A196" s="7" t="s">
        <v>0</v>
      </c>
      <c r="B196" s="7">
        <v>4190</v>
      </c>
      <c r="C196" s="7">
        <v>253</v>
      </c>
      <c r="D196" s="7">
        <v>100</v>
      </c>
      <c r="E196" s="7" t="s">
        <v>1</v>
      </c>
      <c r="F196" s="7">
        <v>0</v>
      </c>
      <c r="G196" s="7">
        <v>0</v>
      </c>
      <c r="H196" s="7" t="s">
        <v>2690</v>
      </c>
      <c r="I196" s="7" t="s">
        <v>199</v>
      </c>
      <c r="J196" s="7" t="s">
        <v>55</v>
      </c>
      <c r="R196" s="7" t="s">
        <v>0</v>
      </c>
      <c r="S196" s="7">
        <v>4190</v>
      </c>
      <c r="T196" s="7">
        <v>253</v>
      </c>
      <c r="U196" s="7">
        <v>100</v>
      </c>
      <c r="V196" s="7" t="s">
        <v>1</v>
      </c>
      <c r="W196" s="7">
        <v>0</v>
      </c>
      <c r="X196" s="7">
        <v>0</v>
      </c>
      <c r="Y196" s="7" t="s">
        <v>2690</v>
      </c>
      <c r="Z196" s="7" t="s">
        <v>199</v>
      </c>
      <c r="AA196" s="7" t="s">
        <v>55</v>
      </c>
    </row>
    <row r="197" spans="1:27" x14ac:dyDescent="0.35">
      <c r="A197" s="7" t="s">
        <v>0</v>
      </c>
      <c r="B197" s="7">
        <v>4190</v>
      </c>
      <c r="C197" s="7">
        <v>253</v>
      </c>
      <c r="D197" s="7">
        <v>100</v>
      </c>
      <c r="E197" s="7" t="s">
        <v>1</v>
      </c>
      <c r="F197" s="7">
        <v>0</v>
      </c>
      <c r="G197" s="7">
        <v>0</v>
      </c>
      <c r="H197" s="7" t="s">
        <v>2690</v>
      </c>
      <c r="I197" s="7" t="s">
        <v>202</v>
      </c>
      <c r="J197" s="7" t="s">
        <v>55</v>
      </c>
      <c r="R197" s="7" t="s">
        <v>0</v>
      </c>
      <c r="S197" s="7">
        <v>4190</v>
      </c>
      <c r="T197" s="7">
        <v>253</v>
      </c>
      <c r="U197" s="7">
        <v>100</v>
      </c>
      <c r="V197" s="7" t="s">
        <v>1</v>
      </c>
      <c r="W197" s="7">
        <v>0</v>
      </c>
      <c r="X197" s="7">
        <v>0</v>
      </c>
      <c r="Y197" s="7" t="s">
        <v>2690</v>
      </c>
      <c r="Z197" s="7" t="s">
        <v>202</v>
      </c>
      <c r="AA197" s="7" t="s">
        <v>55</v>
      </c>
    </row>
    <row r="198" spans="1:27" x14ac:dyDescent="0.35">
      <c r="A198" s="7" t="s">
        <v>0</v>
      </c>
      <c r="B198" s="7">
        <v>4312</v>
      </c>
      <c r="C198" s="7">
        <v>253</v>
      </c>
      <c r="D198" s="7">
        <v>100</v>
      </c>
      <c r="E198" s="7" t="s">
        <v>1</v>
      </c>
      <c r="F198" s="7">
        <v>0</v>
      </c>
      <c r="G198" s="7">
        <v>0</v>
      </c>
      <c r="H198" s="7" t="s">
        <v>2691</v>
      </c>
      <c r="I198" s="7" t="s">
        <v>200</v>
      </c>
      <c r="J198" s="7" t="s">
        <v>51</v>
      </c>
      <c r="R198" s="7" t="s">
        <v>0</v>
      </c>
      <c r="S198" s="7">
        <v>4312</v>
      </c>
      <c r="T198" s="7">
        <v>253</v>
      </c>
      <c r="U198" s="7">
        <v>100</v>
      </c>
      <c r="V198" s="7" t="s">
        <v>1</v>
      </c>
      <c r="W198" s="7">
        <v>0</v>
      </c>
      <c r="X198" s="7">
        <v>0</v>
      </c>
      <c r="Y198" s="7" t="s">
        <v>2691</v>
      </c>
      <c r="Z198" s="7" t="s">
        <v>200</v>
      </c>
      <c r="AA198" s="7" t="s">
        <v>51</v>
      </c>
    </row>
    <row r="199" spans="1:27" x14ac:dyDescent="0.35">
      <c r="A199" s="7" t="s">
        <v>0</v>
      </c>
      <c r="B199" s="7">
        <v>4312</v>
      </c>
      <c r="C199" s="7">
        <v>253</v>
      </c>
      <c r="D199" s="7">
        <v>100</v>
      </c>
      <c r="E199" s="7" t="s">
        <v>1</v>
      </c>
      <c r="F199" s="7">
        <v>0</v>
      </c>
      <c r="G199" s="7">
        <v>0</v>
      </c>
      <c r="H199" s="7" t="s">
        <v>2691</v>
      </c>
      <c r="I199" s="7" t="s">
        <v>201</v>
      </c>
      <c r="J199" s="7" t="s">
        <v>51</v>
      </c>
      <c r="R199" s="7" t="s">
        <v>0</v>
      </c>
      <c r="S199" s="7">
        <v>4312</v>
      </c>
      <c r="T199" s="7">
        <v>253</v>
      </c>
      <c r="U199" s="7">
        <v>100</v>
      </c>
      <c r="V199" s="7" t="s">
        <v>1</v>
      </c>
      <c r="W199" s="7">
        <v>0</v>
      </c>
      <c r="X199" s="7">
        <v>0</v>
      </c>
      <c r="Y199" s="7" t="s">
        <v>2691</v>
      </c>
      <c r="Z199" s="7" t="s">
        <v>201</v>
      </c>
      <c r="AA199" s="7" t="s">
        <v>51</v>
      </c>
    </row>
    <row r="200" spans="1:27" x14ac:dyDescent="0.35">
      <c r="A200" s="7" t="s">
        <v>0</v>
      </c>
      <c r="B200" s="7">
        <v>4312</v>
      </c>
      <c r="C200" s="7">
        <v>253</v>
      </c>
      <c r="D200" s="7">
        <v>100</v>
      </c>
      <c r="E200" s="7" t="s">
        <v>1</v>
      </c>
      <c r="F200" s="7">
        <v>0</v>
      </c>
      <c r="G200" s="7">
        <v>0</v>
      </c>
      <c r="H200" s="7" t="s">
        <v>2691</v>
      </c>
      <c r="I200" s="7" t="s">
        <v>203</v>
      </c>
      <c r="J200" s="7" t="s">
        <v>51</v>
      </c>
      <c r="R200" s="7" t="s">
        <v>0</v>
      </c>
      <c r="S200" s="7">
        <v>4312</v>
      </c>
      <c r="T200" s="7">
        <v>253</v>
      </c>
      <c r="U200" s="7">
        <v>100</v>
      </c>
      <c r="V200" s="7" t="s">
        <v>1</v>
      </c>
      <c r="W200" s="7">
        <v>0</v>
      </c>
      <c r="X200" s="7">
        <v>0</v>
      </c>
      <c r="Y200" s="7" t="s">
        <v>2691</v>
      </c>
      <c r="Z200" s="7" t="s">
        <v>203</v>
      </c>
      <c r="AA200" s="7" t="s">
        <v>51</v>
      </c>
    </row>
    <row r="201" spans="1:27" x14ac:dyDescent="0.35">
      <c r="A201" s="7" t="s">
        <v>0</v>
      </c>
      <c r="B201" s="7">
        <v>4312</v>
      </c>
      <c r="C201" s="7">
        <v>253</v>
      </c>
      <c r="D201" s="7">
        <v>100</v>
      </c>
      <c r="E201" s="7" t="s">
        <v>1</v>
      </c>
      <c r="F201" s="7">
        <v>0</v>
      </c>
      <c r="G201" s="7">
        <v>0</v>
      </c>
      <c r="H201" s="7" t="s">
        <v>2691</v>
      </c>
      <c r="I201" s="7" t="s">
        <v>204</v>
      </c>
      <c r="J201" s="7" t="s">
        <v>51</v>
      </c>
      <c r="R201" s="7" t="s">
        <v>0</v>
      </c>
      <c r="S201" s="7">
        <v>4312</v>
      </c>
      <c r="T201" s="7">
        <v>253</v>
      </c>
      <c r="U201" s="7">
        <v>100</v>
      </c>
      <c r="V201" s="7" t="s">
        <v>1</v>
      </c>
      <c r="W201" s="7">
        <v>0</v>
      </c>
      <c r="X201" s="7">
        <v>0</v>
      </c>
      <c r="Y201" s="7" t="s">
        <v>2691</v>
      </c>
      <c r="Z201" s="7" t="s">
        <v>204</v>
      </c>
      <c r="AA201" s="7" t="s">
        <v>51</v>
      </c>
    </row>
    <row r="202" spans="1:27" x14ac:dyDescent="0.35">
      <c r="A202" s="7" t="s">
        <v>0</v>
      </c>
      <c r="B202" s="7">
        <v>4312</v>
      </c>
      <c r="C202" s="7">
        <v>253</v>
      </c>
      <c r="D202" s="7">
        <v>100</v>
      </c>
      <c r="E202" s="7" t="s">
        <v>1</v>
      </c>
      <c r="F202" s="7">
        <v>0</v>
      </c>
      <c r="G202" s="7">
        <v>0</v>
      </c>
      <c r="H202" s="7" t="s">
        <v>2691</v>
      </c>
      <c r="I202" s="7" t="s">
        <v>207</v>
      </c>
      <c r="J202" s="7" t="s">
        <v>51</v>
      </c>
      <c r="R202" s="7" t="s">
        <v>0</v>
      </c>
      <c r="S202" s="7">
        <v>4312</v>
      </c>
      <c r="T202" s="7">
        <v>253</v>
      </c>
      <c r="U202" s="7">
        <v>100</v>
      </c>
      <c r="V202" s="7" t="s">
        <v>1</v>
      </c>
      <c r="W202" s="7">
        <v>0</v>
      </c>
      <c r="X202" s="7">
        <v>0</v>
      </c>
      <c r="Y202" s="7" t="s">
        <v>2691</v>
      </c>
      <c r="Z202" s="7" t="s">
        <v>207</v>
      </c>
      <c r="AA202" s="7" t="s">
        <v>51</v>
      </c>
    </row>
    <row r="203" spans="1:27" x14ac:dyDescent="0.35">
      <c r="A203" s="7" t="s">
        <v>0</v>
      </c>
      <c r="B203" s="7">
        <v>4312</v>
      </c>
      <c r="C203" s="7">
        <v>253</v>
      </c>
      <c r="D203" s="7">
        <v>100</v>
      </c>
      <c r="E203" s="7" t="s">
        <v>1</v>
      </c>
      <c r="F203" s="7">
        <v>0</v>
      </c>
      <c r="G203" s="7">
        <v>0</v>
      </c>
      <c r="H203" s="7" t="s">
        <v>2691</v>
      </c>
      <c r="I203" s="7" t="s">
        <v>205</v>
      </c>
      <c r="J203" s="7" t="s">
        <v>51</v>
      </c>
      <c r="R203" s="7" t="s">
        <v>0</v>
      </c>
      <c r="S203" s="7">
        <v>4312</v>
      </c>
      <c r="T203" s="7">
        <v>253</v>
      </c>
      <c r="U203" s="7">
        <v>100</v>
      </c>
      <c r="V203" s="7" t="s">
        <v>1</v>
      </c>
      <c r="W203" s="7">
        <v>0</v>
      </c>
      <c r="X203" s="7">
        <v>0</v>
      </c>
      <c r="Y203" s="7" t="s">
        <v>2691</v>
      </c>
      <c r="Z203" s="7" t="s">
        <v>205</v>
      </c>
      <c r="AA203" s="7" t="s">
        <v>51</v>
      </c>
    </row>
    <row r="204" spans="1:27" x14ac:dyDescent="0.35">
      <c r="A204" s="7" t="s">
        <v>0</v>
      </c>
      <c r="B204" s="7">
        <v>4312</v>
      </c>
      <c r="C204" s="7">
        <v>253</v>
      </c>
      <c r="D204" s="7">
        <v>100</v>
      </c>
      <c r="E204" s="7" t="s">
        <v>1</v>
      </c>
      <c r="F204" s="7">
        <v>0</v>
      </c>
      <c r="G204" s="7">
        <v>0</v>
      </c>
      <c r="H204" s="7" t="s">
        <v>2691</v>
      </c>
      <c r="I204" s="7" t="s">
        <v>206</v>
      </c>
      <c r="J204" s="7" t="s">
        <v>51</v>
      </c>
      <c r="R204" s="7" t="s">
        <v>0</v>
      </c>
      <c r="S204" s="7">
        <v>4312</v>
      </c>
      <c r="T204" s="7">
        <v>253</v>
      </c>
      <c r="U204" s="7">
        <v>100</v>
      </c>
      <c r="V204" s="7" t="s">
        <v>1</v>
      </c>
      <c r="W204" s="7">
        <v>0</v>
      </c>
      <c r="X204" s="7">
        <v>0</v>
      </c>
      <c r="Y204" s="7" t="s">
        <v>2691</v>
      </c>
      <c r="Z204" s="7" t="s">
        <v>206</v>
      </c>
      <c r="AA204" s="7" t="s">
        <v>51</v>
      </c>
    </row>
    <row r="205" spans="1:27" x14ac:dyDescent="0.35">
      <c r="A205" s="7" t="s">
        <v>0</v>
      </c>
      <c r="B205" s="7">
        <v>4312</v>
      </c>
      <c r="C205" s="7">
        <v>253</v>
      </c>
      <c r="D205" s="7">
        <v>100</v>
      </c>
      <c r="E205" s="7" t="s">
        <v>1</v>
      </c>
      <c r="F205" s="7">
        <v>0</v>
      </c>
      <c r="G205" s="7">
        <v>0</v>
      </c>
      <c r="H205" s="7" t="s">
        <v>2691</v>
      </c>
      <c r="I205" s="7" t="s">
        <v>211</v>
      </c>
      <c r="J205" s="7" t="s">
        <v>51</v>
      </c>
      <c r="R205" s="7" t="s">
        <v>0</v>
      </c>
      <c r="S205" s="7">
        <v>4312</v>
      </c>
      <c r="T205" s="7">
        <v>253</v>
      </c>
      <c r="U205" s="7">
        <v>100</v>
      </c>
      <c r="V205" s="7" t="s">
        <v>1</v>
      </c>
      <c r="W205" s="7">
        <v>0</v>
      </c>
      <c r="X205" s="7">
        <v>0</v>
      </c>
      <c r="Y205" s="7" t="s">
        <v>2691</v>
      </c>
      <c r="Z205" s="7" t="s">
        <v>211</v>
      </c>
      <c r="AA205" s="7" t="s">
        <v>51</v>
      </c>
    </row>
    <row r="206" spans="1:27" x14ac:dyDescent="0.35">
      <c r="A206" s="7" t="s">
        <v>0</v>
      </c>
      <c r="B206" s="7">
        <v>4312</v>
      </c>
      <c r="C206" s="7">
        <v>253</v>
      </c>
      <c r="D206" s="7">
        <v>100</v>
      </c>
      <c r="E206" s="7" t="s">
        <v>1</v>
      </c>
      <c r="F206" s="7">
        <v>0</v>
      </c>
      <c r="G206" s="7">
        <v>0</v>
      </c>
      <c r="H206" s="7" t="s">
        <v>2691</v>
      </c>
      <c r="I206" s="7" t="s">
        <v>209</v>
      </c>
      <c r="J206" s="7" t="s">
        <v>51</v>
      </c>
      <c r="R206" s="7" t="s">
        <v>0</v>
      </c>
      <c r="S206" s="7">
        <v>4312</v>
      </c>
      <c r="T206" s="7">
        <v>253</v>
      </c>
      <c r="U206" s="7">
        <v>100</v>
      </c>
      <c r="V206" s="7" t="s">
        <v>1</v>
      </c>
      <c r="W206" s="7">
        <v>0</v>
      </c>
      <c r="X206" s="7">
        <v>0</v>
      </c>
      <c r="Y206" s="7" t="s">
        <v>2691</v>
      </c>
      <c r="Z206" s="7" t="s">
        <v>209</v>
      </c>
      <c r="AA206" s="7" t="s">
        <v>51</v>
      </c>
    </row>
    <row r="207" spans="1:27" x14ac:dyDescent="0.35">
      <c r="A207" s="7" t="s">
        <v>0</v>
      </c>
      <c r="B207" s="7">
        <v>4312</v>
      </c>
      <c r="C207" s="7">
        <v>253</v>
      </c>
      <c r="D207" s="7">
        <v>100</v>
      </c>
      <c r="E207" s="7" t="s">
        <v>1</v>
      </c>
      <c r="F207" s="7">
        <v>0</v>
      </c>
      <c r="G207" s="7">
        <v>0</v>
      </c>
      <c r="H207" s="7" t="s">
        <v>2691</v>
      </c>
      <c r="I207" s="7" t="s">
        <v>210</v>
      </c>
      <c r="J207" s="7" t="s">
        <v>51</v>
      </c>
      <c r="R207" s="7" t="s">
        <v>0</v>
      </c>
      <c r="S207" s="7">
        <v>4312</v>
      </c>
      <c r="T207" s="7">
        <v>253</v>
      </c>
      <c r="U207" s="7">
        <v>100</v>
      </c>
      <c r="V207" s="7" t="s">
        <v>1</v>
      </c>
      <c r="W207" s="7">
        <v>0</v>
      </c>
      <c r="X207" s="7">
        <v>0</v>
      </c>
      <c r="Y207" s="7" t="s">
        <v>2691</v>
      </c>
      <c r="Z207" s="7" t="s">
        <v>210</v>
      </c>
      <c r="AA207" s="7" t="s">
        <v>51</v>
      </c>
    </row>
    <row r="208" spans="1:27" x14ac:dyDescent="0.35">
      <c r="A208" s="7" t="s">
        <v>0</v>
      </c>
      <c r="B208" s="7">
        <v>4312</v>
      </c>
      <c r="C208" s="7">
        <v>253</v>
      </c>
      <c r="D208" s="7">
        <v>100</v>
      </c>
      <c r="E208" s="7" t="s">
        <v>1</v>
      </c>
      <c r="F208" s="7">
        <v>0</v>
      </c>
      <c r="G208" s="7">
        <v>0</v>
      </c>
      <c r="H208" s="7" t="s">
        <v>2691</v>
      </c>
      <c r="I208" s="7" t="s">
        <v>208</v>
      </c>
      <c r="J208" s="7" t="s">
        <v>51</v>
      </c>
      <c r="R208" s="7" t="s">
        <v>0</v>
      </c>
      <c r="S208" s="7">
        <v>4312</v>
      </c>
      <c r="T208" s="7">
        <v>253</v>
      </c>
      <c r="U208" s="7">
        <v>100</v>
      </c>
      <c r="V208" s="7" t="s">
        <v>1</v>
      </c>
      <c r="W208" s="7">
        <v>0</v>
      </c>
      <c r="X208" s="7">
        <v>0</v>
      </c>
      <c r="Y208" s="7" t="s">
        <v>2691</v>
      </c>
      <c r="Z208" s="7" t="s">
        <v>208</v>
      </c>
      <c r="AA208" s="7" t="s">
        <v>51</v>
      </c>
    </row>
    <row r="209" spans="1:27" x14ac:dyDescent="0.35">
      <c r="A209" s="7" t="s">
        <v>0</v>
      </c>
      <c r="B209" s="7">
        <v>4312</v>
      </c>
      <c r="C209" s="7">
        <v>253</v>
      </c>
      <c r="D209" s="7">
        <v>100</v>
      </c>
      <c r="E209" s="7" t="s">
        <v>1</v>
      </c>
      <c r="F209" s="7">
        <v>0</v>
      </c>
      <c r="G209" s="7">
        <v>0</v>
      </c>
      <c r="H209" s="7" t="s">
        <v>2691</v>
      </c>
      <c r="I209" s="7" t="s">
        <v>212</v>
      </c>
      <c r="J209" s="7" t="s">
        <v>51</v>
      </c>
      <c r="R209" s="7" t="s">
        <v>0</v>
      </c>
      <c r="S209" s="7">
        <v>4312</v>
      </c>
      <c r="T209" s="7">
        <v>253</v>
      </c>
      <c r="U209" s="7">
        <v>100</v>
      </c>
      <c r="V209" s="7" t="s">
        <v>1</v>
      </c>
      <c r="W209" s="7">
        <v>0</v>
      </c>
      <c r="X209" s="7">
        <v>0</v>
      </c>
      <c r="Y209" s="7" t="s">
        <v>2691</v>
      </c>
      <c r="Z209" s="7" t="s">
        <v>212</v>
      </c>
      <c r="AA209" s="7" t="s">
        <v>51</v>
      </c>
    </row>
    <row r="210" spans="1:27" x14ac:dyDescent="0.35">
      <c r="A210" s="7" t="s">
        <v>0</v>
      </c>
      <c r="B210" s="7">
        <v>4312</v>
      </c>
      <c r="C210" s="7">
        <v>253</v>
      </c>
      <c r="D210" s="7">
        <v>100</v>
      </c>
      <c r="E210" s="7" t="s">
        <v>1</v>
      </c>
      <c r="F210" s="7">
        <v>0</v>
      </c>
      <c r="G210" s="7">
        <v>0</v>
      </c>
      <c r="H210" s="7" t="s">
        <v>2691</v>
      </c>
      <c r="I210" s="7" t="s">
        <v>213</v>
      </c>
      <c r="J210" s="7" t="s">
        <v>51</v>
      </c>
      <c r="R210" s="7" t="s">
        <v>0</v>
      </c>
      <c r="S210" s="7">
        <v>4312</v>
      </c>
      <c r="T210" s="7">
        <v>253</v>
      </c>
      <c r="U210" s="7">
        <v>100</v>
      </c>
      <c r="V210" s="7" t="s">
        <v>1</v>
      </c>
      <c r="W210" s="7">
        <v>0</v>
      </c>
      <c r="X210" s="7">
        <v>0</v>
      </c>
      <c r="Y210" s="7" t="s">
        <v>2691</v>
      </c>
      <c r="Z210" s="7" t="s">
        <v>213</v>
      </c>
      <c r="AA210" s="7" t="s">
        <v>51</v>
      </c>
    </row>
    <row r="211" spans="1:27" x14ac:dyDescent="0.35">
      <c r="A211" s="7" t="s">
        <v>0</v>
      </c>
      <c r="B211" s="7">
        <v>4312</v>
      </c>
      <c r="C211" s="7">
        <v>253</v>
      </c>
      <c r="D211" s="7">
        <v>100</v>
      </c>
      <c r="E211" s="7" t="s">
        <v>1</v>
      </c>
      <c r="F211" s="7">
        <v>0</v>
      </c>
      <c r="G211" s="7">
        <v>0</v>
      </c>
      <c r="H211" s="7" t="s">
        <v>2691</v>
      </c>
      <c r="I211" s="7" t="s">
        <v>214</v>
      </c>
      <c r="J211" s="7" t="s">
        <v>51</v>
      </c>
      <c r="R211" s="7" t="s">
        <v>0</v>
      </c>
      <c r="S211" s="7">
        <v>4312</v>
      </c>
      <c r="T211" s="7">
        <v>253</v>
      </c>
      <c r="U211" s="7">
        <v>100</v>
      </c>
      <c r="V211" s="7" t="s">
        <v>1</v>
      </c>
      <c r="W211" s="7">
        <v>0</v>
      </c>
      <c r="X211" s="7">
        <v>0</v>
      </c>
      <c r="Y211" s="7" t="s">
        <v>2691</v>
      </c>
      <c r="Z211" s="7" t="s">
        <v>214</v>
      </c>
      <c r="AA211" s="7" t="s">
        <v>51</v>
      </c>
    </row>
    <row r="212" spans="1:27" x14ac:dyDescent="0.35">
      <c r="A212" s="7" t="s">
        <v>0</v>
      </c>
      <c r="B212" s="7">
        <v>4312</v>
      </c>
      <c r="C212" s="7">
        <v>253</v>
      </c>
      <c r="D212" s="7">
        <v>100</v>
      </c>
      <c r="E212" s="7" t="s">
        <v>1</v>
      </c>
      <c r="F212" s="7">
        <v>0</v>
      </c>
      <c r="G212" s="7">
        <v>0</v>
      </c>
      <c r="H212" s="7" t="s">
        <v>2691</v>
      </c>
      <c r="I212" s="7" t="s">
        <v>216</v>
      </c>
      <c r="J212" s="7" t="s">
        <v>51</v>
      </c>
      <c r="R212" s="7" t="s">
        <v>0</v>
      </c>
      <c r="S212" s="7">
        <v>4312</v>
      </c>
      <c r="T212" s="7">
        <v>253</v>
      </c>
      <c r="U212" s="7">
        <v>100</v>
      </c>
      <c r="V212" s="7" t="s">
        <v>1</v>
      </c>
      <c r="W212" s="7">
        <v>0</v>
      </c>
      <c r="X212" s="7">
        <v>0</v>
      </c>
      <c r="Y212" s="7" t="s">
        <v>2691</v>
      </c>
      <c r="Z212" s="7" t="s">
        <v>216</v>
      </c>
      <c r="AA212" s="7" t="s">
        <v>51</v>
      </c>
    </row>
    <row r="213" spans="1:27" x14ac:dyDescent="0.35">
      <c r="A213" s="7" t="s">
        <v>0</v>
      </c>
      <c r="B213" s="7">
        <v>4312</v>
      </c>
      <c r="C213" s="7">
        <v>253</v>
      </c>
      <c r="D213" s="7">
        <v>100</v>
      </c>
      <c r="E213" s="7" t="s">
        <v>1</v>
      </c>
      <c r="F213" s="7">
        <v>0</v>
      </c>
      <c r="G213" s="7">
        <v>0</v>
      </c>
      <c r="H213" s="7" t="s">
        <v>2691</v>
      </c>
      <c r="I213" s="7" t="s">
        <v>215</v>
      </c>
      <c r="J213" s="7" t="s">
        <v>51</v>
      </c>
      <c r="R213" s="7" t="s">
        <v>0</v>
      </c>
      <c r="S213" s="7">
        <v>4312</v>
      </c>
      <c r="T213" s="7">
        <v>253</v>
      </c>
      <c r="U213" s="7">
        <v>100</v>
      </c>
      <c r="V213" s="7" t="s">
        <v>1</v>
      </c>
      <c r="W213" s="7">
        <v>0</v>
      </c>
      <c r="X213" s="7">
        <v>0</v>
      </c>
      <c r="Y213" s="7" t="s">
        <v>2691</v>
      </c>
      <c r="Z213" s="7" t="s">
        <v>215</v>
      </c>
      <c r="AA213" s="7" t="s">
        <v>51</v>
      </c>
    </row>
    <row r="214" spans="1:27" x14ac:dyDescent="0.35">
      <c r="A214" s="7" t="s">
        <v>0</v>
      </c>
      <c r="B214" s="7">
        <v>4312</v>
      </c>
      <c r="C214" s="7">
        <v>253</v>
      </c>
      <c r="D214" s="7">
        <v>100</v>
      </c>
      <c r="E214" s="7" t="s">
        <v>1</v>
      </c>
      <c r="F214" s="7">
        <v>0</v>
      </c>
      <c r="G214" s="7">
        <v>0</v>
      </c>
      <c r="H214" s="7" t="s">
        <v>2691</v>
      </c>
      <c r="I214" s="7" t="s">
        <v>218</v>
      </c>
      <c r="J214" s="7" t="s">
        <v>51</v>
      </c>
      <c r="R214" s="7" t="s">
        <v>0</v>
      </c>
      <c r="S214" s="7">
        <v>4312</v>
      </c>
      <c r="T214" s="7">
        <v>253</v>
      </c>
      <c r="U214" s="7">
        <v>100</v>
      </c>
      <c r="V214" s="7" t="s">
        <v>1</v>
      </c>
      <c r="W214" s="7">
        <v>0</v>
      </c>
      <c r="X214" s="7">
        <v>0</v>
      </c>
      <c r="Y214" s="7" t="s">
        <v>2691</v>
      </c>
      <c r="Z214" s="7" t="s">
        <v>218</v>
      </c>
      <c r="AA214" s="7" t="s">
        <v>51</v>
      </c>
    </row>
    <row r="215" spans="1:27" x14ac:dyDescent="0.35">
      <c r="A215" s="7" t="s">
        <v>0</v>
      </c>
      <c r="B215" s="7">
        <v>4312</v>
      </c>
      <c r="C215" s="7">
        <v>253</v>
      </c>
      <c r="D215" s="7">
        <v>100</v>
      </c>
      <c r="E215" s="7" t="s">
        <v>1</v>
      </c>
      <c r="F215" s="7">
        <v>0</v>
      </c>
      <c r="G215" s="7">
        <v>0</v>
      </c>
      <c r="H215" s="7" t="s">
        <v>2691</v>
      </c>
      <c r="I215" s="7" t="s">
        <v>217</v>
      </c>
      <c r="J215" s="7" t="s">
        <v>51</v>
      </c>
      <c r="R215" s="7" t="s">
        <v>0</v>
      </c>
      <c r="S215" s="7">
        <v>4312</v>
      </c>
      <c r="T215" s="7">
        <v>253</v>
      </c>
      <c r="U215" s="7">
        <v>100</v>
      </c>
      <c r="V215" s="7" t="s">
        <v>1</v>
      </c>
      <c r="W215" s="7">
        <v>0</v>
      </c>
      <c r="X215" s="7">
        <v>0</v>
      </c>
      <c r="Y215" s="7" t="s">
        <v>2691</v>
      </c>
      <c r="Z215" s="7" t="s">
        <v>217</v>
      </c>
      <c r="AA215" s="7" t="s">
        <v>51</v>
      </c>
    </row>
    <row r="216" spans="1:27" x14ac:dyDescent="0.35">
      <c r="A216" s="7" t="s">
        <v>0</v>
      </c>
      <c r="B216" s="7">
        <v>4312</v>
      </c>
      <c r="C216" s="7">
        <v>253</v>
      </c>
      <c r="D216" s="7">
        <v>100</v>
      </c>
      <c r="E216" s="7" t="s">
        <v>1</v>
      </c>
      <c r="F216" s="7">
        <v>0</v>
      </c>
      <c r="G216" s="7">
        <v>0</v>
      </c>
      <c r="H216" s="7" t="s">
        <v>2691</v>
      </c>
      <c r="I216" s="7" t="s">
        <v>219</v>
      </c>
      <c r="J216" s="7" t="s">
        <v>51</v>
      </c>
      <c r="R216" s="7" t="s">
        <v>0</v>
      </c>
      <c r="S216" s="7">
        <v>4312</v>
      </c>
      <c r="T216" s="7">
        <v>253</v>
      </c>
      <c r="U216" s="7">
        <v>100</v>
      </c>
      <c r="V216" s="7" t="s">
        <v>1</v>
      </c>
      <c r="W216" s="7">
        <v>0</v>
      </c>
      <c r="X216" s="7">
        <v>0</v>
      </c>
      <c r="Y216" s="7" t="s">
        <v>2691</v>
      </c>
      <c r="Z216" s="7" t="s">
        <v>219</v>
      </c>
      <c r="AA216" s="7" t="s">
        <v>51</v>
      </c>
    </row>
    <row r="217" spans="1:27" x14ac:dyDescent="0.35">
      <c r="A217" s="7" t="s">
        <v>0</v>
      </c>
      <c r="B217" s="7">
        <v>4312</v>
      </c>
      <c r="C217" s="7">
        <v>253</v>
      </c>
      <c r="D217" s="7">
        <v>100</v>
      </c>
      <c r="E217" s="7" t="s">
        <v>1</v>
      </c>
      <c r="F217" s="7">
        <v>0</v>
      </c>
      <c r="G217" s="7">
        <v>0</v>
      </c>
      <c r="H217" s="7" t="s">
        <v>2691</v>
      </c>
      <c r="I217" s="7" t="s">
        <v>220</v>
      </c>
      <c r="J217" s="7" t="s">
        <v>51</v>
      </c>
      <c r="R217" s="7" t="s">
        <v>0</v>
      </c>
      <c r="S217" s="7">
        <v>4312</v>
      </c>
      <c r="T217" s="7">
        <v>253</v>
      </c>
      <c r="U217" s="7">
        <v>100</v>
      </c>
      <c r="V217" s="7" t="s">
        <v>1</v>
      </c>
      <c r="W217" s="7">
        <v>0</v>
      </c>
      <c r="X217" s="7">
        <v>0</v>
      </c>
      <c r="Y217" s="7" t="s">
        <v>2691</v>
      </c>
      <c r="Z217" s="7" t="s">
        <v>220</v>
      </c>
      <c r="AA217" s="7" t="s">
        <v>51</v>
      </c>
    </row>
    <row r="218" spans="1:27" x14ac:dyDescent="0.35">
      <c r="A218" s="7" t="s">
        <v>0</v>
      </c>
      <c r="B218" s="7">
        <v>4312</v>
      </c>
      <c r="C218" s="7">
        <v>253</v>
      </c>
      <c r="D218" s="7">
        <v>100</v>
      </c>
      <c r="E218" s="7" t="s">
        <v>1</v>
      </c>
      <c r="F218" s="7">
        <v>0</v>
      </c>
      <c r="G218" s="7">
        <v>0</v>
      </c>
      <c r="H218" s="7" t="s">
        <v>2691</v>
      </c>
      <c r="I218" s="7" t="s">
        <v>221</v>
      </c>
      <c r="J218" s="7" t="s">
        <v>51</v>
      </c>
      <c r="R218" s="7" t="s">
        <v>0</v>
      </c>
      <c r="S218" s="7">
        <v>4312</v>
      </c>
      <c r="T218" s="7">
        <v>253</v>
      </c>
      <c r="U218" s="7">
        <v>100</v>
      </c>
      <c r="V218" s="7" t="s">
        <v>1</v>
      </c>
      <c r="W218" s="7">
        <v>0</v>
      </c>
      <c r="X218" s="7">
        <v>0</v>
      </c>
      <c r="Y218" s="7" t="s">
        <v>2691</v>
      </c>
      <c r="Z218" s="7" t="s">
        <v>221</v>
      </c>
      <c r="AA218" s="7" t="s">
        <v>51</v>
      </c>
    </row>
    <row r="219" spans="1:27" x14ac:dyDescent="0.35">
      <c r="A219" s="7" t="s">
        <v>0</v>
      </c>
      <c r="B219" s="7">
        <v>4312</v>
      </c>
      <c r="C219" s="7">
        <v>253</v>
      </c>
      <c r="D219" s="7">
        <v>100</v>
      </c>
      <c r="E219" s="7" t="s">
        <v>1</v>
      </c>
      <c r="F219" s="7">
        <v>0</v>
      </c>
      <c r="G219" s="7">
        <v>0</v>
      </c>
      <c r="H219" s="7" t="s">
        <v>2691</v>
      </c>
      <c r="I219" s="7" t="s">
        <v>223</v>
      </c>
      <c r="J219" s="7" t="s">
        <v>51</v>
      </c>
      <c r="R219" s="7" t="s">
        <v>0</v>
      </c>
      <c r="S219" s="7">
        <v>4312</v>
      </c>
      <c r="T219" s="7">
        <v>253</v>
      </c>
      <c r="U219" s="7">
        <v>100</v>
      </c>
      <c r="V219" s="7" t="s">
        <v>1</v>
      </c>
      <c r="W219" s="7">
        <v>0</v>
      </c>
      <c r="X219" s="7">
        <v>0</v>
      </c>
      <c r="Y219" s="7" t="s">
        <v>2691</v>
      </c>
      <c r="Z219" s="7" t="s">
        <v>223</v>
      </c>
      <c r="AA219" s="7" t="s">
        <v>51</v>
      </c>
    </row>
    <row r="220" spans="1:27" x14ac:dyDescent="0.35">
      <c r="A220" s="7" t="s">
        <v>0</v>
      </c>
      <c r="B220" s="7">
        <v>4312</v>
      </c>
      <c r="C220" s="7">
        <v>253</v>
      </c>
      <c r="D220" s="7">
        <v>100</v>
      </c>
      <c r="E220" s="7" t="s">
        <v>1</v>
      </c>
      <c r="F220" s="7">
        <v>0</v>
      </c>
      <c r="G220" s="7">
        <v>0</v>
      </c>
      <c r="H220" s="7" t="s">
        <v>2691</v>
      </c>
      <c r="I220" s="7" t="s">
        <v>226</v>
      </c>
      <c r="J220" s="7" t="s">
        <v>51</v>
      </c>
      <c r="R220" s="7" t="s">
        <v>0</v>
      </c>
      <c r="S220" s="7">
        <v>4312</v>
      </c>
      <c r="T220" s="7">
        <v>253</v>
      </c>
      <c r="U220" s="7">
        <v>100</v>
      </c>
      <c r="V220" s="7" t="s">
        <v>1</v>
      </c>
      <c r="W220" s="7">
        <v>0</v>
      </c>
      <c r="X220" s="7">
        <v>0</v>
      </c>
      <c r="Y220" s="7" t="s">
        <v>2691</v>
      </c>
      <c r="Z220" s="7" t="s">
        <v>226</v>
      </c>
      <c r="AA220" s="7" t="s">
        <v>51</v>
      </c>
    </row>
    <row r="221" spans="1:27" x14ac:dyDescent="0.35">
      <c r="A221" s="7" t="s">
        <v>0</v>
      </c>
      <c r="B221" s="7">
        <v>4312</v>
      </c>
      <c r="C221" s="7">
        <v>253</v>
      </c>
      <c r="D221" s="7">
        <v>100</v>
      </c>
      <c r="E221" s="7" t="s">
        <v>1</v>
      </c>
      <c r="F221" s="7">
        <v>0</v>
      </c>
      <c r="G221" s="7">
        <v>0</v>
      </c>
      <c r="H221" s="7" t="s">
        <v>2691</v>
      </c>
      <c r="I221" s="7" t="s">
        <v>224</v>
      </c>
      <c r="J221" s="7" t="s">
        <v>51</v>
      </c>
      <c r="R221" s="7" t="s">
        <v>0</v>
      </c>
      <c r="S221" s="7">
        <v>4312</v>
      </c>
      <c r="T221" s="7">
        <v>253</v>
      </c>
      <c r="U221" s="7">
        <v>100</v>
      </c>
      <c r="V221" s="7" t="s">
        <v>1</v>
      </c>
      <c r="W221" s="7">
        <v>0</v>
      </c>
      <c r="X221" s="7">
        <v>0</v>
      </c>
      <c r="Y221" s="7" t="s">
        <v>2691</v>
      </c>
      <c r="Z221" s="7" t="s">
        <v>224</v>
      </c>
      <c r="AA221" s="7" t="s">
        <v>51</v>
      </c>
    </row>
    <row r="222" spans="1:27" x14ac:dyDescent="0.35">
      <c r="A222" s="7" t="s">
        <v>0</v>
      </c>
      <c r="B222" s="7">
        <v>4312</v>
      </c>
      <c r="C222" s="7">
        <v>253</v>
      </c>
      <c r="D222" s="7">
        <v>100</v>
      </c>
      <c r="E222" s="7" t="s">
        <v>1</v>
      </c>
      <c r="F222" s="7">
        <v>0</v>
      </c>
      <c r="G222" s="7">
        <v>0</v>
      </c>
      <c r="H222" s="7" t="s">
        <v>2691</v>
      </c>
      <c r="I222" s="7" t="s">
        <v>225</v>
      </c>
      <c r="J222" s="7" t="s">
        <v>51</v>
      </c>
      <c r="R222" s="7" t="s">
        <v>0</v>
      </c>
      <c r="S222" s="7">
        <v>4312</v>
      </c>
      <c r="T222" s="7">
        <v>253</v>
      </c>
      <c r="U222" s="7">
        <v>100</v>
      </c>
      <c r="V222" s="7" t="s">
        <v>1</v>
      </c>
      <c r="W222" s="7">
        <v>0</v>
      </c>
      <c r="X222" s="7">
        <v>0</v>
      </c>
      <c r="Y222" s="7" t="s">
        <v>2691</v>
      </c>
      <c r="Z222" s="7" t="s">
        <v>225</v>
      </c>
      <c r="AA222" s="7" t="s">
        <v>51</v>
      </c>
    </row>
    <row r="223" spans="1:27" x14ac:dyDescent="0.35">
      <c r="A223" s="7" t="s">
        <v>0</v>
      </c>
      <c r="B223" s="7">
        <v>4312</v>
      </c>
      <c r="C223" s="7">
        <v>253</v>
      </c>
      <c r="D223" s="7">
        <v>100</v>
      </c>
      <c r="E223" s="7" t="s">
        <v>1</v>
      </c>
      <c r="F223" s="7">
        <v>0</v>
      </c>
      <c r="G223" s="7">
        <v>0</v>
      </c>
      <c r="H223" s="7" t="s">
        <v>2691</v>
      </c>
      <c r="I223" s="7" t="s">
        <v>227</v>
      </c>
      <c r="J223" s="7" t="s">
        <v>51</v>
      </c>
      <c r="R223" s="7" t="s">
        <v>0</v>
      </c>
      <c r="S223" s="7">
        <v>4312</v>
      </c>
      <c r="T223" s="7">
        <v>253</v>
      </c>
      <c r="U223" s="7">
        <v>100</v>
      </c>
      <c r="V223" s="7" t="s">
        <v>1</v>
      </c>
      <c r="W223" s="7">
        <v>0</v>
      </c>
      <c r="X223" s="7">
        <v>0</v>
      </c>
      <c r="Y223" s="7" t="s">
        <v>2691</v>
      </c>
      <c r="Z223" s="7" t="s">
        <v>227</v>
      </c>
      <c r="AA223" s="7" t="s">
        <v>51</v>
      </c>
    </row>
    <row r="224" spans="1:27" x14ac:dyDescent="0.35">
      <c r="A224" s="7" t="s">
        <v>0</v>
      </c>
      <c r="B224" s="7">
        <v>4312</v>
      </c>
      <c r="C224" s="7">
        <v>253</v>
      </c>
      <c r="D224" s="7">
        <v>100</v>
      </c>
      <c r="E224" s="7" t="s">
        <v>1</v>
      </c>
      <c r="F224" s="7">
        <v>0</v>
      </c>
      <c r="G224" s="7">
        <v>0</v>
      </c>
      <c r="H224" s="7" t="s">
        <v>2691</v>
      </c>
      <c r="I224" s="7" t="s">
        <v>229</v>
      </c>
      <c r="J224" s="7" t="s">
        <v>51</v>
      </c>
      <c r="R224" s="7" t="s">
        <v>0</v>
      </c>
      <c r="S224" s="7">
        <v>4312</v>
      </c>
      <c r="T224" s="7">
        <v>253</v>
      </c>
      <c r="U224" s="7">
        <v>100</v>
      </c>
      <c r="V224" s="7" t="s">
        <v>1</v>
      </c>
      <c r="W224" s="7">
        <v>0</v>
      </c>
      <c r="X224" s="7">
        <v>0</v>
      </c>
      <c r="Y224" s="7" t="s">
        <v>2691</v>
      </c>
      <c r="Z224" s="7" t="s">
        <v>229</v>
      </c>
      <c r="AA224" s="7" t="s">
        <v>51</v>
      </c>
    </row>
    <row r="225" spans="1:27" x14ac:dyDescent="0.35">
      <c r="A225" s="7" t="s">
        <v>0</v>
      </c>
      <c r="B225" s="7">
        <v>4312</v>
      </c>
      <c r="C225" s="7">
        <v>253</v>
      </c>
      <c r="D225" s="7">
        <v>100</v>
      </c>
      <c r="E225" s="7" t="s">
        <v>1</v>
      </c>
      <c r="F225" s="7">
        <v>0</v>
      </c>
      <c r="G225" s="7">
        <v>0</v>
      </c>
      <c r="H225" s="7" t="s">
        <v>2691</v>
      </c>
      <c r="I225" s="7" t="s">
        <v>228</v>
      </c>
      <c r="J225" s="7" t="s">
        <v>51</v>
      </c>
      <c r="R225" s="7" t="s">
        <v>0</v>
      </c>
      <c r="S225" s="7">
        <v>4312</v>
      </c>
      <c r="T225" s="7">
        <v>253</v>
      </c>
      <c r="U225" s="7">
        <v>100</v>
      </c>
      <c r="V225" s="7" t="s">
        <v>1</v>
      </c>
      <c r="W225" s="7">
        <v>0</v>
      </c>
      <c r="X225" s="7">
        <v>0</v>
      </c>
      <c r="Y225" s="7" t="s">
        <v>2691</v>
      </c>
      <c r="Z225" s="7" t="s">
        <v>228</v>
      </c>
      <c r="AA225" s="7" t="s">
        <v>51</v>
      </c>
    </row>
    <row r="226" spans="1:27" x14ac:dyDescent="0.35">
      <c r="A226" s="7" t="s">
        <v>0</v>
      </c>
      <c r="B226" s="7">
        <v>4312</v>
      </c>
      <c r="C226" s="7">
        <v>253</v>
      </c>
      <c r="D226" s="7">
        <v>100</v>
      </c>
      <c r="E226" s="7" t="s">
        <v>1</v>
      </c>
      <c r="F226" s="7">
        <v>0</v>
      </c>
      <c r="G226" s="7">
        <v>0</v>
      </c>
      <c r="H226" s="7" t="s">
        <v>2691</v>
      </c>
      <c r="I226" s="7" t="s">
        <v>230</v>
      </c>
      <c r="J226" s="7" t="s">
        <v>51</v>
      </c>
      <c r="R226" s="7" t="s">
        <v>0</v>
      </c>
      <c r="S226" s="7">
        <v>4312</v>
      </c>
      <c r="T226" s="7">
        <v>253</v>
      </c>
      <c r="U226" s="7">
        <v>100</v>
      </c>
      <c r="V226" s="7" t="s">
        <v>1</v>
      </c>
      <c r="W226" s="7">
        <v>0</v>
      </c>
      <c r="X226" s="7">
        <v>0</v>
      </c>
      <c r="Y226" s="7" t="s">
        <v>2691</v>
      </c>
      <c r="Z226" s="7" t="s">
        <v>230</v>
      </c>
      <c r="AA226" s="7" t="s">
        <v>51</v>
      </c>
    </row>
    <row r="227" spans="1:27" x14ac:dyDescent="0.35">
      <c r="A227" s="7" t="s">
        <v>0</v>
      </c>
      <c r="B227" s="7">
        <v>4312</v>
      </c>
      <c r="C227" s="7">
        <v>253</v>
      </c>
      <c r="D227" s="7">
        <v>100</v>
      </c>
      <c r="E227" s="7" t="s">
        <v>1</v>
      </c>
      <c r="F227" s="7">
        <v>0</v>
      </c>
      <c r="G227" s="7">
        <v>0</v>
      </c>
      <c r="H227" s="7" t="s">
        <v>2691</v>
      </c>
      <c r="I227" s="7" t="s">
        <v>231</v>
      </c>
      <c r="J227" s="7" t="s">
        <v>51</v>
      </c>
      <c r="R227" s="7" t="s">
        <v>0</v>
      </c>
      <c r="S227" s="7">
        <v>4312</v>
      </c>
      <c r="T227" s="7">
        <v>253</v>
      </c>
      <c r="U227" s="7">
        <v>100</v>
      </c>
      <c r="V227" s="7" t="s">
        <v>1</v>
      </c>
      <c r="W227" s="7">
        <v>0</v>
      </c>
      <c r="X227" s="7">
        <v>0</v>
      </c>
      <c r="Y227" s="7" t="s">
        <v>2691</v>
      </c>
      <c r="Z227" s="7" t="s">
        <v>231</v>
      </c>
      <c r="AA227" s="7" t="s">
        <v>51</v>
      </c>
    </row>
    <row r="228" spans="1:27" x14ac:dyDescent="0.35">
      <c r="A228" s="7" t="s">
        <v>0</v>
      </c>
      <c r="B228" s="7">
        <v>4312</v>
      </c>
      <c r="C228" s="7">
        <v>253</v>
      </c>
      <c r="D228" s="7">
        <v>100</v>
      </c>
      <c r="E228" s="7" t="s">
        <v>1</v>
      </c>
      <c r="F228" s="7">
        <v>0</v>
      </c>
      <c r="G228" s="7">
        <v>0</v>
      </c>
      <c r="H228" s="7" t="s">
        <v>2691</v>
      </c>
      <c r="I228" s="7" t="s">
        <v>234</v>
      </c>
      <c r="J228" s="7" t="s">
        <v>51</v>
      </c>
      <c r="R228" s="7" t="s">
        <v>0</v>
      </c>
      <c r="S228" s="7">
        <v>4312</v>
      </c>
      <c r="T228" s="7">
        <v>253</v>
      </c>
      <c r="U228" s="7">
        <v>100</v>
      </c>
      <c r="V228" s="7" t="s">
        <v>1</v>
      </c>
      <c r="W228" s="7">
        <v>0</v>
      </c>
      <c r="X228" s="7">
        <v>0</v>
      </c>
      <c r="Y228" s="7" t="s">
        <v>2691</v>
      </c>
      <c r="Z228" s="7" t="s">
        <v>234</v>
      </c>
      <c r="AA228" s="7" t="s">
        <v>51</v>
      </c>
    </row>
    <row r="229" spans="1:27" x14ac:dyDescent="0.35">
      <c r="A229" s="7" t="s">
        <v>0</v>
      </c>
      <c r="B229" s="7">
        <v>4312</v>
      </c>
      <c r="C229" s="7">
        <v>253</v>
      </c>
      <c r="D229" s="7">
        <v>100</v>
      </c>
      <c r="E229" s="7" t="s">
        <v>1</v>
      </c>
      <c r="F229" s="7">
        <v>0</v>
      </c>
      <c r="G229" s="7">
        <v>0</v>
      </c>
      <c r="H229" s="7" t="s">
        <v>2691</v>
      </c>
      <c r="I229" s="7" t="s">
        <v>232</v>
      </c>
      <c r="J229" s="7" t="s">
        <v>51</v>
      </c>
      <c r="R229" s="7" t="s">
        <v>0</v>
      </c>
      <c r="S229" s="7">
        <v>4312</v>
      </c>
      <c r="T229" s="7">
        <v>253</v>
      </c>
      <c r="U229" s="7">
        <v>100</v>
      </c>
      <c r="V229" s="7" t="s">
        <v>1</v>
      </c>
      <c r="W229" s="7">
        <v>0</v>
      </c>
      <c r="X229" s="7">
        <v>0</v>
      </c>
      <c r="Y229" s="7" t="s">
        <v>2691</v>
      </c>
      <c r="Z229" s="7" t="s">
        <v>232</v>
      </c>
      <c r="AA229" s="7" t="s">
        <v>51</v>
      </c>
    </row>
    <row r="230" spans="1:27" x14ac:dyDescent="0.35">
      <c r="A230" s="7" t="s">
        <v>0</v>
      </c>
      <c r="B230" s="7">
        <v>4312</v>
      </c>
      <c r="C230" s="7">
        <v>253</v>
      </c>
      <c r="D230" s="7">
        <v>100</v>
      </c>
      <c r="E230" s="7" t="s">
        <v>1</v>
      </c>
      <c r="F230" s="7">
        <v>0</v>
      </c>
      <c r="G230" s="7">
        <v>0</v>
      </c>
      <c r="H230" s="7" t="s">
        <v>2691</v>
      </c>
      <c r="I230" s="7" t="s">
        <v>233</v>
      </c>
      <c r="J230" s="7" t="s">
        <v>51</v>
      </c>
      <c r="R230" s="7" t="s">
        <v>0</v>
      </c>
      <c r="S230" s="7">
        <v>4312</v>
      </c>
      <c r="T230" s="7">
        <v>253</v>
      </c>
      <c r="U230" s="7">
        <v>100</v>
      </c>
      <c r="V230" s="7" t="s">
        <v>1</v>
      </c>
      <c r="W230" s="7">
        <v>0</v>
      </c>
      <c r="X230" s="7">
        <v>0</v>
      </c>
      <c r="Y230" s="7" t="s">
        <v>2691</v>
      </c>
      <c r="Z230" s="7" t="s">
        <v>233</v>
      </c>
      <c r="AA230" s="7" t="s">
        <v>51</v>
      </c>
    </row>
    <row r="231" spans="1:27" x14ac:dyDescent="0.35">
      <c r="A231" s="7" t="s">
        <v>0</v>
      </c>
      <c r="B231" s="7">
        <v>4312</v>
      </c>
      <c r="C231" s="7">
        <v>253</v>
      </c>
      <c r="D231" s="7">
        <v>100</v>
      </c>
      <c r="E231" s="7" t="s">
        <v>1</v>
      </c>
      <c r="F231" s="7">
        <v>0</v>
      </c>
      <c r="G231" s="7">
        <v>0</v>
      </c>
      <c r="H231" s="7" t="s">
        <v>2691</v>
      </c>
      <c r="I231" s="7" t="s">
        <v>235</v>
      </c>
      <c r="J231" s="7" t="s">
        <v>51</v>
      </c>
      <c r="R231" s="7" t="s">
        <v>0</v>
      </c>
      <c r="S231" s="7">
        <v>4312</v>
      </c>
      <c r="T231" s="7">
        <v>253</v>
      </c>
      <c r="U231" s="7">
        <v>100</v>
      </c>
      <c r="V231" s="7" t="s">
        <v>1</v>
      </c>
      <c r="W231" s="7">
        <v>0</v>
      </c>
      <c r="X231" s="7">
        <v>0</v>
      </c>
      <c r="Y231" s="7" t="s">
        <v>2691</v>
      </c>
      <c r="Z231" s="7" t="s">
        <v>235</v>
      </c>
      <c r="AA231" s="7" t="s">
        <v>51</v>
      </c>
    </row>
    <row r="232" spans="1:27" x14ac:dyDescent="0.35">
      <c r="A232" s="7" t="s">
        <v>0</v>
      </c>
      <c r="B232" s="7">
        <v>4312</v>
      </c>
      <c r="C232" s="7">
        <v>253</v>
      </c>
      <c r="D232" s="7">
        <v>100</v>
      </c>
      <c r="E232" s="7" t="s">
        <v>1</v>
      </c>
      <c r="F232" s="7">
        <v>0</v>
      </c>
      <c r="G232" s="7">
        <v>0</v>
      </c>
      <c r="H232" s="7" t="s">
        <v>2691</v>
      </c>
      <c r="I232" s="7" t="s">
        <v>237</v>
      </c>
      <c r="J232" s="7" t="s">
        <v>51</v>
      </c>
      <c r="R232" s="7" t="s">
        <v>0</v>
      </c>
      <c r="S232" s="7">
        <v>4312</v>
      </c>
      <c r="T232" s="7">
        <v>253</v>
      </c>
      <c r="U232" s="7">
        <v>100</v>
      </c>
      <c r="V232" s="7" t="s">
        <v>1</v>
      </c>
      <c r="W232" s="7">
        <v>0</v>
      </c>
      <c r="X232" s="7">
        <v>0</v>
      </c>
      <c r="Y232" s="7" t="s">
        <v>2691</v>
      </c>
      <c r="Z232" s="7" t="s">
        <v>237</v>
      </c>
      <c r="AA232" s="7" t="s">
        <v>51</v>
      </c>
    </row>
    <row r="233" spans="1:27" x14ac:dyDescent="0.35">
      <c r="A233" s="7" t="s">
        <v>0</v>
      </c>
      <c r="B233" s="7">
        <v>4312</v>
      </c>
      <c r="C233" s="7">
        <v>253</v>
      </c>
      <c r="D233" s="7">
        <v>100</v>
      </c>
      <c r="E233" s="7" t="s">
        <v>1</v>
      </c>
      <c r="F233" s="7">
        <v>0</v>
      </c>
      <c r="G233" s="7">
        <v>0</v>
      </c>
      <c r="H233" s="7" t="s">
        <v>2691</v>
      </c>
      <c r="I233" s="7" t="s">
        <v>236</v>
      </c>
      <c r="J233" s="7" t="s">
        <v>51</v>
      </c>
      <c r="R233" s="7" t="s">
        <v>0</v>
      </c>
      <c r="S233" s="7">
        <v>4312</v>
      </c>
      <c r="T233" s="7">
        <v>253</v>
      </c>
      <c r="U233" s="7">
        <v>100</v>
      </c>
      <c r="V233" s="7" t="s">
        <v>1</v>
      </c>
      <c r="W233" s="7">
        <v>0</v>
      </c>
      <c r="X233" s="7">
        <v>0</v>
      </c>
      <c r="Y233" s="7" t="s">
        <v>2691</v>
      </c>
      <c r="Z233" s="7" t="s">
        <v>236</v>
      </c>
      <c r="AA233" s="7" t="s">
        <v>51</v>
      </c>
    </row>
    <row r="234" spans="1:27" x14ac:dyDescent="0.35">
      <c r="A234" s="7" t="s">
        <v>0</v>
      </c>
      <c r="B234" s="7">
        <v>4312</v>
      </c>
      <c r="C234" s="7">
        <v>253</v>
      </c>
      <c r="D234" s="7">
        <v>100</v>
      </c>
      <c r="E234" s="7" t="s">
        <v>1</v>
      </c>
      <c r="F234" s="7">
        <v>0</v>
      </c>
      <c r="G234" s="7">
        <v>0</v>
      </c>
      <c r="H234" s="7" t="s">
        <v>2691</v>
      </c>
      <c r="I234" s="7" t="s">
        <v>238</v>
      </c>
      <c r="J234" s="7" t="s">
        <v>51</v>
      </c>
      <c r="R234" s="7" t="s">
        <v>0</v>
      </c>
      <c r="S234" s="7">
        <v>4312</v>
      </c>
      <c r="T234" s="7">
        <v>253</v>
      </c>
      <c r="U234" s="7">
        <v>100</v>
      </c>
      <c r="V234" s="7" t="s">
        <v>1</v>
      </c>
      <c r="W234" s="7">
        <v>0</v>
      </c>
      <c r="X234" s="7">
        <v>0</v>
      </c>
      <c r="Y234" s="7" t="s">
        <v>2691</v>
      </c>
      <c r="Z234" s="7" t="s">
        <v>238</v>
      </c>
      <c r="AA234" s="7" t="s">
        <v>51</v>
      </c>
    </row>
    <row r="235" spans="1:27" x14ac:dyDescent="0.35">
      <c r="A235" s="7" t="s">
        <v>0</v>
      </c>
      <c r="B235" s="7">
        <v>4312</v>
      </c>
      <c r="C235" s="7">
        <v>253</v>
      </c>
      <c r="D235" s="7">
        <v>100</v>
      </c>
      <c r="E235" s="7" t="s">
        <v>1</v>
      </c>
      <c r="F235" s="7">
        <v>0</v>
      </c>
      <c r="G235" s="7">
        <v>0</v>
      </c>
      <c r="H235" s="7" t="s">
        <v>2691</v>
      </c>
      <c r="I235" s="7" t="s">
        <v>239</v>
      </c>
      <c r="J235" s="7" t="s">
        <v>51</v>
      </c>
      <c r="R235" s="7" t="s">
        <v>0</v>
      </c>
      <c r="S235" s="7">
        <v>4312</v>
      </c>
      <c r="T235" s="7">
        <v>253</v>
      </c>
      <c r="U235" s="7">
        <v>100</v>
      </c>
      <c r="V235" s="7" t="s">
        <v>1</v>
      </c>
      <c r="W235" s="7">
        <v>0</v>
      </c>
      <c r="X235" s="7">
        <v>0</v>
      </c>
      <c r="Y235" s="7" t="s">
        <v>2691</v>
      </c>
      <c r="Z235" s="7" t="s">
        <v>239</v>
      </c>
      <c r="AA235" s="7" t="s">
        <v>51</v>
      </c>
    </row>
    <row r="236" spans="1:27" x14ac:dyDescent="0.35">
      <c r="A236" s="7" t="s">
        <v>0</v>
      </c>
      <c r="B236" s="7">
        <v>4312</v>
      </c>
      <c r="C236" s="7">
        <v>253</v>
      </c>
      <c r="D236" s="7">
        <v>100</v>
      </c>
      <c r="E236" s="7" t="s">
        <v>1</v>
      </c>
      <c r="F236" s="7">
        <v>0</v>
      </c>
      <c r="G236" s="7">
        <v>0</v>
      </c>
      <c r="H236" s="7" t="s">
        <v>2691</v>
      </c>
      <c r="I236" s="7" t="s">
        <v>240</v>
      </c>
      <c r="J236" s="7" t="s">
        <v>51</v>
      </c>
      <c r="R236" s="7" t="s">
        <v>0</v>
      </c>
      <c r="S236" s="7">
        <v>4312</v>
      </c>
      <c r="T236" s="7">
        <v>253</v>
      </c>
      <c r="U236" s="7">
        <v>100</v>
      </c>
      <c r="V236" s="7" t="s">
        <v>1</v>
      </c>
      <c r="W236" s="7">
        <v>0</v>
      </c>
      <c r="X236" s="7">
        <v>0</v>
      </c>
      <c r="Y236" s="7" t="s">
        <v>2691</v>
      </c>
      <c r="Z236" s="7" t="s">
        <v>240</v>
      </c>
      <c r="AA236" s="7" t="s">
        <v>51</v>
      </c>
    </row>
    <row r="237" spans="1:27" x14ac:dyDescent="0.35">
      <c r="A237" s="7" t="s">
        <v>0</v>
      </c>
      <c r="B237" s="7">
        <v>4312</v>
      </c>
      <c r="C237" s="7">
        <v>253</v>
      </c>
      <c r="D237" s="7">
        <v>100</v>
      </c>
      <c r="E237" s="7" t="s">
        <v>1</v>
      </c>
      <c r="F237" s="7">
        <v>0</v>
      </c>
      <c r="G237" s="7">
        <v>0</v>
      </c>
      <c r="H237" s="7" t="s">
        <v>2691</v>
      </c>
      <c r="I237" s="7" t="s">
        <v>241</v>
      </c>
      <c r="J237" s="7" t="s">
        <v>51</v>
      </c>
      <c r="R237" s="7" t="s">
        <v>0</v>
      </c>
      <c r="S237" s="7">
        <v>4312</v>
      </c>
      <c r="T237" s="7">
        <v>253</v>
      </c>
      <c r="U237" s="7">
        <v>100</v>
      </c>
      <c r="V237" s="7" t="s">
        <v>1</v>
      </c>
      <c r="W237" s="7">
        <v>0</v>
      </c>
      <c r="X237" s="7">
        <v>0</v>
      </c>
      <c r="Y237" s="7" t="s">
        <v>2691</v>
      </c>
      <c r="Z237" s="7" t="s">
        <v>241</v>
      </c>
      <c r="AA237" s="7" t="s">
        <v>51</v>
      </c>
    </row>
    <row r="238" spans="1:27" x14ac:dyDescent="0.35">
      <c r="A238" s="7" t="s">
        <v>0</v>
      </c>
      <c r="B238" s="7">
        <v>4312</v>
      </c>
      <c r="C238" s="7">
        <v>253</v>
      </c>
      <c r="D238" s="7">
        <v>100</v>
      </c>
      <c r="E238" s="7" t="s">
        <v>1</v>
      </c>
      <c r="F238" s="7">
        <v>0</v>
      </c>
      <c r="G238" s="7">
        <v>0</v>
      </c>
      <c r="H238" s="7" t="s">
        <v>2691</v>
      </c>
      <c r="I238" s="7" t="s">
        <v>242</v>
      </c>
      <c r="J238" s="7" t="s">
        <v>51</v>
      </c>
      <c r="R238" s="7" t="s">
        <v>0</v>
      </c>
      <c r="S238" s="7">
        <v>4312</v>
      </c>
      <c r="T238" s="7">
        <v>253</v>
      </c>
      <c r="U238" s="7">
        <v>100</v>
      </c>
      <c r="V238" s="7" t="s">
        <v>1</v>
      </c>
      <c r="W238" s="7">
        <v>0</v>
      </c>
      <c r="X238" s="7">
        <v>0</v>
      </c>
      <c r="Y238" s="7" t="s">
        <v>2691</v>
      </c>
      <c r="Z238" s="7" t="s">
        <v>242</v>
      </c>
      <c r="AA238" s="7" t="s">
        <v>51</v>
      </c>
    </row>
    <row r="239" spans="1:27" x14ac:dyDescent="0.35">
      <c r="A239" s="7" t="s">
        <v>0</v>
      </c>
      <c r="B239" s="7">
        <v>4312</v>
      </c>
      <c r="C239" s="7">
        <v>253</v>
      </c>
      <c r="D239" s="7">
        <v>100</v>
      </c>
      <c r="E239" s="7" t="s">
        <v>1</v>
      </c>
      <c r="F239" s="7">
        <v>0</v>
      </c>
      <c r="G239" s="7">
        <v>0</v>
      </c>
      <c r="H239" s="7" t="s">
        <v>2691</v>
      </c>
      <c r="I239" s="7" t="s">
        <v>243</v>
      </c>
      <c r="J239" s="7" t="s">
        <v>51</v>
      </c>
      <c r="R239" s="7" t="s">
        <v>0</v>
      </c>
      <c r="S239" s="7">
        <v>4312</v>
      </c>
      <c r="T239" s="7">
        <v>253</v>
      </c>
      <c r="U239" s="7">
        <v>100</v>
      </c>
      <c r="V239" s="7" t="s">
        <v>1</v>
      </c>
      <c r="W239" s="7">
        <v>0</v>
      </c>
      <c r="X239" s="7">
        <v>0</v>
      </c>
      <c r="Y239" s="7" t="s">
        <v>2691</v>
      </c>
      <c r="Z239" s="7" t="s">
        <v>243</v>
      </c>
      <c r="AA239" s="7" t="s">
        <v>51</v>
      </c>
    </row>
    <row r="240" spans="1:27" x14ac:dyDescent="0.35">
      <c r="A240" s="7" t="s">
        <v>0</v>
      </c>
      <c r="B240" s="7">
        <v>4312</v>
      </c>
      <c r="C240" s="7">
        <v>253</v>
      </c>
      <c r="D240" s="7">
        <v>100</v>
      </c>
      <c r="E240" s="7" t="s">
        <v>1</v>
      </c>
      <c r="F240" s="7">
        <v>0</v>
      </c>
      <c r="G240" s="7">
        <v>0</v>
      </c>
      <c r="H240" s="7" t="s">
        <v>2691</v>
      </c>
      <c r="I240" s="7" t="s">
        <v>245</v>
      </c>
      <c r="J240" s="7" t="s">
        <v>51</v>
      </c>
      <c r="R240" s="7" t="s">
        <v>0</v>
      </c>
      <c r="S240" s="7">
        <v>4312</v>
      </c>
      <c r="T240" s="7">
        <v>253</v>
      </c>
      <c r="U240" s="7">
        <v>100</v>
      </c>
      <c r="V240" s="7" t="s">
        <v>1</v>
      </c>
      <c r="W240" s="7">
        <v>0</v>
      </c>
      <c r="X240" s="7">
        <v>0</v>
      </c>
      <c r="Y240" s="7" t="s">
        <v>2691</v>
      </c>
      <c r="Z240" s="7" t="s">
        <v>245</v>
      </c>
      <c r="AA240" s="7" t="s">
        <v>51</v>
      </c>
    </row>
    <row r="241" spans="1:27" x14ac:dyDescent="0.35">
      <c r="A241" s="7" t="s">
        <v>0</v>
      </c>
      <c r="B241" s="7">
        <v>4312</v>
      </c>
      <c r="C241" s="7">
        <v>253</v>
      </c>
      <c r="D241" s="7">
        <v>100</v>
      </c>
      <c r="E241" s="7" t="s">
        <v>1</v>
      </c>
      <c r="F241" s="7">
        <v>0</v>
      </c>
      <c r="G241" s="7">
        <v>0</v>
      </c>
      <c r="H241" s="7" t="s">
        <v>2691</v>
      </c>
      <c r="I241" s="7" t="s">
        <v>244</v>
      </c>
      <c r="J241" s="7" t="s">
        <v>51</v>
      </c>
      <c r="R241" s="7" t="s">
        <v>0</v>
      </c>
      <c r="S241" s="7">
        <v>4312</v>
      </c>
      <c r="T241" s="7">
        <v>253</v>
      </c>
      <c r="U241" s="7">
        <v>100</v>
      </c>
      <c r="V241" s="7" t="s">
        <v>1</v>
      </c>
      <c r="W241" s="7">
        <v>0</v>
      </c>
      <c r="X241" s="7">
        <v>0</v>
      </c>
      <c r="Y241" s="7" t="s">
        <v>2691</v>
      </c>
      <c r="Z241" s="7" t="s">
        <v>244</v>
      </c>
      <c r="AA241" s="7" t="s">
        <v>51</v>
      </c>
    </row>
    <row r="242" spans="1:27" x14ac:dyDescent="0.35">
      <c r="A242" s="7" t="s">
        <v>0</v>
      </c>
      <c r="B242" s="7">
        <v>4312</v>
      </c>
      <c r="C242" s="7">
        <v>253</v>
      </c>
      <c r="D242" s="7">
        <v>100</v>
      </c>
      <c r="E242" s="7" t="s">
        <v>1</v>
      </c>
      <c r="F242" s="7">
        <v>0</v>
      </c>
      <c r="G242" s="7">
        <v>0</v>
      </c>
      <c r="H242" s="7" t="s">
        <v>2691</v>
      </c>
      <c r="I242" s="7" t="s">
        <v>247</v>
      </c>
      <c r="J242" s="7" t="s">
        <v>51</v>
      </c>
      <c r="R242" s="7" t="s">
        <v>0</v>
      </c>
      <c r="S242" s="7">
        <v>4312</v>
      </c>
      <c r="T242" s="7">
        <v>253</v>
      </c>
      <c r="U242" s="7">
        <v>100</v>
      </c>
      <c r="V242" s="7" t="s">
        <v>1</v>
      </c>
      <c r="W242" s="7">
        <v>0</v>
      </c>
      <c r="X242" s="7">
        <v>0</v>
      </c>
      <c r="Y242" s="7" t="s">
        <v>2691</v>
      </c>
      <c r="Z242" s="7" t="s">
        <v>247</v>
      </c>
      <c r="AA242" s="7" t="s">
        <v>51</v>
      </c>
    </row>
    <row r="243" spans="1:27" x14ac:dyDescent="0.35">
      <c r="A243" s="7" t="s">
        <v>0</v>
      </c>
      <c r="B243" s="7">
        <v>4312</v>
      </c>
      <c r="C243" s="7">
        <v>253</v>
      </c>
      <c r="D243" s="7">
        <v>100</v>
      </c>
      <c r="E243" s="7" t="s">
        <v>1</v>
      </c>
      <c r="F243" s="7">
        <v>0</v>
      </c>
      <c r="G243" s="7">
        <v>0</v>
      </c>
      <c r="H243" s="7" t="s">
        <v>2691</v>
      </c>
      <c r="I243" s="7" t="s">
        <v>246</v>
      </c>
      <c r="J243" s="7" t="s">
        <v>51</v>
      </c>
      <c r="R243" s="7" t="s">
        <v>0</v>
      </c>
      <c r="S243" s="7">
        <v>4312</v>
      </c>
      <c r="T243" s="7">
        <v>253</v>
      </c>
      <c r="U243" s="7">
        <v>100</v>
      </c>
      <c r="V243" s="7" t="s">
        <v>1</v>
      </c>
      <c r="W243" s="7">
        <v>0</v>
      </c>
      <c r="X243" s="7">
        <v>0</v>
      </c>
      <c r="Y243" s="7" t="s">
        <v>2691</v>
      </c>
      <c r="Z243" s="7" t="s">
        <v>246</v>
      </c>
      <c r="AA243" s="7" t="s">
        <v>51</v>
      </c>
    </row>
    <row r="244" spans="1:27" x14ac:dyDescent="0.35">
      <c r="A244" s="7" t="s">
        <v>0</v>
      </c>
      <c r="B244" s="7">
        <v>4312</v>
      </c>
      <c r="C244" s="7">
        <v>253</v>
      </c>
      <c r="D244" s="7">
        <v>100</v>
      </c>
      <c r="E244" s="7" t="s">
        <v>1</v>
      </c>
      <c r="F244" s="7">
        <v>0</v>
      </c>
      <c r="G244" s="7">
        <v>0</v>
      </c>
      <c r="H244" s="7" t="s">
        <v>2691</v>
      </c>
      <c r="I244" s="7" t="s">
        <v>248</v>
      </c>
      <c r="J244" s="7" t="s">
        <v>51</v>
      </c>
      <c r="R244" s="7" t="s">
        <v>0</v>
      </c>
      <c r="S244" s="7">
        <v>4312</v>
      </c>
      <c r="T244" s="7">
        <v>253</v>
      </c>
      <c r="U244" s="7">
        <v>100</v>
      </c>
      <c r="V244" s="7" t="s">
        <v>1</v>
      </c>
      <c r="W244" s="7">
        <v>0</v>
      </c>
      <c r="X244" s="7">
        <v>0</v>
      </c>
      <c r="Y244" s="7" t="s">
        <v>2691</v>
      </c>
      <c r="Z244" s="7" t="s">
        <v>248</v>
      </c>
      <c r="AA244" s="7" t="s">
        <v>51</v>
      </c>
    </row>
    <row r="245" spans="1:27" x14ac:dyDescent="0.35">
      <c r="A245" s="7" t="s">
        <v>0</v>
      </c>
      <c r="B245" s="7">
        <v>4312</v>
      </c>
      <c r="C245" s="7">
        <v>253</v>
      </c>
      <c r="D245" s="7">
        <v>100</v>
      </c>
      <c r="E245" s="7" t="s">
        <v>1</v>
      </c>
      <c r="F245" s="7">
        <v>0</v>
      </c>
      <c r="G245" s="7">
        <v>0</v>
      </c>
      <c r="H245" s="7" t="s">
        <v>2691</v>
      </c>
      <c r="I245" s="7" t="s">
        <v>249</v>
      </c>
      <c r="J245" s="7" t="s">
        <v>51</v>
      </c>
      <c r="R245" s="7" t="s">
        <v>0</v>
      </c>
      <c r="S245" s="7">
        <v>4312</v>
      </c>
      <c r="T245" s="7">
        <v>253</v>
      </c>
      <c r="U245" s="7">
        <v>100</v>
      </c>
      <c r="V245" s="7" t="s">
        <v>1</v>
      </c>
      <c r="W245" s="7">
        <v>0</v>
      </c>
      <c r="X245" s="7">
        <v>0</v>
      </c>
      <c r="Y245" s="7" t="s">
        <v>2691</v>
      </c>
      <c r="Z245" s="7" t="s">
        <v>249</v>
      </c>
      <c r="AA245" s="7" t="s">
        <v>51</v>
      </c>
    </row>
    <row r="246" spans="1:27" x14ac:dyDescent="0.35">
      <c r="A246" s="7" t="s">
        <v>0</v>
      </c>
      <c r="B246" s="7">
        <v>4312</v>
      </c>
      <c r="C246" s="7">
        <v>253</v>
      </c>
      <c r="D246" s="7">
        <v>100</v>
      </c>
      <c r="E246" s="7" t="s">
        <v>1</v>
      </c>
      <c r="F246" s="7">
        <v>0</v>
      </c>
      <c r="G246" s="7">
        <v>0</v>
      </c>
      <c r="H246" s="7" t="s">
        <v>2691</v>
      </c>
      <c r="I246" s="7" t="s">
        <v>251</v>
      </c>
      <c r="J246" s="7" t="s">
        <v>51</v>
      </c>
      <c r="R246" s="7" t="s">
        <v>0</v>
      </c>
      <c r="S246" s="7">
        <v>4312</v>
      </c>
      <c r="T246" s="7">
        <v>253</v>
      </c>
      <c r="U246" s="7">
        <v>100</v>
      </c>
      <c r="V246" s="7" t="s">
        <v>1</v>
      </c>
      <c r="W246" s="7">
        <v>0</v>
      </c>
      <c r="X246" s="7">
        <v>0</v>
      </c>
      <c r="Y246" s="7" t="s">
        <v>2691</v>
      </c>
      <c r="Z246" s="7" t="s">
        <v>251</v>
      </c>
      <c r="AA246" s="7" t="s">
        <v>51</v>
      </c>
    </row>
    <row r="247" spans="1:27" x14ac:dyDescent="0.35">
      <c r="A247" s="7" t="s">
        <v>0</v>
      </c>
      <c r="B247" s="7">
        <v>4312</v>
      </c>
      <c r="C247" s="7">
        <v>253</v>
      </c>
      <c r="D247" s="7">
        <v>100</v>
      </c>
      <c r="E247" s="7" t="s">
        <v>1</v>
      </c>
      <c r="F247" s="7">
        <v>0</v>
      </c>
      <c r="G247" s="7">
        <v>0</v>
      </c>
      <c r="H247" s="7" t="s">
        <v>2691</v>
      </c>
      <c r="I247" s="7" t="s">
        <v>252</v>
      </c>
      <c r="J247" s="7" t="s">
        <v>51</v>
      </c>
      <c r="R247" s="7" t="s">
        <v>0</v>
      </c>
      <c r="S247" s="7">
        <v>4312</v>
      </c>
      <c r="T247" s="7">
        <v>253</v>
      </c>
      <c r="U247" s="7">
        <v>100</v>
      </c>
      <c r="V247" s="7" t="s">
        <v>1</v>
      </c>
      <c r="W247" s="7">
        <v>0</v>
      </c>
      <c r="X247" s="7">
        <v>0</v>
      </c>
      <c r="Y247" s="7" t="s">
        <v>2691</v>
      </c>
      <c r="Z247" s="7" t="s">
        <v>252</v>
      </c>
      <c r="AA247" s="7" t="s">
        <v>51</v>
      </c>
    </row>
    <row r="248" spans="1:27" x14ac:dyDescent="0.35">
      <c r="A248" s="7" t="s">
        <v>0</v>
      </c>
      <c r="B248" s="7">
        <v>4312</v>
      </c>
      <c r="C248" s="7">
        <v>253</v>
      </c>
      <c r="D248" s="7">
        <v>100</v>
      </c>
      <c r="E248" s="7" t="s">
        <v>1</v>
      </c>
      <c r="F248" s="7">
        <v>0</v>
      </c>
      <c r="G248" s="7">
        <v>0</v>
      </c>
      <c r="H248" s="7" t="s">
        <v>2691</v>
      </c>
      <c r="I248" s="7" t="s">
        <v>250</v>
      </c>
      <c r="J248" s="7" t="s">
        <v>51</v>
      </c>
      <c r="R248" s="7" t="s">
        <v>0</v>
      </c>
      <c r="S248" s="7">
        <v>4312</v>
      </c>
      <c r="T248" s="7">
        <v>253</v>
      </c>
      <c r="U248" s="7">
        <v>100</v>
      </c>
      <c r="V248" s="7" t="s">
        <v>1</v>
      </c>
      <c r="W248" s="7">
        <v>0</v>
      </c>
      <c r="X248" s="7">
        <v>0</v>
      </c>
      <c r="Y248" s="7" t="s">
        <v>2691</v>
      </c>
      <c r="Z248" s="7" t="s">
        <v>250</v>
      </c>
      <c r="AA248" s="7" t="s">
        <v>51</v>
      </c>
    </row>
    <row r="249" spans="1:27" x14ac:dyDescent="0.35">
      <c r="A249" s="7" t="s">
        <v>0</v>
      </c>
      <c r="B249" s="7">
        <v>4312</v>
      </c>
      <c r="C249" s="7">
        <v>253</v>
      </c>
      <c r="D249" s="7">
        <v>100</v>
      </c>
      <c r="E249" s="7" t="s">
        <v>1</v>
      </c>
      <c r="F249" s="7">
        <v>0</v>
      </c>
      <c r="G249" s="7">
        <v>0</v>
      </c>
      <c r="H249" s="7" t="s">
        <v>2691</v>
      </c>
      <c r="I249" s="7" t="s">
        <v>255</v>
      </c>
      <c r="J249" s="7" t="s">
        <v>51</v>
      </c>
      <c r="R249" s="7" t="s">
        <v>0</v>
      </c>
      <c r="S249" s="7">
        <v>4312</v>
      </c>
      <c r="T249" s="7">
        <v>253</v>
      </c>
      <c r="U249" s="7">
        <v>100</v>
      </c>
      <c r="V249" s="7" t="s">
        <v>1</v>
      </c>
      <c r="W249" s="7">
        <v>0</v>
      </c>
      <c r="X249" s="7">
        <v>0</v>
      </c>
      <c r="Y249" s="7" t="s">
        <v>2691</v>
      </c>
      <c r="Z249" s="7" t="s">
        <v>255</v>
      </c>
      <c r="AA249" s="7" t="s">
        <v>51</v>
      </c>
    </row>
    <row r="250" spans="1:27" x14ac:dyDescent="0.35">
      <c r="A250" s="7" t="s">
        <v>0</v>
      </c>
      <c r="B250" s="7">
        <v>4312</v>
      </c>
      <c r="C250" s="7">
        <v>253</v>
      </c>
      <c r="D250" s="7">
        <v>100</v>
      </c>
      <c r="E250" s="7" t="s">
        <v>1</v>
      </c>
      <c r="F250" s="7">
        <v>0</v>
      </c>
      <c r="G250" s="7">
        <v>0</v>
      </c>
      <c r="H250" s="7" t="s">
        <v>2691</v>
      </c>
      <c r="I250" s="7" t="s">
        <v>253</v>
      </c>
      <c r="J250" s="7" t="s">
        <v>51</v>
      </c>
      <c r="R250" s="7" t="s">
        <v>0</v>
      </c>
      <c r="S250" s="7">
        <v>4312</v>
      </c>
      <c r="T250" s="7">
        <v>253</v>
      </c>
      <c r="U250" s="7">
        <v>100</v>
      </c>
      <c r="V250" s="7" t="s">
        <v>1</v>
      </c>
      <c r="W250" s="7">
        <v>0</v>
      </c>
      <c r="X250" s="7">
        <v>0</v>
      </c>
      <c r="Y250" s="7" t="s">
        <v>2691</v>
      </c>
      <c r="Z250" s="7" t="s">
        <v>253</v>
      </c>
      <c r="AA250" s="7" t="s">
        <v>51</v>
      </c>
    </row>
    <row r="251" spans="1:27" x14ac:dyDescent="0.35">
      <c r="A251" s="7" t="s">
        <v>0</v>
      </c>
      <c r="B251" s="7">
        <v>4312</v>
      </c>
      <c r="C251" s="7">
        <v>253</v>
      </c>
      <c r="D251" s="7">
        <v>100</v>
      </c>
      <c r="E251" s="7" t="s">
        <v>1</v>
      </c>
      <c r="F251" s="7">
        <v>0</v>
      </c>
      <c r="G251" s="7">
        <v>0</v>
      </c>
      <c r="H251" s="7" t="s">
        <v>2691</v>
      </c>
      <c r="I251" s="7" t="s">
        <v>256</v>
      </c>
      <c r="J251" s="7" t="s">
        <v>51</v>
      </c>
      <c r="R251" s="7" t="s">
        <v>0</v>
      </c>
      <c r="S251" s="7">
        <v>4312</v>
      </c>
      <c r="T251" s="7">
        <v>253</v>
      </c>
      <c r="U251" s="7">
        <v>100</v>
      </c>
      <c r="V251" s="7" t="s">
        <v>1</v>
      </c>
      <c r="W251" s="7">
        <v>0</v>
      </c>
      <c r="X251" s="7">
        <v>0</v>
      </c>
      <c r="Y251" s="7" t="s">
        <v>2691</v>
      </c>
      <c r="Z251" s="7" t="s">
        <v>256</v>
      </c>
      <c r="AA251" s="7" t="s">
        <v>51</v>
      </c>
    </row>
    <row r="252" spans="1:27" x14ac:dyDescent="0.35">
      <c r="A252" s="7" t="s">
        <v>0</v>
      </c>
      <c r="B252" s="7">
        <v>4312</v>
      </c>
      <c r="C252" s="7">
        <v>253</v>
      </c>
      <c r="D252" s="7">
        <v>100</v>
      </c>
      <c r="E252" s="7" t="s">
        <v>1</v>
      </c>
      <c r="F252" s="7">
        <v>0</v>
      </c>
      <c r="G252" s="7">
        <v>0</v>
      </c>
      <c r="H252" s="7" t="s">
        <v>2691</v>
      </c>
      <c r="I252" s="7" t="s">
        <v>254</v>
      </c>
      <c r="J252" s="7" t="s">
        <v>51</v>
      </c>
      <c r="R252" s="7" t="s">
        <v>0</v>
      </c>
      <c r="S252" s="7">
        <v>4312</v>
      </c>
      <c r="T252" s="7">
        <v>253</v>
      </c>
      <c r="U252" s="7">
        <v>100</v>
      </c>
      <c r="V252" s="7" t="s">
        <v>1</v>
      </c>
      <c r="W252" s="7">
        <v>0</v>
      </c>
      <c r="X252" s="7">
        <v>0</v>
      </c>
      <c r="Y252" s="7" t="s">
        <v>2691</v>
      </c>
      <c r="Z252" s="7" t="s">
        <v>254</v>
      </c>
      <c r="AA252" s="7" t="s">
        <v>51</v>
      </c>
    </row>
    <row r="253" spans="1:27" x14ac:dyDescent="0.35">
      <c r="A253" s="7" t="s">
        <v>0</v>
      </c>
      <c r="B253" s="7">
        <v>4312</v>
      </c>
      <c r="C253" s="7">
        <v>253</v>
      </c>
      <c r="D253" s="7">
        <v>100</v>
      </c>
      <c r="E253" s="7" t="s">
        <v>1</v>
      </c>
      <c r="F253" s="7">
        <v>0</v>
      </c>
      <c r="G253" s="7">
        <v>0</v>
      </c>
      <c r="H253" s="7" t="s">
        <v>2691</v>
      </c>
      <c r="I253" s="7" t="s">
        <v>257</v>
      </c>
      <c r="J253" s="7" t="s">
        <v>51</v>
      </c>
      <c r="R253" s="7" t="s">
        <v>0</v>
      </c>
      <c r="S253" s="7">
        <v>4312</v>
      </c>
      <c r="T253" s="7">
        <v>253</v>
      </c>
      <c r="U253" s="7">
        <v>100</v>
      </c>
      <c r="V253" s="7" t="s">
        <v>1</v>
      </c>
      <c r="W253" s="7">
        <v>0</v>
      </c>
      <c r="X253" s="7">
        <v>0</v>
      </c>
      <c r="Y253" s="7" t="s">
        <v>2691</v>
      </c>
      <c r="Z253" s="7" t="s">
        <v>257</v>
      </c>
      <c r="AA253" s="7" t="s">
        <v>51</v>
      </c>
    </row>
    <row r="254" spans="1:27" x14ac:dyDescent="0.35">
      <c r="A254" s="7" t="s">
        <v>0</v>
      </c>
      <c r="B254" s="7">
        <v>4312</v>
      </c>
      <c r="C254" s="7">
        <v>253</v>
      </c>
      <c r="D254" s="7">
        <v>100</v>
      </c>
      <c r="E254" s="7" t="s">
        <v>1</v>
      </c>
      <c r="F254" s="7">
        <v>0</v>
      </c>
      <c r="G254" s="7">
        <v>0</v>
      </c>
      <c r="H254" s="7" t="s">
        <v>2691</v>
      </c>
      <c r="I254" s="7" t="s">
        <v>258</v>
      </c>
      <c r="J254" s="7" t="s">
        <v>51</v>
      </c>
      <c r="R254" s="7" t="s">
        <v>0</v>
      </c>
      <c r="S254" s="7">
        <v>4312</v>
      </c>
      <c r="T254" s="7">
        <v>253</v>
      </c>
      <c r="U254" s="7">
        <v>100</v>
      </c>
      <c r="V254" s="7" t="s">
        <v>1</v>
      </c>
      <c r="W254" s="7">
        <v>0</v>
      </c>
      <c r="X254" s="7">
        <v>0</v>
      </c>
      <c r="Y254" s="7" t="s">
        <v>2691</v>
      </c>
      <c r="Z254" s="7" t="s">
        <v>258</v>
      </c>
      <c r="AA254" s="7" t="s">
        <v>51</v>
      </c>
    </row>
    <row r="255" spans="1:27" x14ac:dyDescent="0.35">
      <c r="A255" s="7" t="s">
        <v>0</v>
      </c>
      <c r="B255" s="7">
        <v>4312</v>
      </c>
      <c r="C255" s="7">
        <v>253</v>
      </c>
      <c r="D255" s="7">
        <v>100</v>
      </c>
      <c r="E255" s="7" t="s">
        <v>1</v>
      </c>
      <c r="F255" s="7">
        <v>0</v>
      </c>
      <c r="G255" s="7">
        <v>0</v>
      </c>
      <c r="H255" s="7" t="s">
        <v>2691</v>
      </c>
      <c r="I255" s="7" t="s">
        <v>260</v>
      </c>
      <c r="J255" s="7" t="s">
        <v>51</v>
      </c>
      <c r="R255" s="7" t="s">
        <v>0</v>
      </c>
      <c r="S255" s="7">
        <v>4312</v>
      </c>
      <c r="T255" s="7">
        <v>253</v>
      </c>
      <c r="U255" s="7">
        <v>100</v>
      </c>
      <c r="V255" s="7" t="s">
        <v>1</v>
      </c>
      <c r="W255" s="7">
        <v>0</v>
      </c>
      <c r="X255" s="7">
        <v>0</v>
      </c>
      <c r="Y255" s="7" t="s">
        <v>2691</v>
      </c>
      <c r="Z255" s="7" t="s">
        <v>260</v>
      </c>
      <c r="AA255" s="7" t="s">
        <v>51</v>
      </c>
    </row>
    <row r="256" spans="1:27" x14ac:dyDescent="0.35">
      <c r="A256" s="7" t="s">
        <v>0</v>
      </c>
      <c r="B256" s="7">
        <v>4312</v>
      </c>
      <c r="C256" s="7">
        <v>253</v>
      </c>
      <c r="D256" s="7">
        <v>100</v>
      </c>
      <c r="E256" s="7" t="s">
        <v>1</v>
      </c>
      <c r="F256" s="7">
        <v>0</v>
      </c>
      <c r="G256" s="7">
        <v>0</v>
      </c>
      <c r="H256" s="7" t="s">
        <v>2691</v>
      </c>
      <c r="I256" s="7" t="s">
        <v>259</v>
      </c>
      <c r="J256" s="7" t="s">
        <v>51</v>
      </c>
      <c r="R256" s="7" t="s">
        <v>0</v>
      </c>
      <c r="S256" s="7">
        <v>4312</v>
      </c>
      <c r="T256" s="7">
        <v>253</v>
      </c>
      <c r="U256" s="7">
        <v>100</v>
      </c>
      <c r="V256" s="7" t="s">
        <v>1</v>
      </c>
      <c r="W256" s="7">
        <v>0</v>
      </c>
      <c r="X256" s="7">
        <v>0</v>
      </c>
      <c r="Y256" s="7" t="s">
        <v>2691</v>
      </c>
      <c r="Z256" s="7" t="s">
        <v>259</v>
      </c>
      <c r="AA256" s="7" t="s">
        <v>51</v>
      </c>
    </row>
    <row r="257" spans="1:27" x14ac:dyDescent="0.35">
      <c r="A257" s="7" t="s">
        <v>0</v>
      </c>
      <c r="B257" s="7">
        <v>4312</v>
      </c>
      <c r="C257" s="7">
        <v>253</v>
      </c>
      <c r="D257" s="7">
        <v>100</v>
      </c>
      <c r="E257" s="7" t="s">
        <v>1</v>
      </c>
      <c r="F257" s="7">
        <v>0</v>
      </c>
      <c r="G257" s="7">
        <v>0</v>
      </c>
      <c r="H257" s="7" t="s">
        <v>2691</v>
      </c>
      <c r="I257" s="7" t="s">
        <v>262</v>
      </c>
      <c r="J257" s="7" t="s">
        <v>51</v>
      </c>
      <c r="R257" s="7" t="s">
        <v>0</v>
      </c>
      <c r="S257" s="7">
        <v>4312</v>
      </c>
      <c r="T257" s="7">
        <v>253</v>
      </c>
      <c r="U257" s="7">
        <v>100</v>
      </c>
      <c r="V257" s="7" t="s">
        <v>1</v>
      </c>
      <c r="W257" s="7">
        <v>0</v>
      </c>
      <c r="X257" s="7">
        <v>0</v>
      </c>
      <c r="Y257" s="7" t="s">
        <v>2691</v>
      </c>
      <c r="Z257" s="7" t="s">
        <v>262</v>
      </c>
      <c r="AA257" s="7" t="s">
        <v>51</v>
      </c>
    </row>
    <row r="258" spans="1:27" x14ac:dyDescent="0.35">
      <c r="A258" s="7" t="s">
        <v>0</v>
      </c>
      <c r="B258" s="7">
        <v>4312</v>
      </c>
      <c r="C258" s="7">
        <v>253</v>
      </c>
      <c r="D258" s="7">
        <v>100</v>
      </c>
      <c r="E258" s="7" t="s">
        <v>1</v>
      </c>
      <c r="F258" s="7">
        <v>0</v>
      </c>
      <c r="G258" s="7">
        <v>0</v>
      </c>
      <c r="H258" s="7" t="s">
        <v>2691</v>
      </c>
      <c r="I258" s="7" t="s">
        <v>261</v>
      </c>
      <c r="J258" s="7" t="s">
        <v>51</v>
      </c>
      <c r="R258" s="7" t="s">
        <v>0</v>
      </c>
      <c r="S258" s="7">
        <v>4312</v>
      </c>
      <c r="T258" s="7">
        <v>253</v>
      </c>
      <c r="U258" s="7">
        <v>100</v>
      </c>
      <c r="V258" s="7" t="s">
        <v>1</v>
      </c>
      <c r="W258" s="7">
        <v>0</v>
      </c>
      <c r="X258" s="7">
        <v>0</v>
      </c>
      <c r="Y258" s="7" t="s">
        <v>2691</v>
      </c>
      <c r="Z258" s="7" t="s">
        <v>261</v>
      </c>
      <c r="AA258" s="7" t="s">
        <v>51</v>
      </c>
    </row>
    <row r="259" spans="1:27" x14ac:dyDescent="0.35">
      <c r="A259" s="7" t="s">
        <v>0</v>
      </c>
      <c r="B259" s="7">
        <v>4312</v>
      </c>
      <c r="C259" s="7">
        <v>253</v>
      </c>
      <c r="D259" s="7">
        <v>100</v>
      </c>
      <c r="E259" s="7" t="s">
        <v>1</v>
      </c>
      <c r="F259" s="7">
        <v>0</v>
      </c>
      <c r="G259" s="7">
        <v>0</v>
      </c>
      <c r="H259" s="7" t="s">
        <v>2691</v>
      </c>
      <c r="I259" s="7" t="s">
        <v>265</v>
      </c>
      <c r="J259" s="7" t="s">
        <v>51</v>
      </c>
      <c r="R259" s="7" t="s">
        <v>0</v>
      </c>
      <c r="S259" s="7">
        <v>4312</v>
      </c>
      <c r="T259" s="7">
        <v>253</v>
      </c>
      <c r="U259" s="7">
        <v>100</v>
      </c>
      <c r="V259" s="7" t="s">
        <v>1</v>
      </c>
      <c r="W259" s="7">
        <v>0</v>
      </c>
      <c r="X259" s="7">
        <v>0</v>
      </c>
      <c r="Y259" s="7" t="s">
        <v>2691</v>
      </c>
      <c r="Z259" s="7" t="s">
        <v>265</v>
      </c>
      <c r="AA259" s="7" t="s">
        <v>51</v>
      </c>
    </row>
    <row r="260" spans="1:27" x14ac:dyDescent="0.35">
      <c r="A260" s="7" t="s">
        <v>0</v>
      </c>
      <c r="B260" s="7">
        <v>4312</v>
      </c>
      <c r="C260" s="7">
        <v>253</v>
      </c>
      <c r="D260" s="7">
        <v>100</v>
      </c>
      <c r="E260" s="7" t="s">
        <v>1</v>
      </c>
      <c r="F260" s="7">
        <v>0</v>
      </c>
      <c r="G260" s="7">
        <v>0</v>
      </c>
      <c r="H260" s="7" t="s">
        <v>2691</v>
      </c>
      <c r="I260" s="7" t="s">
        <v>263</v>
      </c>
      <c r="J260" s="7" t="s">
        <v>51</v>
      </c>
      <c r="R260" s="7" t="s">
        <v>0</v>
      </c>
      <c r="S260" s="7">
        <v>4312</v>
      </c>
      <c r="T260" s="7">
        <v>253</v>
      </c>
      <c r="U260" s="7">
        <v>100</v>
      </c>
      <c r="V260" s="7" t="s">
        <v>1</v>
      </c>
      <c r="W260" s="7">
        <v>0</v>
      </c>
      <c r="X260" s="7">
        <v>0</v>
      </c>
      <c r="Y260" s="7" t="s">
        <v>2691</v>
      </c>
      <c r="Z260" s="7" t="s">
        <v>263</v>
      </c>
      <c r="AA260" s="7" t="s">
        <v>51</v>
      </c>
    </row>
    <row r="261" spans="1:27" x14ac:dyDescent="0.35">
      <c r="A261" s="7" t="s">
        <v>0</v>
      </c>
      <c r="B261" s="7">
        <v>4312</v>
      </c>
      <c r="C261" s="7">
        <v>253</v>
      </c>
      <c r="D261" s="7">
        <v>100</v>
      </c>
      <c r="E261" s="7" t="s">
        <v>1</v>
      </c>
      <c r="F261" s="7">
        <v>0</v>
      </c>
      <c r="G261" s="7">
        <v>0</v>
      </c>
      <c r="H261" s="7" t="s">
        <v>2691</v>
      </c>
      <c r="I261" s="7" t="s">
        <v>266</v>
      </c>
      <c r="J261" s="7" t="s">
        <v>51</v>
      </c>
      <c r="R261" s="7" t="s">
        <v>0</v>
      </c>
      <c r="S261" s="7">
        <v>4312</v>
      </c>
      <c r="T261" s="7">
        <v>253</v>
      </c>
      <c r="U261" s="7">
        <v>100</v>
      </c>
      <c r="V261" s="7" t="s">
        <v>1</v>
      </c>
      <c r="W261" s="7">
        <v>0</v>
      </c>
      <c r="X261" s="7">
        <v>0</v>
      </c>
      <c r="Y261" s="7" t="s">
        <v>2691</v>
      </c>
      <c r="Z261" s="7" t="s">
        <v>266</v>
      </c>
      <c r="AA261" s="7" t="s">
        <v>51</v>
      </c>
    </row>
    <row r="262" spans="1:27" x14ac:dyDescent="0.35">
      <c r="A262" s="7" t="s">
        <v>0</v>
      </c>
      <c r="B262" s="7">
        <v>4312</v>
      </c>
      <c r="C262" s="7">
        <v>253</v>
      </c>
      <c r="D262" s="7">
        <v>100</v>
      </c>
      <c r="E262" s="7" t="s">
        <v>1</v>
      </c>
      <c r="F262" s="7">
        <v>0</v>
      </c>
      <c r="G262" s="7">
        <v>0</v>
      </c>
      <c r="H262" s="7" t="s">
        <v>2691</v>
      </c>
      <c r="I262" s="7" t="s">
        <v>264</v>
      </c>
      <c r="J262" s="7" t="s">
        <v>51</v>
      </c>
      <c r="R262" s="7" t="s">
        <v>0</v>
      </c>
      <c r="S262" s="7">
        <v>4312</v>
      </c>
      <c r="T262" s="7">
        <v>253</v>
      </c>
      <c r="U262" s="7">
        <v>100</v>
      </c>
      <c r="V262" s="7" t="s">
        <v>1</v>
      </c>
      <c r="W262" s="7">
        <v>0</v>
      </c>
      <c r="X262" s="7">
        <v>0</v>
      </c>
      <c r="Y262" s="7" t="s">
        <v>2691</v>
      </c>
      <c r="Z262" s="7" t="s">
        <v>264</v>
      </c>
      <c r="AA262" s="7" t="s">
        <v>51</v>
      </c>
    </row>
    <row r="263" spans="1:27" x14ac:dyDescent="0.35">
      <c r="A263" s="7" t="s">
        <v>0</v>
      </c>
      <c r="B263" s="7">
        <v>4312</v>
      </c>
      <c r="C263" s="7">
        <v>253</v>
      </c>
      <c r="D263" s="7">
        <v>100</v>
      </c>
      <c r="E263" s="7" t="s">
        <v>1</v>
      </c>
      <c r="F263" s="7">
        <v>0</v>
      </c>
      <c r="G263" s="7">
        <v>0</v>
      </c>
      <c r="H263" s="7" t="s">
        <v>2691</v>
      </c>
      <c r="I263" s="7" t="s">
        <v>267</v>
      </c>
      <c r="J263" s="7" t="s">
        <v>51</v>
      </c>
      <c r="R263" s="7" t="s">
        <v>0</v>
      </c>
      <c r="S263" s="7">
        <v>4312</v>
      </c>
      <c r="T263" s="7">
        <v>253</v>
      </c>
      <c r="U263" s="7">
        <v>100</v>
      </c>
      <c r="V263" s="7" t="s">
        <v>1</v>
      </c>
      <c r="W263" s="7">
        <v>0</v>
      </c>
      <c r="X263" s="7">
        <v>0</v>
      </c>
      <c r="Y263" s="7" t="s">
        <v>2691</v>
      </c>
      <c r="Z263" s="7" t="s">
        <v>267</v>
      </c>
      <c r="AA263" s="7" t="s">
        <v>51</v>
      </c>
    </row>
    <row r="264" spans="1:27" x14ac:dyDescent="0.35">
      <c r="A264" s="7" t="s">
        <v>0</v>
      </c>
      <c r="B264" s="7">
        <v>4312</v>
      </c>
      <c r="C264" s="7">
        <v>253</v>
      </c>
      <c r="D264" s="7">
        <v>100</v>
      </c>
      <c r="E264" s="7" t="s">
        <v>1</v>
      </c>
      <c r="F264" s="7">
        <v>0</v>
      </c>
      <c r="G264" s="7">
        <v>0</v>
      </c>
      <c r="H264" s="7" t="s">
        <v>2691</v>
      </c>
      <c r="I264" s="7" t="s">
        <v>269</v>
      </c>
      <c r="J264" s="7" t="s">
        <v>51</v>
      </c>
      <c r="R264" s="7" t="s">
        <v>0</v>
      </c>
      <c r="S264" s="7">
        <v>4312</v>
      </c>
      <c r="T264" s="7">
        <v>253</v>
      </c>
      <c r="U264" s="7">
        <v>100</v>
      </c>
      <c r="V264" s="7" t="s">
        <v>1</v>
      </c>
      <c r="W264" s="7">
        <v>0</v>
      </c>
      <c r="X264" s="7">
        <v>0</v>
      </c>
      <c r="Y264" s="7" t="s">
        <v>2691</v>
      </c>
      <c r="Z264" s="7" t="s">
        <v>269</v>
      </c>
      <c r="AA264" s="7" t="s">
        <v>51</v>
      </c>
    </row>
    <row r="265" spans="1:27" x14ac:dyDescent="0.35">
      <c r="A265" s="7" t="s">
        <v>0</v>
      </c>
      <c r="B265" s="7">
        <v>4312</v>
      </c>
      <c r="C265" s="7">
        <v>253</v>
      </c>
      <c r="D265" s="7">
        <v>100</v>
      </c>
      <c r="E265" s="7" t="s">
        <v>1</v>
      </c>
      <c r="F265" s="7">
        <v>0</v>
      </c>
      <c r="G265" s="7">
        <v>0</v>
      </c>
      <c r="H265" s="7" t="s">
        <v>2691</v>
      </c>
      <c r="I265" s="7" t="s">
        <v>270</v>
      </c>
      <c r="J265" s="7" t="s">
        <v>51</v>
      </c>
      <c r="R265" s="7" t="s">
        <v>0</v>
      </c>
      <c r="S265" s="7">
        <v>4312</v>
      </c>
      <c r="T265" s="7">
        <v>253</v>
      </c>
      <c r="U265" s="7">
        <v>100</v>
      </c>
      <c r="V265" s="7" t="s">
        <v>1</v>
      </c>
      <c r="W265" s="7">
        <v>0</v>
      </c>
      <c r="X265" s="7">
        <v>0</v>
      </c>
      <c r="Y265" s="7" t="s">
        <v>2691</v>
      </c>
      <c r="Z265" s="7" t="s">
        <v>270</v>
      </c>
      <c r="AA265" s="7" t="s">
        <v>51</v>
      </c>
    </row>
    <row r="266" spans="1:27" x14ac:dyDescent="0.35">
      <c r="A266" s="7" t="s">
        <v>0</v>
      </c>
      <c r="B266" s="7">
        <v>4312</v>
      </c>
      <c r="C266" s="7">
        <v>253</v>
      </c>
      <c r="D266" s="7">
        <v>100</v>
      </c>
      <c r="E266" s="7" t="s">
        <v>1</v>
      </c>
      <c r="F266" s="7">
        <v>0</v>
      </c>
      <c r="G266" s="7">
        <v>0</v>
      </c>
      <c r="H266" s="7" t="s">
        <v>2691</v>
      </c>
      <c r="I266" s="7" t="s">
        <v>274</v>
      </c>
      <c r="J266" s="7" t="s">
        <v>51</v>
      </c>
      <c r="R266" s="7" t="s">
        <v>0</v>
      </c>
      <c r="S266" s="7">
        <v>4312</v>
      </c>
      <c r="T266" s="7">
        <v>253</v>
      </c>
      <c r="U266" s="7">
        <v>100</v>
      </c>
      <c r="V266" s="7" t="s">
        <v>1</v>
      </c>
      <c r="W266" s="7">
        <v>0</v>
      </c>
      <c r="X266" s="7">
        <v>0</v>
      </c>
      <c r="Y266" s="7" t="s">
        <v>2691</v>
      </c>
      <c r="Z266" s="7" t="s">
        <v>274</v>
      </c>
      <c r="AA266" s="7" t="s">
        <v>51</v>
      </c>
    </row>
    <row r="267" spans="1:27" x14ac:dyDescent="0.35">
      <c r="A267" s="7" t="s">
        <v>0</v>
      </c>
      <c r="B267" s="7">
        <v>4312</v>
      </c>
      <c r="C267" s="7">
        <v>253</v>
      </c>
      <c r="D267" s="7">
        <v>100</v>
      </c>
      <c r="E267" s="7" t="s">
        <v>1</v>
      </c>
      <c r="F267" s="7">
        <v>0</v>
      </c>
      <c r="G267" s="7">
        <v>0</v>
      </c>
      <c r="H267" s="7" t="s">
        <v>2691</v>
      </c>
      <c r="I267" s="7" t="s">
        <v>271</v>
      </c>
      <c r="J267" s="7" t="s">
        <v>51</v>
      </c>
      <c r="R267" s="7" t="s">
        <v>0</v>
      </c>
      <c r="S267" s="7">
        <v>4312</v>
      </c>
      <c r="T267" s="7">
        <v>253</v>
      </c>
      <c r="U267" s="7">
        <v>100</v>
      </c>
      <c r="V267" s="7" t="s">
        <v>1</v>
      </c>
      <c r="W267" s="7">
        <v>0</v>
      </c>
      <c r="X267" s="7">
        <v>0</v>
      </c>
      <c r="Y267" s="7" t="s">
        <v>2691</v>
      </c>
      <c r="Z267" s="7" t="s">
        <v>271</v>
      </c>
      <c r="AA267" s="7" t="s">
        <v>51</v>
      </c>
    </row>
    <row r="268" spans="1:27" x14ac:dyDescent="0.35">
      <c r="A268" s="7" t="s">
        <v>0</v>
      </c>
      <c r="B268" s="7">
        <v>4312</v>
      </c>
      <c r="C268" s="7">
        <v>253</v>
      </c>
      <c r="D268" s="7">
        <v>100</v>
      </c>
      <c r="E268" s="7" t="s">
        <v>1</v>
      </c>
      <c r="F268" s="7">
        <v>0</v>
      </c>
      <c r="G268" s="7">
        <v>0</v>
      </c>
      <c r="H268" s="7" t="s">
        <v>2691</v>
      </c>
      <c r="I268" s="7" t="s">
        <v>268</v>
      </c>
      <c r="J268" s="7" t="s">
        <v>51</v>
      </c>
      <c r="R268" s="7" t="s">
        <v>0</v>
      </c>
      <c r="S268" s="7">
        <v>4312</v>
      </c>
      <c r="T268" s="7">
        <v>253</v>
      </c>
      <c r="U268" s="7">
        <v>100</v>
      </c>
      <c r="V268" s="7" t="s">
        <v>1</v>
      </c>
      <c r="W268" s="7">
        <v>0</v>
      </c>
      <c r="X268" s="7">
        <v>0</v>
      </c>
      <c r="Y268" s="7" t="s">
        <v>2691</v>
      </c>
      <c r="Z268" s="7" t="s">
        <v>268</v>
      </c>
      <c r="AA268" s="7" t="s">
        <v>51</v>
      </c>
    </row>
    <row r="269" spans="1:27" x14ac:dyDescent="0.35">
      <c r="A269" s="7" t="s">
        <v>0</v>
      </c>
      <c r="B269" s="7">
        <v>4312</v>
      </c>
      <c r="C269" s="7">
        <v>253</v>
      </c>
      <c r="D269" s="7">
        <v>100</v>
      </c>
      <c r="E269" s="7" t="s">
        <v>1</v>
      </c>
      <c r="F269" s="7">
        <v>0</v>
      </c>
      <c r="G269" s="7">
        <v>0</v>
      </c>
      <c r="H269" s="7" t="s">
        <v>2691</v>
      </c>
      <c r="I269" s="7" t="s">
        <v>272</v>
      </c>
      <c r="J269" s="7" t="s">
        <v>51</v>
      </c>
      <c r="R269" s="7" t="s">
        <v>0</v>
      </c>
      <c r="S269" s="7">
        <v>4312</v>
      </c>
      <c r="T269" s="7">
        <v>253</v>
      </c>
      <c r="U269" s="7">
        <v>100</v>
      </c>
      <c r="V269" s="7" t="s">
        <v>1</v>
      </c>
      <c r="W269" s="7">
        <v>0</v>
      </c>
      <c r="X269" s="7">
        <v>0</v>
      </c>
      <c r="Y269" s="7" t="s">
        <v>2691</v>
      </c>
      <c r="Z269" s="7" t="s">
        <v>272</v>
      </c>
      <c r="AA269" s="7" t="s">
        <v>51</v>
      </c>
    </row>
    <row r="270" spans="1:27" x14ac:dyDescent="0.35">
      <c r="A270" s="7" t="s">
        <v>0</v>
      </c>
      <c r="B270" s="7">
        <v>4312</v>
      </c>
      <c r="C270" s="7">
        <v>253</v>
      </c>
      <c r="D270" s="7">
        <v>100</v>
      </c>
      <c r="E270" s="7" t="s">
        <v>1</v>
      </c>
      <c r="F270" s="7">
        <v>0</v>
      </c>
      <c r="G270" s="7">
        <v>0</v>
      </c>
      <c r="H270" s="7" t="s">
        <v>2691</v>
      </c>
      <c r="I270" s="7" t="s">
        <v>273</v>
      </c>
      <c r="J270" s="7" t="s">
        <v>51</v>
      </c>
      <c r="R270" s="7" t="s">
        <v>0</v>
      </c>
      <c r="S270" s="7">
        <v>4312</v>
      </c>
      <c r="T270" s="7">
        <v>253</v>
      </c>
      <c r="U270" s="7">
        <v>100</v>
      </c>
      <c r="V270" s="7" t="s">
        <v>1</v>
      </c>
      <c r="W270" s="7">
        <v>0</v>
      </c>
      <c r="X270" s="7">
        <v>0</v>
      </c>
      <c r="Y270" s="7" t="s">
        <v>2691</v>
      </c>
      <c r="Z270" s="7" t="s">
        <v>273</v>
      </c>
      <c r="AA270" s="7" t="s">
        <v>51</v>
      </c>
    </row>
    <row r="271" spans="1:27" x14ac:dyDescent="0.35">
      <c r="A271" s="7" t="s">
        <v>0</v>
      </c>
      <c r="B271" s="7">
        <v>4312</v>
      </c>
      <c r="C271" s="7">
        <v>253</v>
      </c>
      <c r="D271" s="7">
        <v>100</v>
      </c>
      <c r="E271" s="7" t="s">
        <v>1</v>
      </c>
      <c r="F271" s="7">
        <v>0</v>
      </c>
      <c r="G271" s="7">
        <v>0</v>
      </c>
      <c r="H271" s="7" t="s">
        <v>2691</v>
      </c>
      <c r="I271" s="7" t="s">
        <v>278</v>
      </c>
      <c r="J271" s="7" t="s">
        <v>51</v>
      </c>
      <c r="R271" s="7" t="s">
        <v>0</v>
      </c>
      <c r="S271" s="7">
        <v>4312</v>
      </c>
      <c r="T271" s="7">
        <v>253</v>
      </c>
      <c r="U271" s="7">
        <v>100</v>
      </c>
      <c r="V271" s="7" t="s">
        <v>1</v>
      </c>
      <c r="W271" s="7">
        <v>0</v>
      </c>
      <c r="X271" s="7">
        <v>0</v>
      </c>
      <c r="Y271" s="7" t="s">
        <v>2691</v>
      </c>
      <c r="Z271" s="7" t="s">
        <v>278</v>
      </c>
      <c r="AA271" s="7" t="s">
        <v>51</v>
      </c>
    </row>
    <row r="272" spans="1:27" x14ac:dyDescent="0.35">
      <c r="A272" s="7" t="s">
        <v>0</v>
      </c>
      <c r="B272" s="7">
        <v>4312</v>
      </c>
      <c r="C272" s="7">
        <v>253</v>
      </c>
      <c r="D272" s="7">
        <v>100</v>
      </c>
      <c r="E272" s="7" t="s">
        <v>1</v>
      </c>
      <c r="F272" s="7">
        <v>0</v>
      </c>
      <c r="G272" s="7">
        <v>0</v>
      </c>
      <c r="H272" s="7" t="s">
        <v>2691</v>
      </c>
      <c r="I272" s="7" t="s">
        <v>275</v>
      </c>
      <c r="J272" s="7" t="s">
        <v>51</v>
      </c>
      <c r="R272" s="7" t="s">
        <v>0</v>
      </c>
      <c r="S272" s="7">
        <v>4312</v>
      </c>
      <c r="T272" s="7">
        <v>253</v>
      </c>
      <c r="U272" s="7">
        <v>100</v>
      </c>
      <c r="V272" s="7" t="s">
        <v>1</v>
      </c>
      <c r="W272" s="7">
        <v>0</v>
      </c>
      <c r="X272" s="7">
        <v>0</v>
      </c>
      <c r="Y272" s="7" t="s">
        <v>2691</v>
      </c>
      <c r="Z272" s="7" t="s">
        <v>275</v>
      </c>
      <c r="AA272" s="7" t="s">
        <v>51</v>
      </c>
    </row>
    <row r="273" spans="1:27" x14ac:dyDescent="0.35">
      <c r="A273" s="7" t="s">
        <v>0</v>
      </c>
      <c r="B273" s="7">
        <v>4312</v>
      </c>
      <c r="C273" s="7">
        <v>253</v>
      </c>
      <c r="D273" s="7">
        <v>100</v>
      </c>
      <c r="E273" s="7" t="s">
        <v>1</v>
      </c>
      <c r="F273" s="7">
        <v>0</v>
      </c>
      <c r="G273" s="7">
        <v>0</v>
      </c>
      <c r="H273" s="7" t="s">
        <v>2691</v>
      </c>
      <c r="I273" s="7" t="s">
        <v>276</v>
      </c>
      <c r="J273" s="7" t="s">
        <v>51</v>
      </c>
      <c r="R273" s="7" t="s">
        <v>0</v>
      </c>
      <c r="S273" s="7">
        <v>4312</v>
      </c>
      <c r="T273" s="7">
        <v>253</v>
      </c>
      <c r="U273" s="7">
        <v>100</v>
      </c>
      <c r="V273" s="7" t="s">
        <v>1</v>
      </c>
      <c r="W273" s="7">
        <v>0</v>
      </c>
      <c r="X273" s="7">
        <v>0</v>
      </c>
      <c r="Y273" s="7" t="s">
        <v>2691</v>
      </c>
      <c r="Z273" s="7" t="s">
        <v>276</v>
      </c>
      <c r="AA273" s="7" t="s">
        <v>51</v>
      </c>
    </row>
    <row r="274" spans="1:27" x14ac:dyDescent="0.35">
      <c r="A274" s="7" t="s">
        <v>0</v>
      </c>
      <c r="B274" s="7">
        <v>4312</v>
      </c>
      <c r="C274" s="7">
        <v>253</v>
      </c>
      <c r="D274" s="7">
        <v>100</v>
      </c>
      <c r="E274" s="7" t="s">
        <v>1</v>
      </c>
      <c r="F274" s="7">
        <v>0</v>
      </c>
      <c r="G274" s="7">
        <v>0</v>
      </c>
      <c r="H274" s="7" t="s">
        <v>2691</v>
      </c>
      <c r="I274" s="7" t="s">
        <v>277</v>
      </c>
      <c r="J274" s="7" t="s">
        <v>51</v>
      </c>
      <c r="R274" s="7" t="s">
        <v>0</v>
      </c>
      <c r="S274" s="7">
        <v>4312</v>
      </c>
      <c r="T274" s="7">
        <v>253</v>
      </c>
      <c r="U274" s="7">
        <v>100</v>
      </c>
      <c r="V274" s="7" t="s">
        <v>1</v>
      </c>
      <c r="W274" s="7">
        <v>0</v>
      </c>
      <c r="X274" s="7">
        <v>0</v>
      </c>
      <c r="Y274" s="7" t="s">
        <v>2691</v>
      </c>
      <c r="Z274" s="7" t="s">
        <v>277</v>
      </c>
      <c r="AA274" s="7" t="s">
        <v>51</v>
      </c>
    </row>
    <row r="275" spans="1:27" x14ac:dyDescent="0.35">
      <c r="A275" s="7" t="s">
        <v>0</v>
      </c>
      <c r="B275" s="7">
        <v>4312</v>
      </c>
      <c r="C275" s="7">
        <v>253</v>
      </c>
      <c r="D275" s="7">
        <v>100</v>
      </c>
      <c r="E275" s="7" t="s">
        <v>1</v>
      </c>
      <c r="F275" s="7">
        <v>0</v>
      </c>
      <c r="G275" s="7">
        <v>0</v>
      </c>
      <c r="H275" s="7" t="s">
        <v>2691</v>
      </c>
      <c r="I275" s="7" t="s">
        <v>279</v>
      </c>
      <c r="J275" s="7" t="s">
        <v>51</v>
      </c>
      <c r="R275" s="7" t="s">
        <v>0</v>
      </c>
      <c r="S275" s="7">
        <v>4312</v>
      </c>
      <c r="T275" s="7">
        <v>253</v>
      </c>
      <c r="U275" s="7">
        <v>100</v>
      </c>
      <c r="V275" s="7" t="s">
        <v>1</v>
      </c>
      <c r="W275" s="7">
        <v>0</v>
      </c>
      <c r="X275" s="7">
        <v>0</v>
      </c>
      <c r="Y275" s="7" t="s">
        <v>2691</v>
      </c>
      <c r="Z275" s="7" t="s">
        <v>279</v>
      </c>
      <c r="AA275" s="7" t="s">
        <v>51</v>
      </c>
    </row>
    <row r="276" spans="1:27" x14ac:dyDescent="0.35">
      <c r="A276" s="7" t="s">
        <v>0</v>
      </c>
      <c r="B276" s="7">
        <v>4312</v>
      </c>
      <c r="C276" s="7">
        <v>253</v>
      </c>
      <c r="D276" s="7">
        <v>100</v>
      </c>
      <c r="E276" s="7" t="s">
        <v>1</v>
      </c>
      <c r="F276" s="7">
        <v>0</v>
      </c>
      <c r="G276" s="7">
        <v>0</v>
      </c>
      <c r="H276" s="7" t="s">
        <v>2691</v>
      </c>
      <c r="I276" s="7" t="s">
        <v>280</v>
      </c>
      <c r="J276" s="7" t="s">
        <v>51</v>
      </c>
      <c r="R276" s="7" t="s">
        <v>0</v>
      </c>
      <c r="S276" s="7">
        <v>4312</v>
      </c>
      <c r="T276" s="7">
        <v>253</v>
      </c>
      <c r="U276" s="7">
        <v>100</v>
      </c>
      <c r="V276" s="7" t="s">
        <v>1</v>
      </c>
      <c r="W276" s="7">
        <v>0</v>
      </c>
      <c r="X276" s="7">
        <v>0</v>
      </c>
      <c r="Y276" s="7" t="s">
        <v>2691</v>
      </c>
      <c r="Z276" s="7" t="s">
        <v>280</v>
      </c>
      <c r="AA276" s="7" t="s">
        <v>51</v>
      </c>
    </row>
    <row r="277" spans="1:27" x14ac:dyDescent="0.35">
      <c r="A277" s="7" t="s">
        <v>0</v>
      </c>
      <c r="B277" s="7">
        <v>4312</v>
      </c>
      <c r="C277" s="7">
        <v>253</v>
      </c>
      <c r="D277" s="7">
        <v>100</v>
      </c>
      <c r="E277" s="7" t="s">
        <v>1</v>
      </c>
      <c r="F277" s="7">
        <v>0</v>
      </c>
      <c r="G277" s="7">
        <v>0</v>
      </c>
      <c r="H277" s="7" t="s">
        <v>2691</v>
      </c>
      <c r="I277" s="7" t="s">
        <v>281</v>
      </c>
      <c r="J277" s="7" t="s">
        <v>51</v>
      </c>
      <c r="R277" s="7" t="s">
        <v>0</v>
      </c>
      <c r="S277" s="7">
        <v>4312</v>
      </c>
      <c r="T277" s="7">
        <v>253</v>
      </c>
      <c r="U277" s="7">
        <v>100</v>
      </c>
      <c r="V277" s="7" t="s">
        <v>1</v>
      </c>
      <c r="W277" s="7">
        <v>0</v>
      </c>
      <c r="X277" s="7">
        <v>0</v>
      </c>
      <c r="Y277" s="7" t="s">
        <v>2691</v>
      </c>
      <c r="Z277" s="7" t="s">
        <v>281</v>
      </c>
      <c r="AA277" s="7" t="s">
        <v>51</v>
      </c>
    </row>
    <row r="278" spans="1:27" x14ac:dyDescent="0.35">
      <c r="A278" s="7" t="s">
        <v>0</v>
      </c>
      <c r="B278" s="7">
        <v>4312</v>
      </c>
      <c r="C278" s="7">
        <v>253</v>
      </c>
      <c r="D278" s="7">
        <v>100</v>
      </c>
      <c r="E278" s="7" t="s">
        <v>1</v>
      </c>
      <c r="F278" s="7">
        <v>0</v>
      </c>
      <c r="G278" s="7">
        <v>0</v>
      </c>
      <c r="H278" s="7" t="s">
        <v>2691</v>
      </c>
      <c r="I278" s="7" t="s">
        <v>283</v>
      </c>
      <c r="J278" s="7" t="s">
        <v>51</v>
      </c>
      <c r="R278" s="7" t="s">
        <v>0</v>
      </c>
      <c r="S278" s="7">
        <v>4312</v>
      </c>
      <c r="T278" s="7">
        <v>253</v>
      </c>
      <c r="U278" s="7">
        <v>100</v>
      </c>
      <c r="V278" s="7" t="s">
        <v>1</v>
      </c>
      <c r="W278" s="7">
        <v>0</v>
      </c>
      <c r="X278" s="7">
        <v>0</v>
      </c>
      <c r="Y278" s="7" t="s">
        <v>2691</v>
      </c>
      <c r="Z278" s="7" t="s">
        <v>283</v>
      </c>
      <c r="AA278" s="7" t="s">
        <v>51</v>
      </c>
    </row>
    <row r="279" spans="1:27" x14ac:dyDescent="0.35">
      <c r="A279" s="7" t="s">
        <v>0</v>
      </c>
      <c r="B279" s="7">
        <v>4312</v>
      </c>
      <c r="C279" s="7">
        <v>253</v>
      </c>
      <c r="D279" s="7">
        <v>100</v>
      </c>
      <c r="E279" s="7" t="s">
        <v>1</v>
      </c>
      <c r="F279" s="7">
        <v>0</v>
      </c>
      <c r="G279" s="7">
        <v>0</v>
      </c>
      <c r="H279" s="7" t="s">
        <v>2691</v>
      </c>
      <c r="I279" s="7" t="s">
        <v>282</v>
      </c>
      <c r="J279" s="7" t="s">
        <v>51</v>
      </c>
      <c r="R279" s="7" t="s">
        <v>0</v>
      </c>
      <c r="S279" s="7">
        <v>4312</v>
      </c>
      <c r="T279" s="7">
        <v>253</v>
      </c>
      <c r="U279" s="7">
        <v>100</v>
      </c>
      <c r="V279" s="7" t="s">
        <v>1</v>
      </c>
      <c r="W279" s="7">
        <v>0</v>
      </c>
      <c r="X279" s="7">
        <v>0</v>
      </c>
      <c r="Y279" s="7" t="s">
        <v>2691</v>
      </c>
      <c r="Z279" s="7" t="s">
        <v>282</v>
      </c>
      <c r="AA279" s="7" t="s">
        <v>51</v>
      </c>
    </row>
    <row r="280" spans="1:27" x14ac:dyDescent="0.35">
      <c r="A280" s="7" t="s">
        <v>0</v>
      </c>
      <c r="B280" s="7">
        <v>4312</v>
      </c>
      <c r="C280" s="7">
        <v>253</v>
      </c>
      <c r="D280" s="7">
        <v>100</v>
      </c>
      <c r="E280" s="7" t="s">
        <v>1</v>
      </c>
      <c r="F280" s="7">
        <v>0</v>
      </c>
      <c r="G280" s="7">
        <v>0</v>
      </c>
      <c r="H280" s="7" t="s">
        <v>2691</v>
      </c>
      <c r="I280" s="7" t="s">
        <v>285</v>
      </c>
      <c r="J280" s="7" t="s">
        <v>51</v>
      </c>
      <c r="R280" s="7" t="s">
        <v>0</v>
      </c>
      <c r="S280" s="7">
        <v>4312</v>
      </c>
      <c r="T280" s="7">
        <v>253</v>
      </c>
      <c r="U280" s="7">
        <v>100</v>
      </c>
      <c r="V280" s="7" t="s">
        <v>1</v>
      </c>
      <c r="W280" s="7">
        <v>0</v>
      </c>
      <c r="X280" s="7">
        <v>0</v>
      </c>
      <c r="Y280" s="7" t="s">
        <v>2691</v>
      </c>
      <c r="Z280" s="7" t="s">
        <v>285</v>
      </c>
      <c r="AA280" s="7" t="s">
        <v>51</v>
      </c>
    </row>
    <row r="281" spans="1:27" x14ac:dyDescent="0.35">
      <c r="A281" s="7" t="s">
        <v>0</v>
      </c>
      <c r="B281" s="7">
        <v>4312</v>
      </c>
      <c r="C281" s="7">
        <v>253</v>
      </c>
      <c r="D281" s="7">
        <v>100</v>
      </c>
      <c r="E281" s="7" t="s">
        <v>1</v>
      </c>
      <c r="F281" s="7">
        <v>0</v>
      </c>
      <c r="G281" s="7">
        <v>0</v>
      </c>
      <c r="H281" s="7" t="s">
        <v>2691</v>
      </c>
      <c r="I281" s="7" t="s">
        <v>284</v>
      </c>
      <c r="J281" s="7" t="s">
        <v>51</v>
      </c>
      <c r="R281" s="7" t="s">
        <v>0</v>
      </c>
      <c r="S281" s="7">
        <v>4312</v>
      </c>
      <c r="T281" s="7">
        <v>253</v>
      </c>
      <c r="U281" s="7">
        <v>100</v>
      </c>
      <c r="V281" s="7" t="s">
        <v>1</v>
      </c>
      <c r="W281" s="7">
        <v>0</v>
      </c>
      <c r="X281" s="7">
        <v>0</v>
      </c>
      <c r="Y281" s="7" t="s">
        <v>2691</v>
      </c>
      <c r="Z281" s="7" t="s">
        <v>284</v>
      </c>
      <c r="AA281" s="7" t="s">
        <v>51</v>
      </c>
    </row>
    <row r="282" spans="1:27" x14ac:dyDescent="0.35">
      <c r="A282" s="7" t="s">
        <v>0</v>
      </c>
      <c r="B282" s="7">
        <v>4312</v>
      </c>
      <c r="C282" s="7">
        <v>253</v>
      </c>
      <c r="D282" s="7">
        <v>100</v>
      </c>
      <c r="E282" s="7" t="s">
        <v>1</v>
      </c>
      <c r="F282" s="7">
        <v>0</v>
      </c>
      <c r="G282" s="7">
        <v>0</v>
      </c>
      <c r="H282" s="7" t="s">
        <v>2691</v>
      </c>
      <c r="I282" s="7" t="s">
        <v>287</v>
      </c>
      <c r="J282" s="7" t="s">
        <v>51</v>
      </c>
      <c r="R282" s="7" t="s">
        <v>0</v>
      </c>
      <c r="S282" s="7">
        <v>4312</v>
      </c>
      <c r="T282" s="7">
        <v>253</v>
      </c>
      <c r="U282" s="7">
        <v>100</v>
      </c>
      <c r="V282" s="7" t="s">
        <v>1</v>
      </c>
      <c r="W282" s="7">
        <v>0</v>
      </c>
      <c r="X282" s="7">
        <v>0</v>
      </c>
      <c r="Y282" s="7" t="s">
        <v>2691</v>
      </c>
      <c r="Z282" s="7" t="s">
        <v>287</v>
      </c>
      <c r="AA282" s="7" t="s">
        <v>51</v>
      </c>
    </row>
    <row r="283" spans="1:27" x14ac:dyDescent="0.35">
      <c r="A283" s="7" t="s">
        <v>0</v>
      </c>
      <c r="B283" s="7">
        <v>4312</v>
      </c>
      <c r="C283" s="7">
        <v>253</v>
      </c>
      <c r="D283" s="7">
        <v>100</v>
      </c>
      <c r="E283" s="7" t="s">
        <v>1</v>
      </c>
      <c r="F283" s="7">
        <v>0</v>
      </c>
      <c r="G283" s="7">
        <v>0</v>
      </c>
      <c r="H283" s="7" t="s">
        <v>2691</v>
      </c>
      <c r="I283" s="7" t="s">
        <v>286</v>
      </c>
      <c r="J283" s="7" t="s">
        <v>51</v>
      </c>
      <c r="R283" s="7" t="s">
        <v>0</v>
      </c>
      <c r="S283" s="7">
        <v>4312</v>
      </c>
      <c r="T283" s="7">
        <v>253</v>
      </c>
      <c r="U283" s="7">
        <v>100</v>
      </c>
      <c r="V283" s="7" t="s">
        <v>1</v>
      </c>
      <c r="W283" s="7">
        <v>0</v>
      </c>
      <c r="X283" s="7">
        <v>0</v>
      </c>
      <c r="Y283" s="7" t="s">
        <v>2691</v>
      </c>
      <c r="Z283" s="7" t="s">
        <v>286</v>
      </c>
      <c r="AA283" s="7" t="s">
        <v>51</v>
      </c>
    </row>
    <row r="284" spans="1:27" x14ac:dyDescent="0.35">
      <c r="A284" s="7" t="s">
        <v>0</v>
      </c>
      <c r="B284" s="7">
        <v>4312</v>
      </c>
      <c r="C284" s="7">
        <v>253</v>
      </c>
      <c r="D284" s="7">
        <v>100</v>
      </c>
      <c r="E284" s="7" t="s">
        <v>1</v>
      </c>
      <c r="F284" s="7">
        <v>0</v>
      </c>
      <c r="G284" s="7">
        <v>0</v>
      </c>
      <c r="H284" s="7" t="s">
        <v>2691</v>
      </c>
      <c r="I284" s="7" t="s">
        <v>288</v>
      </c>
      <c r="J284" s="7" t="s">
        <v>51</v>
      </c>
      <c r="R284" s="7" t="s">
        <v>0</v>
      </c>
      <c r="S284" s="7">
        <v>4312</v>
      </c>
      <c r="T284" s="7">
        <v>253</v>
      </c>
      <c r="U284" s="7">
        <v>100</v>
      </c>
      <c r="V284" s="7" t="s">
        <v>1</v>
      </c>
      <c r="W284" s="7">
        <v>0</v>
      </c>
      <c r="X284" s="7">
        <v>0</v>
      </c>
      <c r="Y284" s="7" t="s">
        <v>2691</v>
      </c>
      <c r="Z284" s="7" t="s">
        <v>288</v>
      </c>
      <c r="AA284" s="7" t="s">
        <v>51</v>
      </c>
    </row>
    <row r="285" spans="1:27" x14ac:dyDescent="0.35">
      <c r="A285" s="7" t="s">
        <v>0</v>
      </c>
      <c r="B285" s="7">
        <v>4312</v>
      </c>
      <c r="C285" s="7">
        <v>253</v>
      </c>
      <c r="D285" s="7">
        <v>100</v>
      </c>
      <c r="E285" s="7" t="s">
        <v>1</v>
      </c>
      <c r="F285" s="7">
        <v>0</v>
      </c>
      <c r="G285" s="7">
        <v>0</v>
      </c>
      <c r="H285" s="7" t="s">
        <v>2691</v>
      </c>
      <c r="I285" s="7" t="s">
        <v>289</v>
      </c>
      <c r="J285" s="7" t="s">
        <v>51</v>
      </c>
      <c r="R285" s="7" t="s">
        <v>0</v>
      </c>
      <c r="S285" s="7">
        <v>4312</v>
      </c>
      <c r="T285" s="7">
        <v>253</v>
      </c>
      <c r="U285" s="7">
        <v>100</v>
      </c>
      <c r="V285" s="7" t="s">
        <v>1</v>
      </c>
      <c r="W285" s="7">
        <v>0</v>
      </c>
      <c r="X285" s="7">
        <v>0</v>
      </c>
      <c r="Y285" s="7" t="s">
        <v>2691</v>
      </c>
      <c r="Z285" s="7" t="s">
        <v>289</v>
      </c>
      <c r="AA285" s="7" t="s">
        <v>51</v>
      </c>
    </row>
    <row r="286" spans="1:27" x14ac:dyDescent="0.35">
      <c r="A286" s="7" t="s">
        <v>0</v>
      </c>
      <c r="B286" s="7">
        <v>4312</v>
      </c>
      <c r="C286" s="7">
        <v>253</v>
      </c>
      <c r="D286" s="7">
        <v>100</v>
      </c>
      <c r="E286" s="7" t="s">
        <v>1</v>
      </c>
      <c r="F286" s="7">
        <v>0</v>
      </c>
      <c r="G286" s="7">
        <v>0</v>
      </c>
      <c r="H286" s="7" t="s">
        <v>2691</v>
      </c>
      <c r="I286" s="7" t="s">
        <v>290</v>
      </c>
      <c r="J286" s="7" t="s">
        <v>51</v>
      </c>
      <c r="R286" s="7" t="s">
        <v>0</v>
      </c>
      <c r="S286" s="7">
        <v>4312</v>
      </c>
      <c r="T286" s="7">
        <v>253</v>
      </c>
      <c r="U286" s="7">
        <v>100</v>
      </c>
      <c r="V286" s="7" t="s">
        <v>1</v>
      </c>
      <c r="W286" s="7">
        <v>0</v>
      </c>
      <c r="X286" s="7">
        <v>0</v>
      </c>
      <c r="Y286" s="7" t="s">
        <v>2691</v>
      </c>
      <c r="Z286" s="7" t="s">
        <v>290</v>
      </c>
      <c r="AA286" s="7" t="s">
        <v>51</v>
      </c>
    </row>
    <row r="287" spans="1:27" x14ac:dyDescent="0.35">
      <c r="A287" s="7" t="s">
        <v>0</v>
      </c>
      <c r="B287" s="7">
        <v>4312</v>
      </c>
      <c r="C287" s="7">
        <v>253</v>
      </c>
      <c r="D287" s="7">
        <v>100</v>
      </c>
      <c r="E287" s="7" t="s">
        <v>1</v>
      </c>
      <c r="F287" s="7">
        <v>0</v>
      </c>
      <c r="G287" s="7">
        <v>0</v>
      </c>
      <c r="H287" s="7" t="s">
        <v>2691</v>
      </c>
      <c r="I287" s="7" t="s">
        <v>291</v>
      </c>
      <c r="J287" s="7" t="s">
        <v>51</v>
      </c>
      <c r="R287" s="7" t="s">
        <v>0</v>
      </c>
      <c r="S287" s="7">
        <v>4312</v>
      </c>
      <c r="T287" s="7">
        <v>253</v>
      </c>
      <c r="U287" s="7">
        <v>100</v>
      </c>
      <c r="V287" s="7" t="s">
        <v>1</v>
      </c>
      <c r="W287" s="7">
        <v>0</v>
      </c>
      <c r="X287" s="7">
        <v>0</v>
      </c>
      <c r="Y287" s="7" t="s">
        <v>2691</v>
      </c>
      <c r="Z287" s="7" t="s">
        <v>291</v>
      </c>
      <c r="AA287" s="7" t="s">
        <v>51</v>
      </c>
    </row>
    <row r="288" spans="1:27" x14ac:dyDescent="0.35">
      <c r="A288" s="7" t="s">
        <v>0</v>
      </c>
      <c r="B288" s="7">
        <v>4312</v>
      </c>
      <c r="C288" s="7">
        <v>253</v>
      </c>
      <c r="D288" s="7">
        <v>100</v>
      </c>
      <c r="E288" s="7" t="s">
        <v>1</v>
      </c>
      <c r="F288" s="7">
        <v>0</v>
      </c>
      <c r="G288" s="7">
        <v>0</v>
      </c>
      <c r="H288" s="7" t="s">
        <v>2691</v>
      </c>
      <c r="I288" s="7" t="s">
        <v>292</v>
      </c>
      <c r="J288" s="7" t="s">
        <v>51</v>
      </c>
      <c r="R288" s="7" t="s">
        <v>0</v>
      </c>
      <c r="S288" s="7">
        <v>4312</v>
      </c>
      <c r="T288" s="7">
        <v>253</v>
      </c>
      <c r="U288" s="7">
        <v>100</v>
      </c>
      <c r="V288" s="7" t="s">
        <v>1</v>
      </c>
      <c r="W288" s="7">
        <v>0</v>
      </c>
      <c r="X288" s="7">
        <v>0</v>
      </c>
      <c r="Y288" s="7" t="s">
        <v>2691</v>
      </c>
      <c r="Z288" s="7" t="s">
        <v>292</v>
      </c>
      <c r="AA288" s="7" t="s">
        <v>51</v>
      </c>
    </row>
    <row r="289" spans="1:27" x14ac:dyDescent="0.35">
      <c r="A289" s="7" t="s">
        <v>0</v>
      </c>
      <c r="B289" s="7">
        <v>4312</v>
      </c>
      <c r="C289" s="7">
        <v>253</v>
      </c>
      <c r="D289" s="7">
        <v>100</v>
      </c>
      <c r="E289" s="7" t="s">
        <v>1</v>
      </c>
      <c r="F289" s="7">
        <v>0</v>
      </c>
      <c r="G289" s="7">
        <v>0</v>
      </c>
      <c r="H289" s="7" t="s">
        <v>2691</v>
      </c>
      <c r="I289" s="7" t="s">
        <v>294</v>
      </c>
      <c r="J289" s="7" t="s">
        <v>51</v>
      </c>
      <c r="R289" s="7" t="s">
        <v>0</v>
      </c>
      <c r="S289" s="7">
        <v>4312</v>
      </c>
      <c r="T289" s="7">
        <v>253</v>
      </c>
      <c r="U289" s="7">
        <v>100</v>
      </c>
      <c r="V289" s="7" t="s">
        <v>1</v>
      </c>
      <c r="W289" s="7">
        <v>0</v>
      </c>
      <c r="X289" s="7">
        <v>0</v>
      </c>
      <c r="Y289" s="7" t="s">
        <v>2691</v>
      </c>
      <c r="Z289" s="7" t="s">
        <v>294</v>
      </c>
      <c r="AA289" s="7" t="s">
        <v>51</v>
      </c>
    </row>
    <row r="290" spans="1:27" x14ac:dyDescent="0.35">
      <c r="A290" s="7" t="s">
        <v>0</v>
      </c>
      <c r="B290" s="7">
        <v>4312</v>
      </c>
      <c r="C290" s="7">
        <v>253</v>
      </c>
      <c r="D290" s="7">
        <v>100</v>
      </c>
      <c r="E290" s="7" t="s">
        <v>1</v>
      </c>
      <c r="F290" s="7">
        <v>0</v>
      </c>
      <c r="G290" s="7">
        <v>0</v>
      </c>
      <c r="H290" s="7" t="s">
        <v>2691</v>
      </c>
      <c r="I290" s="7" t="s">
        <v>296</v>
      </c>
      <c r="J290" s="7" t="s">
        <v>51</v>
      </c>
      <c r="R290" s="7" t="s">
        <v>0</v>
      </c>
      <c r="S290" s="7">
        <v>4312</v>
      </c>
      <c r="T290" s="7">
        <v>253</v>
      </c>
      <c r="U290" s="7">
        <v>100</v>
      </c>
      <c r="V290" s="7" t="s">
        <v>1</v>
      </c>
      <c r="W290" s="7">
        <v>0</v>
      </c>
      <c r="X290" s="7">
        <v>0</v>
      </c>
      <c r="Y290" s="7" t="s">
        <v>2691</v>
      </c>
      <c r="Z290" s="7" t="s">
        <v>296</v>
      </c>
      <c r="AA290" s="7" t="s">
        <v>51</v>
      </c>
    </row>
    <row r="291" spans="1:27" x14ac:dyDescent="0.35">
      <c r="A291" s="7" t="s">
        <v>0</v>
      </c>
      <c r="B291" s="7">
        <v>4312</v>
      </c>
      <c r="C291" s="7">
        <v>253</v>
      </c>
      <c r="D291" s="7">
        <v>100</v>
      </c>
      <c r="E291" s="7" t="s">
        <v>1</v>
      </c>
      <c r="F291" s="7">
        <v>0</v>
      </c>
      <c r="G291" s="7">
        <v>0</v>
      </c>
      <c r="H291" s="7" t="s">
        <v>2691</v>
      </c>
      <c r="I291" s="7" t="s">
        <v>295</v>
      </c>
      <c r="J291" s="7" t="s">
        <v>51</v>
      </c>
      <c r="R291" s="7" t="s">
        <v>0</v>
      </c>
      <c r="S291" s="7">
        <v>4312</v>
      </c>
      <c r="T291" s="7">
        <v>253</v>
      </c>
      <c r="U291" s="7">
        <v>100</v>
      </c>
      <c r="V291" s="7" t="s">
        <v>1</v>
      </c>
      <c r="W291" s="7">
        <v>0</v>
      </c>
      <c r="X291" s="7">
        <v>0</v>
      </c>
      <c r="Y291" s="7" t="s">
        <v>2691</v>
      </c>
      <c r="Z291" s="7" t="s">
        <v>295</v>
      </c>
      <c r="AA291" s="7" t="s">
        <v>51</v>
      </c>
    </row>
    <row r="292" spans="1:27" x14ac:dyDescent="0.35">
      <c r="A292" s="7" t="s">
        <v>0</v>
      </c>
      <c r="B292" s="7">
        <v>4312</v>
      </c>
      <c r="C292" s="7">
        <v>253</v>
      </c>
      <c r="D292" s="7">
        <v>100</v>
      </c>
      <c r="E292" s="7" t="s">
        <v>1</v>
      </c>
      <c r="F292" s="7">
        <v>0</v>
      </c>
      <c r="G292" s="7">
        <v>0</v>
      </c>
      <c r="H292" s="7" t="s">
        <v>2691</v>
      </c>
      <c r="I292" s="7" t="s">
        <v>293</v>
      </c>
      <c r="J292" s="7" t="s">
        <v>51</v>
      </c>
      <c r="R292" s="7" t="s">
        <v>0</v>
      </c>
      <c r="S292" s="7">
        <v>4312</v>
      </c>
      <c r="T292" s="7">
        <v>253</v>
      </c>
      <c r="U292" s="7">
        <v>100</v>
      </c>
      <c r="V292" s="7" t="s">
        <v>1</v>
      </c>
      <c r="W292" s="7">
        <v>0</v>
      </c>
      <c r="X292" s="7">
        <v>0</v>
      </c>
      <c r="Y292" s="7" t="s">
        <v>2691</v>
      </c>
      <c r="Z292" s="7" t="s">
        <v>293</v>
      </c>
      <c r="AA292" s="7" t="s">
        <v>51</v>
      </c>
    </row>
    <row r="293" spans="1:27" x14ac:dyDescent="0.35">
      <c r="A293" s="7" t="s">
        <v>0</v>
      </c>
      <c r="B293" s="7">
        <v>4312</v>
      </c>
      <c r="C293" s="7">
        <v>253</v>
      </c>
      <c r="D293" s="7">
        <v>100</v>
      </c>
      <c r="E293" s="7" t="s">
        <v>1</v>
      </c>
      <c r="F293" s="7">
        <v>0</v>
      </c>
      <c r="G293" s="7">
        <v>0</v>
      </c>
      <c r="H293" s="7" t="s">
        <v>2691</v>
      </c>
      <c r="I293" s="7" t="s">
        <v>298</v>
      </c>
      <c r="J293" s="7" t="s">
        <v>51</v>
      </c>
      <c r="R293" s="7" t="s">
        <v>0</v>
      </c>
      <c r="S293" s="7">
        <v>4312</v>
      </c>
      <c r="T293" s="7">
        <v>253</v>
      </c>
      <c r="U293" s="7">
        <v>100</v>
      </c>
      <c r="V293" s="7" t="s">
        <v>1</v>
      </c>
      <c r="W293" s="7">
        <v>0</v>
      </c>
      <c r="X293" s="7">
        <v>0</v>
      </c>
      <c r="Y293" s="7" t="s">
        <v>2691</v>
      </c>
      <c r="Z293" s="7" t="s">
        <v>298</v>
      </c>
      <c r="AA293" s="7" t="s">
        <v>51</v>
      </c>
    </row>
    <row r="294" spans="1:27" x14ac:dyDescent="0.35">
      <c r="A294" s="7" t="s">
        <v>0</v>
      </c>
      <c r="B294" s="7">
        <v>4312</v>
      </c>
      <c r="C294" s="7">
        <v>253</v>
      </c>
      <c r="D294" s="7">
        <v>100</v>
      </c>
      <c r="E294" s="7" t="s">
        <v>1</v>
      </c>
      <c r="F294" s="7">
        <v>0</v>
      </c>
      <c r="G294" s="7">
        <v>0</v>
      </c>
      <c r="H294" s="7" t="s">
        <v>2691</v>
      </c>
      <c r="I294" s="7" t="s">
        <v>302</v>
      </c>
      <c r="J294" s="7" t="s">
        <v>51</v>
      </c>
      <c r="R294" s="7" t="s">
        <v>0</v>
      </c>
      <c r="S294" s="7">
        <v>4312</v>
      </c>
      <c r="T294" s="7">
        <v>253</v>
      </c>
      <c r="U294" s="7">
        <v>100</v>
      </c>
      <c r="V294" s="7" t="s">
        <v>1</v>
      </c>
      <c r="W294" s="7">
        <v>0</v>
      </c>
      <c r="X294" s="7">
        <v>0</v>
      </c>
      <c r="Y294" s="7" t="s">
        <v>2691</v>
      </c>
      <c r="Z294" s="7" t="s">
        <v>302</v>
      </c>
      <c r="AA294" s="7" t="s">
        <v>51</v>
      </c>
    </row>
    <row r="295" spans="1:27" x14ac:dyDescent="0.35">
      <c r="A295" s="7" t="s">
        <v>0</v>
      </c>
      <c r="B295" s="7">
        <v>4312</v>
      </c>
      <c r="C295" s="7">
        <v>253</v>
      </c>
      <c r="D295" s="7">
        <v>100</v>
      </c>
      <c r="E295" s="7" t="s">
        <v>1</v>
      </c>
      <c r="F295" s="7">
        <v>0</v>
      </c>
      <c r="G295" s="7">
        <v>0</v>
      </c>
      <c r="H295" s="7" t="s">
        <v>2691</v>
      </c>
      <c r="I295" s="7" t="s">
        <v>299</v>
      </c>
      <c r="J295" s="7" t="s">
        <v>51</v>
      </c>
      <c r="R295" s="7" t="s">
        <v>0</v>
      </c>
      <c r="S295" s="7">
        <v>4312</v>
      </c>
      <c r="T295" s="7">
        <v>253</v>
      </c>
      <c r="U295" s="7">
        <v>100</v>
      </c>
      <c r="V295" s="7" t="s">
        <v>1</v>
      </c>
      <c r="W295" s="7">
        <v>0</v>
      </c>
      <c r="X295" s="7">
        <v>0</v>
      </c>
      <c r="Y295" s="7" t="s">
        <v>2691</v>
      </c>
      <c r="Z295" s="7" t="s">
        <v>299</v>
      </c>
      <c r="AA295" s="7" t="s">
        <v>51</v>
      </c>
    </row>
    <row r="296" spans="1:27" x14ac:dyDescent="0.35">
      <c r="A296" s="7" t="s">
        <v>0</v>
      </c>
      <c r="B296" s="7">
        <v>4312</v>
      </c>
      <c r="C296" s="7">
        <v>253</v>
      </c>
      <c r="D296" s="7">
        <v>100</v>
      </c>
      <c r="E296" s="7" t="s">
        <v>1</v>
      </c>
      <c r="F296" s="7">
        <v>0</v>
      </c>
      <c r="G296" s="7">
        <v>0</v>
      </c>
      <c r="H296" s="7" t="s">
        <v>2691</v>
      </c>
      <c r="I296" s="7" t="s">
        <v>297</v>
      </c>
      <c r="J296" s="7" t="s">
        <v>51</v>
      </c>
      <c r="R296" s="7" t="s">
        <v>0</v>
      </c>
      <c r="S296" s="7">
        <v>4312</v>
      </c>
      <c r="T296" s="7">
        <v>253</v>
      </c>
      <c r="U296" s="7">
        <v>100</v>
      </c>
      <c r="V296" s="7" t="s">
        <v>1</v>
      </c>
      <c r="W296" s="7">
        <v>0</v>
      </c>
      <c r="X296" s="7">
        <v>0</v>
      </c>
      <c r="Y296" s="7" t="s">
        <v>2691</v>
      </c>
      <c r="Z296" s="7" t="s">
        <v>297</v>
      </c>
      <c r="AA296" s="7" t="s">
        <v>51</v>
      </c>
    </row>
    <row r="297" spans="1:27" x14ac:dyDescent="0.35">
      <c r="A297" s="7" t="s">
        <v>0</v>
      </c>
      <c r="B297" s="7">
        <v>4312</v>
      </c>
      <c r="C297" s="7">
        <v>253</v>
      </c>
      <c r="D297" s="7">
        <v>100</v>
      </c>
      <c r="E297" s="7" t="s">
        <v>1</v>
      </c>
      <c r="F297" s="7">
        <v>0</v>
      </c>
      <c r="G297" s="7">
        <v>0</v>
      </c>
      <c r="H297" s="7" t="s">
        <v>2691</v>
      </c>
      <c r="I297" s="7" t="s">
        <v>300</v>
      </c>
      <c r="J297" s="7" t="s">
        <v>51</v>
      </c>
      <c r="R297" s="7" t="s">
        <v>0</v>
      </c>
      <c r="S297" s="7">
        <v>4312</v>
      </c>
      <c r="T297" s="7">
        <v>253</v>
      </c>
      <c r="U297" s="7">
        <v>100</v>
      </c>
      <c r="V297" s="7" t="s">
        <v>1</v>
      </c>
      <c r="W297" s="7">
        <v>0</v>
      </c>
      <c r="X297" s="7">
        <v>0</v>
      </c>
      <c r="Y297" s="7" t="s">
        <v>2691</v>
      </c>
      <c r="Z297" s="7" t="s">
        <v>300</v>
      </c>
      <c r="AA297" s="7" t="s">
        <v>51</v>
      </c>
    </row>
    <row r="298" spans="1:27" x14ac:dyDescent="0.35">
      <c r="A298" s="7" t="s">
        <v>0</v>
      </c>
      <c r="B298" s="7">
        <v>4312</v>
      </c>
      <c r="C298" s="7">
        <v>253</v>
      </c>
      <c r="D298" s="7">
        <v>100</v>
      </c>
      <c r="E298" s="7" t="s">
        <v>1</v>
      </c>
      <c r="F298" s="7">
        <v>0</v>
      </c>
      <c r="G298" s="7">
        <v>0</v>
      </c>
      <c r="H298" s="7" t="s">
        <v>2691</v>
      </c>
      <c r="I298" s="7" t="s">
        <v>304</v>
      </c>
      <c r="J298" s="7" t="s">
        <v>51</v>
      </c>
      <c r="R298" s="7" t="s">
        <v>0</v>
      </c>
      <c r="S298" s="7">
        <v>4312</v>
      </c>
      <c r="T298" s="7">
        <v>253</v>
      </c>
      <c r="U298" s="7">
        <v>100</v>
      </c>
      <c r="V298" s="7" t="s">
        <v>1</v>
      </c>
      <c r="W298" s="7">
        <v>0</v>
      </c>
      <c r="X298" s="7">
        <v>0</v>
      </c>
      <c r="Y298" s="7" t="s">
        <v>2691</v>
      </c>
      <c r="Z298" s="7" t="s">
        <v>304</v>
      </c>
      <c r="AA298" s="7" t="s">
        <v>51</v>
      </c>
    </row>
    <row r="299" spans="1:27" x14ac:dyDescent="0.35">
      <c r="A299" s="7" t="s">
        <v>0</v>
      </c>
      <c r="B299" s="7">
        <v>4312</v>
      </c>
      <c r="C299" s="7">
        <v>253</v>
      </c>
      <c r="D299" s="7">
        <v>100</v>
      </c>
      <c r="E299" s="7" t="s">
        <v>1</v>
      </c>
      <c r="F299" s="7">
        <v>0</v>
      </c>
      <c r="G299" s="7">
        <v>0</v>
      </c>
      <c r="H299" s="7" t="s">
        <v>2691</v>
      </c>
      <c r="I299" s="7" t="s">
        <v>303</v>
      </c>
      <c r="J299" s="7" t="s">
        <v>51</v>
      </c>
      <c r="R299" s="7" t="s">
        <v>0</v>
      </c>
      <c r="S299" s="7">
        <v>4312</v>
      </c>
      <c r="T299" s="7">
        <v>253</v>
      </c>
      <c r="U299" s="7">
        <v>100</v>
      </c>
      <c r="V299" s="7" t="s">
        <v>1</v>
      </c>
      <c r="W299" s="7">
        <v>0</v>
      </c>
      <c r="X299" s="7">
        <v>0</v>
      </c>
      <c r="Y299" s="7" t="s">
        <v>2691</v>
      </c>
      <c r="Z299" s="7" t="s">
        <v>303</v>
      </c>
      <c r="AA299" s="7" t="s">
        <v>51</v>
      </c>
    </row>
    <row r="300" spans="1:27" x14ac:dyDescent="0.35">
      <c r="A300" s="7" t="s">
        <v>0</v>
      </c>
      <c r="B300" s="7">
        <v>4312</v>
      </c>
      <c r="C300" s="7">
        <v>253</v>
      </c>
      <c r="D300" s="7">
        <v>100</v>
      </c>
      <c r="E300" s="7" t="s">
        <v>1</v>
      </c>
      <c r="F300" s="7">
        <v>0</v>
      </c>
      <c r="G300" s="7">
        <v>0</v>
      </c>
      <c r="H300" s="7" t="s">
        <v>2691</v>
      </c>
      <c r="I300" s="7" t="s">
        <v>301</v>
      </c>
      <c r="J300" s="7" t="s">
        <v>51</v>
      </c>
      <c r="R300" s="7" t="s">
        <v>0</v>
      </c>
      <c r="S300" s="7">
        <v>4312</v>
      </c>
      <c r="T300" s="7">
        <v>253</v>
      </c>
      <c r="U300" s="7">
        <v>100</v>
      </c>
      <c r="V300" s="7" t="s">
        <v>1</v>
      </c>
      <c r="W300" s="7">
        <v>0</v>
      </c>
      <c r="X300" s="7">
        <v>0</v>
      </c>
      <c r="Y300" s="7" t="s">
        <v>2691</v>
      </c>
      <c r="Z300" s="7" t="s">
        <v>301</v>
      </c>
      <c r="AA300" s="7" t="s">
        <v>51</v>
      </c>
    </row>
    <row r="301" spans="1:27" x14ac:dyDescent="0.35">
      <c r="A301" s="7" t="s">
        <v>0</v>
      </c>
      <c r="B301" s="7">
        <v>4312</v>
      </c>
      <c r="C301" s="7">
        <v>253</v>
      </c>
      <c r="D301" s="7">
        <v>100</v>
      </c>
      <c r="E301" s="7" t="s">
        <v>1</v>
      </c>
      <c r="F301" s="7">
        <v>0</v>
      </c>
      <c r="G301" s="7">
        <v>0</v>
      </c>
      <c r="H301" s="7" t="s">
        <v>2691</v>
      </c>
      <c r="I301" s="7" t="s">
        <v>305</v>
      </c>
      <c r="J301" s="7" t="s">
        <v>51</v>
      </c>
      <c r="R301" s="7" t="s">
        <v>0</v>
      </c>
      <c r="S301" s="7">
        <v>4312</v>
      </c>
      <c r="T301" s="7">
        <v>253</v>
      </c>
      <c r="U301" s="7">
        <v>100</v>
      </c>
      <c r="V301" s="7" t="s">
        <v>1</v>
      </c>
      <c r="W301" s="7">
        <v>0</v>
      </c>
      <c r="X301" s="7">
        <v>0</v>
      </c>
      <c r="Y301" s="7" t="s">
        <v>2691</v>
      </c>
      <c r="Z301" s="7" t="s">
        <v>305</v>
      </c>
      <c r="AA301" s="7" t="s">
        <v>51</v>
      </c>
    </row>
    <row r="302" spans="1:27" x14ac:dyDescent="0.35">
      <c r="A302" s="7" t="s">
        <v>0</v>
      </c>
      <c r="B302" s="7">
        <v>4312</v>
      </c>
      <c r="C302" s="7">
        <v>253</v>
      </c>
      <c r="D302" s="7">
        <v>100</v>
      </c>
      <c r="E302" s="7" t="s">
        <v>1</v>
      </c>
      <c r="F302" s="7">
        <v>0</v>
      </c>
      <c r="G302" s="7">
        <v>0</v>
      </c>
      <c r="H302" s="7" t="s">
        <v>2691</v>
      </c>
      <c r="I302" s="7" t="s">
        <v>307</v>
      </c>
      <c r="J302" s="7" t="s">
        <v>51</v>
      </c>
      <c r="R302" s="7" t="s">
        <v>0</v>
      </c>
      <c r="S302" s="7">
        <v>4312</v>
      </c>
      <c r="T302" s="7">
        <v>253</v>
      </c>
      <c r="U302" s="7">
        <v>100</v>
      </c>
      <c r="V302" s="7" t="s">
        <v>1</v>
      </c>
      <c r="W302" s="7">
        <v>0</v>
      </c>
      <c r="X302" s="7">
        <v>0</v>
      </c>
      <c r="Y302" s="7" t="s">
        <v>2691</v>
      </c>
      <c r="Z302" s="7" t="s">
        <v>307</v>
      </c>
      <c r="AA302" s="7" t="s">
        <v>51</v>
      </c>
    </row>
    <row r="303" spans="1:27" x14ac:dyDescent="0.35">
      <c r="A303" s="7" t="s">
        <v>0</v>
      </c>
      <c r="B303" s="7">
        <v>4312</v>
      </c>
      <c r="C303" s="7">
        <v>253</v>
      </c>
      <c r="D303" s="7">
        <v>100</v>
      </c>
      <c r="E303" s="7" t="s">
        <v>1</v>
      </c>
      <c r="F303" s="7">
        <v>0</v>
      </c>
      <c r="G303" s="7">
        <v>0</v>
      </c>
      <c r="H303" s="7" t="s">
        <v>2691</v>
      </c>
      <c r="I303" s="7" t="s">
        <v>308</v>
      </c>
      <c r="J303" s="7" t="s">
        <v>51</v>
      </c>
      <c r="R303" s="7" t="s">
        <v>0</v>
      </c>
      <c r="S303" s="7">
        <v>4312</v>
      </c>
      <c r="T303" s="7">
        <v>253</v>
      </c>
      <c r="U303" s="7">
        <v>100</v>
      </c>
      <c r="V303" s="7" t="s">
        <v>1</v>
      </c>
      <c r="W303" s="7">
        <v>0</v>
      </c>
      <c r="X303" s="7">
        <v>0</v>
      </c>
      <c r="Y303" s="7" t="s">
        <v>2691</v>
      </c>
      <c r="Z303" s="7" t="s">
        <v>308</v>
      </c>
      <c r="AA303" s="7" t="s">
        <v>51</v>
      </c>
    </row>
    <row r="304" spans="1:27" x14ac:dyDescent="0.35">
      <c r="A304" s="7" t="s">
        <v>0</v>
      </c>
      <c r="B304" s="7">
        <v>4312</v>
      </c>
      <c r="C304" s="7">
        <v>253</v>
      </c>
      <c r="D304" s="7">
        <v>100</v>
      </c>
      <c r="E304" s="7" t="s">
        <v>1</v>
      </c>
      <c r="F304" s="7">
        <v>0</v>
      </c>
      <c r="G304" s="7">
        <v>0</v>
      </c>
      <c r="H304" s="7" t="s">
        <v>2691</v>
      </c>
      <c r="I304" s="7" t="s">
        <v>306</v>
      </c>
      <c r="J304" s="7" t="s">
        <v>51</v>
      </c>
      <c r="R304" s="7" t="s">
        <v>0</v>
      </c>
      <c r="S304" s="7">
        <v>4312</v>
      </c>
      <c r="T304" s="7">
        <v>253</v>
      </c>
      <c r="U304" s="7">
        <v>100</v>
      </c>
      <c r="V304" s="7" t="s">
        <v>1</v>
      </c>
      <c r="W304" s="7">
        <v>0</v>
      </c>
      <c r="X304" s="7">
        <v>0</v>
      </c>
      <c r="Y304" s="7" t="s">
        <v>2691</v>
      </c>
      <c r="Z304" s="7" t="s">
        <v>306</v>
      </c>
      <c r="AA304" s="7" t="s">
        <v>51</v>
      </c>
    </row>
    <row r="305" spans="1:27" x14ac:dyDescent="0.35">
      <c r="A305" s="7" t="s">
        <v>0</v>
      </c>
      <c r="B305" s="7">
        <v>4312</v>
      </c>
      <c r="C305" s="7">
        <v>253</v>
      </c>
      <c r="D305" s="7">
        <v>100</v>
      </c>
      <c r="E305" s="7" t="s">
        <v>1</v>
      </c>
      <c r="F305" s="7">
        <v>0</v>
      </c>
      <c r="G305" s="7">
        <v>0</v>
      </c>
      <c r="H305" s="7" t="s">
        <v>2691</v>
      </c>
      <c r="I305" s="7" t="s">
        <v>310</v>
      </c>
      <c r="J305" s="7" t="s">
        <v>51</v>
      </c>
      <c r="R305" s="7" t="s">
        <v>0</v>
      </c>
      <c r="S305" s="7">
        <v>4312</v>
      </c>
      <c r="T305" s="7">
        <v>253</v>
      </c>
      <c r="U305" s="7">
        <v>100</v>
      </c>
      <c r="V305" s="7" t="s">
        <v>1</v>
      </c>
      <c r="W305" s="7">
        <v>0</v>
      </c>
      <c r="X305" s="7">
        <v>0</v>
      </c>
      <c r="Y305" s="7" t="s">
        <v>2691</v>
      </c>
      <c r="Z305" s="7" t="s">
        <v>310</v>
      </c>
      <c r="AA305" s="7" t="s">
        <v>51</v>
      </c>
    </row>
    <row r="306" spans="1:27" x14ac:dyDescent="0.35">
      <c r="A306" s="7" t="s">
        <v>0</v>
      </c>
      <c r="B306" s="7">
        <v>4312</v>
      </c>
      <c r="C306" s="7">
        <v>253</v>
      </c>
      <c r="D306" s="7">
        <v>100</v>
      </c>
      <c r="E306" s="7" t="s">
        <v>1</v>
      </c>
      <c r="F306" s="7">
        <v>0</v>
      </c>
      <c r="G306" s="7">
        <v>0</v>
      </c>
      <c r="H306" s="7" t="s">
        <v>2691</v>
      </c>
      <c r="I306" s="7" t="s">
        <v>311</v>
      </c>
      <c r="J306" s="7" t="s">
        <v>51</v>
      </c>
      <c r="R306" s="7" t="s">
        <v>0</v>
      </c>
      <c r="S306" s="7">
        <v>4312</v>
      </c>
      <c r="T306" s="7">
        <v>253</v>
      </c>
      <c r="U306" s="7">
        <v>100</v>
      </c>
      <c r="V306" s="7" t="s">
        <v>1</v>
      </c>
      <c r="W306" s="7">
        <v>0</v>
      </c>
      <c r="X306" s="7">
        <v>0</v>
      </c>
      <c r="Y306" s="7" t="s">
        <v>2691</v>
      </c>
      <c r="Z306" s="7" t="s">
        <v>311</v>
      </c>
      <c r="AA306" s="7" t="s">
        <v>51</v>
      </c>
    </row>
    <row r="307" spans="1:27" x14ac:dyDescent="0.35">
      <c r="A307" s="7" t="s">
        <v>0</v>
      </c>
      <c r="B307" s="7">
        <v>4312</v>
      </c>
      <c r="C307" s="7">
        <v>253</v>
      </c>
      <c r="D307" s="7">
        <v>100</v>
      </c>
      <c r="E307" s="7" t="s">
        <v>1</v>
      </c>
      <c r="F307" s="7">
        <v>0</v>
      </c>
      <c r="G307" s="7">
        <v>0</v>
      </c>
      <c r="H307" s="7" t="s">
        <v>2691</v>
      </c>
      <c r="I307" s="7" t="s">
        <v>309</v>
      </c>
      <c r="J307" s="7" t="s">
        <v>51</v>
      </c>
      <c r="R307" s="7" t="s">
        <v>0</v>
      </c>
      <c r="S307" s="7">
        <v>4312</v>
      </c>
      <c r="T307" s="7">
        <v>253</v>
      </c>
      <c r="U307" s="7">
        <v>100</v>
      </c>
      <c r="V307" s="7" t="s">
        <v>1</v>
      </c>
      <c r="W307" s="7">
        <v>0</v>
      </c>
      <c r="X307" s="7">
        <v>0</v>
      </c>
      <c r="Y307" s="7" t="s">
        <v>2691</v>
      </c>
      <c r="Z307" s="7" t="s">
        <v>309</v>
      </c>
      <c r="AA307" s="7" t="s">
        <v>51</v>
      </c>
    </row>
    <row r="308" spans="1:27" x14ac:dyDescent="0.35">
      <c r="A308" s="7" t="s">
        <v>0</v>
      </c>
      <c r="B308" s="7">
        <v>4312</v>
      </c>
      <c r="C308" s="7">
        <v>253</v>
      </c>
      <c r="D308" s="7">
        <v>100</v>
      </c>
      <c r="E308" s="7" t="s">
        <v>1</v>
      </c>
      <c r="F308" s="7">
        <v>0</v>
      </c>
      <c r="G308" s="7">
        <v>0</v>
      </c>
      <c r="H308" s="7" t="s">
        <v>2691</v>
      </c>
      <c r="I308" s="7" t="s">
        <v>313</v>
      </c>
      <c r="J308" s="7" t="s">
        <v>51</v>
      </c>
      <c r="R308" s="7" t="s">
        <v>0</v>
      </c>
      <c r="S308" s="7">
        <v>4312</v>
      </c>
      <c r="T308" s="7">
        <v>253</v>
      </c>
      <c r="U308" s="7">
        <v>100</v>
      </c>
      <c r="V308" s="7" t="s">
        <v>1</v>
      </c>
      <c r="W308" s="7">
        <v>0</v>
      </c>
      <c r="X308" s="7">
        <v>0</v>
      </c>
      <c r="Y308" s="7" t="s">
        <v>2691</v>
      </c>
      <c r="Z308" s="7" t="s">
        <v>313</v>
      </c>
      <c r="AA308" s="7" t="s">
        <v>51</v>
      </c>
    </row>
    <row r="309" spans="1:27" x14ac:dyDescent="0.35">
      <c r="A309" s="7" t="s">
        <v>0</v>
      </c>
      <c r="B309" s="7">
        <v>4312</v>
      </c>
      <c r="C309" s="7">
        <v>253</v>
      </c>
      <c r="D309" s="7">
        <v>100</v>
      </c>
      <c r="E309" s="7" t="s">
        <v>1</v>
      </c>
      <c r="F309" s="7">
        <v>0</v>
      </c>
      <c r="G309" s="7">
        <v>0</v>
      </c>
      <c r="H309" s="7" t="s">
        <v>2691</v>
      </c>
      <c r="I309" s="7" t="s">
        <v>312</v>
      </c>
      <c r="J309" s="7" t="s">
        <v>51</v>
      </c>
      <c r="R309" s="7" t="s">
        <v>0</v>
      </c>
      <c r="S309" s="7">
        <v>4312</v>
      </c>
      <c r="T309" s="7">
        <v>253</v>
      </c>
      <c r="U309" s="7">
        <v>100</v>
      </c>
      <c r="V309" s="7" t="s">
        <v>1</v>
      </c>
      <c r="W309" s="7">
        <v>0</v>
      </c>
      <c r="X309" s="7">
        <v>0</v>
      </c>
      <c r="Y309" s="7" t="s">
        <v>2691</v>
      </c>
      <c r="Z309" s="7" t="s">
        <v>312</v>
      </c>
      <c r="AA309" s="7" t="s">
        <v>51</v>
      </c>
    </row>
    <row r="310" spans="1:27" x14ac:dyDescent="0.35">
      <c r="A310" s="7" t="s">
        <v>0</v>
      </c>
      <c r="B310" s="7">
        <v>4312</v>
      </c>
      <c r="C310" s="7">
        <v>253</v>
      </c>
      <c r="D310" s="7">
        <v>100</v>
      </c>
      <c r="E310" s="7" t="s">
        <v>1</v>
      </c>
      <c r="F310" s="7">
        <v>0</v>
      </c>
      <c r="G310" s="7">
        <v>0</v>
      </c>
      <c r="H310" s="7" t="s">
        <v>2691</v>
      </c>
      <c r="I310" s="7" t="s">
        <v>314</v>
      </c>
      <c r="J310" s="7" t="s">
        <v>51</v>
      </c>
      <c r="R310" s="7" t="s">
        <v>0</v>
      </c>
      <c r="S310" s="7">
        <v>4312</v>
      </c>
      <c r="T310" s="7">
        <v>253</v>
      </c>
      <c r="U310" s="7">
        <v>100</v>
      </c>
      <c r="V310" s="7" t="s">
        <v>1</v>
      </c>
      <c r="W310" s="7">
        <v>0</v>
      </c>
      <c r="X310" s="7">
        <v>0</v>
      </c>
      <c r="Y310" s="7" t="s">
        <v>2691</v>
      </c>
      <c r="Z310" s="7" t="s">
        <v>314</v>
      </c>
      <c r="AA310" s="7" t="s">
        <v>51</v>
      </c>
    </row>
    <row r="311" spans="1:27" x14ac:dyDescent="0.35">
      <c r="A311" s="7" t="s">
        <v>0</v>
      </c>
      <c r="B311" s="7">
        <v>4312</v>
      </c>
      <c r="C311" s="7">
        <v>253</v>
      </c>
      <c r="D311" s="7">
        <v>100</v>
      </c>
      <c r="E311" s="7" t="s">
        <v>1</v>
      </c>
      <c r="F311" s="7">
        <v>0</v>
      </c>
      <c r="G311" s="7">
        <v>0</v>
      </c>
      <c r="H311" s="7" t="s">
        <v>2691</v>
      </c>
      <c r="I311" s="7" t="s">
        <v>315</v>
      </c>
      <c r="J311" s="7" t="s">
        <v>51</v>
      </c>
      <c r="R311" s="7" t="s">
        <v>0</v>
      </c>
      <c r="S311" s="7">
        <v>4312</v>
      </c>
      <c r="T311" s="7">
        <v>253</v>
      </c>
      <c r="U311" s="7">
        <v>100</v>
      </c>
      <c r="V311" s="7" t="s">
        <v>1</v>
      </c>
      <c r="W311" s="7">
        <v>0</v>
      </c>
      <c r="X311" s="7">
        <v>0</v>
      </c>
      <c r="Y311" s="7" t="s">
        <v>2691</v>
      </c>
      <c r="Z311" s="7" t="s">
        <v>315</v>
      </c>
      <c r="AA311" s="7" t="s">
        <v>51</v>
      </c>
    </row>
    <row r="312" spans="1:27" x14ac:dyDescent="0.35">
      <c r="A312" s="7" t="s">
        <v>0</v>
      </c>
      <c r="B312" s="7">
        <v>4312</v>
      </c>
      <c r="C312" s="7">
        <v>253</v>
      </c>
      <c r="D312" s="7">
        <v>100</v>
      </c>
      <c r="E312" s="7" t="s">
        <v>1</v>
      </c>
      <c r="F312" s="7">
        <v>0</v>
      </c>
      <c r="G312" s="7">
        <v>0</v>
      </c>
      <c r="H312" s="7" t="s">
        <v>2691</v>
      </c>
      <c r="I312" s="7" t="s">
        <v>316</v>
      </c>
      <c r="J312" s="7" t="s">
        <v>51</v>
      </c>
      <c r="R312" s="7" t="s">
        <v>0</v>
      </c>
      <c r="S312" s="7">
        <v>4312</v>
      </c>
      <c r="T312" s="7">
        <v>253</v>
      </c>
      <c r="U312" s="7">
        <v>100</v>
      </c>
      <c r="V312" s="7" t="s">
        <v>1</v>
      </c>
      <c r="W312" s="7">
        <v>0</v>
      </c>
      <c r="X312" s="7">
        <v>0</v>
      </c>
      <c r="Y312" s="7" t="s">
        <v>2691</v>
      </c>
      <c r="Z312" s="7" t="s">
        <v>316</v>
      </c>
      <c r="AA312" s="7" t="s">
        <v>51</v>
      </c>
    </row>
    <row r="313" spans="1:27" x14ac:dyDescent="0.35">
      <c r="A313" s="7" t="s">
        <v>0</v>
      </c>
      <c r="B313" s="7">
        <v>4312</v>
      </c>
      <c r="C313" s="7">
        <v>253</v>
      </c>
      <c r="D313" s="7">
        <v>100</v>
      </c>
      <c r="E313" s="7" t="s">
        <v>1</v>
      </c>
      <c r="F313" s="7">
        <v>0</v>
      </c>
      <c r="G313" s="7">
        <v>0</v>
      </c>
      <c r="H313" s="7" t="s">
        <v>2691</v>
      </c>
      <c r="I313" s="7" t="s">
        <v>317</v>
      </c>
      <c r="J313" s="7" t="s">
        <v>51</v>
      </c>
      <c r="R313" s="7" t="s">
        <v>0</v>
      </c>
      <c r="S313" s="7">
        <v>4312</v>
      </c>
      <c r="T313" s="7">
        <v>253</v>
      </c>
      <c r="U313" s="7">
        <v>100</v>
      </c>
      <c r="V313" s="7" t="s">
        <v>1</v>
      </c>
      <c r="W313" s="7">
        <v>0</v>
      </c>
      <c r="X313" s="7">
        <v>0</v>
      </c>
      <c r="Y313" s="7" t="s">
        <v>2691</v>
      </c>
      <c r="Z313" s="7" t="s">
        <v>317</v>
      </c>
      <c r="AA313" s="7" t="s">
        <v>51</v>
      </c>
    </row>
    <row r="314" spans="1:27" x14ac:dyDescent="0.35">
      <c r="A314" s="7" t="s">
        <v>0</v>
      </c>
      <c r="B314" s="7">
        <v>4312</v>
      </c>
      <c r="C314" s="7">
        <v>253</v>
      </c>
      <c r="D314" s="7">
        <v>100</v>
      </c>
      <c r="E314" s="7" t="s">
        <v>1</v>
      </c>
      <c r="F314" s="7">
        <v>0</v>
      </c>
      <c r="G314" s="7">
        <v>0</v>
      </c>
      <c r="H314" s="7" t="s">
        <v>2691</v>
      </c>
      <c r="I314" s="7" t="s">
        <v>319</v>
      </c>
      <c r="J314" s="7" t="s">
        <v>51</v>
      </c>
      <c r="R314" s="7" t="s">
        <v>0</v>
      </c>
      <c r="S314" s="7">
        <v>4312</v>
      </c>
      <c r="T314" s="7">
        <v>253</v>
      </c>
      <c r="U314" s="7">
        <v>100</v>
      </c>
      <c r="V314" s="7" t="s">
        <v>1</v>
      </c>
      <c r="W314" s="7">
        <v>0</v>
      </c>
      <c r="X314" s="7">
        <v>0</v>
      </c>
      <c r="Y314" s="7" t="s">
        <v>2691</v>
      </c>
      <c r="Z314" s="7" t="s">
        <v>319</v>
      </c>
      <c r="AA314" s="7" t="s">
        <v>51</v>
      </c>
    </row>
    <row r="315" spans="1:27" x14ac:dyDescent="0.35">
      <c r="A315" s="7" t="s">
        <v>0</v>
      </c>
      <c r="B315" s="7">
        <v>4312</v>
      </c>
      <c r="C315" s="7">
        <v>253</v>
      </c>
      <c r="D315" s="7">
        <v>100</v>
      </c>
      <c r="E315" s="7" t="s">
        <v>1</v>
      </c>
      <c r="F315" s="7">
        <v>0</v>
      </c>
      <c r="G315" s="7">
        <v>0</v>
      </c>
      <c r="H315" s="7" t="s">
        <v>2691</v>
      </c>
      <c r="I315" s="7" t="s">
        <v>318</v>
      </c>
      <c r="J315" s="7" t="s">
        <v>51</v>
      </c>
      <c r="R315" s="7" t="s">
        <v>0</v>
      </c>
      <c r="S315" s="7">
        <v>4312</v>
      </c>
      <c r="T315" s="7">
        <v>253</v>
      </c>
      <c r="U315" s="7">
        <v>100</v>
      </c>
      <c r="V315" s="7" t="s">
        <v>1</v>
      </c>
      <c r="W315" s="7">
        <v>0</v>
      </c>
      <c r="X315" s="7">
        <v>0</v>
      </c>
      <c r="Y315" s="7" t="s">
        <v>2691</v>
      </c>
      <c r="Z315" s="7" t="s">
        <v>318</v>
      </c>
      <c r="AA315" s="7" t="s">
        <v>51</v>
      </c>
    </row>
    <row r="316" spans="1:27" x14ac:dyDescent="0.35">
      <c r="A316" s="7" t="s">
        <v>0</v>
      </c>
      <c r="B316" s="7">
        <v>4312</v>
      </c>
      <c r="C316" s="7">
        <v>253</v>
      </c>
      <c r="D316" s="7">
        <v>100</v>
      </c>
      <c r="E316" s="7" t="s">
        <v>1</v>
      </c>
      <c r="F316" s="7">
        <v>0</v>
      </c>
      <c r="G316" s="7">
        <v>0</v>
      </c>
      <c r="H316" s="7" t="s">
        <v>2691</v>
      </c>
      <c r="I316" s="7" t="s">
        <v>323</v>
      </c>
      <c r="J316" s="7" t="s">
        <v>51</v>
      </c>
      <c r="R316" s="7" t="s">
        <v>0</v>
      </c>
      <c r="S316" s="7">
        <v>4312</v>
      </c>
      <c r="T316" s="7">
        <v>253</v>
      </c>
      <c r="U316" s="7">
        <v>100</v>
      </c>
      <c r="V316" s="7" t="s">
        <v>1</v>
      </c>
      <c r="W316" s="7">
        <v>0</v>
      </c>
      <c r="X316" s="7">
        <v>0</v>
      </c>
      <c r="Y316" s="7" t="s">
        <v>2691</v>
      </c>
      <c r="Z316" s="7" t="s">
        <v>323</v>
      </c>
      <c r="AA316" s="7" t="s">
        <v>51</v>
      </c>
    </row>
    <row r="317" spans="1:27" x14ac:dyDescent="0.35">
      <c r="A317" s="7" t="s">
        <v>0</v>
      </c>
      <c r="B317" s="7">
        <v>4312</v>
      </c>
      <c r="C317" s="7">
        <v>253</v>
      </c>
      <c r="D317" s="7">
        <v>100</v>
      </c>
      <c r="E317" s="7" t="s">
        <v>1</v>
      </c>
      <c r="F317" s="7">
        <v>0</v>
      </c>
      <c r="G317" s="7">
        <v>0</v>
      </c>
      <c r="H317" s="7" t="s">
        <v>2691</v>
      </c>
      <c r="I317" s="7" t="s">
        <v>320</v>
      </c>
      <c r="J317" s="7" t="s">
        <v>51</v>
      </c>
      <c r="R317" s="7" t="s">
        <v>0</v>
      </c>
      <c r="S317" s="7">
        <v>4312</v>
      </c>
      <c r="T317" s="7">
        <v>253</v>
      </c>
      <c r="U317" s="7">
        <v>100</v>
      </c>
      <c r="V317" s="7" t="s">
        <v>1</v>
      </c>
      <c r="W317" s="7">
        <v>0</v>
      </c>
      <c r="X317" s="7">
        <v>0</v>
      </c>
      <c r="Y317" s="7" t="s">
        <v>2691</v>
      </c>
      <c r="Z317" s="7" t="s">
        <v>320</v>
      </c>
      <c r="AA317" s="7" t="s">
        <v>51</v>
      </c>
    </row>
    <row r="318" spans="1:27" x14ac:dyDescent="0.35">
      <c r="A318" s="7" t="s">
        <v>0</v>
      </c>
      <c r="B318" s="7">
        <v>4312</v>
      </c>
      <c r="C318" s="7">
        <v>253</v>
      </c>
      <c r="D318" s="7">
        <v>100</v>
      </c>
      <c r="E318" s="7" t="s">
        <v>1</v>
      </c>
      <c r="F318" s="7">
        <v>0</v>
      </c>
      <c r="G318" s="7">
        <v>0</v>
      </c>
      <c r="H318" s="7" t="s">
        <v>2691</v>
      </c>
      <c r="I318" s="7" t="s">
        <v>322</v>
      </c>
      <c r="J318" s="7" t="s">
        <v>51</v>
      </c>
      <c r="R318" s="7" t="s">
        <v>0</v>
      </c>
      <c r="S318" s="7">
        <v>4312</v>
      </c>
      <c r="T318" s="7">
        <v>253</v>
      </c>
      <c r="U318" s="7">
        <v>100</v>
      </c>
      <c r="V318" s="7" t="s">
        <v>1</v>
      </c>
      <c r="W318" s="7">
        <v>0</v>
      </c>
      <c r="X318" s="7">
        <v>0</v>
      </c>
      <c r="Y318" s="7" t="s">
        <v>2691</v>
      </c>
      <c r="Z318" s="7" t="s">
        <v>322</v>
      </c>
      <c r="AA318" s="7" t="s">
        <v>51</v>
      </c>
    </row>
    <row r="319" spans="1:27" x14ac:dyDescent="0.35">
      <c r="A319" s="7" t="s">
        <v>0</v>
      </c>
      <c r="B319" s="7">
        <v>4312</v>
      </c>
      <c r="C319" s="7">
        <v>253</v>
      </c>
      <c r="D319" s="7">
        <v>100</v>
      </c>
      <c r="E319" s="7" t="s">
        <v>1</v>
      </c>
      <c r="F319" s="7">
        <v>0</v>
      </c>
      <c r="G319" s="7">
        <v>0</v>
      </c>
      <c r="H319" s="7" t="s">
        <v>2691</v>
      </c>
      <c r="I319" s="7" t="s">
        <v>321</v>
      </c>
      <c r="J319" s="7" t="s">
        <v>51</v>
      </c>
      <c r="R319" s="7" t="s">
        <v>0</v>
      </c>
      <c r="S319" s="7">
        <v>4312</v>
      </c>
      <c r="T319" s="7">
        <v>253</v>
      </c>
      <c r="U319" s="7">
        <v>100</v>
      </c>
      <c r="V319" s="7" t="s">
        <v>1</v>
      </c>
      <c r="W319" s="7">
        <v>0</v>
      </c>
      <c r="X319" s="7">
        <v>0</v>
      </c>
      <c r="Y319" s="7" t="s">
        <v>2691</v>
      </c>
      <c r="Z319" s="7" t="s">
        <v>321</v>
      </c>
      <c r="AA319" s="7" t="s">
        <v>51</v>
      </c>
    </row>
    <row r="320" spans="1:27" x14ac:dyDescent="0.35">
      <c r="A320" s="7" t="s">
        <v>0</v>
      </c>
      <c r="B320" s="7">
        <v>4312</v>
      </c>
      <c r="C320" s="7">
        <v>253</v>
      </c>
      <c r="D320" s="7">
        <v>100</v>
      </c>
      <c r="E320" s="7" t="s">
        <v>1</v>
      </c>
      <c r="F320" s="7">
        <v>0</v>
      </c>
      <c r="G320" s="7">
        <v>0</v>
      </c>
      <c r="H320" s="7" t="s">
        <v>2691</v>
      </c>
      <c r="I320" s="7" t="s">
        <v>324</v>
      </c>
      <c r="J320" s="7" t="s">
        <v>51</v>
      </c>
      <c r="R320" s="7" t="s">
        <v>0</v>
      </c>
      <c r="S320" s="7">
        <v>4312</v>
      </c>
      <c r="T320" s="7">
        <v>253</v>
      </c>
      <c r="U320" s="7">
        <v>100</v>
      </c>
      <c r="V320" s="7" t="s">
        <v>1</v>
      </c>
      <c r="W320" s="7">
        <v>0</v>
      </c>
      <c r="X320" s="7">
        <v>0</v>
      </c>
      <c r="Y320" s="7" t="s">
        <v>2691</v>
      </c>
      <c r="Z320" s="7" t="s">
        <v>324</v>
      </c>
      <c r="AA320" s="7" t="s">
        <v>51</v>
      </c>
    </row>
    <row r="321" spans="1:27" x14ac:dyDescent="0.35">
      <c r="A321" s="7" t="s">
        <v>0</v>
      </c>
      <c r="B321" s="7">
        <v>4312</v>
      </c>
      <c r="C321" s="7">
        <v>253</v>
      </c>
      <c r="D321" s="7">
        <v>100</v>
      </c>
      <c r="E321" s="7" t="s">
        <v>1</v>
      </c>
      <c r="F321" s="7">
        <v>0</v>
      </c>
      <c r="G321" s="7">
        <v>0</v>
      </c>
      <c r="H321" s="7" t="s">
        <v>2691</v>
      </c>
      <c r="I321" s="7" t="s">
        <v>325</v>
      </c>
      <c r="J321" s="7" t="s">
        <v>51</v>
      </c>
      <c r="R321" s="7" t="s">
        <v>0</v>
      </c>
      <c r="S321" s="7">
        <v>4312</v>
      </c>
      <c r="T321" s="7">
        <v>253</v>
      </c>
      <c r="U321" s="7">
        <v>100</v>
      </c>
      <c r="V321" s="7" t="s">
        <v>1</v>
      </c>
      <c r="W321" s="7">
        <v>0</v>
      </c>
      <c r="X321" s="7">
        <v>0</v>
      </c>
      <c r="Y321" s="7" t="s">
        <v>2691</v>
      </c>
      <c r="Z321" s="7" t="s">
        <v>325</v>
      </c>
      <c r="AA321" s="7" t="s">
        <v>51</v>
      </c>
    </row>
    <row r="322" spans="1:27" x14ac:dyDescent="0.35">
      <c r="A322" s="7" t="s">
        <v>0</v>
      </c>
      <c r="B322" s="7">
        <v>4312</v>
      </c>
      <c r="C322" s="7">
        <v>253</v>
      </c>
      <c r="D322" s="7">
        <v>100</v>
      </c>
      <c r="E322" s="7" t="s">
        <v>1</v>
      </c>
      <c r="F322" s="7">
        <v>0</v>
      </c>
      <c r="G322" s="7">
        <v>0</v>
      </c>
      <c r="H322" s="7" t="s">
        <v>2691</v>
      </c>
      <c r="I322" s="7" t="s">
        <v>327</v>
      </c>
      <c r="J322" s="7" t="s">
        <v>51</v>
      </c>
      <c r="R322" s="7" t="s">
        <v>0</v>
      </c>
      <c r="S322" s="7">
        <v>4312</v>
      </c>
      <c r="T322" s="7">
        <v>253</v>
      </c>
      <c r="U322" s="7">
        <v>100</v>
      </c>
      <c r="V322" s="7" t="s">
        <v>1</v>
      </c>
      <c r="W322" s="7">
        <v>0</v>
      </c>
      <c r="X322" s="7">
        <v>0</v>
      </c>
      <c r="Y322" s="7" t="s">
        <v>2691</v>
      </c>
      <c r="Z322" s="7" t="s">
        <v>327</v>
      </c>
      <c r="AA322" s="7" t="s">
        <v>51</v>
      </c>
    </row>
    <row r="323" spans="1:27" x14ac:dyDescent="0.35">
      <c r="A323" s="7" t="s">
        <v>0</v>
      </c>
      <c r="B323" s="7">
        <v>4312</v>
      </c>
      <c r="C323" s="7">
        <v>253</v>
      </c>
      <c r="D323" s="7">
        <v>100</v>
      </c>
      <c r="E323" s="7" t="s">
        <v>1</v>
      </c>
      <c r="F323" s="7">
        <v>0</v>
      </c>
      <c r="G323" s="7">
        <v>0</v>
      </c>
      <c r="H323" s="7" t="s">
        <v>2691</v>
      </c>
      <c r="I323" s="7" t="s">
        <v>326</v>
      </c>
      <c r="J323" s="7" t="s">
        <v>51</v>
      </c>
      <c r="R323" s="7" t="s">
        <v>0</v>
      </c>
      <c r="S323" s="7">
        <v>4312</v>
      </c>
      <c r="T323" s="7">
        <v>253</v>
      </c>
      <c r="U323" s="7">
        <v>100</v>
      </c>
      <c r="V323" s="7" t="s">
        <v>1</v>
      </c>
      <c r="W323" s="7">
        <v>0</v>
      </c>
      <c r="X323" s="7">
        <v>0</v>
      </c>
      <c r="Y323" s="7" t="s">
        <v>2691</v>
      </c>
      <c r="Z323" s="7" t="s">
        <v>326</v>
      </c>
      <c r="AA323" s="7" t="s">
        <v>51</v>
      </c>
    </row>
    <row r="324" spans="1:27" x14ac:dyDescent="0.35">
      <c r="A324" s="7" t="s">
        <v>0</v>
      </c>
      <c r="B324" s="7">
        <v>4312</v>
      </c>
      <c r="C324" s="7">
        <v>253</v>
      </c>
      <c r="D324" s="7">
        <v>100</v>
      </c>
      <c r="E324" s="7" t="s">
        <v>1</v>
      </c>
      <c r="F324" s="7">
        <v>0</v>
      </c>
      <c r="G324" s="7">
        <v>0</v>
      </c>
      <c r="H324" s="7" t="s">
        <v>2691</v>
      </c>
      <c r="I324" s="7" t="s">
        <v>328</v>
      </c>
      <c r="J324" s="7" t="s">
        <v>51</v>
      </c>
      <c r="R324" s="7" t="s">
        <v>0</v>
      </c>
      <c r="S324" s="7">
        <v>4312</v>
      </c>
      <c r="T324" s="7">
        <v>253</v>
      </c>
      <c r="U324" s="7">
        <v>100</v>
      </c>
      <c r="V324" s="7" t="s">
        <v>1</v>
      </c>
      <c r="W324" s="7">
        <v>0</v>
      </c>
      <c r="X324" s="7">
        <v>0</v>
      </c>
      <c r="Y324" s="7" t="s">
        <v>2691</v>
      </c>
      <c r="Z324" s="7" t="s">
        <v>328</v>
      </c>
      <c r="AA324" s="7" t="s">
        <v>51</v>
      </c>
    </row>
    <row r="325" spans="1:27" x14ac:dyDescent="0.35">
      <c r="A325" s="7" t="s">
        <v>0</v>
      </c>
      <c r="B325" s="7">
        <v>4312</v>
      </c>
      <c r="C325" s="7">
        <v>253</v>
      </c>
      <c r="D325" s="7">
        <v>100</v>
      </c>
      <c r="E325" s="7" t="s">
        <v>1</v>
      </c>
      <c r="F325" s="7">
        <v>0</v>
      </c>
      <c r="G325" s="7">
        <v>0</v>
      </c>
      <c r="H325" s="7" t="s">
        <v>2691</v>
      </c>
      <c r="I325" s="7" t="s">
        <v>329</v>
      </c>
      <c r="J325" s="7" t="s">
        <v>51</v>
      </c>
      <c r="R325" s="7" t="s">
        <v>0</v>
      </c>
      <c r="S325" s="7">
        <v>4312</v>
      </c>
      <c r="T325" s="7">
        <v>253</v>
      </c>
      <c r="U325" s="7">
        <v>100</v>
      </c>
      <c r="V325" s="7" t="s">
        <v>1</v>
      </c>
      <c r="W325" s="7">
        <v>0</v>
      </c>
      <c r="X325" s="7">
        <v>0</v>
      </c>
      <c r="Y325" s="7" t="s">
        <v>2691</v>
      </c>
      <c r="Z325" s="7" t="s">
        <v>329</v>
      </c>
      <c r="AA325" s="7" t="s">
        <v>51</v>
      </c>
    </row>
    <row r="326" spans="1:27" x14ac:dyDescent="0.35">
      <c r="A326" s="7" t="s">
        <v>0</v>
      </c>
      <c r="B326" s="7">
        <v>4312</v>
      </c>
      <c r="C326" s="7">
        <v>253</v>
      </c>
      <c r="D326" s="7">
        <v>100</v>
      </c>
      <c r="E326" s="7" t="s">
        <v>1</v>
      </c>
      <c r="F326" s="7">
        <v>0</v>
      </c>
      <c r="G326" s="7">
        <v>0</v>
      </c>
      <c r="H326" s="7" t="s">
        <v>2691</v>
      </c>
      <c r="I326" s="7" t="s">
        <v>330</v>
      </c>
      <c r="J326" s="7" t="s">
        <v>51</v>
      </c>
      <c r="R326" s="7" t="s">
        <v>0</v>
      </c>
      <c r="S326" s="7">
        <v>4312</v>
      </c>
      <c r="T326" s="7">
        <v>253</v>
      </c>
      <c r="U326" s="7">
        <v>100</v>
      </c>
      <c r="V326" s="7" t="s">
        <v>1</v>
      </c>
      <c r="W326" s="7">
        <v>0</v>
      </c>
      <c r="X326" s="7">
        <v>0</v>
      </c>
      <c r="Y326" s="7" t="s">
        <v>2691</v>
      </c>
      <c r="Z326" s="7" t="s">
        <v>330</v>
      </c>
      <c r="AA326" s="7" t="s">
        <v>51</v>
      </c>
    </row>
    <row r="327" spans="1:27" x14ac:dyDescent="0.35">
      <c r="A327" s="7" t="s">
        <v>0</v>
      </c>
      <c r="B327" s="7">
        <v>4312</v>
      </c>
      <c r="C327" s="7">
        <v>253</v>
      </c>
      <c r="D327" s="7">
        <v>100</v>
      </c>
      <c r="E327" s="7" t="s">
        <v>1</v>
      </c>
      <c r="F327" s="7">
        <v>0</v>
      </c>
      <c r="G327" s="7">
        <v>0</v>
      </c>
      <c r="H327" s="7" t="s">
        <v>2691</v>
      </c>
      <c r="I327" s="7" t="s">
        <v>331</v>
      </c>
      <c r="J327" s="7" t="s">
        <v>51</v>
      </c>
      <c r="R327" s="7" t="s">
        <v>0</v>
      </c>
      <c r="S327" s="7">
        <v>4312</v>
      </c>
      <c r="T327" s="7">
        <v>253</v>
      </c>
      <c r="U327" s="7">
        <v>100</v>
      </c>
      <c r="V327" s="7" t="s">
        <v>1</v>
      </c>
      <c r="W327" s="7">
        <v>0</v>
      </c>
      <c r="X327" s="7">
        <v>0</v>
      </c>
      <c r="Y327" s="7" t="s">
        <v>2691</v>
      </c>
      <c r="Z327" s="7" t="s">
        <v>331</v>
      </c>
      <c r="AA327" s="7" t="s">
        <v>51</v>
      </c>
    </row>
    <row r="328" spans="1:27" x14ac:dyDescent="0.35">
      <c r="A328" s="7" t="s">
        <v>0</v>
      </c>
      <c r="B328" s="7">
        <v>4312</v>
      </c>
      <c r="C328" s="7">
        <v>253</v>
      </c>
      <c r="D328" s="7">
        <v>100</v>
      </c>
      <c r="E328" s="7" t="s">
        <v>1</v>
      </c>
      <c r="F328" s="7">
        <v>0</v>
      </c>
      <c r="G328" s="7">
        <v>0</v>
      </c>
      <c r="H328" s="7" t="s">
        <v>2691</v>
      </c>
      <c r="I328" s="7" t="s">
        <v>333</v>
      </c>
      <c r="J328" s="7" t="s">
        <v>51</v>
      </c>
      <c r="R328" s="7" t="s">
        <v>0</v>
      </c>
      <c r="S328" s="7">
        <v>4312</v>
      </c>
      <c r="T328" s="7">
        <v>253</v>
      </c>
      <c r="U328" s="7">
        <v>100</v>
      </c>
      <c r="V328" s="7" t="s">
        <v>1</v>
      </c>
      <c r="W328" s="7">
        <v>0</v>
      </c>
      <c r="X328" s="7">
        <v>0</v>
      </c>
      <c r="Y328" s="7" t="s">
        <v>2691</v>
      </c>
      <c r="Z328" s="7" t="s">
        <v>333</v>
      </c>
      <c r="AA328" s="7" t="s">
        <v>51</v>
      </c>
    </row>
    <row r="329" spans="1:27" x14ac:dyDescent="0.35">
      <c r="A329" s="7" t="s">
        <v>0</v>
      </c>
      <c r="B329" s="7">
        <v>4312</v>
      </c>
      <c r="C329" s="7">
        <v>253</v>
      </c>
      <c r="D329" s="7">
        <v>100</v>
      </c>
      <c r="E329" s="7" t="s">
        <v>1</v>
      </c>
      <c r="F329" s="7">
        <v>0</v>
      </c>
      <c r="G329" s="7">
        <v>0</v>
      </c>
      <c r="H329" s="7" t="s">
        <v>2691</v>
      </c>
      <c r="I329" s="7" t="s">
        <v>332</v>
      </c>
      <c r="J329" s="7" t="s">
        <v>51</v>
      </c>
      <c r="R329" s="7" t="s">
        <v>0</v>
      </c>
      <c r="S329" s="7">
        <v>4312</v>
      </c>
      <c r="T329" s="7">
        <v>253</v>
      </c>
      <c r="U329" s="7">
        <v>100</v>
      </c>
      <c r="V329" s="7" t="s">
        <v>1</v>
      </c>
      <c r="W329" s="7">
        <v>0</v>
      </c>
      <c r="X329" s="7">
        <v>0</v>
      </c>
      <c r="Y329" s="7" t="s">
        <v>2691</v>
      </c>
      <c r="Z329" s="7" t="s">
        <v>332</v>
      </c>
      <c r="AA329" s="7" t="s">
        <v>51</v>
      </c>
    </row>
    <row r="330" spans="1:27" x14ac:dyDescent="0.35">
      <c r="A330" s="7" t="s">
        <v>0</v>
      </c>
      <c r="B330" s="7">
        <v>4312</v>
      </c>
      <c r="C330" s="7">
        <v>253</v>
      </c>
      <c r="D330" s="7">
        <v>100</v>
      </c>
      <c r="E330" s="7" t="s">
        <v>1</v>
      </c>
      <c r="F330" s="7">
        <v>0</v>
      </c>
      <c r="G330" s="7">
        <v>0</v>
      </c>
      <c r="H330" s="7" t="s">
        <v>2691</v>
      </c>
      <c r="I330" s="7" t="s">
        <v>334</v>
      </c>
      <c r="J330" s="7" t="s">
        <v>51</v>
      </c>
      <c r="R330" s="7" t="s">
        <v>0</v>
      </c>
      <c r="S330" s="7">
        <v>4312</v>
      </c>
      <c r="T330" s="7">
        <v>253</v>
      </c>
      <c r="U330" s="7">
        <v>100</v>
      </c>
      <c r="V330" s="7" t="s">
        <v>1</v>
      </c>
      <c r="W330" s="7">
        <v>0</v>
      </c>
      <c r="X330" s="7">
        <v>0</v>
      </c>
      <c r="Y330" s="7" t="s">
        <v>2691</v>
      </c>
      <c r="Z330" s="7" t="s">
        <v>334</v>
      </c>
      <c r="AA330" s="7" t="s">
        <v>51</v>
      </c>
    </row>
    <row r="331" spans="1:27" x14ac:dyDescent="0.35">
      <c r="A331" s="7" t="s">
        <v>0</v>
      </c>
      <c r="B331" s="7">
        <v>4312</v>
      </c>
      <c r="C331" s="7">
        <v>253</v>
      </c>
      <c r="D331" s="7">
        <v>100</v>
      </c>
      <c r="E331" s="7" t="s">
        <v>1</v>
      </c>
      <c r="F331" s="7">
        <v>0</v>
      </c>
      <c r="G331" s="7">
        <v>0</v>
      </c>
      <c r="H331" s="7" t="s">
        <v>2691</v>
      </c>
      <c r="I331" s="7" t="s">
        <v>335</v>
      </c>
      <c r="J331" s="7" t="s">
        <v>51</v>
      </c>
      <c r="R331" s="7" t="s">
        <v>0</v>
      </c>
      <c r="S331" s="7">
        <v>4312</v>
      </c>
      <c r="T331" s="7">
        <v>253</v>
      </c>
      <c r="U331" s="7">
        <v>100</v>
      </c>
      <c r="V331" s="7" t="s">
        <v>1</v>
      </c>
      <c r="W331" s="7">
        <v>0</v>
      </c>
      <c r="X331" s="7">
        <v>0</v>
      </c>
      <c r="Y331" s="7" t="s">
        <v>2691</v>
      </c>
      <c r="Z331" s="7" t="s">
        <v>335</v>
      </c>
      <c r="AA331" s="7" t="s">
        <v>51</v>
      </c>
    </row>
    <row r="332" spans="1:27" x14ac:dyDescent="0.35">
      <c r="A332" s="7" t="s">
        <v>0</v>
      </c>
      <c r="B332" s="7">
        <v>4312</v>
      </c>
      <c r="C332" s="7">
        <v>253</v>
      </c>
      <c r="D332" s="7">
        <v>100</v>
      </c>
      <c r="E332" s="7" t="s">
        <v>1</v>
      </c>
      <c r="F332" s="7">
        <v>0</v>
      </c>
      <c r="G332" s="7">
        <v>0</v>
      </c>
      <c r="H332" s="7" t="s">
        <v>2691</v>
      </c>
      <c r="I332" s="7" t="s">
        <v>336</v>
      </c>
      <c r="J332" s="7" t="s">
        <v>51</v>
      </c>
      <c r="R332" s="7" t="s">
        <v>0</v>
      </c>
      <c r="S332" s="7">
        <v>4312</v>
      </c>
      <c r="T332" s="7">
        <v>253</v>
      </c>
      <c r="U332" s="7">
        <v>100</v>
      </c>
      <c r="V332" s="7" t="s">
        <v>1</v>
      </c>
      <c r="W332" s="7">
        <v>0</v>
      </c>
      <c r="X332" s="7">
        <v>0</v>
      </c>
      <c r="Y332" s="7" t="s">
        <v>2691</v>
      </c>
      <c r="Z332" s="7" t="s">
        <v>336</v>
      </c>
      <c r="AA332" s="7" t="s">
        <v>51</v>
      </c>
    </row>
    <row r="333" spans="1:27" x14ac:dyDescent="0.35">
      <c r="A333" s="7" t="s">
        <v>0</v>
      </c>
      <c r="B333" s="7">
        <v>4312</v>
      </c>
      <c r="C333" s="7">
        <v>253</v>
      </c>
      <c r="D333" s="7">
        <v>100</v>
      </c>
      <c r="E333" s="7" t="s">
        <v>1</v>
      </c>
      <c r="F333" s="7">
        <v>0</v>
      </c>
      <c r="G333" s="7">
        <v>0</v>
      </c>
      <c r="H333" s="7" t="s">
        <v>2691</v>
      </c>
      <c r="I333" s="7" t="s">
        <v>338</v>
      </c>
      <c r="J333" s="7" t="s">
        <v>51</v>
      </c>
      <c r="R333" s="7" t="s">
        <v>0</v>
      </c>
      <c r="S333" s="7">
        <v>4312</v>
      </c>
      <c r="T333" s="7">
        <v>253</v>
      </c>
      <c r="U333" s="7">
        <v>100</v>
      </c>
      <c r="V333" s="7" t="s">
        <v>1</v>
      </c>
      <c r="W333" s="7">
        <v>0</v>
      </c>
      <c r="X333" s="7">
        <v>0</v>
      </c>
      <c r="Y333" s="7" t="s">
        <v>2691</v>
      </c>
      <c r="Z333" s="7" t="s">
        <v>338</v>
      </c>
      <c r="AA333" s="7" t="s">
        <v>51</v>
      </c>
    </row>
    <row r="334" spans="1:27" x14ac:dyDescent="0.35">
      <c r="A334" s="7" t="s">
        <v>0</v>
      </c>
      <c r="B334" s="7">
        <v>4312</v>
      </c>
      <c r="C334" s="7">
        <v>253</v>
      </c>
      <c r="D334" s="7">
        <v>100</v>
      </c>
      <c r="E334" s="7" t="s">
        <v>1</v>
      </c>
      <c r="F334" s="7">
        <v>0</v>
      </c>
      <c r="G334" s="7">
        <v>0</v>
      </c>
      <c r="H334" s="7" t="s">
        <v>2691</v>
      </c>
      <c r="I334" s="7" t="s">
        <v>340</v>
      </c>
      <c r="J334" s="7" t="s">
        <v>51</v>
      </c>
      <c r="R334" s="7" t="s">
        <v>0</v>
      </c>
      <c r="S334" s="7">
        <v>4312</v>
      </c>
      <c r="T334" s="7">
        <v>253</v>
      </c>
      <c r="U334" s="7">
        <v>100</v>
      </c>
      <c r="V334" s="7" t="s">
        <v>1</v>
      </c>
      <c r="W334" s="7">
        <v>0</v>
      </c>
      <c r="X334" s="7">
        <v>0</v>
      </c>
      <c r="Y334" s="7" t="s">
        <v>2691</v>
      </c>
      <c r="Z334" s="7" t="s">
        <v>340</v>
      </c>
      <c r="AA334" s="7" t="s">
        <v>51</v>
      </c>
    </row>
    <row r="335" spans="1:27" x14ac:dyDescent="0.35">
      <c r="A335" s="7" t="s">
        <v>0</v>
      </c>
      <c r="B335" s="7">
        <v>4312</v>
      </c>
      <c r="C335" s="7">
        <v>253</v>
      </c>
      <c r="D335" s="7">
        <v>100</v>
      </c>
      <c r="E335" s="7" t="s">
        <v>1</v>
      </c>
      <c r="F335" s="7">
        <v>0</v>
      </c>
      <c r="G335" s="7">
        <v>0</v>
      </c>
      <c r="H335" s="7" t="s">
        <v>2691</v>
      </c>
      <c r="I335" s="7" t="s">
        <v>339</v>
      </c>
      <c r="J335" s="7" t="s">
        <v>51</v>
      </c>
      <c r="R335" s="7" t="s">
        <v>0</v>
      </c>
      <c r="S335" s="7">
        <v>4312</v>
      </c>
      <c r="T335" s="7">
        <v>253</v>
      </c>
      <c r="U335" s="7">
        <v>100</v>
      </c>
      <c r="V335" s="7" t="s">
        <v>1</v>
      </c>
      <c r="W335" s="7">
        <v>0</v>
      </c>
      <c r="X335" s="7">
        <v>0</v>
      </c>
      <c r="Y335" s="7" t="s">
        <v>2691</v>
      </c>
      <c r="Z335" s="7" t="s">
        <v>339</v>
      </c>
      <c r="AA335" s="7" t="s">
        <v>51</v>
      </c>
    </row>
    <row r="336" spans="1:27" x14ac:dyDescent="0.35">
      <c r="A336" s="7" t="s">
        <v>0</v>
      </c>
      <c r="B336" s="7">
        <v>4312</v>
      </c>
      <c r="C336" s="7">
        <v>253</v>
      </c>
      <c r="D336" s="7">
        <v>100</v>
      </c>
      <c r="E336" s="7" t="s">
        <v>1</v>
      </c>
      <c r="F336" s="7">
        <v>0</v>
      </c>
      <c r="G336" s="7">
        <v>0</v>
      </c>
      <c r="H336" s="7" t="s">
        <v>2691</v>
      </c>
      <c r="I336" s="7" t="s">
        <v>337</v>
      </c>
      <c r="J336" s="7" t="s">
        <v>51</v>
      </c>
      <c r="R336" s="7" t="s">
        <v>0</v>
      </c>
      <c r="S336" s="7">
        <v>4312</v>
      </c>
      <c r="T336" s="7">
        <v>253</v>
      </c>
      <c r="U336" s="7">
        <v>100</v>
      </c>
      <c r="V336" s="7" t="s">
        <v>1</v>
      </c>
      <c r="W336" s="7">
        <v>0</v>
      </c>
      <c r="X336" s="7">
        <v>0</v>
      </c>
      <c r="Y336" s="7" t="s">
        <v>2691</v>
      </c>
      <c r="Z336" s="7" t="s">
        <v>337</v>
      </c>
      <c r="AA336" s="7" t="s">
        <v>51</v>
      </c>
    </row>
    <row r="337" spans="1:27" x14ac:dyDescent="0.35">
      <c r="A337" s="7" t="s">
        <v>0</v>
      </c>
      <c r="B337" s="7">
        <v>4312</v>
      </c>
      <c r="C337" s="7">
        <v>253</v>
      </c>
      <c r="D337" s="7">
        <v>100</v>
      </c>
      <c r="E337" s="7" t="s">
        <v>1</v>
      </c>
      <c r="F337" s="7">
        <v>0</v>
      </c>
      <c r="G337" s="7">
        <v>0</v>
      </c>
      <c r="H337" s="7" t="s">
        <v>2691</v>
      </c>
      <c r="I337" s="7" t="s">
        <v>341</v>
      </c>
      <c r="J337" s="7" t="s">
        <v>51</v>
      </c>
      <c r="R337" s="7" t="s">
        <v>0</v>
      </c>
      <c r="S337" s="7">
        <v>4312</v>
      </c>
      <c r="T337" s="7">
        <v>253</v>
      </c>
      <c r="U337" s="7">
        <v>100</v>
      </c>
      <c r="V337" s="7" t="s">
        <v>1</v>
      </c>
      <c r="W337" s="7">
        <v>0</v>
      </c>
      <c r="X337" s="7">
        <v>0</v>
      </c>
      <c r="Y337" s="7" t="s">
        <v>2691</v>
      </c>
      <c r="Z337" s="7" t="s">
        <v>341</v>
      </c>
      <c r="AA337" s="7" t="s">
        <v>51</v>
      </c>
    </row>
    <row r="338" spans="1:27" x14ac:dyDescent="0.35">
      <c r="A338" s="7" t="s">
        <v>0</v>
      </c>
      <c r="B338" s="7">
        <v>4312</v>
      </c>
      <c r="C338" s="7">
        <v>253</v>
      </c>
      <c r="D338" s="7">
        <v>100</v>
      </c>
      <c r="E338" s="7" t="s">
        <v>1</v>
      </c>
      <c r="F338" s="7">
        <v>0</v>
      </c>
      <c r="G338" s="7">
        <v>0</v>
      </c>
      <c r="H338" s="7" t="s">
        <v>2691</v>
      </c>
      <c r="I338" s="7" t="s">
        <v>342</v>
      </c>
      <c r="J338" s="7" t="s">
        <v>51</v>
      </c>
      <c r="R338" s="7" t="s">
        <v>0</v>
      </c>
      <c r="S338" s="7">
        <v>4312</v>
      </c>
      <c r="T338" s="7">
        <v>253</v>
      </c>
      <c r="U338" s="7">
        <v>100</v>
      </c>
      <c r="V338" s="7" t="s">
        <v>1</v>
      </c>
      <c r="W338" s="7">
        <v>0</v>
      </c>
      <c r="X338" s="7">
        <v>0</v>
      </c>
      <c r="Y338" s="7" t="s">
        <v>2691</v>
      </c>
      <c r="Z338" s="7" t="s">
        <v>342</v>
      </c>
      <c r="AA338" s="7" t="s">
        <v>51</v>
      </c>
    </row>
    <row r="339" spans="1:27" x14ac:dyDescent="0.35">
      <c r="A339" s="7" t="s">
        <v>0</v>
      </c>
      <c r="B339" s="7">
        <v>4312</v>
      </c>
      <c r="C339" s="7">
        <v>253</v>
      </c>
      <c r="D339" s="7">
        <v>100</v>
      </c>
      <c r="E339" s="7" t="s">
        <v>1</v>
      </c>
      <c r="F339" s="7">
        <v>0</v>
      </c>
      <c r="G339" s="7">
        <v>0</v>
      </c>
      <c r="H339" s="7" t="s">
        <v>2691</v>
      </c>
      <c r="I339" s="7" t="s">
        <v>343</v>
      </c>
      <c r="J339" s="7" t="s">
        <v>51</v>
      </c>
      <c r="R339" s="7" t="s">
        <v>0</v>
      </c>
      <c r="S339" s="7">
        <v>4312</v>
      </c>
      <c r="T339" s="7">
        <v>253</v>
      </c>
      <c r="U339" s="7">
        <v>100</v>
      </c>
      <c r="V339" s="7" t="s">
        <v>1</v>
      </c>
      <c r="W339" s="7">
        <v>0</v>
      </c>
      <c r="X339" s="7">
        <v>0</v>
      </c>
      <c r="Y339" s="7" t="s">
        <v>2691</v>
      </c>
      <c r="Z339" s="7" t="s">
        <v>343</v>
      </c>
      <c r="AA339" s="7" t="s">
        <v>51</v>
      </c>
    </row>
    <row r="340" spans="1:27" x14ac:dyDescent="0.35">
      <c r="A340" s="7" t="s">
        <v>0</v>
      </c>
      <c r="B340" s="7">
        <v>4312</v>
      </c>
      <c r="C340" s="7">
        <v>253</v>
      </c>
      <c r="D340" s="7">
        <v>100</v>
      </c>
      <c r="E340" s="7" t="s">
        <v>1</v>
      </c>
      <c r="F340" s="7">
        <v>0</v>
      </c>
      <c r="G340" s="7">
        <v>0</v>
      </c>
      <c r="H340" s="7" t="s">
        <v>2691</v>
      </c>
      <c r="I340" s="7" t="s">
        <v>346</v>
      </c>
      <c r="J340" s="7" t="s">
        <v>51</v>
      </c>
      <c r="R340" s="7" t="s">
        <v>0</v>
      </c>
      <c r="S340" s="7">
        <v>4312</v>
      </c>
      <c r="T340" s="7">
        <v>253</v>
      </c>
      <c r="U340" s="7">
        <v>100</v>
      </c>
      <c r="V340" s="7" t="s">
        <v>1</v>
      </c>
      <c r="W340" s="7">
        <v>0</v>
      </c>
      <c r="X340" s="7">
        <v>0</v>
      </c>
      <c r="Y340" s="7" t="s">
        <v>2691</v>
      </c>
      <c r="Z340" s="7" t="s">
        <v>346</v>
      </c>
      <c r="AA340" s="7" t="s">
        <v>51</v>
      </c>
    </row>
    <row r="341" spans="1:27" x14ac:dyDescent="0.35">
      <c r="A341" s="7" t="s">
        <v>0</v>
      </c>
      <c r="B341" s="7">
        <v>4312</v>
      </c>
      <c r="C341" s="7">
        <v>253</v>
      </c>
      <c r="D341" s="7">
        <v>100</v>
      </c>
      <c r="E341" s="7" t="s">
        <v>1</v>
      </c>
      <c r="F341" s="7">
        <v>0</v>
      </c>
      <c r="G341" s="7">
        <v>0</v>
      </c>
      <c r="H341" s="7" t="s">
        <v>2691</v>
      </c>
      <c r="I341" s="7" t="s">
        <v>345</v>
      </c>
      <c r="J341" s="7" t="s">
        <v>51</v>
      </c>
      <c r="R341" s="7" t="s">
        <v>0</v>
      </c>
      <c r="S341" s="7">
        <v>4312</v>
      </c>
      <c r="T341" s="7">
        <v>253</v>
      </c>
      <c r="U341" s="7">
        <v>100</v>
      </c>
      <c r="V341" s="7" t="s">
        <v>1</v>
      </c>
      <c r="W341" s="7">
        <v>0</v>
      </c>
      <c r="X341" s="7">
        <v>0</v>
      </c>
      <c r="Y341" s="7" t="s">
        <v>2691</v>
      </c>
      <c r="Z341" s="7" t="s">
        <v>345</v>
      </c>
      <c r="AA341" s="7" t="s">
        <v>51</v>
      </c>
    </row>
    <row r="342" spans="1:27" x14ac:dyDescent="0.35">
      <c r="A342" s="7" t="s">
        <v>0</v>
      </c>
      <c r="B342" s="7">
        <v>4312</v>
      </c>
      <c r="C342" s="7">
        <v>253</v>
      </c>
      <c r="D342" s="7">
        <v>100</v>
      </c>
      <c r="E342" s="7" t="s">
        <v>1</v>
      </c>
      <c r="F342" s="7">
        <v>0</v>
      </c>
      <c r="G342" s="7">
        <v>0</v>
      </c>
      <c r="H342" s="7" t="s">
        <v>2691</v>
      </c>
      <c r="I342" s="7" t="s">
        <v>344</v>
      </c>
      <c r="J342" s="7" t="s">
        <v>51</v>
      </c>
      <c r="R342" s="7" t="s">
        <v>0</v>
      </c>
      <c r="S342" s="7">
        <v>4312</v>
      </c>
      <c r="T342" s="7">
        <v>253</v>
      </c>
      <c r="U342" s="7">
        <v>100</v>
      </c>
      <c r="V342" s="7" t="s">
        <v>1</v>
      </c>
      <c r="W342" s="7">
        <v>0</v>
      </c>
      <c r="X342" s="7">
        <v>0</v>
      </c>
      <c r="Y342" s="7" t="s">
        <v>2691</v>
      </c>
      <c r="Z342" s="7" t="s">
        <v>344</v>
      </c>
      <c r="AA342" s="7" t="s">
        <v>51</v>
      </c>
    </row>
    <row r="343" spans="1:27" x14ac:dyDescent="0.35">
      <c r="A343" s="7" t="s">
        <v>0</v>
      </c>
      <c r="B343" s="7">
        <v>4312</v>
      </c>
      <c r="C343" s="7">
        <v>253</v>
      </c>
      <c r="D343" s="7">
        <v>100</v>
      </c>
      <c r="E343" s="7" t="s">
        <v>1</v>
      </c>
      <c r="F343" s="7">
        <v>0</v>
      </c>
      <c r="G343" s="7">
        <v>0</v>
      </c>
      <c r="H343" s="7" t="s">
        <v>2691</v>
      </c>
      <c r="I343" s="7" t="s">
        <v>347</v>
      </c>
      <c r="J343" s="7" t="s">
        <v>51</v>
      </c>
      <c r="R343" s="7" t="s">
        <v>0</v>
      </c>
      <c r="S343" s="7">
        <v>4312</v>
      </c>
      <c r="T343" s="7">
        <v>253</v>
      </c>
      <c r="U343" s="7">
        <v>100</v>
      </c>
      <c r="V343" s="7" t="s">
        <v>1</v>
      </c>
      <c r="W343" s="7">
        <v>0</v>
      </c>
      <c r="X343" s="7">
        <v>0</v>
      </c>
      <c r="Y343" s="7" t="s">
        <v>2691</v>
      </c>
      <c r="Z343" s="7" t="s">
        <v>347</v>
      </c>
      <c r="AA343" s="7" t="s">
        <v>51</v>
      </c>
    </row>
    <row r="344" spans="1:27" x14ac:dyDescent="0.35">
      <c r="A344" s="7" t="s">
        <v>0</v>
      </c>
      <c r="B344" s="7">
        <v>4312</v>
      </c>
      <c r="C344" s="7">
        <v>253</v>
      </c>
      <c r="D344" s="7">
        <v>100</v>
      </c>
      <c r="E344" s="7" t="s">
        <v>1</v>
      </c>
      <c r="F344" s="7">
        <v>0</v>
      </c>
      <c r="G344" s="7">
        <v>0</v>
      </c>
      <c r="H344" s="7" t="s">
        <v>2691</v>
      </c>
      <c r="I344" s="7" t="s">
        <v>350</v>
      </c>
      <c r="J344" s="7" t="s">
        <v>51</v>
      </c>
      <c r="R344" s="7" t="s">
        <v>0</v>
      </c>
      <c r="S344" s="7">
        <v>4312</v>
      </c>
      <c r="T344" s="7">
        <v>253</v>
      </c>
      <c r="U344" s="7">
        <v>100</v>
      </c>
      <c r="V344" s="7" t="s">
        <v>1</v>
      </c>
      <c r="W344" s="7">
        <v>0</v>
      </c>
      <c r="X344" s="7">
        <v>0</v>
      </c>
      <c r="Y344" s="7" t="s">
        <v>2691</v>
      </c>
      <c r="Z344" s="7" t="s">
        <v>350</v>
      </c>
      <c r="AA344" s="7" t="s">
        <v>51</v>
      </c>
    </row>
    <row r="345" spans="1:27" x14ac:dyDescent="0.35">
      <c r="A345" s="7" t="s">
        <v>0</v>
      </c>
      <c r="B345" s="7">
        <v>4312</v>
      </c>
      <c r="C345" s="7">
        <v>253</v>
      </c>
      <c r="D345" s="7">
        <v>100</v>
      </c>
      <c r="E345" s="7" t="s">
        <v>1</v>
      </c>
      <c r="F345" s="7">
        <v>0</v>
      </c>
      <c r="G345" s="7">
        <v>0</v>
      </c>
      <c r="H345" s="7" t="s">
        <v>2691</v>
      </c>
      <c r="I345" s="7" t="s">
        <v>349</v>
      </c>
      <c r="J345" s="7" t="s">
        <v>51</v>
      </c>
      <c r="R345" s="7" t="s">
        <v>0</v>
      </c>
      <c r="S345" s="7">
        <v>4312</v>
      </c>
      <c r="T345" s="7">
        <v>253</v>
      </c>
      <c r="U345" s="7">
        <v>100</v>
      </c>
      <c r="V345" s="7" t="s">
        <v>1</v>
      </c>
      <c r="W345" s="7">
        <v>0</v>
      </c>
      <c r="X345" s="7">
        <v>0</v>
      </c>
      <c r="Y345" s="7" t="s">
        <v>2691</v>
      </c>
      <c r="Z345" s="7" t="s">
        <v>349</v>
      </c>
      <c r="AA345" s="7" t="s">
        <v>51</v>
      </c>
    </row>
    <row r="346" spans="1:27" x14ac:dyDescent="0.35">
      <c r="A346" s="7" t="s">
        <v>0</v>
      </c>
      <c r="B346" s="7">
        <v>4312</v>
      </c>
      <c r="C346" s="7">
        <v>253</v>
      </c>
      <c r="D346" s="7">
        <v>100</v>
      </c>
      <c r="E346" s="7" t="s">
        <v>1</v>
      </c>
      <c r="F346" s="7">
        <v>0</v>
      </c>
      <c r="G346" s="7">
        <v>0</v>
      </c>
      <c r="H346" s="7" t="s">
        <v>2691</v>
      </c>
      <c r="I346" s="7" t="s">
        <v>348</v>
      </c>
      <c r="J346" s="7" t="s">
        <v>51</v>
      </c>
      <c r="R346" s="7" t="s">
        <v>0</v>
      </c>
      <c r="S346" s="7">
        <v>4312</v>
      </c>
      <c r="T346" s="7">
        <v>253</v>
      </c>
      <c r="U346" s="7">
        <v>100</v>
      </c>
      <c r="V346" s="7" t="s">
        <v>1</v>
      </c>
      <c r="W346" s="7">
        <v>0</v>
      </c>
      <c r="X346" s="7">
        <v>0</v>
      </c>
      <c r="Y346" s="7" t="s">
        <v>2691</v>
      </c>
      <c r="Z346" s="7" t="s">
        <v>348</v>
      </c>
      <c r="AA346" s="7" t="s">
        <v>51</v>
      </c>
    </row>
    <row r="347" spans="1:27" x14ac:dyDescent="0.35">
      <c r="A347" s="7" t="s">
        <v>0</v>
      </c>
      <c r="B347" s="7">
        <v>4312</v>
      </c>
      <c r="C347" s="7">
        <v>253</v>
      </c>
      <c r="D347" s="7">
        <v>100</v>
      </c>
      <c r="E347" s="7" t="s">
        <v>1</v>
      </c>
      <c r="F347" s="7">
        <v>0</v>
      </c>
      <c r="G347" s="7">
        <v>0</v>
      </c>
      <c r="H347" s="7" t="s">
        <v>2691</v>
      </c>
      <c r="I347" s="7" t="s">
        <v>351</v>
      </c>
      <c r="J347" s="7" t="s">
        <v>51</v>
      </c>
      <c r="R347" s="7" t="s">
        <v>0</v>
      </c>
      <c r="S347" s="7">
        <v>4312</v>
      </c>
      <c r="T347" s="7">
        <v>253</v>
      </c>
      <c r="U347" s="7">
        <v>100</v>
      </c>
      <c r="V347" s="7" t="s">
        <v>1</v>
      </c>
      <c r="W347" s="7">
        <v>0</v>
      </c>
      <c r="X347" s="7">
        <v>0</v>
      </c>
      <c r="Y347" s="7" t="s">
        <v>2691</v>
      </c>
      <c r="Z347" s="7" t="s">
        <v>351</v>
      </c>
      <c r="AA347" s="7" t="s">
        <v>51</v>
      </c>
    </row>
    <row r="348" spans="1:27" x14ac:dyDescent="0.35">
      <c r="A348" s="7" t="s">
        <v>0</v>
      </c>
      <c r="B348" s="7">
        <v>4312</v>
      </c>
      <c r="C348" s="7">
        <v>253</v>
      </c>
      <c r="D348" s="7">
        <v>100</v>
      </c>
      <c r="E348" s="7" t="s">
        <v>1</v>
      </c>
      <c r="F348" s="7">
        <v>0</v>
      </c>
      <c r="G348" s="7">
        <v>0</v>
      </c>
      <c r="H348" s="7" t="s">
        <v>2691</v>
      </c>
      <c r="I348" s="7" t="s">
        <v>353</v>
      </c>
      <c r="J348" s="7" t="s">
        <v>51</v>
      </c>
      <c r="R348" s="7" t="s">
        <v>0</v>
      </c>
      <c r="S348" s="7">
        <v>4312</v>
      </c>
      <c r="T348" s="7">
        <v>253</v>
      </c>
      <c r="U348" s="7">
        <v>100</v>
      </c>
      <c r="V348" s="7" t="s">
        <v>1</v>
      </c>
      <c r="W348" s="7">
        <v>0</v>
      </c>
      <c r="X348" s="7">
        <v>0</v>
      </c>
      <c r="Y348" s="7" t="s">
        <v>2691</v>
      </c>
      <c r="Z348" s="7" t="s">
        <v>353</v>
      </c>
      <c r="AA348" s="7" t="s">
        <v>51</v>
      </c>
    </row>
    <row r="349" spans="1:27" x14ac:dyDescent="0.35">
      <c r="A349" s="7" t="s">
        <v>0</v>
      </c>
      <c r="B349" s="7">
        <v>4312</v>
      </c>
      <c r="C349" s="7">
        <v>253</v>
      </c>
      <c r="D349" s="7">
        <v>100</v>
      </c>
      <c r="E349" s="7" t="s">
        <v>1</v>
      </c>
      <c r="F349" s="7">
        <v>0</v>
      </c>
      <c r="G349" s="7">
        <v>0</v>
      </c>
      <c r="H349" s="7" t="s">
        <v>2691</v>
      </c>
      <c r="I349" s="7" t="s">
        <v>354</v>
      </c>
      <c r="J349" s="7" t="s">
        <v>51</v>
      </c>
      <c r="R349" s="7" t="s">
        <v>0</v>
      </c>
      <c r="S349" s="7">
        <v>4312</v>
      </c>
      <c r="T349" s="7">
        <v>253</v>
      </c>
      <c r="U349" s="7">
        <v>100</v>
      </c>
      <c r="V349" s="7" t="s">
        <v>1</v>
      </c>
      <c r="W349" s="7">
        <v>0</v>
      </c>
      <c r="X349" s="7">
        <v>0</v>
      </c>
      <c r="Y349" s="7" t="s">
        <v>2691</v>
      </c>
      <c r="Z349" s="7" t="s">
        <v>354</v>
      </c>
      <c r="AA349" s="7" t="s">
        <v>51</v>
      </c>
    </row>
    <row r="350" spans="1:27" x14ac:dyDescent="0.35">
      <c r="A350" s="7" t="s">
        <v>0</v>
      </c>
      <c r="B350" s="7">
        <v>4312</v>
      </c>
      <c r="C350" s="7">
        <v>253</v>
      </c>
      <c r="D350" s="7">
        <v>100</v>
      </c>
      <c r="E350" s="7" t="s">
        <v>1</v>
      </c>
      <c r="F350" s="7">
        <v>0</v>
      </c>
      <c r="G350" s="7">
        <v>0</v>
      </c>
      <c r="H350" s="7" t="s">
        <v>2691</v>
      </c>
      <c r="I350" s="7" t="s">
        <v>355</v>
      </c>
      <c r="J350" s="7" t="s">
        <v>51</v>
      </c>
      <c r="R350" s="7" t="s">
        <v>0</v>
      </c>
      <c r="S350" s="7">
        <v>4312</v>
      </c>
      <c r="T350" s="7">
        <v>253</v>
      </c>
      <c r="U350" s="7">
        <v>100</v>
      </c>
      <c r="V350" s="7" t="s">
        <v>1</v>
      </c>
      <c r="W350" s="7">
        <v>0</v>
      </c>
      <c r="X350" s="7">
        <v>0</v>
      </c>
      <c r="Y350" s="7" t="s">
        <v>2691</v>
      </c>
      <c r="Z350" s="7" t="s">
        <v>355</v>
      </c>
      <c r="AA350" s="7" t="s">
        <v>51</v>
      </c>
    </row>
    <row r="351" spans="1:27" x14ac:dyDescent="0.35">
      <c r="A351" s="7" t="s">
        <v>0</v>
      </c>
      <c r="B351" s="7">
        <v>4312</v>
      </c>
      <c r="C351" s="7">
        <v>253</v>
      </c>
      <c r="D351" s="7">
        <v>100</v>
      </c>
      <c r="E351" s="7" t="s">
        <v>1</v>
      </c>
      <c r="F351" s="7">
        <v>0</v>
      </c>
      <c r="G351" s="7">
        <v>0</v>
      </c>
      <c r="H351" s="7" t="s">
        <v>2691</v>
      </c>
      <c r="I351" s="7" t="s">
        <v>352</v>
      </c>
      <c r="J351" s="7" t="s">
        <v>51</v>
      </c>
      <c r="R351" s="7" t="s">
        <v>0</v>
      </c>
      <c r="S351" s="7">
        <v>4312</v>
      </c>
      <c r="T351" s="7">
        <v>253</v>
      </c>
      <c r="U351" s="7">
        <v>100</v>
      </c>
      <c r="V351" s="7" t="s">
        <v>1</v>
      </c>
      <c r="W351" s="7">
        <v>0</v>
      </c>
      <c r="X351" s="7">
        <v>0</v>
      </c>
      <c r="Y351" s="7" t="s">
        <v>2691</v>
      </c>
      <c r="Z351" s="7" t="s">
        <v>352</v>
      </c>
      <c r="AA351" s="7" t="s">
        <v>51</v>
      </c>
    </row>
    <row r="352" spans="1:27" x14ac:dyDescent="0.35">
      <c r="A352" s="7" t="s">
        <v>0</v>
      </c>
      <c r="B352" s="7">
        <v>4312</v>
      </c>
      <c r="C352" s="7">
        <v>253</v>
      </c>
      <c r="D352" s="7">
        <v>100</v>
      </c>
      <c r="E352" s="7" t="s">
        <v>1</v>
      </c>
      <c r="F352" s="7">
        <v>0</v>
      </c>
      <c r="G352" s="7">
        <v>0</v>
      </c>
      <c r="H352" s="7" t="s">
        <v>2691</v>
      </c>
      <c r="I352" s="7" t="s">
        <v>358</v>
      </c>
      <c r="J352" s="7" t="s">
        <v>51</v>
      </c>
      <c r="R352" s="7" t="s">
        <v>0</v>
      </c>
      <c r="S352" s="7">
        <v>4312</v>
      </c>
      <c r="T352" s="7">
        <v>253</v>
      </c>
      <c r="U352" s="7">
        <v>100</v>
      </c>
      <c r="V352" s="7" t="s">
        <v>1</v>
      </c>
      <c r="W352" s="7">
        <v>0</v>
      </c>
      <c r="X352" s="7">
        <v>0</v>
      </c>
      <c r="Y352" s="7" t="s">
        <v>2691</v>
      </c>
      <c r="Z352" s="7" t="s">
        <v>358</v>
      </c>
      <c r="AA352" s="7" t="s">
        <v>51</v>
      </c>
    </row>
    <row r="353" spans="1:27" x14ac:dyDescent="0.35">
      <c r="A353" s="7" t="s">
        <v>0</v>
      </c>
      <c r="B353" s="7">
        <v>4312</v>
      </c>
      <c r="C353" s="7">
        <v>253</v>
      </c>
      <c r="D353" s="7">
        <v>100</v>
      </c>
      <c r="E353" s="7" t="s">
        <v>1</v>
      </c>
      <c r="F353" s="7">
        <v>0</v>
      </c>
      <c r="G353" s="7">
        <v>0</v>
      </c>
      <c r="H353" s="7" t="s">
        <v>2691</v>
      </c>
      <c r="I353" s="7" t="s">
        <v>356</v>
      </c>
      <c r="J353" s="7" t="s">
        <v>51</v>
      </c>
      <c r="R353" s="7" t="s">
        <v>0</v>
      </c>
      <c r="S353" s="7">
        <v>4312</v>
      </c>
      <c r="T353" s="7">
        <v>253</v>
      </c>
      <c r="U353" s="7">
        <v>100</v>
      </c>
      <c r="V353" s="7" t="s">
        <v>1</v>
      </c>
      <c r="W353" s="7">
        <v>0</v>
      </c>
      <c r="X353" s="7">
        <v>0</v>
      </c>
      <c r="Y353" s="7" t="s">
        <v>2691</v>
      </c>
      <c r="Z353" s="7" t="s">
        <v>356</v>
      </c>
      <c r="AA353" s="7" t="s">
        <v>51</v>
      </c>
    </row>
    <row r="354" spans="1:27" x14ac:dyDescent="0.35">
      <c r="A354" s="7" t="s">
        <v>0</v>
      </c>
      <c r="B354" s="7">
        <v>4312</v>
      </c>
      <c r="C354" s="7">
        <v>253</v>
      </c>
      <c r="D354" s="7">
        <v>100</v>
      </c>
      <c r="E354" s="7" t="s">
        <v>1</v>
      </c>
      <c r="F354" s="7">
        <v>0</v>
      </c>
      <c r="G354" s="7">
        <v>0</v>
      </c>
      <c r="H354" s="7" t="s">
        <v>2691</v>
      </c>
      <c r="I354" s="7" t="s">
        <v>357</v>
      </c>
      <c r="J354" s="7" t="s">
        <v>51</v>
      </c>
      <c r="R354" s="7" t="s">
        <v>0</v>
      </c>
      <c r="S354" s="7">
        <v>4312</v>
      </c>
      <c r="T354" s="7">
        <v>253</v>
      </c>
      <c r="U354" s="7">
        <v>100</v>
      </c>
      <c r="V354" s="7" t="s">
        <v>1</v>
      </c>
      <c r="W354" s="7">
        <v>0</v>
      </c>
      <c r="X354" s="7">
        <v>0</v>
      </c>
      <c r="Y354" s="7" t="s">
        <v>2691</v>
      </c>
      <c r="Z354" s="7" t="s">
        <v>357</v>
      </c>
      <c r="AA354" s="7" t="s">
        <v>51</v>
      </c>
    </row>
    <row r="355" spans="1:27" x14ac:dyDescent="0.35">
      <c r="A355" s="7" t="s">
        <v>0</v>
      </c>
      <c r="B355" s="7">
        <v>4312</v>
      </c>
      <c r="C355" s="7">
        <v>253</v>
      </c>
      <c r="D355" s="7">
        <v>100</v>
      </c>
      <c r="E355" s="7" t="s">
        <v>1</v>
      </c>
      <c r="F355" s="7">
        <v>0</v>
      </c>
      <c r="G355" s="7">
        <v>0</v>
      </c>
      <c r="H355" s="7" t="s">
        <v>2691</v>
      </c>
      <c r="I355" s="7" t="s">
        <v>359</v>
      </c>
      <c r="J355" s="7" t="s">
        <v>51</v>
      </c>
      <c r="R355" s="7" t="s">
        <v>0</v>
      </c>
      <c r="S355" s="7">
        <v>4312</v>
      </c>
      <c r="T355" s="7">
        <v>253</v>
      </c>
      <c r="U355" s="7">
        <v>100</v>
      </c>
      <c r="V355" s="7" t="s">
        <v>1</v>
      </c>
      <c r="W355" s="7">
        <v>0</v>
      </c>
      <c r="X355" s="7">
        <v>0</v>
      </c>
      <c r="Y355" s="7" t="s">
        <v>2691</v>
      </c>
      <c r="Z355" s="7" t="s">
        <v>359</v>
      </c>
      <c r="AA355" s="7" t="s">
        <v>51</v>
      </c>
    </row>
    <row r="356" spans="1:27" x14ac:dyDescent="0.35">
      <c r="A356" s="7" t="s">
        <v>0</v>
      </c>
      <c r="B356" s="7">
        <v>4312</v>
      </c>
      <c r="C356" s="7">
        <v>253</v>
      </c>
      <c r="D356" s="7">
        <v>100</v>
      </c>
      <c r="E356" s="7" t="s">
        <v>1</v>
      </c>
      <c r="F356" s="7">
        <v>0</v>
      </c>
      <c r="G356" s="7">
        <v>0</v>
      </c>
      <c r="H356" s="7" t="s">
        <v>2691</v>
      </c>
      <c r="I356" s="7" t="s">
        <v>360</v>
      </c>
      <c r="J356" s="7" t="s">
        <v>51</v>
      </c>
      <c r="R356" s="7" t="s">
        <v>0</v>
      </c>
      <c r="S356" s="7">
        <v>4312</v>
      </c>
      <c r="T356" s="7">
        <v>253</v>
      </c>
      <c r="U356" s="7">
        <v>100</v>
      </c>
      <c r="V356" s="7" t="s">
        <v>1</v>
      </c>
      <c r="W356" s="7">
        <v>0</v>
      </c>
      <c r="X356" s="7">
        <v>0</v>
      </c>
      <c r="Y356" s="7" t="s">
        <v>2691</v>
      </c>
      <c r="Z356" s="7" t="s">
        <v>360</v>
      </c>
      <c r="AA356" s="7" t="s">
        <v>51</v>
      </c>
    </row>
    <row r="357" spans="1:27" x14ac:dyDescent="0.35">
      <c r="A357" s="7" t="s">
        <v>0</v>
      </c>
      <c r="B357" s="7">
        <v>4312</v>
      </c>
      <c r="C357" s="7">
        <v>253</v>
      </c>
      <c r="D357" s="7">
        <v>100</v>
      </c>
      <c r="E357" s="7" t="s">
        <v>1</v>
      </c>
      <c r="F357" s="7">
        <v>0</v>
      </c>
      <c r="G357" s="7">
        <v>0</v>
      </c>
      <c r="H357" s="7" t="s">
        <v>2691</v>
      </c>
      <c r="I357" s="7" t="s">
        <v>361</v>
      </c>
      <c r="J357" s="7" t="s">
        <v>51</v>
      </c>
      <c r="R357" s="7" t="s">
        <v>0</v>
      </c>
      <c r="S357" s="7">
        <v>4312</v>
      </c>
      <c r="T357" s="7">
        <v>253</v>
      </c>
      <c r="U357" s="7">
        <v>100</v>
      </c>
      <c r="V357" s="7" t="s">
        <v>1</v>
      </c>
      <c r="W357" s="7">
        <v>0</v>
      </c>
      <c r="X357" s="7">
        <v>0</v>
      </c>
      <c r="Y357" s="7" t="s">
        <v>2691</v>
      </c>
      <c r="Z357" s="7" t="s">
        <v>361</v>
      </c>
      <c r="AA357" s="7" t="s">
        <v>51</v>
      </c>
    </row>
    <row r="358" spans="1:27" x14ac:dyDescent="0.35">
      <c r="A358" s="7" t="s">
        <v>0</v>
      </c>
      <c r="B358" s="7">
        <v>4312</v>
      </c>
      <c r="C358" s="7">
        <v>253</v>
      </c>
      <c r="D358" s="7">
        <v>100</v>
      </c>
      <c r="E358" s="7" t="s">
        <v>1</v>
      </c>
      <c r="F358" s="7">
        <v>0</v>
      </c>
      <c r="G358" s="7">
        <v>0</v>
      </c>
      <c r="H358" s="7" t="s">
        <v>2691</v>
      </c>
      <c r="I358" s="7" t="s">
        <v>362</v>
      </c>
      <c r="J358" s="7" t="s">
        <v>51</v>
      </c>
      <c r="R358" s="7" t="s">
        <v>0</v>
      </c>
      <c r="S358" s="7">
        <v>4312</v>
      </c>
      <c r="T358" s="7">
        <v>253</v>
      </c>
      <c r="U358" s="7">
        <v>100</v>
      </c>
      <c r="V358" s="7" t="s">
        <v>1</v>
      </c>
      <c r="W358" s="7">
        <v>0</v>
      </c>
      <c r="X358" s="7">
        <v>0</v>
      </c>
      <c r="Y358" s="7" t="s">
        <v>2691</v>
      </c>
      <c r="Z358" s="7" t="s">
        <v>362</v>
      </c>
      <c r="AA358" s="7" t="s">
        <v>51</v>
      </c>
    </row>
    <row r="359" spans="1:27" x14ac:dyDescent="0.35">
      <c r="A359" s="7" t="s">
        <v>0</v>
      </c>
      <c r="B359" s="7">
        <v>4312</v>
      </c>
      <c r="C359" s="7">
        <v>253</v>
      </c>
      <c r="D359" s="7">
        <v>100</v>
      </c>
      <c r="E359" s="7" t="s">
        <v>1</v>
      </c>
      <c r="F359" s="7">
        <v>0</v>
      </c>
      <c r="G359" s="7">
        <v>0</v>
      </c>
      <c r="H359" s="7" t="s">
        <v>2691</v>
      </c>
      <c r="I359" s="7" t="s">
        <v>363</v>
      </c>
      <c r="J359" s="7" t="s">
        <v>51</v>
      </c>
      <c r="R359" s="7" t="s">
        <v>0</v>
      </c>
      <c r="S359" s="7">
        <v>4312</v>
      </c>
      <c r="T359" s="7">
        <v>253</v>
      </c>
      <c r="U359" s="7">
        <v>100</v>
      </c>
      <c r="V359" s="7" t="s">
        <v>1</v>
      </c>
      <c r="W359" s="7">
        <v>0</v>
      </c>
      <c r="X359" s="7">
        <v>0</v>
      </c>
      <c r="Y359" s="7" t="s">
        <v>2691</v>
      </c>
      <c r="Z359" s="7" t="s">
        <v>363</v>
      </c>
      <c r="AA359" s="7" t="s">
        <v>51</v>
      </c>
    </row>
    <row r="360" spans="1:27" x14ac:dyDescent="0.35">
      <c r="A360" s="7" t="s">
        <v>0</v>
      </c>
      <c r="B360" s="7">
        <v>4312</v>
      </c>
      <c r="C360" s="7">
        <v>253</v>
      </c>
      <c r="D360" s="7">
        <v>100</v>
      </c>
      <c r="E360" s="7" t="s">
        <v>1</v>
      </c>
      <c r="F360" s="7">
        <v>0</v>
      </c>
      <c r="G360" s="7">
        <v>0</v>
      </c>
      <c r="H360" s="7" t="s">
        <v>2691</v>
      </c>
      <c r="I360" s="7" t="s">
        <v>365</v>
      </c>
      <c r="J360" s="7" t="s">
        <v>51</v>
      </c>
      <c r="R360" s="7" t="s">
        <v>0</v>
      </c>
      <c r="S360" s="7">
        <v>4312</v>
      </c>
      <c r="T360" s="7">
        <v>253</v>
      </c>
      <c r="U360" s="7">
        <v>100</v>
      </c>
      <c r="V360" s="7" t="s">
        <v>1</v>
      </c>
      <c r="W360" s="7">
        <v>0</v>
      </c>
      <c r="X360" s="7">
        <v>0</v>
      </c>
      <c r="Y360" s="7" t="s">
        <v>2691</v>
      </c>
      <c r="Z360" s="7" t="s">
        <v>365</v>
      </c>
      <c r="AA360" s="7" t="s">
        <v>51</v>
      </c>
    </row>
    <row r="361" spans="1:27" x14ac:dyDescent="0.35">
      <c r="A361" s="7" t="s">
        <v>0</v>
      </c>
      <c r="B361" s="7">
        <v>4312</v>
      </c>
      <c r="C361" s="7">
        <v>253</v>
      </c>
      <c r="D361" s="7">
        <v>100</v>
      </c>
      <c r="E361" s="7" t="s">
        <v>1</v>
      </c>
      <c r="F361" s="7">
        <v>0</v>
      </c>
      <c r="G361" s="7">
        <v>0</v>
      </c>
      <c r="H361" s="7" t="s">
        <v>2691</v>
      </c>
      <c r="I361" s="7" t="s">
        <v>364</v>
      </c>
      <c r="J361" s="7" t="s">
        <v>51</v>
      </c>
      <c r="R361" s="7" t="s">
        <v>0</v>
      </c>
      <c r="S361" s="7">
        <v>4312</v>
      </c>
      <c r="T361" s="7">
        <v>253</v>
      </c>
      <c r="U361" s="7">
        <v>100</v>
      </c>
      <c r="V361" s="7" t="s">
        <v>1</v>
      </c>
      <c r="W361" s="7">
        <v>0</v>
      </c>
      <c r="X361" s="7">
        <v>0</v>
      </c>
      <c r="Y361" s="7" t="s">
        <v>2691</v>
      </c>
      <c r="Z361" s="7" t="s">
        <v>364</v>
      </c>
      <c r="AA361" s="7" t="s">
        <v>51</v>
      </c>
    </row>
    <row r="362" spans="1:27" x14ac:dyDescent="0.35">
      <c r="A362" s="7" t="s">
        <v>0</v>
      </c>
      <c r="B362" s="7">
        <v>4312</v>
      </c>
      <c r="C362" s="7">
        <v>253</v>
      </c>
      <c r="D362" s="7">
        <v>100</v>
      </c>
      <c r="E362" s="7" t="s">
        <v>1</v>
      </c>
      <c r="F362" s="7">
        <v>0</v>
      </c>
      <c r="G362" s="7">
        <v>0</v>
      </c>
      <c r="H362" s="7" t="s">
        <v>2691</v>
      </c>
      <c r="I362" s="7" t="s">
        <v>366</v>
      </c>
      <c r="J362" s="7" t="s">
        <v>51</v>
      </c>
      <c r="R362" s="7" t="s">
        <v>0</v>
      </c>
      <c r="S362" s="7">
        <v>4312</v>
      </c>
      <c r="T362" s="7">
        <v>253</v>
      </c>
      <c r="U362" s="7">
        <v>100</v>
      </c>
      <c r="V362" s="7" t="s">
        <v>1</v>
      </c>
      <c r="W362" s="7">
        <v>0</v>
      </c>
      <c r="X362" s="7">
        <v>0</v>
      </c>
      <c r="Y362" s="7" t="s">
        <v>2691</v>
      </c>
      <c r="Z362" s="7" t="s">
        <v>366</v>
      </c>
      <c r="AA362" s="7" t="s">
        <v>51</v>
      </c>
    </row>
    <row r="363" spans="1:27" x14ac:dyDescent="0.35">
      <c r="A363" s="7" t="s">
        <v>0</v>
      </c>
      <c r="B363" s="7">
        <v>4312</v>
      </c>
      <c r="C363" s="7">
        <v>253</v>
      </c>
      <c r="D363" s="7">
        <v>100</v>
      </c>
      <c r="E363" s="7" t="s">
        <v>1</v>
      </c>
      <c r="F363" s="7">
        <v>0</v>
      </c>
      <c r="G363" s="7">
        <v>0</v>
      </c>
      <c r="H363" s="7" t="s">
        <v>2691</v>
      </c>
      <c r="I363" s="7" t="s">
        <v>367</v>
      </c>
      <c r="J363" s="7" t="s">
        <v>51</v>
      </c>
      <c r="R363" s="7" t="s">
        <v>0</v>
      </c>
      <c r="S363" s="7">
        <v>4312</v>
      </c>
      <c r="T363" s="7">
        <v>253</v>
      </c>
      <c r="U363" s="7">
        <v>100</v>
      </c>
      <c r="V363" s="7" t="s">
        <v>1</v>
      </c>
      <c r="W363" s="7">
        <v>0</v>
      </c>
      <c r="X363" s="7">
        <v>0</v>
      </c>
      <c r="Y363" s="7" t="s">
        <v>2691</v>
      </c>
      <c r="Z363" s="7" t="s">
        <v>367</v>
      </c>
      <c r="AA363" s="7" t="s">
        <v>51</v>
      </c>
    </row>
    <row r="364" spans="1:27" x14ac:dyDescent="0.35">
      <c r="A364" s="7" t="s">
        <v>0</v>
      </c>
      <c r="B364" s="7">
        <v>4312</v>
      </c>
      <c r="C364" s="7">
        <v>253</v>
      </c>
      <c r="D364" s="7">
        <v>100</v>
      </c>
      <c r="E364" s="7" t="s">
        <v>1</v>
      </c>
      <c r="F364" s="7">
        <v>0</v>
      </c>
      <c r="G364" s="7">
        <v>0</v>
      </c>
      <c r="H364" s="7" t="s">
        <v>2691</v>
      </c>
      <c r="I364" s="7" t="s">
        <v>368</v>
      </c>
      <c r="J364" s="7" t="s">
        <v>51</v>
      </c>
      <c r="R364" s="7" t="s">
        <v>0</v>
      </c>
      <c r="S364" s="7">
        <v>4312</v>
      </c>
      <c r="T364" s="7">
        <v>253</v>
      </c>
      <c r="U364" s="7">
        <v>100</v>
      </c>
      <c r="V364" s="7" t="s">
        <v>1</v>
      </c>
      <c r="W364" s="7">
        <v>0</v>
      </c>
      <c r="X364" s="7">
        <v>0</v>
      </c>
      <c r="Y364" s="7" t="s">
        <v>2691</v>
      </c>
      <c r="Z364" s="7" t="s">
        <v>368</v>
      </c>
      <c r="AA364" s="7" t="s">
        <v>51</v>
      </c>
    </row>
    <row r="365" spans="1:27" x14ac:dyDescent="0.35">
      <c r="A365" s="7" t="s">
        <v>0</v>
      </c>
      <c r="B365" s="7">
        <v>4312</v>
      </c>
      <c r="C365" s="7">
        <v>253</v>
      </c>
      <c r="D365" s="7">
        <v>100</v>
      </c>
      <c r="E365" s="7" t="s">
        <v>1</v>
      </c>
      <c r="F365" s="7">
        <v>0</v>
      </c>
      <c r="G365" s="7">
        <v>0</v>
      </c>
      <c r="H365" s="7" t="s">
        <v>2691</v>
      </c>
      <c r="I365" s="7" t="s">
        <v>369</v>
      </c>
      <c r="J365" s="7" t="s">
        <v>51</v>
      </c>
      <c r="R365" s="7" t="s">
        <v>0</v>
      </c>
      <c r="S365" s="7">
        <v>4312</v>
      </c>
      <c r="T365" s="7">
        <v>253</v>
      </c>
      <c r="U365" s="7">
        <v>100</v>
      </c>
      <c r="V365" s="7" t="s">
        <v>1</v>
      </c>
      <c r="W365" s="7">
        <v>0</v>
      </c>
      <c r="X365" s="7">
        <v>0</v>
      </c>
      <c r="Y365" s="7" t="s">
        <v>2691</v>
      </c>
      <c r="Z365" s="7" t="s">
        <v>369</v>
      </c>
      <c r="AA365" s="7" t="s">
        <v>51</v>
      </c>
    </row>
    <row r="366" spans="1:27" x14ac:dyDescent="0.35">
      <c r="A366" s="7" t="s">
        <v>0</v>
      </c>
      <c r="B366" s="7">
        <v>4312</v>
      </c>
      <c r="C366" s="7">
        <v>253</v>
      </c>
      <c r="D366" s="7">
        <v>100</v>
      </c>
      <c r="E366" s="7" t="s">
        <v>1</v>
      </c>
      <c r="F366" s="7">
        <v>0</v>
      </c>
      <c r="G366" s="7">
        <v>0</v>
      </c>
      <c r="H366" s="7" t="s">
        <v>2691</v>
      </c>
      <c r="I366" s="7" t="s">
        <v>371</v>
      </c>
      <c r="J366" s="7" t="s">
        <v>51</v>
      </c>
      <c r="R366" s="7" t="s">
        <v>0</v>
      </c>
      <c r="S366" s="7">
        <v>4312</v>
      </c>
      <c r="T366" s="7">
        <v>253</v>
      </c>
      <c r="U366" s="7">
        <v>100</v>
      </c>
      <c r="V366" s="7" t="s">
        <v>1</v>
      </c>
      <c r="W366" s="7">
        <v>0</v>
      </c>
      <c r="X366" s="7">
        <v>0</v>
      </c>
      <c r="Y366" s="7" t="s">
        <v>2691</v>
      </c>
      <c r="Z366" s="7" t="s">
        <v>371</v>
      </c>
      <c r="AA366" s="7" t="s">
        <v>51</v>
      </c>
    </row>
    <row r="367" spans="1:27" x14ac:dyDescent="0.35">
      <c r="A367" s="7" t="s">
        <v>0</v>
      </c>
      <c r="B367" s="7">
        <v>4312</v>
      </c>
      <c r="C367" s="7">
        <v>253</v>
      </c>
      <c r="D367" s="7">
        <v>100</v>
      </c>
      <c r="E367" s="7" t="s">
        <v>1</v>
      </c>
      <c r="F367" s="7">
        <v>0</v>
      </c>
      <c r="G367" s="7">
        <v>0</v>
      </c>
      <c r="H367" s="7" t="s">
        <v>2691</v>
      </c>
      <c r="I367" s="7" t="s">
        <v>372</v>
      </c>
      <c r="J367" s="7" t="s">
        <v>51</v>
      </c>
      <c r="R367" s="7" t="s">
        <v>0</v>
      </c>
      <c r="S367" s="7">
        <v>4312</v>
      </c>
      <c r="T367" s="7">
        <v>253</v>
      </c>
      <c r="U367" s="7">
        <v>100</v>
      </c>
      <c r="V367" s="7" t="s">
        <v>1</v>
      </c>
      <c r="W367" s="7">
        <v>0</v>
      </c>
      <c r="X367" s="7">
        <v>0</v>
      </c>
      <c r="Y367" s="7" t="s">
        <v>2691</v>
      </c>
      <c r="Z367" s="7" t="s">
        <v>372</v>
      </c>
      <c r="AA367" s="7" t="s">
        <v>51</v>
      </c>
    </row>
    <row r="368" spans="1:27" x14ac:dyDescent="0.35">
      <c r="A368" s="7" t="s">
        <v>0</v>
      </c>
      <c r="B368" s="7">
        <v>4312</v>
      </c>
      <c r="C368" s="7">
        <v>253</v>
      </c>
      <c r="D368" s="7">
        <v>100</v>
      </c>
      <c r="E368" s="7" t="s">
        <v>1</v>
      </c>
      <c r="F368" s="7">
        <v>0</v>
      </c>
      <c r="G368" s="7">
        <v>0</v>
      </c>
      <c r="H368" s="7" t="s">
        <v>2691</v>
      </c>
      <c r="I368" s="7" t="s">
        <v>370</v>
      </c>
      <c r="J368" s="7" t="s">
        <v>51</v>
      </c>
      <c r="R368" s="7" t="s">
        <v>0</v>
      </c>
      <c r="S368" s="7">
        <v>4312</v>
      </c>
      <c r="T368" s="7">
        <v>253</v>
      </c>
      <c r="U368" s="7">
        <v>100</v>
      </c>
      <c r="V368" s="7" t="s">
        <v>1</v>
      </c>
      <c r="W368" s="7">
        <v>0</v>
      </c>
      <c r="X368" s="7">
        <v>0</v>
      </c>
      <c r="Y368" s="7" t="s">
        <v>2691</v>
      </c>
      <c r="Z368" s="7" t="s">
        <v>370</v>
      </c>
      <c r="AA368" s="7" t="s">
        <v>51</v>
      </c>
    </row>
    <row r="369" spans="1:27" x14ac:dyDescent="0.35">
      <c r="A369" s="7" t="s">
        <v>0</v>
      </c>
      <c r="B369" s="7">
        <v>4312</v>
      </c>
      <c r="C369" s="7">
        <v>253</v>
      </c>
      <c r="D369" s="7">
        <v>100</v>
      </c>
      <c r="E369" s="7" t="s">
        <v>1</v>
      </c>
      <c r="F369" s="7">
        <v>0</v>
      </c>
      <c r="G369" s="7">
        <v>0</v>
      </c>
      <c r="H369" s="7" t="s">
        <v>2691</v>
      </c>
      <c r="I369" s="7" t="s">
        <v>373</v>
      </c>
      <c r="J369" s="7" t="s">
        <v>51</v>
      </c>
      <c r="R369" s="7" t="s">
        <v>0</v>
      </c>
      <c r="S369" s="7">
        <v>4312</v>
      </c>
      <c r="T369" s="7">
        <v>253</v>
      </c>
      <c r="U369" s="7">
        <v>100</v>
      </c>
      <c r="V369" s="7" t="s">
        <v>1</v>
      </c>
      <c r="W369" s="7">
        <v>0</v>
      </c>
      <c r="X369" s="7">
        <v>0</v>
      </c>
      <c r="Y369" s="7" t="s">
        <v>2691</v>
      </c>
      <c r="Z369" s="7" t="s">
        <v>373</v>
      </c>
      <c r="AA369" s="7" t="s">
        <v>51</v>
      </c>
    </row>
    <row r="370" spans="1:27" x14ac:dyDescent="0.35">
      <c r="A370" s="7" t="s">
        <v>0</v>
      </c>
      <c r="B370" s="7">
        <v>4312</v>
      </c>
      <c r="C370" s="7">
        <v>253</v>
      </c>
      <c r="D370" s="7">
        <v>100</v>
      </c>
      <c r="E370" s="7" t="s">
        <v>1</v>
      </c>
      <c r="F370" s="7">
        <v>0</v>
      </c>
      <c r="G370" s="7">
        <v>0</v>
      </c>
      <c r="H370" s="7" t="s">
        <v>2691</v>
      </c>
      <c r="I370" s="7" t="s">
        <v>374</v>
      </c>
      <c r="J370" s="7" t="s">
        <v>51</v>
      </c>
      <c r="R370" s="7" t="s">
        <v>0</v>
      </c>
      <c r="S370" s="7">
        <v>4312</v>
      </c>
      <c r="T370" s="7">
        <v>253</v>
      </c>
      <c r="U370" s="7">
        <v>100</v>
      </c>
      <c r="V370" s="7" t="s">
        <v>1</v>
      </c>
      <c r="W370" s="7">
        <v>0</v>
      </c>
      <c r="X370" s="7">
        <v>0</v>
      </c>
      <c r="Y370" s="7" t="s">
        <v>2691</v>
      </c>
      <c r="Z370" s="7" t="s">
        <v>374</v>
      </c>
      <c r="AA370" s="7" t="s">
        <v>51</v>
      </c>
    </row>
    <row r="371" spans="1:27" x14ac:dyDescent="0.35">
      <c r="A371" s="7" t="s">
        <v>0</v>
      </c>
      <c r="B371" s="7">
        <v>4312</v>
      </c>
      <c r="C371" s="7">
        <v>253</v>
      </c>
      <c r="D371" s="7">
        <v>100</v>
      </c>
      <c r="E371" s="7" t="s">
        <v>1</v>
      </c>
      <c r="F371" s="7">
        <v>0</v>
      </c>
      <c r="G371" s="7">
        <v>0</v>
      </c>
      <c r="H371" s="7" t="s">
        <v>2691</v>
      </c>
      <c r="I371" s="7" t="s">
        <v>375</v>
      </c>
      <c r="J371" s="7" t="s">
        <v>51</v>
      </c>
      <c r="R371" s="7" t="s">
        <v>0</v>
      </c>
      <c r="S371" s="7">
        <v>4312</v>
      </c>
      <c r="T371" s="7">
        <v>253</v>
      </c>
      <c r="U371" s="7">
        <v>100</v>
      </c>
      <c r="V371" s="7" t="s">
        <v>1</v>
      </c>
      <c r="W371" s="7">
        <v>0</v>
      </c>
      <c r="X371" s="7">
        <v>0</v>
      </c>
      <c r="Y371" s="7" t="s">
        <v>2691</v>
      </c>
      <c r="Z371" s="7" t="s">
        <v>375</v>
      </c>
      <c r="AA371" s="7" t="s">
        <v>51</v>
      </c>
    </row>
    <row r="372" spans="1:27" x14ac:dyDescent="0.35">
      <c r="A372" s="7" t="s">
        <v>0</v>
      </c>
      <c r="B372" s="7">
        <v>4312</v>
      </c>
      <c r="C372" s="7">
        <v>253</v>
      </c>
      <c r="D372" s="7">
        <v>100</v>
      </c>
      <c r="E372" s="7" t="s">
        <v>1</v>
      </c>
      <c r="F372" s="7">
        <v>0</v>
      </c>
      <c r="G372" s="7">
        <v>0</v>
      </c>
      <c r="H372" s="7" t="s">
        <v>2691</v>
      </c>
      <c r="I372" s="7" t="s">
        <v>376</v>
      </c>
      <c r="J372" s="7" t="s">
        <v>51</v>
      </c>
      <c r="R372" s="7" t="s">
        <v>0</v>
      </c>
      <c r="S372" s="7">
        <v>4312</v>
      </c>
      <c r="T372" s="7">
        <v>253</v>
      </c>
      <c r="U372" s="7">
        <v>100</v>
      </c>
      <c r="V372" s="7" t="s">
        <v>1</v>
      </c>
      <c r="W372" s="7">
        <v>0</v>
      </c>
      <c r="X372" s="7">
        <v>0</v>
      </c>
      <c r="Y372" s="7" t="s">
        <v>2691</v>
      </c>
      <c r="Z372" s="7" t="s">
        <v>376</v>
      </c>
      <c r="AA372" s="7" t="s">
        <v>51</v>
      </c>
    </row>
    <row r="373" spans="1:27" x14ac:dyDescent="0.35">
      <c r="A373" s="7" t="s">
        <v>0</v>
      </c>
      <c r="B373" s="7">
        <v>4312</v>
      </c>
      <c r="C373" s="7">
        <v>253</v>
      </c>
      <c r="D373" s="7">
        <v>100</v>
      </c>
      <c r="E373" s="7" t="s">
        <v>1</v>
      </c>
      <c r="F373" s="7">
        <v>0</v>
      </c>
      <c r="G373" s="7">
        <v>0</v>
      </c>
      <c r="H373" s="7" t="s">
        <v>2691</v>
      </c>
      <c r="I373" s="7" t="s">
        <v>377</v>
      </c>
      <c r="J373" s="7" t="s">
        <v>51</v>
      </c>
      <c r="R373" s="7" t="s">
        <v>0</v>
      </c>
      <c r="S373" s="7">
        <v>4312</v>
      </c>
      <c r="T373" s="7">
        <v>253</v>
      </c>
      <c r="U373" s="7">
        <v>100</v>
      </c>
      <c r="V373" s="7" t="s">
        <v>1</v>
      </c>
      <c r="W373" s="7">
        <v>0</v>
      </c>
      <c r="X373" s="7">
        <v>0</v>
      </c>
      <c r="Y373" s="7" t="s">
        <v>2691</v>
      </c>
      <c r="Z373" s="7" t="s">
        <v>377</v>
      </c>
      <c r="AA373" s="7" t="s">
        <v>51</v>
      </c>
    </row>
    <row r="374" spans="1:27" x14ac:dyDescent="0.35">
      <c r="A374" s="7" t="s">
        <v>0</v>
      </c>
      <c r="B374" s="7">
        <v>4312</v>
      </c>
      <c r="C374" s="7">
        <v>253</v>
      </c>
      <c r="D374" s="7">
        <v>100</v>
      </c>
      <c r="E374" s="7" t="s">
        <v>1</v>
      </c>
      <c r="F374" s="7">
        <v>0</v>
      </c>
      <c r="G374" s="7">
        <v>0</v>
      </c>
      <c r="H374" s="7" t="s">
        <v>2691</v>
      </c>
      <c r="I374" s="7" t="s">
        <v>378</v>
      </c>
      <c r="J374" s="7" t="s">
        <v>51</v>
      </c>
      <c r="R374" s="7" t="s">
        <v>0</v>
      </c>
      <c r="S374" s="7">
        <v>4312</v>
      </c>
      <c r="T374" s="7">
        <v>253</v>
      </c>
      <c r="U374" s="7">
        <v>100</v>
      </c>
      <c r="V374" s="7" t="s">
        <v>1</v>
      </c>
      <c r="W374" s="7">
        <v>0</v>
      </c>
      <c r="X374" s="7">
        <v>0</v>
      </c>
      <c r="Y374" s="7" t="s">
        <v>2691</v>
      </c>
      <c r="Z374" s="7" t="s">
        <v>378</v>
      </c>
      <c r="AA374" s="7" t="s">
        <v>51</v>
      </c>
    </row>
    <row r="375" spans="1:27" x14ac:dyDescent="0.35">
      <c r="A375" s="7" t="s">
        <v>0</v>
      </c>
      <c r="B375" s="7">
        <v>4312</v>
      </c>
      <c r="C375" s="7">
        <v>253</v>
      </c>
      <c r="D375" s="7">
        <v>100</v>
      </c>
      <c r="E375" s="7" t="s">
        <v>1</v>
      </c>
      <c r="F375" s="7">
        <v>0</v>
      </c>
      <c r="G375" s="7">
        <v>0</v>
      </c>
      <c r="H375" s="7" t="s">
        <v>2691</v>
      </c>
      <c r="I375" s="7" t="s">
        <v>380</v>
      </c>
      <c r="J375" s="7" t="s">
        <v>51</v>
      </c>
      <c r="R375" s="7" t="s">
        <v>0</v>
      </c>
      <c r="S375" s="7">
        <v>4312</v>
      </c>
      <c r="T375" s="7">
        <v>253</v>
      </c>
      <c r="U375" s="7">
        <v>100</v>
      </c>
      <c r="V375" s="7" t="s">
        <v>1</v>
      </c>
      <c r="W375" s="7">
        <v>0</v>
      </c>
      <c r="X375" s="7">
        <v>0</v>
      </c>
      <c r="Y375" s="7" t="s">
        <v>2691</v>
      </c>
      <c r="Z375" s="7" t="s">
        <v>380</v>
      </c>
      <c r="AA375" s="7" t="s">
        <v>51</v>
      </c>
    </row>
    <row r="376" spans="1:27" x14ac:dyDescent="0.35">
      <c r="A376" s="7" t="s">
        <v>0</v>
      </c>
      <c r="B376" s="7">
        <v>4312</v>
      </c>
      <c r="C376" s="7">
        <v>253</v>
      </c>
      <c r="D376" s="7">
        <v>100</v>
      </c>
      <c r="E376" s="7" t="s">
        <v>1</v>
      </c>
      <c r="F376" s="7">
        <v>0</v>
      </c>
      <c r="G376" s="7">
        <v>0</v>
      </c>
      <c r="H376" s="7" t="s">
        <v>2691</v>
      </c>
      <c r="I376" s="7" t="s">
        <v>381</v>
      </c>
      <c r="J376" s="7" t="s">
        <v>51</v>
      </c>
      <c r="R376" s="7" t="s">
        <v>0</v>
      </c>
      <c r="S376" s="7">
        <v>4312</v>
      </c>
      <c r="T376" s="7">
        <v>253</v>
      </c>
      <c r="U376" s="7">
        <v>100</v>
      </c>
      <c r="V376" s="7" t="s">
        <v>1</v>
      </c>
      <c r="W376" s="7">
        <v>0</v>
      </c>
      <c r="X376" s="7">
        <v>0</v>
      </c>
      <c r="Y376" s="7" t="s">
        <v>2691</v>
      </c>
      <c r="Z376" s="7" t="s">
        <v>381</v>
      </c>
      <c r="AA376" s="7" t="s">
        <v>51</v>
      </c>
    </row>
    <row r="377" spans="1:27" x14ac:dyDescent="0.35">
      <c r="A377" s="7" t="s">
        <v>0</v>
      </c>
      <c r="B377" s="7">
        <v>4312</v>
      </c>
      <c r="C377" s="7">
        <v>253</v>
      </c>
      <c r="D377" s="7">
        <v>100</v>
      </c>
      <c r="E377" s="7" t="s">
        <v>1</v>
      </c>
      <c r="F377" s="7">
        <v>0</v>
      </c>
      <c r="G377" s="7">
        <v>0</v>
      </c>
      <c r="H377" s="7" t="s">
        <v>2691</v>
      </c>
      <c r="I377" s="7" t="s">
        <v>379</v>
      </c>
      <c r="J377" s="7" t="s">
        <v>51</v>
      </c>
      <c r="R377" s="7" t="s">
        <v>0</v>
      </c>
      <c r="S377" s="7">
        <v>4312</v>
      </c>
      <c r="T377" s="7">
        <v>253</v>
      </c>
      <c r="U377" s="7">
        <v>100</v>
      </c>
      <c r="V377" s="7" t="s">
        <v>1</v>
      </c>
      <c r="W377" s="7">
        <v>0</v>
      </c>
      <c r="X377" s="7">
        <v>0</v>
      </c>
      <c r="Y377" s="7" t="s">
        <v>2691</v>
      </c>
      <c r="Z377" s="7" t="s">
        <v>379</v>
      </c>
      <c r="AA377" s="7" t="s">
        <v>51</v>
      </c>
    </row>
    <row r="378" spans="1:27" x14ac:dyDescent="0.35">
      <c r="A378" s="7" t="s">
        <v>0</v>
      </c>
      <c r="B378" s="7">
        <v>4312</v>
      </c>
      <c r="C378" s="7">
        <v>253</v>
      </c>
      <c r="D378" s="7">
        <v>100</v>
      </c>
      <c r="E378" s="7" t="s">
        <v>1</v>
      </c>
      <c r="F378" s="7">
        <v>0</v>
      </c>
      <c r="G378" s="7">
        <v>0</v>
      </c>
      <c r="H378" s="7" t="s">
        <v>2691</v>
      </c>
      <c r="I378" s="7" t="s">
        <v>382</v>
      </c>
      <c r="J378" s="7" t="s">
        <v>51</v>
      </c>
      <c r="R378" s="7" t="s">
        <v>0</v>
      </c>
      <c r="S378" s="7">
        <v>4312</v>
      </c>
      <c r="T378" s="7">
        <v>253</v>
      </c>
      <c r="U378" s="7">
        <v>100</v>
      </c>
      <c r="V378" s="7" t="s">
        <v>1</v>
      </c>
      <c r="W378" s="7">
        <v>0</v>
      </c>
      <c r="X378" s="7">
        <v>0</v>
      </c>
      <c r="Y378" s="7" t="s">
        <v>2691</v>
      </c>
      <c r="Z378" s="7" t="s">
        <v>382</v>
      </c>
      <c r="AA378" s="7" t="s">
        <v>51</v>
      </c>
    </row>
    <row r="379" spans="1:27" x14ac:dyDescent="0.35">
      <c r="A379" s="7" t="s">
        <v>0</v>
      </c>
      <c r="B379" s="7">
        <v>4312</v>
      </c>
      <c r="C379" s="7">
        <v>253</v>
      </c>
      <c r="D379" s="7">
        <v>100</v>
      </c>
      <c r="E379" s="7" t="s">
        <v>1</v>
      </c>
      <c r="F379" s="7">
        <v>0</v>
      </c>
      <c r="G379" s="7">
        <v>0</v>
      </c>
      <c r="H379" s="7" t="s">
        <v>2691</v>
      </c>
      <c r="I379" s="7" t="s">
        <v>383</v>
      </c>
      <c r="J379" s="7" t="s">
        <v>51</v>
      </c>
      <c r="R379" s="7" t="s">
        <v>0</v>
      </c>
      <c r="S379" s="7">
        <v>4312</v>
      </c>
      <c r="T379" s="7">
        <v>253</v>
      </c>
      <c r="U379" s="7">
        <v>100</v>
      </c>
      <c r="V379" s="7" t="s">
        <v>1</v>
      </c>
      <c r="W379" s="7">
        <v>0</v>
      </c>
      <c r="X379" s="7">
        <v>0</v>
      </c>
      <c r="Y379" s="7" t="s">
        <v>2691</v>
      </c>
      <c r="Z379" s="7" t="s">
        <v>383</v>
      </c>
      <c r="AA379" s="7" t="s">
        <v>51</v>
      </c>
    </row>
    <row r="380" spans="1:27" x14ac:dyDescent="0.35">
      <c r="A380" s="7" t="s">
        <v>0</v>
      </c>
      <c r="B380" s="7">
        <v>4312</v>
      </c>
      <c r="C380" s="7">
        <v>253</v>
      </c>
      <c r="D380" s="7">
        <v>100</v>
      </c>
      <c r="E380" s="7" t="s">
        <v>1</v>
      </c>
      <c r="F380" s="7">
        <v>0</v>
      </c>
      <c r="G380" s="7">
        <v>0</v>
      </c>
      <c r="H380" s="7" t="s">
        <v>2691</v>
      </c>
      <c r="I380" s="7" t="s">
        <v>385</v>
      </c>
      <c r="J380" s="7" t="s">
        <v>51</v>
      </c>
      <c r="R380" s="7" t="s">
        <v>0</v>
      </c>
      <c r="S380" s="7">
        <v>4312</v>
      </c>
      <c r="T380" s="7">
        <v>253</v>
      </c>
      <c r="U380" s="7">
        <v>100</v>
      </c>
      <c r="V380" s="7" t="s">
        <v>1</v>
      </c>
      <c r="W380" s="7">
        <v>0</v>
      </c>
      <c r="X380" s="7">
        <v>0</v>
      </c>
      <c r="Y380" s="7" t="s">
        <v>2691</v>
      </c>
      <c r="Z380" s="7" t="s">
        <v>385</v>
      </c>
      <c r="AA380" s="7" t="s">
        <v>51</v>
      </c>
    </row>
    <row r="381" spans="1:27" x14ac:dyDescent="0.35">
      <c r="A381" s="7" t="s">
        <v>0</v>
      </c>
      <c r="B381" s="7">
        <v>4312</v>
      </c>
      <c r="C381" s="7">
        <v>253</v>
      </c>
      <c r="D381" s="7">
        <v>100</v>
      </c>
      <c r="E381" s="7" t="s">
        <v>1</v>
      </c>
      <c r="F381" s="7">
        <v>0</v>
      </c>
      <c r="G381" s="7">
        <v>0</v>
      </c>
      <c r="H381" s="7" t="s">
        <v>2691</v>
      </c>
      <c r="I381" s="7" t="s">
        <v>384</v>
      </c>
      <c r="J381" s="7" t="s">
        <v>51</v>
      </c>
      <c r="R381" s="7" t="s">
        <v>0</v>
      </c>
      <c r="S381" s="7">
        <v>4312</v>
      </c>
      <c r="T381" s="7">
        <v>253</v>
      </c>
      <c r="U381" s="7">
        <v>100</v>
      </c>
      <c r="V381" s="7" t="s">
        <v>1</v>
      </c>
      <c r="W381" s="7">
        <v>0</v>
      </c>
      <c r="X381" s="7">
        <v>0</v>
      </c>
      <c r="Y381" s="7" t="s">
        <v>2691</v>
      </c>
      <c r="Z381" s="7" t="s">
        <v>384</v>
      </c>
      <c r="AA381" s="7" t="s">
        <v>51</v>
      </c>
    </row>
    <row r="382" spans="1:27" x14ac:dyDescent="0.35">
      <c r="A382" s="7" t="s">
        <v>0</v>
      </c>
      <c r="B382" s="7">
        <v>4312</v>
      </c>
      <c r="C382" s="7">
        <v>253</v>
      </c>
      <c r="D382" s="7">
        <v>100</v>
      </c>
      <c r="E382" s="7" t="s">
        <v>1</v>
      </c>
      <c r="F382" s="7">
        <v>0</v>
      </c>
      <c r="G382" s="7">
        <v>0</v>
      </c>
      <c r="H382" s="7" t="s">
        <v>2691</v>
      </c>
      <c r="I382" s="7" t="s">
        <v>386</v>
      </c>
      <c r="J382" s="7" t="s">
        <v>51</v>
      </c>
      <c r="R382" s="7" t="s">
        <v>0</v>
      </c>
      <c r="S382" s="7">
        <v>4312</v>
      </c>
      <c r="T382" s="7">
        <v>253</v>
      </c>
      <c r="U382" s="7">
        <v>100</v>
      </c>
      <c r="V382" s="7" t="s">
        <v>1</v>
      </c>
      <c r="W382" s="7">
        <v>0</v>
      </c>
      <c r="X382" s="7">
        <v>0</v>
      </c>
      <c r="Y382" s="7" t="s">
        <v>2691</v>
      </c>
      <c r="Z382" s="7" t="s">
        <v>386</v>
      </c>
      <c r="AA382" s="7" t="s">
        <v>51</v>
      </c>
    </row>
    <row r="383" spans="1:27" x14ac:dyDescent="0.35">
      <c r="A383" s="7" t="s">
        <v>0</v>
      </c>
      <c r="B383" s="7">
        <v>4312</v>
      </c>
      <c r="C383" s="7">
        <v>253</v>
      </c>
      <c r="D383" s="7">
        <v>100</v>
      </c>
      <c r="E383" s="7" t="s">
        <v>1</v>
      </c>
      <c r="F383" s="7">
        <v>0</v>
      </c>
      <c r="G383" s="7">
        <v>0</v>
      </c>
      <c r="H383" s="7" t="s">
        <v>2691</v>
      </c>
      <c r="I383" s="7" t="s">
        <v>387</v>
      </c>
      <c r="J383" s="7" t="s">
        <v>51</v>
      </c>
      <c r="R383" s="7" t="s">
        <v>0</v>
      </c>
      <c r="S383" s="7">
        <v>4312</v>
      </c>
      <c r="T383" s="7">
        <v>253</v>
      </c>
      <c r="U383" s="7">
        <v>100</v>
      </c>
      <c r="V383" s="7" t="s">
        <v>1</v>
      </c>
      <c r="W383" s="7">
        <v>0</v>
      </c>
      <c r="X383" s="7">
        <v>0</v>
      </c>
      <c r="Y383" s="7" t="s">
        <v>2691</v>
      </c>
      <c r="Z383" s="7" t="s">
        <v>387</v>
      </c>
      <c r="AA383" s="7" t="s">
        <v>51</v>
      </c>
    </row>
    <row r="384" spans="1:27" x14ac:dyDescent="0.35">
      <c r="A384" s="7" t="s">
        <v>0</v>
      </c>
      <c r="B384" s="7">
        <v>4312</v>
      </c>
      <c r="C384" s="7">
        <v>253</v>
      </c>
      <c r="D384" s="7">
        <v>100</v>
      </c>
      <c r="E384" s="7" t="s">
        <v>1</v>
      </c>
      <c r="F384" s="7">
        <v>0</v>
      </c>
      <c r="G384" s="7">
        <v>0</v>
      </c>
      <c r="H384" s="7" t="s">
        <v>2691</v>
      </c>
      <c r="I384" s="7" t="s">
        <v>388</v>
      </c>
      <c r="J384" s="7" t="s">
        <v>51</v>
      </c>
      <c r="R384" s="7" t="s">
        <v>0</v>
      </c>
      <c r="S384" s="7">
        <v>4312</v>
      </c>
      <c r="T384" s="7">
        <v>253</v>
      </c>
      <c r="U384" s="7">
        <v>100</v>
      </c>
      <c r="V384" s="7" t="s">
        <v>1</v>
      </c>
      <c r="W384" s="7">
        <v>0</v>
      </c>
      <c r="X384" s="7">
        <v>0</v>
      </c>
      <c r="Y384" s="7" t="s">
        <v>2691</v>
      </c>
      <c r="Z384" s="7" t="s">
        <v>388</v>
      </c>
      <c r="AA384" s="7" t="s">
        <v>51</v>
      </c>
    </row>
    <row r="385" spans="1:27" x14ac:dyDescent="0.35">
      <c r="A385" s="7" t="s">
        <v>0</v>
      </c>
      <c r="B385" s="7">
        <v>4312</v>
      </c>
      <c r="C385" s="7">
        <v>253</v>
      </c>
      <c r="D385" s="7">
        <v>100</v>
      </c>
      <c r="E385" s="7" t="s">
        <v>1</v>
      </c>
      <c r="F385" s="7">
        <v>0</v>
      </c>
      <c r="G385" s="7">
        <v>0</v>
      </c>
      <c r="H385" s="7" t="s">
        <v>2691</v>
      </c>
      <c r="I385" s="7" t="s">
        <v>389</v>
      </c>
      <c r="J385" s="7" t="s">
        <v>51</v>
      </c>
      <c r="R385" s="7" t="s">
        <v>0</v>
      </c>
      <c r="S385" s="7">
        <v>4312</v>
      </c>
      <c r="T385" s="7">
        <v>253</v>
      </c>
      <c r="U385" s="7">
        <v>100</v>
      </c>
      <c r="V385" s="7" t="s">
        <v>1</v>
      </c>
      <c r="W385" s="7">
        <v>0</v>
      </c>
      <c r="X385" s="7">
        <v>0</v>
      </c>
      <c r="Y385" s="7" t="s">
        <v>2691</v>
      </c>
      <c r="Z385" s="7" t="s">
        <v>389</v>
      </c>
      <c r="AA385" s="7" t="s">
        <v>51</v>
      </c>
    </row>
    <row r="386" spans="1:27" x14ac:dyDescent="0.35">
      <c r="A386" s="7" t="s">
        <v>0</v>
      </c>
      <c r="B386" s="7">
        <v>4312</v>
      </c>
      <c r="C386" s="7">
        <v>253</v>
      </c>
      <c r="D386" s="7">
        <v>100</v>
      </c>
      <c r="E386" s="7" t="s">
        <v>1</v>
      </c>
      <c r="F386" s="7">
        <v>0</v>
      </c>
      <c r="G386" s="7">
        <v>0</v>
      </c>
      <c r="H386" s="7" t="s">
        <v>2691</v>
      </c>
      <c r="I386" s="7" t="s">
        <v>390</v>
      </c>
      <c r="J386" s="7" t="s">
        <v>51</v>
      </c>
      <c r="R386" s="7" t="s">
        <v>0</v>
      </c>
      <c r="S386" s="7">
        <v>4312</v>
      </c>
      <c r="T386" s="7">
        <v>253</v>
      </c>
      <c r="U386" s="7">
        <v>100</v>
      </c>
      <c r="V386" s="7" t="s">
        <v>1</v>
      </c>
      <c r="W386" s="7">
        <v>0</v>
      </c>
      <c r="X386" s="7">
        <v>0</v>
      </c>
      <c r="Y386" s="7" t="s">
        <v>2691</v>
      </c>
      <c r="Z386" s="7" t="s">
        <v>390</v>
      </c>
      <c r="AA386" s="7" t="s">
        <v>51</v>
      </c>
    </row>
    <row r="387" spans="1:27" x14ac:dyDescent="0.35">
      <c r="A387" s="7" t="s">
        <v>0</v>
      </c>
      <c r="B387" s="7">
        <v>4312</v>
      </c>
      <c r="C387" s="7">
        <v>253</v>
      </c>
      <c r="D387" s="7">
        <v>100</v>
      </c>
      <c r="E387" s="7" t="s">
        <v>1</v>
      </c>
      <c r="F387" s="7">
        <v>0</v>
      </c>
      <c r="G387" s="7">
        <v>0</v>
      </c>
      <c r="H387" s="7" t="s">
        <v>2691</v>
      </c>
      <c r="I387" s="7" t="s">
        <v>391</v>
      </c>
      <c r="J387" s="7" t="s">
        <v>51</v>
      </c>
      <c r="R387" s="7" t="s">
        <v>0</v>
      </c>
      <c r="S387" s="7">
        <v>4312</v>
      </c>
      <c r="T387" s="7">
        <v>253</v>
      </c>
      <c r="U387" s="7">
        <v>100</v>
      </c>
      <c r="V387" s="7" t="s">
        <v>1</v>
      </c>
      <c r="W387" s="7">
        <v>0</v>
      </c>
      <c r="X387" s="7">
        <v>0</v>
      </c>
      <c r="Y387" s="7" t="s">
        <v>2691</v>
      </c>
      <c r="Z387" s="7" t="s">
        <v>391</v>
      </c>
      <c r="AA387" s="7" t="s">
        <v>51</v>
      </c>
    </row>
    <row r="388" spans="1:27" x14ac:dyDescent="0.35">
      <c r="A388" s="7" t="s">
        <v>0</v>
      </c>
      <c r="B388" s="7">
        <v>4312</v>
      </c>
      <c r="C388" s="7">
        <v>253</v>
      </c>
      <c r="D388" s="7">
        <v>100</v>
      </c>
      <c r="E388" s="7" t="s">
        <v>1</v>
      </c>
      <c r="F388" s="7">
        <v>0</v>
      </c>
      <c r="G388" s="7">
        <v>0</v>
      </c>
      <c r="H388" s="7" t="s">
        <v>2691</v>
      </c>
      <c r="I388" s="7" t="s">
        <v>393</v>
      </c>
      <c r="J388" s="7" t="s">
        <v>51</v>
      </c>
      <c r="R388" s="7" t="s">
        <v>0</v>
      </c>
      <c r="S388" s="7">
        <v>4312</v>
      </c>
      <c r="T388" s="7">
        <v>253</v>
      </c>
      <c r="U388" s="7">
        <v>100</v>
      </c>
      <c r="V388" s="7" t="s">
        <v>1</v>
      </c>
      <c r="W388" s="7">
        <v>0</v>
      </c>
      <c r="X388" s="7">
        <v>0</v>
      </c>
      <c r="Y388" s="7" t="s">
        <v>2691</v>
      </c>
      <c r="Z388" s="7" t="s">
        <v>393</v>
      </c>
      <c r="AA388" s="7" t="s">
        <v>51</v>
      </c>
    </row>
    <row r="389" spans="1:27" x14ac:dyDescent="0.35">
      <c r="A389" s="7" t="s">
        <v>0</v>
      </c>
      <c r="B389" s="7">
        <v>4312</v>
      </c>
      <c r="C389" s="7">
        <v>253</v>
      </c>
      <c r="D389" s="7">
        <v>100</v>
      </c>
      <c r="E389" s="7" t="s">
        <v>1</v>
      </c>
      <c r="F389" s="7">
        <v>0</v>
      </c>
      <c r="G389" s="7">
        <v>0</v>
      </c>
      <c r="H389" s="7" t="s">
        <v>2691</v>
      </c>
      <c r="I389" s="7" t="s">
        <v>392</v>
      </c>
      <c r="J389" s="7" t="s">
        <v>51</v>
      </c>
      <c r="R389" s="7" t="s">
        <v>0</v>
      </c>
      <c r="S389" s="7">
        <v>4312</v>
      </c>
      <c r="T389" s="7">
        <v>253</v>
      </c>
      <c r="U389" s="7">
        <v>100</v>
      </c>
      <c r="V389" s="7" t="s">
        <v>1</v>
      </c>
      <c r="W389" s="7">
        <v>0</v>
      </c>
      <c r="X389" s="7">
        <v>0</v>
      </c>
      <c r="Y389" s="7" t="s">
        <v>2691</v>
      </c>
      <c r="Z389" s="7" t="s">
        <v>392</v>
      </c>
      <c r="AA389" s="7" t="s">
        <v>51</v>
      </c>
    </row>
    <row r="390" spans="1:27" x14ac:dyDescent="0.35">
      <c r="A390" s="7" t="s">
        <v>0</v>
      </c>
      <c r="B390" s="7">
        <v>4312</v>
      </c>
      <c r="C390" s="7">
        <v>253</v>
      </c>
      <c r="D390" s="7">
        <v>100</v>
      </c>
      <c r="E390" s="7" t="s">
        <v>1</v>
      </c>
      <c r="F390" s="7">
        <v>0</v>
      </c>
      <c r="G390" s="7">
        <v>0</v>
      </c>
      <c r="H390" s="7" t="s">
        <v>2691</v>
      </c>
      <c r="I390" s="7" t="s">
        <v>394</v>
      </c>
      <c r="J390" s="7" t="s">
        <v>51</v>
      </c>
      <c r="R390" s="7" t="s">
        <v>0</v>
      </c>
      <c r="S390" s="7">
        <v>4312</v>
      </c>
      <c r="T390" s="7">
        <v>253</v>
      </c>
      <c r="U390" s="7">
        <v>100</v>
      </c>
      <c r="V390" s="7" t="s">
        <v>1</v>
      </c>
      <c r="W390" s="7">
        <v>0</v>
      </c>
      <c r="X390" s="7">
        <v>0</v>
      </c>
      <c r="Y390" s="7" t="s">
        <v>2691</v>
      </c>
      <c r="Z390" s="7" t="s">
        <v>394</v>
      </c>
      <c r="AA390" s="7" t="s">
        <v>51</v>
      </c>
    </row>
    <row r="391" spans="1:27" x14ac:dyDescent="0.35">
      <c r="A391" s="7" t="s">
        <v>0</v>
      </c>
      <c r="B391" s="7">
        <v>4312</v>
      </c>
      <c r="C391" s="7">
        <v>253</v>
      </c>
      <c r="D391" s="7">
        <v>100</v>
      </c>
      <c r="E391" s="7" t="s">
        <v>1</v>
      </c>
      <c r="F391" s="7">
        <v>0</v>
      </c>
      <c r="G391" s="7">
        <v>0</v>
      </c>
      <c r="H391" s="7" t="s">
        <v>2691</v>
      </c>
      <c r="I391" s="7" t="s">
        <v>395</v>
      </c>
      <c r="J391" s="7" t="s">
        <v>51</v>
      </c>
      <c r="R391" s="7" t="s">
        <v>0</v>
      </c>
      <c r="S391" s="7">
        <v>4312</v>
      </c>
      <c r="T391" s="7">
        <v>253</v>
      </c>
      <c r="U391" s="7">
        <v>100</v>
      </c>
      <c r="V391" s="7" t="s">
        <v>1</v>
      </c>
      <c r="W391" s="7">
        <v>0</v>
      </c>
      <c r="X391" s="7">
        <v>0</v>
      </c>
      <c r="Y391" s="7" t="s">
        <v>2691</v>
      </c>
      <c r="Z391" s="7" t="s">
        <v>395</v>
      </c>
      <c r="AA391" s="7" t="s">
        <v>51</v>
      </c>
    </row>
    <row r="392" spans="1:27" x14ac:dyDescent="0.35">
      <c r="A392" s="7" t="s">
        <v>0</v>
      </c>
      <c r="B392" s="7">
        <v>4312</v>
      </c>
      <c r="C392" s="7">
        <v>253</v>
      </c>
      <c r="D392" s="7">
        <v>100</v>
      </c>
      <c r="E392" s="7" t="s">
        <v>1</v>
      </c>
      <c r="F392" s="7">
        <v>0</v>
      </c>
      <c r="G392" s="7">
        <v>0</v>
      </c>
      <c r="H392" s="7" t="s">
        <v>2691</v>
      </c>
      <c r="I392" s="7" t="s">
        <v>397</v>
      </c>
      <c r="J392" s="7" t="s">
        <v>51</v>
      </c>
      <c r="R392" s="7" t="s">
        <v>0</v>
      </c>
      <c r="S392" s="7">
        <v>4312</v>
      </c>
      <c r="T392" s="7">
        <v>253</v>
      </c>
      <c r="U392" s="7">
        <v>100</v>
      </c>
      <c r="V392" s="7" t="s">
        <v>1</v>
      </c>
      <c r="W392" s="7">
        <v>0</v>
      </c>
      <c r="X392" s="7">
        <v>0</v>
      </c>
      <c r="Y392" s="7" t="s">
        <v>2691</v>
      </c>
      <c r="Z392" s="7" t="s">
        <v>397</v>
      </c>
      <c r="AA392" s="7" t="s">
        <v>51</v>
      </c>
    </row>
    <row r="393" spans="1:27" x14ac:dyDescent="0.35">
      <c r="A393" s="7" t="s">
        <v>0</v>
      </c>
      <c r="B393" s="7">
        <v>4312</v>
      </c>
      <c r="C393" s="7">
        <v>253</v>
      </c>
      <c r="D393" s="7">
        <v>100</v>
      </c>
      <c r="E393" s="7" t="s">
        <v>1</v>
      </c>
      <c r="F393" s="7">
        <v>0</v>
      </c>
      <c r="G393" s="7">
        <v>0</v>
      </c>
      <c r="H393" s="7" t="s">
        <v>2691</v>
      </c>
      <c r="I393" s="7" t="s">
        <v>396</v>
      </c>
      <c r="J393" s="7" t="s">
        <v>51</v>
      </c>
      <c r="R393" s="7" t="s">
        <v>0</v>
      </c>
      <c r="S393" s="7">
        <v>4312</v>
      </c>
      <c r="T393" s="7">
        <v>253</v>
      </c>
      <c r="U393" s="7">
        <v>100</v>
      </c>
      <c r="V393" s="7" t="s">
        <v>1</v>
      </c>
      <c r="W393" s="7">
        <v>0</v>
      </c>
      <c r="X393" s="7">
        <v>0</v>
      </c>
      <c r="Y393" s="7" t="s">
        <v>2691</v>
      </c>
      <c r="Z393" s="7" t="s">
        <v>396</v>
      </c>
      <c r="AA393" s="7" t="s">
        <v>51</v>
      </c>
    </row>
    <row r="394" spans="1:27" x14ac:dyDescent="0.35">
      <c r="A394" s="7" t="s">
        <v>0</v>
      </c>
      <c r="B394" s="7">
        <v>8484</v>
      </c>
      <c r="C394" s="7">
        <v>253</v>
      </c>
      <c r="D394" s="7">
        <v>100</v>
      </c>
      <c r="E394" s="7" t="s">
        <v>1</v>
      </c>
      <c r="F394" s="7">
        <v>0</v>
      </c>
      <c r="G394" s="7">
        <v>0</v>
      </c>
      <c r="H394" s="7" t="s">
        <v>2692</v>
      </c>
      <c r="I394" s="7" t="s">
        <v>398</v>
      </c>
      <c r="J394" s="7" t="s">
        <v>222</v>
      </c>
      <c r="R394" s="7" t="s">
        <v>0</v>
      </c>
      <c r="S394" s="7">
        <v>8484</v>
      </c>
      <c r="T394" s="7">
        <v>253</v>
      </c>
      <c r="U394" s="7">
        <v>100</v>
      </c>
      <c r="V394" s="7" t="s">
        <v>1</v>
      </c>
      <c r="W394" s="7">
        <v>0</v>
      </c>
      <c r="X394" s="7">
        <v>0</v>
      </c>
      <c r="Y394" s="7" t="s">
        <v>2692</v>
      </c>
      <c r="Z394" s="7" t="s">
        <v>398</v>
      </c>
      <c r="AA394" s="7" t="s">
        <v>222</v>
      </c>
    </row>
    <row r="395" spans="1:27" x14ac:dyDescent="0.35">
      <c r="A395" s="7" t="s">
        <v>0</v>
      </c>
      <c r="B395" s="7">
        <v>8484</v>
      </c>
      <c r="C395" s="7">
        <v>253</v>
      </c>
      <c r="D395" s="7">
        <v>100</v>
      </c>
      <c r="E395" s="7" t="s">
        <v>1</v>
      </c>
      <c r="F395" s="7">
        <v>0</v>
      </c>
      <c r="G395" s="7">
        <v>0</v>
      </c>
      <c r="H395" s="7" t="s">
        <v>2692</v>
      </c>
      <c r="I395" s="7" t="s">
        <v>399</v>
      </c>
      <c r="J395" s="7" t="s">
        <v>222</v>
      </c>
      <c r="R395" s="7" t="s">
        <v>0</v>
      </c>
      <c r="S395" s="7">
        <v>8484</v>
      </c>
      <c r="T395" s="7">
        <v>253</v>
      </c>
      <c r="U395" s="7">
        <v>100</v>
      </c>
      <c r="V395" s="7" t="s">
        <v>1</v>
      </c>
      <c r="W395" s="7">
        <v>0</v>
      </c>
      <c r="X395" s="7">
        <v>0</v>
      </c>
      <c r="Y395" s="7" t="s">
        <v>2692</v>
      </c>
      <c r="Z395" s="7" t="s">
        <v>399</v>
      </c>
      <c r="AA395" s="7" t="s">
        <v>222</v>
      </c>
    </row>
    <row r="396" spans="1:27" x14ac:dyDescent="0.35">
      <c r="A396" s="7" t="s">
        <v>0</v>
      </c>
      <c r="B396" s="7">
        <v>8484</v>
      </c>
      <c r="C396" s="7">
        <v>253</v>
      </c>
      <c r="D396" s="7">
        <v>100</v>
      </c>
      <c r="E396" s="7" t="s">
        <v>1</v>
      </c>
      <c r="F396" s="7">
        <v>0</v>
      </c>
      <c r="G396" s="7">
        <v>0</v>
      </c>
      <c r="H396" s="7" t="s">
        <v>2692</v>
      </c>
      <c r="I396" s="7" t="s">
        <v>400</v>
      </c>
      <c r="J396" s="7" t="s">
        <v>222</v>
      </c>
      <c r="R396" s="7" t="s">
        <v>0</v>
      </c>
      <c r="S396" s="7">
        <v>8484</v>
      </c>
      <c r="T396" s="7">
        <v>253</v>
      </c>
      <c r="U396" s="7">
        <v>100</v>
      </c>
      <c r="V396" s="7" t="s">
        <v>1</v>
      </c>
      <c r="W396" s="7">
        <v>0</v>
      </c>
      <c r="X396" s="7">
        <v>0</v>
      </c>
      <c r="Y396" s="7" t="s">
        <v>2692</v>
      </c>
      <c r="Z396" s="7" t="s">
        <v>400</v>
      </c>
      <c r="AA396" s="7" t="s">
        <v>222</v>
      </c>
    </row>
    <row r="397" spans="1:27" x14ac:dyDescent="0.35">
      <c r="A397" s="7" t="s">
        <v>0</v>
      </c>
      <c r="B397" s="7">
        <v>8484</v>
      </c>
      <c r="C397" s="7">
        <v>253</v>
      </c>
      <c r="D397" s="7">
        <v>100</v>
      </c>
      <c r="E397" s="7" t="s">
        <v>1</v>
      </c>
      <c r="F397" s="7">
        <v>0</v>
      </c>
      <c r="G397" s="7">
        <v>0</v>
      </c>
      <c r="H397" s="7" t="s">
        <v>2692</v>
      </c>
      <c r="I397" s="7" t="s">
        <v>401</v>
      </c>
      <c r="J397" s="7" t="s">
        <v>222</v>
      </c>
      <c r="R397" s="7" t="s">
        <v>0</v>
      </c>
      <c r="S397" s="7">
        <v>8484</v>
      </c>
      <c r="T397" s="7">
        <v>253</v>
      </c>
      <c r="U397" s="7">
        <v>100</v>
      </c>
      <c r="V397" s="7" t="s">
        <v>1</v>
      </c>
      <c r="W397" s="7">
        <v>0</v>
      </c>
      <c r="X397" s="7">
        <v>0</v>
      </c>
      <c r="Y397" s="7" t="s">
        <v>2692</v>
      </c>
      <c r="Z397" s="7" t="s">
        <v>401</v>
      </c>
      <c r="AA397" s="7" t="s">
        <v>222</v>
      </c>
    </row>
    <row r="398" spans="1:27" x14ac:dyDescent="0.35">
      <c r="A398" s="7" t="s">
        <v>0</v>
      </c>
      <c r="B398" s="7">
        <v>8484</v>
      </c>
      <c r="C398" s="7">
        <v>253</v>
      </c>
      <c r="D398" s="7">
        <v>100</v>
      </c>
      <c r="E398" s="7" t="s">
        <v>1</v>
      </c>
      <c r="F398" s="7">
        <v>0</v>
      </c>
      <c r="G398" s="7">
        <v>0</v>
      </c>
      <c r="H398" s="7" t="s">
        <v>2692</v>
      </c>
      <c r="I398" s="7" t="s">
        <v>404</v>
      </c>
      <c r="J398" s="7" t="s">
        <v>222</v>
      </c>
      <c r="R398" s="7" t="s">
        <v>0</v>
      </c>
      <c r="S398" s="7">
        <v>8484</v>
      </c>
      <c r="T398" s="7">
        <v>253</v>
      </c>
      <c r="U398" s="7">
        <v>100</v>
      </c>
      <c r="V398" s="7" t="s">
        <v>1</v>
      </c>
      <c r="W398" s="7">
        <v>0</v>
      </c>
      <c r="X398" s="7">
        <v>0</v>
      </c>
      <c r="Y398" s="7" t="s">
        <v>2692</v>
      </c>
      <c r="Z398" s="7" t="s">
        <v>404</v>
      </c>
      <c r="AA398" s="7" t="s">
        <v>222</v>
      </c>
    </row>
    <row r="399" spans="1:27" x14ac:dyDescent="0.35">
      <c r="A399" s="7" t="s">
        <v>0</v>
      </c>
      <c r="B399" s="7">
        <v>8484</v>
      </c>
      <c r="C399" s="7">
        <v>253</v>
      </c>
      <c r="D399" s="7">
        <v>100</v>
      </c>
      <c r="E399" s="7" t="s">
        <v>1</v>
      </c>
      <c r="F399" s="7">
        <v>0</v>
      </c>
      <c r="G399" s="7">
        <v>0</v>
      </c>
      <c r="H399" s="7" t="s">
        <v>2692</v>
      </c>
      <c r="I399" s="7" t="s">
        <v>402</v>
      </c>
      <c r="J399" s="7" t="s">
        <v>222</v>
      </c>
      <c r="R399" s="7" t="s">
        <v>0</v>
      </c>
      <c r="S399" s="7">
        <v>8484</v>
      </c>
      <c r="T399" s="7">
        <v>253</v>
      </c>
      <c r="U399" s="7">
        <v>100</v>
      </c>
      <c r="V399" s="7" t="s">
        <v>1</v>
      </c>
      <c r="W399" s="7">
        <v>0</v>
      </c>
      <c r="X399" s="7">
        <v>0</v>
      </c>
      <c r="Y399" s="7" t="s">
        <v>2692</v>
      </c>
      <c r="Z399" s="7" t="s">
        <v>402</v>
      </c>
      <c r="AA399" s="7" t="s">
        <v>222</v>
      </c>
    </row>
    <row r="400" spans="1:27" x14ac:dyDescent="0.35">
      <c r="A400" s="7" t="s">
        <v>0</v>
      </c>
      <c r="B400" s="7">
        <v>8484</v>
      </c>
      <c r="C400" s="7">
        <v>253</v>
      </c>
      <c r="D400" s="7">
        <v>100</v>
      </c>
      <c r="E400" s="7" t="s">
        <v>1</v>
      </c>
      <c r="F400" s="7">
        <v>0</v>
      </c>
      <c r="G400" s="7">
        <v>0</v>
      </c>
      <c r="H400" s="7" t="s">
        <v>2692</v>
      </c>
      <c r="I400" s="7" t="s">
        <v>403</v>
      </c>
      <c r="J400" s="7" t="s">
        <v>222</v>
      </c>
      <c r="R400" s="7" t="s">
        <v>0</v>
      </c>
      <c r="S400" s="7">
        <v>8484</v>
      </c>
      <c r="T400" s="7">
        <v>253</v>
      </c>
      <c r="U400" s="7">
        <v>100</v>
      </c>
      <c r="V400" s="7" t="s">
        <v>1</v>
      </c>
      <c r="W400" s="7">
        <v>0</v>
      </c>
      <c r="X400" s="7">
        <v>0</v>
      </c>
      <c r="Y400" s="7" t="s">
        <v>2692</v>
      </c>
      <c r="Z400" s="7" t="s">
        <v>403</v>
      </c>
      <c r="AA400" s="7" t="s">
        <v>222</v>
      </c>
    </row>
    <row r="401" spans="1:27" x14ac:dyDescent="0.35">
      <c r="A401" s="7" t="s">
        <v>0</v>
      </c>
      <c r="B401" s="7">
        <v>8484</v>
      </c>
      <c r="C401" s="7">
        <v>253</v>
      </c>
      <c r="D401" s="7">
        <v>100</v>
      </c>
      <c r="E401" s="7" t="s">
        <v>1</v>
      </c>
      <c r="F401" s="7">
        <v>0</v>
      </c>
      <c r="G401" s="7">
        <v>0</v>
      </c>
      <c r="H401" s="7" t="s">
        <v>2692</v>
      </c>
      <c r="I401" s="7" t="s">
        <v>405</v>
      </c>
      <c r="J401" s="7" t="s">
        <v>222</v>
      </c>
      <c r="R401" s="7" t="s">
        <v>0</v>
      </c>
      <c r="S401" s="7">
        <v>8484</v>
      </c>
      <c r="T401" s="7">
        <v>253</v>
      </c>
      <c r="U401" s="7">
        <v>100</v>
      </c>
      <c r="V401" s="7" t="s">
        <v>1</v>
      </c>
      <c r="W401" s="7">
        <v>0</v>
      </c>
      <c r="X401" s="7">
        <v>0</v>
      </c>
      <c r="Y401" s="7" t="s">
        <v>2692</v>
      </c>
      <c r="Z401" s="7" t="s">
        <v>405</v>
      </c>
      <c r="AA401" s="7" t="s">
        <v>222</v>
      </c>
    </row>
    <row r="402" spans="1:27" x14ac:dyDescent="0.35">
      <c r="A402" s="7" t="s">
        <v>0</v>
      </c>
      <c r="B402" s="7">
        <v>8484</v>
      </c>
      <c r="C402" s="7">
        <v>253</v>
      </c>
      <c r="D402" s="7">
        <v>100</v>
      </c>
      <c r="E402" s="7" t="s">
        <v>1</v>
      </c>
      <c r="F402" s="7">
        <v>0</v>
      </c>
      <c r="G402" s="7">
        <v>0</v>
      </c>
      <c r="H402" s="7" t="s">
        <v>2692</v>
      </c>
      <c r="I402" s="7" t="s">
        <v>408</v>
      </c>
      <c r="J402" s="7" t="s">
        <v>222</v>
      </c>
      <c r="R402" s="7" t="s">
        <v>0</v>
      </c>
      <c r="S402" s="7">
        <v>8484</v>
      </c>
      <c r="T402" s="7">
        <v>253</v>
      </c>
      <c r="U402" s="7">
        <v>100</v>
      </c>
      <c r="V402" s="7" t="s">
        <v>1</v>
      </c>
      <c r="W402" s="7">
        <v>0</v>
      </c>
      <c r="X402" s="7">
        <v>0</v>
      </c>
      <c r="Y402" s="7" t="s">
        <v>2692</v>
      </c>
      <c r="Z402" s="7" t="s">
        <v>408</v>
      </c>
      <c r="AA402" s="7" t="s">
        <v>222</v>
      </c>
    </row>
    <row r="403" spans="1:27" x14ac:dyDescent="0.35">
      <c r="A403" s="7" t="s">
        <v>0</v>
      </c>
      <c r="B403" s="7">
        <v>8484</v>
      </c>
      <c r="C403" s="7">
        <v>253</v>
      </c>
      <c r="D403" s="7">
        <v>100</v>
      </c>
      <c r="E403" s="7" t="s">
        <v>1</v>
      </c>
      <c r="F403" s="7">
        <v>0</v>
      </c>
      <c r="G403" s="7">
        <v>0</v>
      </c>
      <c r="H403" s="7" t="s">
        <v>2692</v>
      </c>
      <c r="I403" s="7" t="s">
        <v>406</v>
      </c>
      <c r="J403" s="7" t="s">
        <v>222</v>
      </c>
      <c r="R403" s="7" t="s">
        <v>0</v>
      </c>
      <c r="S403" s="7">
        <v>8484</v>
      </c>
      <c r="T403" s="7">
        <v>253</v>
      </c>
      <c r="U403" s="7">
        <v>100</v>
      </c>
      <c r="V403" s="7" t="s">
        <v>1</v>
      </c>
      <c r="W403" s="7">
        <v>0</v>
      </c>
      <c r="X403" s="7">
        <v>0</v>
      </c>
      <c r="Y403" s="7" t="s">
        <v>2692</v>
      </c>
      <c r="Z403" s="7" t="s">
        <v>406</v>
      </c>
      <c r="AA403" s="7" t="s">
        <v>222</v>
      </c>
    </row>
    <row r="404" spans="1:27" x14ac:dyDescent="0.35">
      <c r="A404" s="7" t="s">
        <v>0</v>
      </c>
      <c r="B404" s="7">
        <v>8484</v>
      </c>
      <c r="C404" s="7">
        <v>253</v>
      </c>
      <c r="D404" s="7">
        <v>100</v>
      </c>
      <c r="E404" s="7" t="s">
        <v>1</v>
      </c>
      <c r="F404" s="7">
        <v>0</v>
      </c>
      <c r="G404" s="7">
        <v>0</v>
      </c>
      <c r="H404" s="7" t="s">
        <v>2692</v>
      </c>
      <c r="I404" s="7" t="s">
        <v>407</v>
      </c>
      <c r="J404" s="7" t="s">
        <v>222</v>
      </c>
      <c r="R404" s="7" t="s">
        <v>0</v>
      </c>
      <c r="S404" s="7">
        <v>8484</v>
      </c>
      <c r="T404" s="7">
        <v>253</v>
      </c>
      <c r="U404" s="7">
        <v>100</v>
      </c>
      <c r="V404" s="7" t="s">
        <v>1</v>
      </c>
      <c r="W404" s="7">
        <v>0</v>
      </c>
      <c r="X404" s="7">
        <v>0</v>
      </c>
      <c r="Y404" s="7" t="s">
        <v>2692</v>
      </c>
      <c r="Z404" s="7" t="s">
        <v>407</v>
      </c>
      <c r="AA404" s="7" t="s">
        <v>222</v>
      </c>
    </row>
    <row r="405" spans="1:27" x14ac:dyDescent="0.35">
      <c r="A405" s="7" t="s">
        <v>0</v>
      </c>
      <c r="B405" s="7">
        <v>8484</v>
      </c>
      <c r="C405" s="7">
        <v>253</v>
      </c>
      <c r="D405" s="7">
        <v>100</v>
      </c>
      <c r="E405" s="7" t="s">
        <v>1</v>
      </c>
      <c r="F405" s="7">
        <v>0</v>
      </c>
      <c r="G405" s="7">
        <v>0</v>
      </c>
      <c r="H405" s="7" t="s">
        <v>2692</v>
      </c>
      <c r="I405" s="7" t="s">
        <v>409</v>
      </c>
      <c r="J405" s="7" t="s">
        <v>222</v>
      </c>
      <c r="R405" s="7" t="s">
        <v>0</v>
      </c>
      <c r="S405" s="7">
        <v>8484</v>
      </c>
      <c r="T405" s="7">
        <v>253</v>
      </c>
      <c r="U405" s="7">
        <v>100</v>
      </c>
      <c r="V405" s="7" t="s">
        <v>1</v>
      </c>
      <c r="W405" s="7">
        <v>0</v>
      </c>
      <c r="X405" s="7">
        <v>0</v>
      </c>
      <c r="Y405" s="7" t="s">
        <v>2692</v>
      </c>
      <c r="Z405" s="7" t="s">
        <v>409</v>
      </c>
      <c r="AA405" s="7" t="s">
        <v>222</v>
      </c>
    </row>
    <row r="406" spans="1:27" x14ac:dyDescent="0.35">
      <c r="A406" s="7" t="s">
        <v>0</v>
      </c>
      <c r="B406" s="7">
        <v>8484</v>
      </c>
      <c r="C406" s="7">
        <v>253</v>
      </c>
      <c r="D406" s="7">
        <v>100</v>
      </c>
      <c r="E406" s="7" t="s">
        <v>1</v>
      </c>
      <c r="F406" s="7">
        <v>0</v>
      </c>
      <c r="G406" s="7">
        <v>0</v>
      </c>
      <c r="H406" s="7" t="s">
        <v>2692</v>
      </c>
      <c r="I406" s="7" t="s">
        <v>413</v>
      </c>
      <c r="J406" s="7" t="s">
        <v>222</v>
      </c>
      <c r="R406" s="7" t="s">
        <v>0</v>
      </c>
      <c r="S406" s="7">
        <v>8484</v>
      </c>
      <c r="T406" s="7">
        <v>253</v>
      </c>
      <c r="U406" s="7">
        <v>100</v>
      </c>
      <c r="V406" s="7" t="s">
        <v>1</v>
      </c>
      <c r="W406" s="7">
        <v>0</v>
      </c>
      <c r="X406" s="7">
        <v>0</v>
      </c>
      <c r="Y406" s="7" t="s">
        <v>2692</v>
      </c>
      <c r="Z406" s="7" t="s">
        <v>413</v>
      </c>
      <c r="AA406" s="7" t="s">
        <v>222</v>
      </c>
    </row>
    <row r="407" spans="1:27" x14ac:dyDescent="0.35">
      <c r="A407" s="7" t="s">
        <v>0</v>
      </c>
      <c r="B407" s="7">
        <v>8484</v>
      </c>
      <c r="C407" s="7">
        <v>253</v>
      </c>
      <c r="D407" s="7">
        <v>100</v>
      </c>
      <c r="E407" s="7" t="s">
        <v>1</v>
      </c>
      <c r="F407" s="7">
        <v>0</v>
      </c>
      <c r="G407" s="7">
        <v>0</v>
      </c>
      <c r="H407" s="7" t="s">
        <v>2692</v>
      </c>
      <c r="I407" s="7" t="s">
        <v>412</v>
      </c>
      <c r="J407" s="7" t="s">
        <v>222</v>
      </c>
      <c r="R407" s="7" t="s">
        <v>0</v>
      </c>
      <c r="S407" s="7">
        <v>8484</v>
      </c>
      <c r="T407" s="7">
        <v>253</v>
      </c>
      <c r="U407" s="7">
        <v>100</v>
      </c>
      <c r="V407" s="7" t="s">
        <v>1</v>
      </c>
      <c r="W407" s="7">
        <v>0</v>
      </c>
      <c r="X407" s="7">
        <v>0</v>
      </c>
      <c r="Y407" s="7" t="s">
        <v>2692</v>
      </c>
      <c r="Z407" s="7" t="s">
        <v>412</v>
      </c>
      <c r="AA407" s="7" t="s">
        <v>222</v>
      </c>
    </row>
    <row r="408" spans="1:27" x14ac:dyDescent="0.35">
      <c r="A408" s="7" t="s">
        <v>0</v>
      </c>
      <c r="B408" s="7">
        <v>8484</v>
      </c>
      <c r="C408" s="7">
        <v>253</v>
      </c>
      <c r="D408" s="7">
        <v>100</v>
      </c>
      <c r="E408" s="7" t="s">
        <v>1</v>
      </c>
      <c r="F408" s="7">
        <v>0</v>
      </c>
      <c r="G408" s="7">
        <v>0</v>
      </c>
      <c r="H408" s="7" t="s">
        <v>2692</v>
      </c>
      <c r="I408" s="7" t="s">
        <v>411</v>
      </c>
      <c r="J408" s="7" t="s">
        <v>222</v>
      </c>
      <c r="R408" s="7" t="s">
        <v>0</v>
      </c>
      <c r="S408" s="7">
        <v>8484</v>
      </c>
      <c r="T408" s="7">
        <v>253</v>
      </c>
      <c r="U408" s="7">
        <v>100</v>
      </c>
      <c r="V408" s="7" t="s">
        <v>1</v>
      </c>
      <c r="W408" s="7">
        <v>0</v>
      </c>
      <c r="X408" s="7">
        <v>0</v>
      </c>
      <c r="Y408" s="7" t="s">
        <v>2692</v>
      </c>
      <c r="Z408" s="7" t="s">
        <v>411</v>
      </c>
      <c r="AA408" s="7" t="s">
        <v>222</v>
      </c>
    </row>
    <row r="409" spans="1:27" x14ac:dyDescent="0.35">
      <c r="A409" s="7" t="s">
        <v>0</v>
      </c>
      <c r="B409" s="7">
        <v>8484</v>
      </c>
      <c r="C409" s="7">
        <v>253</v>
      </c>
      <c r="D409" s="7">
        <v>100</v>
      </c>
      <c r="E409" s="7" t="s">
        <v>1</v>
      </c>
      <c r="F409" s="7">
        <v>0</v>
      </c>
      <c r="G409" s="7">
        <v>0</v>
      </c>
      <c r="H409" s="7" t="s">
        <v>2692</v>
      </c>
      <c r="I409" s="7" t="s">
        <v>410</v>
      </c>
      <c r="J409" s="7" t="s">
        <v>222</v>
      </c>
      <c r="R409" s="7" t="s">
        <v>0</v>
      </c>
      <c r="S409" s="7">
        <v>8484</v>
      </c>
      <c r="T409" s="7">
        <v>253</v>
      </c>
      <c r="U409" s="7">
        <v>100</v>
      </c>
      <c r="V409" s="7" t="s">
        <v>1</v>
      </c>
      <c r="W409" s="7">
        <v>0</v>
      </c>
      <c r="X409" s="7">
        <v>0</v>
      </c>
      <c r="Y409" s="7" t="s">
        <v>2692</v>
      </c>
      <c r="Z409" s="7" t="s">
        <v>410</v>
      </c>
      <c r="AA409" s="7" t="s">
        <v>222</v>
      </c>
    </row>
    <row r="410" spans="1:27" x14ac:dyDescent="0.35">
      <c r="A410" s="7" t="s">
        <v>0</v>
      </c>
      <c r="B410" s="7">
        <v>8484</v>
      </c>
      <c r="C410" s="7">
        <v>253</v>
      </c>
      <c r="D410" s="7">
        <v>100</v>
      </c>
      <c r="E410" s="7" t="s">
        <v>1</v>
      </c>
      <c r="F410" s="7">
        <v>0</v>
      </c>
      <c r="G410" s="7">
        <v>0</v>
      </c>
      <c r="H410" s="7" t="s">
        <v>2692</v>
      </c>
      <c r="I410" s="7" t="s">
        <v>414</v>
      </c>
      <c r="J410" s="7" t="s">
        <v>222</v>
      </c>
      <c r="R410" s="7" t="s">
        <v>0</v>
      </c>
      <c r="S410" s="7">
        <v>8484</v>
      </c>
      <c r="T410" s="7">
        <v>253</v>
      </c>
      <c r="U410" s="7">
        <v>100</v>
      </c>
      <c r="V410" s="7" t="s">
        <v>1</v>
      </c>
      <c r="W410" s="7">
        <v>0</v>
      </c>
      <c r="X410" s="7">
        <v>0</v>
      </c>
      <c r="Y410" s="7" t="s">
        <v>2692</v>
      </c>
      <c r="Z410" s="7" t="s">
        <v>414</v>
      </c>
      <c r="AA410" s="7" t="s">
        <v>222</v>
      </c>
    </row>
    <row r="411" spans="1:27" x14ac:dyDescent="0.35">
      <c r="A411" s="7" t="s">
        <v>0</v>
      </c>
      <c r="B411" s="7">
        <v>8484</v>
      </c>
      <c r="C411" s="7">
        <v>253</v>
      </c>
      <c r="D411" s="7">
        <v>100</v>
      </c>
      <c r="E411" s="7" t="s">
        <v>1</v>
      </c>
      <c r="F411" s="7">
        <v>0</v>
      </c>
      <c r="G411" s="7">
        <v>0</v>
      </c>
      <c r="H411" s="7" t="s">
        <v>2692</v>
      </c>
      <c r="I411" s="7" t="s">
        <v>416</v>
      </c>
      <c r="J411" s="7" t="s">
        <v>222</v>
      </c>
      <c r="R411" s="7" t="s">
        <v>0</v>
      </c>
      <c r="S411" s="7">
        <v>8484</v>
      </c>
      <c r="T411" s="7">
        <v>253</v>
      </c>
      <c r="U411" s="7">
        <v>100</v>
      </c>
      <c r="V411" s="7" t="s">
        <v>1</v>
      </c>
      <c r="W411" s="7">
        <v>0</v>
      </c>
      <c r="X411" s="7">
        <v>0</v>
      </c>
      <c r="Y411" s="7" t="s">
        <v>2692</v>
      </c>
      <c r="Z411" s="7" t="s">
        <v>416</v>
      </c>
      <c r="AA411" s="7" t="s">
        <v>222</v>
      </c>
    </row>
    <row r="412" spans="1:27" x14ac:dyDescent="0.35">
      <c r="A412" s="7" t="s">
        <v>0</v>
      </c>
      <c r="B412" s="7">
        <v>8484</v>
      </c>
      <c r="C412" s="7">
        <v>253</v>
      </c>
      <c r="D412" s="7">
        <v>100</v>
      </c>
      <c r="E412" s="7" t="s">
        <v>1</v>
      </c>
      <c r="F412" s="7">
        <v>0</v>
      </c>
      <c r="G412" s="7">
        <v>0</v>
      </c>
      <c r="H412" s="7" t="s">
        <v>2692</v>
      </c>
      <c r="I412" s="7" t="s">
        <v>415</v>
      </c>
      <c r="J412" s="7" t="s">
        <v>222</v>
      </c>
      <c r="R412" s="7" t="s">
        <v>0</v>
      </c>
      <c r="S412" s="7">
        <v>8484</v>
      </c>
      <c r="T412" s="7">
        <v>253</v>
      </c>
      <c r="U412" s="7">
        <v>100</v>
      </c>
      <c r="V412" s="7" t="s">
        <v>1</v>
      </c>
      <c r="W412" s="7">
        <v>0</v>
      </c>
      <c r="X412" s="7">
        <v>0</v>
      </c>
      <c r="Y412" s="7" t="s">
        <v>2692</v>
      </c>
      <c r="Z412" s="7" t="s">
        <v>415</v>
      </c>
      <c r="AA412" s="7" t="s">
        <v>222</v>
      </c>
    </row>
    <row r="413" spans="1:27" x14ac:dyDescent="0.35">
      <c r="A413" s="7" t="s">
        <v>0</v>
      </c>
      <c r="B413" s="7">
        <v>8484</v>
      </c>
      <c r="C413" s="7">
        <v>253</v>
      </c>
      <c r="D413" s="7">
        <v>100</v>
      </c>
      <c r="E413" s="7" t="s">
        <v>1</v>
      </c>
      <c r="F413" s="7">
        <v>0</v>
      </c>
      <c r="G413" s="7">
        <v>0</v>
      </c>
      <c r="H413" s="7" t="s">
        <v>2692</v>
      </c>
      <c r="I413" s="7" t="s">
        <v>418</v>
      </c>
      <c r="J413" s="7" t="s">
        <v>222</v>
      </c>
      <c r="R413" s="7" t="s">
        <v>0</v>
      </c>
      <c r="S413" s="7">
        <v>8484</v>
      </c>
      <c r="T413" s="7">
        <v>253</v>
      </c>
      <c r="U413" s="7">
        <v>100</v>
      </c>
      <c r="V413" s="7" t="s">
        <v>1</v>
      </c>
      <c r="W413" s="7">
        <v>0</v>
      </c>
      <c r="X413" s="7">
        <v>0</v>
      </c>
      <c r="Y413" s="7" t="s">
        <v>2692</v>
      </c>
      <c r="Z413" s="7" t="s">
        <v>418</v>
      </c>
      <c r="AA413" s="7" t="s">
        <v>222</v>
      </c>
    </row>
    <row r="414" spans="1:27" x14ac:dyDescent="0.35">
      <c r="A414" s="7" t="s">
        <v>0</v>
      </c>
      <c r="B414" s="7">
        <v>8484</v>
      </c>
      <c r="C414" s="7">
        <v>253</v>
      </c>
      <c r="D414" s="7">
        <v>100</v>
      </c>
      <c r="E414" s="7" t="s">
        <v>1</v>
      </c>
      <c r="F414" s="7">
        <v>0</v>
      </c>
      <c r="G414" s="7">
        <v>0</v>
      </c>
      <c r="H414" s="7" t="s">
        <v>2692</v>
      </c>
      <c r="I414" s="7" t="s">
        <v>417</v>
      </c>
      <c r="J414" s="7" t="s">
        <v>222</v>
      </c>
      <c r="R414" s="7" t="s">
        <v>0</v>
      </c>
      <c r="S414" s="7">
        <v>8484</v>
      </c>
      <c r="T414" s="7">
        <v>253</v>
      </c>
      <c r="U414" s="7">
        <v>100</v>
      </c>
      <c r="V414" s="7" t="s">
        <v>1</v>
      </c>
      <c r="W414" s="7">
        <v>0</v>
      </c>
      <c r="X414" s="7">
        <v>0</v>
      </c>
      <c r="Y414" s="7" t="s">
        <v>2692</v>
      </c>
      <c r="Z414" s="7" t="s">
        <v>417</v>
      </c>
      <c r="AA414" s="7" t="s">
        <v>222</v>
      </c>
    </row>
    <row r="415" spans="1:27" x14ac:dyDescent="0.35">
      <c r="A415" s="7" t="s">
        <v>0</v>
      </c>
      <c r="B415" s="7">
        <v>8484</v>
      </c>
      <c r="C415" s="7">
        <v>253</v>
      </c>
      <c r="D415" s="7">
        <v>100</v>
      </c>
      <c r="E415" s="7" t="s">
        <v>1</v>
      </c>
      <c r="F415" s="7">
        <v>0</v>
      </c>
      <c r="G415" s="7">
        <v>0</v>
      </c>
      <c r="H415" s="7" t="s">
        <v>2692</v>
      </c>
      <c r="I415" s="7" t="s">
        <v>419</v>
      </c>
      <c r="J415" s="7" t="s">
        <v>222</v>
      </c>
      <c r="R415" s="7" t="s">
        <v>0</v>
      </c>
      <c r="S415" s="7">
        <v>8484</v>
      </c>
      <c r="T415" s="7">
        <v>253</v>
      </c>
      <c r="U415" s="7">
        <v>100</v>
      </c>
      <c r="V415" s="7" t="s">
        <v>1</v>
      </c>
      <c r="W415" s="7">
        <v>0</v>
      </c>
      <c r="X415" s="7">
        <v>0</v>
      </c>
      <c r="Y415" s="7" t="s">
        <v>2692</v>
      </c>
      <c r="Z415" s="7" t="s">
        <v>419</v>
      </c>
      <c r="AA415" s="7" t="s">
        <v>222</v>
      </c>
    </row>
    <row r="416" spans="1:27" x14ac:dyDescent="0.35">
      <c r="A416" s="7" t="s">
        <v>0</v>
      </c>
      <c r="B416" s="7">
        <v>8484</v>
      </c>
      <c r="C416" s="7">
        <v>253</v>
      </c>
      <c r="D416" s="7">
        <v>100</v>
      </c>
      <c r="E416" s="7" t="s">
        <v>1</v>
      </c>
      <c r="F416" s="7">
        <v>0</v>
      </c>
      <c r="G416" s="7">
        <v>0</v>
      </c>
      <c r="H416" s="7" t="s">
        <v>2692</v>
      </c>
      <c r="I416" s="7" t="s">
        <v>420</v>
      </c>
      <c r="J416" s="7" t="s">
        <v>222</v>
      </c>
      <c r="R416" s="7" t="s">
        <v>0</v>
      </c>
      <c r="S416" s="7">
        <v>8484</v>
      </c>
      <c r="T416" s="7">
        <v>253</v>
      </c>
      <c r="U416" s="7">
        <v>100</v>
      </c>
      <c r="V416" s="7" t="s">
        <v>1</v>
      </c>
      <c r="W416" s="7">
        <v>0</v>
      </c>
      <c r="X416" s="7">
        <v>0</v>
      </c>
      <c r="Y416" s="7" t="s">
        <v>2692</v>
      </c>
      <c r="Z416" s="7" t="s">
        <v>420</v>
      </c>
      <c r="AA416" s="7" t="s">
        <v>222</v>
      </c>
    </row>
    <row r="417" spans="1:27" x14ac:dyDescent="0.35">
      <c r="A417" s="7" t="s">
        <v>0</v>
      </c>
      <c r="B417" s="7">
        <v>8484</v>
      </c>
      <c r="C417" s="7">
        <v>253</v>
      </c>
      <c r="D417" s="7">
        <v>100</v>
      </c>
      <c r="E417" s="7" t="s">
        <v>1</v>
      </c>
      <c r="F417" s="7">
        <v>0</v>
      </c>
      <c r="G417" s="7">
        <v>0</v>
      </c>
      <c r="H417" s="7" t="s">
        <v>2692</v>
      </c>
      <c r="I417" s="7" t="s">
        <v>422</v>
      </c>
      <c r="J417" s="7" t="s">
        <v>222</v>
      </c>
      <c r="R417" s="7" t="s">
        <v>0</v>
      </c>
      <c r="S417" s="7">
        <v>8484</v>
      </c>
      <c r="T417" s="7">
        <v>253</v>
      </c>
      <c r="U417" s="7">
        <v>100</v>
      </c>
      <c r="V417" s="7" t="s">
        <v>1</v>
      </c>
      <c r="W417" s="7">
        <v>0</v>
      </c>
      <c r="X417" s="7">
        <v>0</v>
      </c>
      <c r="Y417" s="7" t="s">
        <v>2692</v>
      </c>
      <c r="Z417" s="7" t="s">
        <v>422</v>
      </c>
      <c r="AA417" s="7" t="s">
        <v>222</v>
      </c>
    </row>
    <row r="418" spans="1:27" x14ac:dyDescent="0.35">
      <c r="A418" s="7" t="s">
        <v>0</v>
      </c>
      <c r="B418" s="7">
        <v>8484</v>
      </c>
      <c r="C418" s="7">
        <v>253</v>
      </c>
      <c r="D418" s="7">
        <v>100</v>
      </c>
      <c r="E418" s="7" t="s">
        <v>1</v>
      </c>
      <c r="F418" s="7">
        <v>0</v>
      </c>
      <c r="G418" s="7">
        <v>0</v>
      </c>
      <c r="H418" s="7" t="s">
        <v>2692</v>
      </c>
      <c r="I418" s="7" t="s">
        <v>421</v>
      </c>
      <c r="J418" s="7" t="s">
        <v>222</v>
      </c>
      <c r="R418" s="7" t="s">
        <v>0</v>
      </c>
      <c r="S418" s="7">
        <v>8484</v>
      </c>
      <c r="T418" s="7">
        <v>253</v>
      </c>
      <c r="U418" s="7">
        <v>100</v>
      </c>
      <c r="V418" s="7" t="s">
        <v>1</v>
      </c>
      <c r="W418" s="7">
        <v>0</v>
      </c>
      <c r="X418" s="7">
        <v>0</v>
      </c>
      <c r="Y418" s="7" t="s">
        <v>2692</v>
      </c>
      <c r="Z418" s="7" t="s">
        <v>421</v>
      </c>
      <c r="AA418" s="7" t="s">
        <v>222</v>
      </c>
    </row>
    <row r="419" spans="1:27" x14ac:dyDescent="0.35">
      <c r="A419" s="7" t="s">
        <v>0</v>
      </c>
      <c r="B419" s="7">
        <v>8484</v>
      </c>
      <c r="C419" s="7">
        <v>253</v>
      </c>
      <c r="D419" s="7">
        <v>100</v>
      </c>
      <c r="E419" s="7" t="s">
        <v>1</v>
      </c>
      <c r="F419" s="7">
        <v>0</v>
      </c>
      <c r="G419" s="7">
        <v>0</v>
      </c>
      <c r="H419" s="7" t="s">
        <v>2692</v>
      </c>
      <c r="I419" s="7" t="s">
        <v>424</v>
      </c>
      <c r="J419" s="7" t="s">
        <v>222</v>
      </c>
      <c r="R419" s="7" t="s">
        <v>0</v>
      </c>
      <c r="S419" s="7">
        <v>8484</v>
      </c>
      <c r="T419" s="7">
        <v>253</v>
      </c>
      <c r="U419" s="7">
        <v>100</v>
      </c>
      <c r="V419" s="7" t="s">
        <v>1</v>
      </c>
      <c r="W419" s="7">
        <v>0</v>
      </c>
      <c r="X419" s="7">
        <v>0</v>
      </c>
      <c r="Y419" s="7" t="s">
        <v>2692</v>
      </c>
      <c r="Z419" s="7" t="s">
        <v>424</v>
      </c>
      <c r="AA419" s="7" t="s">
        <v>222</v>
      </c>
    </row>
    <row r="420" spans="1:27" x14ac:dyDescent="0.35">
      <c r="A420" s="7" t="s">
        <v>0</v>
      </c>
      <c r="B420" s="7">
        <v>8484</v>
      </c>
      <c r="C420" s="7">
        <v>253</v>
      </c>
      <c r="D420" s="7">
        <v>100</v>
      </c>
      <c r="E420" s="7" t="s">
        <v>1</v>
      </c>
      <c r="F420" s="7">
        <v>0</v>
      </c>
      <c r="G420" s="7">
        <v>0</v>
      </c>
      <c r="H420" s="7" t="s">
        <v>2692</v>
      </c>
      <c r="I420" s="7" t="s">
        <v>423</v>
      </c>
      <c r="J420" s="7" t="s">
        <v>222</v>
      </c>
      <c r="R420" s="7" t="s">
        <v>0</v>
      </c>
      <c r="S420" s="7">
        <v>8484</v>
      </c>
      <c r="T420" s="7">
        <v>253</v>
      </c>
      <c r="U420" s="7">
        <v>100</v>
      </c>
      <c r="V420" s="7" t="s">
        <v>1</v>
      </c>
      <c r="W420" s="7">
        <v>0</v>
      </c>
      <c r="X420" s="7">
        <v>0</v>
      </c>
      <c r="Y420" s="7" t="s">
        <v>2692</v>
      </c>
      <c r="Z420" s="7" t="s">
        <v>423</v>
      </c>
      <c r="AA420" s="7" t="s">
        <v>222</v>
      </c>
    </row>
    <row r="421" spans="1:27" x14ac:dyDescent="0.35">
      <c r="A421" s="7" t="s">
        <v>0</v>
      </c>
      <c r="B421" s="7">
        <v>8484</v>
      </c>
      <c r="C421" s="7">
        <v>253</v>
      </c>
      <c r="D421" s="7">
        <v>100</v>
      </c>
      <c r="E421" s="7" t="s">
        <v>1</v>
      </c>
      <c r="F421" s="7">
        <v>0</v>
      </c>
      <c r="G421" s="7">
        <v>0</v>
      </c>
      <c r="H421" s="7" t="s">
        <v>2692</v>
      </c>
      <c r="I421" s="7" t="s">
        <v>425</v>
      </c>
      <c r="J421" s="7" t="s">
        <v>222</v>
      </c>
      <c r="R421" s="7" t="s">
        <v>0</v>
      </c>
      <c r="S421" s="7">
        <v>8484</v>
      </c>
      <c r="T421" s="7">
        <v>253</v>
      </c>
      <c r="U421" s="7">
        <v>100</v>
      </c>
      <c r="V421" s="7" t="s">
        <v>1</v>
      </c>
      <c r="W421" s="7">
        <v>0</v>
      </c>
      <c r="X421" s="7">
        <v>0</v>
      </c>
      <c r="Y421" s="7" t="s">
        <v>2692</v>
      </c>
      <c r="Z421" s="7" t="s">
        <v>425</v>
      </c>
      <c r="AA421" s="7" t="s">
        <v>222</v>
      </c>
    </row>
    <row r="422" spans="1:27" x14ac:dyDescent="0.35">
      <c r="A422" s="7" t="s">
        <v>0</v>
      </c>
      <c r="B422" s="7">
        <v>8484</v>
      </c>
      <c r="C422" s="7">
        <v>253</v>
      </c>
      <c r="D422" s="7">
        <v>100</v>
      </c>
      <c r="E422" s="7" t="s">
        <v>1</v>
      </c>
      <c r="F422" s="7">
        <v>0</v>
      </c>
      <c r="G422" s="7">
        <v>0</v>
      </c>
      <c r="H422" s="7" t="s">
        <v>2692</v>
      </c>
      <c r="I422" s="7" t="s">
        <v>426</v>
      </c>
      <c r="J422" s="7" t="s">
        <v>222</v>
      </c>
      <c r="R422" s="7" t="s">
        <v>0</v>
      </c>
      <c r="S422" s="7">
        <v>8484</v>
      </c>
      <c r="T422" s="7">
        <v>253</v>
      </c>
      <c r="U422" s="7">
        <v>100</v>
      </c>
      <c r="V422" s="7" t="s">
        <v>1</v>
      </c>
      <c r="W422" s="7">
        <v>0</v>
      </c>
      <c r="X422" s="7">
        <v>0</v>
      </c>
      <c r="Y422" s="7" t="s">
        <v>2692</v>
      </c>
      <c r="Z422" s="7" t="s">
        <v>426</v>
      </c>
      <c r="AA422" s="7" t="s">
        <v>222</v>
      </c>
    </row>
    <row r="423" spans="1:27" x14ac:dyDescent="0.35">
      <c r="A423" s="7" t="s">
        <v>0</v>
      </c>
      <c r="B423" s="7">
        <v>8484</v>
      </c>
      <c r="C423" s="7">
        <v>253</v>
      </c>
      <c r="D423" s="7">
        <v>100</v>
      </c>
      <c r="E423" s="7" t="s">
        <v>1</v>
      </c>
      <c r="F423" s="7">
        <v>0</v>
      </c>
      <c r="G423" s="7">
        <v>0</v>
      </c>
      <c r="H423" s="7" t="s">
        <v>2692</v>
      </c>
      <c r="I423" s="7" t="s">
        <v>427</v>
      </c>
      <c r="J423" s="7" t="s">
        <v>222</v>
      </c>
      <c r="R423" s="7" t="s">
        <v>0</v>
      </c>
      <c r="S423" s="7">
        <v>8484</v>
      </c>
      <c r="T423" s="7">
        <v>253</v>
      </c>
      <c r="U423" s="7">
        <v>100</v>
      </c>
      <c r="V423" s="7" t="s">
        <v>1</v>
      </c>
      <c r="W423" s="7">
        <v>0</v>
      </c>
      <c r="X423" s="7">
        <v>0</v>
      </c>
      <c r="Y423" s="7" t="s">
        <v>2692</v>
      </c>
      <c r="Z423" s="7" t="s">
        <v>427</v>
      </c>
      <c r="AA423" s="7" t="s">
        <v>222</v>
      </c>
    </row>
    <row r="424" spans="1:27" x14ac:dyDescent="0.35">
      <c r="A424" s="7" t="s">
        <v>0</v>
      </c>
      <c r="B424" s="7">
        <v>8484</v>
      </c>
      <c r="C424" s="7">
        <v>253</v>
      </c>
      <c r="D424" s="7">
        <v>100</v>
      </c>
      <c r="E424" s="7" t="s">
        <v>1</v>
      </c>
      <c r="F424" s="7">
        <v>0</v>
      </c>
      <c r="G424" s="7">
        <v>0</v>
      </c>
      <c r="H424" s="7" t="s">
        <v>2692</v>
      </c>
      <c r="I424" s="7" t="s">
        <v>428</v>
      </c>
      <c r="J424" s="7" t="s">
        <v>222</v>
      </c>
      <c r="R424" s="7" t="s">
        <v>0</v>
      </c>
      <c r="S424" s="7">
        <v>8484</v>
      </c>
      <c r="T424" s="7">
        <v>253</v>
      </c>
      <c r="U424" s="7">
        <v>100</v>
      </c>
      <c r="V424" s="7" t="s">
        <v>1</v>
      </c>
      <c r="W424" s="7">
        <v>0</v>
      </c>
      <c r="X424" s="7">
        <v>0</v>
      </c>
      <c r="Y424" s="7" t="s">
        <v>2692</v>
      </c>
      <c r="Z424" s="7" t="s">
        <v>428</v>
      </c>
      <c r="AA424" s="7" t="s">
        <v>222</v>
      </c>
    </row>
    <row r="425" spans="1:27" x14ac:dyDescent="0.35">
      <c r="A425" s="7" t="s">
        <v>0</v>
      </c>
      <c r="B425" s="7">
        <v>8484</v>
      </c>
      <c r="C425" s="7">
        <v>253</v>
      </c>
      <c r="D425" s="7">
        <v>100</v>
      </c>
      <c r="E425" s="7" t="s">
        <v>1</v>
      </c>
      <c r="F425" s="7">
        <v>0</v>
      </c>
      <c r="G425" s="7">
        <v>0</v>
      </c>
      <c r="H425" s="7" t="s">
        <v>2692</v>
      </c>
      <c r="I425" s="7" t="s">
        <v>429</v>
      </c>
      <c r="J425" s="7" t="s">
        <v>222</v>
      </c>
      <c r="R425" s="7" t="s">
        <v>0</v>
      </c>
      <c r="S425" s="7">
        <v>8484</v>
      </c>
      <c r="T425" s="7">
        <v>253</v>
      </c>
      <c r="U425" s="7">
        <v>100</v>
      </c>
      <c r="V425" s="7" t="s">
        <v>1</v>
      </c>
      <c r="W425" s="7">
        <v>0</v>
      </c>
      <c r="X425" s="7">
        <v>0</v>
      </c>
      <c r="Y425" s="7" t="s">
        <v>2692</v>
      </c>
      <c r="Z425" s="7" t="s">
        <v>429</v>
      </c>
      <c r="AA425" s="7" t="s">
        <v>222</v>
      </c>
    </row>
    <row r="426" spans="1:27" x14ac:dyDescent="0.35">
      <c r="A426" s="7" t="s">
        <v>0</v>
      </c>
      <c r="B426" s="7">
        <v>8484</v>
      </c>
      <c r="C426" s="7">
        <v>253</v>
      </c>
      <c r="D426" s="7">
        <v>100</v>
      </c>
      <c r="E426" s="7" t="s">
        <v>1</v>
      </c>
      <c r="F426" s="7">
        <v>0</v>
      </c>
      <c r="G426" s="7">
        <v>0</v>
      </c>
      <c r="H426" s="7" t="s">
        <v>2692</v>
      </c>
      <c r="I426" s="7" t="s">
        <v>430</v>
      </c>
      <c r="J426" s="7" t="s">
        <v>222</v>
      </c>
      <c r="R426" s="7" t="s">
        <v>0</v>
      </c>
      <c r="S426" s="7">
        <v>8484</v>
      </c>
      <c r="T426" s="7">
        <v>253</v>
      </c>
      <c r="U426" s="7">
        <v>100</v>
      </c>
      <c r="V426" s="7" t="s">
        <v>1</v>
      </c>
      <c r="W426" s="7">
        <v>0</v>
      </c>
      <c r="X426" s="7">
        <v>0</v>
      </c>
      <c r="Y426" s="7" t="s">
        <v>2692</v>
      </c>
      <c r="Z426" s="7" t="s">
        <v>430</v>
      </c>
      <c r="AA426" s="7" t="s">
        <v>222</v>
      </c>
    </row>
    <row r="427" spans="1:27" x14ac:dyDescent="0.35">
      <c r="A427" s="7" t="s">
        <v>0</v>
      </c>
      <c r="B427" s="7">
        <v>8484</v>
      </c>
      <c r="C427" s="7">
        <v>253</v>
      </c>
      <c r="D427" s="7">
        <v>100</v>
      </c>
      <c r="E427" s="7" t="s">
        <v>1</v>
      </c>
      <c r="F427" s="7">
        <v>0</v>
      </c>
      <c r="G427" s="7">
        <v>0</v>
      </c>
      <c r="H427" s="7" t="s">
        <v>2692</v>
      </c>
      <c r="I427" s="7" t="s">
        <v>432</v>
      </c>
      <c r="J427" s="7" t="s">
        <v>222</v>
      </c>
      <c r="R427" s="7" t="s">
        <v>0</v>
      </c>
      <c r="S427" s="7">
        <v>8484</v>
      </c>
      <c r="T427" s="7">
        <v>253</v>
      </c>
      <c r="U427" s="7">
        <v>100</v>
      </c>
      <c r="V427" s="7" t="s">
        <v>1</v>
      </c>
      <c r="W427" s="7">
        <v>0</v>
      </c>
      <c r="X427" s="7">
        <v>0</v>
      </c>
      <c r="Y427" s="7" t="s">
        <v>2692</v>
      </c>
      <c r="Z427" s="7" t="s">
        <v>432</v>
      </c>
      <c r="AA427" s="7" t="s">
        <v>222</v>
      </c>
    </row>
    <row r="428" spans="1:27" x14ac:dyDescent="0.35">
      <c r="A428" s="7" t="s">
        <v>0</v>
      </c>
      <c r="B428" s="7">
        <v>8484</v>
      </c>
      <c r="C428" s="7">
        <v>253</v>
      </c>
      <c r="D428" s="7">
        <v>100</v>
      </c>
      <c r="E428" s="7" t="s">
        <v>1</v>
      </c>
      <c r="F428" s="7">
        <v>0</v>
      </c>
      <c r="G428" s="7">
        <v>0</v>
      </c>
      <c r="H428" s="7" t="s">
        <v>2692</v>
      </c>
      <c r="I428" s="7" t="s">
        <v>431</v>
      </c>
      <c r="J428" s="7" t="s">
        <v>222</v>
      </c>
      <c r="R428" s="7" t="s">
        <v>0</v>
      </c>
      <c r="S428" s="7">
        <v>8484</v>
      </c>
      <c r="T428" s="7">
        <v>253</v>
      </c>
      <c r="U428" s="7">
        <v>100</v>
      </c>
      <c r="V428" s="7" t="s">
        <v>1</v>
      </c>
      <c r="W428" s="7">
        <v>0</v>
      </c>
      <c r="X428" s="7">
        <v>0</v>
      </c>
      <c r="Y428" s="7" t="s">
        <v>2692</v>
      </c>
      <c r="Z428" s="7" t="s">
        <v>431</v>
      </c>
      <c r="AA428" s="7" t="s">
        <v>222</v>
      </c>
    </row>
    <row r="429" spans="1:27" x14ac:dyDescent="0.35">
      <c r="A429" s="7" t="s">
        <v>0</v>
      </c>
      <c r="B429" s="7">
        <v>8484</v>
      </c>
      <c r="C429" s="7">
        <v>253</v>
      </c>
      <c r="D429" s="7">
        <v>100</v>
      </c>
      <c r="E429" s="7" t="s">
        <v>1</v>
      </c>
      <c r="F429" s="7">
        <v>0</v>
      </c>
      <c r="G429" s="7">
        <v>0</v>
      </c>
      <c r="H429" s="7" t="s">
        <v>2692</v>
      </c>
      <c r="I429" s="7" t="s">
        <v>433</v>
      </c>
      <c r="J429" s="7" t="s">
        <v>222</v>
      </c>
      <c r="R429" s="7" t="s">
        <v>0</v>
      </c>
      <c r="S429" s="7">
        <v>8484</v>
      </c>
      <c r="T429" s="7">
        <v>253</v>
      </c>
      <c r="U429" s="7">
        <v>100</v>
      </c>
      <c r="V429" s="7" t="s">
        <v>1</v>
      </c>
      <c r="W429" s="7">
        <v>0</v>
      </c>
      <c r="X429" s="7">
        <v>0</v>
      </c>
      <c r="Y429" s="7" t="s">
        <v>2692</v>
      </c>
      <c r="Z429" s="7" t="s">
        <v>433</v>
      </c>
      <c r="AA429" s="7" t="s">
        <v>222</v>
      </c>
    </row>
    <row r="430" spans="1:27" x14ac:dyDescent="0.35">
      <c r="A430" s="7" t="s">
        <v>0</v>
      </c>
      <c r="B430" s="7">
        <v>8484</v>
      </c>
      <c r="C430" s="7">
        <v>253</v>
      </c>
      <c r="D430" s="7">
        <v>100</v>
      </c>
      <c r="E430" s="7" t="s">
        <v>1</v>
      </c>
      <c r="F430" s="7">
        <v>0</v>
      </c>
      <c r="G430" s="7">
        <v>0</v>
      </c>
      <c r="H430" s="7" t="s">
        <v>2692</v>
      </c>
      <c r="I430" s="7" t="s">
        <v>434</v>
      </c>
      <c r="J430" s="7" t="s">
        <v>222</v>
      </c>
      <c r="R430" s="7" t="s">
        <v>0</v>
      </c>
      <c r="S430" s="7">
        <v>8484</v>
      </c>
      <c r="T430" s="7">
        <v>253</v>
      </c>
      <c r="U430" s="7">
        <v>100</v>
      </c>
      <c r="V430" s="7" t="s">
        <v>1</v>
      </c>
      <c r="W430" s="7">
        <v>0</v>
      </c>
      <c r="X430" s="7">
        <v>0</v>
      </c>
      <c r="Y430" s="7" t="s">
        <v>2692</v>
      </c>
      <c r="Z430" s="7" t="s">
        <v>434</v>
      </c>
      <c r="AA430" s="7" t="s">
        <v>222</v>
      </c>
    </row>
    <row r="431" spans="1:27" x14ac:dyDescent="0.35">
      <c r="A431" s="7" t="s">
        <v>0</v>
      </c>
      <c r="B431" s="7">
        <v>8484</v>
      </c>
      <c r="C431" s="7">
        <v>253</v>
      </c>
      <c r="D431" s="7">
        <v>100</v>
      </c>
      <c r="E431" s="7" t="s">
        <v>1</v>
      </c>
      <c r="F431" s="7">
        <v>0</v>
      </c>
      <c r="G431" s="7">
        <v>0</v>
      </c>
      <c r="H431" s="7" t="s">
        <v>2692</v>
      </c>
      <c r="I431" s="7" t="s">
        <v>435</v>
      </c>
      <c r="J431" s="7" t="s">
        <v>222</v>
      </c>
      <c r="R431" s="7" t="s">
        <v>0</v>
      </c>
      <c r="S431" s="7">
        <v>8484</v>
      </c>
      <c r="T431" s="7">
        <v>253</v>
      </c>
      <c r="U431" s="7">
        <v>100</v>
      </c>
      <c r="V431" s="7" t="s">
        <v>1</v>
      </c>
      <c r="W431" s="7">
        <v>0</v>
      </c>
      <c r="X431" s="7">
        <v>0</v>
      </c>
      <c r="Y431" s="7" t="s">
        <v>2692</v>
      </c>
      <c r="Z431" s="7" t="s">
        <v>435</v>
      </c>
      <c r="AA431" s="7" t="s">
        <v>222</v>
      </c>
    </row>
    <row r="432" spans="1:27" x14ac:dyDescent="0.35">
      <c r="A432" s="7" t="s">
        <v>0</v>
      </c>
      <c r="B432" s="7">
        <v>8484</v>
      </c>
      <c r="C432" s="7">
        <v>253</v>
      </c>
      <c r="D432" s="7">
        <v>100</v>
      </c>
      <c r="E432" s="7" t="s">
        <v>1</v>
      </c>
      <c r="F432" s="7">
        <v>0</v>
      </c>
      <c r="G432" s="7">
        <v>0</v>
      </c>
      <c r="H432" s="7" t="s">
        <v>2692</v>
      </c>
      <c r="I432" s="7" t="s">
        <v>436</v>
      </c>
      <c r="J432" s="7" t="s">
        <v>222</v>
      </c>
      <c r="R432" s="7" t="s">
        <v>0</v>
      </c>
      <c r="S432" s="7">
        <v>8484</v>
      </c>
      <c r="T432" s="7">
        <v>253</v>
      </c>
      <c r="U432" s="7">
        <v>100</v>
      </c>
      <c r="V432" s="7" t="s">
        <v>1</v>
      </c>
      <c r="W432" s="7">
        <v>0</v>
      </c>
      <c r="X432" s="7">
        <v>0</v>
      </c>
      <c r="Y432" s="7" t="s">
        <v>2692</v>
      </c>
      <c r="Z432" s="7" t="s">
        <v>436</v>
      </c>
      <c r="AA432" s="7" t="s">
        <v>222</v>
      </c>
    </row>
    <row r="433" spans="1:27" x14ac:dyDescent="0.35">
      <c r="A433" s="7" t="s">
        <v>0</v>
      </c>
      <c r="B433" s="7">
        <v>8484</v>
      </c>
      <c r="C433" s="7">
        <v>253</v>
      </c>
      <c r="D433" s="7">
        <v>100</v>
      </c>
      <c r="E433" s="7" t="s">
        <v>1</v>
      </c>
      <c r="F433" s="7">
        <v>0</v>
      </c>
      <c r="G433" s="7">
        <v>0</v>
      </c>
      <c r="H433" s="7" t="s">
        <v>2692</v>
      </c>
      <c r="I433" s="7" t="s">
        <v>437</v>
      </c>
      <c r="J433" s="7" t="s">
        <v>222</v>
      </c>
      <c r="R433" s="7" t="s">
        <v>0</v>
      </c>
      <c r="S433" s="7">
        <v>8484</v>
      </c>
      <c r="T433" s="7">
        <v>253</v>
      </c>
      <c r="U433" s="7">
        <v>100</v>
      </c>
      <c r="V433" s="7" t="s">
        <v>1</v>
      </c>
      <c r="W433" s="7">
        <v>0</v>
      </c>
      <c r="X433" s="7">
        <v>0</v>
      </c>
      <c r="Y433" s="7" t="s">
        <v>2692</v>
      </c>
      <c r="Z433" s="7" t="s">
        <v>437</v>
      </c>
      <c r="AA433" s="7" t="s">
        <v>222</v>
      </c>
    </row>
    <row r="434" spans="1:27" x14ac:dyDescent="0.35">
      <c r="A434" s="7" t="s">
        <v>0</v>
      </c>
      <c r="B434" s="7">
        <v>8484</v>
      </c>
      <c r="C434" s="7">
        <v>253</v>
      </c>
      <c r="D434" s="7">
        <v>100</v>
      </c>
      <c r="E434" s="7" t="s">
        <v>1</v>
      </c>
      <c r="F434" s="7">
        <v>0</v>
      </c>
      <c r="G434" s="7">
        <v>0</v>
      </c>
      <c r="H434" s="7" t="s">
        <v>2692</v>
      </c>
      <c r="I434" s="7" t="s">
        <v>440</v>
      </c>
      <c r="J434" s="7" t="s">
        <v>222</v>
      </c>
      <c r="R434" s="7" t="s">
        <v>0</v>
      </c>
      <c r="S434" s="7">
        <v>8484</v>
      </c>
      <c r="T434" s="7">
        <v>253</v>
      </c>
      <c r="U434" s="7">
        <v>100</v>
      </c>
      <c r="V434" s="7" t="s">
        <v>1</v>
      </c>
      <c r="W434" s="7">
        <v>0</v>
      </c>
      <c r="X434" s="7">
        <v>0</v>
      </c>
      <c r="Y434" s="7" t="s">
        <v>2692</v>
      </c>
      <c r="Z434" s="7" t="s">
        <v>440</v>
      </c>
      <c r="AA434" s="7" t="s">
        <v>222</v>
      </c>
    </row>
    <row r="435" spans="1:27" x14ac:dyDescent="0.35">
      <c r="A435" s="7" t="s">
        <v>0</v>
      </c>
      <c r="B435" s="7">
        <v>8484</v>
      </c>
      <c r="C435" s="7">
        <v>253</v>
      </c>
      <c r="D435" s="7">
        <v>100</v>
      </c>
      <c r="E435" s="7" t="s">
        <v>1</v>
      </c>
      <c r="F435" s="7">
        <v>0</v>
      </c>
      <c r="G435" s="7">
        <v>0</v>
      </c>
      <c r="H435" s="7" t="s">
        <v>2692</v>
      </c>
      <c r="I435" s="7" t="s">
        <v>441</v>
      </c>
      <c r="J435" s="7" t="s">
        <v>222</v>
      </c>
      <c r="R435" s="7" t="s">
        <v>0</v>
      </c>
      <c r="S435" s="7">
        <v>8484</v>
      </c>
      <c r="T435" s="7">
        <v>253</v>
      </c>
      <c r="U435" s="7">
        <v>100</v>
      </c>
      <c r="V435" s="7" t="s">
        <v>1</v>
      </c>
      <c r="W435" s="7">
        <v>0</v>
      </c>
      <c r="X435" s="7">
        <v>0</v>
      </c>
      <c r="Y435" s="7" t="s">
        <v>2692</v>
      </c>
      <c r="Z435" s="7" t="s">
        <v>441</v>
      </c>
      <c r="AA435" s="7" t="s">
        <v>222</v>
      </c>
    </row>
    <row r="436" spans="1:27" x14ac:dyDescent="0.35">
      <c r="A436" s="7" t="s">
        <v>0</v>
      </c>
      <c r="B436" s="7">
        <v>8484</v>
      </c>
      <c r="C436" s="7">
        <v>253</v>
      </c>
      <c r="D436" s="7">
        <v>100</v>
      </c>
      <c r="E436" s="7" t="s">
        <v>1</v>
      </c>
      <c r="F436" s="7">
        <v>0</v>
      </c>
      <c r="G436" s="7">
        <v>0</v>
      </c>
      <c r="H436" s="7" t="s">
        <v>2692</v>
      </c>
      <c r="I436" s="7" t="s">
        <v>438</v>
      </c>
      <c r="J436" s="7" t="s">
        <v>222</v>
      </c>
      <c r="R436" s="7" t="s">
        <v>0</v>
      </c>
      <c r="S436" s="7">
        <v>8484</v>
      </c>
      <c r="T436" s="7">
        <v>253</v>
      </c>
      <c r="U436" s="7">
        <v>100</v>
      </c>
      <c r="V436" s="7" t="s">
        <v>1</v>
      </c>
      <c r="W436" s="7">
        <v>0</v>
      </c>
      <c r="X436" s="7">
        <v>0</v>
      </c>
      <c r="Y436" s="7" t="s">
        <v>2692</v>
      </c>
      <c r="Z436" s="7" t="s">
        <v>438</v>
      </c>
      <c r="AA436" s="7" t="s">
        <v>222</v>
      </c>
    </row>
    <row r="437" spans="1:27" x14ac:dyDescent="0.35">
      <c r="A437" s="7" t="s">
        <v>0</v>
      </c>
      <c r="B437" s="7">
        <v>8484</v>
      </c>
      <c r="C437" s="7">
        <v>253</v>
      </c>
      <c r="D437" s="7">
        <v>100</v>
      </c>
      <c r="E437" s="7" t="s">
        <v>1</v>
      </c>
      <c r="F437" s="7">
        <v>0</v>
      </c>
      <c r="G437" s="7">
        <v>0</v>
      </c>
      <c r="H437" s="7" t="s">
        <v>2692</v>
      </c>
      <c r="I437" s="7" t="s">
        <v>439</v>
      </c>
      <c r="J437" s="7" t="s">
        <v>222</v>
      </c>
      <c r="R437" s="7" t="s">
        <v>0</v>
      </c>
      <c r="S437" s="7">
        <v>8484</v>
      </c>
      <c r="T437" s="7">
        <v>253</v>
      </c>
      <c r="U437" s="7">
        <v>100</v>
      </c>
      <c r="V437" s="7" t="s">
        <v>1</v>
      </c>
      <c r="W437" s="7">
        <v>0</v>
      </c>
      <c r="X437" s="7">
        <v>0</v>
      </c>
      <c r="Y437" s="7" t="s">
        <v>2692</v>
      </c>
      <c r="Z437" s="7" t="s">
        <v>439</v>
      </c>
      <c r="AA437" s="7" t="s">
        <v>222</v>
      </c>
    </row>
    <row r="438" spans="1:27" x14ac:dyDescent="0.35">
      <c r="A438" s="7" t="s">
        <v>0</v>
      </c>
      <c r="B438" s="7">
        <v>8484</v>
      </c>
      <c r="C438" s="7">
        <v>253</v>
      </c>
      <c r="D438" s="7">
        <v>100</v>
      </c>
      <c r="E438" s="7" t="s">
        <v>1</v>
      </c>
      <c r="F438" s="7">
        <v>0</v>
      </c>
      <c r="G438" s="7">
        <v>0</v>
      </c>
      <c r="H438" s="7" t="s">
        <v>2692</v>
      </c>
      <c r="I438" s="7" t="s">
        <v>443</v>
      </c>
      <c r="J438" s="7" t="s">
        <v>222</v>
      </c>
      <c r="R438" s="7" t="s">
        <v>0</v>
      </c>
      <c r="S438" s="7">
        <v>8484</v>
      </c>
      <c r="T438" s="7">
        <v>253</v>
      </c>
      <c r="U438" s="7">
        <v>100</v>
      </c>
      <c r="V438" s="7" t="s">
        <v>1</v>
      </c>
      <c r="W438" s="7">
        <v>0</v>
      </c>
      <c r="X438" s="7">
        <v>0</v>
      </c>
      <c r="Y438" s="7" t="s">
        <v>2692</v>
      </c>
      <c r="Z438" s="7" t="s">
        <v>443</v>
      </c>
      <c r="AA438" s="7" t="s">
        <v>222</v>
      </c>
    </row>
    <row r="439" spans="1:27" x14ac:dyDescent="0.35">
      <c r="A439" s="7" t="s">
        <v>0</v>
      </c>
      <c r="B439" s="7">
        <v>8484</v>
      </c>
      <c r="C439" s="7">
        <v>253</v>
      </c>
      <c r="D439" s="7">
        <v>100</v>
      </c>
      <c r="E439" s="7" t="s">
        <v>1</v>
      </c>
      <c r="F439" s="7">
        <v>0</v>
      </c>
      <c r="G439" s="7">
        <v>0</v>
      </c>
      <c r="H439" s="7" t="s">
        <v>2692</v>
      </c>
      <c r="I439" s="7" t="s">
        <v>442</v>
      </c>
      <c r="J439" s="7" t="s">
        <v>222</v>
      </c>
      <c r="R439" s="7" t="s">
        <v>0</v>
      </c>
      <c r="S439" s="7">
        <v>8484</v>
      </c>
      <c r="T439" s="7">
        <v>253</v>
      </c>
      <c r="U439" s="7">
        <v>100</v>
      </c>
      <c r="V439" s="7" t="s">
        <v>1</v>
      </c>
      <c r="W439" s="7">
        <v>0</v>
      </c>
      <c r="X439" s="7">
        <v>0</v>
      </c>
      <c r="Y439" s="7" t="s">
        <v>2692</v>
      </c>
      <c r="Z439" s="7" t="s">
        <v>442</v>
      </c>
      <c r="AA439" s="7" t="s">
        <v>222</v>
      </c>
    </row>
    <row r="440" spans="1:27" x14ac:dyDescent="0.35">
      <c r="A440" s="7" t="s">
        <v>0</v>
      </c>
      <c r="B440" s="7">
        <v>8484</v>
      </c>
      <c r="C440" s="7">
        <v>253</v>
      </c>
      <c r="D440" s="7">
        <v>100</v>
      </c>
      <c r="E440" s="7" t="s">
        <v>1</v>
      </c>
      <c r="F440" s="7">
        <v>0</v>
      </c>
      <c r="G440" s="7">
        <v>0</v>
      </c>
      <c r="H440" s="7" t="s">
        <v>2692</v>
      </c>
      <c r="I440" s="7" t="s">
        <v>444</v>
      </c>
      <c r="J440" s="7" t="s">
        <v>222</v>
      </c>
      <c r="R440" s="7" t="s">
        <v>0</v>
      </c>
      <c r="S440" s="7">
        <v>8484</v>
      </c>
      <c r="T440" s="7">
        <v>253</v>
      </c>
      <c r="U440" s="7">
        <v>100</v>
      </c>
      <c r="V440" s="7" t="s">
        <v>1</v>
      </c>
      <c r="W440" s="7">
        <v>0</v>
      </c>
      <c r="X440" s="7">
        <v>0</v>
      </c>
      <c r="Y440" s="7" t="s">
        <v>2692</v>
      </c>
      <c r="Z440" s="7" t="s">
        <v>444</v>
      </c>
      <c r="AA440" s="7" t="s">
        <v>222</v>
      </c>
    </row>
    <row r="441" spans="1:27" x14ac:dyDescent="0.35">
      <c r="A441" s="7" t="s">
        <v>0</v>
      </c>
      <c r="B441" s="7">
        <v>8484</v>
      </c>
      <c r="C441" s="7">
        <v>253</v>
      </c>
      <c r="D441" s="7">
        <v>100</v>
      </c>
      <c r="E441" s="7" t="s">
        <v>1</v>
      </c>
      <c r="F441" s="7">
        <v>0</v>
      </c>
      <c r="G441" s="7">
        <v>0</v>
      </c>
      <c r="H441" s="7" t="s">
        <v>2692</v>
      </c>
      <c r="I441" s="7" t="s">
        <v>445</v>
      </c>
      <c r="J441" s="7" t="s">
        <v>222</v>
      </c>
      <c r="R441" s="7" t="s">
        <v>0</v>
      </c>
      <c r="S441" s="7">
        <v>8484</v>
      </c>
      <c r="T441" s="7">
        <v>253</v>
      </c>
      <c r="U441" s="7">
        <v>100</v>
      </c>
      <c r="V441" s="7" t="s">
        <v>1</v>
      </c>
      <c r="W441" s="7">
        <v>0</v>
      </c>
      <c r="X441" s="7">
        <v>0</v>
      </c>
      <c r="Y441" s="7" t="s">
        <v>2692</v>
      </c>
      <c r="Z441" s="7" t="s">
        <v>445</v>
      </c>
      <c r="AA441" s="7" t="s">
        <v>222</v>
      </c>
    </row>
    <row r="442" spans="1:27" x14ac:dyDescent="0.35">
      <c r="A442" s="7" t="s">
        <v>0</v>
      </c>
      <c r="B442" s="7">
        <v>8484</v>
      </c>
      <c r="C442" s="7">
        <v>253</v>
      </c>
      <c r="D442" s="7">
        <v>100</v>
      </c>
      <c r="E442" s="7" t="s">
        <v>1</v>
      </c>
      <c r="F442" s="7">
        <v>0</v>
      </c>
      <c r="G442" s="7">
        <v>0</v>
      </c>
      <c r="H442" s="7" t="s">
        <v>2692</v>
      </c>
      <c r="I442" s="7" t="s">
        <v>447</v>
      </c>
      <c r="J442" s="7" t="s">
        <v>222</v>
      </c>
      <c r="R442" s="7" t="s">
        <v>0</v>
      </c>
      <c r="S442" s="7">
        <v>8484</v>
      </c>
      <c r="T442" s="7">
        <v>253</v>
      </c>
      <c r="U442" s="7">
        <v>100</v>
      </c>
      <c r="V442" s="7" t="s">
        <v>1</v>
      </c>
      <c r="W442" s="7">
        <v>0</v>
      </c>
      <c r="X442" s="7">
        <v>0</v>
      </c>
      <c r="Y442" s="7" t="s">
        <v>2692</v>
      </c>
      <c r="Z442" s="7" t="s">
        <v>447</v>
      </c>
      <c r="AA442" s="7" t="s">
        <v>222</v>
      </c>
    </row>
    <row r="443" spans="1:27" x14ac:dyDescent="0.35">
      <c r="A443" s="7" t="s">
        <v>0</v>
      </c>
      <c r="B443" s="7">
        <v>8484</v>
      </c>
      <c r="C443" s="7">
        <v>253</v>
      </c>
      <c r="D443" s="7">
        <v>100</v>
      </c>
      <c r="E443" s="7" t="s">
        <v>1</v>
      </c>
      <c r="F443" s="7">
        <v>0</v>
      </c>
      <c r="G443" s="7">
        <v>0</v>
      </c>
      <c r="H443" s="7" t="s">
        <v>2692</v>
      </c>
      <c r="I443" s="7" t="s">
        <v>446</v>
      </c>
      <c r="J443" s="7" t="s">
        <v>222</v>
      </c>
      <c r="R443" s="7" t="s">
        <v>0</v>
      </c>
      <c r="S443" s="7">
        <v>8484</v>
      </c>
      <c r="T443" s="7">
        <v>253</v>
      </c>
      <c r="U443" s="7">
        <v>100</v>
      </c>
      <c r="V443" s="7" t="s">
        <v>1</v>
      </c>
      <c r="W443" s="7">
        <v>0</v>
      </c>
      <c r="X443" s="7">
        <v>0</v>
      </c>
      <c r="Y443" s="7" t="s">
        <v>2692</v>
      </c>
      <c r="Z443" s="7" t="s">
        <v>446</v>
      </c>
      <c r="AA443" s="7" t="s">
        <v>222</v>
      </c>
    </row>
    <row r="444" spans="1:27" x14ac:dyDescent="0.35">
      <c r="A444" s="7" t="s">
        <v>0</v>
      </c>
      <c r="B444" s="7">
        <v>8484</v>
      </c>
      <c r="C444" s="7">
        <v>253</v>
      </c>
      <c r="D444" s="7">
        <v>100</v>
      </c>
      <c r="E444" s="7" t="s">
        <v>1</v>
      </c>
      <c r="F444" s="7">
        <v>0</v>
      </c>
      <c r="G444" s="7">
        <v>0</v>
      </c>
      <c r="H444" s="7" t="s">
        <v>2692</v>
      </c>
      <c r="I444" s="7" t="s">
        <v>448</v>
      </c>
      <c r="J444" s="7" t="s">
        <v>222</v>
      </c>
      <c r="R444" s="7" t="s">
        <v>0</v>
      </c>
      <c r="S444" s="7">
        <v>8484</v>
      </c>
      <c r="T444" s="7">
        <v>253</v>
      </c>
      <c r="U444" s="7">
        <v>100</v>
      </c>
      <c r="V444" s="7" t="s">
        <v>1</v>
      </c>
      <c r="W444" s="7">
        <v>0</v>
      </c>
      <c r="X444" s="7">
        <v>0</v>
      </c>
      <c r="Y444" s="7" t="s">
        <v>2692</v>
      </c>
      <c r="Z444" s="7" t="s">
        <v>448</v>
      </c>
      <c r="AA444" s="7" t="s">
        <v>222</v>
      </c>
    </row>
    <row r="445" spans="1:27" x14ac:dyDescent="0.35">
      <c r="A445" s="7" t="s">
        <v>0</v>
      </c>
      <c r="B445" s="7">
        <v>8484</v>
      </c>
      <c r="C445" s="7">
        <v>253</v>
      </c>
      <c r="D445" s="7">
        <v>100</v>
      </c>
      <c r="E445" s="7" t="s">
        <v>1</v>
      </c>
      <c r="F445" s="7">
        <v>0</v>
      </c>
      <c r="G445" s="7">
        <v>0</v>
      </c>
      <c r="H445" s="7" t="s">
        <v>2692</v>
      </c>
      <c r="I445" s="7" t="s">
        <v>449</v>
      </c>
      <c r="J445" s="7" t="s">
        <v>222</v>
      </c>
      <c r="R445" s="7" t="s">
        <v>0</v>
      </c>
      <c r="S445" s="7">
        <v>8484</v>
      </c>
      <c r="T445" s="7">
        <v>253</v>
      </c>
      <c r="U445" s="7">
        <v>100</v>
      </c>
      <c r="V445" s="7" t="s">
        <v>1</v>
      </c>
      <c r="W445" s="7">
        <v>0</v>
      </c>
      <c r="X445" s="7">
        <v>0</v>
      </c>
      <c r="Y445" s="7" t="s">
        <v>2692</v>
      </c>
      <c r="Z445" s="7" t="s">
        <v>449</v>
      </c>
      <c r="AA445" s="7" t="s">
        <v>222</v>
      </c>
    </row>
    <row r="446" spans="1:27" x14ac:dyDescent="0.35">
      <c r="A446" s="7" t="s">
        <v>0</v>
      </c>
      <c r="B446" s="7">
        <v>8484</v>
      </c>
      <c r="C446" s="7">
        <v>253</v>
      </c>
      <c r="D446" s="7">
        <v>100</v>
      </c>
      <c r="E446" s="7" t="s">
        <v>1</v>
      </c>
      <c r="F446" s="7">
        <v>0</v>
      </c>
      <c r="G446" s="7">
        <v>0</v>
      </c>
      <c r="H446" s="7" t="s">
        <v>2692</v>
      </c>
      <c r="I446" s="7" t="s">
        <v>450</v>
      </c>
      <c r="J446" s="7" t="s">
        <v>222</v>
      </c>
      <c r="R446" s="7" t="s">
        <v>0</v>
      </c>
      <c r="S446" s="7">
        <v>8484</v>
      </c>
      <c r="T446" s="7">
        <v>253</v>
      </c>
      <c r="U446" s="7">
        <v>100</v>
      </c>
      <c r="V446" s="7" t="s">
        <v>1</v>
      </c>
      <c r="W446" s="7">
        <v>0</v>
      </c>
      <c r="X446" s="7">
        <v>0</v>
      </c>
      <c r="Y446" s="7" t="s">
        <v>2692</v>
      </c>
      <c r="Z446" s="7" t="s">
        <v>450</v>
      </c>
      <c r="AA446" s="7" t="s">
        <v>222</v>
      </c>
    </row>
    <row r="447" spans="1:27" x14ac:dyDescent="0.35">
      <c r="A447" s="7" t="s">
        <v>0</v>
      </c>
      <c r="B447" s="7">
        <v>8484</v>
      </c>
      <c r="C447" s="7">
        <v>253</v>
      </c>
      <c r="D447" s="7">
        <v>100</v>
      </c>
      <c r="E447" s="7" t="s">
        <v>1</v>
      </c>
      <c r="F447" s="7">
        <v>0</v>
      </c>
      <c r="G447" s="7">
        <v>0</v>
      </c>
      <c r="H447" s="7" t="s">
        <v>2692</v>
      </c>
      <c r="I447" s="7" t="s">
        <v>452</v>
      </c>
      <c r="J447" s="7" t="s">
        <v>222</v>
      </c>
      <c r="R447" s="7" t="s">
        <v>0</v>
      </c>
      <c r="S447" s="7">
        <v>8484</v>
      </c>
      <c r="T447" s="7">
        <v>253</v>
      </c>
      <c r="U447" s="7">
        <v>100</v>
      </c>
      <c r="V447" s="7" t="s">
        <v>1</v>
      </c>
      <c r="W447" s="7">
        <v>0</v>
      </c>
      <c r="X447" s="7">
        <v>0</v>
      </c>
      <c r="Y447" s="7" t="s">
        <v>2692</v>
      </c>
      <c r="Z447" s="7" t="s">
        <v>452</v>
      </c>
      <c r="AA447" s="7" t="s">
        <v>222</v>
      </c>
    </row>
    <row r="448" spans="1:27" x14ac:dyDescent="0.35">
      <c r="A448" s="7" t="s">
        <v>0</v>
      </c>
      <c r="B448" s="7">
        <v>8484</v>
      </c>
      <c r="C448" s="7">
        <v>253</v>
      </c>
      <c r="D448" s="7">
        <v>100</v>
      </c>
      <c r="E448" s="7" t="s">
        <v>1</v>
      </c>
      <c r="F448" s="7">
        <v>0</v>
      </c>
      <c r="G448" s="7">
        <v>0</v>
      </c>
      <c r="H448" s="7" t="s">
        <v>2692</v>
      </c>
      <c r="I448" s="7" t="s">
        <v>451</v>
      </c>
      <c r="J448" s="7" t="s">
        <v>222</v>
      </c>
      <c r="R448" s="7" t="s">
        <v>0</v>
      </c>
      <c r="S448" s="7">
        <v>8484</v>
      </c>
      <c r="T448" s="7">
        <v>253</v>
      </c>
      <c r="U448" s="7">
        <v>100</v>
      </c>
      <c r="V448" s="7" t="s">
        <v>1</v>
      </c>
      <c r="W448" s="7">
        <v>0</v>
      </c>
      <c r="X448" s="7">
        <v>0</v>
      </c>
      <c r="Y448" s="7" t="s">
        <v>2692</v>
      </c>
      <c r="Z448" s="7" t="s">
        <v>451</v>
      </c>
      <c r="AA448" s="7" t="s">
        <v>222</v>
      </c>
    </row>
    <row r="449" spans="1:27" x14ac:dyDescent="0.35">
      <c r="A449" s="7" t="s">
        <v>0</v>
      </c>
      <c r="B449" s="7">
        <v>8484</v>
      </c>
      <c r="C449" s="7">
        <v>253</v>
      </c>
      <c r="D449" s="7">
        <v>100</v>
      </c>
      <c r="E449" s="7" t="s">
        <v>1</v>
      </c>
      <c r="F449" s="7">
        <v>0</v>
      </c>
      <c r="G449" s="7">
        <v>0</v>
      </c>
      <c r="H449" s="7" t="s">
        <v>2692</v>
      </c>
      <c r="I449" s="7" t="s">
        <v>454</v>
      </c>
      <c r="J449" s="7" t="s">
        <v>222</v>
      </c>
      <c r="R449" s="7" t="s">
        <v>0</v>
      </c>
      <c r="S449" s="7">
        <v>8484</v>
      </c>
      <c r="T449" s="7">
        <v>253</v>
      </c>
      <c r="U449" s="7">
        <v>100</v>
      </c>
      <c r="V449" s="7" t="s">
        <v>1</v>
      </c>
      <c r="W449" s="7">
        <v>0</v>
      </c>
      <c r="X449" s="7">
        <v>0</v>
      </c>
      <c r="Y449" s="7" t="s">
        <v>2692</v>
      </c>
      <c r="Z449" s="7" t="s">
        <v>454</v>
      </c>
      <c r="AA449" s="7" t="s">
        <v>222</v>
      </c>
    </row>
    <row r="450" spans="1:27" x14ac:dyDescent="0.35">
      <c r="A450" s="7" t="s">
        <v>0</v>
      </c>
      <c r="B450" s="7">
        <v>8484</v>
      </c>
      <c r="C450" s="7">
        <v>253</v>
      </c>
      <c r="D450" s="7">
        <v>100</v>
      </c>
      <c r="E450" s="7" t="s">
        <v>1</v>
      </c>
      <c r="F450" s="7">
        <v>0</v>
      </c>
      <c r="G450" s="7">
        <v>0</v>
      </c>
      <c r="H450" s="7" t="s">
        <v>2692</v>
      </c>
      <c r="I450" s="7" t="s">
        <v>453</v>
      </c>
      <c r="J450" s="7" t="s">
        <v>222</v>
      </c>
      <c r="R450" s="7" t="s">
        <v>0</v>
      </c>
      <c r="S450" s="7">
        <v>8484</v>
      </c>
      <c r="T450" s="7">
        <v>253</v>
      </c>
      <c r="U450" s="7">
        <v>100</v>
      </c>
      <c r="V450" s="7" t="s">
        <v>1</v>
      </c>
      <c r="W450" s="7">
        <v>0</v>
      </c>
      <c r="X450" s="7">
        <v>0</v>
      </c>
      <c r="Y450" s="7" t="s">
        <v>2692</v>
      </c>
      <c r="Z450" s="7" t="s">
        <v>453</v>
      </c>
      <c r="AA450" s="7" t="s">
        <v>222</v>
      </c>
    </row>
    <row r="451" spans="1:27" x14ac:dyDescent="0.35">
      <c r="A451" s="7" t="s">
        <v>0</v>
      </c>
      <c r="B451" s="7">
        <v>8484</v>
      </c>
      <c r="C451" s="7">
        <v>253</v>
      </c>
      <c r="D451" s="7">
        <v>100</v>
      </c>
      <c r="E451" s="7" t="s">
        <v>1</v>
      </c>
      <c r="F451" s="7">
        <v>0</v>
      </c>
      <c r="G451" s="7">
        <v>0</v>
      </c>
      <c r="H451" s="7" t="s">
        <v>2692</v>
      </c>
      <c r="I451" s="7" t="s">
        <v>456</v>
      </c>
      <c r="J451" s="7" t="s">
        <v>222</v>
      </c>
      <c r="R451" s="7" t="s">
        <v>0</v>
      </c>
      <c r="S451" s="7">
        <v>8484</v>
      </c>
      <c r="T451" s="7">
        <v>253</v>
      </c>
      <c r="U451" s="7">
        <v>100</v>
      </c>
      <c r="V451" s="7" t="s">
        <v>1</v>
      </c>
      <c r="W451" s="7">
        <v>0</v>
      </c>
      <c r="X451" s="7">
        <v>0</v>
      </c>
      <c r="Y451" s="7" t="s">
        <v>2692</v>
      </c>
      <c r="Z451" s="7" t="s">
        <v>456</v>
      </c>
      <c r="AA451" s="7" t="s">
        <v>222</v>
      </c>
    </row>
    <row r="452" spans="1:27" x14ac:dyDescent="0.35">
      <c r="A452" s="7" t="s">
        <v>0</v>
      </c>
      <c r="B452" s="7">
        <v>8484</v>
      </c>
      <c r="C452" s="7">
        <v>253</v>
      </c>
      <c r="D452" s="7">
        <v>100</v>
      </c>
      <c r="E452" s="7" t="s">
        <v>1</v>
      </c>
      <c r="F452" s="7">
        <v>0</v>
      </c>
      <c r="G452" s="7">
        <v>0</v>
      </c>
      <c r="H452" s="7" t="s">
        <v>2692</v>
      </c>
      <c r="I452" s="7" t="s">
        <v>455</v>
      </c>
      <c r="J452" s="7" t="s">
        <v>222</v>
      </c>
      <c r="R452" s="7" t="s">
        <v>0</v>
      </c>
      <c r="S452" s="7">
        <v>8484</v>
      </c>
      <c r="T452" s="7">
        <v>253</v>
      </c>
      <c r="U452" s="7">
        <v>100</v>
      </c>
      <c r="V452" s="7" t="s">
        <v>1</v>
      </c>
      <c r="W452" s="7">
        <v>0</v>
      </c>
      <c r="X452" s="7">
        <v>0</v>
      </c>
      <c r="Y452" s="7" t="s">
        <v>2692</v>
      </c>
      <c r="Z452" s="7" t="s">
        <v>455</v>
      </c>
      <c r="AA452" s="7" t="s">
        <v>222</v>
      </c>
    </row>
    <row r="453" spans="1:27" x14ac:dyDescent="0.35">
      <c r="A453" s="7" t="s">
        <v>0</v>
      </c>
      <c r="B453" s="7">
        <v>8484</v>
      </c>
      <c r="C453" s="7">
        <v>253</v>
      </c>
      <c r="D453" s="7">
        <v>100</v>
      </c>
      <c r="E453" s="7" t="s">
        <v>1</v>
      </c>
      <c r="F453" s="7">
        <v>0</v>
      </c>
      <c r="G453" s="7">
        <v>0</v>
      </c>
      <c r="H453" s="7" t="s">
        <v>2692</v>
      </c>
      <c r="I453" s="7" t="s">
        <v>458</v>
      </c>
      <c r="J453" s="7" t="s">
        <v>222</v>
      </c>
      <c r="R453" s="7" t="s">
        <v>0</v>
      </c>
      <c r="S453" s="7">
        <v>8484</v>
      </c>
      <c r="T453" s="7">
        <v>253</v>
      </c>
      <c r="U453" s="7">
        <v>100</v>
      </c>
      <c r="V453" s="7" t="s">
        <v>1</v>
      </c>
      <c r="W453" s="7">
        <v>0</v>
      </c>
      <c r="X453" s="7">
        <v>0</v>
      </c>
      <c r="Y453" s="7" t="s">
        <v>2692</v>
      </c>
      <c r="Z453" s="7" t="s">
        <v>458</v>
      </c>
      <c r="AA453" s="7" t="s">
        <v>222</v>
      </c>
    </row>
    <row r="454" spans="1:27" x14ac:dyDescent="0.35">
      <c r="A454" s="7" t="s">
        <v>0</v>
      </c>
      <c r="B454" s="7">
        <v>8484</v>
      </c>
      <c r="C454" s="7">
        <v>253</v>
      </c>
      <c r="D454" s="7">
        <v>100</v>
      </c>
      <c r="E454" s="7" t="s">
        <v>1</v>
      </c>
      <c r="F454" s="7">
        <v>0</v>
      </c>
      <c r="G454" s="7">
        <v>0</v>
      </c>
      <c r="H454" s="7" t="s">
        <v>2692</v>
      </c>
      <c r="I454" s="7" t="s">
        <v>459</v>
      </c>
      <c r="J454" s="7" t="s">
        <v>222</v>
      </c>
      <c r="R454" s="7" t="s">
        <v>0</v>
      </c>
      <c r="S454" s="7">
        <v>8484</v>
      </c>
      <c r="T454" s="7">
        <v>253</v>
      </c>
      <c r="U454" s="7">
        <v>100</v>
      </c>
      <c r="V454" s="7" t="s">
        <v>1</v>
      </c>
      <c r="W454" s="7">
        <v>0</v>
      </c>
      <c r="X454" s="7">
        <v>0</v>
      </c>
      <c r="Y454" s="7" t="s">
        <v>2692</v>
      </c>
      <c r="Z454" s="7" t="s">
        <v>459</v>
      </c>
      <c r="AA454" s="7" t="s">
        <v>222</v>
      </c>
    </row>
    <row r="455" spans="1:27" x14ac:dyDescent="0.35">
      <c r="A455" s="7" t="s">
        <v>0</v>
      </c>
      <c r="B455" s="7">
        <v>8484</v>
      </c>
      <c r="C455" s="7">
        <v>253</v>
      </c>
      <c r="D455" s="7">
        <v>100</v>
      </c>
      <c r="E455" s="7" t="s">
        <v>1</v>
      </c>
      <c r="F455" s="7">
        <v>0</v>
      </c>
      <c r="G455" s="7">
        <v>0</v>
      </c>
      <c r="H455" s="7" t="s">
        <v>2692</v>
      </c>
      <c r="I455" s="7" t="s">
        <v>460</v>
      </c>
      <c r="J455" s="7" t="s">
        <v>222</v>
      </c>
      <c r="R455" s="7" t="s">
        <v>0</v>
      </c>
      <c r="S455" s="7">
        <v>8484</v>
      </c>
      <c r="T455" s="7">
        <v>253</v>
      </c>
      <c r="U455" s="7">
        <v>100</v>
      </c>
      <c r="V455" s="7" t="s">
        <v>1</v>
      </c>
      <c r="W455" s="7">
        <v>0</v>
      </c>
      <c r="X455" s="7">
        <v>0</v>
      </c>
      <c r="Y455" s="7" t="s">
        <v>2692</v>
      </c>
      <c r="Z455" s="7" t="s">
        <v>460</v>
      </c>
      <c r="AA455" s="7" t="s">
        <v>222</v>
      </c>
    </row>
    <row r="456" spans="1:27" x14ac:dyDescent="0.35">
      <c r="A456" s="7" t="s">
        <v>0</v>
      </c>
      <c r="B456" s="7">
        <v>8484</v>
      </c>
      <c r="C456" s="7">
        <v>253</v>
      </c>
      <c r="D456" s="7">
        <v>100</v>
      </c>
      <c r="E456" s="7" t="s">
        <v>1</v>
      </c>
      <c r="F456" s="7">
        <v>0</v>
      </c>
      <c r="G456" s="7">
        <v>0</v>
      </c>
      <c r="H456" s="7" t="s">
        <v>2692</v>
      </c>
      <c r="I456" s="7" t="s">
        <v>457</v>
      </c>
      <c r="J456" s="7" t="s">
        <v>222</v>
      </c>
      <c r="R456" s="7" t="s">
        <v>0</v>
      </c>
      <c r="S456" s="7">
        <v>8484</v>
      </c>
      <c r="T456" s="7">
        <v>253</v>
      </c>
      <c r="U456" s="7">
        <v>100</v>
      </c>
      <c r="V456" s="7" t="s">
        <v>1</v>
      </c>
      <c r="W456" s="7">
        <v>0</v>
      </c>
      <c r="X456" s="7">
        <v>0</v>
      </c>
      <c r="Y456" s="7" t="s">
        <v>2692</v>
      </c>
      <c r="Z456" s="7" t="s">
        <v>457</v>
      </c>
      <c r="AA456" s="7" t="s">
        <v>222</v>
      </c>
    </row>
    <row r="457" spans="1:27" x14ac:dyDescent="0.35">
      <c r="A457" s="7" t="s">
        <v>0</v>
      </c>
      <c r="B457" s="7">
        <v>8484</v>
      </c>
      <c r="C457" s="7">
        <v>253</v>
      </c>
      <c r="D457" s="7">
        <v>100</v>
      </c>
      <c r="E457" s="7" t="s">
        <v>1</v>
      </c>
      <c r="F457" s="7">
        <v>0</v>
      </c>
      <c r="G457" s="7">
        <v>0</v>
      </c>
      <c r="H457" s="7" t="s">
        <v>2692</v>
      </c>
      <c r="I457" s="7" t="s">
        <v>461</v>
      </c>
      <c r="J457" s="7" t="s">
        <v>222</v>
      </c>
      <c r="R457" s="7" t="s">
        <v>0</v>
      </c>
      <c r="S457" s="7">
        <v>8484</v>
      </c>
      <c r="T457" s="7">
        <v>253</v>
      </c>
      <c r="U457" s="7">
        <v>100</v>
      </c>
      <c r="V457" s="7" t="s">
        <v>1</v>
      </c>
      <c r="W457" s="7">
        <v>0</v>
      </c>
      <c r="X457" s="7">
        <v>0</v>
      </c>
      <c r="Y457" s="7" t="s">
        <v>2692</v>
      </c>
      <c r="Z457" s="7" t="s">
        <v>461</v>
      </c>
      <c r="AA457" s="7" t="s">
        <v>222</v>
      </c>
    </row>
    <row r="458" spans="1:27" x14ac:dyDescent="0.35">
      <c r="A458" s="7" t="s">
        <v>0</v>
      </c>
      <c r="B458" s="7">
        <v>8484</v>
      </c>
      <c r="C458" s="7">
        <v>253</v>
      </c>
      <c r="D458" s="7">
        <v>100</v>
      </c>
      <c r="E458" s="7" t="s">
        <v>1</v>
      </c>
      <c r="F458" s="7">
        <v>0</v>
      </c>
      <c r="G458" s="7">
        <v>0</v>
      </c>
      <c r="H458" s="7" t="s">
        <v>2692</v>
      </c>
      <c r="I458" s="7" t="s">
        <v>464</v>
      </c>
      <c r="J458" s="7" t="s">
        <v>222</v>
      </c>
      <c r="R458" s="7" t="s">
        <v>0</v>
      </c>
      <c r="S458" s="7">
        <v>8484</v>
      </c>
      <c r="T458" s="7">
        <v>253</v>
      </c>
      <c r="U458" s="7">
        <v>100</v>
      </c>
      <c r="V458" s="7" t="s">
        <v>1</v>
      </c>
      <c r="W458" s="7">
        <v>0</v>
      </c>
      <c r="X458" s="7">
        <v>0</v>
      </c>
      <c r="Y458" s="7" t="s">
        <v>2692</v>
      </c>
      <c r="Z458" s="7" t="s">
        <v>464</v>
      </c>
      <c r="AA458" s="7" t="s">
        <v>222</v>
      </c>
    </row>
    <row r="459" spans="1:27" x14ac:dyDescent="0.35">
      <c r="A459" s="7" t="s">
        <v>0</v>
      </c>
      <c r="B459" s="7">
        <v>8484</v>
      </c>
      <c r="C459" s="7">
        <v>253</v>
      </c>
      <c r="D459" s="7">
        <v>100</v>
      </c>
      <c r="E459" s="7" t="s">
        <v>1</v>
      </c>
      <c r="F459" s="7">
        <v>0</v>
      </c>
      <c r="G459" s="7">
        <v>0</v>
      </c>
      <c r="H459" s="7" t="s">
        <v>2692</v>
      </c>
      <c r="I459" s="7" t="s">
        <v>463</v>
      </c>
      <c r="J459" s="7" t="s">
        <v>222</v>
      </c>
      <c r="R459" s="7" t="s">
        <v>0</v>
      </c>
      <c r="S459" s="7">
        <v>8484</v>
      </c>
      <c r="T459" s="7">
        <v>253</v>
      </c>
      <c r="U459" s="7">
        <v>100</v>
      </c>
      <c r="V459" s="7" t="s">
        <v>1</v>
      </c>
      <c r="W459" s="7">
        <v>0</v>
      </c>
      <c r="X459" s="7">
        <v>0</v>
      </c>
      <c r="Y459" s="7" t="s">
        <v>2692</v>
      </c>
      <c r="Z459" s="7" t="s">
        <v>463</v>
      </c>
      <c r="AA459" s="7" t="s">
        <v>222</v>
      </c>
    </row>
    <row r="460" spans="1:27" x14ac:dyDescent="0.35">
      <c r="A460" s="7" t="s">
        <v>0</v>
      </c>
      <c r="B460" s="7">
        <v>8484</v>
      </c>
      <c r="C460" s="7">
        <v>253</v>
      </c>
      <c r="D460" s="7">
        <v>100</v>
      </c>
      <c r="E460" s="7" t="s">
        <v>1</v>
      </c>
      <c r="F460" s="7">
        <v>0</v>
      </c>
      <c r="G460" s="7">
        <v>0</v>
      </c>
      <c r="H460" s="7" t="s">
        <v>2692</v>
      </c>
      <c r="I460" s="7" t="s">
        <v>462</v>
      </c>
      <c r="J460" s="7" t="s">
        <v>222</v>
      </c>
      <c r="R460" s="7" t="s">
        <v>0</v>
      </c>
      <c r="S460" s="7">
        <v>8484</v>
      </c>
      <c r="T460" s="7">
        <v>253</v>
      </c>
      <c r="U460" s="7">
        <v>100</v>
      </c>
      <c r="V460" s="7" t="s">
        <v>1</v>
      </c>
      <c r="W460" s="7">
        <v>0</v>
      </c>
      <c r="X460" s="7">
        <v>0</v>
      </c>
      <c r="Y460" s="7" t="s">
        <v>2692</v>
      </c>
      <c r="Z460" s="7" t="s">
        <v>462</v>
      </c>
      <c r="AA460" s="7" t="s">
        <v>222</v>
      </c>
    </row>
    <row r="461" spans="1:27" x14ac:dyDescent="0.35">
      <c r="A461" s="7" t="s">
        <v>0</v>
      </c>
      <c r="B461" s="7">
        <v>8484</v>
      </c>
      <c r="C461" s="7">
        <v>253</v>
      </c>
      <c r="D461" s="7">
        <v>100</v>
      </c>
      <c r="E461" s="7" t="s">
        <v>1</v>
      </c>
      <c r="F461" s="7">
        <v>0</v>
      </c>
      <c r="G461" s="7">
        <v>0</v>
      </c>
      <c r="H461" s="7" t="s">
        <v>2692</v>
      </c>
      <c r="I461" s="7" t="s">
        <v>466</v>
      </c>
      <c r="J461" s="7" t="s">
        <v>222</v>
      </c>
      <c r="R461" s="7" t="s">
        <v>0</v>
      </c>
      <c r="S461" s="7">
        <v>8484</v>
      </c>
      <c r="T461" s="7">
        <v>253</v>
      </c>
      <c r="U461" s="7">
        <v>100</v>
      </c>
      <c r="V461" s="7" t="s">
        <v>1</v>
      </c>
      <c r="W461" s="7">
        <v>0</v>
      </c>
      <c r="X461" s="7">
        <v>0</v>
      </c>
      <c r="Y461" s="7" t="s">
        <v>2692</v>
      </c>
      <c r="Z461" s="7" t="s">
        <v>466</v>
      </c>
      <c r="AA461" s="7" t="s">
        <v>222</v>
      </c>
    </row>
    <row r="462" spans="1:27" x14ac:dyDescent="0.35">
      <c r="A462" s="7" t="s">
        <v>0</v>
      </c>
      <c r="B462" s="7">
        <v>8484</v>
      </c>
      <c r="C462" s="7">
        <v>253</v>
      </c>
      <c r="D462" s="7">
        <v>100</v>
      </c>
      <c r="E462" s="7" t="s">
        <v>1</v>
      </c>
      <c r="F462" s="7">
        <v>0</v>
      </c>
      <c r="G462" s="7">
        <v>0</v>
      </c>
      <c r="H462" s="7" t="s">
        <v>2692</v>
      </c>
      <c r="I462" s="7" t="s">
        <v>465</v>
      </c>
      <c r="J462" s="7" t="s">
        <v>222</v>
      </c>
      <c r="R462" s="7" t="s">
        <v>0</v>
      </c>
      <c r="S462" s="7">
        <v>8484</v>
      </c>
      <c r="T462" s="7">
        <v>253</v>
      </c>
      <c r="U462" s="7">
        <v>100</v>
      </c>
      <c r="V462" s="7" t="s">
        <v>1</v>
      </c>
      <c r="W462" s="7">
        <v>0</v>
      </c>
      <c r="X462" s="7">
        <v>0</v>
      </c>
      <c r="Y462" s="7" t="s">
        <v>2692</v>
      </c>
      <c r="Z462" s="7" t="s">
        <v>465</v>
      </c>
      <c r="AA462" s="7" t="s">
        <v>222</v>
      </c>
    </row>
    <row r="463" spans="1:27" x14ac:dyDescent="0.35">
      <c r="A463" s="7" t="s">
        <v>0</v>
      </c>
      <c r="B463" s="7">
        <v>8484</v>
      </c>
      <c r="C463" s="7">
        <v>253</v>
      </c>
      <c r="D463" s="7">
        <v>100</v>
      </c>
      <c r="E463" s="7" t="s">
        <v>1</v>
      </c>
      <c r="F463" s="7">
        <v>0</v>
      </c>
      <c r="G463" s="7">
        <v>0</v>
      </c>
      <c r="H463" s="7" t="s">
        <v>2692</v>
      </c>
      <c r="I463" s="7" t="s">
        <v>467</v>
      </c>
      <c r="J463" s="7" t="s">
        <v>222</v>
      </c>
      <c r="R463" s="7" t="s">
        <v>0</v>
      </c>
      <c r="S463" s="7">
        <v>8484</v>
      </c>
      <c r="T463" s="7">
        <v>253</v>
      </c>
      <c r="U463" s="7">
        <v>100</v>
      </c>
      <c r="V463" s="7" t="s">
        <v>1</v>
      </c>
      <c r="W463" s="7">
        <v>0</v>
      </c>
      <c r="X463" s="7">
        <v>0</v>
      </c>
      <c r="Y463" s="7" t="s">
        <v>2692</v>
      </c>
      <c r="Z463" s="7" t="s">
        <v>467</v>
      </c>
      <c r="AA463" s="7" t="s">
        <v>222</v>
      </c>
    </row>
    <row r="464" spans="1:27" x14ac:dyDescent="0.35">
      <c r="A464" s="7" t="s">
        <v>0</v>
      </c>
      <c r="B464" s="7">
        <v>8484</v>
      </c>
      <c r="C464" s="7">
        <v>253</v>
      </c>
      <c r="D464" s="7">
        <v>100</v>
      </c>
      <c r="E464" s="7" t="s">
        <v>1</v>
      </c>
      <c r="F464" s="7">
        <v>0</v>
      </c>
      <c r="G464" s="7">
        <v>0</v>
      </c>
      <c r="H464" s="7" t="s">
        <v>2692</v>
      </c>
      <c r="I464" s="7" t="s">
        <v>468</v>
      </c>
      <c r="J464" s="7" t="s">
        <v>222</v>
      </c>
      <c r="R464" s="7" t="s">
        <v>0</v>
      </c>
      <c r="S464" s="7">
        <v>8484</v>
      </c>
      <c r="T464" s="7">
        <v>253</v>
      </c>
      <c r="U464" s="7">
        <v>100</v>
      </c>
      <c r="V464" s="7" t="s">
        <v>1</v>
      </c>
      <c r="W464" s="7">
        <v>0</v>
      </c>
      <c r="X464" s="7">
        <v>0</v>
      </c>
      <c r="Y464" s="7" t="s">
        <v>2692</v>
      </c>
      <c r="Z464" s="7" t="s">
        <v>468</v>
      </c>
      <c r="AA464" s="7" t="s">
        <v>222</v>
      </c>
    </row>
    <row r="465" spans="1:27" x14ac:dyDescent="0.35">
      <c r="A465" s="7" t="s">
        <v>0</v>
      </c>
      <c r="B465" s="7">
        <v>8484</v>
      </c>
      <c r="C465" s="7">
        <v>253</v>
      </c>
      <c r="D465" s="7">
        <v>100</v>
      </c>
      <c r="E465" s="7" t="s">
        <v>1</v>
      </c>
      <c r="F465" s="7">
        <v>0</v>
      </c>
      <c r="G465" s="7">
        <v>0</v>
      </c>
      <c r="H465" s="7" t="s">
        <v>2692</v>
      </c>
      <c r="I465" s="7" t="s">
        <v>469</v>
      </c>
      <c r="J465" s="7" t="s">
        <v>222</v>
      </c>
      <c r="R465" s="7" t="s">
        <v>0</v>
      </c>
      <c r="S465" s="7">
        <v>8484</v>
      </c>
      <c r="T465" s="7">
        <v>253</v>
      </c>
      <c r="U465" s="7">
        <v>100</v>
      </c>
      <c r="V465" s="7" t="s">
        <v>1</v>
      </c>
      <c r="W465" s="7">
        <v>0</v>
      </c>
      <c r="X465" s="7">
        <v>0</v>
      </c>
      <c r="Y465" s="7" t="s">
        <v>2692</v>
      </c>
      <c r="Z465" s="7" t="s">
        <v>469</v>
      </c>
      <c r="AA465" s="7" t="s">
        <v>222</v>
      </c>
    </row>
    <row r="466" spans="1:27" x14ac:dyDescent="0.35">
      <c r="A466" s="7" t="s">
        <v>0</v>
      </c>
      <c r="B466" s="7">
        <v>8484</v>
      </c>
      <c r="C466" s="7">
        <v>253</v>
      </c>
      <c r="D466" s="7">
        <v>100</v>
      </c>
      <c r="E466" s="7" t="s">
        <v>1</v>
      </c>
      <c r="F466" s="7">
        <v>0</v>
      </c>
      <c r="G466" s="7">
        <v>0</v>
      </c>
      <c r="H466" s="7" t="s">
        <v>2692</v>
      </c>
      <c r="I466" s="7" t="s">
        <v>470</v>
      </c>
      <c r="J466" s="7" t="s">
        <v>222</v>
      </c>
      <c r="R466" s="7" t="s">
        <v>0</v>
      </c>
      <c r="S466" s="7">
        <v>8484</v>
      </c>
      <c r="T466" s="7">
        <v>253</v>
      </c>
      <c r="U466" s="7">
        <v>100</v>
      </c>
      <c r="V466" s="7" t="s">
        <v>1</v>
      </c>
      <c r="W466" s="7">
        <v>0</v>
      </c>
      <c r="X466" s="7">
        <v>0</v>
      </c>
      <c r="Y466" s="7" t="s">
        <v>2692</v>
      </c>
      <c r="Z466" s="7" t="s">
        <v>470</v>
      </c>
      <c r="AA466" s="7" t="s">
        <v>222</v>
      </c>
    </row>
    <row r="467" spans="1:27" x14ac:dyDescent="0.35">
      <c r="A467" s="7" t="s">
        <v>0</v>
      </c>
      <c r="B467" s="7">
        <v>8484</v>
      </c>
      <c r="C467" s="7">
        <v>253</v>
      </c>
      <c r="D467" s="7">
        <v>100</v>
      </c>
      <c r="E467" s="7" t="s">
        <v>1</v>
      </c>
      <c r="F467" s="7">
        <v>0</v>
      </c>
      <c r="G467" s="7">
        <v>0</v>
      </c>
      <c r="H467" s="7" t="s">
        <v>2692</v>
      </c>
      <c r="I467" s="7" t="s">
        <v>471</v>
      </c>
      <c r="J467" s="7" t="s">
        <v>222</v>
      </c>
      <c r="R467" s="7" t="s">
        <v>0</v>
      </c>
      <c r="S467" s="7">
        <v>8484</v>
      </c>
      <c r="T467" s="7">
        <v>253</v>
      </c>
      <c r="U467" s="7">
        <v>100</v>
      </c>
      <c r="V467" s="7" t="s">
        <v>1</v>
      </c>
      <c r="W467" s="7">
        <v>0</v>
      </c>
      <c r="X467" s="7">
        <v>0</v>
      </c>
      <c r="Y467" s="7" t="s">
        <v>2692</v>
      </c>
      <c r="Z467" s="7" t="s">
        <v>471</v>
      </c>
      <c r="AA467" s="7" t="s">
        <v>222</v>
      </c>
    </row>
    <row r="468" spans="1:27" x14ac:dyDescent="0.35">
      <c r="A468" s="7" t="s">
        <v>0</v>
      </c>
      <c r="B468" s="7">
        <v>8484</v>
      </c>
      <c r="C468" s="7">
        <v>253</v>
      </c>
      <c r="D468" s="7">
        <v>100</v>
      </c>
      <c r="E468" s="7" t="s">
        <v>1</v>
      </c>
      <c r="F468" s="7">
        <v>0</v>
      </c>
      <c r="G468" s="7">
        <v>0</v>
      </c>
      <c r="H468" s="7" t="s">
        <v>2692</v>
      </c>
      <c r="I468" s="7" t="s">
        <v>472</v>
      </c>
      <c r="J468" s="7" t="s">
        <v>222</v>
      </c>
      <c r="R468" s="7" t="s">
        <v>0</v>
      </c>
      <c r="S468" s="7">
        <v>8484</v>
      </c>
      <c r="T468" s="7">
        <v>253</v>
      </c>
      <c r="U468" s="7">
        <v>100</v>
      </c>
      <c r="V468" s="7" t="s">
        <v>1</v>
      </c>
      <c r="W468" s="7">
        <v>0</v>
      </c>
      <c r="X468" s="7">
        <v>0</v>
      </c>
      <c r="Y468" s="7" t="s">
        <v>2692</v>
      </c>
      <c r="Z468" s="7" t="s">
        <v>472</v>
      </c>
      <c r="AA468" s="7" t="s">
        <v>222</v>
      </c>
    </row>
    <row r="469" spans="1:27" x14ac:dyDescent="0.35">
      <c r="A469" s="7" t="s">
        <v>0</v>
      </c>
      <c r="B469" s="7">
        <v>8484</v>
      </c>
      <c r="C469" s="7">
        <v>253</v>
      </c>
      <c r="D469" s="7">
        <v>100</v>
      </c>
      <c r="E469" s="7" t="s">
        <v>1</v>
      </c>
      <c r="F469" s="7">
        <v>0</v>
      </c>
      <c r="G469" s="7">
        <v>0</v>
      </c>
      <c r="H469" s="7" t="s">
        <v>2692</v>
      </c>
      <c r="I469" s="7" t="s">
        <v>473</v>
      </c>
      <c r="J469" s="7" t="s">
        <v>222</v>
      </c>
      <c r="R469" s="7" t="s">
        <v>0</v>
      </c>
      <c r="S469" s="7">
        <v>8484</v>
      </c>
      <c r="T469" s="7">
        <v>253</v>
      </c>
      <c r="U469" s="7">
        <v>100</v>
      </c>
      <c r="V469" s="7" t="s">
        <v>1</v>
      </c>
      <c r="W469" s="7">
        <v>0</v>
      </c>
      <c r="X469" s="7">
        <v>0</v>
      </c>
      <c r="Y469" s="7" t="s">
        <v>2692</v>
      </c>
      <c r="Z469" s="7" t="s">
        <v>473</v>
      </c>
      <c r="AA469" s="7" t="s">
        <v>222</v>
      </c>
    </row>
    <row r="470" spans="1:27" x14ac:dyDescent="0.35">
      <c r="A470" s="7" t="s">
        <v>0</v>
      </c>
      <c r="B470" s="7">
        <v>8484</v>
      </c>
      <c r="C470" s="7">
        <v>253</v>
      </c>
      <c r="D470" s="7">
        <v>100</v>
      </c>
      <c r="E470" s="7" t="s">
        <v>1</v>
      </c>
      <c r="F470" s="7">
        <v>0</v>
      </c>
      <c r="G470" s="7">
        <v>0</v>
      </c>
      <c r="H470" s="7" t="s">
        <v>2692</v>
      </c>
      <c r="I470" s="7" t="s">
        <v>476</v>
      </c>
      <c r="J470" s="7" t="s">
        <v>222</v>
      </c>
      <c r="R470" s="7" t="s">
        <v>0</v>
      </c>
      <c r="S470" s="7">
        <v>8484</v>
      </c>
      <c r="T470" s="7">
        <v>253</v>
      </c>
      <c r="U470" s="7">
        <v>100</v>
      </c>
      <c r="V470" s="7" t="s">
        <v>1</v>
      </c>
      <c r="W470" s="7">
        <v>0</v>
      </c>
      <c r="X470" s="7">
        <v>0</v>
      </c>
      <c r="Y470" s="7" t="s">
        <v>2692</v>
      </c>
      <c r="Z470" s="7" t="s">
        <v>476</v>
      </c>
      <c r="AA470" s="7" t="s">
        <v>222</v>
      </c>
    </row>
    <row r="471" spans="1:27" x14ac:dyDescent="0.35">
      <c r="A471" s="7" t="s">
        <v>0</v>
      </c>
      <c r="B471" s="7">
        <v>8484</v>
      </c>
      <c r="C471" s="7">
        <v>253</v>
      </c>
      <c r="D471" s="7">
        <v>100</v>
      </c>
      <c r="E471" s="7" t="s">
        <v>1</v>
      </c>
      <c r="F471" s="7">
        <v>0</v>
      </c>
      <c r="G471" s="7">
        <v>0</v>
      </c>
      <c r="H471" s="7" t="s">
        <v>2692</v>
      </c>
      <c r="I471" s="7" t="s">
        <v>474</v>
      </c>
      <c r="J471" s="7" t="s">
        <v>222</v>
      </c>
      <c r="R471" s="7" t="s">
        <v>0</v>
      </c>
      <c r="S471" s="7">
        <v>8484</v>
      </c>
      <c r="T471" s="7">
        <v>253</v>
      </c>
      <c r="U471" s="7">
        <v>100</v>
      </c>
      <c r="V471" s="7" t="s">
        <v>1</v>
      </c>
      <c r="W471" s="7">
        <v>0</v>
      </c>
      <c r="X471" s="7">
        <v>0</v>
      </c>
      <c r="Y471" s="7" t="s">
        <v>2692</v>
      </c>
      <c r="Z471" s="7" t="s">
        <v>474</v>
      </c>
      <c r="AA471" s="7" t="s">
        <v>222</v>
      </c>
    </row>
    <row r="472" spans="1:27" x14ac:dyDescent="0.35">
      <c r="A472" s="7" t="s">
        <v>0</v>
      </c>
      <c r="B472" s="7">
        <v>8484</v>
      </c>
      <c r="C472" s="7">
        <v>253</v>
      </c>
      <c r="D472" s="7">
        <v>100</v>
      </c>
      <c r="E472" s="7" t="s">
        <v>1</v>
      </c>
      <c r="F472" s="7">
        <v>0</v>
      </c>
      <c r="G472" s="7">
        <v>0</v>
      </c>
      <c r="H472" s="7" t="s">
        <v>2692</v>
      </c>
      <c r="I472" s="7" t="s">
        <v>475</v>
      </c>
      <c r="J472" s="7" t="s">
        <v>222</v>
      </c>
      <c r="R472" s="7" t="s">
        <v>0</v>
      </c>
      <c r="S472" s="7">
        <v>8484</v>
      </c>
      <c r="T472" s="7">
        <v>253</v>
      </c>
      <c r="U472" s="7">
        <v>100</v>
      </c>
      <c r="V472" s="7" t="s">
        <v>1</v>
      </c>
      <c r="W472" s="7">
        <v>0</v>
      </c>
      <c r="X472" s="7">
        <v>0</v>
      </c>
      <c r="Y472" s="7" t="s">
        <v>2692</v>
      </c>
      <c r="Z472" s="7" t="s">
        <v>475</v>
      </c>
      <c r="AA472" s="7" t="s">
        <v>222</v>
      </c>
    </row>
    <row r="473" spans="1:27" x14ac:dyDescent="0.35">
      <c r="A473" s="7" t="s">
        <v>0</v>
      </c>
      <c r="B473" s="7">
        <v>8484</v>
      </c>
      <c r="C473" s="7">
        <v>253</v>
      </c>
      <c r="D473" s="7">
        <v>100</v>
      </c>
      <c r="E473" s="7" t="s">
        <v>1</v>
      </c>
      <c r="F473" s="7">
        <v>0</v>
      </c>
      <c r="G473" s="7">
        <v>0</v>
      </c>
      <c r="H473" s="7" t="s">
        <v>2692</v>
      </c>
      <c r="I473" s="7" t="s">
        <v>477</v>
      </c>
      <c r="J473" s="7" t="s">
        <v>222</v>
      </c>
      <c r="R473" s="7" t="s">
        <v>0</v>
      </c>
      <c r="S473" s="7">
        <v>8484</v>
      </c>
      <c r="T473" s="7">
        <v>253</v>
      </c>
      <c r="U473" s="7">
        <v>100</v>
      </c>
      <c r="V473" s="7" t="s">
        <v>1</v>
      </c>
      <c r="W473" s="7">
        <v>0</v>
      </c>
      <c r="X473" s="7">
        <v>0</v>
      </c>
      <c r="Y473" s="7" t="s">
        <v>2692</v>
      </c>
      <c r="Z473" s="7" t="s">
        <v>477</v>
      </c>
      <c r="AA473" s="7" t="s">
        <v>222</v>
      </c>
    </row>
    <row r="474" spans="1:27" x14ac:dyDescent="0.35">
      <c r="A474" s="7" t="s">
        <v>0</v>
      </c>
      <c r="B474" s="7">
        <v>8484</v>
      </c>
      <c r="C474" s="7">
        <v>253</v>
      </c>
      <c r="D474" s="7">
        <v>100</v>
      </c>
      <c r="E474" s="7" t="s">
        <v>1</v>
      </c>
      <c r="F474" s="7">
        <v>0</v>
      </c>
      <c r="G474" s="7">
        <v>0</v>
      </c>
      <c r="H474" s="7" t="s">
        <v>2692</v>
      </c>
      <c r="I474" s="7" t="s">
        <v>478</v>
      </c>
      <c r="J474" s="7" t="s">
        <v>222</v>
      </c>
      <c r="R474" s="7" t="s">
        <v>0</v>
      </c>
      <c r="S474" s="7">
        <v>8484</v>
      </c>
      <c r="T474" s="7">
        <v>253</v>
      </c>
      <c r="U474" s="7">
        <v>100</v>
      </c>
      <c r="V474" s="7" t="s">
        <v>1</v>
      </c>
      <c r="W474" s="7">
        <v>0</v>
      </c>
      <c r="X474" s="7">
        <v>0</v>
      </c>
      <c r="Y474" s="7" t="s">
        <v>2692</v>
      </c>
      <c r="Z474" s="7" t="s">
        <v>478</v>
      </c>
      <c r="AA474" s="7" t="s">
        <v>222</v>
      </c>
    </row>
    <row r="475" spans="1:27" x14ac:dyDescent="0.35">
      <c r="A475" s="7" t="s">
        <v>0</v>
      </c>
      <c r="B475" s="7">
        <v>8484</v>
      </c>
      <c r="C475" s="7">
        <v>253</v>
      </c>
      <c r="D475" s="7">
        <v>100</v>
      </c>
      <c r="E475" s="7" t="s">
        <v>1</v>
      </c>
      <c r="F475" s="7">
        <v>0</v>
      </c>
      <c r="G475" s="7">
        <v>0</v>
      </c>
      <c r="H475" s="7" t="s">
        <v>2692</v>
      </c>
      <c r="I475" s="7" t="s">
        <v>479</v>
      </c>
      <c r="J475" s="7" t="s">
        <v>222</v>
      </c>
      <c r="R475" s="7" t="s">
        <v>0</v>
      </c>
      <c r="S475" s="7">
        <v>8484</v>
      </c>
      <c r="T475" s="7">
        <v>253</v>
      </c>
      <c r="U475" s="7">
        <v>100</v>
      </c>
      <c r="V475" s="7" t="s">
        <v>1</v>
      </c>
      <c r="W475" s="7">
        <v>0</v>
      </c>
      <c r="X475" s="7">
        <v>0</v>
      </c>
      <c r="Y475" s="7" t="s">
        <v>2692</v>
      </c>
      <c r="Z475" s="7" t="s">
        <v>479</v>
      </c>
      <c r="AA475" s="7" t="s">
        <v>222</v>
      </c>
    </row>
    <row r="476" spans="1:27" x14ac:dyDescent="0.35">
      <c r="A476" s="7" t="s">
        <v>0</v>
      </c>
      <c r="B476" s="7">
        <v>8484</v>
      </c>
      <c r="C476" s="7">
        <v>253</v>
      </c>
      <c r="D476" s="7">
        <v>100</v>
      </c>
      <c r="E476" s="7" t="s">
        <v>1</v>
      </c>
      <c r="F476" s="7">
        <v>0</v>
      </c>
      <c r="G476" s="7">
        <v>0</v>
      </c>
      <c r="H476" s="7" t="s">
        <v>2692</v>
      </c>
      <c r="I476" s="7" t="s">
        <v>480</v>
      </c>
      <c r="J476" s="7" t="s">
        <v>222</v>
      </c>
      <c r="R476" s="7" t="s">
        <v>0</v>
      </c>
      <c r="S476" s="7">
        <v>8484</v>
      </c>
      <c r="T476" s="7">
        <v>253</v>
      </c>
      <c r="U476" s="7">
        <v>100</v>
      </c>
      <c r="V476" s="7" t="s">
        <v>1</v>
      </c>
      <c r="W476" s="7">
        <v>0</v>
      </c>
      <c r="X476" s="7">
        <v>0</v>
      </c>
      <c r="Y476" s="7" t="s">
        <v>2692</v>
      </c>
      <c r="Z476" s="7" t="s">
        <v>480</v>
      </c>
      <c r="AA476" s="7" t="s">
        <v>222</v>
      </c>
    </row>
    <row r="477" spans="1:27" x14ac:dyDescent="0.35">
      <c r="A477" s="7" t="s">
        <v>0</v>
      </c>
      <c r="B477" s="7">
        <v>8484</v>
      </c>
      <c r="C477" s="7">
        <v>253</v>
      </c>
      <c r="D477" s="7">
        <v>100</v>
      </c>
      <c r="E477" s="7" t="s">
        <v>1</v>
      </c>
      <c r="F477" s="7">
        <v>0</v>
      </c>
      <c r="G477" s="7">
        <v>0</v>
      </c>
      <c r="H477" s="7" t="s">
        <v>2692</v>
      </c>
      <c r="I477" s="7" t="s">
        <v>481</v>
      </c>
      <c r="J477" s="7" t="s">
        <v>222</v>
      </c>
      <c r="R477" s="7" t="s">
        <v>0</v>
      </c>
      <c r="S477" s="7">
        <v>8484</v>
      </c>
      <c r="T477" s="7">
        <v>253</v>
      </c>
      <c r="U477" s="7">
        <v>100</v>
      </c>
      <c r="V477" s="7" t="s">
        <v>1</v>
      </c>
      <c r="W477" s="7">
        <v>0</v>
      </c>
      <c r="X477" s="7">
        <v>0</v>
      </c>
      <c r="Y477" s="7" t="s">
        <v>2692</v>
      </c>
      <c r="Z477" s="7" t="s">
        <v>481</v>
      </c>
      <c r="AA477" s="7" t="s">
        <v>222</v>
      </c>
    </row>
    <row r="478" spans="1:27" x14ac:dyDescent="0.35">
      <c r="A478" s="7" t="s">
        <v>0</v>
      </c>
      <c r="B478" s="7">
        <v>8484</v>
      </c>
      <c r="C478" s="7">
        <v>253</v>
      </c>
      <c r="D478" s="7">
        <v>100</v>
      </c>
      <c r="E478" s="7" t="s">
        <v>1</v>
      </c>
      <c r="F478" s="7">
        <v>0</v>
      </c>
      <c r="G478" s="7">
        <v>0</v>
      </c>
      <c r="H478" s="7" t="s">
        <v>2692</v>
      </c>
      <c r="I478" s="7" t="s">
        <v>482</v>
      </c>
      <c r="J478" s="7" t="s">
        <v>222</v>
      </c>
      <c r="R478" s="7" t="s">
        <v>0</v>
      </c>
      <c r="S478" s="7">
        <v>8484</v>
      </c>
      <c r="T478" s="7">
        <v>253</v>
      </c>
      <c r="U478" s="7">
        <v>100</v>
      </c>
      <c r="V478" s="7" t="s">
        <v>1</v>
      </c>
      <c r="W478" s="7">
        <v>0</v>
      </c>
      <c r="X478" s="7">
        <v>0</v>
      </c>
      <c r="Y478" s="7" t="s">
        <v>2692</v>
      </c>
      <c r="Z478" s="7" t="s">
        <v>482</v>
      </c>
      <c r="AA478" s="7" t="s">
        <v>222</v>
      </c>
    </row>
    <row r="479" spans="1:27" x14ac:dyDescent="0.35">
      <c r="A479" s="7" t="s">
        <v>0</v>
      </c>
      <c r="B479" s="7">
        <v>8484</v>
      </c>
      <c r="C479" s="7">
        <v>253</v>
      </c>
      <c r="D479" s="7">
        <v>100</v>
      </c>
      <c r="E479" s="7" t="s">
        <v>1</v>
      </c>
      <c r="F479" s="7">
        <v>0</v>
      </c>
      <c r="G479" s="7">
        <v>0</v>
      </c>
      <c r="H479" s="7" t="s">
        <v>2692</v>
      </c>
      <c r="I479" s="7" t="s">
        <v>483</v>
      </c>
      <c r="J479" s="7" t="s">
        <v>222</v>
      </c>
      <c r="R479" s="7" t="s">
        <v>0</v>
      </c>
      <c r="S479" s="7">
        <v>8484</v>
      </c>
      <c r="T479" s="7">
        <v>253</v>
      </c>
      <c r="U479" s="7">
        <v>100</v>
      </c>
      <c r="V479" s="7" t="s">
        <v>1</v>
      </c>
      <c r="W479" s="7">
        <v>0</v>
      </c>
      <c r="X479" s="7">
        <v>0</v>
      </c>
      <c r="Y479" s="7" t="s">
        <v>2692</v>
      </c>
      <c r="Z479" s="7" t="s">
        <v>483</v>
      </c>
      <c r="AA479" s="7" t="s">
        <v>222</v>
      </c>
    </row>
    <row r="480" spans="1:27" x14ac:dyDescent="0.35">
      <c r="A480" s="7" t="s">
        <v>0</v>
      </c>
      <c r="B480" s="7">
        <v>8484</v>
      </c>
      <c r="C480" s="7">
        <v>253</v>
      </c>
      <c r="D480" s="7">
        <v>100</v>
      </c>
      <c r="E480" s="7" t="s">
        <v>1</v>
      </c>
      <c r="F480" s="7">
        <v>0</v>
      </c>
      <c r="G480" s="7">
        <v>0</v>
      </c>
      <c r="H480" s="7" t="s">
        <v>2692</v>
      </c>
      <c r="I480" s="7" t="s">
        <v>485</v>
      </c>
      <c r="J480" s="7" t="s">
        <v>222</v>
      </c>
      <c r="R480" s="7" t="s">
        <v>0</v>
      </c>
      <c r="S480" s="7">
        <v>8484</v>
      </c>
      <c r="T480" s="7">
        <v>253</v>
      </c>
      <c r="U480" s="7">
        <v>100</v>
      </c>
      <c r="V480" s="7" t="s">
        <v>1</v>
      </c>
      <c r="W480" s="7">
        <v>0</v>
      </c>
      <c r="X480" s="7">
        <v>0</v>
      </c>
      <c r="Y480" s="7" t="s">
        <v>2692</v>
      </c>
      <c r="Z480" s="7" t="s">
        <v>485</v>
      </c>
      <c r="AA480" s="7" t="s">
        <v>222</v>
      </c>
    </row>
    <row r="481" spans="1:27" x14ac:dyDescent="0.35">
      <c r="A481" s="7" t="s">
        <v>0</v>
      </c>
      <c r="B481" s="7">
        <v>8484</v>
      </c>
      <c r="C481" s="7">
        <v>253</v>
      </c>
      <c r="D481" s="7">
        <v>100</v>
      </c>
      <c r="E481" s="7" t="s">
        <v>1</v>
      </c>
      <c r="F481" s="7">
        <v>0</v>
      </c>
      <c r="G481" s="7">
        <v>0</v>
      </c>
      <c r="H481" s="7" t="s">
        <v>2692</v>
      </c>
      <c r="I481" s="7" t="s">
        <v>484</v>
      </c>
      <c r="J481" s="7" t="s">
        <v>222</v>
      </c>
      <c r="R481" s="7" t="s">
        <v>0</v>
      </c>
      <c r="S481" s="7">
        <v>8484</v>
      </c>
      <c r="T481" s="7">
        <v>253</v>
      </c>
      <c r="U481" s="7">
        <v>100</v>
      </c>
      <c r="V481" s="7" t="s">
        <v>1</v>
      </c>
      <c r="W481" s="7">
        <v>0</v>
      </c>
      <c r="X481" s="7">
        <v>0</v>
      </c>
      <c r="Y481" s="7" t="s">
        <v>2692</v>
      </c>
      <c r="Z481" s="7" t="s">
        <v>484</v>
      </c>
      <c r="AA481" s="7" t="s">
        <v>222</v>
      </c>
    </row>
    <row r="482" spans="1:27" x14ac:dyDescent="0.35">
      <c r="A482" s="7" t="s">
        <v>0</v>
      </c>
      <c r="B482" s="7">
        <v>8484</v>
      </c>
      <c r="C482" s="7">
        <v>253</v>
      </c>
      <c r="D482" s="7">
        <v>100</v>
      </c>
      <c r="E482" s="7" t="s">
        <v>1</v>
      </c>
      <c r="F482" s="7">
        <v>0</v>
      </c>
      <c r="G482" s="7">
        <v>0</v>
      </c>
      <c r="H482" s="7" t="s">
        <v>2692</v>
      </c>
      <c r="I482" s="7" t="s">
        <v>486</v>
      </c>
      <c r="J482" s="7" t="s">
        <v>222</v>
      </c>
      <c r="R482" s="7" t="s">
        <v>0</v>
      </c>
      <c r="S482" s="7">
        <v>8484</v>
      </c>
      <c r="T482" s="7">
        <v>253</v>
      </c>
      <c r="U482" s="7">
        <v>100</v>
      </c>
      <c r="V482" s="7" t="s">
        <v>1</v>
      </c>
      <c r="W482" s="7">
        <v>0</v>
      </c>
      <c r="X482" s="7">
        <v>0</v>
      </c>
      <c r="Y482" s="7" t="s">
        <v>2692</v>
      </c>
      <c r="Z482" s="7" t="s">
        <v>486</v>
      </c>
      <c r="AA482" s="7" t="s">
        <v>222</v>
      </c>
    </row>
    <row r="483" spans="1:27" x14ac:dyDescent="0.35">
      <c r="A483" s="7" t="s">
        <v>0</v>
      </c>
      <c r="B483" s="7">
        <v>8484</v>
      </c>
      <c r="C483" s="7">
        <v>253</v>
      </c>
      <c r="D483" s="7">
        <v>100</v>
      </c>
      <c r="E483" s="7" t="s">
        <v>1</v>
      </c>
      <c r="F483" s="7">
        <v>0</v>
      </c>
      <c r="G483" s="7">
        <v>0</v>
      </c>
      <c r="H483" s="7" t="s">
        <v>2692</v>
      </c>
      <c r="I483" s="7" t="s">
        <v>487</v>
      </c>
      <c r="J483" s="7" t="s">
        <v>222</v>
      </c>
      <c r="R483" s="7" t="s">
        <v>0</v>
      </c>
      <c r="S483" s="7">
        <v>8484</v>
      </c>
      <c r="T483" s="7">
        <v>253</v>
      </c>
      <c r="U483" s="7">
        <v>100</v>
      </c>
      <c r="V483" s="7" t="s">
        <v>1</v>
      </c>
      <c r="W483" s="7">
        <v>0</v>
      </c>
      <c r="X483" s="7">
        <v>0</v>
      </c>
      <c r="Y483" s="7" t="s">
        <v>2692</v>
      </c>
      <c r="Z483" s="7" t="s">
        <v>487</v>
      </c>
      <c r="AA483" s="7" t="s">
        <v>222</v>
      </c>
    </row>
    <row r="484" spans="1:27" x14ac:dyDescent="0.35">
      <c r="A484" s="7" t="s">
        <v>0</v>
      </c>
      <c r="B484" s="7">
        <v>8484</v>
      </c>
      <c r="C484" s="7">
        <v>253</v>
      </c>
      <c r="D484" s="7">
        <v>100</v>
      </c>
      <c r="E484" s="7" t="s">
        <v>1</v>
      </c>
      <c r="F484" s="7">
        <v>0</v>
      </c>
      <c r="G484" s="7">
        <v>0</v>
      </c>
      <c r="H484" s="7" t="s">
        <v>2692</v>
      </c>
      <c r="I484" s="7" t="s">
        <v>489</v>
      </c>
      <c r="J484" s="7" t="s">
        <v>222</v>
      </c>
      <c r="R484" s="7" t="s">
        <v>0</v>
      </c>
      <c r="S484" s="7">
        <v>8484</v>
      </c>
      <c r="T484" s="7">
        <v>253</v>
      </c>
      <c r="U484" s="7">
        <v>100</v>
      </c>
      <c r="V484" s="7" t="s">
        <v>1</v>
      </c>
      <c r="W484" s="7">
        <v>0</v>
      </c>
      <c r="X484" s="7">
        <v>0</v>
      </c>
      <c r="Y484" s="7" t="s">
        <v>2692</v>
      </c>
      <c r="Z484" s="7" t="s">
        <v>489</v>
      </c>
      <c r="AA484" s="7" t="s">
        <v>222</v>
      </c>
    </row>
    <row r="485" spans="1:27" x14ac:dyDescent="0.35">
      <c r="A485" s="7" t="s">
        <v>0</v>
      </c>
      <c r="B485" s="7">
        <v>8484</v>
      </c>
      <c r="C485" s="7">
        <v>253</v>
      </c>
      <c r="D485" s="7">
        <v>100</v>
      </c>
      <c r="E485" s="7" t="s">
        <v>1</v>
      </c>
      <c r="F485" s="7">
        <v>0</v>
      </c>
      <c r="G485" s="7">
        <v>0</v>
      </c>
      <c r="H485" s="7" t="s">
        <v>2692</v>
      </c>
      <c r="I485" s="7" t="s">
        <v>490</v>
      </c>
      <c r="J485" s="7" t="s">
        <v>222</v>
      </c>
      <c r="R485" s="7" t="s">
        <v>0</v>
      </c>
      <c r="S485" s="7">
        <v>8484</v>
      </c>
      <c r="T485" s="7">
        <v>253</v>
      </c>
      <c r="U485" s="7">
        <v>100</v>
      </c>
      <c r="V485" s="7" t="s">
        <v>1</v>
      </c>
      <c r="W485" s="7">
        <v>0</v>
      </c>
      <c r="X485" s="7">
        <v>0</v>
      </c>
      <c r="Y485" s="7" t="s">
        <v>2692</v>
      </c>
      <c r="Z485" s="7" t="s">
        <v>490</v>
      </c>
      <c r="AA485" s="7" t="s">
        <v>222</v>
      </c>
    </row>
    <row r="486" spans="1:27" x14ac:dyDescent="0.35">
      <c r="A486" s="7" t="s">
        <v>0</v>
      </c>
      <c r="B486" s="7">
        <v>8484</v>
      </c>
      <c r="C486" s="7">
        <v>253</v>
      </c>
      <c r="D486" s="7">
        <v>100</v>
      </c>
      <c r="E486" s="7" t="s">
        <v>1</v>
      </c>
      <c r="F486" s="7">
        <v>0</v>
      </c>
      <c r="G486" s="7">
        <v>0</v>
      </c>
      <c r="H486" s="7" t="s">
        <v>2692</v>
      </c>
      <c r="I486" s="7" t="s">
        <v>491</v>
      </c>
      <c r="J486" s="7" t="s">
        <v>222</v>
      </c>
      <c r="R486" s="7" t="s">
        <v>0</v>
      </c>
      <c r="S486" s="7">
        <v>8484</v>
      </c>
      <c r="T486" s="7">
        <v>253</v>
      </c>
      <c r="U486" s="7">
        <v>100</v>
      </c>
      <c r="V486" s="7" t="s">
        <v>1</v>
      </c>
      <c r="W486" s="7">
        <v>0</v>
      </c>
      <c r="X486" s="7">
        <v>0</v>
      </c>
      <c r="Y486" s="7" t="s">
        <v>2692</v>
      </c>
      <c r="Z486" s="7" t="s">
        <v>491</v>
      </c>
      <c r="AA486" s="7" t="s">
        <v>222</v>
      </c>
    </row>
    <row r="487" spans="1:27" x14ac:dyDescent="0.35">
      <c r="A487" s="7" t="s">
        <v>0</v>
      </c>
      <c r="B487" s="7">
        <v>8484</v>
      </c>
      <c r="C487" s="7">
        <v>253</v>
      </c>
      <c r="D487" s="7">
        <v>100</v>
      </c>
      <c r="E487" s="7" t="s">
        <v>1</v>
      </c>
      <c r="F487" s="7">
        <v>0</v>
      </c>
      <c r="G487" s="7">
        <v>0</v>
      </c>
      <c r="H487" s="7" t="s">
        <v>2692</v>
      </c>
      <c r="I487" s="7" t="s">
        <v>488</v>
      </c>
      <c r="J487" s="7" t="s">
        <v>222</v>
      </c>
      <c r="R487" s="7" t="s">
        <v>0</v>
      </c>
      <c r="S487" s="7">
        <v>8484</v>
      </c>
      <c r="T487" s="7">
        <v>253</v>
      </c>
      <c r="U487" s="7">
        <v>100</v>
      </c>
      <c r="V487" s="7" t="s">
        <v>1</v>
      </c>
      <c r="W487" s="7">
        <v>0</v>
      </c>
      <c r="X487" s="7">
        <v>0</v>
      </c>
      <c r="Y487" s="7" t="s">
        <v>2692</v>
      </c>
      <c r="Z487" s="7" t="s">
        <v>488</v>
      </c>
      <c r="AA487" s="7" t="s">
        <v>222</v>
      </c>
    </row>
    <row r="488" spans="1:27" x14ac:dyDescent="0.35">
      <c r="A488" s="7" t="s">
        <v>0</v>
      </c>
      <c r="B488" s="7">
        <v>8484</v>
      </c>
      <c r="C488" s="7">
        <v>253</v>
      </c>
      <c r="D488" s="7">
        <v>100</v>
      </c>
      <c r="E488" s="7" t="s">
        <v>1</v>
      </c>
      <c r="F488" s="7">
        <v>0</v>
      </c>
      <c r="G488" s="7">
        <v>0</v>
      </c>
      <c r="H488" s="7" t="s">
        <v>2692</v>
      </c>
      <c r="I488" s="7" t="s">
        <v>492</v>
      </c>
      <c r="J488" s="7" t="s">
        <v>222</v>
      </c>
      <c r="R488" s="7" t="s">
        <v>0</v>
      </c>
      <c r="S488" s="7">
        <v>8484</v>
      </c>
      <c r="T488" s="7">
        <v>253</v>
      </c>
      <c r="U488" s="7">
        <v>100</v>
      </c>
      <c r="V488" s="7" t="s">
        <v>1</v>
      </c>
      <c r="W488" s="7">
        <v>0</v>
      </c>
      <c r="X488" s="7">
        <v>0</v>
      </c>
      <c r="Y488" s="7" t="s">
        <v>2692</v>
      </c>
      <c r="Z488" s="7" t="s">
        <v>492</v>
      </c>
      <c r="AA488" s="7" t="s">
        <v>222</v>
      </c>
    </row>
    <row r="489" spans="1:27" x14ac:dyDescent="0.35">
      <c r="A489" s="7" t="s">
        <v>0</v>
      </c>
      <c r="B489" s="7">
        <v>8484</v>
      </c>
      <c r="C489" s="7">
        <v>253</v>
      </c>
      <c r="D489" s="7">
        <v>100</v>
      </c>
      <c r="E489" s="7" t="s">
        <v>1</v>
      </c>
      <c r="F489" s="7">
        <v>0</v>
      </c>
      <c r="G489" s="7">
        <v>0</v>
      </c>
      <c r="H489" s="7" t="s">
        <v>2692</v>
      </c>
      <c r="I489" s="7" t="s">
        <v>493</v>
      </c>
      <c r="J489" s="7" t="s">
        <v>222</v>
      </c>
      <c r="R489" s="7" t="s">
        <v>0</v>
      </c>
      <c r="S489" s="7">
        <v>8484</v>
      </c>
      <c r="T489" s="7">
        <v>253</v>
      </c>
      <c r="U489" s="7">
        <v>100</v>
      </c>
      <c r="V489" s="7" t="s">
        <v>1</v>
      </c>
      <c r="W489" s="7">
        <v>0</v>
      </c>
      <c r="X489" s="7">
        <v>0</v>
      </c>
      <c r="Y489" s="7" t="s">
        <v>2692</v>
      </c>
      <c r="Z489" s="7" t="s">
        <v>493</v>
      </c>
      <c r="AA489" s="7" t="s">
        <v>222</v>
      </c>
    </row>
    <row r="490" spans="1:27" x14ac:dyDescent="0.35">
      <c r="A490" s="7" t="s">
        <v>0</v>
      </c>
      <c r="B490" s="7">
        <v>8484</v>
      </c>
      <c r="C490" s="7">
        <v>253</v>
      </c>
      <c r="D490" s="7">
        <v>100</v>
      </c>
      <c r="E490" s="7" t="s">
        <v>1</v>
      </c>
      <c r="F490" s="7">
        <v>0</v>
      </c>
      <c r="G490" s="7">
        <v>0</v>
      </c>
      <c r="H490" s="7" t="s">
        <v>2692</v>
      </c>
      <c r="I490" s="7" t="s">
        <v>495</v>
      </c>
      <c r="J490" s="7" t="s">
        <v>222</v>
      </c>
      <c r="R490" s="7" t="s">
        <v>0</v>
      </c>
      <c r="S490" s="7">
        <v>8484</v>
      </c>
      <c r="T490" s="7">
        <v>253</v>
      </c>
      <c r="U490" s="7">
        <v>100</v>
      </c>
      <c r="V490" s="7" t="s">
        <v>1</v>
      </c>
      <c r="W490" s="7">
        <v>0</v>
      </c>
      <c r="X490" s="7">
        <v>0</v>
      </c>
      <c r="Y490" s="7" t="s">
        <v>2692</v>
      </c>
      <c r="Z490" s="7" t="s">
        <v>495</v>
      </c>
      <c r="AA490" s="7" t="s">
        <v>222</v>
      </c>
    </row>
    <row r="491" spans="1:27" x14ac:dyDescent="0.35">
      <c r="A491" s="7" t="s">
        <v>0</v>
      </c>
      <c r="B491" s="7">
        <v>8484</v>
      </c>
      <c r="C491" s="7">
        <v>253</v>
      </c>
      <c r="D491" s="7">
        <v>100</v>
      </c>
      <c r="E491" s="7" t="s">
        <v>1</v>
      </c>
      <c r="F491" s="7">
        <v>0</v>
      </c>
      <c r="G491" s="7">
        <v>0</v>
      </c>
      <c r="H491" s="7" t="s">
        <v>2692</v>
      </c>
      <c r="I491" s="7" t="s">
        <v>494</v>
      </c>
      <c r="J491" s="7" t="s">
        <v>222</v>
      </c>
      <c r="R491" s="7" t="s">
        <v>0</v>
      </c>
      <c r="S491" s="7">
        <v>8484</v>
      </c>
      <c r="T491" s="7">
        <v>253</v>
      </c>
      <c r="U491" s="7">
        <v>100</v>
      </c>
      <c r="V491" s="7" t="s">
        <v>1</v>
      </c>
      <c r="W491" s="7">
        <v>0</v>
      </c>
      <c r="X491" s="7">
        <v>0</v>
      </c>
      <c r="Y491" s="7" t="s">
        <v>2692</v>
      </c>
      <c r="Z491" s="7" t="s">
        <v>494</v>
      </c>
      <c r="AA491" s="7" t="s">
        <v>222</v>
      </c>
    </row>
    <row r="492" spans="1:27" x14ac:dyDescent="0.35">
      <c r="A492" s="7" t="s">
        <v>0</v>
      </c>
      <c r="B492" s="7">
        <v>8484</v>
      </c>
      <c r="C492" s="7">
        <v>253</v>
      </c>
      <c r="D492" s="7">
        <v>100</v>
      </c>
      <c r="E492" s="7" t="s">
        <v>1</v>
      </c>
      <c r="F492" s="7">
        <v>0</v>
      </c>
      <c r="G492" s="7">
        <v>0</v>
      </c>
      <c r="H492" s="7" t="s">
        <v>2692</v>
      </c>
      <c r="I492" s="7" t="s">
        <v>496</v>
      </c>
      <c r="J492" s="7" t="s">
        <v>222</v>
      </c>
      <c r="R492" s="7" t="s">
        <v>0</v>
      </c>
      <c r="S492" s="7">
        <v>8484</v>
      </c>
      <c r="T492" s="7">
        <v>253</v>
      </c>
      <c r="U492" s="7">
        <v>100</v>
      </c>
      <c r="V492" s="7" t="s">
        <v>1</v>
      </c>
      <c r="W492" s="7">
        <v>0</v>
      </c>
      <c r="X492" s="7">
        <v>0</v>
      </c>
      <c r="Y492" s="7" t="s">
        <v>2692</v>
      </c>
      <c r="Z492" s="7" t="s">
        <v>496</v>
      </c>
      <c r="AA492" s="7" t="s">
        <v>222</v>
      </c>
    </row>
    <row r="493" spans="1:27" x14ac:dyDescent="0.35">
      <c r="A493" s="7" t="s">
        <v>0</v>
      </c>
      <c r="B493" s="7">
        <v>8484</v>
      </c>
      <c r="C493" s="7">
        <v>253</v>
      </c>
      <c r="D493" s="7">
        <v>100</v>
      </c>
      <c r="E493" s="7" t="s">
        <v>1</v>
      </c>
      <c r="F493" s="7">
        <v>0</v>
      </c>
      <c r="G493" s="7">
        <v>0</v>
      </c>
      <c r="H493" s="7" t="s">
        <v>2692</v>
      </c>
      <c r="I493" s="7" t="s">
        <v>500</v>
      </c>
      <c r="J493" s="7" t="s">
        <v>222</v>
      </c>
      <c r="R493" s="7" t="s">
        <v>0</v>
      </c>
      <c r="S493" s="7">
        <v>8484</v>
      </c>
      <c r="T493" s="7">
        <v>253</v>
      </c>
      <c r="U493" s="7">
        <v>100</v>
      </c>
      <c r="V493" s="7" t="s">
        <v>1</v>
      </c>
      <c r="W493" s="7">
        <v>0</v>
      </c>
      <c r="X493" s="7">
        <v>0</v>
      </c>
      <c r="Y493" s="7" t="s">
        <v>2692</v>
      </c>
      <c r="Z493" s="7" t="s">
        <v>500</v>
      </c>
      <c r="AA493" s="7" t="s">
        <v>222</v>
      </c>
    </row>
    <row r="494" spans="1:27" x14ac:dyDescent="0.35">
      <c r="A494" s="7" t="s">
        <v>0</v>
      </c>
      <c r="B494" s="7">
        <v>8484</v>
      </c>
      <c r="C494" s="7">
        <v>253</v>
      </c>
      <c r="D494" s="7">
        <v>100</v>
      </c>
      <c r="E494" s="7" t="s">
        <v>1</v>
      </c>
      <c r="F494" s="7">
        <v>0</v>
      </c>
      <c r="G494" s="7">
        <v>0</v>
      </c>
      <c r="H494" s="7" t="s">
        <v>2692</v>
      </c>
      <c r="I494" s="7" t="s">
        <v>497</v>
      </c>
      <c r="J494" s="7" t="s">
        <v>222</v>
      </c>
      <c r="R494" s="7" t="s">
        <v>0</v>
      </c>
      <c r="S494" s="7">
        <v>8484</v>
      </c>
      <c r="T494" s="7">
        <v>253</v>
      </c>
      <c r="U494" s="7">
        <v>100</v>
      </c>
      <c r="V494" s="7" t="s">
        <v>1</v>
      </c>
      <c r="W494" s="7">
        <v>0</v>
      </c>
      <c r="X494" s="7">
        <v>0</v>
      </c>
      <c r="Y494" s="7" t="s">
        <v>2692</v>
      </c>
      <c r="Z494" s="7" t="s">
        <v>497</v>
      </c>
      <c r="AA494" s="7" t="s">
        <v>222</v>
      </c>
    </row>
    <row r="495" spans="1:27" x14ac:dyDescent="0.35">
      <c r="A495" s="7" t="s">
        <v>0</v>
      </c>
      <c r="B495" s="7">
        <v>8484</v>
      </c>
      <c r="C495" s="7">
        <v>253</v>
      </c>
      <c r="D495" s="7">
        <v>100</v>
      </c>
      <c r="E495" s="7" t="s">
        <v>1</v>
      </c>
      <c r="F495" s="7">
        <v>0</v>
      </c>
      <c r="G495" s="7">
        <v>0</v>
      </c>
      <c r="H495" s="7" t="s">
        <v>2692</v>
      </c>
      <c r="I495" s="7" t="s">
        <v>498</v>
      </c>
      <c r="J495" s="7" t="s">
        <v>222</v>
      </c>
      <c r="R495" s="7" t="s">
        <v>0</v>
      </c>
      <c r="S495" s="7">
        <v>8484</v>
      </c>
      <c r="T495" s="7">
        <v>253</v>
      </c>
      <c r="U495" s="7">
        <v>100</v>
      </c>
      <c r="V495" s="7" t="s">
        <v>1</v>
      </c>
      <c r="W495" s="7">
        <v>0</v>
      </c>
      <c r="X495" s="7">
        <v>0</v>
      </c>
      <c r="Y495" s="7" t="s">
        <v>2692</v>
      </c>
      <c r="Z495" s="7" t="s">
        <v>498</v>
      </c>
      <c r="AA495" s="7" t="s">
        <v>222</v>
      </c>
    </row>
    <row r="496" spans="1:27" x14ac:dyDescent="0.35">
      <c r="A496" s="7" t="s">
        <v>0</v>
      </c>
      <c r="B496" s="7">
        <v>8484</v>
      </c>
      <c r="C496" s="7">
        <v>253</v>
      </c>
      <c r="D496" s="7">
        <v>100</v>
      </c>
      <c r="E496" s="7" t="s">
        <v>1</v>
      </c>
      <c r="F496" s="7">
        <v>0</v>
      </c>
      <c r="G496" s="7">
        <v>0</v>
      </c>
      <c r="H496" s="7" t="s">
        <v>2692</v>
      </c>
      <c r="I496" s="7" t="s">
        <v>499</v>
      </c>
      <c r="J496" s="7" t="s">
        <v>222</v>
      </c>
      <c r="R496" s="7" t="s">
        <v>0</v>
      </c>
      <c r="S496" s="7">
        <v>8484</v>
      </c>
      <c r="T496" s="7">
        <v>253</v>
      </c>
      <c r="U496" s="7">
        <v>100</v>
      </c>
      <c r="V496" s="7" t="s">
        <v>1</v>
      </c>
      <c r="W496" s="7">
        <v>0</v>
      </c>
      <c r="X496" s="7">
        <v>0</v>
      </c>
      <c r="Y496" s="7" t="s">
        <v>2692</v>
      </c>
      <c r="Z496" s="7" t="s">
        <v>499</v>
      </c>
      <c r="AA496" s="7" t="s">
        <v>222</v>
      </c>
    </row>
    <row r="497" spans="1:27" x14ac:dyDescent="0.35">
      <c r="A497" s="7" t="s">
        <v>0</v>
      </c>
      <c r="B497" s="7">
        <v>8484</v>
      </c>
      <c r="C497" s="7">
        <v>253</v>
      </c>
      <c r="D497" s="7">
        <v>100</v>
      </c>
      <c r="E497" s="7" t="s">
        <v>1</v>
      </c>
      <c r="F497" s="7">
        <v>0</v>
      </c>
      <c r="G497" s="7">
        <v>0</v>
      </c>
      <c r="H497" s="7" t="s">
        <v>2692</v>
      </c>
      <c r="I497" s="7" t="s">
        <v>502</v>
      </c>
      <c r="J497" s="7" t="s">
        <v>222</v>
      </c>
      <c r="R497" s="7" t="s">
        <v>0</v>
      </c>
      <c r="S497" s="7">
        <v>8484</v>
      </c>
      <c r="T497" s="7">
        <v>253</v>
      </c>
      <c r="U497" s="7">
        <v>100</v>
      </c>
      <c r="V497" s="7" t="s">
        <v>1</v>
      </c>
      <c r="W497" s="7">
        <v>0</v>
      </c>
      <c r="X497" s="7">
        <v>0</v>
      </c>
      <c r="Y497" s="7" t="s">
        <v>2692</v>
      </c>
      <c r="Z497" s="7" t="s">
        <v>502</v>
      </c>
      <c r="AA497" s="7" t="s">
        <v>222</v>
      </c>
    </row>
    <row r="498" spans="1:27" x14ac:dyDescent="0.35">
      <c r="A498" s="7" t="s">
        <v>0</v>
      </c>
      <c r="B498" s="7">
        <v>8484</v>
      </c>
      <c r="C498" s="7">
        <v>253</v>
      </c>
      <c r="D498" s="7">
        <v>100</v>
      </c>
      <c r="E498" s="7" t="s">
        <v>1</v>
      </c>
      <c r="F498" s="7">
        <v>0</v>
      </c>
      <c r="G498" s="7">
        <v>0</v>
      </c>
      <c r="H498" s="7" t="s">
        <v>2692</v>
      </c>
      <c r="I498" s="7" t="s">
        <v>501</v>
      </c>
      <c r="J498" s="7" t="s">
        <v>222</v>
      </c>
      <c r="R498" s="7" t="s">
        <v>0</v>
      </c>
      <c r="S498" s="7">
        <v>8484</v>
      </c>
      <c r="T498" s="7">
        <v>253</v>
      </c>
      <c r="U498" s="7">
        <v>100</v>
      </c>
      <c r="V498" s="7" t="s">
        <v>1</v>
      </c>
      <c r="W498" s="7">
        <v>0</v>
      </c>
      <c r="X498" s="7">
        <v>0</v>
      </c>
      <c r="Y498" s="7" t="s">
        <v>2692</v>
      </c>
      <c r="Z498" s="7" t="s">
        <v>501</v>
      </c>
      <c r="AA498" s="7" t="s">
        <v>222</v>
      </c>
    </row>
    <row r="499" spans="1:27" x14ac:dyDescent="0.35">
      <c r="A499" s="7" t="s">
        <v>0</v>
      </c>
      <c r="B499" s="7">
        <v>8484</v>
      </c>
      <c r="C499" s="7">
        <v>253</v>
      </c>
      <c r="D499" s="7">
        <v>100</v>
      </c>
      <c r="E499" s="7" t="s">
        <v>1</v>
      </c>
      <c r="F499" s="7">
        <v>0</v>
      </c>
      <c r="G499" s="7">
        <v>0</v>
      </c>
      <c r="H499" s="7" t="s">
        <v>2692</v>
      </c>
      <c r="I499" s="7" t="s">
        <v>503</v>
      </c>
      <c r="J499" s="7" t="s">
        <v>222</v>
      </c>
      <c r="R499" s="7" t="s">
        <v>0</v>
      </c>
      <c r="S499" s="7">
        <v>8484</v>
      </c>
      <c r="T499" s="7">
        <v>253</v>
      </c>
      <c r="U499" s="7">
        <v>100</v>
      </c>
      <c r="V499" s="7" t="s">
        <v>1</v>
      </c>
      <c r="W499" s="7">
        <v>0</v>
      </c>
      <c r="X499" s="7">
        <v>0</v>
      </c>
      <c r="Y499" s="7" t="s">
        <v>2692</v>
      </c>
      <c r="Z499" s="7" t="s">
        <v>503</v>
      </c>
      <c r="AA499" s="7" t="s">
        <v>222</v>
      </c>
    </row>
    <row r="500" spans="1:27" x14ac:dyDescent="0.35">
      <c r="A500" s="7" t="s">
        <v>0</v>
      </c>
      <c r="B500" s="7">
        <v>8484</v>
      </c>
      <c r="C500" s="7">
        <v>253</v>
      </c>
      <c r="D500" s="7">
        <v>100</v>
      </c>
      <c r="E500" s="7" t="s">
        <v>1</v>
      </c>
      <c r="F500" s="7">
        <v>0</v>
      </c>
      <c r="G500" s="7">
        <v>0</v>
      </c>
      <c r="H500" s="7" t="s">
        <v>2692</v>
      </c>
      <c r="I500" s="7" t="s">
        <v>504</v>
      </c>
      <c r="J500" s="7" t="s">
        <v>222</v>
      </c>
      <c r="R500" s="7" t="s">
        <v>0</v>
      </c>
      <c r="S500" s="7">
        <v>8484</v>
      </c>
      <c r="T500" s="7">
        <v>253</v>
      </c>
      <c r="U500" s="7">
        <v>100</v>
      </c>
      <c r="V500" s="7" t="s">
        <v>1</v>
      </c>
      <c r="W500" s="7">
        <v>0</v>
      </c>
      <c r="X500" s="7">
        <v>0</v>
      </c>
      <c r="Y500" s="7" t="s">
        <v>2692</v>
      </c>
      <c r="Z500" s="7" t="s">
        <v>504</v>
      </c>
      <c r="AA500" s="7" t="s">
        <v>222</v>
      </c>
    </row>
    <row r="501" spans="1:27" x14ac:dyDescent="0.35">
      <c r="A501" s="7" t="s">
        <v>0</v>
      </c>
      <c r="B501" s="7">
        <v>8484</v>
      </c>
      <c r="C501" s="7">
        <v>253</v>
      </c>
      <c r="D501" s="7">
        <v>100</v>
      </c>
      <c r="E501" s="7" t="s">
        <v>1</v>
      </c>
      <c r="F501" s="7">
        <v>0</v>
      </c>
      <c r="G501" s="7">
        <v>0</v>
      </c>
      <c r="H501" s="7" t="s">
        <v>2692</v>
      </c>
      <c r="I501" s="7" t="s">
        <v>505</v>
      </c>
      <c r="J501" s="7" t="s">
        <v>222</v>
      </c>
      <c r="R501" s="7" t="s">
        <v>0</v>
      </c>
      <c r="S501" s="7">
        <v>8484</v>
      </c>
      <c r="T501" s="7">
        <v>253</v>
      </c>
      <c r="U501" s="7">
        <v>100</v>
      </c>
      <c r="V501" s="7" t="s">
        <v>1</v>
      </c>
      <c r="W501" s="7">
        <v>0</v>
      </c>
      <c r="X501" s="7">
        <v>0</v>
      </c>
      <c r="Y501" s="7" t="s">
        <v>2692</v>
      </c>
      <c r="Z501" s="7" t="s">
        <v>505</v>
      </c>
      <c r="AA501" s="7" t="s">
        <v>222</v>
      </c>
    </row>
    <row r="502" spans="1:27" x14ac:dyDescent="0.35">
      <c r="A502" s="7" t="s">
        <v>0</v>
      </c>
      <c r="B502" s="7">
        <v>8484</v>
      </c>
      <c r="C502" s="7">
        <v>253</v>
      </c>
      <c r="D502" s="7">
        <v>100</v>
      </c>
      <c r="E502" s="7" t="s">
        <v>1</v>
      </c>
      <c r="F502" s="7">
        <v>0</v>
      </c>
      <c r="G502" s="7">
        <v>0</v>
      </c>
      <c r="H502" s="7" t="s">
        <v>2692</v>
      </c>
      <c r="I502" s="7" t="s">
        <v>506</v>
      </c>
      <c r="J502" s="7" t="s">
        <v>222</v>
      </c>
      <c r="R502" s="7" t="s">
        <v>0</v>
      </c>
      <c r="S502" s="7">
        <v>8484</v>
      </c>
      <c r="T502" s="7">
        <v>253</v>
      </c>
      <c r="U502" s="7">
        <v>100</v>
      </c>
      <c r="V502" s="7" t="s">
        <v>1</v>
      </c>
      <c r="W502" s="7">
        <v>0</v>
      </c>
      <c r="X502" s="7">
        <v>0</v>
      </c>
      <c r="Y502" s="7" t="s">
        <v>2692</v>
      </c>
      <c r="Z502" s="7" t="s">
        <v>506</v>
      </c>
      <c r="AA502" s="7" t="s">
        <v>222</v>
      </c>
    </row>
    <row r="503" spans="1:27" x14ac:dyDescent="0.35">
      <c r="A503" s="7" t="s">
        <v>0</v>
      </c>
      <c r="B503" s="7">
        <v>8484</v>
      </c>
      <c r="C503" s="7">
        <v>253</v>
      </c>
      <c r="D503" s="7">
        <v>100</v>
      </c>
      <c r="E503" s="7" t="s">
        <v>1</v>
      </c>
      <c r="F503" s="7">
        <v>0</v>
      </c>
      <c r="G503" s="7">
        <v>0</v>
      </c>
      <c r="H503" s="7" t="s">
        <v>2692</v>
      </c>
      <c r="I503" s="7" t="s">
        <v>507</v>
      </c>
      <c r="J503" s="7" t="s">
        <v>222</v>
      </c>
      <c r="R503" s="7" t="s">
        <v>0</v>
      </c>
      <c r="S503" s="7">
        <v>8484</v>
      </c>
      <c r="T503" s="7">
        <v>253</v>
      </c>
      <c r="U503" s="7">
        <v>100</v>
      </c>
      <c r="V503" s="7" t="s">
        <v>1</v>
      </c>
      <c r="W503" s="7">
        <v>0</v>
      </c>
      <c r="X503" s="7">
        <v>0</v>
      </c>
      <c r="Y503" s="7" t="s">
        <v>2692</v>
      </c>
      <c r="Z503" s="7" t="s">
        <v>507</v>
      </c>
      <c r="AA503" s="7" t="s">
        <v>222</v>
      </c>
    </row>
    <row r="504" spans="1:27" x14ac:dyDescent="0.35">
      <c r="A504" s="7" t="s">
        <v>0</v>
      </c>
      <c r="B504" s="7">
        <v>8484</v>
      </c>
      <c r="C504" s="7">
        <v>253</v>
      </c>
      <c r="D504" s="7">
        <v>100</v>
      </c>
      <c r="E504" s="7" t="s">
        <v>1</v>
      </c>
      <c r="F504" s="7">
        <v>0</v>
      </c>
      <c r="G504" s="7">
        <v>0</v>
      </c>
      <c r="H504" s="7" t="s">
        <v>2692</v>
      </c>
      <c r="I504" s="7" t="s">
        <v>508</v>
      </c>
      <c r="J504" s="7" t="s">
        <v>222</v>
      </c>
      <c r="R504" s="7" t="s">
        <v>0</v>
      </c>
      <c r="S504" s="7">
        <v>8484</v>
      </c>
      <c r="T504" s="7">
        <v>253</v>
      </c>
      <c r="U504" s="7">
        <v>100</v>
      </c>
      <c r="V504" s="7" t="s">
        <v>1</v>
      </c>
      <c r="W504" s="7">
        <v>0</v>
      </c>
      <c r="X504" s="7">
        <v>0</v>
      </c>
      <c r="Y504" s="7" t="s">
        <v>2692</v>
      </c>
      <c r="Z504" s="7" t="s">
        <v>508</v>
      </c>
      <c r="AA504" s="7" t="s">
        <v>222</v>
      </c>
    </row>
    <row r="505" spans="1:27" x14ac:dyDescent="0.35">
      <c r="A505" s="7" t="s">
        <v>0</v>
      </c>
      <c r="B505" s="7">
        <v>8484</v>
      </c>
      <c r="C505" s="7">
        <v>253</v>
      </c>
      <c r="D505" s="7">
        <v>100</v>
      </c>
      <c r="E505" s="7" t="s">
        <v>1</v>
      </c>
      <c r="F505" s="7">
        <v>0</v>
      </c>
      <c r="G505" s="7">
        <v>0</v>
      </c>
      <c r="H505" s="7" t="s">
        <v>2692</v>
      </c>
      <c r="I505" s="7" t="s">
        <v>509</v>
      </c>
      <c r="J505" s="7" t="s">
        <v>222</v>
      </c>
      <c r="R505" s="7" t="s">
        <v>0</v>
      </c>
      <c r="S505" s="7">
        <v>8484</v>
      </c>
      <c r="T505" s="7">
        <v>253</v>
      </c>
      <c r="U505" s="7">
        <v>100</v>
      </c>
      <c r="V505" s="7" t="s">
        <v>1</v>
      </c>
      <c r="W505" s="7">
        <v>0</v>
      </c>
      <c r="X505" s="7">
        <v>0</v>
      </c>
      <c r="Y505" s="7" t="s">
        <v>2692</v>
      </c>
      <c r="Z505" s="7" t="s">
        <v>509</v>
      </c>
      <c r="AA505" s="7" t="s">
        <v>222</v>
      </c>
    </row>
    <row r="506" spans="1:27" x14ac:dyDescent="0.35">
      <c r="A506" s="7" t="s">
        <v>0</v>
      </c>
      <c r="B506" s="7">
        <v>8484</v>
      </c>
      <c r="C506" s="7">
        <v>253</v>
      </c>
      <c r="D506" s="7">
        <v>100</v>
      </c>
      <c r="E506" s="7" t="s">
        <v>1</v>
      </c>
      <c r="F506" s="7">
        <v>0</v>
      </c>
      <c r="G506" s="7">
        <v>0</v>
      </c>
      <c r="H506" s="7" t="s">
        <v>2692</v>
      </c>
      <c r="I506" s="7" t="s">
        <v>510</v>
      </c>
      <c r="J506" s="7" t="s">
        <v>222</v>
      </c>
      <c r="R506" s="7" t="s">
        <v>0</v>
      </c>
      <c r="S506" s="7">
        <v>8484</v>
      </c>
      <c r="T506" s="7">
        <v>253</v>
      </c>
      <c r="U506" s="7">
        <v>100</v>
      </c>
      <c r="V506" s="7" t="s">
        <v>1</v>
      </c>
      <c r="W506" s="7">
        <v>0</v>
      </c>
      <c r="X506" s="7">
        <v>0</v>
      </c>
      <c r="Y506" s="7" t="s">
        <v>2692</v>
      </c>
      <c r="Z506" s="7" t="s">
        <v>510</v>
      </c>
      <c r="AA506" s="7" t="s">
        <v>222</v>
      </c>
    </row>
    <row r="507" spans="1:27" x14ac:dyDescent="0.35">
      <c r="A507" s="7" t="s">
        <v>0</v>
      </c>
      <c r="B507" s="7">
        <v>8484</v>
      </c>
      <c r="C507" s="7">
        <v>253</v>
      </c>
      <c r="D507" s="7">
        <v>100</v>
      </c>
      <c r="E507" s="7" t="s">
        <v>1</v>
      </c>
      <c r="F507" s="7">
        <v>0</v>
      </c>
      <c r="G507" s="7">
        <v>0</v>
      </c>
      <c r="H507" s="7" t="s">
        <v>2692</v>
      </c>
      <c r="I507" s="7" t="s">
        <v>511</v>
      </c>
      <c r="J507" s="7" t="s">
        <v>222</v>
      </c>
      <c r="R507" s="7" t="s">
        <v>0</v>
      </c>
      <c r="S507" s="7">
        <v>8484</v>
      </c>
      <c r="T507" s="7">
        <v>253</v>
      </c>
      <c r="U507" s="7">
        <v>100</v>
      </c>
      <c r="V507" s="7" t="s">
        <v>1</v>
      </c>
      <c r="W507" s="7">
        <v>0</v>
      </c>
      <c r="X507" s="7">
        <v>0</v>
      </c>
      <c r="Y507" s="7" t="s">
        <v>2692</v>
      </c>
      <c r="Z507" s="7" t="s">
        <v>511</v>
      </c>
      <c r="AA507" s="7" t="s">
        <v>222</v>
      </c>
    </row>
    <row r="508" spans="1:27" x14ac:dyDescent="0.35">
      <c r="A508" s="7" t="s">
        <v>0</v>
      </c>
      <c r="B508" s="7">
        <v>8484</v>
      </c>
      <c r="C508" s="7">
        <v>253</v>
      </c>
      <c r="D508" s="7">
        <v>100</v>
      </c>
      <c r="E508" s="7" t="s">
        <v>1</v>
      </c>
      <c r="F508" s="7">
        <v>0</v>
      </c>
      <c r="G508" s="7">
        <v>0</v>
      </c>
      <c r="H508" s="7" t="s">
        <v>2692</v>
      </c>
      <c r="I508" s="7" t="s">
        <v>512</v>
      </c>
      <c r="J508" s="7" t="s">
        <v>222</v>
      </c>
      <c r="R508" s="7" t="s">
        <v>0</v>
      </c>
      <c r="S508" s="7">
        <v>8484</v>
      </c>
      <c r="T508" s="7">
        <v>253</v>
      </c>
      <c r="U508" s="7">
        <v>100</v>
      </c>
      <c r="V508" s="7" t="s">
        <v>1</v>
      </c>
      <c r="W508" s="7">
        <v>0</v>
      </c>
      <c r="X508" s="7">
        <v>0</v>
      </c>
      <c r="Y508" s="7" t="s">
        <v>2692</v>
      </c>
      <c r="Z508" s="7" t="s">
        <v>512</v>
      </c>
      <c r="AA508" s="7" t="s">
        <v>222</v>
      </c>
    </row>
    <row r="509" spans="1:27" x14ac:dyDescent="0.35">
      <c r="A509" s="7" t="s">
        <v>0</v>
      </c>
      <c r="B509" s="7">
        <v>8484</v>
      </c>
      <c r="C509" s="7">
        <v>253</v>
      </c>
      <c r="D509" s="7">
        <v>100</v>
      </c>
      <c r="E509" s="7" t="s">
        <v>1</v>
      </c>
      <c r="F509" s="7">
        <v>0</v>
      </c>
      <c r="G509" s="7">
        <v>0</v>
      </c>
      <c r="H509" s="7" t="s">
        <v>2692</v>
      </c>
      <c r="I509" s="7" t="s">
        <v>513</v>
      </c>
      <c r="J509" s="7" t="s">
        <v>222</v>
      </c>
      <c r="R509" s="7" t="s">
        <v>0</v>
      </c>
      <c r="S509" s="7">
        <v>8484</v>
      </c>
      <c r="T509" s="7">
        <v>253</v>
      </c>
      <c r="U509" s="7">
        <v>100</v>
      </c>
      <c r="V509" s="7" t="s">
        <v>1</v>
      </c>
      <c r="W509" s="7">
        <v>0</v>
      </c>
      <c r="X509" s="7">
        <v>0</v>
      </c>
      <c r="Y509" s="7" t="s">
        <v>2692</v>
      </c>
      <c r="Z509" s="7" t="s">
        <v>513</v>
      </c>
      <c r="AA509" s="7" t="s">
        <v>222</v>
      </c>
    </row>
    <row r="510" spans="1:27" x14ac:dyDescent="0.35">
      <c r="A510" s="7" t="s">
        <v>0</v>
      </c>
      <c r="B510" s="7">
        <v>8484</v>
      </c>
      <c r="C510" s="7">
        <v>253</v>
      </c>
      <c r="D510" s="7">
        <v>100</v>
      </c>
      <c r="E510" s="7" t="s">
        <v>1</v>
      </c>
      <c r="F510" s="7">
        <v>0</v>
      </c>
      <c r="G510" s="7">
        <v>0</v>
      </c>
      <c r="H510" s="7" t="s">
        <v>2692</v>
      </c>
      <c r="I510" s="7" t="s">
        <v>514</v>
      </c>
      <c r="J510" s="7" t="s">
        <v>222</v>
      </c>
      <c r="R510" s="7" t="s">
        <v>0</v>
      </c>
      <c r="S510" s="7">
        <v>8484</v>
      </c>
      <c r="T510" s="7">
        <v>253</v>
      </c>
      <c r="U510" s="7">
        <v>100</v>
      </c>
      <c r="V510" s="7" t="s">
        <v>1</v>
      </c>
      <c r="W510" s="7">
        <v>0</v>
      </c>
      <c r="X510" s="7">
        <v>0</v>
      </c>
      <c r="Y510" s="7" t="s">
        <v>2692</v>
      </c>
      <c r="Z510" s="7" t="s">
        <v>514</v>
      </c>
      <c r="AA510" s="7" t="s">
        <v>222</v>
      </c>
    </row>
    <row r="511" spans="1:27" x14ac:dyDescent="0.35">
      <c r="A511" s="7" t="s">
        <v>0</v>
      </c>
      <c r="B511" s="7">
        <v>8484</v>
      </c>
      <c r="C511" s="7">
        <v>253</v>
      </c>
      <c r="D511" s="7">
        <v>100</v>
      </c>
      <c r="E511" s="7" t="s">
        <v>1</v>
      </c>
      <c r="F511" s="7">
        <v>0</v>
      </c>
      <c r="G511" s="7">
        <v>0</v>
      </c>
      <c r="H511" s="7" t="s">
        <v>2692</v>
      </c>
      <c r="I511" s="7" t="s">
        <v>515</v>
      </c>
      <c r="J511" s="7" t="s">
        <v>222</v>
      </c>
      <c r="R511" s="7" t="s">
        <v>0</v>
      </c>
      <c r="S511" s="7">
        <v>8484</v>
      </c>
      <c r="T511" s="7">
        <v>253</v>
      </c>
      <c r="U511" s="7">
        <v>100</v>
      </c>
      <c r="V511" s="7" t="s">
        <v>1</v>
      </c>
      <c r="W511" s="7">
        <v>0</v>
      </c>
      <c r="X511" s="7">
        <v>0</v>
      </c>
      <c r="Y511" s="7" t="s">
        <v>2692</v>
      </c>
      <c r="Z511" s="7" t="s">
        <v>515</v>
      </c>
      <c r="AA511" s="7" t="s">
        <v>222</v>
      </c>
    </row>
    <row r="512" spans="1:27" x14ac:dyDescent="0.35">
      <c r="A512" s="7" t="s">
        <v>0</v>
      </c>
      <c r="B512" s="7">
        <v>8484</v>
      </c>
      <c r="C512" s="7">
        <v>253</v>
      </c>
      <c r="D512" s="7">
        <v>100</v>
      </c>
      <c r="E512" s="7" t="s">
        <v>1</v>
      </c>
      <c r="F512" s="7">
        <v>0</v>
      </c>
      <c r="G512" s="7">
        <v>0</v>
      </c>
      <c r="H512" s="7" t="s">
        <v>2692</v>
      </c>
      <c r="I512" s="7" t="s">
        <v>516</v>
      </c>
      <c r="J512" s="7" t="s">
        <v>222</v>
      </c>
      <c r="R512" s="7" t="s">
        <v>0</v>
      </c>
      <c r="S512" s="7">
        <v>8484</v>
      </c>
      <c r="T512" s="7">
        <v>253</v>
      </c>
      <c r="U512" s="7">
        <v>100</v>
      </c>
      <c r="V512" s="7" t="s">
        <v>1</v>
      </c>
      <c r="W512" s="7">
        <v>0</v>
      </c>
      <c r="X512" s="7">
        <v>0</v>
      </c>
      <c r="Y512" s="7" t="s">
        <v>2692</v>
      </c>
      <c r="Z512" s="7" t="s">
        <v>516</v>
      </c>
      <c r="AA512" s="7" t="s">
        <v>222</v>
      </c>
    </row>
    <row r="513" spans="1:27" x14ac:dyDescent="0.35">
      <c r="A513" s="7" t="s">
        <v>0</v>
      </c>
      <c r="B513" s="7">
        <v>8484</v>
      </c>
      <c r="C513" s="7">
        <v>253</v>
      </c>
      <c r="D513" s="7">
        <v>100</v>
      </c>
      <c r="E513" s="7" t="s">
        <v>1</v>
      </c>
      <c r="F513" s="7">
        <v>0</v>
      </c>
      <c r="G513" s="7">
        <v>0</v>
      </c>
      <c r="H513" s="7" t="s">
        <v>2692</v>
      </c>
      <c r="I513" s="7" t="s">
        <v>517</v>
      </c>
      <c r="J513" s="7" t="s">
        <v>222</v>
      </c>
      <c r="R513" s="7" t="s">
        <v>0</v>
      </c>
      <c r="S513" s="7">
        <v>8484</v>
      </c>
      <c r="T513" s="7">
        <v>253</v>
      </c>
      <c r="U513" s="7">
        <v>100</v>
      </c>
      <c r="V513" s="7" t="s">
        <v>1</v>
      </c>
      <c r="W513" s="7">
        <v>0</v>
      </c>
      <c r="X513" s="7">
        <v>0</v>
      </c>
      <c r="Y513" s="7" t="s">
        <v>2692</v>
      </c>
      <c r="Z513" s="7" t="s">
        <v>517</v>
      </c>
      <c r="AA513" s="7" t="s">
        <v>222</v>
      </c>
    </row>
    <row r="514" spans="1:27" x14ac:dyDescent="0.35">
      <c r="A514" s="7" t="s">
        <v>0</v>
      </c>
      <c r="B514" s="7">
        <v>8484</v>
      </c>
      <c r="C514" s="7">
        <v>253</v>
      </c>
      <c r="D514" s="7">
        <v>100</v>
      </c>
      <c r="E514" s="7" t="s">
        <v>1</v>
      </c>
      <c r="F514" s="7">
        <v>0</v>
      </c>
      <c r="G514" s="7">
        <v>0</v>
      </c>
      <c r="H514" s="7" t="s">
        <v>2692</v>
      </c>
      <c r="I514" s="7" t="s">
        <v>520</v>
      </c>
      <c r="J514" s="7" t="s">
        <v>222</v>
      </c>
      <c r="R514" s="7" t="s">
        <v>0</v>
      </c>
      <c r="S514" s="7">
        <v>8484</v>
      </c>
      <c r="T514" s="7">
        <v>253</v>
      </c>
      <c r="U514" s="7">
        <v>100</v>
      </c>
      <c r="V514" s="7" t="s">
        <v>1</v>
      </c>
      <c r="W514" s="7">
        <v>0</v>
      </c>
      <c r="X514" s="7">
        <v>0</v>
      </c>
      <c r="Y514" s="7" t="s">
        <v>2692</v>
      </c>
      <c r="Z514" s="7" t="s">
        <v>520</v>
      </c>
      <c r="AA514" s="7" t="s">
        <v>222</v>
      </c>
    </row>
    <row r="515" spans="1:27" x14ac:dyDescent="0.35">
      <c r="A515" s="7" t="s">
        <v>0</v>
      </c>
      <c r="B515" s="7">
        <v>8484</v>
      </c>
      <c r="C515" s="7">
        <v>253</v>
      </c>
      <c r="D515" s="7">
        <v>100</v>
      </c>
      <c r="E515" s="7" t="s">
        <v>1</v>
      </c>
      <c r="F515" s="7">
        <v>0</v>
      </c>
      <c r="G515" s="7">
        <v>0</v>
      </c>
      <c r="H515" s="7" t="s">
        <v>2692</v>
      </c>
      <c r="I515" s="7" t="s">
        <v>519</v>
      </c>
      <c r="J515" s="7" t="s">
        <v>222</v>
      </c>
      <c r="R515" s="7" t="s">
        <v>0</v>
      </c>
      <c r="S515" s="7">
        <v>8484</v>
      </c>
      <c r="T515" s="7">
        <v>253</v>
      </c>
      <c r="U515" s="7">
        <v>100</v>
      </c>
      <c r="V515" s="7" t="s">
        <v>1</v>
      </c>
      <c r="W515" s="7">
        <v>0</v>
      </c>
      <c r="X515" s="7">
        <v>0</v>
      </c>
      <c r="Y515" s="7" t="s">
        <v>2692</v>
      </c>
      <c r="Z515" s="7" t="s">
        <v>519</v>
      </c>
      <c r="AA515" s="7" t="s">
        <v>222</v>
      </c>
    </row>
    <row r="516" spans="1:27" x14ac:dyDescent="0.35">
      <c r="A516" s="7" t="s">
        <v>0</v>
      </c>
      <c r="B516" s="7">
        <v>8484</v>
      </c>
      <c r="C516" s="7">
        <v>253</v>
      </c>
      <c r="D516" s="7">
        <v>100</v>
      </c>
      <c r="E516" s="7" t="s">
        <v>1</v>
      </c>
      <c r="F516" s="7">
        <v>0</v>
      </c>
      <c r="G516" s="7">
        <v>0</v>
      </c>
      <c r="H516" s="7" t="s">
        <v>2692</v>
      </c>
      <c r="I516" s="7" t="s">
        <v>518</v>
      </c>
      <c r="J516" s="7" t="s">
        <v>222</v>
      </c>
      <c r="R516" s="7" t="s">
        <v>0</v>
      </c>
      <c r="S516" s="7">
        <v>8484</v>
      </c>
      <c r="T516" s="7">
        <v>253</v>
      </c>
      <c r="U516" s="7">
        <v>100</v>
      </c>
      <c r="V516" s="7" t="s">
        <v>1</v>
      </c>
      <c r="W516" s="7">
        <v>0</v>
      </c>
      <c r="X516" s="7">
        <v>0</v>
      </c>
      <c r="Y516" s="7" t="s">
        <v>2692</v>
      </c>
      <c r="Z516" s="7" t="s">
        <v>518</v>
      </c>
      <c r="AA516" s="7" t="s">
        <v>222</v>
      </c>
    </row>
    <row r="517" spans="1:27" x14ac:dyDescent="0.35">
      <c r="A517" s="7" t="s">
        <v>0</v>
      </c>
      <c r="B517" s="7">
        <v>8484</v>
      </c>
      <c r="C517" s="7">
        <v>253</v>
      </c>
      <c r="D517" s="7">
        <v>100</v>
      </c>
      <c r="E517" s="7" t="s">
        <v>1</v>
      </c>
      <c r="F517" s="7">
        <v>0</v>
      </c>
      <c r="G517" s="7">
        <v>0</v>
      </c>
      <c r="H517" s="7" t="s">
        <v>2692</v>
      </c>
      <c r="I517" s="7" t="s">
        <v>521</v>
      </c>
      <c r="J517" s="7" t="s">
        <v>222</v>
      </c>
      <c r="R517" s="7" t="s">
        <v>0</v>
      </c>
      <c r="S517" s="7">
        <v>8484</v>
      </c>
      <c r="T517" s="7">
        <v>253</v>
      </c>
      <c r="U517" s="7">
        <v>100</v>
      </c>
      <c r="V517" s="7" t="s">
        <v>1</v>
      </c>
      <c r="W517" s="7">
        <v>0</v>
      </c>
      <c r="X517" s="7">
        <v>0</v>
      </c>
      <c r="Y517" s="7" t="s">
        <v>2692</v>
      </c>
      <c r="Z517" s="7" t="s">
        <v>521</v>
      </c>
      <c r="AA517" s="7" t="s">
        <v>222</v>
      </c>
    </row>
    <row r="518" spans="1:27" x14ac:dyDescent="0.35">
      <c r="A518" s="7" t="s">
        <v>0</v>
      </c>
      <c r="B518" s="7">
        <v>8484</v>
      </c>
      <c r="C518" s="7">
        <v>253</v>
      </c>
      <c r="D518" s="7">
        <v>100</v>
      </c>
      <c r="E518" s="7" t="s">
        <v>1</v>
      </c>
      <c r="F518" s="7">
        <v>0</v>
      </c>
      <c r="G518" s="7">
        <v>0</v>
      </c>
      <c r="H518" s="7" t="s">
        <v>2692</v>
      </c>
      <c r="I518" s="7" t="s">
        <v>522</v>
      </c>
      <c r="J518" s="7" t="s">
        <v>222</v>
      </c>
      <c r="R518" s="7" t="s">
        <v>0</v>
      </c>
      <c r="S518" s="7">
        <v>8484</v>
      </c>
      <c r="T518" s="7">
        <v>253</v>
      </c>
      <c r="U518" s="7">
        <v>100</v>
      </c>
      <c r="V518" s="7" t="s">
        <v>1</v>
      </c>
      <c r="W518" s="7">
        <v>0</v>
      </c>
      <c r="X518" s="7">
        <v>0</v>
      </c>
      <c r="Y518" s="7" t="s">
        <v>2692</v>
      </c>
      <c r="Z518" s="7" t="s">
        <v>522</v>
      </c>
      <c r="AA518" s="7" t="s">
        <v>222</v>
      </c>
    </row>
    <row r="519" spans="1:27" x14ac:dyDescent="0.35">
      <c r="A519" s="7" t="s">
        <v>0</v>
      </c>
      <c r="B519" s="7">
        <v>8484</v>
      </c>
      <c r="C519" s="7">
        <v>253</v>
      </c>
      <c r="D519" s="7">
        <v>100</v>
      </c>
      <c r="E519" s="7" t="s">
        <v>1</v>
      </c>
      <c r="F519" s="7">
        <v>0</v>
      </c>
      <c r="G519" s="7">
        <v>0</v>
      </c>
      <c r="H519" s="7" t="s">
        <v>2692</v>
      </c>
      <c r="I519" s="7" t="s">
        <v>523</v>
      </c>
      <c r="J519" s="7" t="s">
        <v>222</v>
      </c>
      <c r="R519" s="7" t="s">
        <v>0</v>
      </c>
      <c r="S519" s="7">
        <v>8484</v>
      </c>
      <c r="T519" s="7">
        <v>253</v>
      </c>
      <c r="U519" s="7">
        <v>100</v>
      </c>
      <c r="V519" s="7" t="s">
        <v>1</v>
      </c>
      <c r="W519" s="7">
        <v>0</v>
      </c>
      <c r="X519" s="7">
        <v>0</v>
      </c>
      <c r="Y519" s="7" t="s">
        <v>2692</v>
      </c>
      <c r="Z519" s="7" t="s">
        <v>523</v>
      </c>
      <c r="AA519" s="7" t="s">
        <v>222</v>
      </c>
    </row>
    <row r="520" spans="1:27" x14ac:dyDescent="0.35">
      <c r="A520" s="7" t="s">
        <v>0</v>
      </c>
      <c r="B520" s="7">
        <v>8484</v>
      </c>
      <c r="C520" s="7">
        <v>253</v>
      </c>
      <c r="D520" s="7">
        <v>100</v>
      </c>
      <c r="E520" s="7" t="s">
        <v>1</v>
      </c>
      <c r="F520" s="7">
        <v>0</v>
      </c>
      <c r="G520" s="7">
        <v>0</v>
      </c>
      <c r="H520" s="7" t="s">
        <v>2692</v>
      </c>
      <c r="I520" s="7" t="s">
        <v>524</v>
      </c>
      <c r="J520" s="7" t="s">
        <v>222</v>
      </c>
      <c r="R520" s="7" t="s">
        <v>0</v>
      </c>
      <c r="S520" s="7">
        <v>8484</v>
      </c>
      <c r="T520" s="7">
        <v>253</v>
      </c>
      <c r="U520" s="7">
        <v>100</v>
      </c>
      <c r="V520" s="7" t="s">
        <v>1</v>
      </c>
      <c r="W520" s="7">
        <v>0</v>
      </c>
      <c r="X520" s="7">
        <v>0</v>
      </c>
      <c r="Y520" s="7" t="s">
        <v>2692</v>
      </c>
      <c r="Z520" s="7" t="s">
        <v>524</v>
      </c>
      <c r="AA520" s="7" t="s">
        <v>222</v>
      </c>
    </row>
    <row r="521" spans="1:27" x14ac:dyDescent="0.35">
      <c r="A521" s="7" t="s">
        <v>0</v>
      </c>
      <c r="B521" s="7">
        <v>8484</v>
      </c>
      <c r="C521" s="7">
        <v>253</v>
      </c>
      <c r="D521" s="7">
        <v>100</v>
      </c>
      <c r="E521" s="7" t="s">
        <v>1</v>
      </c>
      <c r="F521" s="7">
        <v>0</v>
      </c>
      <c r="G521" s="7">
        <v>0</v>
      </c>
      <c r="H521" s="7" t="s">
        <v>2692</v>
      </c>
      <c r="I521" s="7" t="s">
        <v>525</v>
      </c>
      <c r="J521" s="7" t="s">
        <v>222</v>
      </c>
      <c r="R521" s="7" t="s">
        <v>0</v>
      </c>
      <c r="S521" s="7">
        <v>8484</v>
      </c>
      <c r="T521" s="7">
        <v>253</v>
      </c>
      <c r="U521" s="7">
        <v>100</v>
      </c>
      <c r="V521" s="7" t="s">
        <v>1</v>
      </c>
      <c r="W521" s="7">
        <v>0</v>
      </c>
      <c r="X521" s="7">
        <v>0</v>
      </c>
      <c r="Y521" s="7" t="s">
        <v>2692</v>
      </c>
      <c r="Z521" s="7" t="s">
        <v>525</v>
      </c>
      <c r="AA521" s="7" t="s">
        <v>222</v>
      </c>
    </row>
    <row r="522" spans="1:27" x14ac:dyDescent="0.35">
      <c r="A522" s="7" t="s">
        <v>0</v>
      </c>
      <c r="B522" s="7">
        <v>8484</v>
      </c>
      <c r="C522" s="7">
        <v>253</v>
      </c>
      <c r="D522" s="7">
        <v>100</v>
      </c>
      <c r="E522" s="7" t="s">
        <v>1</v>
      </c>
      <c r="F522" s="7">
        <v>0</v>
      </c>
      <c r="G522" s="7">
        <v>0</v>
      </c>
      <c r="H522" s="7" t="s">
        <v>2692</v>
      </c>
      <c r="I522" s="7" t="s">
        <v>526</v>
      </c>
      <c r="J522" s="7" t="s">
        <v>222</v>
      </c>
      <c r="R522" s="7" t="s">
        <v>0</v>
      </c>
      <c r="S522" s="7">
        <v>8484</v>
      </c>
      <c r="T522" s="7">
        <v>253</v>
      </c>
      <c r="U522" s="7">
        <v>100</v>
      </c>
      <c r="V522" s="7" t="s">
        <v>1</v>
      </c>
      <c r="W522" s="7">
        <v>0</v>
      </c>
      <c r="X522" s="7">
        <v>0</v>
      </c>
      <c r="Y522" s="7" t="s">
        <v>2692</v>
      </c>
      <c r="Z522" s="7" t="s">
        <v>526</v>
      </c>
      <c r="AA522" s="7" t="s">
        <v>222</v>
      </c>
    </row>
    <row r="523" spans="1:27" x14ac:dyDescent="0.35">
      <c r="A523" s="7" t="s">
        <v>0</v>
      </c>
      <c r="B523" s="7">
        <v>8484</v>
      </c>
      <c r="C523" s="7">
        <v>253</v>
      </c>
      <c r="D523" s="7">
        <v>100</v>
      </c>
      <c r="E523" s="7" t="s">
        <v>1</v>
      </c>
      <c r="F523" s="7">
        <v>0</v>
      </c>
      <c r="G523" s="7">
        <v>0</v>
      </c>
      <c r="H523" s="7" t="s">
        <v>2692</v>
      </c>
      <c r="I523" s="7" t="s">
        <v>529</v>
      </c>
      <c r="J523" s="7" t="s">
        <v>222</v>
      </c>
      <c r="R523" s="7" t="s">
        <v>0</v>
      </c>
      <c r="S523" s="7">
        <v>8484</v>
      </c>
      <c r="T523" s="7">
        <v>253</v>
      </c>
      <c r="U523" s="7">
        <v>100</v>
      </c>
      <c r="V523" s="7" t="s">
        <v>1</v>
      </c>
      <c r="W523" s="7">
        <v>0</v>
      </c>
      <c r="X523" s="7">
        <v>0</v>
      </c>
      <c r="Y523" s="7" t="s">
        <v>2692</v>
      </c>
      <c r="Z523" s="7" t="s">
        <v>529</v>
      </c>
      <c r="AA523" s="7" t="s">
        <v>222</v>
      </c>
    </row>
    <row r="524" spans="1:27" x14ac:dyDescent="0.35">
      <c r="A524" s="7" t="s">
        <v>0</v>
      </c>
      <c r="B524" s="7">
        <v>8484</v>
      </c>
      <c r="C524" s="7">
        <v>253</v>
      </c>
      <c r="D524" s="7">
        <v>100</v>
      </c>
      <c r="E524" s="7" t="s">
        <v>1</v>
      </c>
      <c r="F524" s="7">
        <v>0</v>
      </c>
      <c r="G524" s="7">
        <v>0</v>
      </c>
      <c r="H524" s="7" t="s">
        <v>2692</v>
      </c>
      <c r="I524" s="7" t="s">
        <v>530</v>
      </c>
      <c r="J524" s="7" t="s">
        <v>222</v>
      </c>
      <c r="R524" s="7" t="s">
        <v>0</v>
      </c>
      <c r="S524" s="7">
        <v>8484</v>
      </c>
      <c r="T524" s="7">
        <v>253</v>
      </c>
      <c r="U524" s="7">
        <v>100</v>
      </c>
      <c r="V524" s="7" t="s">
        <v>1</v>
      </c>
      <c r="W524" s="7">
        <v>0</v>
      </c>
      <c r="X524" s="7">
        <v>0</v>
      </c>
      <c r="Y524" s="7" t="s">
        <v>2692</v>
      </c>
      <c r="Z524" s="7" t="s">
        <v>530</v>
      </c>
      <c r="AA524" s="7" t="s">
        <v>222</v>
      </c>
    </row>
    <row r="525" spans="1:27" x14ac:dyDescent="0.35">
      <c r="A525" s="7" t="s">
        <v>0</v>
      </c>
      <c r="B525" s="7">
        <v>8484</v>
      </c>
      <c r="C525" s="7">
        <v>253</v>
      </c>
      <c r="D525" s="7">
        <v>100</v>
      </c>
      <c r="E525" s="7" t="s">
        <v>1</v>
      </c>
      <c r="F525" s="7">
        <v>0</v>
      </c>
      <c r="G525" s="7">
        <v>0</v>
      </c>
      <c r="H525" s="7" t="s">
        <v>2692</v>
      </c>
      <c r="I525" s="7" t="s">
        <v>528</v>
      </c>
      <c r="J525" s="7" t="s">
        <v>222</v>
      </c>
      <c r="R525" s="7" t="s">
        <v>0</v>
      </c>
      <c r="S525" s="7">
        <v>8484</v>
      </c>
      <c r="T525" s="7">
        <v>253</v>
      </c>
      <c r="U525" s="7">
        <v>100</v>
      </c>
      <c r="V525" s="7" t="s">
        <v>1</v>
      </c>
      <c r="W525" s="7">
        <v>0</v>
      </c>
      <c r="X525" s="7">
        <v>0</v>
      </c>
      <c r="Y525" s="7" t="s">
        <v>2692</v>
      </c>
      <c r="Z525" s="7" t="s">
        <v>528</v>
      </c>
      <c r="AA525" s="7" t="s">
        <v>222</v>
      </c>
    </row>
    <row r="526" spans="1:27" x14ac:dyDescent="0.35">
      <c r="A526" s="7" t="s">
        <v>0</v>
      </c>
      <c r="B526" s="7">
        <v>8484</v>
      </c>
      <c r="C526" s="7">
        <v>253</v>
      </c>
      <c r="D526" s="7">
        <v>100</v>
      </c>
      <c r="E526" s="7" t="s">
        <v>1</v>
      </c>
      <c r="F526" s="7">
        <v>0</v>
      </c>
      <c r="G526" s="7">
        <v>0</v>
      </c>
      <c r="H526" s="7" t="s">
        <v>2692</v>
      </c>
      <c r="I526" s="7" t="s">
        <v>531</v>
      </c>
      <c r="J526" s="7" t="s">
        <v>222</v>
      </c>
      <c r="R526" s="7" t="s">
        <v>0</v>
      </c>
      <c r="S526" s="7">
        <v>8484</v>
      </c>
      <c r="T526" s="7">
        <v>253</v>
      </c>
      <c r="U526" s="7">
        <v>100</v>
      </c>
      <c r="V526" s="7" t="s">
        <v>1</v>
      </c>
      <c r="W526" s="7">
        <v>0</v>
      </c>
      <c r="X526" s="7">
        <v>0</v>
      </c>
      <c r="Y526" s="7" t="s">
        <v>2692</v>
      </c>
      <c r="Z526" s="7" t="s">
        <v>531</v>
      </c>
      <c r="AA526" s="7" t="s">
        <v>222</v>
      </c>
    </row>
    <row r="527" spans="1:27" x14ac:dyDescent="0.35">
      <c r="A527" s="7" t="s">
        <v>0</v>
      </c>
      <c r="B527" s="7">
        <v>8484</v>
      </c>
      <c r="C527" s="7">
        <v>253</v>
      </c>
      <c r="D527" s="7">
        <v>100</v>
      </c>
      <c r="E527" s="7" t="s">
        <v>1</v>
      </c>
      <c r="F527" s="7">
        <v>0</v>
      </c>
      <c r="G527" s="7">
        <v>0</v>
      </c>
      <c r="H527" s="7" t="s">
        <v>2692</v>
      </c>
      <c r="I527" s="7" t="s">
        <v>533</v>
      </c>
      <c r="J527" s="7" t="s">
        <v>222</v>
      </c>
      <c r="R527" s="7" t="s">
        <v>0</v>
      </c>
      <c r="S527" s="7">
        <v>8484</v>
      </c>
      <c r="T527" s="7">
        <v>253</v>
      </c>
      <c r="U527" s="7">
        <v>100</v>
      </c>
      <c r="V527" s="7" t="s">
        <v>1</v>
      </c>
      <c r="W527" s="7">
        <v>0</v>
      </c>
      <c r="X527" s="7">
        <v>0</v>
      </c>
      <c r="Y527" s="7" t="s">
        <v>2692</v>
      </c>
      <c r="Z527" s="7" t="s">
        <v>533</v>
      </c>
      <c r="AA527" s="7" t="s">
        <v>222</v>
      </c>
    </row>
    <row r="528" spans="1:27" x14ac:dyDescent="0.35">
      <c r="A528" s="7" t="s">
        <v>0</v>
      </c>
      <c r="B528" s="7">
        <v>8484</v>
      </c>
      <c r="C528" s="7">
        <v>253</v>
      </c>
      <c r="D528" s="7">
        <v>100</v>
      </c>
      <c r="E528" s="7" t="s">
        <v>1</v>
      </c>
      <c r="F528" s="7">
        <v>0</v>
      </c>
      <c r="G528" s="7">
        <v>0</v>
      </c>
      <c r="H528" s="7" t="s">
        <v>2692</v>
      </c>
      <c r="I528" s="7" t="s">
        <v>532</v>
      </c>
      <c r="J528" s="7" t="s">
        <v>222</v>
      </c>
      <c r="R528" s="7" t="s">
        <v>0</v>
      </c>
      <c r="S528" s="7">
        <v>8484</v>
      </c>
      <c r="T528" s="7">
        <v>253</v>
      </c>
      <c r="U528" s="7">
        <v>100</v>
      </c>
      <c r="V528" s="7" t="s">
        <v>1</v>
      </c>
      <c r="W528" s="7">
        <v>0</v>
      </c>
      <c r="X528" s="7">
        <v>0</v>
      </c>
      <c r="Y528" s="7" t="s">
        <v>2692</v>
      </c>
      <c r="Z528" s="7" t="s">
        <v>532</v>
      </c>
      <c r="AA528" s="7" t="s">
        <v>222</v>
      </c>
    </row>
    <row r="529" spans="1:27" x14ac:dyDescent="0.35">
      <c r="A529" s="7" t="s">
        <v>0</v>
      </c>
      <c r="B529" s="7">
        <v>8484</v>
      </c>
      <c r="C529" s="7">
        <v>253</v>
      </c>
      <c r="D529" s="7">
        <v>100</v>
      </c>
      <c r="E529" s="7" t="s">
        <v>1</v>
      </c>
      <c r="F529" s="7">
        <v>0</v>
      </c>
      <c r="G529" s="7">
        <v>0</v>
      </c>
      <c r="H529" s="7" t="s">
        <v>2692</v>
      </c>
      <c r="I529" s="7" t="s">
        <v>536</v>
      </c>
      <c r="J529" s="7" t="s">
        <v>222</v>
      </c>
      <c r="R529" s="7" t="s">
        <v>0</v>
      </c>
      <c r="S529" s="7">
        <v>8484</v>
      </c>
      <c r="T529" s="7">
        <v>253</v>
      </c>
      <c r="U529" s="7">
        <v>100</v>
      </c>
      <c r="V529" s="7" t="s">
        <v>1</v>
      </c>
      <c r="W529" s="7">
        <v>0</v>
      </c>
      <c r="X529" s="7">
        <v>0</v>
      </c>
      <c r="Y529" s="7" t="s">
        <v>2692</v>
      </c>
      <c r="Z529" s="7" t="s">
        <v>536</v>
      </c>
      <c r="AA529" s="7" t="s">
        <v>222</v>
      </c>
    </row>
    <row r="530" spans="1:27" x14ac:dyDescent="0.35">
      <c r="A530" s="7" t="s">
        <v>0</v>
      </c>
      <c r="B530" s="7">
        <v>8484</v>
      </c>
      <c r="C530" s="7">
        <v>253</v>
      </c>
      <c r="D530" s="7">
        <v>100</v>
      </c>
      <c r="E530" s="7" t="s">
        <v>1</v>
      </c>
      <c r="F530" s="7">
        <v>0</v>
      </c>
      <c r="G530" s="7">
        <v>0</v>
      </c>
      <c r="H530" s="7" t="s">
        <v>2692</v>
      </c>
      <c r="I530" s="7" t="s">
        <v>535</v>
      </c>
      <c r="J530" s="7" t="s">
        <v>222</v>
      </c>
      <c r="R530" s="7" t="s">
        <v>0</v>
      </c>
      <c r="S530" s="7">
        <v>8484</v>
      </c>
      <c r="T530" s="7">
        <v>253</v>
      </c>
      <c r="U530" s="7">
        <v>100</v>
      </c>
      <c r="V530" s="7" t="s">
        <v>1</v>
      </c>
      <c r="W530" s="7">
        <v>0</v>
      </c>
      <c r="X530" s="7">
        <v>0</v>
      </c>
      <c r="Y530" s="7" t="s">
        <v>2692</v>
      </c>
      <c r="Z530" s="7" t="s">
        <v>535</v>
      </c>
      <c r="AA530" s="7" t="s">
        <v>222</v>
      </c>
    </row>
    <row r="531" spans="1:27" x14ac:dyDescent="0.35">
      <c r="A531" s="7" t="s">
        <v>0</v>
      </c>
      <c r="B531" s="7">
        <v>8484</v>
      </c>
      <c r="C531" s="7">
        <v>253</v>
      </c>
      <c r="D531" s="7">
        <v>100</v>
      </c>
      <c r="E531" s="7" t="s">
        <v>1</v>
      </c>
      <c r="F531" s="7">
        <v>0</v>
      </c>
      <c r="G531" s="7">
        <v>0</v>
      </c>
      <c r="H531" s="7" t="s">
        <v>2692</v>
      </c>
      <c r="I531" s="7" t="s">
        <v>534</v>
      </c>
      <c r="J531" s="7" t="s">
        <v>222</v>
      </c>
      <c r="R531" s="7" t="s">
        <v>0</v>
      </c>
      <c r="S531" s="7">
        <v>8484</v>
      </c>
      <c r="T531" s="7">
        <v>253</v>
      </c>
      <c r="U531" s="7">
        <v>100</v>
      </c>
      <c r="V531" s="7" t="s">
        <v>1</v>
      </c>
      <c r="W531" s="7">
        <v>0</v>
      </c>
      <c r="X531" s="7">
        <v>0</v>
      </c>
      <c r="Y531" s="7" t="s">
        <v>2692</v>
      </c>
      <c r="Z531" s="7" t="s">
        <v>534</v>
      </c>
      <c r="AA531" s="7" t="s">
        <v>222</v>
      </c>
    </row>
    <row r="532" spans="1:27" x14ac:dyDescent="0.35">
      <c r="A532" s="7" t="s">
        <v>0</v>
      </c>
      <c r="B532" s="7">
        <v>8484</v>
      </c>
      <c r="C532" s="7">
        <v>253</v>
      </c>
      <c r="D532" s="7">
        <v>100</v>
      </c>
      <c r="E532" s="7" t="s">
        <v>1</v>
      </c>
      <c r="F532" s="7">
        <v>0</v>
      </c>
      <c r="G532" s="7">
        <v>0</v>
      </c>
      <c r="H532" s="7" t="s">
        <v>2692</v>
      </c>
      <c r="I532" s="7" t="s">
        <v>537</v>
      </c>
      <c r="J532" s="7" t="s">
        <v>222</v>
      </c>
      <c r="R532" s="7" t="s">
        <v>0</v>
      </c>
      <c r="S532" s="7">
        <v>8484</v>
      </c>
      <c r="T532" s="7">
        <v>253</v>
      </c>
      <c r="U532" s="7">
        <v>100</v>
      </c>
      <c r="V532" s="7" t="s">
        <v>1</v>
      </c>
      <c r="W532" s="7">
        <v>0</v>
      </c>
      <c r="X532" s="7">
        <v>0</v>
      </c>
      <c r="Y532" s="7" t="s">
        <v>2692</v>
      </c>
      <c r="Z532" s="7" t="s">
        <v>537</v>
      </c>
      <c r="AA532" s="7" t="s">
        <v>222</v>
      </c>
    </row>
    <row r="533" spans="1:27" x14ac:dyDescent="0.35">
      <c r="A533" s="7" t="s">
        <v>0</v>
      </c>
      <c r="B533" s="7">
        <v>8484</v>
      </c>
      <c r="C533" s="7">
        <v>253</v>
      </c>
      <c r="D533" s="7">
        <v>100</v>
      </c>
      <c r="E533" s="7" t="s">
        <v>1</v>
      </c>
      <c r="F533" s="7">
        <v>0</v>
      </c>
      <c r="G533" s="7">
        <v>0</v>
      </c>
      <c r="H533" s="7" t="s">
        <v>2692</v>
      </c>
      <c r="I533" s="7" t="s">
        <v>538</v>
      </c>
      <c r="J533" s="7" t="s">
        <v>222</v>
      </c>
      <c r="R533" s="7" t="s">
        <v>0</v>
      </c>
      <c r="S533" s="7">
        <v>8484</v>
      </c>
      <c r="T533" s="7">
        <v>253</v>
      </c>
      <c r="U533" s="7">
        <v>100</v>
      </c>
      <c r="V533" s="7" t="s">
        <v>1</v>
      </c>
      <c r="W533" s="7">
        <v>0</v>
      </c>
      <c r="X533" s="7">
        <v>0</v>
      </c>
      <c r="Y533" s="7" t="s">
        <v>2692</v>
      </c>
      <c r="Z533" s="7" t="s">
        <v>538</v>
      </c>
      <c r="AA533" s="7" t="s">
        <v>222</v>
      </c>
    </row>
    <row r="534" spans="1:27" x14ac:dyDescent="0.35">
      <c r="A534" s="7" t="s">
        <v>0</v>
      </c>
      <c r="B534" s="7">
        <v>8484</v>
      </c>
      <c r="C534" s="7">
        <v>253</v>
      </c>
      <c r="D534" s="7">
        <v>100</v>
      </c>
      <c r="E534" s="7" t="s">
        <v>1</v>
      </c>
      <c r="F534" s="7">
        <v>0</v>
      </c>
      <c r="G534" s="7">
        <v>0</v>
      </c>
      <c r="H534" s="7" t="s">
        <v>2692</v>
      </c>
      <c r="I534" s="7" t="s">
        <v>539</v>
      </c>
      <c r="J534" s="7" t="s">
        <v>222</v>
      </c>
      <c r="R534" s="7" t="s">
        <v>0</v>
      </c>
      <c r="S534" s="7">
        <v>8484</v>
      </c>
      <c r="T534" s="7">
        <v>253</v>
      </c>
      <c r="U534" s="7">
        <v>100</v>
      </c>
      <c r="V534" s="7" t="s">
        <v>1</v>
      </c>
      <c r="W534" s="7">
        <v>0</v>
      </c>
      <c r="X534" s="7">
        <v>0</v>
      </c>
      <c r="Y534" s="7" t="s">
        <v>2692</v>
      </c>
      <c r="Z534" s="7" t="s">
        <v>539</v>
      </c>
      <c r="AA534" s="7" t="s">
        <v>222</v>
      </c>
    </row>
    <row r="535" spans="1:27" x14ac:dyDescent="0.35">
      <c r="A535" s="7" t="s">
        <v>0</v>
      </c>
      <c r="B535" s="7">
        <v>8484</v>
      </c>
      <c r="C535" s="7">
        <v>253</v>
      </c>
      <c r="D535" s="7">
        <v>100</v>
      </c>
      <c r="E535" s="7" t="s">
        <v>1</v>
      </c>
      <c r="F535" s="7">
        <v>0</v>
      </c>
      <c r="G535" s="7">
        <v>0</v>
      </c>
      <c r="H535" s="7" t="s">
        <v>2692</v>
      </c>
      <c r="I535" s="7" t="s">
        <v>540</v>
      </c>
      <c r="J535" s="7" t="s">
        <v>222</v>
      </c>
      <c r="R535" s="7" t="s">
        <v>0</v>
      </c>
      <c r="S535" s="7">
        <v>8484</v>
      </c>
      <c r="T535" s="7">
        <v>253</v>
      </c>
      <c r="U535" s="7">
        <v>100</v>
      </c>
      <c r="V535" s="7" t="s">
        <v>1</v>
      </c>
      <c r="W535" s="7">
        <v>0</v>
      </c>
      <c r="X535" s="7">
        <v>0</v>
      </c>
      <c r="Y535" s="7" t="s">
        <v>2692</v>
      </c>
      <c r="Z535" s="7" t="s">
        <v>540</v>
      </c>
      <c r="AA535" s="7" t="s">
        <v>222</v>
      </c>
    </row>
    <row r="536" spans="1:27" x14ac:dyDescent="0.35">
      <c r="A536" s="7" t="s">
        <v>0</v>
      </c>
      <c r="B536" s="7">
        <v>8484</v>
      </c>
      <c r="C536" s="7">
        <v>253</v>
      </c>
      <c r="D536" s="7">
        <v>100</v>
      </c>
      <c r="E536" s="7" t="s">
        <v>1</v>
      </c>
      <c r="F536" s="7">
        <v>0</v>
      </c>
      <c r="G536" s="7">
        <v>0</v>
      </c>
      <c r="H536" s="7" t="s">
        <v>2692</v>
      </c>
      <c r="I536" s="7" t="s">
        <v>543</v>
      </c>
      <c r="J536" s="7" t="s">
        <v>222</v>
      </c>
      <c r="R536" s="7" t="s">
        <v>0</v>
      </c>
      <c r="S536" s="7">
        <v>8484</v>
      </c>
      <c r="T536" s="7">
        <v>253</v>
      </c>
      <c r="U536" s="7">
        <v>100</v>
      </c>
      <c r="V536" s="7" t="s">
        <v>1</v>
      </c>
      <c r="W536" s="7">
        <v>0</v>
      </c>
      <c r="X536" s="7">
        <v>0</v>
      </c>
      <c r="Y536" s="7" t="s">
        <v>2692</v>
      </c>
      <c r="Z536" s="7" t="s">
        <v>543</v>
      </c>
      <c r="AA536" s="7" t="s">
        <v>222</v>
      </c>
    </row>
    <row r="537" spans="1:27" x14ac:dyDescent="0.35">
      <c r="A537" s="7" t="s">
        <v>0</v>
      </c>
      <c r="B537" s="7">
        <v>8484</v>
      </c>
      <c r="C537" s="7">
        <v>253</v>
      </c>
      <c r="D537" s="7">
        <v>100</v>
      </c>
      <c r="E537" s="7" t="s">
        <v>1</v>
      </c>
      <c r="F537" s="7">
        <v>0</v>
      </c>
      <c r="G537" s="7">
        <v>0</v>
      </c>
      <c r="H537" s="7" t="s">
        <v>2692</v>
      </c>
      <c r="I537" s="7" t="s">
        <v>541</v>
      </c>
      <c r="J537" s="7" t="s">
        <v>222</v>
      </c>
      <c r="R537" s="7" t="s">
        <v>0</v>
      </c>
      <c r="S537" s="7">
        <v>8484</v>
      </c>
      <c r="T537" s="7">
        <v>253</v>
      </c>
      <c r="U537" s="7">
        <v>100</v>
      </c>
      <c r="V537" s="7" t="s">
        <v>1</v>
      </c>
      <c r="W537" s="7">
        <v>0</v>
      </c>
      <c r="X537" s="7">
        <v>0</v>
      </c>
      <c r="Y537" s="7" t="s">
        <v>2692</v>
      </c>
      <c r="Z537" s="7" t="s">
        <v>541</v>
      </c>
      <c r="AA537" s="7" t="s">
        <v>222</v>
      </c>
    </row>
    <row r="538" spans="1:27" x14ac:dyDescent="0.35">
      <c r="A538" s="7" t="s">
        <v>0</v>
      </c>
      <c r="B538" s="7">
        <v>8484</v>
      </c>
      <c r="C538" s="7">
        <v>253</v>
      </c>
      <c r="D538" s="7">
        <v>100</v>
      </c>
      <c r="E538" s="7" t="s">
        <v>1</v>
      </c>
      <c r="F538" s="7">
        <v>0</v>
      </c>
      <c r="G538" s="7">
        <v>0</v>
      </c>
      <c r="H538" s="7" t="s">
        <v>2692</v>
      </c>
      <c r="I538" s="7" t="s">
        <v>544</v>
      </c>
      <c r="J538" s="7" t="s">
        <v>222</v>
      </c>
      <c r="R538" s="7" t="s">
        <v>0</v>
      </c>
      <c r="S538" s="7">
        <v>8484</v>
      </c>
      <c r="T538" s="7">
        <v>253</v>
      </c>
      <c r="U538" s="7">
        <v>100</v>
      </c>
      <c r="V538" s="7" t="s">
        <v>1</v>
      </c>
      <c r="W538" s="7">
        <v>0</v>
      </c>
      <c r="X538" s="7">
        <v>0</v>
      </c>
      <c r="Y538" s="7" t="s">
        <v>2692</v>
      </c>
      <c r="Z538" s="7" t="s">
        <v>544</v>
      </c>
      <c r="AA538" s="7" t="s">
        <v>222</v>
      </c>
    </row>
    <row r="539" spans="1:27" x14ac:dyDescent="0.35">
      <c r="A539" s="7" t="s">
        <v>0</v>
      </c>
      <c r="B539" s="7">
        <v>8484</v>
      </c>
      <c r="C539" s="7">
        <v>253</v>
      </c>
      <c r="D539" s="7">
        <v>100</v>
      </c>
      <c r="E539" s="7" t="s">
        <v>1</v>
      </c>
      <c r="F539" s="7">
        <v>0</v>
      </c>
      <c r="G539" s="7">
        <v>0</v>
      </c>
      <c r="H539" s="7" t="s">
        <v>2692</v>
      </c>
      <c r="I539" s="7" t="s">
        <v>542</v>
      </c>
      <c r="J539" s="7" t="s">
        <v>222</v>
      </c>
      <c r="R539" s="7" t="s">
        <v>0</v>
      </c>
      <c r="S539" s="7">
        <v>8484</v>
      </c>
      <c r="T539" s="7">
        <v>253</v>
      </c>
      <c r="U539" s="7">
        <v>100</v>
      </c>
      <c r="V539" s="7" t="s">
        <v>1</v>
      </c>
      <c r="W539" s="7">
        <v>0</v>
      </c>
      <c r="X539" s="7">
        <v>0</v>
      </c>
      <c r="Y539" s="7" t="s">
        <v>2692</v>
      </c>
      <c r="Z539" s="7" t="s">
        <v>542</v>
      </c>
      <c r="AA539" s="7" t="s">
        <v>222</v>
      </c>
    </row>
    <row r="540" spans="1:27" x14ac:dyDescent="0.35">
      <c r="A540" s="7" t="s">
        <v>0</v>
      </c>
      <c r="B540" s="7">
        <v>8484</v>
      </c>
      <c r="C540" s="7">
        <v>253</v>
      </c>
      <c r="D540" s="7">
        <v>100</v>
      </c>
      <c r="E540" s="7" t="s">
        <v>1</v>
      </c>
      <c r="F540" s="7">
        <v>0</v>
      </c>
      <c r="G540" s="7">
        <v>0</v>
      </c>
      <c r="H540" s="7" t="s">
        <v>2692</v>
      </c>
      <c r="I540" s="7" t="s">
        <v>545</v>
      </c>
      <c r="J540" s="7" t="s">
        <v>222</v>
      </c>
      <c r="R540" s="7" t="s">
        <v>0</v>
      </c>
      <c r="S540" s="7">
        <v>8484</v>
      </c>
      <c r="T540" s="7">
        <v>253</v>
      </c>
      <c r="U540" s="7">
        <v>100</v>
      </c>
      <c r="V540" s="7" t="s">
        <v>1</v>
      </c>
      <c r="W540" s="7">
        <v>0</v>
      </c>
      <c r="X540" s="7">
        <v>0</v>
      </c>
      <c r="Y540" s="7" t="s">
        <v>2692</v>
      </c>
      <c r="Z540" s="7" t="s">
        <v>545</v>
      </c>
      <c r="AA540" s="7" t="s">
        <v>222</v>
      </c>
    </row>
    <row r="541" spans="1:27" x14ac:dyDescent="0.35">
      <c r="A541" s="7" t="s">
        <v>0</v>
      </c>
      <c r="B541" s="7">
        <v>8484</v>
      </c>
      <c r="C541" s="7">
        <v>253</v>
      </c>
      <c r="D541" s="7">
        <v>100</v>
      </c>
      <c r="E541" s="7" t="s">
        <v>1</v>
      </c>
      <c r="F541" s="7">
        <v>0</v>
      </c>
      <c r="G541" s="7">
        <v>0</v>
      </c>
      <c r="H541" s="7" t="s">
        <v>2692</v>
      </c>
      <c r="I541" s="7" t="s">
        <v>547</v>
      </c>
      <c r="J541" s="7" t="s">
        <v>222</v>
      </c>
      <c r="R541" s="7" t="s">
        <v>0</v>
      </c>
      <c r="S541" s="7">
        <v>8484</v>
      </c>
      <c r="T541" s="7">
        <v>253</v>
      </c>
      <c r="U541" s="7">
        <v>100</v>
      </c>
      <c r="V541" s="7" t="s">
        <v>1</v>
      </c>
      <c r="W541" s="7">
        <v>0</v>
      </c>
      <c r="X541" s="7">
        <v>0</v>
      </c>
      <c r="Y541" s="7" t="s">
        <v>2692</v>
      </c>
      <c r="Z541" s="7" t="s">
        <v>547</v>
      </c>
      <c r="AA541" s="7" t="s">
        <v>222</v>
      </c>
    </row>
    <row r="542" spans="1:27" x14ac:dyDescent="0.35">
      <c r="A542" s="7" t="s">
        <v>0</v>
      </c>
      <c r="B542" s="7">
        <v>8484</v>
      </c>
      <c r="C542" s="7">
        <v>253</v>
      </c>
      <c r="D542" s="7">
        <v>100</v>
      </c>
      <c r="E542" s="7" t="s">
        <v>1</v>
      </c>
      <c r="F542" s="7">
        <v>0</v>
      </c>
      <c r="G542" s="7">
        <v>0</v>
      </c>
      <c r="H542" s="7" t="s">
        <v>2692</v>
      </c>
      <c r="I542" s="7" t="s">
        <v>546</v>
      </c>
      <c r="J542" s="7" t="s">
        <v>222</v>
      </c>
      <c r="R542" s="7" t="s">
        <v>0</v>
      </c>
      <c r="S542" s="7">
        <v>8484</v>
      </c>
      <c r="T542" s="7">
        <v>253</v>
      </c>
      <c r="U542" s="7">
        <v>100</v>
      </c>
      <c r="V542" s="7" t="s">
        <v>1</v>
      </c>
      <c r="W542" s="7">
        <v>0</v>
      </c>
      <c r="X542" s="7">
        <v>0</v>
      </c>
      <c r="Y542" s="7" t="s">
        <v>2692</v>
      </c>
      <c r="Z542" s="7" t="s">
        <v>546</v>
      </c>
      <c r="AA542" s="7" t="s">
        <v>222</v>
      </c>
    </row>
    <row r="543" spans="1:27" x14ac:dyDescent="0.35">
      <c r="A543" s="7" t="s">
        <v>0</v>
      </c>
      <c r="B543" s="7">
        <v>8484</v>
      </c>
      <c r="C543" s="7">
        <v>253</v>
      </c>
      <c r="D543" s="7">
        <v>100</v>
      </c>
      <c r="E543" s="7" t="s">
        <v>1</v>
      </c>
      <c r="F543" s="7">
        <v>0</v>
      </c>
      <c r="G543" s="7">
        <v>0</v>
      </c>
      <c r="H543" s="7" t="s">
        <v>2692</v>
      </c>
      <c r="I543" s="7" t="s">
        <v>548</v>
      </c>
      <c r="J543" s="7" t="s">
        <v>222</v>
      </c>
      <c r="R543" s="7" t="s">
        <v>0</v>
      </c>
      <c r="S543" s="7">
        <v>8484</v>
      </c>
      <c r="T543" s="7">
        <v>253</v>
      </c>
      <c r="U543" s="7">
        <v>100</v>
      </c>
      <c r="V543" s="7" t="s">
        <v>1</v>
      </c>
      <c r="W543" s="7">
        <v>0</v>
      </c>
      <c r="X543" s="7">
        <v>0</v>
      </c>
      <c r="Y543" s="7" t="s">
        <v>2692</v>
      </c>
      <c r="Z543" s="7" t="s">
        <v>548</v>
      </c>
      <c r="AA543" s="7" t="s">
        <v>222</v>
      </c>
    </row>
    <row r="544" spans="1:27" x14ac:dyDescent="0.35">
      <c r="A544" s="7" t="s">
        <v>0</v>
      </c>
      <c r="B544" s="7">
        <v>8484</v>
      </c>
      <c r="C544" s="7">
        <v>253</v>
      </c>
      <c r="D544" s="7">
        <v>100</v>
      </c>
      <c r="E544" s="7" t="s">
        <v>1</v>
      </c>
      <c r="F544" s="7">
        <v>0</v>
      </c>
      <c r="G544" s="7">
        <v>0</v>
      </c>
      <c r="H544" s="7" t="s">
        <v>2692</v>
      </c>
      <c r="I544" s="7" t="s">
        <v>549</v>
      </c>
      <c r="J544" s="7" t="s">
        <v>222</v>
      </c>
      <c r="R544" s="7" t="s">
        <v>0</v>
      </c>
      <c r="S544" s="7">
        <v>8484</v>
      </c>
      <c r="T544" s="7">
        <v>253</v>
      </c>
      <c r="U544" s="7">
        <v>100</v>
      </c>
      <c r="V544" s="7" t="s">
        <v>1</v>
      </c>
      <c r="W544" s="7">
        <v>0</v>
      </c>
      <c r="X544" s="7">
        <v>0</v>
      </c>
      <c r="Y544" s="7" t="s">
        <v>2692</v>
      </c>
      <c r="Z544" s="7" t="s">
        <v>549</v>
      </c>
      <c r="AA544" s="7" t="s">
        <v>222</v>
      </c>
    </row>
    <row r="545" spans="1:27" x14ac:dyDescent="0.35">
      <c r="A545" s="7" t="s">
        <v>0</v>
      </c>
      <c r="B545" s="7">
        <v>8484</v>
      </c>
      <c r="C545" s="7">
        <v>253</v>
      </c>
      <c r="D545" s="7">
        <v>100</v>
      </c>
      <c r="E545" s="7" t="s">
        <v>1</v>
      </c>
      <c r="F545" s="7">
        <v>0</v>
      </c>
      <c r="G545" s="7">
        <v>0</v>
      </c>
      <c r="H545" s="7" t="s">
        <v>2692</v>
      </c>
      <c r="I545" s="7" t="s">
        <v>552</v>
      </c>
      <c r="J545" s="7" t="s">
        <v>222</v>
      </c>
      <c r="R545" s="7" t="s">
        <v>0</v>
      </c>
      <c r="S545" s="7">
        <v>8484</v>
      </c>
      <c r="T545" s="7">
        <v>253</v>
      </c>
      <c r="U545" s="7">
        <v>100</v>
      </c>
      <c r="V545" s="7" t="s">
        <v>1</v>
      </c>
      <c r="W545" s="7">
        <v>0</v>
      </c>
      <c r="X545" s="7">
        <v>0</v>
      </c>
      <c r="Y545" s="7" t="s">
        <v>2692</v>
      </c>
      <c r="Z545" s="7" t="s">
        <v>552</v>
      </c>
      <c r="AA545" s="7" t="s">
        <v>222</v>
      </c>
    </row>
    <row r="546" spans="1:27" x14ac:dyDescent="0.35">
      <c r="A546" s="7" t="s">
        <v>0</v>
      </c>
      <c r="B546" s="7">
        <v>8484</v>
      </c>
      <c r="C546" s="7">
        <v>253</v>
      </c>
      <c r="D546" s="7">
        <v>100</v>
      </c>
      <c r="E546" s="7" t="s">
        <v>1</v>
      </c>
      <c r="F546" s="7">
        <v>0</v>
      </c>
      <c r="G546" s="7">
        <v>0</v>
      </c>
      <c r="H546" s="7" t="s">
        <v>2692</v>
      </c>
      <c r="I546" s="7" t="s">
        <v>550</v>
      </c>
      <c r="J546" s="7" t="s">
        <v>222</v>
      </c>
      <c r="R546" s="7" t="s">
        <v>0</v>
      </c>
      <c r="S546" s="7">
        <v>8484</v>
      </c>
      <c r="T546" s="7">
        <v>253</v>
      </c>
      <c r="U546" s="7">
        <v>100</v>
      </c>
      <c r="V546" s="7" t="s">
        <v>1</v>
      </c>
      <c r="W546" s="7">
        <v>0</v>
      </c>
      <c r="X546" s="7">
        <v>0</v>
      </c>
      <c r="Y546" s="7" t="s">
        <v>2692</v>
      </c>
      <c r="Z546" s="7" t="s">
        <v>550</v>
      </c>
      <c r="AA546" s="7" t="s">
        <v>222</v>
      </c>
    </row>
    <row r="547" spans="1:27" x14ac:dyDescent="0.35">
      <c r="A547" s="7" t="s">
        <v>0</v>
      </c>
      <c r="B547" s="7">
        <v>8484</v>
      </c>
      <c r="C547" s="7">
        <v>253</v>
      </c>
      <c r="D547" s="7">
        <v>100</v>
      </c>
      <c r="E547" s="7" t="s">
        <v>1</v>
      </c>
      <c r="F547" s="7">
        <v>0</v>
      </c>
      <c r="G547" s="7">
        <v>0</v>
      </c>
      <c r="H547" s="7" t="s">
        <v>2692</v>
      </c>
      <c r="I547" s="7" t="s">
        <v>551</v>
      </c>
      <c r="J547" s="7" t="s">
        <v>222</v>
      </c>
      <c r="R547" s="7" t="s">
        <v>0</v>
      </c>
      <c r="S547" s="7">
        <v>8484</v>
      </c>
      <c r="T547" s="7">
        <v>253</v>
      </c>
      <c r="U547" s="7">
        <v>100</v>
      </c>
      <c r="V547" s="7" t="s">
        <v>1</v>
      </c>
      <c r="W547" s="7">
        <v>0</v>
      </c>
      <c r="X547" s="7">
        <v>0</v>
      </c>
      <c r="Y547" s="7" t="s">
        <v>2692</v>
      </c>
      <c r="Z547" s="7" t="s">
        <v>551</v>
      </c>
      <c r="AA547" s="7" t="s">
        <v>222</v>
      </c>
    </row>
    <row r="548" spans="1:27" x14ac:dyDescent="0.35">
      <c r="A548" s="7" t="s">
        <v>0</v>
      </c>
      <c r="B548" s="7">
        <v>8484</v>
      </c>
      <c r="C548" s="7">
        <v>253</v>
      </c>
      <c r="D548" s="7">
        <v>100</v>
      </c>
      <c r="E548" s="7" t="s">
        <v>1</v>
      </c>
      <c r="F548" s="7">
        <v>0</v>
      </c>
      <c r="G548" s="7">
        <v>0</v>
      </c>
      <c r="H548" s="7" t="s">
        <v>2692</v>
      </c>
      <c r="I548" s="7" t="s">
        <v>554</v>
      </c>
      <c r="J548" s="7" t="s">
        <v>222</v>
      </c>
      <c r="R548" s="7" t="s">
        <v>0</v>
      </c>
      <c r="S548" s="7">
        <v>8484</v>
      </c>
      <c r="T548" s="7">
        <v>253</v>
      </c>
      <c r="U548" s="7">
        <v>100</v>
      </c>
      <c r="V548" s="7" t="s">
        <v>1</v>
      </c>
      <c r="W548" s="7">
        <v>0</v>
      </c>
      <c r="X548" s="7">
        <v>0</v>
      </c>
      <c r="Y548" s="7" t="s">
        <v>2692</v>
      </c>
      <c r="Z548" s="7" t="s">
        <v>554</v>
      </c>
      <c r="AA548" s="7" t="s">
        <v>222</v>
      </c>
    </row>
    <row r="549" spans="1:27" x14ac:dyDescent="0.35">
      <c r="A549" s="7" t="s">
        <v>0</v>
      </c>
      <c r="B549" s="7">
        <v>8484</v>
      </c>
      <c r="C549" s="7">
        <v>253</v>
      </c>
      <c r="D549" s="7">
        <v>100</v>
      </c>
      <c r="E549" s="7" t="s">
        <v>1</v>
      </c>
      <c r="F549" s="7">
        <v>0</v>
      </c>
      <c r="G549" s="7">
        <v>0</v>
      </c>
      <c r="H549" s="7" t="s">
        <v>2692</v>
      </c>
      <c r="I549" s="7" t="s">
        <v>553</v>
      </c>
      <c r="J549" s="7" t="s">
        <v>222</v>
      </c>
      <c r="R549" s="7" t="s">
        <v>0</v>
      </c>
      <c r="S549" s="7">
        <v>8484</v>
      </c>
      <c r="T549" s="7">
        <v>253</v>
      </c>
      <c r="U549" s="7">
        <v>100</v>
      </c>
      <c r="V549" s="7" t="s">
        <v>1</v>
      </c>
      <c r="W549" s="7">
        <v>0</v>
      </c>
      <c r="X549" s="7">
        <v>0</v>
      </c>
      <c r="Y549" s="7" t="s">
        <v>2692</v>
      </c>
      <c r="Z549" s="7" t="s">
        <v>553</v>
      </c>
      <c r="AA549" s="7" t="s">
        <v>222</v>
      </c>
    </row>
    <row r="550" spans="1:27" x14ac:dyDescent="0.35">
      <c r="A550" s="7" t="s">
        <v>0</v>
      </c>
      <c r="B550" s="7">
        <v>8484</v>
      </c>
      <c r="C550" s="7">
        <v>253</v>
      </c>
      <c r="D550" s="7">
        <v>100</v>
      </c>
      <c r="E550" s="7" t="s">
        <v>1</v>
      </c>
      <c r="F550" s="7">
        <v>0</v>
      </c>
      <c r="G550" s="7">
        <v>0</v>
      </c>
      <c r="H550" s="7" t="s">
        <v>2692</v>
      </c>
      <c r="I550" s="7" t="s">
        <v>556</v>
      </c>
      <c r="J550" s="7" t="s">
        <v>222</v>
      </c>
      <c r="R550" s="7" t="s">
        <v>0</v>
      </c>
      <c r="S550" s="7">
        <v>8484</v>
      </c>
      <c r="T550" s="7">
        <v>253</v>
      </c>
      <c r="U550" s="7">
        <v>100</v>
      </c>
      <c r="V550" s="7" t="s">
        <v>1</v>
      </c>
      <c r="W550" s="7">
        <v>0</v>
      </c>
      <c r="X550" s="7">
        <v>0</v>
      </c>
      <c r="Y550" s="7" t="s">
        <v>2692</v>
      </c>
      <c r="Z550" s="7" t="s">
        <v>556</v>
      </c>
      <c r="AA550" s="7" t="s">
        <v>222</v>
      </c>
    </row>
    <row r="551" spans="1:27" x14ac:dyDescent="0.35">
      <c r="A551" s="7" t="s">
        <v>0</v>
      </c>
      <c r="B551" s="7">
        <v>8484</v>
      </c>
      <c r="C551" s="7">
        <v>253</v>
      </c>
      <c r="D551" s="7">
        <v>100</v>
      </c>
      <c r="E551" s="7" t="s">
        <v>1</v>
      </c>
      <c r="F551" s="7">
        <v>0</v>
      </c>
      <c r="G551" s="7">
        <v>0</v>
      </c>
      <c r="H551" s="7" t="s">
        <v>2692</v>
      </c>
      <c r="I551" s="7" t="s">
        <v>557</v>
      </c>
      <c r="J551" s="7" t="s">
        <v>222</v>
      </c>
      <c r="R551" s="7" t="s">
        <v>0</v>
      </c>
      <c r="S551" s="7">
        <v>8484</v>
      </c>
      <c r="T551" s="7">
        <v>253</v>
      </c>
      <c r="U551" s="7">
        <v>100</v>
      </c>
      <c r="V551" s="7" t="s">
        <v>1</v>
      </c>
      <c r="W551" s="7">
        <v>0</v>
      </c>
      <c r="X551" s="7">
        <v>0</v>
      </c>
      <c r="Y551" s="7" t="s">
        <v>2692</v>
      </c>
      <c r="Z551" s="7" t="s">
        <v>557</v>
      </c>
      <c r="AA551" s="7" t="s">
        <v>222</v>
      </c>
    </row>
    <row r="552" spans="1:27" x14ac:dyDescent="0.35">
      <c r="A552" s="7" t="s">
        <v>0</v>
      </c>
      <c r="B552" s="7">
        <v>8484</v>
      </c>
      <c r="C552" s="7">
        <v>253</v>
      </c>
      <c r="D552" s="7">
        <v>100</v>
      </c>
      <c r="E552" s="7" t="s">
        <v>1</v>
      </c>
      <c r="F552" s="7">
        <v>0</v>
      </c>
      <c r="G552" s="7">
        <v>0</v>
      </c>
      <c r="H552" s="7" t="s">
        <v>2692</v>
      </c>
      <c r="I552" s="7" t="s">
        <v>555</v>
      </c>
      <c r="J552" s="7" t="s">
        <v>222</v>
      </c>
      <c r="R552" s="7" t="s">
        <v>0</v>
      </c>
      <c r="S552" s="7">
        <v>8484</v>
      </c>
      <c r="T552" s="7">
        <v>253</v>
      </c>
      <c r="U552" s="7">
        <v>100</v>
      </c>
      <c r="V552" s="7" t="s">
        <v>1</v>
      </c>
      <c r="W552" s="7">
        <v>0</v>
      </c>
      <c r="X552" s="7">
        <v>0</v>
      </c>
      <c r="Y552" s="7" t="s">
        <v>2692</v>
      </c>
      <c r="Z552" s="7" t="s">
        <v>555</v>
      </c>
      <c r="AA552" s="7" t="s">
        <v>222</v>
      </c>
    </row>
    <row r="553" spans="1:27" x14ac:dyDescent="0.35">
      <c r="A553" s="7" t="s">
        <v>0</v>
      </c>
      <c r="B553" s="7">
        <v>8484</v>
      </c>
      <c r="C553" s="7">
        <v>253</v>
      </c>
      <c r="D553" s="7">
        <v>100</v>
      </c>
      <c r="E553" s="7" t="s">
        <v>1</v>
      </c>
      <c r="F553" s="7">
        <v>0</v>
      </c>
      <c r="G553" s="7">
        <v>0</v>
      </c>
      <c r="H553" s="7" t="s">
        <v>2692</v>
      </c>
      <c r="I553" s="7" t="s">
        <v>559</v>
      </c>
      <c r="J553" s="7" t="s">
        <v>222</v>
      </c>
      <c r="R553" s="7" t="s">
        <v>0</v>
      </c>
      <c r="S553" s="7">
        <v>8484</v>
      </c>
      <c r="T553" s="7">
        <v>253</v>
      </c>
      <c r="U553" s="7">
        <v>100</v>
      </c>
      <c r="V553" s="7" t="s">
        <v>1</v>
      </c>
      <c r="W553" s="7">
        <v>0</v>
      </c>
      <c r="X553" s="7">
        <v>0</v>
      </c>
      <c r="Y553" s="7" t="s">
        <v>2692</v>
      </c>
      <c r="Z553" s="7" t="s">
        <v>559</v>
      </c>
      <c r="AA553" s="7" t="s">
        <v>222</v>
      </c>
    </row>
    <row r="554" spans="1:27" x14ac:dyDescent="0.35">
      <c r="A554" s="7" t="s">
        <v>0</v>
      </c>
      <c r="B554" s="7">
        <v>8484</v>
      </c>
      <c r="C554" s="7">
        <v>253</v>
      </c>
      <c r="D554" s="7">
        <v>100</v>
      </c>
      <c r="E554" s="7" t="s">
        <v>1</v>
      </c>
      <c r="F554" s="7">
        <v>0</v>
      </c>
      <c r="G554" s="7">
        <v>0</v>
      </c>
      <c r="H554" s="7" t="s">
        <v>2692</v>
      </c>
      <c r="I554" s="7" t="s">
        <v>558</v>
      </c>
      <c r="J554" s="7" t="s">
        <v>222</v>
      </c>
      <c r="R554" s="7" t="s">
        <v>0</v>
      </c>
      <c r="S554" s="7">
        <v>8484</v>
      </c>
      <c r="T554" s="7">
        <v>253</v>
      </c>
      <c r="U554" s="7">
        <v>100</v>
      </c>
      <c r="V554" s="7" t="s">
        <v>1</v>
      </c>
      <c r="W554" s="7">
        <v>0</v>
      </c>
      <c r="X554" s="7">
        <v>0</v>
      </c>
      <c r="Y554" s="7" t="s">
        <v>2692</v>
      </c>
      <c r="Z554" s="7" t="s">
        <v>558</v>
      </c>
      <c r="AA554" s="7" t="s">
        <v>222</v>
      </c>
    </row>
    <row r="555" spans="1:27" x14ac:dyDescent="0.35">
      <c r="A555" s="7" t="s">
        <v>0</v>
      </c>
      <c r="B555" s="7">
        <v>8484</v>
      </c>
      <c r="C555" s="7">
        <v>253</v>
      </c>
      <c r="D555" s="7">
        <v>100</v>
      </c>
      <c r="E555" s="7" t="s">
        <v>1</v>
      </c>
      <c r="F555" s="7">
        <v>0</v>
      </c>
      <c r="G555" s="7">
        <v>0</v>
      </c>
      <c r="H555" s="7" t="s">
        <v>2692</v>
      </c>
      <c r="I555" s="7" t="s">
        <v>563</v>
      </c>
      <c r="J555" s="7" t="s">
        <v>222</v>
      </c>
      <c r="R555" s="7" t="s">
        <v>0</v>
      </c>
      <c r="S555" s="7">
        <v>8484</v>
      </c>
      <c r="T555" s="7">
        <v>253</v>
      </c>
      <c r="U555" s="7">
        <v>100</v>
      </c>
      <c r="V555" s="7" t="s">
        <v>1</v>
      </c>
      <c r="W555" s="7">
        <v>0</v>
      </c>
      <c r="X555" s="7">
        <v>0</v>
      </c>
      <c r="Y555" s="7" t="s">
        <v>2692</v>
      </c>
      <c r="Z555" s="7" t="s">
        <v>563</v>
      </c>
      <c r="AA555" s="7" t="s">
        <v>222</v>
      </c>
    </row>
    <row r="556" spans="1:27" x14ac:dyDescent="0.35">
      <c r="A556" s="7" t="s">
        <v>0</v>
      </c>
      <c r="B556" s="7">
        <v>8484</v>
      </c>
      <c r="C556" s="7">
        <v>253</v>
      </c>
      <c r="D556" s="7">
        <v>100</v>
      </c>
      <c r="E556" s="7" t="s">
        <v>1</v>
      </c>
      <c r="F556" s="7">
        <v>0</v>
      </c>
      <c r="G556" s="7">
        <v>0</v>
      </c>
      <c r="H556" s="7" t="s">
        <v>2692</v>
      </c>
      <c r="I556" s="7" t="s">
        <v>560</v>
      </c>
      <c r="J556" s="7" t="s">
        <v>222</v>
      </c>
      <c r="R556" s="7" t="s">
        <v>0</v>
      </c>
      <c r="S556" s="7">
        <v>8484</v>
      </c>
      <c r="T556" s="7">
        <v>253</v>
      </c>
      <c r="U556" s="7">
        <v>100</v>
      </c>
      <c r="V556" s="7" t="s">
        <v>1</v>
      </c>
      <c r="W556" s="7">
        <v>0</v>
      </c>
      <c r="X556" s="7">
        <v>0</v>
      </c>
      <c r="Y556" s="7" t="s">
        <v>2692</v>
      </c>
      <c r="Z556" s="7" t="s">
        <v>560</v>
      </c>
      <c r="AA556" s="7" t="s">
        <v>222</v>
      </c>
    </row>
    <row r="557" spans="1:27" x14ac:dyDescent="0.35">
      <c r="A557" s="7" t="s">
        <v>0</v>
      </c>
      <c r="B557" s="7">
        <v>8484</v>
      </c>
      <c r="C557" s="7">
        <v>253</v>
      </c>
      <c r="D557" s="7">
        <v>100</v>
      </c>
      <c r="E557" s="7" t="s">
        <v>1</v>
      </c>
      <c r="F557" s="7">
        <v>0</v>
      </c>
      <c r="G557" s="7">
        <v>0</v>
      </c>
      <c r="H557" s="7" t="s">
        <v>2692</v>
      </c>
      <c r="I557" s="7" t="s">
        <v>564</v>
      </c>
      <c r="J557" s="7" t="s">
        <v>222</v>
      </c>
      <c r="R557" s="7" t="s">
        <v>0</v>
      </c>
      <c r="S557" s="7">
        <v>8484</v>
      </c>
      <c r="T557" s="7">
        <v>253</v>
      </c>
      <c r="U557" s="7">
        <v>100</v>
      </c>
      <c r="V557" s="7" t="s">
        <v>1</v>
      </c>
      <c r="W557" s="7">
        <v>0</v>
      </c>
      <c r="X557" s="7">
        <v>0</v>
      </c>
      <c r="Y557" s="7" t="s">
        <v>2692</v>
      </c>
      <c r="Z557" s="7" t="s">
        <v>564</v>
      </c>
      <c r="AA557" s="7" t="s">
        <v>222</v>
      </c>
    </row>
    <row r="558" spans="1:27" x14ac:dyDescent="0.35">
      <c r="A558" s="7" t="s">
        <v>0</v>
      </c>
      <c r="B558" s="7">
        <v>8484</v>
      </c>
      <c r="C558" s="7">
        <v>253</v>
      </c>
      <c r="D558" s="7">
        <v>100</v>
      </c>
      <c r="E558" s="7" t="s">
        <v>1</v>
      </c>
      <c r="F558" s="7">
        <v>0</v>
      </c>
      <c r="G558" s="7">
        <v>0</v>
      </c>
      <c r="H558" s="7" t="s">
        <v>2692</v>
      </c>
      <c r="I558" s="7" t="s">
        <v>561</v>
      </c>
      <c r="J558" s="7" t="s">
        <v>222</v>
      </c>
      <c r="R558" s="7" t="s">
        <v>0</v>
      </c>
      <c r="S558" s="7">
        <v>8484</v>
      </c>
      <c r="T558" s="7">
        <v>253</v>
      </c>
      <c r="U558" s="7">
        <v>100</v>
      </c>
      <c r="V558" s="7" t="s">
        <v>1</v>
      </c>
      <c r="W558" s="7">
        <v>0</v>
      </c>
      <c r="X558" s="7">
        <v>0</v>
      </c>
      <c r="Y558" s="7" t="s">
        <v>2692</v>
      </c>
      <c r="Z558" s="7" t="s">
        <v>561</v>
      </c>
      <c r="AA558" s="7" t="s">
        <v>222</v>
      </c>
    </row>
    <row r="559" spans="1:27" x14ac:dyDescent="0.35">
      <c r="A559" s="7" t="s">
        <v>0</v>
      </c>
      <c r="B559" s="7">
        <v>8484</v>
      </c>
      <c r="C559" s="7">
        <v>253</v>
      </c>
      <c r="D559" s="7">
        <v>100</v>
      </c>
      <c r="E559" s="7" t="s">
        <v>1</v>
      </c>
      <c r="F559" s="7">
        <v>0</v>
      </c>
      <c r="G559" s="7">
        <v>0</v>
      </c>
      <c r="H559" s="7" t="s">
        <v>2692</v>
      </c>
      <c r="I559" s="7" t="s">
        <v>562</v>
      </c>
      <c r="J559" s="7" t="s">
        <v>222</v>
      </c>
      <c r="R559" s="7" t="s">
        <v>0</v>
      </c>
      <c r="S559" s="7">
        <v>8484</v>
      </c>
      <c r="T559" s="7">
        <v>253</v>
      </c>
      <c r="U559" s="7">
        <v>100</v>
      </c>
      <c r="V559" s="7" t="s">
        <v>1</v>
      </c>
      <c r="W559" s="7">
        <v>0</v>
      </c>
      <c r="X559" s="7">
        <v>0</v>
      </c>
      <c r="Y559" s="7" t="s">
        <v>2692</v>
      </c>
      <c r="Z559" s="7" t="s">
        <v>562</v>
      </c>
      <c r="AA559" s="7" t="s">
        <v>222</v>
      </c>
    </row>
    <row r="560" spans="1:27" x14ac:dyDescent="0.35">
      <c r="A560" s="7" t="s">
        <v>0</v>
      </c>
      <c r="B560" s="7">
        <v>8484</v>
      </c>
      <c r="C560" s="7">
        <v>253</v>
      </c>
      <c r="D560" s="7">
        <v>100</v>
      </c>
      <c r="E560" s="7" t="s">
        <v>1</v>
      </c>
      <c r="F560" s="7">
        <v>0</v>
      </c>
      <c r="G560" s="7">
        <v>0</v>
      </c>
      <c r="H560" s="7" t="s">
        <v>2692</v>
      </c>
      <c r="I560" s="7" t="s">
        <v>566</v>
      </c>
      <c r="J560" s="7" t="s">
        <v>222</v>
      </c>
      <c r="R560" s="7" t="s">
        <v>0</v>
      </c>
      <c r="S560" s="7">
        <v>8484</v>
      </c>
      <c r="T560" s="7">
        <v>253</v>
      </c>
      <c r="U560" s="7">
        <v>100</v>
      </c>
      <c r="V560" s="7" t="s">
        <v>1</v>
      </c>
      <c r="W560" s="7">
        <v>0</v>
      </c>
      <c r="X560" s="7">
        <v>0</v>
      </c>
      <c r="Y560" s="7" t="s">
        <v>2692</v>
      </c>
      <c r="Z560" s="7" t="s">
        <v>566</v>
      </c>
      <c r="AA560" s="7" t="s">
        <v>222</v>
      </c>
    </row>
    <row r="561" spans="1:27" x14ac:dyDescent="0.35">
      <c r="A561" s="7" t="s">
        <v>0</v>
      </c>
      <c r="B561" s="7">
        <v>8484</v>
      </c>
      <c r="C561" s="7">
        <v>253</v>
      </c>
      <c r="D561" s="7">
        <v>100</v>
      </c>
      <c r="E561" s="7" t="s">
        <v>1</v>
      </c>
      <c r="F561" s="7">
        <v>0</v>
      </c>
      <c r="G561" s="7">
        <v>0</v>
      </c>
      <c r="H561" s="7" t="s">
        <v>2692</v>
      </c>
      <c r="I561" s="7" t="s">
        <v>565</v>
      </c>
      <c r="J561" s="7" t="s">
        <v>222</v>
      </c>
      <c r="R561" s="7" t="s">
        <v>0</v>
      </c>
      <c r="S561" s="7">
        <v>8484</v>
      </c>
      <c r="T561" s="7">
        <v>253</v>
      </c>
      <c r="U561" s="7">
        <v>100</v>
      </c>
      <c r="V561" s="7" t="s">
        <v>1</v>
      </c>
      <c r="W561" s="7">
        <v>0</v>
      </c>
      <c r="X561" s="7">
        <v>0</v>
      </c>
      <c r="Y561" s="7" t="s">
        <v>2692</v>
      </c>
      <c r="Z561" s="7" t="s">
        <v>565</v>
      </c>
      <c r="AA561" s="7" t="s">
        <v>222</v>
      </c>
    </row>
    <row r="562" spans="1:27" x14ac:dyDescent="0.35">
      <c r="A562" s="7" t="s">
        <v>0</v>
      </c>
      <c r="B562" s="7">
        <v>8484</v>
      </c>
      <c r="C562" s="7">
        <v>253</v>
      </c>
      <c r="D562" s="7">
        <v>100</v>
      </c>
      <c r="E562" s="7" t="s">
        <v>1</v>
      </c>
      <c r="F562" s="7">
        <v>0</v>
      </c>
      <c r="G562" s="7">
        <v>0</v>
      </c>
      <c r="H562" s="7" t="s">
        <v>2692</v>
      </c>
      <c r="I562" s="7" t="s">
        <v>567</v>
      </c>
      <c r="J562" s="7" t="s">
        <v>222</v>
      </c>
      <c r="R562" s="7" t="s">
        <v>0</v>
      </c>
      <c r="S562" s="7">
        <v>8484</v>
      </c>
      <c r="T562" s="7">
        <v>253</v>
      </c>
      <c r="U562" s="7">
        <v>100</v>
      </c>
      <c r="V562" s="7" t="s">
        <v>1</v>
      </c>
      <c r="W562" s="7">
        <v>0</v>
      </c>
      <c r="X562" s="7">
        <v>0</v>
      </c>
      <c r="Y562" s="7" t="s">
        <v>2692</v>
      </c>
      <c r="Z562" s="7" t="s">
        <v>567</v>
      </c>
      <c r="AA562" s="7" t="s">
        <v>222</v>
      </c>
    </row>
    <row r="563" spans="1:27" x14ac:dyDescent="0.35">
      <c r="A563" s="7" t="s">
        <v>0</v>
      </c>
      <c r="B563" s="7">
        <v>8484</v>
      </c>
      <c r="C563" s="7">
        <v>253</v>
      </c>
      <c r="D563" s="7">
        <v>100</v>
      </c>
      <c r="E563" s="7" t="s">
        <v>1</v>
      </c>
      <c r="F563" s="7">
        <v>0</v>
      </c>
      <c r="G563" s="7">
        <v>0</v>
      </c>
      <c r="H563" s="7" t="s">
        <v>2692</v>
      </c>
      <c r="I563" s="7" t="s">
        <v>569</v>
      </c>
      <c r="J563" s="7" t="s">
        <v>222</v>
      </c>
      <c r="R563" s="7" t="s">
        <v>0</v>
      </c>
      <c r="S563" s="7">
        <v>8484</v>
      </c>
      <c r="T563" s="7">
        <v>253</v>
      </c>
      <c r="U563" s="7">
        <v>100</v>
      </c>
      <c r="V563" s="7" t="s">
        <v>1</v>
      </c>
      <c r="W563" s="7">
        <v>0</v>
      </c>
      <c r="X563" s="7">
        <v>0</v>
      </c>
      <c r="Y563" s="7" t="s">
        <v>2692</v>
      </c>
      <c r="Z563" s="7" t="s">
        <v>569</v>
      </c>
      <c r="AA563" s="7" t="s">
        <v>222</v>
      </c>
    </row>
    <row r="564" spans="1:27" x14ac:dyDescent="0.35">
      <c r="A564" s="7" t="s">
        <v>0</v>
      </c>
      <c r="B564" s="7">
        <v>8484</v>
      </c>
      <c r="C564" s="7">
        <v>253</v>
      </c>
      <c r="D564" s="7">
        <v>100</v>
      </c>
      <c r="E564" s="7" t="s">
        <v>1</v>
      </c>
      <c r="F564" s="7">
        <v>0</v>
      </c>
      <c r="G564" s="7">
        <v>0</v>
      </c>
      <c r="H564" s="7" t="s">
        <v>2692</v>
      </c>
      <c r="I564" s="7" t="s">
        <v>570</v>
      </c>
      <c r="J564" s="7" t="s">
        <v>222</v>
      </c>
      <c r="R564" s="7" t="s">
        <v>0</v>
      </c>
      <c r="S564" s="7">
        <v>8484</v>
      </c>
      <c r="T564" s="7">
        <v>253</v>
      </c>
      <c r="U564" s="7">
        <v>100</v>
      </c>
      <c r="V564" s="7" t="s">
        <v>1</v>
      </c>
      <c r="W564" s="7">
        <v>0</v>
      </c>
      <c r="X564" s="7">
        <v>0</v>
      </c>
      <c r="Y564" s="7" t="s">
        <v>2692</v>
      </c>
      <c r="Z564" s="7" t="s">
        <v>570</v>
      </c>
      <c r="AA564" s="7" t="s">
        <v>222</v>
      </c>
    </row>
    <row r="565" spans="1:27" x14ac:dyDescent="0.35">
      <c r="A565" s="7" t="s">
        <v>0</v>
      </c>
      <c r="B565" s="7">
        <v>8484</v>
      </c>
      <c r="C565" s="7">
        <v>253</v>
      </c>
      <c r="D565" s="7">
        <v>100</v>
      </c>
      <c r="E565" s="7" t="s">
        <v>1</v>
      </c>
      <c r="F565" s="7">
        <v>0</v>
      </c>
      <c r="G565" s="7">
        <v>0</v>
      </c>
      <c r="H565" s="7" t="s">
        <v>2692</v>
      </c>
      <c r="I565" s="7" t="s">
        <v>568</v>
      </c>
      <c r="J565" s="7" t="s">
        <v>222</v>
      </c>
      <c r="R565" s="7" t="s">
        <v>0</v>
      </c>
      <c r="S565" s="7">
        <v>8484</v>
      </c>
      <c r="T565" s="7">
        <v>253</v>
      </c>
      <c r="U565" s="7">
        <v>100</v>
      </c>
      <c r="V565" s="7" t="s">
        <v>1</v>
      </c>
      <c r="W565" s="7">
        <v>0</v>
      </c>
      <c r="X565" s="7">
        <v>0</v>
      </c>
      <c r="Y565" s="7" t="s">
        <v>2692</v>
      </c>
      <c r="Z565" s="7" t="s">
        <v>568</v>
      </c>
      <c r="AA565" s="7" t="s">
        <v>222</v>
      </c>
    </row>
    <row r="566" spans="1:27" x14ac:dyDescent="0.35">
      <c r="A566" s="7" t="s">
        <v>0</v>
      </c>
      <c r="B566" s="7">
        <v>8484</v>
      </c>
      <c r="C566" s="7">
        <v>253</v>
      </c>
      <c r="D566" s="7">
        <v>100</v>
      </c>
      <c r="E566" s="7" t="s">
        <v>1</v>
      </c>
      <c r="F566" s="7">
        <v>0</v>
      </c>
      <c r="G566" s="7">
        <v>0</v>
      </c>
      <c r="H566" s="7" t="s">
        <v>2692</v>
      </c>
      <c r="I566" s="7" t="s">
        <v>571</v>
      </c>
      <c r="J566" s="7" t="s">
        <v>222</v>
      </c>
      <c r="R566" s="7" t="s">
        <v>0</v>
      </c>
      <c r="S566" s="7">
        <v>8484</v>
      </c>
      <c r="T566" s="7">
        <v>253</v>
      </c>
      <c r="U566" s="7">
        <v>100</v>
      </c>
      <c r="V566" s="7" t="s">
        <v>1</v>
      </c>
      <c r="W566" s="7">
        <v>0</v>
      </c>
      <c r="X566" s="7">
        <v>0</v>
      </c>
      <c r="Y566" s="7" t="s">
        <v>2692</v>
      </c>
      <c r="Z566" s="7" t="s">
        <v>571</v>
      </c>
      <c r="AA566" s="7" t="s">
        <v>222</v>
      </c>
    </row>
    <row r="567" spans="1:27" x14ac:dyDescent="0.35">
      <c r="A567" s="7" t="s">
        <v>0</v>
      </c>
      <c r="B567" s="7">
        <v>8484</v>
      </c>
      <c r="C567" s="7">
        <v>253</v>
      </c>
      <c r="D567" s="7">
        <v>100</v>
      </c>
      <c r="E567" s="7" t="s">
        <v>1</v>
      </c>
      <c r="F567" s="7">
        <v>0</v>
      </c>
      <c r="G567" s="7">
        <v>0</v>
      </c>
      <c r="H567" s="7" t="s">
        <v>2692</v>
      </c>
      <c r="I567" s="7" t="s">
        <v>572</v>
      </c>
      <c r="J567" s="7" t="s">
        <v>222</v>
      </c>
      <c r="R567" s="7" t="s">
        <v>0</v>
      </c>
      <c r="S567" s="7">
        <v>8484</v>
      </c>
      <c r="T567" s="7">
        <v>253</v>
      </c>
      <c r="U567" s="7">
        <v>100</v>
      </c>
      <c r="V567" s="7" t="s">
        <v>1</v>
      </c>
      <c r="W567" s="7">
        <v>0</v>
      </c>
      <c r="X567" s="7">
        <v>0</v>
      </c>
      <c r="Y567" s="7" t="s">
        <v>2692</v>
      </c>
      <c r="Z567" s="7" t="s">
        <v>572</v>
      </c>
      <c r="AA567" s="7" t="s">
        <v>222</v>
      </c>
    </row>
    <row r="568" spans="1:27" x14ac:dyDescent="0.35">
      <c r="A568" s="7" t="s">
        <v>0</v>
      </c>
      <c r="B568" s="7">
        <v>8484</v>
      </c>
      <c r="C568" s="7">
        <v>253</v>
      </c>
      <c r="D568" s="7">
        <v>100</v>
      </c>
      <c r="E568" s="7" t="s">
        <v>1</v>
      </c>
      <c r="F568" s="7">
        <v>0</v>
      </c>
      <c r="G568" s="7">
        <v>0</v>
      </c>
      <c r="H568" s="7" t="s">
        <v>2692</v>
      </c>
      <c r="I568" s="7" t="s">
        <v>573</v>
      </c>
      <c r="J568" s="7" t="s">
        <v>222</v>
      </c>
      <c r="R568" s="7" t="s">
        <v>0</v>
      </c>
      <c r="S568" s="7">
        <v>8484</v>
      </c>
      <c r="T568" s="7">
        <v>253</v>
      </c>
      <c r="U568" s="7">
        <v>100</v>
      </c>
      <c r="V568" s="7" t="s">
        <v>1</v>
      </c>
      <c r="W568" s="7">
        <v>0</v>
      </c>
      <c r="X568" s="7">
        <v>0</v>
      </c>
      <c r="Y568" s="7" t="s">
        <v>2692</v>
      </c>
      <c r="Z568" s="7" t="s">
        <v>573</v>
      </c>
      <c r="AA568" s="7" t="s">
        <v>222</v>
      </c>
    </row>
    <row r="569" spans="1:27" x14ac:dyDescent="0.35">
      <c r="A569" s="7" t="s">
        <v>0</v>
      </c>
      <c r="B569" s="7">
        <v>8484</v>
      </c>
      <c r="C569" s="7">
        <v>253</v>
      </c>
      <c r="D569" s="7">
        <v>100</v>
      </c>
      <c r="E569" s="7" t="s">
        <v>1</v>
      </c>
      <c r="F569" s="7">
        <v>0</v>
      </c>
      <c r="G569" s="7">
        <v>0</v>
      </c>
      <c r="H569" s="7" t="s">
        <v>2692</v>
      </c>
      <c r="I569" s="7" t="s">
        <v>574</v>
      </c>
      <c r="J569" s="7" t="s">
        <v>222</v>
      </c>
      <c r="R569" s="7" t="s">
        <v>0</v>
      </c>
      <c r="S569" s="7">
        <v>8484</v>
      </c>
      <c r="T569" s="7">
        <v>253</v>
      </c>
      <c r="U569" s="7">
        <v>100</v>
      </c>
      <c r="V569" s="7" t="s">
        <v>1</v>
      </c>
      <c r="W569" s="7">
        <v>0</v>
      </c>
      <c r="X569" s="7">
        <v>0</v>
      </c>
      <c r="Y569" s="7" t="s">
        <v>2692</v>
      </c>
      <c r="Z569" s="7" t="s">
        <v>574</v>
      </c>
      <c r="AA569" s="7" t="s">
        <v>222</v>
      </c>
    </row>
    <row r="570" spans="1:27" x14ac:dyDescent="0.35">
      <c r="A570" s="7" t="s">
        <v>0</v>
      </c>
      <c r="B570" s="7">
        <v>8484</v>
      </c>
      <c r="C570" s="7">
        <v>253</v>
      </c>
      <c r="D570" s="7">
        <v>100</v>
      </c>
      <c r="E570" s="7" t="s">
        <v>1</v>
      </c>
      <c r="F570" s="7">
        <v>0</v>
      </c>
      <c r="G570" s="7">
        <v>0</v>
      </c>
      <c r="H570" s="7" t="s">
        <v>2692</v>
      </c>
      <c r="I570" s="7" t="s">
        <v>575</v>
      </c>
      <c r="J570" s="7" t="s">
        <v>222</v>
      </c>
      <c r="R570" s="7" t="s">
        <v>0</v>
      </c>
      <c r="S570" s="7">
        <v>8484</v>
      </c>
      <c r="T570" s="7">
        <v>253</v>
      </c>
      <c r="U570" s="7">
        <v>100</v>
      </c>
      <c r="V570" s="7" t="s">
        <v>1</v>
      </c>
      <c r="W570" s="7">
        <v>0</v>
      </c>
      <c r="X570" s="7">
        <v>0</v>
      </c>
      <c r="Y570" s="7" t="s">
        <v>2692</v>
      </c>
      <c r="Z570" s="7" t="s">
        <v>575</v>
      </c>
      <c r="AA570" s="7" t="s">
        <v>222</v>
      </c>
    </row>
    <row r="571" spans="1:27" x14ac:dyDescent="0.35">
      <c r="A571" s="7" t="s">
        <v>0</v>
      </c>
      <c r="B571" s="7">
        <v>8484</v>
      </c>
      <c r="C571" s="7">
        <v>253</v>
      </c>
      <c r="D571" s="7">
        <v>100</v>
      </c>
      <c r="E571" s="7" t="s">
        <v>1</v>
      </c>
      <c r="F571" s="7">
        <v>0</v>
      </c>
      <c r="G571" s="7">
        <v>0</v>
      </c>
      <c r="H571" s="7" t="s">
        <v>2692</v>
      </c>
      <c r="I571" s="7" t="s">
        <v>576</v>
      </c>
      <c r="J571" s="7" t="s">
        <v>222</v>
      </c>
      <c r="R571" s="7" t="s">
        <v>0</v>
      </c>
      <c r="S571" s="7">
        <v>8484</v>
      </c>
      <c r="T571" s="7">
        <v>253</v>
      </c>
      <c r="U571" s="7">
        <v>100</v>
      </c>
      <c r="V571" s="7" t="s">
        <v>1</v>
      </c>
      <c r="W571" s="7">
        <v>0</v>
      </c>
      <c r="X571" s="7">
        <v>0</v>
      </c>
      <c r="Y571" s="7" t="s">
        <v>2692</v>
      </c>
      <c r="Z571" s="7" t="s">
        <v>576</v>
      </c>
      <c r="AA571" s="7" t="s">
        <v>222</v>
      </c>
    </row>
    <row r="572" spans="1:27" x14ac:dyDescent="0.35">
      <c r="A572" s="7" t="s">
        <v>0</v>
      </c>
      <c r="B572" s="7">
        <v>8484</v>
      </c>
      <c r="C572" s="7">
        <v>253</v>
      </c>
      <c r="D572" s="7">
        <v>100</v>
      </c>
      <c r="E572" s="7" t="s">
        <v>1</v>
      </c>
      <c r="F572" s="7">
        <v>0</v>
      </c>
      <c r="G572" s="7">
        <v>0</v>
      </c>
      <c r="H572" s="7" t="s">
        <v>2692</v>
      </c>
      <c r="I572" s="7" t="s">
        <v>577</v>
      </c>
      <c r="J572" s="7" t="s">
        <v>222</v>
      </c>
      <c r="R572" s="7" t="s">
        <v>0</v>
      </c>
      <c r="S572" s="7">
        <v>8484</v>
      </c>
      <c r="T572" s="7">
        <v>253</v>
      </c>
      <c r="U572" s="7">
        <v>100</v>
      </c>
      <c r="V572" s="7" t="s">
        <v>1</v>
      </c>
      <c r="W572" s="7">
        <v>0</v>
      </c>
      <c r="X572" s="7">
        <v>0</v>
      </c>
      <c r="Y572" s="7" t="s">
        <v>2692</v>
      </c>
      <c r="Z572" s="7" t="s">
        <v>577</v>
      </c>
      <c r="AA572" s="7" t="s">
        <v>222</v>
      </c>
    </row>
    <row r="573" spans="1:27" x14ac:dyDescent="0.35">
      <c r="A573" s="7" t="s">
        <v>0</v>
      </c>
      <c r="B573" s="7">
        <v>8484</v>
      </c>
      <c r="C573" s="7">
        <v>253</v>
      </c>
      <c r="D573" s="7">
        <v>100</v>
      </c>
      <c r="E573" s="7" t="s">
        <v>1</v>
      </c>
      <c r="F573" s="7">
        <v>0</v>
      </c>
      <c r="G573" s="7">
        <v>0</v>
      </c>
      <c r="H573" s="7" t="s">
        <v>2692</v>
      </c>
      <c r="I573" s="7" t="s">
        <v>578</v>
      </c>
      <c r="J573" s="7" t="s">
        <v>222</v>
      </c>
      <c r="R573" s="7" t="s">
        <v>0</v>
      </c>
      <c r="S573" s="7">
        <v>8484</v>
      </c>
      <c r="T573" s="7">
        <v>253</v>
      </c>
      <c r="U573" s="7">
        <v>100</v>
      </c>
      <c r="V573" s="7" t="s">
        <v>1</v>
      </c>
      <c r="W573" s="7">
        <v>0</v>
      </c>
      <c r="X573" s="7">
        <v>0</v>
      </c>
      <c r="Y573" s="7" t="s">
        <v>2692</v>
      </c>
      <c r="Z573" s="7" t="s">
        <v>578</v>
      </c>
      <c r="AA573" s="7" t="s">
        <v>222</v>
      </c>
    </row>
    <row r="574" spans="1:27" x14ac:dyDescent="0.35">
      <c r="A574" s="7" t="s">
        <v>0</v>
      </c>
      <c r="B574" s="7">
        <v>8484</v>
      </c>
      <c r="C574" s="7">
        <v>253</v>
      </c>
      <c r="D574" s="7">
        <v>100</v>
      </c>
      <c r="E574" s="7" t="s">
        <v>1</v>
      </c>
      <c r="F574" s="7">
        <v>0</v>
      </c>
      <c r="G574" s="7">
        <v>0</v>
      </c>
      <c r="H574" s="7" t="s">
        <v>2692</v>
      </c>
      <c r="I574" s="7" t="s">
        <v>579</v>
      </c>
      <c r="J574" s="7" t="s">
        <v>222</v>
      </c>
      <c r="R574" s="7" t="s">
        <v>0</v>
      </c>
      <c r="S574" s="7">
        <v>8484</v>
      </c>
      <c r="T574" s="7">
        <v>253</v>
      </c>
      <c r="U574" s="7">
        <v>100</v>
      </c>
      <c r="V574" s="7" t="s">
        <v>1</v>
      </c>
      <c r="W574" s="7">
        <v>0</v>
      </c>
      <c r="X574" s="7">
        <v>0</v>
      </c>
      <c r="Y574" s="7" t="s">
        <v>2692</v>
      </c>
      <c r="Z574" s="7" t="s">
        <v>579</v>
      </c>
      <c r="AA574" s="7" t="s">
        <v>222</v>
      </c>
    </row>
    <row r="575" spans="1:27" x14ac:dyDescent="0.35">
      <c r="A575" s="7" t="s">
        <v>0</v>
      </c>
      <c r="B575" s="7">
        <v>8484</v>
      </c>
      <c r="C575" s="7">
        <v>253</v>
      </c>
      <c r="D575" s="7">
        <v>100</v>
      </c>
      <c r="E575" s="7" t="s">
        <v>1</v>
      </c>
      <c r="F575" s="7">
        <v>0</v>
      </c>
      <c r="G575" s="7">
        <v>0</v>
      </c>
      <c r="H575" s="7" t="s">
        <v>2692</v>
      </c>
      <c r="I575" s="7" t="s">
        <v>580</v>
      </c>
      <c r="J575" s="7" t="s">
        <v>222</v>
      </c>
      <c r="R575" s="7" t="s">
        <v>0</v>
      </c>
      <c r="S575" s="7">
        <v>8484</v>
      </c>
      <c r="T575" s="7">
        <v>253</v>
      </c>
      <c r="U575" s="7">
        <v>100</v>
      </c>
      <c r="V575" s="7" t="s">
        <v>1</v>
      </c>
      <c r="W575" s="7">
        <v>0</v>
      </c>
      <c r="X575" s="7">
        <v>0</v>
      </c>
      <c r="Y575" s="7" t="s">
        <v>2692</v>
      </c>
      <c r="Z575" s="7" t="s">
        <v>580</v>
      </c>
      <c r="AA575" s="7" t="s">
        <v>222</v>
      </c>
    </row>
    <row r="576" spans="1:27" x14ac:dyDescent="0.35">
      <c r="A576" s="7" t="s">
        <v>0</v>
      </c>
      <c r="B576" s="7">
        <v>8484</v>
      </c>
      <c r="C576" s="7">
        <v>253</v>
      </c>
      <c r="D576" s="7">
        <v>100</v>
      </c>
      <c r="E576" s="7" t="s">
        <v>1</v>
      </c>
      <c r="F576" s="7">
        <v>0</v>
      </c>
      <c r="G576" s="7">
        <v>0</v>
      </c>
      <c r="H576" s="7" t="s">
        <v>2692</v>
      </c>
      <c r="I576" s="7" t="s">
        <v>581</v>
      </c>
      <c r="J576" s="7" t="s">
        <v>222</v>
      </c>
      <c r="R576" s="7" t="s">
        <v>0</v>
      </c>
      <c r="S576" s="7">
        <v>8484</v>
      </c>
      <c r="T576" s="7">
        <v>253</v>
      </c>
      <c r="U576" s="7">
        <v>100</v>
      </c>
      <c r="V576" s="7" t="s">
        <v>1</v>
      </c>
      <c r="W576" s="7">
        <v>0</v>
      </c>
      <c r="X576" s="7">
        <v>0</v>
      </c>
      <c r="Y576" s="7" t="s">
        <v>2692</v>
      </c>
      <c r="Z576" s="7" t="s">
        <v>581</v>
      </c>
      <c r="AA576" s="7" t="s">
        <v>222</v>
      </c>
    </row>
    <row r="577" spans="1:27" x14ac:dyDescent="0.35">
      <c r="A577" s="7" t="s">
        <v>0</v>
      </c>
      <c r="B577" s="7">
        <v>8484</v>
      </c>
      <c r="C577" s="7">
        <v>253</v>
      </c>
      <c r="D577" s="7">
        <v>100</v>
      </c>
      <c r="E577" s="7" t="s">
        <v>1</v>
      </c>
      <c r="F577" s="7">
        <v>0</v>
      </c>
      <c r="G577" s="7">
        <v>0</v>
      </c>
      <c r="H577" s="7" t="s">
        <v>2692</v>
      </c>
      <c r="I577" s="7" t="s">
        <v>583</v>
      </c>
      <c r="J577" s="7" t="s">
        <v>222</v>
      </c>
      <c r="R577" s="7" t="s">
        <v>0</v>
      </c>
      <c r="S577" s="7">
        <v>8484</v>
      </c>
      <c r="T577" s="7">
        <v>253</v>
      </c>
      <c r="U577" s="7">
        <v>100</v>
      </c>
      <c r="V577" s="7" t="s">
        <v>1</v>
      </c>
      <c r="W577" s="7">
        <v>0</v>
      </c>
      <c r="X577" s="7">
        <v>0</v>
      </c>
      <c r="Y577" s="7" t="s">
        <v>2692</v>
      </c>
      <c r="Z577" s="7" t="s">
        <v>583</v>
      </c>
      <c r="AA577" s="7" t="s">
        <v>222</v>
      </c>
    </row>
    <row r="578" spans="1:27" x14ac:dyDescent="0.35">
      <c r="A578" s="7" t="s">
        <v>0</v>
      </c>
      <c r="B578" s="7">
        <v>8484</v>
      </c>
      <c r="C578" s="7">
        <v>253</v>
      </c>
      <c r="D578" s="7">
        <v>100</v>
      </c>
      <c r="E578" s="7" t="s">
        <v>1</v>
      </c>
      <c r="F578" s="7">
        <v>0</v>
      </c>
      <c r="G578" s="7">
        <v>0</v>
      </c>
      <c r="H578" s="7" t="s">
        <v>2692</v>
      </c>
      <c r="I578" s="7" t="s">
        <v>582</v>
      </c>
      <c r="J578" s="7" t="s">
        <v>222</v>
      </c>
      <c r="R578" s="7" t="s">
        <v>0</v>
      </c>
      <c r="S578" s="7">
        <v>8484</v>
      </c>
      <c r="T578" s="7">
        <v>253</v>
      </c>
      <c r="U578" s="7">
        <v>100</v>
      </c>
      <c r="V578" s="7" t="s">
        <v>1</v>
      </c>
      <c r="W578" s="7">
        <v>0</v>
      </c>
      <c r="X578" s="7">
        <v>0</v>
      </c>
      <c r="Y578" s="7" t="s">
        <v>2692</v>
      </c>
      <c r="Z578" s="7" t="s">
        <v>582</v>
      </c>
      <c r="AA578" s="7" t="s">
        <v>222</v>
      </c>
    </row>
    <row r="579" spans="1:27" x14ac:dyDescent="0.35">
      <c r="A579" s="7" t="s">
        <v>0</v>
      </c>
      <c r="B579" s="7">
        <v>8484</v>
      </c>
      <c r="C579" s="7">
        <v>253</v>
      </c>
      <c r="D579" s="7">
        <v>100</v>
      </c>
      <c r="E579" s="7" t="s">
        <v>1</v>
      </c>
      <c r="F579" s="7">
        <v>0</v>
      </c>
      <c r="G579" s="7">
        <v>0</v>
      </c>
      <c r="H579" s="7" t="s">
        <v>2692</v>
      </c>
      <c r="I579" s="7" t="s">
        <v>584</v>
      </c>
      <c r="J579" s="7" t="s">
        <v>222</v>
      </c>
      <c r="R579" s="7" t="s">
        <v>0</v>
      </c>
      <c r="S579" s="7">
        <v>8484</v>
      </c>
      <c r="T579" s="7">
        <v>253</v>
      </c>
      <c r="U579" s="7">
        <v>100</v>
      </c>
      <c r="V579" s="7" t="s">
        <v>1</v>
      </c>
      <c r="W579" s="7">
        <v>0</v>
      </c>
      <c r="X579" s="7">
        <v>0</v>
      </c>
      <c r="Y579" s="7" t="s">
        <v>2692</v>
      </c>
      <c r="Z579" s="7" t="s">
        <v>584</v>
      </c>
      <c r="AA579" s="7" t="s">
        <v>222</v>
      </c>
    </row>
    <row r="580" spans="1:27" x14ac:dyDescent="0.35">
      <c r="A580" s="7" t="s">
        <v>0</v>
      </c>
      <c r="B580" s="7">
        <v>8484</v>
      </c>
      <c r="C580" s="7">
        <v>253</v>
      </c>
      <c r="D580" s="7">
        <v>100</v>
      </c>
      <c r="E580" s="7" t="s">
        <v>1</v>
      </c>
      <c r="F580" s="7">
        <v>0</v>
      </c>
      <c r="G580" s="7">
        <v>0</v>
      </c>
      <c r="H580" s="7" t="s">
        <v>2692</v>
      </c>
      <c r="I580" s="7" t="s">
        <v>587</v>
      </c>
      <c r="J580" s="7" t="s">
        <v>222</v>
      </c>
      <c r="R580" s="7" t="s">
        <v>0</v>
      </c>
      <c r="S580" s="7">
        <v>8484</v>
      </c>
      <c r="T580" s="7">
        <v>253</v>
      </c>
      <c r="U580" s="7">
        <v>100</v>
      </c>
      <c r="V580" s="7" t="s">
        <v>1</v>
      </c>
      <c r="W580" s="7">
        <v>0</v>
      </c>
      <c r="X580" s="7">
        <v>0</v>
      </c>
      <c r="Y580" s="7" t="s">
        <v>2692</v>
      </c>
      <c r="Z580" s="7" t="s">
        <v>587</v>
      </c>
      <c r="AA580" s="7" t="s">
        <v>222</v>
      </c>
    </row>
    <row r="581" spans="1:27" x14ac:dyDescent="0.35">
      <c r="A581" s="7" t="s">
        <v>0</v>
      </c>
      <c r="B581" s="7">
        <v>8484</v>
      </c>
      <c r="C581" s="7">
        <v>253</v>
      </c>
      <c r="D581" s="7">
        <v>100</v>
      </c>
      <c r="E581" s="7" t="s">
        <v>1</v>
      </c>
      <c r="F581" s="7">
        <v>0</v>
      </c>
      <c r="G581" s="7">
        <v>0</v>
      </c>
      <c r="H581" s="7" t="s">
        <v>2692</v>
      </c>
      <c r="I581" s="7" t="s">
        <v>585</v>
      </c>
      <c r="J581" s="7" t="s">
        <v>222</v>
      </c>
      <c r="R581" s="7" t="s">
        <v>0</v>
      </c>
      <c r="S581" s="7">
        <v>8484</v>
      </c>
      <c r="T581" s="7">
        <v>253</v>
      </c>
      <c r="U581" s="7">
        <v>100</v>
      </c>
      <c r="V581" s="7" t="s">
        <v>1</v>
      </c>
      <c r="W581" s="7">
        <v>0</v>
      </c>
      <c r="X581" s="7">
        <v>0</v>
      </c>
      <c r="Y581" s="7" t="s">
        <v>2692</v>
      </c>
      <c r="Z581" s="7" t="s">
        <v>585</v>
      </c>
      <c r="AA581" s="7" t="s">
        <v>222</v>
      </c>
    </row>
    <row r="582" spans="1:27" x14ac:dyDescent="0.35">
      <c r="A582" s="7" t="s">
        <v>0</v>
      </c>
      <c r="B582" s="7">
        <v>8484</v>
      </c>
      <c r="C582" s="7">
        <v>253</v>
      </c>
      <c r="D582" s="7">
        <v>100</v>
      </c>
      <c r="E582" s="7" t="s">
        <v>1</v>
      </c>
      <c r="F582" s="7">
        <v>0</v>
      </c>
      <c r="G582" s="7">
        <v>0</v>
      </c>
      <c r="H582" s="7" t="s">
        <v>2692</v>
      </c>
      <c r="I582" s="7" t="s">
        <v>586</v>
      </c>
      <c r="J582" s="7" t="s">
        <v>222</v>
      </c>
      <c r="R582" s="7" t="s">
        <v>0</v>
      </c>
      <c r="S582" s="7">
        <v>8484</v>
      </c>
      <c r="T582" s="7">
        <v>253</v>
      </c>
      <c r="U582" s="7">
        <v>100</v>
      </c>
      <c r="V582" s="7" t="s">
        <v>1</v>
      </c>
      <c r="W582" s="7">
        <v>0</v>
      </c>
      <c r="X582" s="7">
        <v>0</v>
      </c>
      <c r="Y582" s="7" t="s">
        <v>2692</v>
      </c>
      <c r="Z582" s="7" t="s">
        <v>586</v>
      </c>
      <c r="AA582" s="7" t="s">
        <v>222</v>
      </c>
    </row>
    <row r="583" spans="1:27" x14ac:dyDescent="0.35">
      <c r="A583" s="7" t="s">
        <v>0</v>
      </c>
      <c r="B583" s="7">
        <v>8484</v>
      </c>
      <c r="C583" s="7">
        <v>253</v>
      </c>
      <c r="D583" s="7">
        <v>100</v>
      </c>
      <c r="E583" s="7" t="s">
        <v>1</v>
      </c>
      <c r="F583" s="7">
        <v>0</v>
      </c>
      <c r="G583" s="7">
        <v>0</v>
      </c>
      <c r="H583" s="7" t="s">
        <v>2692</v>
      </c>
      <c r="I583" s="7" t="s">
        <v>588</v>
      </c>
      <c r="J583" s="7" t="s">
        <v>222</v>
      </c>
      <c r="R583" s="7" t="s">
        <v>0</v>
      </c>
      <c r="S583" s="7">
        <v>8484</v>
      </c>
      <c r="T583" s="7">
        <v>253</v>
      </c>
      <c r="U583" s="7">
        <v>100</v>
      </c>
      <c r="V583" s="7" t="s">
        <v>1</v>
      </c>
      <c r="W583" s="7">
        <v>0</v>
      </c>
      <c r="X583" s="7">
        <v>0</v>
      </c>
      <c r="Y583" s="7" t="s">
        <v>2692</v>
      </c>
      <c r="Z583" s="7" t="s">
        <v>588</v>
      </c>
      <c r="AA583" s="7" t="s">
        <v>222</v>
      </c>
    </row>
    <row r="584" spans="1:27" x14ac:dyDescent="0.35">
      <c r="A584" s="7" t="s">
        <v>0</v>
      </c>
      <c r="B584" s="7">
        <v>8484</v>
      </c>
      <c r="C584" s="7">
        <v>253</v>
      </c>
      <c r="D584" s="7">
        <v>100</v>
      </c>
      <c r="E584" s="7" t="s">
        <v>1</v>
      </c>
      <c r="F584" s="7">
        <v>0</v>
      </c>
      <c r="G584" s="7">
        <v>0</v>
      </c>
      <c r="H584" s="7" t="s">
        <v>2692</v>
      </c>
      <c r="I584" s="7" t="s">
        <v>589</v>
      </c>
      <c r="J584" s="7" t="s">
        <v>222</v>
      </c>
      <c r="R584" s="7" t="s">
        <v>0</v>
      </c>
      <c r="S584" s="7">
        <v>8484</v>
      </c>
      <c r="T584" s="7">
        <v>253</v>
      </c>
      <c r="U584" s="7">
        <v>100</v>
      </c>
      <c r="V584" s="7" t="s">
        <v>1</v>
      </c>
      <c r="W584" s="7">
        <v>0</v>
      </c>
      <c r="X584" s="7">
        <v>0</v>
      </c>
      <c r="Y584" s="7" t="s">
        <v>2692</v>
      </c>
      <c r="Z584" s="7" t="s">
        <v>589</v>
      </c>
      <c r="AA584" s="7" t="s">
        <v>222</v>
      </c>
    </row>
    <row r="585" spans="1:27" x14ac:dyDescent="0.35">
      <c r="A585" s="7" t="s">
        <v>0</v>
      </c>
      <c r="B585" s="7">
        <v>8484</v>
      </c>
      <c r="C585" s="7">
        <v>253</v>
      </c>
      <c r="D585" s="7">
        <v>100</v>
      </c>
      <c r="E585" s="7" t="s">
        <v>1</v>
      </c>
      <c r="F585" s="7">
        <v>0</v>
      </c>
      <c r="G585" s="7">
        <v>0</v>
      </c>
      <c r="H585" s="7" t="s">
        <v>2692</v>
      </c>
      <c r="I585" s="7" t="s">
        <v>590</v>
      </c>
      <c r="J585" s="7" t="s">
        <v>222</v>
      </c>
      <c r="R585" s="7" t="s">
        <v>0</v>
      </c>
      <c r="S585" s="7">
        <v>8484</v>
      </c>
      <c r="T585" s="7">
        <v>253</v>
      </c>
      <c r="U585" s="7">
        <v>100</v>
      </c>
      <c r="V585" s="7" t="s">
        <v>1</v>
      </c>
      <c r="W585" s="7">
        <v>0</v>
      </c>
      <c r="X585" s="7">
        <v>0</v>
      </c>
      <c r="Y585" s="7" t="s">
        <v>2692</v>
      </c>
      <c r="Z585" s="7" t="s">
        <v>590</v>
      </c>
      <c r="AA585" s="7" t="s">
        <v>222</v>
      </c>
    </row>
    <row r="586" spans="1:27" x14ac:dyDescent="0.35">
      <c r="A586" s="7" t="s">
        <v>0</v>
      </c>
      <c r="B586" s="7">
        <v>8484</v>
      </c>
      <c r="C586" s="7">
        <v>253</v>
      </c>
      <c r="D586" s="7">
        <v>100</v>
      </c>
      <c r="E586" s="7" t="s">
        <v>1</v>
      </c>
      <c r="F586" s="7">
        <v>0</v>
      </c>
      <c r="G586" s="7">
        <v>0</v>
      </c>
      <c r="H586" s="7" t="s">
        <v>2692</v>
      </c>
      <c r="I586" s="7" t="s">
        <v>591</v>
      </c>
      <c r="J586" s="7" t="s">
        <v>222</v>
      </c>
      <c r="R586" s="7" t="s">
        <v>0</v>
      </c>
      <c r="S586" s="7">
        <v>8484</v>
      </c>
      <c r="T586" s="7">
        <v>253</v>
      </c>
      <c r="U586" s="7">
        <v>100</v>
      </c>
      <c r="V586" s="7" t="s">
        <v>1</v>
      </c>
      <c r="W586" s="7">
        <v>0</v>
      </c>
      <c r="X586" s="7">
        <v>0</v>
      </c>
      <c r="Y586" s="7" t="s">
        <v>2692</v>
      </c>
      <c r="Z586" s="7" t="s">
        <v>591</v>
      </c>
      <c r="AA586" s="7" t="s">
        <v>222</v>
      </c>
    </row>
    <row r="587" spans="1:27" x14ac:dyDescent="0.35">
      <c r="A587" s="7" t="s">
        <v>0</v>
      </c>
      <c r="B587" s="7">
        <v>8484</v>
      </c>
      <c r="C587" s="7">
        <v>253</v>
      </c>
      <c r="D587" s="7">
        <v>100</v>
      </c>
      <c r="E587" s="7" t="s">
        <v>1</v>
      </c>
      <c r="F587" s="7">
        <v>0</v>
      </c>
      <c r="G587" s="7">
        <v>0</v>
      </c>
      <c r="H587" s="7" t="s">
        <v>2692</v>
      </c>
      <c r="I587" s="7" t="s">
        <v>592</v>
      </c>
      <c r="J587" s="7" t="s">
        <v>222</v>
      </c>
      <c r="R587" s="7" t="s">
        <v>0</v>
      </c>
      <c r="S587" s="7">
        <v>8484</v>
      </c>
      <c r="T587" s="7">
        <v>253</v>
      </c>
      <c r="U587" s="7">
        <v>100</v>
      </c>
      <c r="V587" s="7" t="s">
        <v>1</v>
      </c>
      <c r="W587" s="7">
        <v>0</v>
      </c>
      <c r="X587" s="7">
        <v>0</v>
      </c>
      <c r="Y587" s="7" t="s">
        <v>2692</v>
      </c>
      <c r="Z587" s="7" t="s">
        <v>592</v>
      </c>
      <c r="AA587" s="7" t="s">
        <v>222</v>
      </c>
    </row>
    <row r="588" spans="1:27" x14ac:dyDescent="0.35">
      <c r="A588" s="7" t="s">
        <v>0</v>
      </c>
      <c r="B588" s="7">
        <v>8484</v>
      </c>
      <c r="C588" s="7">
        <v>253</v>
      </c>
      <c r="D588" s="7">
        <v>100</v>
      </c>
      <c r="E588" s="7" t="s">
        <v>1</v>
      </c>
      <c r="F588" s="7">
        <v>0</v>
      </c>
      <c r="G588" s="7">
        <v>0</v>
      </c>
      <c r="H588" s="7" t="s">
        <v>2692</v>
      </c>
      <c r="I588" s="7" t="s">
        <v>593</v>
      </c>
      <c r="J588" s="7" t="s">
        <v>222</v>
      </c>
      <c r="R588" s="7" t="s">
        <v>0</v>
      </c>
      <c r="S588" s="7">
        <v>8484</v>
      </c>
      <c r="T588" s="7">
        <v>253</v>
      </c>
      <c r="U588" s="7">
        <v>100</v>
      </c>
      <c r="V588" s="7" t="s">
        <v>1</v>
      </c>
      <c r="W588" s="7">
        <v>0</v>
      </c>
      <c r="X588" s="7">
        <v>0</v>
      </c>
      <c r="Y588" s="7" t="s">
        <v>2692</v>
      </c>
      <c r="Z588" s="7" t="s">
        <v>593</v>
      </c>
      <c r="AA588" s="7" t="s">
        <v>222</v>
      </c>
    </row>
    <row r="589" spans="1:27" x14ac:dyDescent="0.35">
      <c r="A589" s="7" t="s">
        <v>0</v>
      </c>
      <c r="B589" s="7">
        <v>8484</v>
      </c>
      <c r="C589" s="7">
        <v>253</v>
      </c>
      <c r="D589" s="7">
        <v>100</v>
      </c>
      <c r="E589" s="7" t="s">
        <v>1</v>
      </c>
      <c r="F589" s="7">
        <v>0</v>
      </c>
      <c r="G589" s="7">
        <v>0</v>
      </c>
      <c r="H589" s="7" t="s">
        <v>2692</v>
      </c>
      <c r="I589" s="7" t="s">
        <v>595</v>
      </c>
      <c r="J589" s="7" t="s">
        <v>222</v>
      </c>
      <c r="R589" s="7" t="s">
        <v>0</v>
      </c>
      <c r="S589" s="7">
        <v>8484</v>
      </c>
      <c r="T589" s="7">
        <v>253</v>
      </c>
      <c r="U589" s="7">
        <v>100</v>
      </c>
      <c r="V589" s="7" t="s">
        <v>1</v>
      </c>
      <c r="W589" s="7">
        <v>0</v>
      </c>
      <c r="X589" s="7">
        <v>0</v>
      </c>
      <c r="Y589" s="7" t="s">
        <v>2692</v>
      </c>
      <c r="Z589" s="7" t="s">
        <v>595</v>
      </c>
      <c r="AA589" s="7" t="s">
        <v>222</v>
      </c>
    </row>
    <row r="590" spans="1:27" x14ac:dyDescent="0.35">
      <c r="A590" s="7" t="s">
        <v>0</v>
      </c>
      <c r="B590" s="7">
        <v>8484</v>
      </c>
      <c r="C590" s="7">
        <v>253</v>
      </c>
      <c r="D590" s="7">
        <v>100</v>
      </c>
      <c r="E590" s="7" t="s">
        <v>1</v>
      </c>
      <c r="F590" s="7">
        <v>0</v>
      </c>
      <c r="G590" s="7">
        <v>0</v>
      </c>
      <c r="H590" s="7" t="s">
        <v>2692</v>
      </c>
      <c r="I590" s="7" t="s">
        <v>594</v>
      </c>
      <c r="J590" s="7" t="s">
        <v>222</v>
      </c>
      <c r="R590" s="7" t="s">
        <v>0</v>
      </c>
      <c r="S590" s="7">
        <v>8484</v>
      </c>
      <c r="T590" s="7">
        <v>253</v>
      </c>
      <c r="U590" s="7">
        <v>100</v>
      </c>
      <c r="V590" s="7" t="s">
        <v>1</v>
      </c>
      <c r="W590" s="7">
        <v>0</v>
      </c>
      <c r="X590" s="7">
        <v>0</v>
      </c>
      <c r="Y590" s="7" t="s">
        <v>2692</v>
      </c>
      <c r="Z590" s="7" t="s">
        <v>594</v>
      </c>
      <c r="AA590" s="7" t="s">
        <v>222</v>
      </c>
    </row>
    <row r="591" spans="1:27" x14ac:dyDescent="0.35">
      <c r="A591" s="7" t="s">
        <v>0</v>
      </c>
      <c r="B591" s="7">
        <v>8484</v>
      </c>
      <c r="C591" s="7">
        <v>253</v>
      </c>
      <c r="D591" s="7">
        <v>100</v>
      </c>
      <c r="E591" s="7" t="s">
        <v>1</v>
      </c>
      <c r="F591" s="7">
        <v>0</v>
      </c>
      <c r="G591" s="7">
        <v>0</v>
      </c>
      <c r="H591" s="7" t="s">
        <v>2692</v>
      </c>
      <c r="I591" s="7" t="s">
        <v>596</v>
      </c>
      <c r="J591" s="7" t="s">
        <v>222</v>
      </c>
      <c r="R591" s="7" t="s">
        <v>0</v>
      </c>
      <c r="S591" s="7">
        <v>8484</v>
      </c>
      <c r="T591" s="7">
        <v>253</v>
      </c>
      <c r="U591" s="7">
        <v>100</v>
      </c>
      <c r="V591" s="7" t="s">
        <v>1</v>
      </c>
      <c r="W591" s="7">
        <v>0</v>
      </c>
      <c r="X591" s="7">
        <v>0</v>
      </c>
      <c r="Y591" s="7" t="s">
        <v>2692</v>
      </c>
      <c r="Z591" s="7" t="s">
        <v>596</v>
      </c>
      <c r="AA591" s="7" t="s">
        <v>222</v>
      </c>
    </row>
    <row r="592" spans="1:27" x14ac:dyDescent="0.35">
      <c r="A592" s="7" t="s">
        <v>0</v>
      </c>
      <c r="B592" s="7">
        <v>8484</v>
      </c>
      <c r="C592" s="7">
        <v>253</v>
      </c>
      <c r="D592" s="7">
        <v>100</v>
      </c>
      <c r="E592" s="7" t="s">
        <v>1</v>
      </c>
      <c r="F592" s="7">
        <v>0</v>
      </c>
      <c r="G592" s="7">
        <v>0</v>
      </c>
      <c r="H592" s="7" t="s">
        <v>2692</v>
      </c>
      <c r="I592" s="7" t="s">
        <v>597</v>
      </c>
      <c r="J592" s="7" t="s">
        <v>222</v>
      </c>
      <c r="R592" s="7" t="s">
        <v>0</v>
      </c>
      <c r="S592" s="7">
        <v>8484</v>
      </c>
      <c r="T592" s="7">
        <v>253</v>
      </c>
      <c r="U592" s="7">
        <v>100</v>
      </c>
      <c r="V592" s="7" t="s">
        <v>1</v>
      </c>
      <c r="W592" s="7">
        <v>0</v>
      </c>
      <c r="X592" s="7">
        <v>0</v>
      </c>
      <c r="Y592" s="7" t="s">
        <v>2692</v>
      </c>
      <c r="Z592" s="7" t="s">
        <v>597</v>
      </c>
      <c r="AA592" s="7" t="s">
        <v>222</v>
      </c>
    </row>
    <row r="593" spans="1:27" x14ac:dyDescent="0.35">
      <c r="A593" s="7" t="s">
        <v>0</v>
      </c>
      <c r="B593" s="7">
        <v>8484</v>
      </c>
      <c r="C593" s="7">
        <v>253</v>
      </c>
      <c r="D593" s="7">
        <v>100</v>
      </c>
      <c r="E593" s="7" t="s">
        <v>1</v>
      </c>
      <c r="F593" s="7">
        <v>0</v>
      </c>
      <c r="G593" s="7">
        <v>0</v>
      </c>
      <c r="H593" s="7" t="s">
        <v>2692</v>
      </c>
      <c r="I593" s="7" t="s">
        <v>598</v>
      </c>
      <c r="J593" s="7" t="s">
        <v>222</v>
      </c>
      <c r="R593" s="7" t="s">
        <v>0</v>
      </c>
      <c r="S593" s="7">
        <v>8484</v>
      </c>
      <c r="T593" s="7">
        <v>253</v>
      </c>
      <c r="U593" s="7">
        <v>100</v>
      </c>
      <c r="V593" s="7" t="s">
        <v>1</v>
      </c>
      <c r="W593" s="7">
        <v>0</v>
      </c>
      <c r="X593" s="7">
        <v>0</v>
      </c>
      <c r="Y593" s="7" t="s">
        <v>2692</v>
      </c>
      <c r="Z593" s="7" t="s">
        <v>598</v>
      </c>
      <c r="AA593" s="7" t="s">
        <v>222</v>
      </c>
    </row>
    <row r="594" spans="1:27" x14ac:dyDescent="0.35">
      <c r="A594" s="7" t="s">
        <v>0</v>
      </c>
      <c r="B594" s="7">
        <v>8484</v>
      </c>
      <c r="C594" s="7">
        <v>253</v>
      </c>
      <c r="D594" s="7">
        <v>100</v>
      </c>
      <c r="E594" s="7" t="s">
        <v>1</v>
      </c>
      <c r="F594" s="7">
        <v>0</v>
      </c>
      <c r="G594" s="7">
        <v>0</v>
      </c>
      <c r="H594" s="7" t="s">
        <v>2692</v>
      </c>
      <c r="I594" s="7" t="s">
        <v>599</v>
      </c>
      <c r="J594" s="7" t="s">
        <v>222</v>
      </c>
      <c r="R594" s="7" t="s">
        <v>0</v>
      </c>
      <c r="S594" s="7">
        <v>8484</v>
      </c>
      <c r="T594" s="7">
        <v>253</v>
      </c>
      <c r="U594" s="7">
        <v>100</v>
      </c>
      <c r="V594" s="7" t="s">
        <v>1</v>
      </c>
      <c r="W594" s="7">
        <v>0</v>
      </c>
      <c r="X594" s="7">
        <v>0</v>
      </c>
      <c r="Y594" s="7" t="s">
        <v>2692</v>
      </c>
      <c r="Z594" s="7" t="s">
        <v>599</v>
      </c>
      <c r="AA594" s="7" t="s">
        <v>222</v>
      </c>
    </row>
    <row r="595" spans="1:27" x14ac:dyDescent="0.35">
      <c r="A595" s="7" t="s">
        <v>0</v>
      </c>
      <c r="B595" s="7">
        <v>8484</v>
      </c>
      <c r="C595" s="7">
        <v>253</v>
      </c>
      <c r="D595" s="7">
        <v>100</v>
      </c>
      <c r="E595" s="7" t="s">
        <v>1</v>
      </c>
      <c r="F595" s="7">
        <v>0</v>
      </c>
      <c r="G595" s="7">
        <v>0</v>
      </c>
      <c r="H595" s="7" t="s">
        <v>2692</v>
      </c>
      <c r="I595" s="7" t="s">
        <v>600</v>
      </c>
      <c r="J595" s="7" t="s">
        <v>222</v>
      </c>
      <c r="R595" s="7" t="s">
        <v>0</v>
      </c>
      <c r="S595" s="7">
        <v>8484</v>
      </c>
      <c r="T595" s="7">
        <v>253</v>
      </c>
      <c r="U595" s="7">
        <v>100</v>
      </c>
      <c r="V595" s="7" t="s">
        <v>1</v>
      </c>
      <c r="W595" s="7">
        <v>0</v>
      </c>
      <c r="X595" s="7">
        <v>0</v>
      </c>
      <c r="Y595" s="7" t="s">
        <v>2692</v>
      </c>
      <c r="Z595" s="7" t="s">
        <v>600</v>
      </c>
      <c r="AA595" s="7" t="s">
        <v>222</v>
      </c>
    </row>
    <row r="596" spans="1:27" x14ac:dyDescent="0.35">
      <c r="A596" s="7" t="s">
        <v>0</v>
      </c>
      <c r="B596" s="7">
        <v>8484</v>
      </c>
      <c r="C596" s="7">
        <v>253</v>
      </c>
      <c r="D596" s="7">
        <v>100</v>
      </c>
      <c r="E596" s="7" t="s">
        <v>1</v>
      </c>
      <c r="F596" s="7">
        <v>0</v>
      </c>
      <c r="G596" s="7">
        <v>0</v>
      </c>
      <c r="H596" s="7" t="s">
        <v>2692</v>
      </c>
      <c r="I596" s="7" t="s">
        <v>601</v>
      </c>
      <c r="J596" s="7" t="s">
        <v>222</v>
      </c>
      <c r="R596" s="7" t="s">
        <v>0</v>
      </c>
      <c r="S596" s="7">
        <v>8484</v>
      </c>
      <c r="T596" s="7">
        <v>253</v>
      </c>
      <c r="U596" s="7">
        <v>100</v>
      </c>
      <c r="V596" s="7" t="s">
        <v>1</v>
      </c>
      <c r="W596" s="7">
        <v>0</v>
      </c>
      <c r="X596" s="7">
        <v>0</v>
      </c>
      <c r="Y596" s="7" t="s">
        <v>2692</v>
      </c>
      <c r="Z596" s="7" t="s">
        <v>601</v>
      </c>
      <c r="AA596" s="7" t="s">
        <v>222</v>
      </c>
    </row>
    <row r="597" spans="1:27" x14ac:dyDescent="0.35">
      <c r="A597" s="7" t="s">
        <v>0</v>
      </c>
      <c r="B597" s="7">
        <v>8484</v>
      </c>
      <c r="C597" s="7">
        <v>253</v>
      </c>
      <c r="D597" s="7">
        <v>100</v>
      </c>
      <c r="E597" s="7" t="s">
        <v>1</v>
      </c>
      <c r="F597" s="7">
        <v>0</v>
      </c>
      <c r="G597" s="7">
        <v>0</v>
      </c>
      <c r="H597" s="7" t="s">
        <v>2692</v>
      </c>
      <c r="I597" s="7" t="s">
        <v>603</v>
      </c>
      <c r="J597" s="7" t="s">
        <v>222</v>
      </c>
      <c r="R597" s="7" t="s">
        <v>0</v>
      </c>
      <c r="S597" s="7">
        <v>8484</v>
      </c>
      <c r="T597" s="7">
        <v>253</v>
      </c>
      <c r="U597" s="7">
        <v>100</v>
      </c>
      <c r="V597" s="7" t="s">
        <v>1</v>
      </c>
      <c r="W597" s="7">
        <v>0</v>
      </c>
      <c r="X597" s="7">
        <v>0</v>
      </c>
      <c r="Y597" s="7" t="s">
        <v>2692</v>
      </c>
      <c r="Z597" s="7" t="s">
        <v>603</v>
      </c>
      <c r="AA597" s="7" t="s">
        <v>222</v>
      </c>
    </row>
    <row r="598" spans="1:27" x14ac:dyDescent="0.35">
      <c r="A598" s="7" t="s">
        <v>0</v>
      </c>
      <c r="B598" s="7">
        <v>8484</v>
      </c>
      <c r="C598" s="7">
        <v>253</v>
      </c>
      <c r="D598" s="7">
        <v>100</v>
      </c>
      <c r="E598" s="7" t="s">
        <v>1</v>
      </c>
      <c r="F598" s="7">
        <v>0</v>
      </c>
      <c r="G598" s="7">
        <v>0</v>
      </c>
      <c r="H598" s="7" t="s">
        <v>2692</v>
      </c>
      <c r="I598" s="7" t="s">
        <v>602</v>
      </c>
      <c r="J598" s="7" t="s">
        <v>222</v>
      </c>
      <c r="R598" s="7" t="s">
        <v>0</v>
      </c>
      <c r="S598" s="7">
        <v>8484</v>
      </c>
      <c r="T598" s="7">
        <v>253</v>
      </c>
      <c r="U598" s="7">
        <v>100</v>
      </c>
      <c r="V598" s="7" t="s">
        <v>1</v>
      </c>
      <c r="W598" s="7">
        <v>0</v>
      </c>
      <c r="X598" s="7">
        <v>0</v>
      </c>
      <c r="Y598" s="7" t="s">
        <v>2692</v>
      </c>
      <c r="Z598" s="7" t="s">
        <v>602</v>
      </c>
      <c r="AA598" s="7" t="s">
        <v>222</v>
      </c>
    </row>
    <row r="599" spans="1:27" x14ac:dyDescent="0.35">
      <c r="A599" s="7" t="s">
        <v>0</v>
      </c>
      <c r="B599" s="7">
        <v>8484</v>
      </c>
      <c r="C599" s="7">
        <v>253</v>
      </c>
      <c r="D599" s="7">
        <v>100</v>
      </c>
      <c r="E599" s="7" t="s">
        <v>1</v>
      </c>
      <c r="F599" s="7">
        <v>0</v>
      </c>
      <c r="G599" s="7">
        <v>0</v>
      </c>
      <c r="H599" s="7" t="s">
        <v>2692</v>
      </c>
      <c r="I599" s="7" t="s">
        <v>605</v>
      </c>
      <c r="J599" s="7" t="s">
        <v>222</v>
      </c>
      <c r="R599" s="7" t="s">
        <v>0</v>
      </c>
      <c r="S599" s="7">
        <v>8484</v>
      </c>
      <c r="T599" s="7">
        <v>253</v>
      </c>
      <c r="U599" s="7">
        <v>100</v>
      </c>
      <c r="V599" s="7" t="s">
        <v>1</v>
      </c>
      <c r="W599" s="7">
        <v>0</v>
      </c>
      <c r="X599" s="7">
        <v>0</v>
      </c>
      <c r="Y599" s="7" t="s">
        <v>2692</v>
      </c>
      <c r="Z599" s="7" t="s">
        <v>605</v>
      </c>
      <c r="AA599" s="7" t="s">
        <v>222</v>
      </c>
    </row>
    <row r="600" spans="1:27" x14ac:dyDescent="0.35">
      <c r="A600" s="7" t="s">
        <v>0</v>
      </c>
      <c r="B600" s="7">
        <v>8484</v>
      </c>
      <c r="C600" s="7">
        <v>253</v>
      </c>
      <c r="D600" s="7">
        <v>100</v>
      </c>
      <c r="E600" s="7" t="s">
        <v>1</v>
      </c>
      <c r="F600" s="7">
        <v>0</v>
      </c>
      <c r="G600" s="7">
        <v>0</v>
      </c>
      <c r="H600" s="7" t="s">
        <v>2692</v>
      </c>
      <c r="I600" s="7" t="s">
        <v>606</v>
      </c>
      <c r="J600" s="7" t="s">
        <v>222</v>
      </c>
      <c r="R600" s="7" t="s">
        <v>0</v>
      </c>
      <c r="S600" s="7">
        <v>8484</v>
      </c>
      <c r="T600" s="7">
        <v>253</v>
      </c>
      <c r="U600" s="7">
        <v>100</v>
      </c>
      <c r="V600" s="7" t="s">
        <v>1</v>
      </c>
      <c r="W600" s="7">
        <v>0</v>
      </c>
      <c r="X600" s="7">
        <v>0</v>
      </c>
      <c r="Y600" s="7" t="s">
        <v>2692</v>
      </c>
      <c r="Z600" s="7" t="s">
        <v>606</v>
      </c>
      <c r="AA600" s="7" t="s">
        <v>222</v>
      </c>
    </row>
    <row r="601" spans="1:27" x14ac:dyDescent="0.35">
      <c r="A601" s="7" t="s">
        <v>0</v>
      </c>
      <c r="B601" s="7">
        <v>8484</v>
      </c>
      <c r="C601" s="7">
        <v>253</v>
      </c>
      <c r="D601" s="7">
        <v>100</v>
      </c>
      <c r="E601" s="7" t="s">
        <v>1</v>
      </c>
      <c r="F601" s="7">
        <v>0</v>
      </c>
      <c r="G601" s="7">
        <v>0</v>
      </c>
      <c r="H601" s="7" t="s">
        <v>2692</v>
      </c>
      <c r="I601" s="7" t="s">
        <v>604</v>
      </c>
      <c r="J601" s="7" t="s">
        <v>222</v>
      </c>
      <c r="R601" s="7" t="s">
        <v>0</v>
      </c>
      <c r="S601" s="7">
        <v>8484</v>
      </c>
      <c r="T601" s="7">
        <v>253</v>
      </c>
      <c r="U601" s="7">
        <v>100</v>
      </c>
      <c r="V601" s="7" t="s">
        <v>1</v>
      </c>
      <c r="W601" s="7">
        <v>0</v>
      </c>
      <c r="X601" s="7">
        <v>0</v>
      </c>
      <c r="Y601" s="7" t="s">
        <v>2692</v>
      </c>
      <c r="Z601" s="7" t="s">
        <v>604</v>
      </c>
      <c r="AA601" s="7" t="s">
        <v>222</v>
      </c>
    </row>
    <row r="602" spans="1:27" x14ac:dyDescent="0.35">
      <c r="A602" s="7" t="s">
        <v>0</v>
      </c>
      <c r="B602" s="7">
        <v>8484</v>
      </c>
      <c r="C602" s="7">
        <v>253</v>
      </c>
      <c r="D602" s="7">
        <v>100</v>
      </c>
      <c r="E602" s="7" t="s">
        <v>1</v>
      </c>
      <c r="F602" s="7">
        <v>0</v>
      </c>
      <c r="G602" s="7">
        <v>0</v>
      </c>
      <c r="H602" s="7" t="s">
        <v>2692</v>
      </c>
      <c r="I602" s="7" t="s">
        <v>607</v>
      </c>
      <c r="J602" s="7" t="s">
        <v>222</v>
      </c>
      <c r="R602" s="7" t="s">
        <v>0</v>
      </c>
      <c r="S602" s="7">
        <v>8484</v>
      </c>
      <c r="T602" s="7">
        <v>253</v>
      </c>
      <c r="U602" s="7">
        <v>100</v>
      </c>
      <c r="V602" s="7" t="s">
        <v>1</v>
      </c>
      <c r="W602" s="7">
        <v>0</v>
      </c>
      <c r="X602" s="7">
        <v>0</v>
      </c>
      <c r="Y602" s="7" t="s">
        <v>2692</v>
      </c>
      <c r="Z602" s="7" t="s">
        <v>607</v>
      </c>
      <c r="AA602" s="7" t="s">
        <v>222</v>
      </c>
    </row>
    <row r="603" spans="1:27" x14ac:dyDescent="0.35">
      <c r="A603" s="7" t="s">
        <v>0</v>
      </c>
      <c r="B603" s="7">
        <v>8484</v>
      </c>
      <c r="C603" s="7">
        <v>253</v>
      </c>
      <c r="D603" s="7">
        <v>100</v>
      </c>
      <c r="E603" s="7" t="s">
        <v>1</v>
      </c>
      <c r="F603" s="7">
        <v>0</v>
      </c>
      <c r="G603" s="7">
        <v>0</v>
      </c>
      <c r="H603" s="7" t="s">
        <v>2692</v>
      </c>
      <c r="I603" s="7" t="s">
        <v>608</v>
      </c>
      <c r="J603" s="7" t="s">
        <v>222</v>
      </c>
      <c r="R603" s="7" t="s">
        <v>0</v>
      </c>
      <c r="S603" s="7">
        <v>8484</v>
      </c>
      <c r="T603" s="7">
        <v>253</v>
      </c>
      <c r="U603" s="7">
        <v>100</v>
      </c>
      <c r="V603" s="7" t="s">
        <v>1</v>
      </c>
      <c r="W603" s="7">
        <v>0</v>
      </c>
      <c r="X603" s="7">
        <v>0</v>
      </c>
      <c r="Y603" s="7" t="s">
        <v>2692</v>
      </c>
      <c r="Z603" s="7" t="s">
        <v>608</v>
      </c>
      <c r="AA603" s="7" t="s">
        <v>222</v>
      </c>
    </row>
    <row r="604" spans="1:27" x14ac:dyDescent="0.35">
      <c r="A604" s="7" t="s">
        <v>0</v>
      </c>
      <c r="B604" s="7">
        <v>8484</v>
      </c>
      <c r="C604" s="7">
        <v>253</v>
      </c>
      <c r="D604" s="7">
        <v>100</v>
      </c>
      <c r="E604" s="7" t="s">
        <v>1</v>
      </c>
      <c r="F604" s="7">
        <v>0</v>
      </c>
      <c r="G604" s="7">
        <v>0</v>
      </c>
      <c r="H604" s="7" t="s">
        <v>2692</v>
      </c>
      <c r="I604" s="7" t="s">
        <v>609</v>
      </c>
      <c r="J604" s="7" t="s">
        <v>222</v>
      </c>
      <c r="R604" s="7" t="s">
        <v>0</v>
      </c>
      <c r="S604" s="7">
        <v>8484</v>
      </c>
      <c r="T604" s="7">
        <v>253</v>
      </c>
      <c r="U604" s="7">
        <v>100</v>
      </c>
      <c r="V604" s="7" t="s">
        <v>1</v>
      </c>
      <c r="W604" s="7">
        <v>0</v>
      </c>
      <c r="X604" s="7">
        <v>0</v>
      </c>
      <c r="Y604" s="7" t="s">
        <v>2692</v>
      </c>
      <c r="Z604" s="7" t="s">
        <v>609</v>
      </c>
      <c r="AA604" s="7" t="s">
        <v>222</v>
      </c>
    </row>
    <row r="605" spans="1:27" x14ac:dyDescent="0.35">
      <c r="A605" s="7" t="s">
        <v>0</v>
      </c>
      <c r="B605" s="7">
        <v>8484</v>
      </c>
      <c r="C605" s="7">
        <v>253</v>
      </c>
      <c r="D605" s="7">
        <v>100</v>
      </c>
      <c r="E605" s="7" t="s">
        <v>1</v>
      </c>
      <c r="F605" s="7">
        <v>0</v>
      </c>
      <c r="G605" s="7">
        <v>0</v>
      </c>
      <c r="H605" s="7" t="s">
        <v>2692</v>
      </c>
      <c r="I605" s="7" t="s">
        <v>610</v>
      </c>
      <c r="J605" s="7" t="s">
        <v>222</v>
      </c>
      <c r="R605" s="7" t="s">
        <v>0</v>
      </c>
      <c r="S605" s="7">
        <v>8484</v>
      </c>
      <c r="T605" s="7">
        <v>253</v>
      </c>
      <c r="U605" s="7">
        <v>100</v>
      </c>
      <c r="V605" s="7" t="s">
        <v>1</v>
      </c>
      <c r="W605" s="7">
        <v>0</v>
      </c>
      <c r="X605" s="7">
        <v>0</v>
      </c>
      <c r="Y605" s="7" t="s">
        <v>2692</v>
      </c>
      <c r="Z605" s="7" t="s">
        <v>610</v>
      </c>
      <c r="AA605" s="7" t="s">
        <v>222</v>
      </c>
    </row>
    <row r="606" spans="1:27" x14ac:dyDescent="0.35">
      <c r="A606" s="7" t="s">
        <v>0</v>
      </c>
      <c r="B606" s="7">
        <v>8484</v>
      </c>
      <c r="C606" s="7">
        <v>253</v>
      </c>
      <c r="D606" s="7">
        <v>100</v>
      </c>
      <c r="E606" s="7" t="s">
        <v>1</v>
      </c>
      <c r="F606" s="7">
        <v>0</v>
      </c>
      <c r="G606" s="7">
        <v>0</v>
      </c>
      <c r="H606" s="7" t="s">
        <v>2692</v>
      </c>
      <c r="I606" s="7" t="s">
        <v>611</v>
      </c>
      <c r="J606" s="7" t="s">
        <v>222</v>
      </c>
      <c r="R606" s="7" t="s">
        <v>0</v>
      </c>
      <c r="S606" s="7">
        <v>8484</v>
      </c>
      <c r="T606" s="7">
        <v>253</v>
      </c>
      <c r="U606" s="7">
        <v>100</v>
      </c>
      <c r="V606" s="7" t="s">
        <v>1</v>
      </c>
      <c r="W606" s="7">
        <v>0</v>
      </c>
      <c r="X606" s="7">
        <v>0</v>
      </c>
      <c r="Y606" s="7" t="s">
        <v>2692</v>
      </c>
      <c r="Z606" s="7" t="s">
        <v>611</v>
      </c>
      <c r="AA606" s="7" t="s">
        <v>222</v>
      </c>
    </row>
    <row r="607" spans="1:27" x14ac:dyDescent="0.35">
      <c r="A607" s="7" t="s">
        <v>0</v>
      </c>
      <c r="B607" s="7">
        <v>8484</v>
      </c>
      <c r="C607" s="7">
        <v>253</v>
      </c>
      <c r="D607" s="7">
        <v>100</v>
      </c>
      <c r="E607" s="7" t="s">
        <v>1</v>
      </c>
      <c r="F607" s="7">
        <v>0</v>
      </c>
      <c r="G607" s="7">
        <v>0</v>
      </c>
      <c r="H607" s="7" t="s">
        <v>2692</v>
      </c>
      <c r="I607" s="7" t="s">
        <v>612</v>
      </c>
      <c r="J607" s="7" t="s">
        <v>222</v>
      </c>
      <c r="R607" s="7" t="s">
        <v>0</v>
      </c>
      <c r="S607" s="7">
        <v>8484</v>
      </c>
      <c r="T607" s="7">
        <v>253</v>
      </c>
      <c r="U607" s="7">
        <v>100</v>
      </c>
      <c r="V607" s="7" t="s">
        <v>1</v>
      </c>
      <c r="W607" s="7">
        <v>0</v>
      </c>
      <c r="X607" s="7">
        <v>0</v>
      </c>
      <c r="Y607" s="7" t="s">
        <v>2692</v>
      </c>
      <c r="Z607" s="7" t="s">
        <v>612</v>
      </c>
      <c r="AA607" s="7" t="s">
        <v>222</v>
      </c>
    </row>
    <row r="608" spans="1:27" x14ac:dyDescent="0.35">
      <c r="A608" s="7" t="s">
        <v>0</v>
      </c>
      <c r="B608" s="7">
        <v>8484</v>
      </c>
      <c r="C608" s="7">
        <v>253</v>
      </c>
      <c r="D608" s="7">
        <v>100</v>
      </c>
      <c r="E608" s="7" t="s">
        <v>1</v>
      </c>
      <c r="F608" s="7">
        <v>0</v>
      </c>
      <c r="G608" s="7">
        <v>0</v>
      </c>
      <c r="H608" s="7" t="s">
        <v>2692</v>
      </c>
      <c r="I608" s="7" t="s">
        <v>614</v>
      </c>
      <c r="J608" s="7" t="s">
        <v>222</v>
      </c>
      <c r="R608" s="7" t="s">
        <v>0</v>
      </c>
      <c r="S608" s="7">
        <v>8484</v>
      </c>
      <c r="T608" s="7">
        <v>253</v>
      </c>
      <c r="U608" s="7">
        <v>100</v>
      </c>
      <c r="V608" s="7" t="s">
        <v>1</v>
      </c>
      <c r="W608" s="7">
        <v>0</v>
      </c>
      <c r="X608" s="7">
        <v>0</v>
      </c>
      <c r="Y608" s="7" t="s">
        <v>2692</v>
      </c>
      <c r="Z608" s="7" t="s">
        <v>614</v>
      </c>
      <c r="AA608" s="7" t="s">
        <v>222</v>
      </c>
    </row>
    <row r="609" spans="1:27" x14ac:dyDescent="0.35">
      <c r="A609" s="7" t="s">
        <v>0</v>
      </c>
      <c r="B609" s="7">
        <v>8484</v>
      </c>
      <c r="C609" s="7">
        <v>253</v>
      </c>
      <c r="D609" s="7">
        <v>100</v>
      </c>
      <c r="E609" s="7" t="s">
        <v>1</v>
      </c>
      <c r="F609" s="7">
        <v>0</v>
      </c>
      <c r="G609" s="7">
        <v>0</v>
      </c>
      <c r="H609" s="7" t="s">
        <v>2692</v>
      </c>
      <c r="I609" s="7" t="s">
        <v>615</v>
      </c>
      <c r="J609" s="7" t="s">
        <v>222</v>
      </c>
      <c r="R609" s="7" t="s">
        <v>0</v>
      </c>
      <c r="S609" s="7">
        <v>8484</v>
      </c>
      <c r="T609" s="7">
        <v>253</v>
      </c>
      <c r="U609" s="7">
        <v>100</v>
      </c>
      <c r="V609" s="7" t="s">
        <v>1</v>
      </c>
      <c r="W609" s="7">
        <v>0</v>
      </c>
      <c r="X609" s="7">
        <v>0</v>
      </c>
      <c r="Y609" s="7" t="s">
        <v>2692</v>
      </c>
      <c r="Z609" s="7" t="s">
        <v>615</v>
      </c>
      <c r="AA609" s="7" t="s">
        <v>222</v>
      </c>
    </row>
    <row r="610" spans="1:27" x14ac:dyDescent="0.35">
      <c r="A610" s="7" t="s">
        <v>0</v>
      </c>
      <c r="B610" s="7">
        <v>8484</v>
      </c>
      <c r="C610" s="7">
        <v>253</v>
      </c>
      <c r="D610" s="7">
        <v>100</v>
      </c>
      <c r="E610" s="7" t="s">
        <v>1</v>
      </c>
      <c r="F610" s="7">
        <v>0</v>
      </c>
      <c r="G610" s="7">
        <v>0</v>
      </c>
      <c r="H610" s="7" t="s">
        <v>2692</v>
      </c>
      <c r="I610" s="7" t="s">
        <v>613</v>
      </c>
      <c r="J610" s="7" t="s">
        <v>222</v>
      </c>
      <c r="R610" s="7" t="s">
        <v>0</v>
      </c>
      <c r="S610" s="7">
        <v>8484</v>
      </c>
      <c r="T610" s="7">
        <v>253</v>
      </c>
      <c r="U610" s="7">
        <v>100</v>
      </c>
      <c r="V610" s="7" t="s">
        <v>1</v>
      </c>
      <c r="W610" s="7">
        <v>0</v>
      </c>
      <c r="X610" s="7">
        <v>0</v>
      </c>
      <c r="Y610" s="7" t="s">
        <v>2692</v>
      </c>
      <c r="Z610" s="7" t="s">
        <v>613</v>
      </c>
      <c r="AA610" s="7" t="s">
        <v>222</v>
      </c>
    </row>
    <row r="611" spans="1:27" x14ac:dyDescent="0.35">
      <c r="A611" s="7" t="s">
        <v>0</v>
      </c>
      <c r="B611" s="7">
        <v>8484</v>
      </c>
      <c r="C611" s="7">
        <v>253</v>
      </c>
      <c r="D611" s="7">
        <v>100</v>
      </c>
      <c r="E611" s="7" t="s">
        <v>1</v>
      </c>
      <c r="F611" s="7">
        <v>0</v>
      </c>
      <c r="G611" s="7">
        <v>0</v>
      </c>
      <c r="H611" s="7" t="s">
        <v>2692</v>
      </c>
      <c r="I611" s="7" t="s">
        <v>616</v>
      </c>
      <c r="J611" s="7" t="s">
        <v>222</v>
      </c>
      <c r="R611" s="7" t="s">
        <v>0</v>
      </c>
      <c r="S611" s="7">
        <v>8484</v>
      </c>
      <c r="T611" s="7">
        <v>253</v>
      </c>
      <c r="U611" s="7">
        <v>100</v>
      </c>
      <c r="V611" s="7" t="s">
        <v>1</v>
      </c>
      <c r="W611" s="7">
        <v>0</v>
      </c>
      <c r="X611" s="7">
        <v>0</v>
      </c>
      <c r="Y611" s="7" t="s">
        <v>2692</v>
      </c>
      <c r="Z611" s="7" t="s">
        <v>616</v>
      </c>
      <c r="AA611" s="7" t="s">
        <v>222</v>
      </c>
    </row>
    <row r="612" spans="1:27" x14ac:dyDescent="0.35">
      <c r="A612" s="7" t="s">
        <v>0</v>
      </c>
      <c r="B612" s="7">
        <v>8484</v>
      </c>
      <c r="C612" s="7">
        <v>253</v>
      </c>
      <c r="D612" s="7">
        <v>100</v>
      </c>
      <c r="E612" s="7" t="s">
        <v>1</v>
      </c>
      <c r="F612" s="7">
        <v>0</v>
      </c>
      <c r="G612" s="7">
        <v>0</v>
      </c>
      <c r="H612" s="7" t="s">
        <v>2692</v>
      </c>
      <c r="I612" s="7" t="s">
        <v>618</v>
      </c>
      <c r="J612" s="7" t="s">
        <v>222</v>
      </c>
      <c r="R612" s="7" t="s">
        <v>0</v>
      </c>
      <c r="S612" s="7">
        <v>8484</v>
      </c>
      <c r="T612" s="7">
        <v>253</v>
      </c>
      <c r="U612" s="7">
        <v>100</v>
      </c>
      <c r="V612" s="7" t="s">
        <v>1</v>
      </c>
      <c r="W612" s="7">
        <v>0</v>
      </c>
      <c r="X612" s="7">
        <v>0</v>
      </c>
      <c r="Y612" s="7" t="s">
        <v>2692</v>
      </c>
      <c r="Z612" s="7" t="s">
        <v>618</v>
      </c>
      <c r="AA612" s="7" t="s">
        <v>222</v>
      </c>
    </row>
    <row r="613" spans="1:27" x14ac:dyDescent="0.35">
      <c r="A613" s="7" t="s">
        <v>0</v>
      </c>
      <c r="B613" s="7">
        <v>8484</v>
      </c>
      <c r="C613" s="7">
        <v>253</v>
      </c>
      <c r="D613" s="7">
        <v>100</v>
      </c>
      <c r="E613" s="7" t="s">
        <v>1</v>
      </c>
      <c r="F613" s="7">
        <v>0</v>
      </c>
      <c r="G613" s="7">
        <v>0</v>
      </c>
      <c r="H613" s="7" t="s">
        <v>2692</v>
      </c>
      <c r="I613" s="7" t="s">
        <v>617</v>
      </c>
      <c r="J613" s="7" t="s">
        <v>222</v>
      </c>
      <c r="R613" s="7" t="s">
        <v>0</v>
      </c>
      <c r="S613" s="7">
        <v>8484</v>
      </c>
      <c r="T613" s="7">
        <v>253</v>
      </c>
      <c r="U613" s="7">
        <v>100</v>
      </c>
      <c r="V613" s="7" t="s">
        <v>1</v>
      </c>
      <c r="W613" s="7">
        <v>0</v>
      </c>
      <c r="X613" s="7">
        <v>0</v>
      </c>
      <c r="Y613" s="7" t="s">
        <v>2692</v>
      </c>
      <c r="Z613" s="7" t="s">
        <v>617</v>
      </c>
      <c r="AA613" s="7" t="s">
        <v>222</v>
      </c>
    </row>
    <row r="614" spans="1:27" x14ac:dyDescent="0.35">
      <c r="A614" s="7" t="s">
        <v>0</v>
      </c>
      <c r="B614" s="7">
        <v>8484</v>
      </c>
      <c r="C614" s="7">
        <v>253</v>
      </c>
      <c r="D614" s="7">
        <v>100</v>
      </c>
      <c r="E614" s="7" t="s">
        <v>1</v>
      </c>
      <c r="F614" s="7">
        <v>0</v>
      </c>
      <c r="G614" s="7">
        <v>0</v>
      </c>
      <c r="H614" s="7" t="s">
        <v>2692</v>
      </c>
      <c r="I614" s="7" t="s">
        <v>619</v>
      </c>
      <c r="J614" s="7" t="s">
        <v>222</v>
      </c>
      <c r="R614" s="7" t="s">
        <v>0</v>
      </c>
      <c r="S614" s="7">
        <v>8484</v>
      </c>
      <c r="T614" s="7">
        <v>253</v>
      </c>
      <c r="U614" s="7">
        <v>100</v>
      </c>
      <c r="V614" s="7" t="s">
        <v>1</v>
      </c>
      <c r="W614" s="7">
        <v>0</v>
      </c>
      <c r="X614" s="7">
        <v>0</v>
      </c>
      <c r="Y614" s="7" t="s">
        <v>2692</v>
      </c>
      <c r="Z614" s="7" t="s">
        <v>619</v>
      </c>
      <c r="AA614" s="7" t="s">
        <v>222</v>
      </c>
    </row>
    <row r="615" spans="1:27" x14ac:dyDescent="0.35">
      <c r="A615" s="7" t="s">
        <v>0</v>
      </c>
      <c r="B615" s="7">
        <v>8484</v>
      </c>
      <c r="C615" s="7">
        <v>253</v>
      </c>
      <c r="D615" s="7">
        <v>100</v>
      </c>
      <c r="E615" s="7" t="s">
        <v>1</v>
      </c>
      <c r="F615" s="7">
        <v>0</v>
      </c>
      <c r="G615" s="7">
        <v>0</v>
      </c>
      <c r="H615" s="7" t="s">
        <v>2692</v>
      </c>
      <c r="I615" s="7" t="s">
        <v>620</v>
      </c>
      <c r="J615" s="7" t="s">
        <v>222</v>
      </c>
      <c r="R615" s="7" t="s">
        <v>0</v>
      </c>
      <c r="S615" s="7">
        <v>8484</v>
      </c>
      <c r="T615" s="7">
        <v>253</v>
      </c>
      <c r="U615" s="7">
        <v>100</v>
      </c>
      <c r="V615" s="7" t="s">
        <v>1</v>
      </c>
      <c r="W615" s="7">
        <v>0</v>
      </c>
      <c r="X615" s="7">
        <v>0</v>
      </c>
      <c r="Y615" s="7" t="s">
        <v>2692</v>
      </c>
      <c r="Z615" s="7" t="s">
        <v>620</v>
      </c>
      <c r="AA615" s="7" t="s">
        <v>222</v>
      </c>
    </row>
    <row r="616" spans="1:27" x14ac:dyDescent="0.35">
      <c r="A616" s="7" t="s">
        <v>0</v>
      </c>
      <c r="B616" s="7">
        <v>8484</v>
      </c>
      <c r="C616" s="7">
        <v>253</v>
      </c>
      <c r="D616" s="7">
        <v>100</v>
      </c>
      <c r="E616" s="7" t="s">
        <v>1</v>
      </c>
      <c r="F616" s="7">
        <v>0</v>
      </c>
      <c r="G616" s="7">
        <v>0</v>
      </c>
      <c r="H616" s="7" t="s">
        <v>2692</v>
      </c>
      <c r="I616" s="7" t="s">
        <v>621</v>
      </c>
      <c r="J616" s="7" t="s">
        <v>222</v>
      </c>
      <c r="R616" s="7" t="s">
        <v>0</v>
      </c>
      <c r="S616" s="7">
        <v>8484</v>
      </c>
      <c r="T616" s="7">
        <v>253</v>
      </c>
      <c r="U616" s="7">
        <v>100</v>
      </c>
      <c r="V616" s="7" t="s">
        <v>1</v>
      </c>
      <c r="W616" s="7">
        <v>0</v>
      </c>
      <c r="X616" s="7">
        <v>0</v>
      </c>
      <c r="Y616" s="7" t="s">
        <v>2692</v>
      </c>
      <c r="Z616" s="7" t="s">
        <v>621</v>
      </c>
      <c r="AA616" s="7" t="s">
        <v>222</v>
      </c>
    </row>
    <row r="617" spans="1:27" x14ac:dyDescent="0.35">
      <c r="A617" s="7" t="s">
        <v>0</v>
      </c>
      <c r="B617" s="7">
        <v>8484</v>
      </c>
      <c r="C617" s="7">
        <v>253</v>
      </c>
      <c r="D617" s="7">
        <v>100</v>
      </c>
      <c r="E617" s="7" t="s">
        <v>1</v>
      </c>
      <c r="F617" s="7">
        <v>0</v>
      </c>
      <c r="G617" s="7">
        <v>0</v>
      </c>
      <c r="H617" s="7" t="s">
        <v>2692</v>
      </c>
      <c r="I617" s="7" t="s">
        <v>622</v>
      </c>
      <c r="J617" s="7" t="s">
        <v>222</v>
      </c>
      <c r="R617" s="7" t="s">
        <v>0</v>
      </c>
      <c r="S617" s="7">
        <v>8484</v>
      </c>
      <c r="T617" s="7">
        <v>253</v>
      </c>
      <c r="U617" s="7">
        <v>100</v>
      </c>
      <c r="V617" s="7" t="s">
        <v>1</v>
      </c>
      <c r="W617" s="7">
        <v>0</v>
      </c>
      <c r="X617" s="7">
        <v>0</v>
      </c>
      <c r="Y617" s="7" t="s">
        <v>2692</v>
      </c>
      <c r="Z617" s="7" t="s">
        <v>622</v>
      </c>
      <c r="AA617" s="7" t="s">
        <v>222</v>
      </c>
    </row>
    <row r="618" spans="1:27" x14ac:dyDescent="0.35">
      <c r="A618" s="7" t="s">
        <v>0</v>
      </c>
      <c r="B618" s="7">
        <v>8484</v>
      </c>
      <c r="C618" s="7">
        <v>253</v>
      </c>
      <c r="D618" s="7">
        <v>100</v>
      </c>
      <c r="E618" s="7" t="s">
        <v>1</v>
      </c>
      <c r="F618" s="7">
        <v>0</v>
      </c>
      <c r="G618" s="7">
        <v>0</v>
      </c>
      <c r="H618" s="7" t="s">
        <v>2692</v>
      </c>
      <c r="I618" s="7" t="s">
        <v>624</v>
      </c>
      <c r="J618" s="7" t="s">
        <v>222</v>
      </c>
      <c r="R618" s="7" t="s">
        <v>0</v>
      </c>
      <c r="S618" s="7">
        <v>8484</v>
      </c>
      <c r="T618" s="7">
        <v>253</v>
      </c>
      <c r="U618" s="7">
        <v>100</v>
      </c>
      <c r="V618" s="7" t="s">
        <v>1</v>
      </c>
      <c r="W618" s="7">
        <v>0</v>
      </c>
      <c r="X618" s="7">
        <v>0</v>
      </c>
      <c r="Y618" s="7" t="s">
        <v>2692</v>
      </c>
      <c r="Z618" s="7" t="s">
        <v>624</v>
      </c>
      <c r="AA618" s="7" t="s">
        <v>222</v>
      </c>
    </row>
    <row r="619" spans="1:27" x14ac:dyDescent="0.35">
      <c r="A619" s="7" t="s">
        <v>0</v>
      </c>
      <c r="B619" s="7">
        <v>8484</v>
      </c>
      <c r="C619" s="7">
        <v>253</v>
      </c>
      <c r="D619" s="7">
        <v>100</v>
      </c>
      <c r="E619" s="7" t="s">
        <v>1</v>
      </c>
      <c r="F619" s="7">
        <v>0</v>
      </c>
      <c r="G619" s="7">
        <v>0</v>
      </c>
      <c r="H619" s="7" t="s">
        <v>2692</v>
      </c>
      <c r="I619" s="7" t="s">
        <v>625</v>
      </c>
      <c r="J619" s="7" t="s">
        <v>222</v>
      </c>
      <c r="R619" s="7" t="s">
        <v>0</v>
      </c>
      <c r="S619" s="7">
        <v>8484</v>
      </c>
      <c r="T619" s="7">
        <v>253</v>
      </c>
      <c r="U619" s="7">
        <v>100</v>
      </c>
      <c r="V619" s="7" t="s">
        <v>1</v>
      </c>
      <c r="W619" s="7">
        <v>0</v>
      </c>
      <c r="X619" s="7">
        <v>0</v>
      </c>
      <c r="Y619" s="7" t="s">
        <v>2692</v>
      </c>
      <c r="Z619" s="7" t="s">
        <v>625</v>
      </c>
      <c r="AA619" s="7" t="s">
        <v>222</v>
      </c>
    </row>
    <row r="620" spans="1:27" x14ac:dyDescent="0.35">
      <c r="A620" s="7" t="s">
        <v>0</v>
      </c>
      <c r="B620" s="7">
        <v>8484</v>
      </c>
      <c r="C620" s="7">
        <v>253</v>
      </c>
      <c r="D620" s="7">
        <v>100</v>
      </c>
      <c r="E620" s="7" t="s">
        <v>1</v>
      </c>
      <c r="F620" s="7">
        <v>0</v>
      </c>
      <c r="G620" s="7">
        <v>0</v>
      </c>
      <c r="H620" s="7" t="s">
        <v>2692</v>
      </c>
      <c r="I620" s="7" t="s">
        <v>626</v>
      </c>
      <c r="J620" s="7" t="s">
        <v>222</v>
      </c>
      <c r="R620" s="7" t="s">
        <v>0</v>
      </c>
      <c r="S620" s="7">
        <v>8484</v>
      </c>
      <c r="T620" s="7">
        <v>253</v>
      </c>
      <c r="U620" s="7">
        <v>100</v>
      </c>
      <c r="V620" s="7" t="s">
        <v>1</v>
      </c>
      <c r="W620" s="7">
        <v>0</v>
      </c>
      <c r="X620" s="7">
        <v>0</v>
      </c>
      <c r="Y620" s="7" t="s">
        <v>2692</v>
      </c>
      <c r="Z620" s="7" t="s">
        <v>626</v>
      </c>
      <c r="AA620" s="7" t="s">
        <v>222</v>
      </c>
    </row>
    <row r="621" spans="1:27" x14ac:dyDescent="0.35">
      <c r="A621" s="7" t="s">
        <v>0</v>
      </c>
      <c r="B621" s="7">
        <v>8484</v>
      </c>
      <c r="C621" s="7">
        <v>253</v>
      </c>
      <c r="D621" s="7">
        <v>100</v>
      </c>
      <c r="E621" s="7" t="s">
        <v>1</v>
      </c>
      <c r="F621" s="7">
        <v>0</v>
      </c>
      <c r="G621" s="7">
        <v>0</v>
      </c>
      <c r="H621" s="7" t="s">
        <v>2692</v>
      </c>
      <c r="I621" s="7" t="s">
        <v>627</v>
      </c>
      <c r="J621" s="7" t="s">
        <v>222</v>
      </c>
      <c r="R621" s="7" t="s">
        <v>0</v>
      </c>
      <c r="S621" s="7">
        <v>8484</v>
      </c>
      <c r="T621" s="7">
        <v>253</v>
      </c>
      <c r="U621" s="7">
        <v>100</v>
      </c>
      <c r="V621" s="7" t="s">
        <v>1</v>
      </c>
      <c r="W621" s="7">
        <v>0</v>
      </c>
      <c r="X621" s="7">
        <v>0</v>
      </c>
      <c r="Y621" s="7" t="s">
        <v>2692</v>
      </c>
      <c r="Z621" s="7" t="s">
        <v>627</v>
      </c>
      <c r="AA621" s="7" t="s">
        <v>222</v>
      </c>
    </row>
    <row r="622" spans="1:27" x14ac:dyDescent="0.35">
      <c r="A622" s="7" t="s">
        <v>0</v>
      </c>
      <c r="B622" s="7">
        <v>8484</v>
      </c>
      <c r="C622" s="7">
        <v>253</v>
      </c>
      <c r="D622" s="7">
        <v>100</v>
      </c>
      <c r="E622" s="7" t="s">
        <v>1</v>
      </c>
      <c r="F622" s="7">
        <v>0</v>
      </c>
      <c r="G622" s="7">
        <v>0</v>
      </c>
      <c r="H622" s="7" t="s">
        <v>2692</v>
      </c>
      <c r="I622" s="7" t="s">
        <v>629</v>
      </c>
      <c r="J622" s="7" t="s">
        <v>222</v>
      </c>
      <c r="R622" s="7" t="s">
        <v>0</v>
      </c>
      <c r="S622" s="7">
        <v>8484</v>
      </c>
      <c r="T622" s="7">
        <v>253</v>
      </c>
      <c r="U622" s="7">
        <v>100</v>
      </c>
      <c r="V622" s="7" t="s">
        <v>1</v>
      </c>
      <c r="W622" s="7">
        <v>0</v>
      </c>
      <c r="X622" s="7">
        <v>0</v>
      </c>
      <c r="Y622" s="7" t="s">
        <v>2692</v>
      </c>
      <c r="Z622" s="7" t="s">
        <v>629</v>
      </c>
      <c r="AA622" s="7" t="s">
        <v>222</v>
      </c>
    </row>
    <row r="623" spans="1:27" x14ac:dyDescent="0.35">
      <c r="A623" s="7" t="s">
        <v>0</v>
      </c>
      <c r="B623" s="7">
        <v>8484</v>
      </c>
      <c r="C623" s="7">
        <v>253</v>
      </c>
      <c r="D623" s="7">
        <v>100</v>
      </c>
      <c r="E623" s="7" t="s">
        <v>1</v>
      </c>
      <c r="F623" s="7">
        <v>0</v>
      </c>
      <c r="G623" s="7">
        <v>0</v>
      </c>
      <c r="H623" s="7" t="s">
        <v>2692</v>
      </c>
      <c r="I623" s="7" t="s">
        <v>630</v>
      </c>
      <c r="J623" s="7" t="s">
        <v>222</v>
      </c>
      <c r="R623" s="7" t="s">
        <v>0</v>
      </c>
      <c r="S623" s="7">
        <v>8484</v>
      </c>
      <c r="T623" s="7">
        <v>253</v>
      </c>
      <c r="U623" s="7">
        <v>100</v>
      </c>
      <c r="V623" s="7" t="s">
        <v>1</v>
      </c>
      <c r="W623" s="7">
        <v>0</v>
      </c>
      <c r="X623" s="7">
        <v>0</v>
      </c>
      <c r="Y623" s="7" t="s">
        <v>2692</v>
      </c>
      <c r="Z623" s="7" t="s">
        <v>630</v>
      </c>
      <c r="AA623" s="7" t="s">
        <v>222</v>
      </c>
    </row>
    <row r="624" spans="1:27" x14ac:dyDescent="0.35">
      <c r="A624" s="7" t="s">
        <v>0</v>
      </c>
      <c r="B624" s="7">
        <v>8484</v>
      </c>
      <c r="C624" s="7">
        <v>253</v>
      </c>
      <c r="D624" s="7">
        <v>100</v>
      </c>
      <c r="E624" s="7" t="s">
        <v>1</v>
      </c>
      <c r="F624" s="7">
        <v>0</v>
      </c>
      <c r="G624" s="7">
        <v>0</v>
      </c>
      <c r="H624" s="7" t="s">
        <v>2692</v>
      </c>
      <c r="I624" s="7" t="s">
        <v>628</v>
      </c>
      <c r="J624" s="7" t="s">
        <v>222</v>
      </c>
      <c r="R624" s="7" t="s">
        <v>0</v>
      </c>
      <c r="S624" s="7">
        <v>8484</v>
      </c>
      <c r="T624" s="7">
        <v>253</v>
      </c>
      <c r="U624" s="7">
        <v>100</v>
      </c>
      <c r="V624" s="7" t="s">
        <v>1</v>
      </c>
      <c r="W624" s="7">
        <v>0</v>
      </c>
      <c r="X624" s="7">
        <v>0</v>
      </c>
      <c r="Y624" s="7" t="s">
        <v>2692</v>
      </c>
      <c r="Z624" s="7" t="s">
        <v>628</v>
      </c>
      <c r="AA624" s="7" t="s">
        <v>222</v>
      </c>
    </row>
    <row r="625" spans="1:27" x14ac:dyDescent="0.35">
      <c r="A625" s="7" t="s">
        <v>0</v>
      </c>
      <c r="B625" s="7">
        <v>8484</v>
      </c>
      <c r="C625" s="7">
        <v>253</v>
      </c>
      <c r="D625" s="7">
        <v>100</v>
      </c>
      <c r="E625" s="7" t="s">
        <v>1</v>
      </c>
      <c r="F625" s="7">
        <v>0</v>
      </c>
      <c r="G625" s="7">
        <v>0</v>
      </c>
      <c r="H625" s="7" t="s">
        <v>2692</v>
      </c>
      <c r="I625" s="7" t="s">
        <v>631</v>
      </c>
      <c r="J625" s="7" t="s">
        <v>222</v>
      </c>
      <c r="R625" s="7" t="s">
        <v>0</v>
      </c>
      <c r="S625" s="7">
        <v>8484</v>
      </c>
      <c r="T625" s="7">
        <v>253</v>
      </c>
      <c r="U625" s="7">
        <v>100</v>
      </c>
      <c r="V625" s="7" t="s">
        <v>1</v>
      </c>
      <c r="W625" s="7">
        <v>0</v>
      </c>
      <c r="X625" s="7">
        <v>0</v>
      </c>
      <c r="Y625" s="7" t="s">
        <v>2692</v>
      </c>
      <c r="Z625" s="7" t="s">
        <v>631</v>
      </c>
      <c r="AA625" s="7" t="s">
        <v>222</v>
      </c>
    </row>
    <row r="626" spans="1:27" x14ac:dyDescent="0.35">
      <c r="A626" s="7" t="s">
        <v>0</v>
      </c>
      <c r="B626" s="7">
        <v>8484</v>
      </c>
      <c r="C626" s="7">
        <v>253</v>
      </c>
      <c r="D626" s="7">
        <v>100</v>
      </c>
      <c r="E626" s="7" t="s">
        <v>1</v>
      </c>
      <c r="F626" s="7">
        <v>0</v>
      </c>
      <c r="G626" s="7">
        <v>0</v>
      </c>
      <c r="H626" s="7" t="s">
        <v>2692</v>
      </c>
      <c r="I626" s="7" t="s">
        <v>634</v>
      </c>
      <c r="J626" s="7" t="s">
        <v>222</v>
      </c>
      <c r="R626" s="7" t="s">
        <v>0</v>
      </c>
      <c r="S626" s="7">
        <v>8484</v>
      </c>
      <c r="T626" s="7">
        <v>253</v>
      </c>
      <c r="U626" s="7">
        <v>100</v>
      </c>
      <c r="V626" s="7" t="s">
        <v>1</v>
      </c>
      <c r="W626" s="7">
        <v>0</v>
      </c>
      <c r="X626" s="7">
        <v>0</v>
      </c>
      <c r="Y626" s="7" t="s">
        <v>2692</v>
      </c>
      <c r="Z626" s="7" t="s">
        <v>634</v>
      </c>
      <c r="AA626" s="7" t="s">
        <v>222</v>
      </c>
    </row>
    <row r="627" spans="1:27" x14ac:dyDescent="0.35">
      <c r="A627" s="7" t="s">
        <v>0</v>
      </c>
      <c r="B627" s="7">
        <v>8484</v>
      </c>
      <c r="C627" s="7">
        <v>253</v>
      </c>
      <c r="D627" s="7">
        <v>100</v>
      </c>
      <c r="E627" s="7" t="s">
        <v>1</v>
      </c>
      <c r="F627" s="7">
        <v>0</v>
      </c>
      <c r="G627" s="7">
        <v>0</v>
      </c>
      <c r="H627" s="7" t="s">
        <v>2692</v>
      </c>
      <c r="I627" s="7" t="s">
        <v>632</v>
      </c>
      <c r="J627" s="7" t="s">
        <v>222</v>
      </c>
      <c r="R627" s="7" t="s">
        <v>0</v>
      </c>
      <c r="S627" s="7">
        <v>8484</v>
      </c>
      <c r="T627" s="7">
        <v>253</v>
      </c>
      <c r="U627" s="7">
        <v>100</v>
      </c>
      <c r="V627" s="7" t="s">
        <v>1</v>
      </c>
      <c r="W627" s="7">
        <v>0</v>
      </c>
      <c r="X627" s="7">
        <v>0</v>
      </c>
      <c r="Y627" s="7" t="s">
        <v>2692</v>
      </c>
      <c r="Z627" s="7" t="s">
        <v>632</v>
      </c>
      <c r="AA627" s="7" t="s">
        <v>222</v>
      </c>
    </row>
    <row r="628" spans="1:27" x14ac:dyDescent="0.35">
      <c r="A628" s="7" t="s">
        <v>0</v>
      </c>
      <c r="B628" s="7">
        <v>8484</v>
      </c>
      <c r="C628" s="7">
        <v>253</v>
      </c>
      <c r="D628" s="7">
        <v>100</v>
      </c>
      <c r="E628" s="7" t="s">
        <v>1</v>
      </c>
      <c r="F628" s="7">
        <v>0</v>
      </c>
      <c r="G628" s="7">
        <v>0</v>
      </c>
      <c r="H628" s="7" t="s">
        <v>2692</v>
      </c>
      <c r="I628" s="7" t="s">
        <v>633</v>
      </c>
      <c r="J628" s="7" t="s">
        <v>222</v>
      </c>
      <c r="R628" s="7" t="s">
        <v>0</v>
      </c>
      <c r="S628" s="7">
        <v>8484</v>
      </c>
      <c r="T628" s="7">
        <v>253</v>
      </c>
      <c r="U628" s="7">
        <v>100</v>
      </c>
      <c r="V628" s="7" t="s">
        <v>1</v>
      </c>
      <c r="W628" s="7">
        <v>0</v>
      </c>
      <c r="X628" s="7">
        <v>0</v>
      </c>
      <c r="Y628" s="7" t="s">
        <v>2692</v>
      </c>
      <c r="Z628" s="7" t="s">
        <v>633</v>
      </c>
      <c r="AA628" s="7" t="s">
        <v>222</v>
      </c>
    </row>
    <row r="629" spans="1:27" x14ac:dyDescent="0.35">
      <c r="A629" s="7" t="s">
        <v>0</v>
      </c>
      <c r="B629" s="7">
        <v>8484</v>
      </c>
      <c r="C629" s="7">
        <v>253</v>
      </c>
      <c r="D629" s="7">
        <v>100</v>
      </c>
      <c r="E629" s="7" t="s">
        <v>1</v>
      </c>
      <c r="F629" s="7">
        <v>0</v>
      </c>
      <c r="G629" s="7">
        <v>0</v>
      </c>
      <c r="H629" s="7" t="s">
        <v>2692</v>
      </c>
      <c r="I629" s="7" t="s">
        <v>635</v>
      </c>
      <c r="J629" s="7" t="s">
        <v>222</v>
      </c>
      <c r="R629" s="7" t="s">
        <v>0</v>
      </c>
      <c r="S629" s="7">
        <v>8484</v>
      </c>
      <c r="T629" s="7">
        <v>253</v>
      </c>
      <c r="U629" s="7">
        <v>100</v>
      </c>
      <c r="V629" s="7" t="s">
        <v>1</v>
      </c>
      <c r="W629" s="7">
        <v>0</v>
      </c>
      <c r="X629" s="7">
        <v>0</v>
      </c>
      <c r="Y629" s="7" t="s">
        <v>2692</v>
      </c>
      <c r="Z629" s="7" t="s">
        <v>635</v>
      </c>
      <c r="AA629" s="7" t="s">
        <v>222</v>
      </c>
    </row>
    <row r="630" spans="1:27" x14ac:dyDescent="0.35">
      <c r="A630" s="7" t="s">
        <v>0</v>
      </c>
      <c r="B630" s="7">
        <v>8484</v>
      </c>
      <c r="C630" s="7">
        <v>253</v>
      </c>
      <c r="D630" s="7">
        <v>100</v>
      </c>
      <c r="E630" s="7" t="s">
        <v>1</v>
      </c>
      <c r="F630" s="7">
        <v>0</v>
      </c>
      <c r="G630" s="7">
        <v>0</v>
      </c>
      <c r="H630" s="7" t="s">
        <v>2692</v>
      </c>
      <c r="I630" s="7" t="s">
        <v>638</v>
      </c>
      <c r="J630" s="7" t="s">
        <v>222</v>
      </c>
      <c r="R630" s="7" t="s">
        <v>0</v>
      </c>
      <c r="S630" s="7">
        <v>8484</v>
      </c>
      <c r="T630" s="7">
        <v>253</v>
      </c>
      <c r="U630" s="7">
        <v>100</v>
      </c>
      <c r="V630" s="7" t="s">
        <v>1</v>
      </c>
      <c r="W630" s="7">
        <v>0</v>
      </c>
      <c r="X630" s="7">
        <v>0</v>
      </c>
      <c r="Y630" s="7" t="s">
        <v>2692</v>
      </c>
      <c r="Z630" s="7" t="s">
        <v>638</v>
      </c>
      <c r="AA630" s="7" t="s">
        <v>222</v>
      </c>
    </row>
    <row r="631" spans="1:27" x14ac:dyDescent="0.35">
      <c r="A631" s="7" t="s">
        <v>0</v>
      </c>
      <c r="B631" s="7">
        <v>8484</v>
      </c>
      <c r="C631" s="7">
        <v>253</v>
      </c>
      <c r="D631" s="7">
        <v>100</v>
      </c>
      <c r="E631" s="7" t="s">
        <v>1</v>
      </c>
      <c r="F631" s="7">
        <v>0</v>
      </c>
      <c r="G631" s="7">
        <v>0</v>
      </c>
      <c r="H631" s="7" t="s">
        <v>2692</v>
      </c>
      <c r="I631" s="7" t="s">
        <v>637</v>
      </c>
      <c r="J631" s="7" t="s">
        <v>222</v>
      </c>
      <c r="R631" s="7" t="s">
        <v>0</v>
      </c>
      <c r="S631" s="7">
        <v>8484</v>
      </c>
      <c r="T631" s="7">
        <v>253</v>
      </c>
      <c r="U631" s="7">
        <v>100</v>
      </c>
      <c r="V631" s="7" t="s">
        <v>1</v>
      </c>
      <c r="W631" s="7">
        <v>0</v>
      </c>
      <c r="X631" s="7">
        <v>0</v>
      </c>
      <c r="Y631" s="7" t="s">
        <v>2692</v>
      </c>
      <c r="Z631" s="7" t="s">
        <v>637</v>
      </c>
      <c r="AA631" s="7" t="s">
        <v>222</v>
      </c>
    </row>
    <row r="632" spans="1:27" x14ac:dyDescent="0.35">
      <c r="A632" s="7" t="s">
        <v>0</v>
      </c>
      <c r="B632" s="7">
        <v>8484</v>
      </c>
      <c r="C632" s="7">
        <v>253</v>
      </c>
      <c r="D632" s="7">
        <v>100</v>
      </c>
      <c r="E632" s="7" t="s">
        <v>1</v>
      </c>
      <c r="F632" s="7">
        <v>0</v>
      </c>
      <c r="G632" s="7">
        <v>0</v>
      </c>
      <c r="H632" s="7" t="s">
        <v>2692</v>
      </c>
      <c r="I632" s="7" t="s">
        <v>636</v>
      </c>
      <c r="J632" s="7" t="s">
        <v>222</v>
      </c>
      <c r="R632" s="7" t="s">
        <v>0</v>
      </c>
      <c r="S632" s="7">
        <v>8484</v>
      </c>
      <c r="T632" s="7">
        <v>253</v>
      </c>
      <c r="U632" s="7">
        <v>100</v>
      </c>
      <c r="V632" s="7" t="s">
        <v>1</v>
      </c>
      <c r="W632" s="7">
        <v>0</v>
      </c>
      <c r="X632" s="7">
        <v>0</v>
      </c>
      <c r="Y632" s="7" t="s">
        <v>2692</v>
      </c>
      <c r="Z632" s="7" t="s">
        <v>636</v>
      </c>
      <c r="AA632" s="7" t="s">
        <v>222</v>
      </c>
    </row>
    <row r="633" spans="1:27" x14ac:dyDescent="0.35">
      <c r="A633" s="7" t="s">
        <v>0</v>
      </c>
      <c r="B633" s="7">
        <v>8484</v>
      </c>
      <c r="C633" s="7">
        <v>253</v>
      </c>
      <c r="D633" s="7">
        <v>100</v>
      </c>
      <c r="E633" s="7" t="s">
        <v>1</v>
      </c>
      <c r="F633" s="7">
        <v>0</v>
      </c>
      <c r="G633" s="7">
        <v>0</v>
      </c>
      <c r="H633" s="7" t="s">
        <v>2692</v>
      </c>
      <c r="I633" s="7" t="s">
        <v>639</v>
      </c>
      <c r="J633" s="7" t="s">
        <v>222</v>
      </c>
      <c r="R633" s="7" t="s">
        <v>0</v>
      </c>
      <c r="S633" s="7">
        <v>8484</v>
      </c>
      <c r="T633" s="7">
        <v>253</v>
      </c>
      <c r="U633" s="7">
        <v>100</v>
      </c>
      <c r="V633" s="7" t="s">
        <v>1</v>
      </c>
      <c r="W633" s="7">
        <v>0</v>
      </c>
      <c r="X633" s="7">
        <v>0</v>
      </c>
      <c r="Y633" s="7" t="s">
        <v>2692</v>
      </c>
      <c r="Z633" s="7" t="s">
        <v>639</v>
      </c>
      <c r="AA633" s="7" t="s">
        <v>222</v>
      </c>
    </row>
    <row r="634" spans="1:27" x14ac:dyDescent="0.35">
      <c r="A634" s="7" t="s">
        <v>0</v>
      </c>
      <c r="B634" s="7">
        <v>8484</v>
      </c>
      <c r="C634" s="7">
        <v>253</v>
      </c>
      <c r="D634" s="7">
        <v>100</v>
      </c>
      <c r="E634" s="7" t="s">
        <v>1</v>
      </c>
      <c r="F634" s="7">
        <v>0</v>
      </c>
      <c r="G634" s="7">
        <v>0</v>
      </c>
      <c r="H634" s="7" t="s">
        <v>2692</v>
      </c>
      <c r="I634" s="7" t="s">
        <v>640</v>
      </c>
      <c r="J634" s="7" t="s">
        <v>222</v>
      </c>
      <c r="R634" s="7" t="s">
        <v>0</v>
      </c>
      <c r="S634" s="7">
        <v>8484</v>
      </c>
      <c r="T634" s="7">
        <v>253</v>
      </c>
      <c r="U634" s="7">
        <v>100</v>
      </c>
      <c r="V634" s="7" t="s">
        <v>1</v>
      </c>
      <c r="W634" s="7">
        <v>0</v>
      </c>
      <c r="X634" s="7">
        <v>0</v>
      </c>
      <c r="Y634" s="7" t="s">
        <v>2692</v>
      </c>
      <c r="Z634" s="7" t="s">
        <v>640</v>
      </c>
      <c r="AA634" s="7" t="s">
        <v>222</v>
      </c>
    </row>
    <row r="635" spans="1:27" x14ac:dyDescent="0.35">
      <c r="A635" s="7" t="s">
        <v>0</v>
      </c>
      <c r="B635" s="7">
        <v>8484</v>
      </c>
      <c r="C635" s="7">
        <v>253</v>
      </c>
      <c r="D635" s="7">
        <v>100</v>
      </c>
      <c r="E635" s="7" t="s">
        <v>1</v>
      </c>
      <c r="F635" s="7">
        <v>0</v>
      </c>
      <c r="G635" s="7">
        <v>0</v>
      </c>
      <c r="H635" s="7" t="s">
        <v>2692</v>
      </c>
      <c r="I635" s="7" t="s">
        <v>641</v>
      </c>
      <c r="J635" s="7" t="s">
        <v>222</v>
      </c>
      <c r="R635" s="7" t="s">
        <v>0</v>
      </c>
      <c r="S635" s="7">
        <v>8484</v>
      </c>
      <c r="T635" s="7">
        <v>253</v>
      </c>
      <c r="U635" s="7">
        <v>100</v>
      </c>
      <c r="V635" s="7" t="s">
        <v>1</v>
      </c>
      <c r="W635" s="7">
        <v>0</v>
      </c>
      <c r="X635" s="7">
        <v>0</v>
      </c>
      <c r="Y635" s="7" t="s">
        <v>2692</v>
      </c>
      <c r="Z635" s="7" t="s">
        <v>641</v>
      </c>
      <c r="AA635" s="7" t="s">
        <v>222</v>
      </c>
    </row>
    <row r="636" spans="1:27" x14ac:dyDescent="0.35">
      <c r="A636" s="7" t="s">
        <v>0</v>
      </c>
      <c r="B636" s="7">
        <v>8484</v>
      </c>
      <c r="C636" s="7">
        <v>253</v>
      </c>
      <c r="D636" s="7">
        <v>100</v>
      </c>
      <c r="E636" s="7" t="s">
        <v>1</v>
      </c>
      <c r="F636" s="7">
        <v>0</v>
      </c>
      <c r="G636" s="7">
        <v>0</v>
      </c>
      <c r="H636" s="7" t="s">
        <v>2692</v>
      </c>
      <c r="I636" s="7" t="s">
        <v>643</v>
      </c>
      <c r="J636" s="7" t="s">
        <v>222</v>
      </c>
      <c r="R636" s="7" t="s">
        <v>0</v>
      </c>
      <c r="S636" s="7">
        <v>8484</v>
      </c>
      <c r="T636" s="7">
        <v>253</v>
      </c>
      <c r="U636" s="7">
        <v>100</v>
      </c>
      <c r="V636" s="7" t="s">
        <v>1</v>
      </c>
      <c r="W636" s="7">
        <v>0</v>
      </c>
      <c r="X636" s="7">
        <v>0</v>
      </c>
      <c r="Y636" s="7" t="s">
        <v>2692</v>
      </c>
      <c r="Z636" s="7" t="s">
        <v>643</v>
      </c>
      <c r="AA636" s="7" t="s">
        <v>222</v>
      </c>
    </row>
    <row r="637" spans="1:27" x14ac:dyDescent="0.35">
      <c r="A637" s="7" t="s">
        <v>0</v>
      </c>
      <c r="B637" s="7">
        <v>8484</v>
      </c>
      <c r="C637" s="7">
        <v>253</v>
      </c>
      <c r="D637" s="7">
        <v>100</v>
      </c>
      <c r="E637" s="7" t="s">
        <v>1</v>
      </c>
      <c r="F637" s="7">
        <v>0</v>
      </c>
      <c r="G637" s="7">
        <v>0</v>
      </c>
      <c r="H637" s="7" t="s">
        <v>2692</v>
      </c>
      <c r="I637" s="7" t="s">
        <v>642</v>
      </c>
      <c r="J637" s="7" t="s">
        <v>222</v>
      </c>
      <c r="R637" s="7" t="s">
        <v>0</v>
      </c>
      <c r="S637" s="7">
        <v>8484</v>
      </c>
      <c r="T637" s="7">
        <v>253</v>
      </c>
      <c r="U637" s="7">
        <v>100</v>
      </c>
      <c r="V637" s="7" t="s">
        <v>1</v>
      </c>
      <c r="W637" s="7">
        <v>0</v>
      </c>
      <c r="X637" s="7">
        <v>0</v>
      </c>
      <c r="Y637" s="7" t="s">
        <v>2692</v>
      </c>
      <c r="Z637" s="7" t="s">
        <v>642</v>
      </c>
      <c r="AA637" s="7" t="s">
        <v>222</v>
      </c>
    </row>
    <row r="638" spans="1:27" x14ac:dyDescent="0.35">
      <c r="A638" s="7" t="s">
        <v>0</v>
      </c>
      <c r="B638" s="7">
        <v>8484</v>
      </c>
      <c r="C638" s="7">
        <v>253</v>
      </c>
      <c r="D638" s="7">
        <v>100</v>
      </c>
      <c r="E638" s="7" t="s">
        <v>1</v>
      </c>
      <c r="F638" s="7">
        <v>0</v>
      </c>
      <c r="G638" s="7">
        <v>0</v>
      </c>
      <c r="H638" s="7" t="s">
        <v>2692</v>
      </c>
      <c r="I638" s="7" t="s">
        <v>646</v>
      </c>
      <c r="J638" s="7" t="s">
        <v>222</v>
      </c>
      <c r="R638" s="7" t="s">
        <v>0</v>
      </c>
      <c r="S638" s="7">
        <v>8484</v>
      </c>
      <c r="T638" s="7">
        <v>253</v>
      </c>
      <c r="U638" s="7">
        <v>100</v>
      </c>
      <c r="V638" s="7" t="s">
        <v>1</v>
      </c>
      <c r="W638" s="7">
        <v>0</v>
      </c>
      <c r="X638" s="7">
        <v>0</v>
      </c>
      <c r="Y638" s="7" t="s">
        <v>2692</v>
      </c>
      <c r="Z638" s="7" t="s">
        <v>646</v>
      </c>
      <c r="AA638" s="7" t="s">
        <v>222</v>
      </c>
    </row>
    <row r="639" spans="1:27" x14ac:dyDescent="0.35">
      <c r="A639" s="7" t="s">
        <v>0</v>
      </c>
      <c r="B639" s="7">
        <v>8484</v>
      </c>
      <c r="C639" s="7">
        <v>253</v>
      </c>
      <c r="D639" s="7">
        <v>100</v>
      </c>
      <c r="E639" s="7" t="s">
        <v>1</v>
      </c>
      <c r="F639" s="7">
        <v>0</v>
      </c>
      <c r="G639" s="7">
        <v>0</v>
      </c>
      <c r="H639" s="7" t="s">
        <v>2692</v>
      </c>
      <c r="I639" s="7" t="s">
        <v>645</v>
      </c>
      <c r="J639" s="7" t="s">
        <v>222</v>
      </c>
      <c r="R639" s="7" t="s">
        <v>0</v>
      </c>
      <c r="S639" s="7">
        <v>8484</v>
      </c>
      <c r="T639" s="7">
        <v>253</v>
      </c>
      <c r="U639" s="7">
        <v>100</v>
      </c>
      <c r="V639" s="7" t="s">
        <v>1</v>
      </c>
      <c r="W639" s="7">
        <v>0</v>
      </c>
      <c r="X639" s="7">
        <v>0</v>
      </c>
      <c r="Y639" s="7" t="s">
        <v>2692</v>
      </c>
      <c r="Z639" s="7" t="s">
        <v>645</v>
      </c>
      <c r="AA639" s="7" t="s">
        <v>222</v>
      </c>
    </row>
    <row r="640" spans="1:27" x14ac:dyDescent="0.35">
      <c r="A640" s="7" t="s">
        <v>0</v>
      </c>
      <c r="B640" s="7">
        <v>8484</v>
      </c>
      <c r="C640" s="7">
        <v>253</v>
      </c>
      <c r="D640" s="7">
        <v>100</v>
      </c>
      <c r="E640" s="7" t="s">
        <v>1</v>
      </c>
      <c r="F640" s="7">
        <v>0</v>
      </c>
      <c r="G640" s="7">
        <v>0</v>
      </c>
      <c r="H640" s="7" t="s">
        <v>2692</v>
      </c>
      <c r="I640" s="7" t="s">
        <v>644</v>
      </c>
      <c r="J640" s="7" t="s">
        <v>222</v>
      </c>
      <c r="R640" s="7" t="s">
        <v>0</v>
      </c>
      <c r="S640" s="7">
        <v>8484</v>
      </c>
      <c r="T640" s="7">
        <v>253</v>
      </c>
      <c r="U640" s="7">
        <v>100</v>
      </c>
      <c r="V640" s="7" t="s">
        <v>1</v>
      </c>
      <c r="W640" s="7">
        <v>0</v>
      </c>
      <c r="X640" s="7">
        <v>0</v>
      </c>
      <c r="Y640" s="7" t="s">
        <v>2692</v>
      </c>
      <c r="Z640" s="7" t="s">
        <v>644</v>
      </c>
      <c r="AA640" s="7" t="s">
        <v>222</v>
      </c>
    </row>
    <row r="641" spans="1:27" x14ac:dyDescent="0.35">
      <c r="A641" s="7" t="s">
        <v>0</v>
      </c>
      <c r="B641" s="7">
        <v>8484</v>
      </c>
      <c r="C641" s="7">
        <v>253</v>
      </c>
      <c r="D641" s="7">
        <v>100</v>
      </c>
      <c r="E641" s="7" t="s">
        <v>1</v>
      </c>
      <c r="F641" s="7">
        <v>0</v>
      </c>
      <c r="G641" s="7">
        <v>0</v>
      </c>
      <c r="H641" s="7" t="s">
        <v>2692</v>
      </c>
      <c r="I641" s="7" t="s">
        <v>647</v>
      </c>
      <c r="J641" s="7" t="s">
        <v>222</v>
      </c>
      <c r="R641" s="7" t="s">
        <v>0</v>
      </c>
      <c r="S641" s="7">
        <v>8484</v>
      </c>
      <c r="T641" s="7">
        <v>253</v>
      </c>
      <c r="U641" s="7">
        <v>100</v>
      </c>
      <c r="V641" s="7" t="s">
        <v>1</v>
      </c>
      <c r="W641" s="7">
        <v>0</v>
      </c>
      <c r="X641" s="7">
        <v>0</v>
      </c>
      <c r="Y641" s="7" t="s">
        <v>2692</v>
      </c>
      <c r="Z641" s="7" t="s">
        <v>647</v>
      </c>
      <c r="AA641" s="7" t="s">
        <v>222</v>
      </c>
    </row>
    <row r="642" spans="1:27" x14ac:dyDescent="0.35">
      <c r="A642" s="7" t="s">
        <v>0</v>
      </c>
      <c r="B642" s="7">
        <v>8484</v>
      </c>
      <c r="C642" s="7">
        <v>253</v>
      </c>
      <c r="D642" s="7">
        <v>100</v>
      </c>
      <c r="E642" s="7" t="s">
        <v>1</v>
      </c>
      <c r="F642" s="7">
        <v>0</v>
      </c>
      <c r="G642" s="7">
        <v>0</v>
      </c>
      <c r="H642" s="7" t="s">
        <v>2692</v>
      </c>
      <c r="I642" s="7" t="s">
        <v>649</v>
      </c>
      <c r="J642" s="7" t="s">
        <v>222</v>
      </c>
      <c r="R642" s="7" t="s">
        <v>0</v>
      </c>
      <c r="S642" s="7">
        <v>8484</v>
      </c>
      <c r="T642" s="7">
        <v>253</v>
      </c>
      <c r="U642" s="7">
        <v>100</v>
      </c>
      <c r="V642" s="7" t="s">
        <v>1</v>
      </c>
      <c r="W642" s="7">
        <v>0</v>
      </c>
      <c r="X642" s="7">
        <v>0</v>
      </c>
      <c r="Y642" s="7" t="s">
        <v>2692</v>
      </c>
      <c r="Z642" s="7" t="s">
        <v>649</v>
      </c>
      <c r="AA642" s="7" t="s">
        <v>222</v>
      </c>
    </row>
    <row r="643" spans="1:27" x14ac:dyDescent="0.35">
      <c r="A643" s="7" t="s">
        <v>0</v>
      </c>
      <c r="B643" s="7">
        <v>8484</v>
      </c>
      <c r="C643" s="7">
        <v>253</v>
      </c>
      <c r="D643" s="7">
        <v>100</v>
      </c>
      <c r="E643" s="7" t="s">
        <v>1</v>
      </c>
      <c r="F643" s="7">
        <v>0</v>
      </c>
      <c r="G643" s="7">
        <v>0</v>
      </c>
      <c r="H643" s="7" t="s">
        <v>2692</v>
      </c>
      <c r="I643" s="7" t="s">
        <v>648</v>
      </c>
      <c r="J643" s="7" t="s">
        <v>222</v>
      </c>
      <c r="R643" s="7" t="s">
        <v>0</v>
      </c>
      <c r="S643" s="7">
        <v>8484</v>
      </c>
      <c r="T643" s="7">
        <v>253</v>
      </c>
      <c r="U643" s="7">
        <v>100</v>
      </c>
      <c r="V643" s="7" t="s">
        <v>1</v>
      </c>
      <c r="W643" s="7">
        <v>0</v>
      </c>
      <c r="X643" s="7">
        <v>0</v>
      </c>
      <c r="Y643" s="7" t="s">
        <v>2692</v>
      </c>
      <c r="Z643" s="7" t="s">
        <v>648</v>
      </c>
      <c r="AA643" s="7" t="s">
        <v>222</v>
      </c>
    </row>
    <row r="644" spans="1:27" x14ac:dyDescent="0.35">
      <c r="A644" s="7" t="s">
        <v>0</v>
      </c>
      <c r="B644" s="7">
        <v>8484</v>
      </c>
      <c r="C644" s="7">
        <v>253</v>
      </c>
      <c r="D644" s="7">
        <v>100</v>
      </c>
      <c r="E644" s="7" t="s">
        <v>1</v>
      </c>
      <c r="F644" s="7">
        <v>0</v>
      </c>
      <c r="G644" s="7">
        <v>0</v>
      </c>
      <c r="H644" s="7" t="s">
        <v>2692</v>
      </c>
      <c r="I644" s="7" t="s">
        <v>650</v>
      </c>
      <c r="J644" s="7" t="s">
        <v>222</v>
      </c>
      <c r="R644" s="7" t="s">
        <v>0</v>
      </c>
      <c r="S644" s="7">
        <v>8484</v>
      </c>
      <c r="T644" s="7">
        <v>253</v>
      </c>
      <c r="U644" s="7">
        <v>100</v>
      </c>
      <c r="V644" s="7" t="s">
        <v>1</v>
      </c>
      <c r="W644" s="7">
        <v>0</v>
      </c>
      <c r="X644" s="7">
        <v>0</v>
      </c>
      <c r="Y644" s="7" t="s">
        <v>2692</v>
      </c>
      <c r="Z644" s="7" t="s">
        <v>650</v>
      </c>
      <c r="AA644" s="7" t="s">
        <v>222</v>
      </c>
    </row>
    <row r="645" spans="1:27" x14ac:dyDescent="0.35">
      <c r="A645" s="7" t="s">
        <v>0</v>
      </c>
      <c r="B645" s="7">
        <v>8484</v>
      </c>
      <c r="C645" s="7">
        <v>253</v>
      </c>
      <c r="D645" s="7">
        <v>100</v>
      </c>
      <c r="E645" s="7" t="s">
        <v>1</v>
      </c>
      <c r="F645" s="7">
        <v>0</v>
      </c>
      <c r="G645" s="7">
        <v>0</v>
      </c>
      <c r="H645" s="7" t="s">
        <v>2692</v>
      </c>
      <c r="I645" s="7" t="s">
        <v>651</v>
      </c>
      <c r="J645" s="7" t="s">
        <v>222</v>
      </c>
      <c r="R645" s="7" t="s">
        <v>0</v>
      </c>
      <c r="S645" s="7">
        <v>8484</v>
      </c>
      <c r="T645" s="7">
        <v>253</v>
      </c>
      <c r="U645" s="7">
        <v>100</v>
      </c>
      <c r="V645" s="7" t="s">
        <v>1</v>
      </c>
      <c r="W645" s="7">
        <v>0</v>
      </c>
      <c r="X645" s="7">
        <v>0</v>
      </c>
      <c r="Y645" s="7" t="s">
        <v>2692</v>
      </c>
      <c r="Z645" s="7" t="s">
        <v>651</v>
      </c>
      <c r="AA645" s="7" t="s">
        <v>222</v>
      </c>
    </row>
    <row r="646" spans="1:27" x14ac:dyDescent="0.35">
      <c r="A646" s="7" t="s">
        <v>0</v>
      </c>
      <c r="B646" s="7">
        <v>8484</v>
      </c>
      <c r="C646" s="7">
        <v>253</v>
      </c>
      <c r="D646" s="7">
        <v>100</v>
      </c>
      <c r="E646" s="7" t="s">
        <v>1</v>
      </c>
      <c r="F646" s="7">
        <v>0</v>
      </c>
      <c r="G646" s="7">
        <v>0</v>
      </c>
      <c r="H646" s="7" t="s">
        <v>2692</v>
      </c>
      <c r="I646" s="7" t="s">
        <v>652</v>
      </c>
      <c r="J646" s="7" t="s">
        <v>222</v>
      </c>
      <c r="R646" s="7" t="s">
        <v>0</v>
      </c>
      <c r="S646" s="7">
        <v>8484</v>
      </c>
      <c r="T646" s="7">
        <v>253</v>
      </c>
      <c r="U646" s="7">
        <v>100</v>
      </c>
      <c r="V646" s="7" t="s">
        <v>1</v>
      </c>
      <c r="W646" s="7">
        <v>0</v>
      </c>
      <c r="X646" s="7">
        <v>0</v>
      </c>
      <c r="Y646" s="7" t="s">
        <v>2692</v>
      </c>
      <c r="Z646" s="7" t="s">
        <v>652</v>
      </c>
      <c r="AA646" s="7" t="s">
        <v>222</v>
      </c>
    </row>
    <row r="647" spans="1:27" x14ac:dyDescent="0.35">
      <c r="A647" s="7" t="s">
        <v>0</v>
      </c>
      <c r="B647" s="7">
        <v>8484</v>
      </c>
      <c r="C647" s="7">
        <v>253</v>
      </c>
      <c r="D647" s="7">
        <v>100</v>
      </c>
      <c r="E647" s="7" t="s">
        <v>1</v>
      </c>
      <c r="F647" s="7">
        <v>0</v>
      </c>
      <c r="G647" s="7">
        <v>0</v>
      </c>
      <c r="H647" s="7" t="s">
        <v>2692</v>
      </c>
      <c r="I647" s="7" t="s">
        <v>653</v>
      </c>
      <c r="J647" s="7" t="s">
        <v>222</v>
      </c>
      <c r="R647" s="7" t="s">
        <v>0</v>
      </c>
      <c r="S647" s="7">
        <v>8484</v>
      </c>
      <c r="T647" s="7">
        <v>253</v>
      </c>
      <c r="U647" s="7">
        <v>100</v>
      </c>
      <c r="V647" s="7" t="s">
        <v>1</v>
      </c>
      <c r="W647" s="7">
        <v>0</v>
      </c>
      <c r="X647" s="7">
        <v>0</v>
      </c>
      <c r="Y647" s="7" t="s">
        <v>2692</v>
      </c>
      <c r="Z647" s="7" t="s">
        <v>653</v>
      </c>
      <c r="AA647" s="7" t="s">
        <v>222</v>
      </c>
    </row>
    <row r="648" spans="1:27" x14ac:dyDescent="0.35">
      <c r="A648" s="7" t="s">
        <v>0</v>
      </c>
      <c r="B648" s="7">
        <v>8484</v>
      </c>
      <c r="C648" s="7">
        <v>253</v>
      </c>
      <c r="D648" s="7">
        <v>100</v>
      </c>
      <c r="E648" s="7" t="s">
        <v>1</v>
      </c>
      <c r="F648" s="7">
        <v>0</v>
      </c>
      <c r="G648" s="7">
        <v>0</v>
      </c>
      <c r="H648" s="7" t="s">
        <v>2692</v>
      </c>
      <c r="I648" s="7" t="s">
        <v>654</v>
      </c>
      <c r="J648" s="7" t="s">
        <v>222</v>
      </c>
      <c r="R648" s="7" t="s">
        <v>0</v>
      </c>
      <c r="S648" s="7">
        <v>8484</v>
      </c>
      <c r="T648" s="7">
        <v>253</v>
      </c>
      <c r="U648" s="7">
        <v>100</v>
      </c>
      <c r="V648" s="7" t="s">
        <v>1</v>
      </c>
      <c r="W648" s="7">
        <v>0</v>
      </c>
      <c r="X648" s="7">
        <v>0</v>
      </c>
      <c r="Y648" s="7" t="s">
        <v>2692</v>
      </c>
      <c r="Z648" s="7" t="s">
        <v>654</v>
      </c>
      <c r="AA648" s="7" t="s">
        <v>222</v>
      </c>
    </row>
    <row r="649" spans="1:27" x14ac:dyDescent="0.35">
      <c r="A649" s="7" t="s">
        <v>0</v>
      </c>
      <c r="B649" s="7">
        <v>8484</v>
      </c>
      <c r="C649" s="7">
        <v>253</v>
      </c>
      <c r="D649" s="7">
        <v>100</v>
      </c>
      <c r="E649" s="7" t="s">
        <v>1</v>
      </c>
      <c r="F649" s="7">
        <v>0</v>
      </c>
      <c r="G649" s="7">
        <v>0</v>
      </c>
      <c r="H649" s="7" t="s">
        <v>2692</v>
      </c>
      <c r="I649" s="7" t="s">
        <v>655</v>
      </c>
      <c r="J649" s="7" t="s">
        <v>222</v>
      </c>
      <c r="R649" s="7" t="s">
        <v>0</v>
      </c>
      <c r="S649" s="7">
        <v>8484</v>
      </c>
      <c r="T649" s="7">
        <v>253</v>
      </c>
      <c r="U649" s="7">
        <v>100</v>
      </c>
      <c r="V649" s="7" t="s">
        <v>1</v>
      </c>
      <c r="W649" s="7">
        <v>0</v>
      </c>
      <c r="X649" s="7">
        <v>0</v>
      </c>
      <c r="Y649" s="7" t="s">
        <v>2692</v>
      </c>
      <c r="Z649" s="7" t="s">
        <v>655</v>
      </c>
      <c r="AA649" s="7" t="s">
        <v>222</v>
      </c>
    </row>
    <row r="650" spans="1:27" x14ac:dyDescent="0.35">
      <c r="A650" s="7" t="s">
        <v>0</v>
      </c>
      <c r="B650" s="7">
        <v>8484</v>
      </c>
      <c r="C650" s="7">
        <v>253</v>
      </c>
      <c r="D650" s="7">
        <v>100</v>
      </c>
      <c r="E650" s="7" t="s">
        <v>1</v>
      </c>
      <c r="F650" s="7">
        <v>0</v>
      </c>
      <c r="G650" s="7">
        <v>0</v>
      </c>
      <c r="H650" s="7" t="s">
        <v>2692</v>
      </c>
      <c r="I650" s="7" t="s">
        <v>656</v>
      </c>
      <c r="J650" s="7" t="s">
        <v>222</v>
      </c>
      <c r="R650" s="7" t="s">
        <v>0</v>
      </c>
      <c r="S650" s="7">
        <v>8484</v>
      </c>
      <c r="T650" s="7">
        <v>253</v>
      </c>
      <c r="U650" s="7">
        <v>100</v>
      </c>
      <c r="V650" s="7" t="s">
        <v>1</v>
      </c>
      <c r="W650" s="7">
        <v>0</v>
      </c>
      <c r="X650" s="7">
        <v>0</v>
      </c>
      <c r="Y650" s="7" t="s">
        <v>2692</v>
      </c>
      <c r="Z650" s="7" t="s">
        <v>656</v>
      </c>
      <c r="AA650" s="7" t="s">
        <v>222</v>
      </c>
    </row>
    <row r="651" spans="1:27" x14ac:dyDescent="0.35">
      <c r="A651" s="7" t="s">
        <v>0</v>
      </c>
      <c r="B651" s="7">
        <v>8484</v>
      </c>
      <c r="C651" s="7">
        <v>253</v>
      </c>
      <c r="D651" s="7">
        <v>100</v>
      </c>
      <c r="E651" s="7" t="s">
        <v>1</v>
      </c>
      <c r="F651" s="7">
        <v>0</v>
      </c>
      <c r="G651" s="7">
        <v>0</v>
      </c>
      <c r="H651" s="7" t="s">
        <v>2692</v>
      </c>
      <c r="I651" s="7" t="s">
        <v>658</v>
      </c>
      <c r="J651" s="7" t="s">
        <v>222</v>
      </c>
      <c r="R651" s="7" t="s">
        <v>0</v>
      </c>
      <c r="S651" s="7">
        <v>8484</v>
      </c>
      <c r="T651" s="7">
        <v>253</v>
      </c>
      <c r="U651" s="7">
        <v>100</v>
      </c>
      <c r="V651" s="7" t="s">
        <v>1</v>
      </c>
      <c r="W651" s="7">
        <v>0</v>
      </c>
      <c r="X651" s="7">
        <v>0</v>
      </c>
      <c r="Y651" s="7" t="s">
        <v>2692</v>
      </c>
      <c r="Z651" s="7" t="s">
        <v>658</v>
      </c>
      <c r="AA651" s="7" t="s">
        <v>222</v>
      </c>
    </row>
    <row r="652" spans="1:27" x14ac:dyDescent="0.35">
      <c r="A652" s="7" t="s">
        <v>0</v>
      </c>
      <c r="B652" s="7">
        <v>8484</v>
      </c>
      <c r="C652" s="7">
        <v>253</v>
      </c>
      <c r="D652" s="7">
        <v>100</v>
      </c>
      <c r="E652" s="7" t="s">
        <v>1</v>
      </c>
      <c r="F652" s="7">
        <v>0</v>
      </c>
      <c r="G652" s="7">
        <v>0</v>
      </c>
      <c r="H652" s="7" t="s">
        <v>2692</v>
      </c>
      <c r="I652" s="7" t="s">
        <v>657</v>
      </c>
      <c r="J652" s="7" t="s">
        <v>222</v>
      </c>
      <c r="R652" s="7" t="s">
        <v>0</v>
      </c>
      <c r="S652" s="7">
        <v>8484</v>
      </c>
      <c r="T652" s="7">
        <v>253</v>
      </c>
      <c r="U652" s="7">
        <v>100</v>
      </c>
      <c r="V652" s="7" t="s">
        <v>1</v>
      </c>
      <c r="W652" s="7">
        <v>0</v>
      </c>
      <c r="X652" s="7">
        <v>0</v>
      </c>
      <c r="Y652" s="7" t="s">
        <v>2692</v>
      </c>
      <c r="Z652" s="7" t="s">
        <v>657</v>
      </c>
      <c r="AA652" s="7" t="s">
        <v>222</v>
      </c>
    </row>
    <row r="653" spans="1:27" x14ac:dyDescent="0.35">
      <c r="A653" s="7" t="s">
        <v>0</v>
      </c>
      <c r="B653" s="7">
        <v>8484</v>
      </c>
      <c r="C653" s="7">
        <v>253</v>
      </c>
      <c r="D653" s="7">
        <v>100</v>
      </c>
      <c r="E653" s="7" t="s">
        <v>1</v>
      </c>
      <c r="F653" s="7">
        <v>0</v>
      </c>
      <c r="G653" s="7">
        <v>0</v>
      </c>
      <c r="H653" s="7" t="s">
        <v>2692</v>
      </c>
      <c r="I653" s="7" t="s">
        <v>659</v>
      </c>
      <c r="J653" s="7" t="s">
        <v>222</v>
      </c>
      <c r="R653" s="7" t="s">
        <v>0</v>
      </c>
      <c r="S653" s="7">
        <v>8484</v>
      </c>
      <c r="T653" s="7">
        <v>253</v>
      </c>
      <c r="U653" s="7">
        <v>100</v>
      </c>
      <c r="V653" s="7" t="s">
        <v>1</v>
      </c>
      <c r="W653" s="7">
        <v>0</v>
      </c>
      <c r="X653" s="7">
        <v>0</v>
      </c>
      <c r="Y653" s="7" t="s">
        <v>2692</v>
      </c>
      <c r="Z653" s="7" t="s">
        <v>659</v>
      </c>
      <c r="AA653" s="7" t="s">
        <v>222</v>
      </c>
    </row>
    <row r="654" spans="1:27" x14ac:dyDescent="0.35">
      <c r="A654" s="7" t="s">
        <v>0</v>
      </c>
      <c r="B654" s="7">
        <v>8484</v>
      </c>
      <c r="C654" s="7">
        <v>253</v>
      </c>
      <c r="D654" s="7">
        <v>100</v>
      </c>
      <c r="E654" s="7" t="s">
        <v>1</v>
      </c>
      <c r="F654" s="7">
        <v>0</v>
      </c>
      <c r="G654" s="7">
        <v>0</v>
      </c>
      <c r="H654" s="7" t="s">
        <v>2692</v>
      </c>
      <c r="I654" s="7" t="s">
        <v>660</v>
      </c>
      <c r="J654" s="7" t="s">
        <v>222</v>
      </c>
      <c r="R654" s="7" t="s">
        <v>0</v>
      </c>
      <c r="S654" s="7">
        <v>8484</v>
      </c>
      <c r="T654" s="7">
        <v>253</v>
      </c>
      <c r="U654" s="7">
        <v>100</v>
      </c>
      <c r="V654" s="7" t="s">
        <v>1</v>
      </c>
      <c r="W654" s="7">
        <v>0</v>
      </c>
      <c r="X654" s="7">
        <v>0</v>
      </c>
      <c r="Y654" s="7" t="s">
        <v>2692</v>
      </c>
      <c r="Z654" s="7" t="s">
        <v>660</v>
      </c>
      <c r="AA654" s="7" t="s">
        <v>222</v>
      </c>
    </row>
    <row r="655" spans="1:27" x14ac:dyDescent="0.35">
      <c r="A655" s="7" t="s">
        <v>0</v>
      </c>
      <c r="B655" s="7">
        <v>8484</v>
      </c>
      <c r="C655" s="7">
        <v>253</v>
      </c>
      <c r="D655" s="7">
        <v>100</v>
      </c>
      <c r="E655" s="7" t="s">
        <v>1</v>
      </c>
      <c r="F655" s="7">
        <v>0</v>
      </c>
      <c r="G655" s="7">
        <v>0</v>
      </c>
      <c r="H655" s="7" t="s">
        <v>2692</v>
      </c>
      <c r="I655" s="7" t="s">
        <v>662</v>
      </c>
      <c r="J655" s="7" t="s">
        <v>222</v>
      </c>
      <c r="R655" s="7" t="s">
        <v>0</v>
      </c>
      <c r="S655" s="7">
        <v>8484</v>
      </c>
      <c r="T655" s="7">
        <v>253</v>
      </c>
      <c r="U655" s="7">
        <v>100</v>
      </c>
      <c r="V655" s="7" t="s">
        <v>1</v>
      </c>
      <c r="W655" s="7">
        <v>0</v>
      </c>
      <c r="X655" s="7">
        <v>0</v>
      </c>
      <c r="Y655" s="7" t="s">
        <v>2692</v>
      </c>
      <c r="Z655" s="7" t="s">
        <v>662</v>
      </c>
      <c r="AA655" s="7" t="s">
        <v>222</v>
      </c>
    </row>
    <row r="656" spans="1:27" x14ac:dyDescent="0.35">
      <c r="A656" s="7" t="s">
        <v>0</v>
      </c>
      <c r="B656" s="7">
        <v>8484</v>
      </c>
      <c r="C656" s="7">
        <v>253</v>
      </c>
      <c r="D656" s="7">
        <v>100</v>
      </c>
      <c r="E656" s="7" t="s">
        <v>1</v>
      </c>
      <c r="F656" s="7">
        <v>0</v>
      </c>
      <c r="G656" s="7">
        <v>0</v>
      </c>
      <c r="H656" s="7" t="s">
        <v>2692</v>
      </c>
      <c r="I656" s="7" t="s">
        <v>661</v>
      </c>
      <c r="J656" s="7" t="s">
        <v>222</v>
      </c>
      <c r="R656" s="7" t="s">
        <v>0</v>
      </c>
      <c r="S656" s="7">
        <v>8484</v>
      </c>
      <c r="T656" s="7">
        <v>253</v>
      </c>
      <c r="U656" s="7">
        <v>100</v>
      </c>
      <c r="V656" s="7" t="s">
        <v>1</v>
      </c>
      <c r="W656" s="7">
        <v>0</v>
      </c>
      <c r="X656" s="7">
        <v>0</v>
      </c>
      <c r="Y656" s="7" t="s">
        <v>2692</v>
      </c>
      <c r="Z656" s="7" t="s">
        <v>661</v>
      </c>
      <c r="AA656" s="7" t="s">
        <v>222</v>
      </c>
    </row>
    <row r="657" spans="1:27" x14ac:dyDescent="0.35">
      <c r="A657" s="7" t="s">
        <v>0</v>
      </c>
      <c r="B657" s="7">
        <v>8484</v>
      </c>
      <c r="C657" s="7">
        <v>253</v>
      </c>
      <c r="D657" s="7">
        <v>100</v>
      </c>
      <c r="E657" s="7" t="s">
        <v>1</v>
      </c>
      <c r="F657" s="7">
        <v>0</v>
      </c>
      <c r="G657" s="7">
        <v>0</v>
      </c>
      <c r="H657" s="7" t="s">
        <v>2692</v>
      </c>
      <c r="I657" s="7" t="s">
        <v>663</v>
      </c>
      <c r="J657" s="7" t="s">
        <v>222</v>
      </c>
      <c r="R657" s="7" t="s">
        <v>0</v>
      </c>
      <c r="S657" s="7">
        <v>8484</v>
      </c>
      <c r="T657" s="7">
        <v>253</v>
      </c>
      <c r="U657" s="7">
        <v>100</v>
      </c>
      <c r="V657" s="7" t="s">
        <v>1</v>
      </c>
      <c r="W657" s="7">
        <v>0</v>
      </c>
      <c r="X657" s="7">
        <v>0</v>
      </c>
      <c r="Y657" s="7" t="s">
        <v>2692</v>
      </c>
      <c r="Z657" s="7" t="s">
        <v>663</v>
      </c>
      <c r="AA657" s="7" t="s">
        <v>222</v>
      </c>
    </row>
    <row r="658" spans="1:27" x14ac:dyDescent="0.35">
      <c r="A658" s="7" t="s">
        <v>0</v>
      </c>
      <c r="B658" s="7">
        <v>8484</v>
      </c>
      <c r="C658" s="7">
        <v>253</v>
      </c>
      <c r="D658" s="7">
        <v>100</v>
      </c>
      <c r="E658" s="7" t="s">
        <v>1</v>
      </c>
      <c r="F658" s="7">
        <v>0</v>
      </c>
      <c r="G658" s="7">
        <v>0</v>
      </c>
      <c r="H658" s="7" t="s">
        <v>2692</v>
      </c>
      <c r="I658" s="7" t="s">
        <v>664</v>
      </c>
      <c r="J658" s="7" t="s">
        <v>222</v>
      </c>
      <c r="R658" s="7" t="s">
        <v>0</v>
      </c>
      <c r="S658" s="7">
        <v>8484</v>
      </c>
      <c r="T658" s="7">
        <v>253</v>
      </c>
      <c r="U658" s="7">
        <v>100</v>
      </c>
      <c r="V658" s="7" t="s">
        <v>1</v>
      </c>
      <c r="W658" s="7">
        <v>0</v>
      </c>
      <c r="X658" s="7">
        <v>0</v>
      </c>
      <c r="Y658" s="7" t="s">
        <v>2692</v>
      </c>
      <c r="Z658" s="7" t="s">
        <v>664</v>
      </c>
      <c r="AA658" s="7" t="s">
        <v>222</v>
      </c>
    </row>
    <row r="659" spans="1:27" x14ac:dyDescent="0.35">
      <c r="A659" s="7" t="s">
        <v>0</v>
      </c>
      <c r="B659" s="7">
        <v>8484</v>
      </c>
      <c r="C659" s="7">
        <v>253</v>
      </c>
      <c r="D659" s="7">
        <v>100</v>
      </c>
      <c r="E659" s="7" t="s">
        <v>1</v>
      </c>
      <c r="F659" s="7">
        <v>0</v>
      </c>
      <c r="G659" s="7">
        <v>0</v>
      </c>
      <c r="H659" s="7" t="s">
        <v>2692</v>
      </c>
      <c r="I659" s="7" t="s">
        <v>666</v>
      </c>
      <c r="J659" s="7" t="s">
        <v>222</v>
      </c>
      <c r="R659" s="7" t="s">
        <v>0</v>
      </c>
      <c r="S659" s="7">
        <v>8484</v>
      </c>
      <c r="T659" s="7">
        <v>253</v>
      </c>
      <c r="U659" s="7">
        <v>100</v>
      </c>
      <c r="V659" s="7" t="s">
        <v>1</v>
      </c>
      <c r="W659" s="7">
        <v>0</v>
      </c>
      <c r="X659" s="7">
        <v>0</v>
      </c>
      <c r="Y659" s="7" t="s">
        <v>2692</v>
      </c>
      <c r="Z659" s="7" t="s">
        <v>666</v>
      </c>
      <c r="AA659" s="7" t="s">
        <v>222</v>
      </c>
    </row>
    <row r="660" spans="1:27" x14ac:dyDescent="0.35">
      <c r="A660" s="7" t="s">
        <v>0</v>
      </c>
      <c r="B660" s="7">
        <v>8484</v>
      </c>
      <c r="C660" s="7">
        <v>253</v>
      </c>
      <c r="D660" s="7">
        <v>100</v>
      </c>
      <c r="E660" s="7" t="s">
        <v>1</v>
      </c>
      <c r="F660" s="7">
        <v>0</v>
      </c>
      <c r="G660" s="7">
        <v>0</v>
      </c>
      <c r="H660" s="7" t="s">
        <v>2692</v>
      </c>
      <c r="I660" s="7" t="s">
        <v>665</v>
      </c>
      <c r="J660" s="7" t="s">
        <v>222</v>
      </c>
      <c r="R660" s="7" t="s">
        <v>0</v>
      </c>
      <c r="S660" s="7">
        <v>8484</v>
      </c>
      <c r="T660" s="7">
        <v>253</v>
      </c>
      <c r="U660" s="7">
        <v>100</v>
      </c>
      <c r="V660" s="7" t="s">
        <v>1</v>
      </c>
      <c r="W660" s="7">
        <v>0</v>
      </c>
      <c r="X660" s="7">
        <v>0</v>
      </c>
      <c r="Y660" s="7" t="s">
        <v>2692</v>
      </c>
      <c r="Z660" s="7" t="s">
        <v>665</v>
      </c>
      <c r="AA660" s="7" t="s">
        <v>222</v>
      </c>
    </row>
    <row r="661" spans="1:27" x14ac:dyDescent="0.35">
      <c r="A661" s="7" t="s">
        <v>0</v>
      </c>
      <c r="B661" s="7">
        <v>8484</v>
      </c>
      <c r="C661" s="7">
        <v>253</v>
      </c>
      <c r="D661" s="7">
        <v>100</v>
      </c>
      <c r="E661" s="7" t="s">
        <v>1</v>
      </c>
      <c r="F661" s="7">
        <v>0</v>
      </c>
      <c r="G661" s="7">
        <v>0</v>
      </c>
      <c r="H661" s="7" t="s">
        <v>2692</v>
      </c>
      <c r="I661" s="7" t="s">
        <v>667</v>
      </c>
      <c r="J661" s="7" t="s">
        <v>222</v>
      </c>
      <c r="R661" s="7" t="s">
        <v>0</v>
      </c>
      <c r="S661" s="7">
        <v>8484</v>
      </c>
      <c r="T661" s="7">
        <v>253</v>
      </c>
      <c r="U661" s="7">
        <v>100</v>
      </c>
      <c r="V661" s="7" t="s">
        <v>1</v>
      </c>
      <c r="W661" s="7">
        <v>0</v>
      </c>
      <c r="X661" s="7">
        <v>0</v>
      </c>
      <c r="Y661" s="7" t="s">
        <v>2692</v>
      </c>
      <c r="Z661" s="7" t="s">
        <v>667</v>
      </c>
      <c r="AA661" s="7" t="s">
        <v>222</v>
      </c>
    </row>
    <row r="662" spans="1:27" x14ac:dyDescent="0.35">
      <c r="A662" s="7" t="s">
        <v>0</v>
      </c>
      <c r="B662" s="7">
        <v>8484</v>
      </c>
      <c r="C662" s="7">
        <v>253</v>
      </c>
      <c r="D662" s="7">
        <v>100</v>
      </c>
      <c r="E662" s="7" t="s">
        <v>1</v>
      </c>
      <c r="F662" s="7">
        <v>0</v>
      </c>
      <c r="G662" s="7">
        <v>0</v>
      </c>
      <c r="H662" s="7" t="s">
        <v>2692</v>
      </c>
      <c r="I662" s="7" t="s">
        <v>668</v>
      </c>
      <c r="J662" s="7" t="s">
        <v>222</v>
      </c>
      <c r="R662" s="7" t="s">
        <v>0</v>
      </c>
      <c r="S662" s="7">
        <v>8484</v>
      </c>
      <c r="T662" s="7">
        <v>253</v>
      </c>
      <c r="U662" s="7">
        <v>100</v>
      </c>
      <c r="V662" s="7" t="s">
        <v>1</v>
      </c>
      <c r="W662" s="7">
        <v>0</v>
      </c>
      <c r="X662" s="7">
        <v>0</v>
      </c>
      <c r="Y662" s="7" t="s">
        <v>2692</v>
      </c>
      <c r="Z662" s="7" t="s">
        <v>668</v>
      </c>
      <c r="AA662" s="7" t="s">
        <v>222</v>
      </c>
    </row>
    <row r="663" spans="1:27" x14ac:dyDescent="0.35">
      <c r="A663" s="7" t="s">
        <v>0</v>
      </c>
      <c r="B663" s="7">
        <v>8484</v>
      </c>
      <c r="C663" s="7">
        <v>253</v>
      </c>
      <c r="D663" s="7">
        <v>100</v>
      </c>
      <c r="E663" s="7" t="s">
        <v>1</v>
      </c>
      <c r="F663" s="7">
        <v>0</v>
      </c>
      <c r="G663" s="7">
        <v>0</v>
      </c>
      <c r="H663" s="7" t="s">
        <v>2692</v>
      </c>
      <c r="I663" s="7" t="s">
        <v>670</v>
      </c>
      <c r="J663" s="7" t="s">
        <v>222</v>
      </c>
      <c r="R663" s="7" t="s">
        <v>0</v>
      </c>
      <c r="S663" s="7">
        <v>8484</v>
      </c>
      <c r="T663" s="7">
        <v>253</v>
      </c>
      <c r="U663" s="7">
        <v>100</v>
      </c>
      <c r="V663" s="7" t="s">
        <v>1</v>
      </c>
      <c r="W663" s="7">
        <v>0</v>
      </c>
      <c r="X663" s="7">
        <v>0</v>
      </c>
      <c r="Y663" s="7" t="s">
        <v>2692</v>
      </c>
      <c r="Z663" s="7" t="s">
        <v>670</v>
      </c>
      <c r="AA663" s="7" t="s">
        <v>222</v>
      </c>
    </row>
    <row r="664" spans="1:27" x14ac:dyDescent="0.35">
      <c r="A664" s="7" t="s">
        <v>0</v>
      </c>
      <c r="B664" s="7">
        <v>8484</v>
      </c>
      <c r="C664" s="7">
        <v>253</v>
      </c>
      <c r="D664" s="7">
        <v>100</v>
      </c>
      <c r="E664" s="7" t="s">
        <v>1</v>
      </c>
      <c r="F664" s="7">
        <v>0</v>
      </c>
      <c r="G664" s="7">
        <v>0</v>
      </c>
      <c r="H664" s="7" t="s">
        <v>2692</v>
      </c>
      <c r="I664" s="7" t="s">
        <v>669</v>
      </c>
      <c r="J664" s="7" t="s">
        <v>222</v>
      </c>
      <c r="R664" s="7" t="s">
        <v>0</v>
      </c>
      <c r="S664" s="7">
        <v>8484</v>
      </c>
      <c r="T664" s="7">
        <v>253</v>
      </c>
      <c r="U664" s="7">
        <v>100</v>
      </c>
      <c r="V664" s="7" t="s">
        <v>1</v>
      </c>
      <c r="W664" s="7">
        <v>0</v>
      </c>
      <c r="X664" s="7">
        <v>0</v>
      </c>
      <c r="Y664" s="7" t="s">
        <v>2692</v>
      </c>
      <c r="Z664" s="7" t="s">
        <v>669</v>
      </c>
      <c r="AA664" s="7" t="s">
        <v>222</v>
      </c>
    </row>
    <row r="665" spans="1:27" x14ac:dyDescent="0.35">
      <c r="A665" s="7" t="s">
        <v>0</v>
      </c>
      <c r="B665" s="7">
        <v>8484</v>
      </c>
      <c r="C665" s="7">
        <v>253</v>
      </c>
      <c r="D665" s="7">
        <v>100</v>
      </c>
      <c r="E665" s="7" t="s">
        <v>1</v>
      </c>
      <c r="F665" s="7">
        <v>0</v>
      </c>
      <c r="G665" s="7">
        <v>0</v>
      </c>
      <c r="H665" s="7" t="s">
        <v>2692</v>
      </c>
      <c r="I665" s="7" t="s">
        <v>671</v>
      </c>
      <c r="J665" s="7" t="s">
        <v>222</v>
      </c>
      <c r="R665" s="7" t="s">
        <v>0</v>
      </c>
      <c r="S665" s="7">
        <v>8484</v>
      </c>
      <c r="T665" s="7">
        <v>253</v>
      </c>
      <c r="U665" s="7">
        <v>100</v>
      </c>
      <c r="V665" s="7" t="s">
        <v>1</v>
      </c>
      <c r="W665" s="7">
        <v>0</v>
      </c>
      <c r="X665" s="7">
        <v>0</v>
      </c>
      <c r="Y665" s="7" t="s">
        <v>2692</v>
      </c>
      <c r="Z665" s="7" t="s">
        <v>671</v>
      </c>
      <c r="AA665" s="7" t="s">
        <v>222</v>
      </c>
    </row>
    <row r="666" spans="1:27" x14ac:dyDescent="0.35">
      <c r="A666" s="7" t="s">
        <v>0</v>
      </c>
      <c r="B666" s="7">
        <v>8484</v>
      </c>
      <c r="C666" s="7">
        <v>253</v>
      </c>
      <c r="D666" s="7">
        <v>100</v>
      </c>
      <c r="E666" s="7" t="s">
        <v>1</v>
      </c>
      <c r="F666" s="7">
        <v>0</v>
      </c>
      <c r="G666" s="7">
        <v>0</v>
      </c>
      <c r="H666" s="7" t="s">
        <v>2692</v>
      </c>
      <c r="I666" s="7" t="s">
        <v>623</v>
      </c>
      <c r="J666" s="7" t="s">
        <v>222</v>
      </c>
      <c r="R666" s="7" t="s">
        <v>0</v>
      </c>
      <c r="S666" s="7">
        <v>8484</v>
      </c>
      <c r="T666" s="7">
        <v>253</v>
      </c>
      <c r="U666" s="7">
        <v>100</v>
      </c>
      <c r="V666" s="7" t="s">
        <v>1</v>
      </c>
      <c r="W666" s="7">
        <v>0</v>
      </c>
      <c r="X666" s="7">
        <v>0</v>
      </c>
      <c r="Y666" s="7" t="s">
        <v>2692</v>
      </c>
      <c r="Z666" s="7" t="s">
        <v>623</v>
      </c>
      <c r="AA666" s="7" t="s">
        <v>222</v>
      </c>
    </row>
    <row r="667" spans="1:27" x14ac:dyDescent="0.35">
      <c r="A667" s="7" t="s">
        <v>0</v>
      </c>
      <c r="B667" s="7">
        <v>8484</v>
      </c>
      <c r="C667" s="7">
        <v>253</v>
      </c>
      <c r="D667" s="7">
        <v>100</v>
      </c>
      <c r="E667" s="7" t="s">
        <v>1</v>
      </c>
      <c r="F667" s="7">
        <v>0</v>
      </c>
      <c r="G667" s="7">
        <v>0</v>
      </c>
      <c r="H667" s="7" t="s">
        <v>2692</v>
      </c>
      <c r="I667" s="7" t="s">
        <v>672</v>
      </c>
      <c r="J667" s="7" t="s">
        <v>222</v>
      </c>
      <c r="R667" s="7" t="s">
        <v>0</v>
      </c>
      <c r="S667" s="7">
        <v>8484</v>
      </c>
      <c r="T667" s="7">
        <v>253</v>
      </c>
      <c r="U667" s="7">
        <v>100</v>
      </c>
      <c r="V667" s="7" t="s">
        <v>1</v>
      </c>
      <c r="W667" s="7">
        <v>0</v>
      </c>
      <c r="X667" s="7">
        <v>0</v>
      </c>
      <c r="Y667" s="7" t="s">
        <v>2692</v>
      </c>
      <c r="Z667" s="7" t="s">
        <v>672</v>
      </c>
      <c r="AA667" s="7" t="s">
        <v>222</v>
      </c>
    </row>
    <row r="668" spans="1:27" x14ac:dyDescent="0.35">
      <c r="A668" s="7" t="s">
        <v>0</v>
      </c>
      <c r="B668" s="7">
        <v>8484</v>
      </c>
      <c r="C668" s="7">
        <v>253</v>
      </c>
      <c r="D668" s="7">
        <v>100</v>
      </c>
      <c r="E668" s="7" t="s">
        <v>1</v>
      </c>
      <c r="F668" s="7">
        <v>0</v>
      </c>
      <c r="G668" s="7">
        <v>0</v>
      </c>
      <c r="H668" s="7" t="s">
        <v>2692</v>
      </c>
      <c r="I668" s="7" t="s">
        <v>674</v>
      </c>
      <c r="J668" s="7" t="s">
        <v>222</v>
      </c>
      <c r="R668" s="7" t="s">
        <v>0</v>
      </c>
      <c r="S668" s="7">
        <v>8484</v>
      </c>
      <c r="T668" s="7">
        <v>253</v>
      </c>
      <c r="U668" s="7">
        <v>100</v>
      </c>
      <c r="V668" s="7" t="s">
        <v>1</v>
      </c>
      <c r="W668" s="7">
        <v>0</v>
      </c>
      <c r="X668" s="7">
        <v>0</v>
      </c>
      <c r="Y668" s="7" t="s">
        <v>2692</v>
      </c>
      <c r="Z668" s="7" t="s">
        <v>674</v>
      </c>
      <c r="AA668" s="7" t="s">
        <v>222</v>
      </c>
    </row>
    <row r="669" spans="1:27" x14ac:dyDescent="0.35">
      <c r="A669" s="7" t="s">
        <v>0</v>
      </c>
      <c r="B669" s="7">
        <v>8484</v>
      </c>
      <c r="C669" s="7">
        <v>253</v>
      </c>
      <c r="D669" s="7">
        <v>100</v>
      </c>
      <c r="E669" s="7" t="s">
        <v>1</v>
      </c>
      <c r="F669" s="7">
        <v>0</v>
      </c>
      <c r="G669" s="7">
        <v>0</v>
      </c>
      <c r="H669" s="7" t="s">
        <v>2692</v>
      </c>
      <c r="I669" s="7" t="s">
        <v>673</v>
      </c>
      <c r="J669" s="7" t="s">
        <v>222</v>
      </c>
      <c r="R669" s="7" t="s">
        <v>0</v>
      </c>
      <c r="S669" s="7">
        <v>8484</v>
      </c>
      <c r="T669" s="7">
        <v>253</v>
      </c>
      <c r="U669" s="7">
        <v>100</v>
      </c>
      <c r="V669" s="7" t="s">
        <v>1</v>
      </c>
      <c r="W669" s="7">
        <v>0</v>
      </c>
      <c r="X669" s="7">
        <v>0</v>
      </c>
      <c r="Y669" s="7" t="s">
        <v>2692</v>
      </c>
      <c r="Z669" s="7" t="s">
        <v>673</v>
      </c>
      <c r="AA669" s="7" t="s">
        <v>222</v>
      </c>
    </row>
    <row r="670" spans="1:27" x14ac:dyDescent="0.35">
      <c r="A670" s="7" t="s">
        <v>0</v>
      </c>
      <c r="B670" s="7">
        <v>8484</v>
      </c>
      <c r="C670" s="7">
        <v>253</v>
      </c>
      <c r="D670" s="7">
        <v>100</v>
      </c>
      <c r="E670" s="7" t="s">
        <v>1</v>
      </c>
      <c r="F670" s="7">
        <v>0</v>
      </c>
      <c r="G670" s="7">
        <v>0</v>
      </c>
      <c r="H670" s="7" t="s">
        <v>2692</v>
      </c>
      <c r="I670" s="7" t="s">
        <v>675</v>
      </c>
      <c r="J670" s="7" t="s">
        <v>222</v>
      </c>
      <c r="R670" s="7" t="s">
        <v>0</v>
      </c>
      <c r="S670" s="7">
        <v>8484</v>
      </c>
      <c r="T670" s="7">
        <v>253</v>
      </c>
      <c r="U670" s="7">
        <v>100</v>
      </c>
      <c r="V670" s="7" t="s">
        <v>1</v>
      </c>
      <c r="W670" s="7">
        <v>0</v>
      </c>
      <c r="X670" s="7">
        <v>0</v>
      </c>
      <c r="Y670" s="7" t="s">
        <v>2692</v>
      </c>
      <c r="Z670" s="7" t="s">
        <v>675</v>
      </c>
      <c r="AA670" s="7" t="s">
        <v>222</v>
      </c>
    </row>
    <row r="671" spans="1:27" x14ac:dyDescent="0.35">
      <c r="A671" s="7" t="s">
        <v>0</v>
      </c>
      <c r="B671" s="7">
        <v>8484</v>
      </c>
      <c r="C671" s="7">
        <v>253</v>
      </c>
      <c r="D671" s="7">
        <v>100</v>
      </c>
      <c r="E671" s="7" t="s">
        <v>1</v>
      </c>
      <c r="F671" s="7">
        <v>0</v>
      </c>
      <c r="G671" s="7">
        <v>0</v>
      </c>
      <c r="H671" s="7" t="s">
        <v>2692</v>
      </c>
      <c r="I671" s="7" t="s">
        <v>676</v>
      </c>
      <c r="J671" s="7" t="s">
        <v>222</v>
      </c>
      <c r="R671" s="7" t="s">
        <v>0</v>
      </c>
      <c r="S671" s="7">
        <v>8484</v>
      </c>
      <c r="T671" s="7">
        <v>253</v>
      </c>
      <c r="U671" s="7">
        <v>100</v>
      </c>
      <c r="V671" s="7" t="s">
        <v>1</v>
      </c>
      <c r="W671" s="7">
        <v>0</v>
      </c>
      <c r="X671" s="7">
        <v>0</v>
      </c>
      <c r="Y671" s="7" t="s">
        <v>2692</v>
      </c>
      <c r="Z671" s="7" t="s">
        <v>676</v>
      </c>
      <c r="AA671" s="7" t="s">
        <v>222</v>
      </c>
    </row>
    <row r="672" spans="1:27" x14ac:dyDescent="0.35">
      <c r="A672" s="7" t="s">
        <v>0</v>
      </c>
      <c r="B672" s="7">
        <v>8484</v>
      </c>
      <c r="C672" s="7">
        <v>253</v>
      </c>
      <c r="D672" s="7">
        <v>100</v>
      </c>
      <c r="E672" s="7" t="s">
        <v>1</v>
      </c>
      <c r="F672" s="7">
        <v>0</v>
      </c>
      <c r="G672" s="7">
        <v>0</v>
      </c>
      <c r="H672" s="7" t="s">
        <v>2692</v>
      </c>
      <c r="I672" s="7" t="s">
        <v>677</v>
      </c>
      <c r="J672" s="7" t="s">
        <v>222</v>
      </c>
      <c r="R672" s="7" t="s">
        <v>0</v>
      </c>
      <c r="S672" s="7">
        <v>8484</v>
      </c>
      <c r="T672" s="7">
        <v>253</v>
      </c>
      <c r="U672" s="7">
        <v>100</v>
      </c>
      <c r="V672" s="7" t="s">
        <v>1</v>
      </c>
      <c r="W672" s="7">
        <v>0</v>
      </c>
      <c r="X672" s="7">
        <v>0</v>
      </c>
      <c r="Y672" s="7" t="s">
        <v>2692</v>
      </c>
      <c r="Z672" s="7" t="s">
        <v>677</v>
      </c>
      <c r="AA672" s="7" t="s">
        <v>222</v>
      </c>
    </row>
    <row r="673" spans="1:27" x14ac:dyDescent="0.35">
      <c r="A673" s="7" t="s">
        <v>0</v>
      </c>
      <c r="B673" s="7">
        <v>8484</v>
      </c>
      <c r="C673" s="7">
        <v>253</v>
      </c>
      <c r="D673" s="7">
        <v>100</v>
      </c>
      <c r="E673" s="7" t="s">
        <v>1</v>
      </c>
      <c r="F673" s="7">
        <v>0</v>
      </c>
      <c r="G673" s="7">
        <v>0</v>
      </c>
      <c r="H673" s="7" t="s">
        <v>2692</v>
      </c>
      <c r="I673" s="7" t="s">
        <v>678</v>
      </c>
      <c r="J673" s="7" t="s">
        <v>222</v>
      </c>
      <c r="R673" s="7" t="s">
        <v>0</v>
      </c>
      <c r="S673" s="7">
        <v>8484</v>
      </c>
      <c r="T673" s="7">
        <v>253</v>
      </c>
      <c r="U673" s="7">
        <v>100</v>
      </c>
      <c r="V673" s="7" t="s">
        <v>1</v>
      </c>
      <c r="W673" s="7">
        <v>0</v>
      </c>
      <c r="X673" s="7">
        <v>0</v>
      </c>
      <c r="Y673" s="7" t="s">
        <v>2692</v>
      </c>
      <c r="Z673" s="7" t="s">
        <v>678</v>
      </c>
      <c r="AA673" s="7" t="s">
        <v>222</v>
      </c>
    </row>
    <row r="674" spans="1:27" x14ac:dyDescent="0.35">
      <c r="A674" s="7" t="s">
        <v>0</v>
      </c>
      <c r="B674" s="7">
        <v>8484</v>
      </c>
      <c r="C674" s="7">
        <v>253</v>
      </c>
      <c r="D674" s="7">
        <v>100</v>
      </c>
      <c r="E674" s="7" t="s">
        <v>1</v>
      </c>
      <c r="F674" s="7">
        <v>0</v>
      </c>
      <c r="G674" s="7">
        <v>0</v>
      </c>
      <c r="H674" s="7" t="s">
        <v>2692</v>
      </c>
      <c r="I674" s="7" t="s">
        <v>679</v>
      </c>
      <c r="J674" s="7" t="s">
        <v>222</v>
      </c>
      <c r="R674" s="7" t="s">
        <v>0</v>
      </c>
      <c r="S674" s="7">
        <v>8484</v>
      </c>
      <c r="T674" s="7">
        <v>253</v>
      </c>
      <c r="U674" s="7">
        <v>100</v>
      </c>
      <c r="V674" s="7" t="s">
        <v>1</v>
      </c>
      <c r="W674" s="7">
        <v>0</v>
      </c>
      <c r="X674" s="7">
        <v>0</v>
      </c>
      <c r="Y674" s="7" t="s">
        <v>2692</v>
      </c>
      <c r="Z674" s="7" t="s">
        <v>679</v>
      </c>
      <c r="AA674" s="7" t="s">
        <v>222</v>
      </c>
    </row>
    <row r="675" spans="1:27" x14ac:dyDescent="0.35">
      <c r="A675" s="7" t="s">
        <v>0</v>
      </c>
      <c r="B675" s="7">
        <v>8484</v>
      </c>
      <c r="C675" s="7">
        <v>253</v>
      </c>
      <c r="D675" s="7">
        <v>100</v>
      </c>
      <c r="E675" s="7" t="s">
        <v>1</v>
      </c>
      <c r="F675" s="7">
        <v>0</v>
      </c>
      <c r="G675" s="7">
        <v>0</v>
      </c>
      <c r="H675" s="7" t="s">
        <v>2692</v>
      </c>
      <c r="I675" s="7" t="s">
        <v>681</v>
      </c>
      <c r="J675" s="7" t="s">
        <v>222</v>
      </c>
      <c r="R675" s="7" t="s">
        <v>0</v>
      </c>
      <c r="S675" s="7">
        <v>8484</v>
      </c>
      <c r="T675" s="7">
        <v>253</v>
      </c>
      <c r="U675" s="7">
        <v>100</v>
      </c>
      <c r="V675" s="7" t="s">
        <v>1</v>
      </c>
      <c r="W675" s="7">
        <v>0</v>
      </c>
      <c r="X675" s="7">
        <v>0</v>
      </c>
      <c r="Y675" s="7" t="s">
        <v>2692</v>
      </c>
      <c r="Z675" s="7" t="s">
        <v>681</v>
      </c>
      <c r="AA675" s="7" t="s">
        <v>222</v>
      </c>
    </row>
    <row r="676" spans="1:27" x14ac:dyDescent="0.35">
      <c r="A676" s="7" t="s">
        <v>0</v>
      </c>
      <c r="B676" s="7">
        <v>8484</v>
      </c>
      <c r="C676" s="7">
        <v>253</v>
      </c>
      <c r="D676" s="7">
        <v>100</v>
      </c>
      <c r="E676" s="7" t="s">
        <v>1</v>
      </c>
      <c r="F676" s="7">
        <v>0</v>
      </c>
      <c r="G676" s="7">
        <v>0</v>
      </c>
      <c r="H676" s="7" t="s">
        <v>2692</v>
      </c>
      <c r="I676" s="7" t="s">
        <v>682</v>
      </c>
      <c r="J676" s="7" t="s">
        <v>222</v>
      </c>
      <c r="R676" s="7" t="s">
        <v>0</v>
      </c>
      <c r="S676" s="7">
        <v>8484</v>
      </c>
      <c r="T676" s="7">
        <v>253</v>
      </c>
      <c r="U676" s="7">
        <v>100</v>
      </c>
      <c r="V676" s="7" t="s">
        <v>1</v>
      </c>
      <c r="W676" s="7">
        <v>0</v>
      </c>
      <c r="X676" s="7">
        <v>0</v>
      </c>
      <c r="Y676" s="7" t="s">
        <v>2692</v>
      </c>
      <c r="Z676" s="7" t="s">
        <v>682</v>
      </c>
      <c r="AA676" s="7" t="s">
        <v>222</v>
      </c>
    </row>
    <row r="677" spans="1:27" x14ac:dyDescent="0.35">
      <c r="A677" s="7" t="s">
        <v>0</v>
      </c>
      <c r="B677" s="7">
        <v>8484</v>
      </c>
      <c r="C677" s="7">
        <v>253</v>
      </c>
      <c r="D677" s="7">
        <v>100</v>
      </c>
      <c r="E677" s="7" t="s">
        <v>1</v>
      </c>
      <c r="F677" s="7">
        <v>0</v>
      </c>
      <c r="G677" s="7">
        <v>0</v>
      </c>
      <c r="H677" s="7" t="s">
        <v>2692</v>
      </c>
      <c r="I677" s="7" t="s">
        <v>680</v>
      </c>
      <c r="J677" s="7" t="s">
        <v>222</v>
      </c>
      <c r="R677" s="7" t="s">
        <v>0</v>
      </c>
      <c r="S677" s="7">
        <v>8484</v>
      </c>
      <c r="T677" s="7">
        <v>253</v>
      </c>
      <c r="U677" s="7">
        <v>100</v>
      </c>
      <c r="V677" s="7" t="s">
        <v>1</v>
      </c>
      <c r="W677" s="7">
        <v>0</v>
      </c>
      <c r="X677" s="7">
        <v>0</v>
      </c>
      <c r="Y677" s="7" t="s">
        <v>2692</v>
      </c>
      <c r="Z677" s="7" t="s">
        <v>680</v>
      </c>
      <c r="AA677" s="7" t="s">
        <v>222</v>
      </c>
    </row>
    <row r="678" spans="1:27" x14ac:dyDescent="0.35">
      <c r="A678" s="7" t="s">
        <v>0</v>
      </c>
      <c r="B678" s="7">
        <v>8484</v>
      </c>
      <c r="C678" s="7">
        <v>253</v>
      </c>
      <c r="D678" s="7">
        <v>100</v>
      </c>
      <c r="E678" s="7" t="s">
        <v>1</v>
      </c>
      <c r="F678" s="7">
        <v>0</v>
      </c>
      <c r="G678" s="7">
        <v>0</v>
      </c>
      <c r="H678" s="7" t="s">
        <v>2692</v>
      </c>
      <c r="I678" s="7" t="s">
        <v>683</v>
      </c>
      <c r="J678" s="7" t="s">
        <v>222</v>
      </c>
      <c r="R678" s="7" t="s">
        <v>0</v>
      </c>
      <c r="S678" s="7">
        <v>8484</v>
      </c>
      <c r="T678" s="7">
        <v>253</v>
      </c>
      <c r="U678" s="7">
        <v>100</v>
      </c>
      <c r="V678" s="7" t="s">
        <v>1</v>
      </c>
      <c r="W678" s="7">
        <v>0</v>
      </c>
      <c r="X678" s="7">
        <v>0</v>
      </c>
      <c r="Y678" s="7" t="s">
        <v>2692</v>
      </c>
      <c r="Z678" s="7" t="s">
        <v>683</v>
      </c>
      <c r="AA678" s="7" t="s">
        <v>222</v>
      </c>
    </row>
    <row r="679" spans="1:27" x14ac:dyDescent="0.35">
      <c r="A679" s="7" t="s">
        <v>0</v>
      </c>
      <c r="B679" s="7">
        <v>8484</v>
      </c>
      <c r="C679" s="7">
        <v>253</v>
      </c>
      <c r="D679" s="7">
        <v>100</v>
      </c>
      <c r="E679" s="7" t="s">
        <v>1</v>
      </c>
      <c r="F679" s="7">
        <v>0</v>
      </c>
      <c r="G679" s="7">
        <v>0</v>
      </c>
      <c r="H679" s="7" t="s">
        <v>2692</v>
      </c>
      <c r="I679" s="7" t="s">
        <v>684</v>
      </c>
      <c r="J679" s="7" t="s">
        <v>222</v>
      </c>
      <c r="R679" s="7" t="s">
        <v>0</v>
      </c>
      <c r="S679" s="7">
        <v>8484</v>
      </c>
      <c r="T679" s="7">
        <v>253</v>
      </c>
      <c r="U679" s="7">
        <v>100</v>
      </c>
      <c r="V679" s="7" t="s">
        <v>1</v>
      </c>
      <c r="W679" s="7">
        <v>0</v>
      </c>
      <c r="X679" s="7">
        <v>0</v>
      </c>
      <c r="Y679" s="7" t="s">
        <v>2692</v>
      </c>
      <c r="Z679" s="7" t="s">
        <v>684</v>
      </c>
      <c r="AA679" s="7" t="s">
        <v>222</v>
      </c>
    </row>
    <row r="680" spans="1:27" x14ac:dyDescent="0.35">
      <c r="A680" s="7" t="s">
        <v>0</v>
      </c>
      <c r="B680" s="7">
        <v>8484</v>
      </c>
      <c r="C680" s="7">
        <v>253</v>
      </c>
      <c r="D680" s="7">
        <v>100</v>
      </c>
      <c r="E680" s="7" t="s">
        <v>1</v>
      </c>
      <c r="F680" s="7">
        <v>0</v>
      </c>
      <c r="G680" s="7">
        <v>0</v>
      </c>
      <c r="H680" s="7" t="s">
        <v>2692</v>
      </c>
      <c r="I680" s="7" t="s">
        <v>685</v>
      </c>
      <c r="J680" s="7" t="s">
        <v>222</v>
      </c>
      <c r="R680" s="7" t="s">
        <v>0</v>
      </c>
      <c r="S680" s="7">
        <v>8484</v>
      </c>
      <c r="T680" s="7">
        <v>253</v>
      </c>
      <c r="U680" s="7">
        <v>100</v>
      </c>
      <c r="V680" s="7" t="s">
        <v>1</v>
      </c>
      <c r="W680" s="7">
        <v>0</v>
      </c>
      <c r="X680" s="7">
        <v>0</v>
      </c>
      <c r="Y680" s="7" t="s">
        <v>2692</v>
      </c>
      <c r="Z680" s="7" t="s">
        <v>685</v>
      </c>
      <c r="AA680" s="7" t="s">
        <v>222</v>
      </c>
    </row>
    <row r="681" spans="1:27" x14ac:dyDescent="0.35">
      <c r="A681" s="7" t="s">
        <v>0</v>
      </c>
      <c r="B681" s="7">
        <v>8484</v>
      </c>
      <c r="C681" s="7">
        <v>253</v>
      </c>
      <c r="D681" s="7">
        <v>100</v>
      </c>
      <c r="E681" s="7" t="s">
        <v>1</v>
      </c>
      <c r="F681" s="7">
        <v>0</v>
      </c>
      <c r="G681" s="7">
        <v>0</v>
      </c>
      <c r="H681" s="7" t="s">
        <v>2692</v>
      </c>
      <c r="I681" s="7" t="s">
        <v>687</v>
      </c>
      <c r="J681" s="7" t="s">
        <v>222</v>
      </c>
      <c r="R681" s="7" t="s">
        <v>0</v>
      </c>
      <c r="S681" s="7">
        <v>8484</v>
      </c>
      <c r="T681" s="7">
        <v>253</v>
      </c>
      <c r="U681" s="7">
        <v>100</v>
      </c>
      <c r="V681" s="7" t="s">
        <v>1</v>
      </c>
      <c r="W681" s="7">
        <v>0</v>
      </c>
      <c r="X681" s="7">
        <v>0</v>
      </c>
      <c r="Y681" s="7" t="s">
        <v>2692</v>
      </c>
      <c r="Z681" s="7" t="s">
        <v>687</v>
      </c>
      <c r="AA681" s="7" t="s">
        <v>222</v>
      </c>
    </row>
    <row r="682" spans="1:27" x14ac:dyDescent="0.35">
      <c r="A682" s="7" t="s">
        <v>0</v>
      </c>
      <c r="B682" s="7">
        <v>8484</v>
      </c>
      <c r="C682" s="7">
        <v>253</v>
      </c>
      <c r="D682" s="7">
        <v>100</v>
      </c>
      <c r="E682" s="7" t="s">
        <v>1</v>
      </c>
      <c r="F682" s="7">
        <v>0</v>
      </c>
      <c r="G682" s="7">
        <v>0</v>
      </c>
      <c r="H682" s="7" t="s">
        <v>2692</v>
      </c>
      <c r="I682" s="7" t="s">
        <v>686</v>
      </c>
      <c r="J682" s="7" t="s">
        <v>222</v>
      </c>
      <c r="R682" s="7" t="s">
        <v>0</v>
      </c>
      <c r="S682" s="7">
        <v>8484</v>
      </c>
      <c r="T682" s="7">
        <v>253</v>
      </c>
      <c r="U682" s="7">
        <v>100</v>
      </c>
      <c r="V682" s="7" t="s">
        <v>1</v>
      </c>
      <c r="W682" s="7">
        <v>0</v>
      </c>
      <c r="X682" s="7">
        <v>0</v>
      </c>
      <c r="Y682" s="7" t="s">
        <v>2692</v>
      </c>
      <c r="Z682" s="7" t="s">
        <v>686</v>
      </c>
      <c r="AA682" s="7" t="s">
        <v>222</v>
      </c>
    </row>
    <row r="683" spans="1:27" x14ac:dyDescent="0.35">
      <c r="A683" s="7" t="s">
        <v>0</v>
      </c>
      <c r="B683" s="7">
        <v>8484</v>
      </c>
      <c r="C683" s="7">
        <v>253</v>
      </c>
      <c r="D683" s="7">
        <v>100</v>
      </c>
      <c r="E683" s="7" t="s">
        <v>1</v>
      </c>
      <c r="F683" s="7">
        <v>0</v>
      </c>
      <c r="G683" s="7">
        <v>0</v>
      </c>
      <c r="H683" s="7" t="s">
        <v>2692</v>
      </c>
      <c r="I683" s="7" t="s">
        <v>688</v>
      </c>
      <c r="J683" s="7" t="s">
        <v>222</v>
      </c>
      <c r="R683" s="7" t="s">
        <v>0</v>
      </c>
      <c r="S683" s="7">
        <v>8484</v>
      </c>
      <c r="T683" s="7">
        <v>253</v>
      </c>
      <c r="U683" s="7">
        <v>100</v>
      </c>
      <c r="V683" s="7" t="s">
        <v>1</v>
      </c>
      <c r="W683" s="7">
        <v>0</v>
      </c>
      <c r="X683" s="7">
        <v>0</v>
      </c>
      <c r="Y683" s="7" t="s">
        <v>2692</v>
      </c>
      <c r="Z683" s="7" t="s">
        <v>688</v>
      </c>
      <c r="AA683" s="7" t="s">
        <v>222</v>
      </c>
    </row>
    <row r="684" spans="1:27" x14ac:dyDescent="0.35">
      <c r="A684" s="7" t="s">
        <v>0</v>
      </c>
      <c r="B684" s="7">
        <v>8484</v>
      </c>
      <c r="C684" s="7">
        <v>253</v>
      </c>
      <c r="D684" s="7">
        <v>100</v>
      </c>
      <c r="E684" s="7" t="s">
        <v>1</v>
      </c>
      <c r="F684" s="7">
        <v>0</v>
      </c>
      <c r="G684" s="7">
        <v>0</v>
      </c>
      <c r="H684" s="7" t="s">
        <v>2692</v>
      </c>
      <c r="I684" s="7" t="s">
        <v>691</v>
      </c>
      <c r="J684" s="7" t="s">
        <v>222</v>
      </c>
      <c r="R684" s="7" t="s">
        <v>0</v>
      </c>
      <c r="S684" s="7">
        <v>8484</v>
      </c>
      <c r="T684" s="7">
        <v>253</v>
      </c>
      <c r="U684" s="7">
        <v>100</v>
      </c>
      <c r="V684" s="7" t="s">
        <v>1</v>
      </c>
      <c r="W684" s="7">
        <v>0</v>
      </c>
      <c r="X684" s="7">
        <v>0</v>
      </c>
      <c r="Y684" s="7" t="s">
        <v>2692</v>
      </c>
      <c r="Z684" s="7" t="s">
        <v>691</v>
      </c>
      <c r="AA684" s="7" t="s">
        <v>222</v>
      </c>
    </row>
    <row r="685" spans="1:27" x14ac:dyDescent="0.35">
      <c r="A685" s="7" t="s">
        <v>0</v>
      </c>
      <c r="B685" s="7">
        <v>8484</v>
      </c>
      <c r="C685" s="7">
        <v>253</v>
      </c>
      <c r="D685" s="7">
        <v>100</v>
      </c>
      <c r="E685" s="7" t="s">
        <v>1</v>
      </c>
      <c r="F685" s="7">
        <v>0</v>
      </c>
      <c r="G685" s="7">
        <v>0</v>
      </c>
      <c r="H685" s="7" t="s">
        <v>2692</v>
      </c>
      <c r="I685" s="7" t="s">
        <v>689</v>
      </c>
      <c r="J685" s="7" t="s">
        <v>222</v>
      </c>
      <c r="R685" s="7" t="s">
        <v>0</v>
      </c>
      <c r="S685" s="7">
        <v>8484</v>
      </c>
      <c r="T685" s="7">
        <v>253</v>
      </c>
      <c r="U685" s="7">
        <v>100</v>
      </c>
      <c r="V685" s="7" t="s">
        <v>1</v>
      </c>
      <c r="W685" s="7">
        <v>0</v>
      </c>
      <c r="X685" s="7">
        <v>0</v>
      </c>
      <c r="Y685" s="7" t="s">
        <v>2692</v>
      </c>
      <c r="Z685" s="7" t="s">
        <v>689</v>
      </c>
      <c r="AA685" s="7" t="s">
        <v>222</v>
      </c>
    </row>
    <row r="686" spans="1:27" x14ac:dyDescent="0.35">
      <c r="A686" s="7" t="s">
        <v>0</v>
      </c>
      <c r="B686" s="7">
        <v>8484</v>
      </c>
      <c r="C686" s="7">
        <v>253</v>
      </c>
      <c r="D686" s="7">
        <v>100</v>
      </c>
      <c r="E686" s="7" t="s">
        <v>1</v>
      </c>
      <c r="F686" s="7">
        <v>0</v>
      </c>
      <c r="G686" s="7">
        <v>0</v>
      </c>
      <c r="H686" s="7" t="s">
        <v>2692</v>
      </c>
      <c r="I686" s="7" t="s">
        <v>690</v>
      </c>
      <c r="J686" s="7" t="s">
        <v>222</v>
      </c>
      <c r="R686" s="7" t="s">
        <v>0</v>
      </c>
      <c r="S686" s="7">
        <v>8484</v>
      </c>
      <c r="T686" s="7">
        <v>253</v>
      </c>
      <c r="U686" s="7">
        <v>100</v>
      </c>
      <c r="V686" s="7" t="s">
        <v>1</v>
      </c>
      <c r="W686" s="7">
        <v>0</v>
      </c>
      <c r="X686" s="7">
        <v>0</v>
      </c>
      <c r="Y686" s="7" t="s">
        <v>2692</v>
      </c>
      <c r="Z686" s="7" t="s">
        <v>690</v>
      </c>
      <c r="AA686" s="7" t="s">
        <v>222</v>
      </c>
    </row>
    <row r="687" spans="1:27" x14ac:dyDescent="0.35">
      <c r="A687" s="7" t="s">
        <v>0</v>
      </c>
      <c r="B687" s="7">
        <v>8484</v>
      </c>
      <c r="C687" s="7">
        <v>253</v>
      </c>
      <c r="D687" s="7">
        <v>100</v>
      </c>
      <c r="E687" s="7" t="s">
        <v>1</v>
      </c>
      <c r="F687" s="7">
        <v>0</v>
      </c>
      <c r="G687" s="7">
        <v>0</v>
      </c>
      <c r="H687" s="7" t="s">
        <v>2692</v>
      </c>
      <c r="I687" s="7" t="s">
        <v>692</v>
      </c>
      <c r="J687" s="7" t="s">
        <v>222</v>
      </c>
      <c r="R687" s="7" t="s">
        <v>0</v>
      </c>
      <c r="S687" s="7">
        <v>8484</v>
      </c>
      <c r="T687" s="7">
        <v>253</v>
      </c>
      <c r="U687" s="7">
        <v>100</v>
      </c>
      <c r="V687" s="7" t="s">
        <v>1</v>
      </c>
      <c r="W687" s="7">
        <v>0</v>
      </c>
      <c r="X687" s="7">
        <v>0</v>
      </c>
      <c r="Y687" s="7" t="s">
        <v>2692</v>
      </c>
      <c r="Z687" s="7" t="s">
        <v>692</v>
      </c>
      <c r="AA687" s="7" t="s">
        <v>222</v>
      </c>
    </row>
    <row r="688" spans="1:27" x14ac:dyDescent="0.35">
      <c r="A688" s="7" t="s">
        <v>0</v>
      </c>
      <c r="B688" s="7">
        <v>8484</v>
      </c>
      <c r="C688" s="7">
        <v>253</v>
      </c>
      <c r="D688" s="7">
        <v>100</v>
      </c>
      <c r="E688" s="7" t="s">
        <v>1</v>
      </c>
      <c r="F688" s="7">
        <v>0</v>
      </c>
      <c r="G688" s="7">
        <v>0</v>
      </c>
      <c r="H688" s="7" t="s">
        <v>2692</v>
      </c>
      <c r="I688" s="7" t="s">
        <v>693</v>
      </c>
      <c r="J688" s="7" t="s">
        <v>222</v>
      </c>
      <c r="R688" s="7" t="s">
        <v>0</v>
      </c>
      <c r="S688" s="7">
        <v>8484</v>
      </c>
      <c r="T688" s="7">
        <v>253</v>
      </c>
      <c r="U688" s="7">
        <v>100</v>
      </c>
      <c r="V688" s="7" t="s">
        <v>1</v>
      </c>
      <c r="W688" s="7">
        <v>0</v>
      </c>
      <c r="X688" s="7">
        <v>0</v>
      </c>
      <c r="Y688" s="7" t="s">
        <v>2692</v>
      </c>
      <c r="Z688" s="7" t="s">
        <v>693</v>
      </c>
      <c r="AA688" s="7" t="s">
        <v>222</v>
      </c>
    </row>
    <row r="689" spans="1:27" x14ac:dyDescent="0.35">
      <c r="A689" s="7" t="s">
        <v>0</v>
      </c>
      <c r="B689" s="7">
        <v>8484</v>
      </c>
      <c r="C689" s="7">
        <v>253</v>
      </c>
      <c r="D689" s="7">
        <v>100</v>
      </c>
      <c r="E689" s="7" t="s">
        <v>1</v>
      </c>
      <c r="F689" s="7">
        <v>0</v>
      </c>
      <c r="G689" s="7">
        <v>0</v>
      </c>
      <c r="H689" s="7" t="s">
        <v>2692</v>
      </c>
      <c r="I689" s="7" t="s">
        <v>695</v>
      </c>
      <c r="J689" s="7" t="s">
        <v>222</v>
      </c>
      <c r="R689" s="7" t="s">
        <v>0</v>
      </c>
      <c r="S689" s="7">
        <v>8484</v>
      </c>
      <c r="T689" s="7">
        <v>253</v>
      </c>
      <c r="U689" s="7">
        <v>100</v>
      </c>
      <c r="V689" s="7" t="s">
        <v>1</v>
      </c>
      <c r="W689" s="7">
        <v>0</v>
      </c>
      <c r="X689" s="7">
        <v>0</v>
      </c>
      <c r="Y689" s="7" t="s">
        <v>2692</v>
      </c>
      <c r="Z689" s="7" t="s">
        <v>695</v>
      </c>
      <c r="AA689" s="7" t="s">
        <v>222</v>
      </c>
    </row>
    <row r="690" spans="1:27" x14ac:dyDescent="0.35">
      <c r="A690" s="7" t="s">
        <v>0</v>
      </c>
      <c r="B690" s="7">
        <v>8484</v>
      </c>
      <c r="C690" s="7">
        <v>253</v>
      </c>
      <c r="D690" s="7">
        <v>100</v>
      </c>
      <c r="E690" s="7" t="s">
        <v>1</v>
      </c>
      <c r="F690" s="7">
        <v>0</v>
      </c>
      <c r="G690" s="7">
        <v>0</v>
      </c>
      <c r="H690" s="7" t="s">
        <v>2692</v>
      </c>
      <c r="I690" s="7" t="s">
        <v>694</v>
      </c>
      <c r="J690" s="7" t="s">
        <v>222</v>
      </c>
      <c r="R690" s="7" t="s">
        <v>0</v>
      </c>
      <c r="S690" s="7">
        <v>8484</v>
      </c>
      <c r="T690" s="7">
        <v>253</v>
      </c>
      <c r="U690" s="7">
        <v>100</v>
      </c>
      <c r="V690" s="7" t="s">
        <v>1</v>
      </c>
      <c r="W690" s="7">
        <v>0</v>
      </c>
      <c r="X690" s="7">
        <v>0</v>
      </c>
      <c r="Y690" s="7" t="s">
        <v>2692</v>
      </c>
      <c r="Z690" s="7" t="s">
        <v>694</v>
      </c>
      <c r="AA690" s="7" t="s">
        <v>222</v>
      </c>
    </row>
    <row r="691" spans="1:27" x14ac:dyDescent="0.35">
      <c r="A691" s="7" t="s">
        <v>0</v>
      </c>
      <c r="B691" s="7">
        <v>8484</v>
      </c>
      <c r="C691" s="7">
        <v>253</v>
      </c>
      <c r="D691" s="7">
        <v>100</v>
      </c>
      <c r="E691" s="7" t="s">
        <v>1</v>
      </c>
      <c r="F691" s="7">
        <v>0</v>
      </c>
      <c r="G691" s="7">
        <v>0</v>
      </c>
      <c r="H691" s="7" t="s">
        <v>2692</v>
      </c>
      <c r="I691" s="7" t="s">
        <v>696</v>
      </c>
      <c r="J691" s="7" t="s">
        <v>222</v>
      </c>
      <c r="R691" s="7" t="s">
        <v>0</v>
      </c>
      <c r="S691" s="7">
        <v>8484</v>
      </c>
      <c r="T691" s="7">
        <v>253</v>
      </c>
      <c r="U691" s="7">
        <v>100</v>
      </c>
      <c r="V691" s="7" t="s">
        <v>1</v>
      </c>
      <c r="W691" s="7">
        <v>0</v>
      </c>
      <c r="X691" s="7">
        <v>0</v>
      </c>
      <c r="Y691" s="7" t="s">
        <v>2692</v>
      </c>
      <c r="Z691" s="7" t="s">
        <v>696</v>
      </c>
      <c r="AA691" s="7" t="s">
        <v>222</v>
      </c>
    </row>
    <row r="692" spans="1:27" x14ac:dyDescent="0.35">
      <c r="A692" s="7" t="s">
        <v>0</v>
      </c>
      <c r="B692" s="7">
        <v>8484</v>
      </c>
      <c r="C692" s="7">
        <v>253</v>
      </c>
      <c r="D692" s="7">
        <v>100</v>
      </c>
      <c r="E692" s="7" t="s">
        <v>1</v>
      </c>
      <c r="F692" s="7">
        <v>0</v>
      </c>
      <c r="G692" s="7">
        <v>0</v>
      </c>
      <c r="H692" s="7" t="s">
        <v>2692</v>
      </c>
      <c r="I692" s="7" t="s">
        <v>697</v>
      </c>
      <c r="J692" s="7" t="s">
        <v>222</v>
      </c>
      <c r="R692" s="7" t="s">
        <v>0</v>
      </c>
      <c r="S692" s="7">
        <v>8484</v>
      </c>
      <c r="T692" s="7">
        <v>253</v>
      </c>
      <c r="U692" s="7">
        <v>100</v>
      </c>
      <c r="V692" s="7" t="s">
        <v>1</v>
      </c>
      <c r="W692" s="7">
        <v>0</v>
      </c>
      <c r="X692" s="7">
        <v>0</v>
      </c>
      <c r="Y692" s="7" t="s">
        <v>2692</v>
      </c>
      <c r="Z692" s="7" t="s">
        <v>697</v>
      </c>
      <c r="AA692" s="7" t="s">
        <v>222</v>
      </c>
    </row>
    <row r="693" spans="1:27" x14ac:dyDescent="0.35">
      <c r="A693" s="7" t="s">
        <v>0</v>
      </c>
      <c r="B693" s="7">
        <v>8484</v>
      </c>
      <c r="C693" s="7">
        <v>253</v>
      </c>
      <c r="D693" s="7">
        <v>100</v>
      </c>
      <c r="E693" s="7" t="s">
        <v>1</v>
      </c>
      <c r="F693" s="7">
        <v>0</v>
      </c>
      <c r="G693" s="7">
        <v>0</v>
      </c>
      <c r="H693" s="7" t="s">
        <v>2692</v>
      </c>
      <c r="I693" s="7" t="s">
        <v>698</v>
      </c>
      <c r="J693" s="7" t="s">
        <v>222</v>
      </c>
      <c r="R693" s="7" t="s">
        <v>0</v>
      </c>
      <c r="S693" s="7">
        <v>8484</v>
      </c>
      <c r="T693" s="7">
        <v>253</v>
      </c>
      <c r="U693" s="7">
        <v>100</v>
      </c>
      <c r="V693" s="7" t="s">
        <v>1</v>
      </c>
      <c r="W693" s="7">
        <v>0</v>
      </c>
      <c r="X693" s="7">
        <v>0</v>
      </c>
      <c r="Y693" s="7" t="s">
        <v>2692</v>
      </c>
      <c r="Z693" s="7" t="s">
        <v>698</v>
      </c>
      <c r="AA693" s="7" t="s">
        <v>222</v>
      </c>
    </row>
    <row r="694" spans="1:27" x14ac:dyDescent="0.35">
      <c r="A694" s="7" t="s">
        <v>0</v>
      </c>
      <c r="B694" s="7">
        <v>8484</v>
      </c>
      <c r="C694" s="7">
        <v>253</v>
      </c>
      <c r="D694" s="7">
        <v>100</v>
      </c>
      <c r="E694" s="7" t="s">
        <v>1</v>
      </c>
      <c r="F694" s="7">
        <v>0</v>
      </c>
      <c r="G694" s="7">
        <v>0</v>
      </c>
      <c r="H694" s="7" t="s">
        <v>2692</v>
      </c>
      <c r="I694" s="7" t="s">
        <v>700</v>
      </c>
      <c r="J694" s="7" t="s">
        <v>222</v>
      </c>
      <c r="R694" s="7" t="s">
        <v>0</v>
      </c>
      <c r="S694" s="7">
        <v>8484</v>
      </c>
      <c r="T694" s="7">
        <v>253</v>
      </c>
      <c r="U694" s="7">
        <v>100</v>
      </c>
      <c r="V694" s="7" t="s">
        <v>1</v>
      </c>
      <c r="W694" s="7">
        <v>0</v>
      </c>
      <c r="X694" s="7">
        <v>0</v>
      </c>
      <c r="Y694" s="7" t="s">
        <v>2692</v>
      </c>
      <c r="Z694" s="7" t="s">
        <v>700</v>
      </c>
      <c r="AA694" s="7" t="s">
        <v>222</v>
      </c>
    </row>
    <row r="695" spans="1:27" x14ac:dyDescent="0.35">
      <c r="A695" s="7" t="s">
        <v>0</v>
      </c>
      <c r="B695" s="7">
        <v>8484</v>
      </c>
      <c r="C695" s="7">
        <v>253</v>
      </c>
      <c r="D695" s="7">
        <v>100</v>
      </c>
      <c r="E695" s="7" t="s">
        <v>1</v>
      </c>
      <c r="F695" s="7">
        <v>0</v>
      </c>
      <c r="G695" s="7">
        <v>0</v>
      </c>
      <c r="H695" s="7" t="s">
        <v>2692</v>
      </c>
      <c r="I695" s="7" t="s">
        <v>701</v>
      </c>
      <c r="J695" s="7" t="s">
        <v>222</v>
      </c>
      <c r="R695" s="7" t="s">
        <v>0</v>
      </c>
      <c r="S695" s="7">
        <v>8484</v>
      </c>
      <c r="T695" s="7">
        <v>253</v>
      </c>
      <c r="U695" s="7">
        <v>100</v>
      </c>
      <c r="V695" s="7" t="s">
        <v>1</v>
      </c>
      <c r="W695" s="7">
        <v>0</v>
      </c>
      <c r="X695" s="7">
        <v>0</v>
      </c>
      <c r="Y695" s="7" t="s">
        <v>2692</v>
      </c>
      <c r="Z695" s="7" t="s">
        <v>701</v>
      </c>
      <c r="AA695" s="7" t="s">
        <v>222</v>
      </c>
    </row>
    <row r="696" spans="1:27" x14ac:dyDescent="0.35">
      <c r="A696" s="7" t="s">
        <v>0</v>
      </c>
      <c r="B696" s="7">
        <v>8484</v>
      </c>
      <c r="C696" s="7">
        <v>253</v>
      </c>
      <c r="D696" s="7">
        <v>100</v>
      </c>
      <c r="E696" s="7" t="s">
        <v>1</v>
      </c>
      <c r="F696" s="7">
        <v>0</v>
      </c>
      <c r="G696" s="7">
        <v>0</v>
      </c>
      <c r="H696" s="7" t="s">
        <v>2692</v>
      </c>
      <c r="I696" s="7" t="s">
        <v>703</v>
      </c>
      <c r="J696" s="7" t="s">
        <v>222</v>
      </c>
      <c r="R696" s="7" t="s">
        <v>0</v>
      </c>
      <c r="S696" s="7">
        <v>8484</v>
      </c>
      <c r="T696" s="7">
        <v>253</v>
      </c>
      <c r="U696" s="7">
        <v>100</v>
      </c>
      <c r="V696" s="7" t="s">
        <v>1</v>
      </c>
      <c r="W696" s="7">
        <v>0</v>
      </c>
      <c r="X696" s="7">
        <v>0</v>
      </c>
      <c r="Y696" s="7" t="s">
        <v>2692</v>
      </c>
      <c r="Z696" s="7" t="s">
        <v>703</v>
      </c>
      <c r="AA696" s="7" t="s">
        <v>222</v>
      </c>
    </row>
    <row r="697" spans="1:27" x14ac:dyDescent="0.35">
      <c r="A697" s="7" t="s">
        <v>0</v>
      </c>
      <c r="B697" s="7">
        <v>8484</v>
      </c>
      <c r="C697" s="7">
        <v>253</v>
      </c>
      <c r="D697" s="7">
        <v>100</v>
      </c>
      <c r="E697" s="7" t="s">
        <v>1</v>
      </c>
      <c r="F697" s="7">
        <v>0</v>
      </c>
      <c r="G697" s="7">
        <v>0</v>
      </c>
      <c r="H697" s="7" t="s">
        <v>2692</v>
      </c>
      <c r="I697" s="7" t="s">
        <v>702</v>
      </c>
      <c r="J697" s="7" t="s">
        <v>222</v>
      </c>
      <c r="R697" s="7" t="s">
        <v>0</v>
      </c>
      <c r="S697" s="7">
        <v>8484</v>
      </c>
      <c r="T697" s="7">
        <v>253</v>
      </c>
      <c r="U697" s="7">
        <v>100</v>
      </c>
      <c r="V697" s="7" t="s">
        <v>1</v>
      </c>
      <c r="W697" s="7">
        <v>0</v>
      </c>
      <c r="X697" s="7">
        <v>0</v>
      </c>
      <c r="Y697" s="7" t="s">
        <v>2692</v>
      </c>
      <c r="Z697" s="7" t="s">
        <v>702</v>
      </c>
      <c r="AA697" s="7" t="s">
        <v>222</v>
      </c>
    </row>
    <row r="698" spans="1:27" x14ac:dyDescent="0.35">
      <c r="A698" s="7" t="s">
        <v>0</v>
      </c>
      <c r="B698" s="7">
        <v>8484</v>
      </c>
      <c r="C698" s="7">
        <v>253</v>
      </c>
      <c r="D698" s="7">
        <v>100</v>
      </c>
      <c r="E698" s="7" t="s">
        <v>1</v>
      </c>
      <c r="F698" s="7">
        <v>0</v>
      </c>
      <c r="G698" s="7">
        <v>0</v>
      </c>
      <c r="H698" s="7" t="s">
        <v>2692</v>
      </c>
      <c r="I698" s="7" t="s">
        <v>704</v>
      </c>
      <c r="J698" s="7" t="s">
        <v>222</v>
      </c>
      <c r="R698" s="7" t="s">
        <v>0</v>
      </c>
      <c r="S698" s="7">
        <v>8484</v>
      </c>
      <c r="T698" s="7">
        <v>253</v>
      </c>
      <c r="U698" s="7">
        <v>100</v>
      </c>
      <c r="V698" s="7" t="s">
        <v>1</v>
      </c>
      <c r="W698" s="7">
        <v>0</v>
      </c>
      <c r="X698" s="7">
        <v>0</v>
      </c>
      <c r="Y698" s="7" t="s">
        <v>2692</v>
      </c>
      <c r="Z698" s="7" t="s">
        <v>704</v>
      </c>
      <c r="AA698" s="7" t="s">
        <v>222</v>
      </c>
    </row>
    <row r="699" spans="1:27" x14ac:dyDescent="0.35">
      <c r="A699" s="7" t="s">
        <v>0</v>
      </c>
      <c r="B699" s="7">
        <v>8484</v>
      </c>
      <c r="C699" s="7">
        <v>253</v>
      </c>
      <c r="D699" s="7">
        <v>100</v>
      </c>
      <c r="E699" s="7" t="s">
        <v>1</v>
      </c>
      <c r="F699" s="7">
        <v>0</v>
      </c>
      <c r="G699" s="7">
        <v>0</v>
      </c>
      <c r="H699" s="7" t="s">
        <v>2692</v>
      </c>
      <c r="I699" s="7" t="s">
        <v>708</v>
      </c>
      <c r="J699" s="7" t="s">
        <v>222</v>
      </c>
      <c r="R699" s="7" t="s">
        <v>0</v>
      </c>
      <c r="S699" s="7">
        <v>8484</v>
      </c>
      <c r="T699" s="7">
        <v>253</v>
      </c>
      <c r="U699" s="7">
        <v>100</v>
      </c>
      <c r="V699" s="7" t="s">
        <v>1</v>
      </c>
      <c r="W699" s="7">
        <v>0</v>
      </c>
      <c r="X699" s="7">
        <v>0</v>
      </c>
      <c r="Y699" s="7" t="s">
        <v>2692</v>
      </c>
      <c r="Z699" s="7" t="s">
        <v>708</v>
      </c>
      <c r="AA699" s="7" t="s">
        <v>222</v>
      </c>
    </row>
    <row r="700" spans="1:27" x14ac:dyDescent="0.35">
      <c r="A700" s="7" t="s">
        <v>0</v>
      </c>
      <c r="B700" s="7">
        <v>8484</v>
      </c>
      <c r="C700" s="7">
        <v>253</v>
      </c>
      <c r="D700" s="7">
        <v>100</v>
      </c>
      <c r="E700" s="7" t="s">
        <v>1</v>
      </c>
      <c r="F700" s="7">
        <v>0</v>
      </c>
      <c r="G700" s="7">
        <v>0</v>
      </c>
      <c r="H700" s="7" t="s">
        <v>2692</v>
      </c>
      <c r="I700" s="7" t="s">
        <v>705</v>
      </c>
      <c r="J700" s="7" t="s">
        <v>222</v>
      </c>
      <c r="R700" s="7" t="s">
        <v>0</v>
      </c>
      <c r="S700" s="7">
        <v>8484</v>
      </c>
      <c r="T700" s="7">
        <v>253</v>
      </c>
      <c r="U700" s="7">
        <v>100</v>
      </c>
      <c r="V700" s="7" t="s">
        <v>1</v>
      </c>
      <c r="W700" s="7">
        <v>0</v>
      </c>
      <c r="X700" s="7">
        <v>0</v>
      </c>
      <c r="Y700" s="7" t="s">
        <v>2692</v>
      </c>
      <c r="Z700" s="7" t="s">
        <v>705</v>
      </c>
      <c r="AA700" s="7" t="s">
        <v>222</v>
      </c>
    </row>
    <row r="701" spans="1:27" x14ac:dyDescent="0.35">
      <c r="A701" s="7" t="s">
        <v>0</v>
      </c>
      <c r="B701" s="7">
        <v>8484</v>
      </c>
      <c r="C701" s="7">
        <v>253</v>
      </c>
      <c r="D701" s="7">
        <v>100</v>
      </c>
      <c r="E701" s="7" t="s">
        <v>1</v>
      </c>
      <c r="F701" s="7">
        <v>0</v>
      </c>
      <c r="G701" s="7">
        <v>0</v>
      </c>
      <c r="H701" s="7" t="s">
        <v>2692</v>
      </c>
      <c r="I701" s="7" t="s">
        <v>706</v>
      </c>
      <c r="J701" s="7" t="s">
        <v>222</v>
      </c>
      <c r="R701" s="7" t="s">
        <v>0</v>
      </c>
      <c r="S701" s="7">
        <v>8484</v>
      </c>
      <c r="T701" s="7">
        <v>253</v>
      </c>
      <c r="U701" s="7">
        <v>100</v>
      </c>
      <c r="V701" s="7" t="s">
        <v>1</v>
      </c>
      <c r="W701" s="7">
        <v>0</v>
      </c>
      <c r="X701" s="7">
        <v>0</v>
      </c>
      <c r="Y701" s="7" t="s">
        <v>2692</v>
      </c>
      <c r="Z701" s="7" t="s">
        <v>706</v>
      </c>
      <c r="AA701" s="7" t="s">
        <v>222</v>
      </c>
    </row>
    <row r="702" spans="1:27" x14ac:dyDescent="0.35">
      <c r="A702" s="7" t="s">
        <v>0</v>
      </c>
      <c r="B702" s="7">
        <v>8484</v>
      </c>
      <c r="C702" s="7">
        <v>253</v>
      </c>
      <c r="D702" s="7">
        <v>100</v>
      </c>
      <c r="E702" s="7" t="s">
        <v>1</v>
      </c>
      <c r="F702" s="7">
        <v>0</v>
      </c>
      <c r="G702" s="7">
        <v>0</v>
      </c>
      <c r="H702" s="7" t="s">
        <v>2692</v>
      </c>
      <c r="I702" s="7" t="s">
        <v>707</v>
      </c>
      <c r="J702" s="7" t="s">
        <v>222</v>
      </c>
      <c r="R702" s="7" t="s">
        <v>0</v>
      </c>
      <c r="S702" s="7">
        <v>8484</v>
      </c>
      <c r="T702" s="7">
        <v>253</v>
      </c>
      <c r="U702" s="7">
        <v>100</v>
      </c>
      <c r="V702" s="7" t="s">
        <v>1</v>
      </c>
      <c r="W702" s="7">
        <v>0</v>
      </c>
      <c r="X702" s="7">
        <v>0</v>
      </c>
      <c r="Y702" s="7" t="s">
        <v>2692</v>
      </c>
      <c r="Z702" s="7" t="s">
        <v>707</v>
      </c>
      <c r="AA702" s="7" t="s">
        <v>222</v>
      </c>
    </row>
    <row r="703" spans="1:27" x14ac:dyDescent="0.35">
      <c r="A703" s="7" t="s">
        <v>0</v>
      </c>
      <c r="B703" s="7">
        <v>8484</v>
      </c>
      <c r="C703" s="7">
        <v>253</v>
      </c>
      <c r="D703" s="7">
        <v>100</v>
      </c>
      <c r="E703" s="7" t="s">
        <v>1</v>
      </c>
      <c r="F703" s="7">
        <v>0</v>
      </c>
      <c r="G703" s="7">
        <v>0</v>
      </c>
      <c r="H703" s="7" t="s">
        <v>2692</v>
      </c>
      <c r="I703" s="7" t="s">
        <v>709</v>
      </c>
      <c r="J703" s="7" t="s">
        <v>222</v>
      </c>
      <c r="R703" s="7" t="s">
        <v>0</v>
      </c>
      <c r="S703" s="7">
        <v>8484</v>
      </c>
      <c r="T703" s="7">
        <v>253</v>
      </c>
      <c r="U703" s="7">
        <v>100</v>
      </c>
      <c r="V703" s="7" t="s">
        <v>1</v>
      </c>
      <c r="W703" s="7">
        <v>0</v>
      </c>
      <c r="X703" s="7">
        <v>0</v>
      </c>
      <c r="Y703" s="7" t="s">
        <v>2692</v>
      </c>
      <c r="Z703" s="7" t="s">
        <v>709</v>
      </c>
      <c r="AA703" s="7" t="s">
        <v>222</v>
      </c>
    </row>
    <row r="704" spans="1:27" x14ac:dyDescent="0.35">
      <c r="A704" s="7" t="s">
        <v>0</v>
      </c>
      <c r="B704" s="7">
        <v>8484</v>
      </c>
      <c r="C704" s="7">
        <v>253</v>
      </c>
      <c r="D704" s="7">
        <v>100</v>
      </c>
      <c r="E704" s="7" t="s">
        <v>1</v>
      </c>
      <c r="F704" s="7">
        <v>0</v>
      </c>
      <c r="G704" s="7">
        <v>0</v>
      </c>
      <c r="H704" s="7" t="s">
        <v>2692</v>
      </c>
      <c r="I704" s="7" t="s">
        <v>712</v>
      </c>
      <c r="J704" s="7" t="s">
        <v>222</v>
      </c>
      <c r="R704" s="7" t="s">
        <v>0</v>
      </c>
      <c r="S704" s="7">
        <v>8484</v>
      </c>
      <c r="T704" s="7">
        <v>253</v>
      </c>
      <c r="U704" s="7">
        <v>100</v>
      </c>
      <c r="V704" s="7" t="s">
        <v>1</v>
      </c>
      <c r="W704" s="7">
        <v>0</v>
      </c>
      <c r="X704" s="7">
        <v>0</v>
      </c>
      <c r="Y704" s="7" t="s">
        <v>2692</v>
      </c>
      <c r="Z704" s="7" t="s">
        <v>712</v>
      </c>
      <c r="AA704" s="7" t="s">
        <v>222</v>
      </c>
    </row>
    <row r="705" spans="1:27" x14ac:dyDescent="0.35">
      <c r="A705" s="7" t="s">
        <v>0</v>
      </c>
      <c r="B705" s="7">
        <v>8484</v>
      </c>
      <c r="C705" s="7">
        <v>253</v>
      </c>
      <c r="D705" s="7">
        <v>100</v>
      </c>
      <c r="E705" s="7" t="s">
        <v>1</v>
      </c>
      <c r="F705" s="7">
        <v>0</v>
      </c>
      <c r="G705" s="7">
        <v>0</v>
      </c>
      <c r="H705" s="7" t="s">
        <v>2692</v>
      </c>
      <c r="I705" s="7" t="s">
        <v>710</v>
      </c>
      <c r="J705" s="7" t="s">
        <v>222</v>
      </c>
      <c r="R705" s="7" t="s">
        <v>0</v>
      </c>
      <c r="S705" s="7">
        <v>8484</v>
      </c>
      <c r="T705" s="7">
        <v>253</v>
      </c>
      <c r="U705" s="7">
        <v>100</v>
      </c>
      <c r="V705" s="7" t="s">
        <v>1</v>
      </c>
      <c r="W705" s="7">
        <v>0</v>
      </c>
      <c r="X705" s="7">
        <v>0</v>
      </c>
      <c r="Y705" s="7" t="s">
        <v>2692</v>
      </c>
      <c r="Z705" s="7" t="s">
        <v>710</v>
      </c>
      <c r="AA705" s="7" t="s">
        <v>222</v>
      </c>
    </row>
    <row r="706" spans="1:27" x14ac:dyDescent="0.35">
      <c r="A706" s="7" t="s">
        <v>0</v>
      </c>
      <c r="B706" s="7">
        <v>8484</v>
      </c>
      <c r="C706" s="7">
        <v>253</v>
      </c>
      <c r="D706" s="7">
        <v>100</v>
      </c>
      <c r="E706" s="7" t="s">
        <v>1</v>
      </c>
      <c r="F706" s="7">
        <v>0</v>
      </c>
      <c r="G706" s="7">
        <v>0</v>
      </c>
      <c r="H706" s="7" t="s">
        <v>2692</v>
      </c>
      <c r="I706" s="7" t="s">
        <v>711</v>
      </c>
      <c r="J706" s="7" t="s">
        <v>222</v>
      </c>
      <c r="R706" s="7" t="s">
        <v>0</v>
      </c>
      <c r="S706" s="7">
        <v>8484</v>
      </c>
      <c r="T706" s="7">
        <v>253</v>
      </c>
      <c r="U706" s="7">
        <v>100</v>
      </c>
      <c r="V706" s="7" t="s">
        <v>1</v>
      </c>
      <c r="W706" s="7">
        <v>0</v>
      </c>
      <c r="X706" s="7">
        <v>0</v>
      </c>
      <c r="Y706" s="7" t="s">
        <v>2692</v>
      </c>
      <c r="Z706" s="7" t="s">
        <v>711</v>
      </c>
      <c r="AA706" s="7" t="s">
        <v>222</v>
      </c>
    </row>
    <row r="707" spans="1:27" x14ac:dyDescent="0.35">
      <c r="A707" s="7" t="s">
        <v>0</v>
      </c>
      <c r="B707" s="7">
        <v>8484</v>
      </c>
      <c r="C707" s="7">
        <v>253</v>
      </c>
      <c r="D707" s="7">
        <v>100</v>
      </c>
      <c r="E707" s="7" t="s">
        <v>1</v>
      </c>
      <c r="F707" s="7">
        <v>0</v>
      </c>
      <c r="G707" s="7">
        <v>0</v>
      </c>
      <c r="H707" s="7" t="s">
        <v>2692</v>
      </c>
      <c r="I707" s="7" t="s">
        <v>713</v>
      </c>
      <c r="J707" s="7" t="s">
        <v>222</v>
      </c>
      <c r="R707" s="7" t="s">
        <v>0</v>
      </c>
      <c r="S707" s="7">
        <v>8484</v>
      </c>
      <c r="T707" s="7">
        <v>253</v>
      </c>
      <c r="U707" s="7">
        <v>100</v>
      </c>
      <c r="V707" s="7" t="s">
        <v>1</v>
      </c>
      <c r="W707" s="7">
        <v>0</v>
      </c>
      <c r="X707" s="7">
        <v>0</v>
      </c>
      <c r="Y707" s="7" t="s">
        <v>2692</v>
      </c>
      <c r="Z707" s="7" t="s">
        <v>713</v>
      </c>
      <c r="AA707" s="7" t="s">
        <v>222</v>
      </c>
    </row>
    <row r="708" spans="1:27" x14ac:dyDescent="0.35">
      <c r="A708" s="7" t="s">
        <v>0</v>
      </c>
      <c r="B708" s="7">
        <v>8484</v>
      </c>
      <c r="C708" s="7">
        <v>253</v>
      </c>
      <c r="D708" s="7">
        <v>100</v>
      </c>
      <c r="E708" s="7" t="s">
        <v>1</v>
      </c>
      <c r="F708" s="7">
        <v>0</v>
      </c>
      <c r="G708" s="7">
        <v>0</v>
      </c>
      <c r="H708" s="7" t="s">
        <v>2692</v>
      </c>
      <c r="I708" s="7" t="s">
        <v>716</v>
      </c>
      <c r="J708" s="7" t="s">
        <v>222</v>
      </c>
      <c r="R708" s="7" t="s">
        <v>0</v>
      </c>
      <c r="S708" s="7">
        <v>8484</v>
      </c>
      <c r="T708" s="7">
        <v>253</v>
      </c>
      <c r="U708" s="7">
        <v>100</v>
      </c>
      <c r="V708" s="7" t="s">
        <v>1</v>
      </c>
      <c r="W708" s="7">
        <v>0</v>
      </c>
      <c r="X708" s="7">
        <v>0</v>
      </c>
      <c r="Y708" s="7" t="s">
        <v>2692</v>
      </c>
      <c r="Z708" s="7" t="s">
        <v>716</v>
      </c>
      <c r="AA708" s="7" t="s">
        <v>222</v>
      </c>
    </row>
    <row r="709" spans="1:27" x14ac:dyDescent="0.35">
      <c r="A709" s="7" t="s">
        <v>0</v>
      </c>
      <c r="B709" s="7">
        <v>8484</v>
      </c>
      <c r="C709" s="7">
        <v>253</v>
      </c>
      <c r="D709" s="7">
        <v>100</v>
      </c>
      <c r="E709" s="7" t="s">
        <v>1</v>
      </c>
      <c r="F709" s="7">
        <v>0</v>
      </c>
      <c r="G709" s="7">
        <v>0</v>
      </c>
      <c r="H709" s="7" t="s">
        <v>2692</v>
      </c>
      <c r="I709" s="7" t="s">
        <v>717</v>
      </c>
      <c r="J709" s="7" t="s">
        <v>222</v>
      </c>
      <c r="R709" s="7" t="s">
        <v>0</v>
      </c>
      <c r="S709" s="7">
        <v>8484</v>
      </c>
      <c r="T709" s="7">
        <v>253</v>
      </c>
      <c r="U709" s="7">
        <v>100</v>
      </c>
      <c r="V709" s="7" t="s">
        <v>1</v>
      </c>
      <c r="W709" s="7">
        <v>0</v>
      </c>
      <c r="X709" s="7">
        <v>0</v>
      </c>
      <c r="Y709" s="7" t="s">
        <v>2692</v>
      </c>
      <c r="Z709" s="7" t="s">
        <v>717</v>
      </c>
      <c r="AA709" s="7" t="s">
        <v>222</v>
      </c>
    </row>
    <row r="710" spans="1:27" x14ac:dyDescent="0.35">
      <c r="A710" s="7" t="s">
        <v>0</v>
      </c>
      <c r="B710" s="7">
        <v>8484</v>
      </c>
      <c r="C710" s="7">
        <v>253</v>
      </c>
      <c r="D710" s="7">
        <v>100</v>
      </c>
      <c r="E710" s="7" t="s">
        <v>1</v>
      </c>
      <c r="F710" s="7">
        <v>0</v>
      </c>
      <c r="G710" s="7">
        <v>0</v>
      </c>
      <c r="H710" s="7" t="s">
        <v>2692</v>
      </c>
      <c r="I710" s="7" t="s">
        <v>714</v>
      </c>
      <c r="J710" s="7" t="s">
        <v>222</v>
      </c>
      <c r="R710" s="7" t="s">
        <v>0</v>
      </c>
      <c r="S710" s="7">
        <v>8484</v>
      </c>
      <c r="T710" s="7">
        <v>253</v>
      </c>
      <c r="U710" s="7">
        <v>100</v>
      </c>
      <c r="V710" s="7" t="s">
        <v>1</v>
      </c>
      <c r="W710" s="7">
        <v>0</v>
      </c>
      <c r="X710" s="7">
        <v>0</v>
      </c>
      <c r="Y710" s="7" t="s">
        <v>2692</v>
      </c>
      <c r="Z710" s="7" t="s">
        <v>714</v>
      </c>
      <c r="AA710" s="7" t="s">
        <v>222</v>
      </c>
    </row>
    <row r="711" spans="1:27" x14ac:dyDescent="0.35">
      <c r="A711" s="7" t="s">
        <v>0</v>
      </c>
      <c r="B711" s="7">
        <v>8484</v>
      </c>
      <c r="C711" s="7">
        <v>253</v>
      </c>
      <c r="D711" s="7">
        <v>100</v>
      </c>
      <c r="E711" s="7" t="s">
        <v>1</v>
      </c>
      <c r="F711" s="7">
        <v>0</v>
      </c>
      <c r="G711" s="7">
        <v>0</v>
      </c>
      <c r="H711" s="7" t="s">
        <v>2692</v>
      </c>
      <c r="I711" s="7" t="s">
        <v>720</v>
      </c>
      <c r="J711" s="7" t="s">
        <v>222</v>
      </c>
      <c r="R711" s="7" t="s">
        <v>0</v>
      </c>
      <c r="S711" s="7">
        <v>8484</v>
      </c>
      <c r="T711" s="7">
        <v>253</v>
      </c>
      <c r="U711" s="7">
        <v>100</v>
      </c>
      <c r="V711" s="7" t="s">
        <v>1</v>
      </c>
      <c r="W711" s="7">
        <v>0</v>
      </c>
      <c r="X711" s="7">
        <v>0</v>
      </c>
      <c r="Y711" s="7" t="s">
        <v>2692</v>
      </c>
      <c r="Z711" s="7" t="s">
        <v>720</v>
      </c>
      <c r="AA711" s="7" t="s">
        <v>222</v>
      </c>
    </row>
    <row r="712" spans="1:27" x14ac:dyDescent="0.35">
      <c r="A712" s="7" t="s">
        <v>0</v>
      </c>
      <c r="B712" s="7">
        <v>8484</v>
      </c>
      <c r="C712" s="7">
        <v>253</v>
      </c>
      <c r="D712" s="7">
        <v>100</v>
      </c>
      <c r="E712" s="7" t="s">
        <v>1</v>
      </c>
      <c r="F712" s="7">
        <v>0</v>
      </c>
      <c r="G712" s="7">
        <v>0</v>
      </c>
      <c r="H712" s="7" t="s">
        <v>2692</v>
      </c>
      <c r="I712" s="7" t="s">
        <v>719</v>
      </c>
      <c r="J712" s="7" t="s">
        <v>222</v>
      </c>
      <c r="R712" s="7" t="s">
        <v>0</v>
      </c>
      <c r="S712" s="7">
        <v>8484</v>
      </c>
      <c r="T712" s="7">
        <v>253</v>
      </c>
      <c r="U712" s="7">
        <v>100</v>
      </c>
      <c r="V712" s="7" t="s">
        <v>1</v>
      </c>
      <c r="W712" s="7">
        <v>0</v>
      </c>
      <c r="X712" s="7">
        <v>0</v>
      </c>
      <c r="Y712" s="7" t="s">
        <v>2692</v>
      </c>
      <c r="Z712" s="7" t="s">
        <v>719</v>
      </c>
      <c r="AA712" s="7" t="s">
        <v>222</v>
      </c>
    </row>
    <row r="713" spans="1:27" x14ac:dyDescent="0.35">
      <c r="A713" s="7" t="s">
        <v>0</v>
      </c>
      <c r="B713" s="7">
        <v>8484</v>
      </c>
      <c r="C713" s="7">
        <v>253</v>
      </c>
      <c r="D713" s="7">
        <v>100</v>
      </c>
      <c r="E713" s="7" t="s">
        <v>1</v>
      </c>
      <c r="F713" s="7">
        <v>0</v>
      </c>
      <c r="G713" s="7">
        <v>0</v>
      </c>
      <c r="H713" s="7" t="s">
        <v>2692</v>
      </c>
      <c r="I713" s="7" t="s">
        <v>718</v>
      </c>
      <c r="J713" s="7" t="s">
        <v>222</v>
      </c>
      <c r="R713" s="7" t="s">
        <v>0</v>
      </c>
      <c r="S713" s="7">
        <v>8484</v>
      </c>
      <c r="T713" s="7">
        <v>253</v>
      </c>
      <c r="U713" s="7">
        <v>100</v>
      </c>
      <c r="V713" s="7" t="s">
        <v>1</v>
      </c>
      <c r="W713" s="7">
        <v>0</v>
      </c>
      <c r="X713" s="7">
        <v>0</v>
      </c>
      <c r="Y713" s="7" t="s">
        <v>2692</v>
      </c>
      <c r="Z713" s="7" t="s">
        <v>718</v>
      </c>
      <c r="AA713" s="7" t="s">
        <v>222</v>
      </c>
    </row>
    <row r="714" spans="1:27" x14ac:dyDescent="0.35">
      <c r="A714" s="7" t="s">
        <v>0</v>
      </c>
      <c r="B714" s="7">
        <v>8484</v>
      </c>
      <c r="C714" s="7">
        <v>253</v>
      </c>
      <c r="D714" s="7">
        <v>100</v>
      </c>
      <c r="E714" s="7" t="s">
        <v>1</v>
      </c>
      <c r="F714" s="7">
        <v>0</v>
      </c>
      <c r="G714" s="7">
        <v>0</v>
      </c>
      <c r="H714" s="7" t="s">
        <v>2692</v>
      </c>
      <c r="I714" s="7" t="s">
        <v>721</v>
      </c>
      <c r="J714" s="7" t="s">
        <v>222</v>
      </c>
      <c r="R714" s="7" t="s">
        <v>0</v>
      </c>
      <c r="S714" s="7">
        <v>8484</v>
      </c>
      <c r="T714" s="7">
        <v>253</v>
      </c>
      <c r="U714" s="7">
        <v>100</v>
      </c>
      <c r="V714" s="7" t="s">
        <v>1</v>
      </c>
      <c r="W714" s="7">
        <v>0</v>
      </c>
      <c r="X714" s="7">
        <v>0</v>
      </c>
      <c r="Y714" s="7" t="s">
        <v>2692</v>
      </c>
      <c r="Z714" s="7" t="s">
        <v>721</v>
      </c>
      <c r="AA714" s="7" t="s">
        <v>222</v>
      </c>
    </row>
    <row r="715" spans="1:27" x14ac:dyDescent="0.35">
      <c r="A715" s="7" t="s">
        <v>0</v>
      </c>
      <c r="B715" s="7">
        <v>8484</v>
      </c>
      <c r="C715" s="7">
        <v>253</v>
      </c>
      <c r="D715" s="7">
        <v>100</v>
      </c>
      <c r="E715" s="7" t="s">
        <v>1</v>
      </c>
      <c r="F715" s="7">
        <v>0</v>
      </c>
      <c r="G715" s="7">
        <v>0</v>
      </c>
      <c r="H715" s="7" t="s">
        <v>2692</v>
      </c>
      <c r="I715" s="7" t="s">
        <v>724</v>
      </c>
      <c r="J715" s="7" t="s">
        <v>222</v>
      </c>
      <c r="R715" s="7" t="s">
        <v>0</v>
      </c>
      <c r="S715" s="7">
        <v>8484</v>
      </c>
      <c r="T715" s="7">
        <v>253</v>
      </c>
      <c r="U715" s="7">
        <v>100</v>
      </c>
      <c r="V715" s="7" t="s">
        <v>1</v>
      </c>
      <c r="W715" s="7">
        <v>0</v>
      </c>
      <c r="X715" s="7">
        <v>0</v>
      </c>
      <c r="Y715" s="7" t="s">
        <v>2692</v>
      </c>
      <c r="Z715" s="7" t="s">
        <v>724</v>
      </c>
      <c r="AA715" s="7" t="s">
        <v>222</v>
      </c>
    </row>
    <row r="716" spans="1:27" x14ac:dyDescent="0.35">
      <c r="A716" s="7" t="s">
        <v>0</v>
      </c>
      <c r="B716" s="7">
        <v>8484</v>
      </c>
      <c r="C716" s="7">
        <v>253</v>
      </c>
      <c r="D716" s="7">
        <v>100</v>
      </c>
      <c r="E716" s="7" t="s">
        <v>1</v>
      </c>
      <c r="F716" s="7">
        <v>0</v>
      </c>
      <c r="G716" s="7">
        <v>0</v>
      </c>
      <c r="H716" s="7" t="s">
        <v>2692</v>
      </c>
      <c r="I716" s="7" t="s">
        <v>723</v>
      </c>
      <c r="J716" s="7" t="s">
        <v>222</v>
      </c>
      <c r="R716" s="7" t="s">
        <v>0</v>
      </c>
      <c r="S716" s="7">
        <v>8484</v>
      </c>
      <c r="T716" s="7">
        <v>253</v>
      </c>
      <c r="U716" s="7">
        <v>100</v>
      </c>
      <c r="V716" s="7" t="s">
        <v>1</v>
      </c>
      <c r="W716" s="7">
        <v>0</v>
      </c>
      <c r="X716" s="7">
        <v>0</v>
      </c>
      <c r="Y716" s="7" t="s">
        <v>2692</v>
      </c>
      <c r="Z716" s="7" t="s">
        <v>723</v>
      </c>
      <c r="AA716" s="7" t="s">
        <v>222</v>
      </c>
    </row>
    <row r="717" spans="1:27" x14ac:dyDescent="0.35">
      <c r="A717" s="7" t="s">
        <v>0</v>
      </c>
      <c r="B717" s="7">
        <v>8484</v>
      </c>
      <c r="C717" s="7">
        <v>253</v>
      </c>
      <c r="D717" s="7">
        <v>100</v>
      </c>
      <c r="E717" s="7" t="s">
        <v>1</v>
      </c>
      <c r="F717" s="7">
        <v>0</v>
      </c>
      <c r="G717" s="7">
        <v>0</v>
      </c>
      <c r="H717" s="7" t="s">
        <v>2692</v>
      </c>
      <c r="I717" s="7" t="s">
        <v>722</v>
      </c>
      <c r="J717" s="7" t="s">
        <v>222</v>
      </c>
      <c r="R717" s="7" t="s">
        <v>0</v>
      </c>
      <c r="S717" s="7">
        <v>8484</v>
      </c>
      <c r="T717" s="7">
        <v>253</v>
      </c>
      <c r="U717" s="7">
        <v>100</v>
      </c>
      <c r="V717" s="7" t="s">
        <v>1</v>
      </c>
      <c r="W717" s="7">
        <v>0</v>
      </c>
      <c r="X717" s="7">
        <v>0</v>
      </c>
      <c r="Y717" s="7" t="s">
        <v>2692</v>
      </c>
      <c r="Z717" s="7" t="s">
        <v>722</v>
      </c>
      <c r="AA717" s="7" t="s">
        <v>222</v>
      </c>
    </row>
    <row r="718" spans="1:27" x14ac:dyDescent="0.35">
      <c r="A718" s="7" t="s">
        <v>0</v>
      </c>
      <c r="B718" s="7">
        <v>8484</v>
      </c>
      <c r="C718" s="7">
        <v>253</v>
      </c>
      <c r="D718" s="7">
        <v>100</v>
      </c>
      <c r="E718" s="7" t="s">
        <v>1</v>
      </c>
      <c r="F718" s="7">
        <v>0</v>
      </c>
      <c r="G718" s="7">
        <v>0</v>
      </c>
      <c r="H718" s="7" t="s">
        <v>2692</v>
      </c>
      <c r="I718" s="7" t="s">
        <v>725</v>
      </c>
      <c r="J718" s="7" t="s">
        <v>222</v>
      </c>
      <c r="R718" s="7" t="s">
        <v>0</v>
      </c>
      <c r="S718" s="7">
        <v>8484</v>
      </c>
      <c r="T718" s="7">
        <v>253</v>
      </c>
      <c r="U718" s="7">
        <v>100</v>
      </c>
      <c r="V718" s="7" t="s">
        <v>1</v>
      </c>
      <c r="W718" s="7">
        <v>0</v>
      </c>
      <c r="X718" s="7">
        <v>0</v>
      </c>
      <c r="Y718" s="7" t="s">
        <v>2692</v>
      </c>
      <c r="Z718" s="7" t="s">
        <v>725</v>
      </c>
      <c r="AA718" s="7" t="s">
        <v>222</v>
      </c>
    </row>
    <row r="719" spans="1:27" x14ac:dyDescent="0.35">
      <c r="A719" s="7" t="s">
        <v>0</v>
      </c>
      <c r="B719" s="7">
        <v>8484</v>
      </c>
      <c r="C719" s="7">
        <v>253</v>
      </c>
      <c r="D719" s="7">
        <v>100</v>
      </c>
      <c r="E719" s="7" t="s">
        <v>1</v>
      </c>
      <c r="F719" s="7">
        <v>0</v>
      </c>
      <c r="G719" s="7">
        <v>0</v>
      </c>
      <c r="H719" s="7" t="s">
        <v>2692</v>
      </c>
      <c r="I719" s="7" t="s">
        <v>727</v>
      </c>
      <c r="J719" s="7" t="s">
        <v>222</v>
      </c>
      <c r="R719" s="7" t="s">
        <v>0</v>
      </c>
      <c r="S719" s="7">
        <v>8484</v>
      </c>
      <c r="T719" s="7">
        <v>253</v>
      </c>
      <c r="U719" s="7">
        <v>100</v>
      </c>
      <c r="V719" s="7" t="s">
        <v>1</v>
      </c>
      <c r="W719" s="7">
        <v>0</v>
      </c>
      <c r="X719" s="7">
        <v>0</v>
      </c>
      <c r="Y719" s="7" t="s">
        <v>2692</v>
      </c>
      <c r="Z719" s="7" t="s">
        <v>727</v>
      </c>
      <c r="AA719" s="7" t="s">
        <v>222</v>
      </c>
    </row>
    <row r="720" spans="1:27" x14ac:dyDescent="0.35">
      <c r="A720" s="7" t="s">
        <v>0</v>
      </c>
      <c r="B720" s="7">
        <v>8484</v>
      </c>
      <c r="C720" s="7">
        <v>253</v>
      </c>
      <c r="D720" s="7">
        <v>100</v>
      </c>
      <c r="E720" s="7" t="s">
        <v>1</v>
      </c>
      <c r="F720" s="7">
        <v>0</v>
      </c>
      <c r="G720" s="7">
        <v>0</v>
      </c>
      <c r="H720" s="7" t="s">
        <v>2692</v>
      </c>
      <c r="I720" s="7" t="s">
        <v>726</v>
      </c>
      <c r="J720" s="7" t="s">
        <v>222</v>
      </c>
      <c r="R720" s="7" t="s">
        <v>0</v>
      </c>
      <c r="S720" s="7">
        <v>8484</v>
      </c>
      <c r="T720" s="7">
        <v>253</v>
      </c>
      <c r="U720" s="7">
        <v>100</v>
      </c>
      <c r="V720" s="7" t="s">
        <v>1</v>
      </c>
      <c r="W720" s="7">
        <v>0</v>
      </c>
      <c r="X720" s="7">
        <v>0</v>
      </c>
      <c r="Y720" s="7" t="s">
        <v>2692</v>
      </c>
      <c r="Z720" s="7" t="s">
        <v>726</v>
      </c>
      <c r="AA720" s="7" t="s">
        <v>222</v>
      </c>
    </row>
    <row r="721" spans="1:27" x14ac:dyDescent="0.35">
      <c r="A721" s="7" t="s">
        <v>0</v>
      </c>
      <c r="B721" s="7">
        <v>8484</v>
      </c>
      <c r="C721" s="7">
        <v>253</v>
      </c>
      <c r="D721" s="7">
        <v>100</v>
      </c>
      <c r="E721" s="7" t="s">
        <v>1</v>
      </c>
      <c r="F721" s="7">
        <v>0</v>
      </c>
      <c r="G721" s="7">
        <v>0</v>
      </c>
      <c r="H721" s="7" t="s">
        <v>2692</v>
      </c>
      <c r="I721" s="7" t="s">
        <v>729</v>
      </c>
      <c r="J721" s="7" t="s">
        <v>222</v>
      </c>
      <c r="R721" s="7" t="s">
        <v>0</v>
      </c>
      <c r="S721" s="7">
        <v>8484</v>
      </c>
      <c r="T721" s="7">
        <v>253</v>
      </c>
      <c r="U721" s="7">
        <v>100</v>
      </c>
      <c r="V721" s="7" t="s">
        <v>1</v>
      </c>
      <c r="W721" s="7">
        <v>0</v>
      </c>
      <c r="X721" s="7">
        <v>0</v>
      </c>
      <c r="Y721" s="7" t="s">
        <v>2692</v>
      </c>
      <c r="Z721" s="7" t="s">
        <v>729</v>
      </c>
      <c r="AA721" s="7" t="s">
        <v>222</v>
      </c>
    </row>
    <row r="722" spans="1:27" x14ac:dyDescent="0.35">
      <c r="A722" s="7" t="s">
        <v>0</v>
      </c>
      <c r="B722" s="7">
        <v>8484</v>
      </c>
      <c r="C722" s="7">
        <v>253</v>
      </c>
      <c r="D722" s="7">
        <v>100</v>
      </c>
      <c r="E722" s="7" t="s">
        <v>1</v>
      </c>
      <c r="F722" s="7">
        <v>0</v>
      </c>
      <c r="G722" s="7">
        <v>0</v>
      </c>
      <c r="H722" s="7" t="s">
        <v>2692</v>
      </c>
      <c r="I722" s="7" t="s">
        <v>728</v>
      </c>
      <c r="J722" s="7" t="s">
        <v>222</v>
      </c>
      <c r="R722" s="7" t="s">
        <v>0</v>
      </c>
      <c r="S722" s="7">
        <v>8484</v>
      </c>
      <c r="T722" s="7">
        <v>253</v>
      </c>
      <c r="U722" s="7">
        <v>100</v>
      </c>
      <c r="V722" s="7" t="s">
        <v>1</v>
      </c>
      <c r="W722" s="7">
        <v>0</v>
      </c>
      <c r="X722" s="7">
        <v>0</v>
      </c>
      <c r="Y722" s="7" t="s">
        <v>2692</v>
      </c>
      <c r="Z722" s="7" t="s">
        <v>728</v>
      </c>
      <c r="AA722" s="7" t="s">
        <v>222</v>
      </c>
    </row>
    <row r="723" spans="1:27" x14ac:dyDescent="0.35">
      <c r="A723" s="7" t="s">
        <v>0</v>
      </c>
      <c r="B723" s="7">
        <v>8484</v>
      </c>
      <c r="C723" s="7">
        <v>253</v>
      </c>
      <c r="D723" s="7">
        <v>100</v>
      </c>
      <c r="E723" s="7" t="s">
        <v>1</v>
      </c>
      <c r="F723" s="7">
        <v>0</v>
      </c>
      <c r="G723" s="7">
        <v>0</v>
      </c>
      <c r="H723" s="7" t="s">
        <v>2692</v>
      </c>
      <c r="I723" s="7" t="s">
        <v>730</v>
      </c>
      <c r="J723" s="7" t="s">
        <v>222</v>
      </c>
      <c r="R723" s="7" t="s">
        <v>0</v>
      </c>
      <c r="S723" s="7">
        <v>8484</v>
      </c>
      <c r="T723" s="7">
        <v>253</v>
      </c>
      <c r="U723" s="7">
        <v>100</v>
      </c>
      <c r="V723" s="7" t="s">
        <v>1</v>
      </c>
      <c r="W723" s="7">
        <v>0</v>
      </c>
      <c r="X723" s="7">
        <v>0</v>
      </c>
      <c r="Y723" s="7" t="s">
        <v>2692</v>
      </c>
      <c r="Z723" s="7" t="s">
        <v>730</v>
      </c>
      <c r="AA723" s="7" t="s">
        <v>222</v>
      </c>
    </row>
    <row r="724" spans="1:27" x14ac:dyDescent="0.35">
      <c r="A724" s="7" t="s">
        <v>0</v>
      </c>
      <c r="B724" s="7">
        <v>8484</v>
      </c>
      <c r="C724" s="7">
        <v>253</v>
      </c>
      <c r="D724" s="7">
        <v>100</v>
      </c>
      <c r="E724" s="7" t="s">
        <v>1</v>
      </c>
      <c r="F724" s="7">
        <v>0</v>
      </c>
      <c r="G724" s="7">
        <v>0</v>
      </c>
      <c r="H724" s="7" t="s">
        <v>2692</v>
      </c>
      <c r="I724" s="7" t="s">
        <v>731</v>
      </c>
      <c r="J724" s="7" t="s">
        <v>222</v>
      </c>
      <c r="R724" s="7" t="s">
        <v>0</v>
      </c>
      <c r="S724" s="7">
        <v>8484</v>
      </c>
      <c r="T724" s="7">
        <v>253</v>
      </c>
      <c r="U724" s="7">
        <v>100</v>
      </c>
      <c r="V724" s="7" t="s">
        <v>1</v>
      </c>
      <c r="W724" s="7">
        <v>0</v>
      </c>
      <c r="X724" s="7">
        <v>0</v>
      </c>
      <c r="Y724" s="7" t="s">
        <v>2692</v>
      </c>
      <c r="Z724" s="7" t="s">
        <v>731</v>
      </c>
      <c r="AA724" s="7" t="s">
        <v>222</v>
      </c>
    </row>
    <row r="725" spans="1:27" x14ac:dyDescent="0.35">
      <c r="A725" s="7" t="s">
        <v>0</v>
      </c>
      <c r="B725" s="7">
        <v>8484</v>
      </c>
      <c r="C725" s="7">
        <v>253</v>
      </c>
      <c r="D725" s="7">
        <v>100</v>
      </c>
      <c r="E725" s="7" t="s">
        <v>1</v>
      </c>
      <c r="F725" s="7">
        <v>0</v>
      </c>
      <c r="G725" s="7">
        <v>0</v>
      </c>
      <c r="H725" s="7" t="s">
        <v>2692</v>
      </c>
      <c r="I725" s="7" t="s">
        <v>733</v>
      </c>
      <c r="J725" s="7" t="s">
        <v>222</v>
      </c>
      <c r="R725" s="7" t="s">
        <v>0</v>
      </c>
      <c r="S725" s="7">
        <v>8484</v>
      </c>
      <c r="T725" s="7">
        <v>253</v>
      </c>
      <c r="U725" s="7">
        <v>100</v>
      </c>
      <c r="V725" s="7" t="s">
        <v>1</v>
      </c>
      <c r="W725" s="7">
        <v>0</v>
      </c>
      <c r="X725" s="7">
        <v>0</v>
      </c>
      <c r="Y725" s="7" t="s">
        <v>2692</v>
      </c>
      <c r="Z725" s="7" t="s">
        <v>733</v>
      </c>
      <c r="AA725" s="7" t="s">
        <v>222</v>
      </c>
    </row>
    <row r="726" spans="1:27" x14ac:dyDescent="0.35">
      <c r="A726" s="7" t="s">
        <v>0</v>
      </c>
      <c r="B726" s="7">
        <v>8484</v>
      </c>
      <c r="C726" s="7">
        <v>253</v>
      </c>
      <c r="D726" s="7">
        <v>100</v>
      </c>
      <c r="E726" s="7" t="s">
        <v>1</v>
      </c>
      <c r="F726" s="7">
        <v>0</v>
      </c>
      <c r="G726" s="7">
        <v>0</v>
      </c>
      <c r="H726" s="7" t="s">
        <v>2692</v>
      </c>
      <c r="I726" s="7" t="s">
        <v>732</v>
      </c>
      <c r="J726" s="7" t="s">
        <v>222</v>
      </c>
      <c r="R726" s="7" t="s">
        <v>0</v>
      </c>
      <c r="S726" s="7">
        <v>8484</v>
      </c>
      <c r="T726" s="7">
        <v>253</v>
      </c>
      <c r="U726" s="7">
        <v>100</v>
      </c>
      <c r="V726" s="7" t="s">
        <v>1</v>
      </c>
      <c r="W726" s="7">
        <v>0</v>
      </c>
      <c r="X726" s="7">
        <v>0</v>
      </c>
      <c r="Y726" s="7" t="s">
        <v>2692</v>
      </c>
      <c r="Z726" s="7" t="s">
        <v>732</v>
      </c>
      <c r="AA726" s="7" t="s">
        <v>222</v>
      </c>
    </row>
    <row r="727" spans="1:27" x14ac:dyDescent="0.35">
      <c r="A727" s="7" t="s">
        <v>0</v>
      </c>
      <c r="B727" s="7">
        <v>8484</v>
      </c>
      <c r="C727" s="7">
        <v>253</v>
      </c>
      <c r="D727" s="7">
        <v>100</v>
      </c>
      <c r="E727" s="7" t="s">
        <v>1</v>
      </c>
      <c r="F727" s="7">
        <v>0</v>
      </c>
      <c r="G727" s="7">
        <v>0</v>
      </c>
      <c r="H727" s="7" t="s">
        <v>2692</v>
      </c>
      <c r="I727" s="7" t="s">
        <v>734</v>
      </c>
      <c r="J727" s="7" t="s">
        <v>222</v>
      </c>
      <c r="R727" s="7" t="s">
        <v>0</v>
      </c>
      <c r="S727" s="7">
        <v>8484</v>
      </c>
      <c r="T727" s="7">
        <v>253</v>
      </c>
      <c r="U727" s="7">
        <v>100</v>
      </c>
      <c r="V727" s="7" t="s">
        <v>1</v>
      </c>
      <c r="W727" s="7">
        <v>0</v>
      </c>
      <c r="X727" s="7">
        <v>0</v>
      </c>
      <c r="Y727" s="7" t="s">
        <v>2692</v>
      </c>
      <c r="Z727" s="7" t="s">
        <v>734</v>
      </c>
      <c r="AA727" s="7" t="s">
        <v>222</v>
      </c>
    </row>
    <row r="728" spans="1:27" x14ac:dyDescent="0.35">
      <c r="A728" s="7" t="s">
        <v>0</v>
      </c>
      <c r="B728" s="7">
        <v>8484</v>
      </c>
      <c r="C728" s="7">
        <v>253</v>
      </c>
      <c r="D728" s="7">
        <v>100</v>
      </c>
      <c r="E728" s="7" t="s">
        <v>1</v>
      </c>
      <c r="F728" s="7">
        <v>0</v>
      </c>
      <c r="G728" s="7">
        <v>0</v>
      </c>
      <c r="H728" s="7" t="s">
        <v>2692</v>
      </c>
      <c r="I728" s="7" t="s">
        <v>735</v>
      </c>
      <c r="J728" s="7" t="s">
        <v>222</v>
      </c>
      <c r="R728" s="7" t="s">
        <v>0</v>
      </c>
      <c r="S728" s="7">
        <v>8484</v>
      </c>
      <c r="T728" s="7">
        <v>253</v>
      </c>
      <c r="U728" s="7">
        <v>100</v>
      </c>
      <c r="V728" s="7" t="s">
        <v>1</v>
      </c>
      <c r="W728" s="7">
        <v>0</v>
      </c>
      <c r="X728" s="7">
        <v>0</v>
      </c>
      <c r="Y728" s="7" t="s">
        <v>2692</v>
      </c>
      <c r="Z728" s="7" t="s">
        <v>735</v>
      </c>
      <c r="AA728" s="7" t="s">
        <v>222</v>
      </c>
    </row>
    <row r="729" spans="1:27" x14ac:dyDescent="0.35">
      <c r="A729" s="7" t="s">
        <v>0</v>
      </c>
      <c r="B729" s="7">
        <v>8484</v>
      </c>
      <c r="C729" s="7">
        <v>253</v>
      </c>
      <c r="D729" s="7">
        <v>100</v>
      </c>
      <c r="E729" s="7" t="s">
        <v>1</v>
      </c>
      <c r="F729" s="7">
        <v>0</v>
      </c>
      <c r="G729" s="7">
        <v>0</v>
      </c>
      <c r="H729" s="7" t="s">
        <v>2692</v>
      </c>
      <c r="I729" s="7" t="s">
        <v>736</v>
      </c>
      <c r="J729" s="7" t="s">
        <v>222</v>
      </c>
      <c r="R729" s="7" t="s">
        <v>0</v>
      </c>
      <c r="S729" s="7">
        <v>8484</v>
      </c>
      <c r="T729" s="7">
        <v>253</v>
      </c>
      <c r="U729" s="7">
        <v>100</v>
      </c>
      <c r="V729" s="7" t="s">
        <v>1</v>
      </c>
      <c r="W729" s="7">
        <v>0</v>
      </c>
      <c r="X729" s="7">
        <v>0</v>
      </c>
      <c r="Y729" s="7" t="s">
        <v>2692</v>
      </c>
      <c r="Z729" s="7" t="s">
        <v>736</v>
      </c>
      <c r="AA729" s="7" t="s">
        <v>222</v>
      </c>
    </row>
    <row r="730" spans="1:27" x14ac:dyDescent="0.35">
      <c r="A730" s="7" t="s">
        <v>0</v>
      </c>
      <c r="B730" s="7">
        <v>8484</v>
      </c>
      <c r="C730" s="7">
        <v>253</v>
      </c>
      <c r="D730" s="7">
        <v>100</v>
      </c>
      <c r="E730" s="7" t="s">
        <v>1</v>
      </c>
      <c r="F730" s="7">
        <v>0</v>
      </c>
      <c r="G730" s="7">
        <v>0</v>
      </c>
      <c r="H730" s="7" t="s">
        <v>2692</v>
      </c>
      <c r="I730" s="7" t="s">
        <v>737</v>
      </c>
      <c r="J730" s="7" t="s">
        <v>222</v>
      </c>
      <c r="R730" s="7" t="s">
        <v>0</v>
      </c>
      <c r="S730" s="7">
        <v>8484</v>
      </c>
      <c r="T730" s="7">
        <v>253</v>
      </c>
      <c r="U730" s="7">
        <v>100</v>
      </c>
      <c r="V730" s="7" t="s">
        <v>1</v>
      </c>
      <c r="W730" s="7">
        <v>0</v>
      </c>
      <c r="X730" s="7">
        <v>0</v>
      </c>
      <c r="Y730" s="7" t="s">
        <v>2692</v>
      </c>
      <c r="Z730" s="7" t="s">
        <v>737</v>
      </c>
      <c r="AA730" s="7" t="s">
        <v>222</v>
      </c>
    </row>
    <row r="731" spans="1:27" x14ac:dyDescent="0.35">
      <c r="A731" s="7" t="s">
        <v>0</v>
      </c>
      <c r="B731" s="7">
        <v>8484</v>
      </c>
      <c r="C731" s="7">
        <v>253</v>
      </c>
      <c r="D731" s="7">
        <v>100</v>
      </c>
      <c r="E731" s="7" t="s">
        <v>1</v>
      </c>
      <c r="F731" s="7">
        <v>0</v>
      </c>
      <c r="G731" s="7">
        <v>0</v>
      </c>
      <c r="H731" s="7" t="s">
        <v>2692</v>
      </c>
      <c r="I731" s="7" t="s">
        <v>738</v>
      </c>
      <c r="J731" s="7" t="s">
        <v>222</v>
      </c>
      <c r="R731" s="7" t="s">
        <v>0</v>
      </c>
      <c r="S731" s="7">
        <v>8484</v>
      </c>
      <c r="T731" s="7">
        <v>253</v>
      </c>
      <c r="U731" s="7">
        <v>100</v>
      </c>
      <c r="V731" s="7" t="s">
        <v>1</v>
      </c>
      <c r="W731" s="7">
        <v>0</v>
      </c>
      <c r="X731" s="7">
        <v>0</v>
      </c>
      <c r="Y731" s="7" t="s">
        <v>2692</v>
      </c>
      <c r="Z731" s="7" t="s">
        <v>738</v>
      </c>
      <c r="AA731" s="7" t="s">
        <v>222</v>
      </c>
    </row>
    <row r="732" spans="1:27" x14ac:dyDescent="0.35">
      <c r="A732" s="7" t="s">
        <v>0</v>
      </c>
      <c r="B732" s="7">
        <v>8484</v>
      </c>
      <c r="C732" s="7">
        <v>253</v>
      </c>
      <c r="D732" s="7">
        <v>100</v>
      </c>
      <c r="E732" s="7" t="s">
        <v>1</v>
      </c>
      <c r="F732" s="7">
        <v>0</v>
      </c>
      <c r="G732" s="7">
        <v>0</v>
      </c>
      <c r="H732" s="7" t="s">
        <v>2692</v>
      </c>
      <c r="I732" s="7" t="s">
        <v>739</v>
      </c>
      <c r="J732" s="7" t="s">
        <v>222</v>
      </c>
      <c r="R732" s="7" t="s">
        <v>0</v>
      </c>
      <c r="S732" s="7">
        <v>8484</v>
      </c>
      <c r="T732" s="7">
        <v>253</v>
      </c>
      <c r="U732" s="7">
        <v>100</v>
      </c>
      <c r="V732" s="7" t="s">
        <v>1</v>
      </c>
      <c r="W732" s="7">
        <v>0</v>
      </c>
      <c r="X732" s="7">
        <v>0</v>
      </c>
      <c r="Y732" s="7" t="s">
        <v>2692</v>
      </c>
      <c r="Z732" s="7" t="s">
        <v>739</v>
      </c>
      <c r="AA732" s="7" t="s">
        <v>222</v>
      </c>
    </row>
    <row r="733" spans="1:27" x14ac:dyDescent="0.35">
      <c r="A733" s="7" t="s">
        <v>0</v>
      </c>
      <c r="B733" s="7">
        <v>8484</v>
      </c>
      <c r="C733" s="7">
        <v>253</v>
      </c>
      <c r="D733" s="7">
        <v>100</v>
      </c>
      <c r="E733" s="7" t="s">
        <v>1</v>
      </c>
      <c r="F733" s="7">
        <v>0</v>
      </c>
      <c r="G733" s="7">
        <v>0</v>
      </c>
      <c r="H733" s="7" t="s">
        <v>2692</v>
      </c>
      <c r="I733" s="7" t="s">
        <v>740</v>
      </c>
      <c r="J733" s="7" t="s">
        <v>222</v>
      </c>
      <c r="R733" s="7" t="s">
        <v>0</v>
      </c>
      <c r="S733" s="7">
        <v>8484</v>
      </c>
      <c r="T733" s="7">
        <v>253</v>
      </c>
      <c r="U733" s="7">
        <v>100</v>
      </c>
      <c r="V733" s="7" t="s">
        <v>1</v>
      </c>
      <c r="W733" s="7">
        <v>0</v>
      </c>
      <c r="X733" s="7">
        <v>0</v>
      </c>
      <c r="Y733" s="7" t="s">
        <v>2692</v>
      </c>
      <c r="Z733" s="7" t="s">
        <v>740</v>
      </c>
      <c r="AA733" s="7" t="s">
        <v>222</v>
      </c>
    </row>
    <row r="734" spans="1:27" x14ac:dyDescent="0.35">
      <c r="A734" s="7" t="s">
        <v>0</v>
      </c>
      <c r="B734" s="7">
        <v>8484</v>
      </c>
      <c r="C734" s="7">
        <v>253</v>
      </c>
      <c r="D734" s="7">
        <v>100</v>
      </c>
      <c r="E734" s="7" t="s">
        <v>1</v>
      </c>
      <c r="F734" s="7">
        <v>0</v>
      </c>
      <c r="G734" s="7">
        <v>0</v>
      </c>
      <c r="H734" s="7" t="s">
        <v>2692</v>
      </c>
      <c r="I734" s="7" t="s">
        <v>741</v>
      </c>
      <c r="J734" s="7" t="s">
        <v>222</v>
      </c>
      <c r="R734" s="7" t="s">
        <v>0</v>
      </c>
      <c r="S734" s="7">
        <v>8484</v>
      </c>
      <c r="T734" s="7">
        <v>253</v>
      </c>
      <c r="U734" s="7">
        <v>100</v>
      </c>
      <c r="V734" s="7" t="s">
        <v>1</v>
      </c>
      <c r="W734" s="7">
        <v>0</v>
      </c>
      <c r="X734" s="7">
        <v>0</v>
      </c>
      <c r="Y734" s="7" t="s">
        <v>2692</v>
      </c>
      <c r="Z734" s="7" t="s">
        <v>741</v>
      </c>
      <c r="AA734" s="7" t="s">
        <v>222</v>
      </c>
    </row>
    <row r="735" spans="1:27" x14ac:dyDescent="0.35">
      <c r="A735" s="7" t="s">
        <v>0</v>
      </c>
      <c r="B735" s="7">
        <v>8484</v>
      </c>
      <c r="C735" s="7">
        <v>253</v>
      </c>
      <c r="D735" s="7">
        <v>100</v>
      </c>
      <c r="E735" s="7" t="s">
        <v>1</v>
      </c>
      <c r="F735" s="7">
        <v>0</v>
      </c>
      <c r="G735" s="7">
        <v>0</v>
      </c>
      <c r="H735" s="7" t="s">
        <v>2692</v>
      </c>
      <c r="I735" s="7" t="s">
        <v>742</v>
      </c>
      <c r="J735" s="7" t="s">
        <v>222</v>
      </c>
      <c r="R735" s="7" t="s">
        <v>0</v>
      </c>
      <c r="S735" s="7">
        <v>8484</v>
      </c>
      <c r="T735" s="7">
        <v>253</v>
      </c>
      <c r="U735" s="7">
        <v>100</v>
      </c>
      <c r="V735" s="7" t="s">
        <v>1</v>
      </c>
      <c r="W735" s="7">
        <v>0</v>
      </c>
      <c r="X735" s="7">
        <v>0</v>
      </c>
      <c r="Y735" s="7" t="s">
        <v>2692</v>
      </c>
      <c r="Z735" s="7" t="s">
        <v>742</v>
      </c>
      <c r="AA735" s="7" t="s">
        <v>222</v>
      </c>
    </row>
    <row r="736" spans="1:27" x14ac:dyDescent="0.35">
      <c r="A736" s="7" t="s">
        <v>0</v>
      </c>
      <c r="B736" s="7">
        <v>8484</v>
      </c>
      <c r="C736" s="7">
        <v>253</v>
      </c>
      <c r="D736" s="7">
        <v>100</v>
      </c>
      <c r="E736" s="7" t="s">
        <v>1</v>
      </c>
      <c r="F736" s="7">
        <v>0</v>
      </c>
      <c r="G736" s="7">
        <v>0</v>
      </c>
      <c r="H736" s="7" t="s">
        <v>2692</v>
      </c>
      <c r="I736" s="7" t="s">
        <v>744</v>
      </c>
      <c r="J736" s="7" t="s">
        <v>222</v>
      </c>
      <c r="R736" s="7" t="s">
        <v>0</v>
      </c>
      <c r="S736" s="7">
        <v>8484</v>
      </c>
      <c r="T736" s="7">
        <v>253</v>
      </c>
      <c r="U736" s="7">
        <v>100</v>
      </c>
      <c r="V736" s="7" t="s">
        <v>1</v>
      </c>
      <c r="W736" s="7">
        <v>0</v>
      </c>
      <c r="X736" s="7">
        <v>0</v>
      </c>
      <c r="Y736" s="7" t="s">
        <v>2692</v>
      </c>
      <c r="Z736" s="7" t="s">
        <v>744</v>
      </c>
      <c r="AA736" s="7" t="s">
        <v>222</v>
      </c>
    </row>
    <row r="737" spans="1:27" x14ac:dyDescent="0.35">
      <c r="A737" s="7" t="s">
        <v>0</v>
      </c>
      <c r="B737" s="7">
        <v>8484</v>
      </c>
      <c r="C737" s="7">
        <v>253</v>
      </c>
      <c r="D737" s="7">
        <v>100</v>
      </c>
      <c r="E737" s="7" t="s">
        <v>1</v>
      </c>
      <c r="F737" s="7">
        <v>0</v>
      </c>
      <c r="G737" s="7">
        <v>0</v>
      </c>
      <c r="H737" s="7" t="s">
        <v>2692</v>
      </c>
      <c r="I737" s="7" t="s">
        <v>743</v>
      </c>
      <c r="J737" s="7" t="s">
        <v>222</v>
      </c>
      <c r="R737" s="7" t="s">
        <v>0</v>
      </c>
      <c r="S737" s="7">
        <v>8484</v>
      </c>
      <c r="T737" s="7">
        <v>253</v>
      </c>
      <c r="U737" s="7">
        <v>100</v>
      </c>
      <c r="V737" s="7" t="s">
        <v>1</v>
      </c>
      <c r="W737" s="7">
        <v>0</v>
      </c>
      <c r="X737" s="7">
        <v>0</v>
      </c>
      <c r="Y737" s="7" t="s">
        <v>2692</v>
      </c>
      <c r="Z737" s="7" t="s">
        <v>743</v>
      </c>
      <c r="AA737" s="7" t="s">
        <v>222</v>
      </c>
    </row>
    <row r="738" spans="1:27" x14ac:dyDescent="0.35">
      <c r="A738" s="7" t="s">
        <v>0</v>
      </c>
      <c r="B738" s="7">
        <v>8484</v>
      </c>
      <c r="C738" s="7">
        <v>253</v>
      </c>
      <c r="D738" s="7">
        <v>100</v>
      </c>
      <c r="E738" s="7" t="s">
        <v>1</v>
      </c>
      <c r="F738" s="7">
        <v>0</v>
      </c>
      <c r="G738" s="7">
        <v>0</v>
      </c>
      <c r="H738" s="7" t="s">
        <v>2692</v>
      </c>
      <c r="I738" s="7" t="s">
        <v>745</v>
      </c>
      <c r="J738" s="7" t="s">
        <v>222</v>
      </c>
      <c r="R738" s="7" t="s">
        <v>0</v>
      </c>
      <c r="S738" s="7">
        <v>8484</v>
      </c>
      <c r="T738" s="7">
        <v>253</v>
      </c>
      <c r="U738" s="7">
        <v>100</v>
      </c>
      <c r="V738" s="7" t="s">
        <v>1</v>
      </c>
      <c r="W738" s="7">
        <v>0</v>
      </c>
      <c r="X738" s="7">
        <v>0</v>
      </c>
      <c r="Y738" s="7" t="s">
        <v>2692</v>
      </c>
      <c r="Z738" s="7" t="s">
        <v>745</v>
      </c>
      <c r="AA738" s="7" t="s">
        <v>222</v>
      </c>
    </row>
    <row r="739" spans="1:27" x14ac:dyDescent="0.35">
      <c r="A739" s="7" t="s">
        <v>0</v>
      </c>
      <c r="B739" s="7">
        <v>8484</v>
      </c>
      <c r="C739" s="7">
        <v>253</v>
      </c>
      <c r="D739" s="7">
        <v>100</v>
      </c>
      <c r="E739" s="7" t="s">
        <v>1</v>
      </c>
      <c r="F739" s="7">
        <v>0</v>
      </c>
      <c r="G739" s="7">
        <v>0</v>
      </c>
      <c r="H739" s="7" t="s">
        <v>2692</v>
      </c>
      <c r="I739" s="7" t="s">
        <v>746</v>
      </c>
      <c r="J739" s="7" t="s">
        <v>222</v>
      </c>
      <c r="R739" s="7" t="s">
        <v>0</v>
      </c>
      <c r="S739" s="7">
        <v>8484</v>
      </c>
      <c r="T739" s="7">
        <v>253</v>
      </c>
      <c r="U739" s="7">
        <v>100</v>
      </c>
      <c r="V739" s="7" t="s">
        <v>1</v>
      </c>
      <c r="W739" s="7">
        <v>0</v>
      </c>
      <c r="X739" s="7">
        <v>0</v>
      </c>
      <c r="Y739" s="7" t="s">
        <v>2692</v>
      </c>
      <c r="Z739" s="7" t="s">
        <v>746</v>
      </c>
      <c r="AA739" s="7" t="s">
        <v>222</v>
      </c>
    </row>
    <row r="740" spans="1:27" x14ac:dyDescent="0.35">
      <c r="A740" s="7" t="s">
        <v>0</v>
      </c>
      <c r="B740" s="7">
        <v>8484</v>
      </c>
      <c r="C740" s="7">
        <v>253</v>
      </c>
      <c r="D740" s="7">
        <v>100</v>
      </c>
      <c r="E740" s="7" t="s">
        <v>1</v>
      </c>
      <c r="F740" s="7">
        <v>0</v>
      </c>
      <c r="G740" s="7">
        <v>0</v>
      </c>
      <c r="H740" s="7" t="s">
        <v>2692</v>
      </c>
      <c r="I740" s="7" t="s">
        <v>748</v>
      </c>
      <c r="J740" s="7" t="s">
        <v>222</v>
      </c>
      <c r="R740" s="7" t="s">
        <v>0</v>
      </c>
      <c r="S740" s="7">
        <v>8484</v>
      </c>
      <c r="T740" s="7">
        <v>253</v>
      </c>
      <c r="U740" s="7">
        <v>100</v>
      </c>
      <c r="V740" s="7" t="s">
        <v>1</v>
      </c>
      <c r="W740" s="7">
        <v>0</v>
      </c>
      <c r="X740" s="7">
        <v>0</v>
      </c>
      <c r="Y740" s="7" t="s">
        <v>2692</v>
      </c>
      <c r="Z740" s="7" t="s">
        <v>748</v>
      </c>
      <c r="AA740" s="7" t="s">
        <v>222</v>
      </c>
    </row>
    <row r="741" spans="1:27" x14ac:dyDescent="0.35">
      <c r="A741" s="7" t="s">
        <v>0</v>
      </c>
      <c r="B741" s="7">
        <v>8484</v>
      </c>
      <c r="C741" s="7">
        <v>253</v>
      </c>
      <c r="D741" s="7">
        <v>100</v>
      </c>
      <c r="E741" s="7" t="s">
        <v>1</v>
      </c>
      <c r="F741" s="7">
        <v>0</v>
      </c>
      <c r="G741" s="7">
        <v>0</v>
      </c>
      <c r="H741" s="7" t="s">
        <v>2692</v>
      </c>
      <c r="I741" s="7" t="s">
        <v>747</v>
      </c>
      <c r="J741" s="7" t="s">
        <v>222</v>
      </c>
      <c r="R741" s="7" t="s">
        <v>0</v>
      </c>
      <c r="S741" s="7">
        <v>8484</v>
      </c>
      <c r="T741" s="7">
        <v>253</v>
      </c>
      <c r="U741" s="7">
        <v>100</v>
      </c>
      <c r="V741" s="7" t="s">
        <v>1</v>
      </c>
      <c r="W741" s="7">
        <v>0</v>
      </c>
      <c r="X741" s="7">
        <v>0</v>
      </c>
      <c r="Y741" s="7" t="s">
        <v>2692</v>
      </c>
      <c r="Z741" s="7" t="s">
        <v>747</v>
      </c>
      <c r="AA741" s="7" t="s">
        <v>222</v>
      </c>
    </row>
    <row r="742" spans="1:27" x14ac:dyDescent="0.35">
      <c r="A742" s="7" t="s">
        <v>0</v>
      </c>
      <c r="B742" s="7">
        <v>8484</v>
      </c>
      <c r="C742" s="7">
        <v>253</v>
      </c>
      <c r="D742" s="7">
        <v>100</v>
      </c>
      <c r="E742" s="7" t="s">
        <v>1</v>
      </c>
      <c r="F742" s="7">
        <v>0</v>
      </c>
      <c r="G742" s="7">
        <v>0</v>
      </c>
      <c r="H742" s="7" t="s">
        <v>2692</v>
      </c>
      <c r="I742" s="7" t="s">
        <v>750</v>
      </c>
      <c r="J742" s="7" t="s">
        <v>222</v>
      </c>
      <c r="R742" s="7" t="s">
        <v>0</v>
      </c>
      <c r="S742" s="7">
        <v>8484</v>
      </c>
      <c r="T742" s="7">
        <v>253</v>
      </c>
      <c r="U742" s="7">
        <v>100</v>
      </c>
      <c r="V742" s="7" t="s">
        <v>1</v>
      </c>
      <c r="W742" s="7">
        <v>0</v>
      </c>
      <c r="X742" s="7">
        <v>0</v>
      </c>
      <c r="Y742" s="7" t="s">
        <v>2692</v>
      </c>
      <c r="Z742" s="7" t="s">
        <v>750</v>
      </c>
      <c r="AA742" s="7" t="s">
        <v>222</v>
      </c>
    </row>
    <row r="743" spans="1:27" x14ac:dyDescent="0.35">
      <c r="A743" s="7" t="s">
        <v>0</v>
      </c>
      <c r="B743" s="7">
        <v>8484</v>
      </c>
      <c r="C743" s="7">
        <v>253</v>
      </c>
      <c r="D743" s="7">
        <v>100</v>
      </c>
      <c r="E743" s="7" t="s">
        <v>1</v>
      </c>
      <c r="F743" s="7">
        <v>0</v>
      </c>
      <c r="G743" s="7">
        <v>0</v>
      </c>
      <c r="H743" s="7" t="s">
        <v>2692</v>
      </c>
      <c r="I743" s="7" t="s">
        <v>751</v>
      </c>
      <c r="J743" s="7" t="s">
        <v>222</v>
      </c>
      <c r="R743" s="7" t="s">
        <v>0</v>
      </c>
      <c r="S743" s="7">
        <v>8484</v>
      </c>
      <c r="T743" s="7">
        <v>253</v>
      </c>
      <c r="U743" s="7">
        <v>100</v>
      </c>
      <c r="V743" s="7" t="s">
        <v>1</v>
      </c>
      <c r="W743" s="7">
        <v>0</v>
      </c>
      <c r="X743" s="7">
        <v>0</v>
      </c>
      <c r="Y743" s="7" t="s">
        <v>2692</v>
      </c>
      <c r="Z743" s="7" t="s">
        <v>751</v>
      </c>
      <c r="AA743" s="7" t="s">
        <v>222</v>
      </c>
    </row>
    <row r="744" spans="1:27" x14ac:dyDescent="0.35">
      <c r="A744" s="7" t="s">
        <v>0</v>
      </c>
      <c r="B744" s="7">
        <v>8484</v>
      </c>
      <c r="C744" s="7">
        <v>253</v>
      </c>
      <c r="D744" s="7">
        <v>100</v>
      </c>
      <c r="E744" s="7" t="s">
        <v>1</v>
      </c>
      <c r="F744" s="7">
        <v>0</v>
      </c>
      <c r="G744" s="7">
        <v>0</v>
      </c>
      <c r="H744" s="7" t="s">
        <v>2692</v>
      </c>
      <c r="I744" s="7" t="s">
        <v>749</v>
      </c>
      <c r="J744" s="7" t="s">
        <v>222</v>
      </c>
      <c r="R744" s="7" t="s">
        <v>0</v>
      </c>
      <c r="S744" s="7">
        <v>8484</v>
      </c>
      <c r="T744" s="7">
        <v>253</v>
      </c>
      <c r="U744" s="7">
        <v>100</v>
      </c>
      <c r="V744" s="7" t="s">
        <v>1</v>
      </c>
      <c r="W744" s="7">
        <v>0</v>
      </c>
      <c r="X744" s="7">
        <v>0</v>
      </c>
      <c r="Y744" s="7" t="s">
        <v>2692</v>
      </c>
      <c r="Z744" s="7" t="s">
        <v>749</v>
      </c>
      <c r="AA744" s="7" t="s">
        <v>222</v>
      </c>
    </row>
    <row r="745" spans="1:27" x14ac:dyDescent="0.35">
      <c r="A745" s="7" t="s">
        <v>0</v>
      </c>
      <c r="B745" s="7">
        <v>8484</v>
      </c>
      <c r="C745" s="7">
        <v>253</v>
      </c>
      <c r="D745" s="7">
        <v>100</v>
      </c>
      <c r="E745" s="7" t="s">
        <v>1</v>
      </c>
      <c r="F745" s="7">
        <v>0</v>
      </c>
      <c r="G745" s="7">
        <v>0</v>
      </c>
      <c r="H745" s="7" t="s">
        <v>2692</v>
      </c>
      <c r="I745" s="7" t="s">
        <v>752</v>
      </c>
      <c r="J745" s="7" t="s">
        <v>222</v>
      </c>
      <c r="R745" s="7" t="s">
        <v>0</v>
      </c>
      <c r="S745" s="7">
        <v>8484</v>
      </c>
      <c r="T745" s="7">
        <v>253</v>
      </c>
      <c r="U745" s="7">
        <v>100</v>
      </c>
      <c r="V745" s="7" t="s">
        <v>1</v>
      </c>
      <c r="W745" s="7">
        <v>0</v>
      </c>
      <c r="X745" s="7">
        <v>0</v>
      </c>
      <c r="Y745" s="7" t="s">
        <v>2692</v>
      </c>
      <c r="Z745" s="7" t="s">
        <v>752</v>
      </c>
      <c r="AA745" s="7" t="s">
        <v>222</v>
      </c>
    </row>
    <row r="746" spans="1:27" x14ac:dyDescent="0.35">
      <c r="A746" s="7" t="s">
        <v>0</v>
      </c>
      <c r="B746" s="7">
        <v>8484</v>
      </c>
      <c r="C746" s="7">
        <v>253</v>
      </c>
      <c r="D746" s="7">
        <v>100</v>
      </c>
      <c r="E746" s="7" t="s">
        <v>1</v>
      </c>
      <c r="F746" s="7">
        <v>0</v>
      </c>
      <c r="G746" s="7">
        <v>0</v>
      </c>
      <c r="H746" s="7" t="s">
        <v>2692</v>
      </c>
      <c r="I746" s="7" t="s">
        <v>755</v>
      </c>
      <c r="J746" s="7" t="s">
        <v>222</v>
      </c>
      <c r="R746" s="7" t="s">
        <v>0</v>
      </c>
      <c r="S746" s="7">
        <v>8484</v>
      </c>
      <c r="T746" s="7">
        <v>253</v>
      </c>
      <c r="U746" s="7">
        <v>100</v>
      </c>
      <c r="V746" s="7" t="s">
        <v>1</v>
      </c>
      <c r="W746" s="7">
        <v>0</v>
      </c>
      <c r="X746" s="7">
        <v>0</v>
      </c>
      <c r="Y746" s="7" t="s">
        <v>2692</v>
      </c>
      <c r="Z746" s="7" t="s">
        <v>755</v>
      </c>
      <c r="AA746" s="7" t="s">
        <v>222</v>
      </c>
    </row>
    <row r="747" spans="1:27" x14ac:dyDescent="0.35">
      <c r="A747" s="7" t="s">
        <v>0</v>
      </c>
      <c r="B747" s="7">
        <v>8484</v>
      </c>
      <c r="C747" s="7">
        <v>253</v>
      </c>
      <c r="D747" s="7">
        <v>100</v>
      </c>
      <c r="E747" s="7" t="s">
        <v>1</v>
      </c>
      <c r="F747" s="7">
        <v>0</v>
      </c>
      <c r="G747" s="7">
        <v>0</v>
      </c>
      <c r="H747" s="7" t="s">
        <v>2692</v>
      </c>
      <c r="I747" s="7" t="s">
        <v>753</v>
      </c>
      <c r="J747" s="7" t="s">
        <v>222</v>
      </c>
      <c r="R747" s="7" t="s">
        <v>0</v>
      </c>
      <c r="S747" s="7">
        <v>8484</v>
      </c>
      <c r="T747" s="7">
        <v>253</v>
      </c>
      <c r="U747" s="7">
        <v>100</v>
      </c>
      <c r="V747" s="7" t="s">
        <v>1</v>
      </c>
      <c r="W747" s="7">
        <v>0</v>
      </c>
      <c r="X747" s="7">
        <v>0</v>
      </c>
      <c r="Y747" s="7" t="s">
        <v>2692</v>
      </c>
      <c r="Z747" s="7" t="s">
        <v>753</v>
      </c>
      <c r="AA747" s="7" t="s">
        <v>222</v>
      </c>
    </row>
    <row r="748" spans="1:27" x14ac:dyDescent="0.35">
      <c r="A748" s="7" t="s">
        <v>0</v>
      </c>
      <c r="B748" s="7">
        <v>8484</v>
      </c>
      <c r="C748" s="7">
        <v>253</v>
      </c>
      <c r="D748" s="7">
        <v>100</v>
      </c>
      <c r="E748" s="7" t="s">
        <v>1</v>
      </c>
      <c r="F748" s="7">
        <v>0</v>
      </c>
      <c r="G748" s="7">
        <v>0</v>
      </c>
      <c r="H748" s="7" t="s">
        <v>2692</v>
      </c>
      <c r="I748" s="7" t="s">
        <v>756</v>
      </c>
      <c r="J748" s="7" t="s">
        <v>222</v>
      </c>
      <c r="R748" s="7" t="s">
        <v>0</v>
      </c>
      <c r="S748" s="7">
        <v>8484</v>
      </c>
      <c r="T748" s="7">
        <v>253</v>
      </c>
      <c r="U748" s="7">
        <v>100</v>
      </c>
      <c r="V748" s="7" t="s">
        <v>1</v>
      </c>
      <c r="W748" s="7">
        <v>0</v>
      </c>
      <c r="X748" s="7">
        <v>0</v>
      </c>
      <c r="Y748" s="7" t="s">
        <v>2692</v>
      </c>
      <c r="Z748" s="7" t="s">
        <v>756</v>
      </c>
      <c r="AA748" s="7" t="s">
        <v>222</v>
      </c>
    </row>
    <row r="749" spans="1:27" x14ac:dyDescent="0.35">
      <c r="A749" s="7" t="s">
        <v>0</v>
      </c>
      <c r="B749" s="7">
        <v>8484</v>
      </c>
      <c r="C749" s="7">
        <v>253</v>
      </c>
      <c r="D749" s="7">
        <v>100</v>
      </c>
      <c r="E749" s="7" t="s">
        <v>1</v>
      </c>
      <c r="F749" s="7">
        <v>0</v>
      </c>
      <c r="G749" s="7">
        <v>0</v>
      </c>
      <c r="H749" s="7" t="s">
        <v>2692</v>
      </c>
      <c r="I749" s="7" t="s">
        <v>758</v>
      </c>
      <c r="J749" s="7" t="s">
        <v>222</v>
      </c>
      <c r="R749" s="7" t="s">
        <v>0</v>
      </c>
      <c r="S749" s="7">
        <v>8484</v>
      </c>
      <c r="T749" s="7">
        <v>253</v>
      </c>
      <c r="U749" s="7">
        <v>100</v>
      </c>
      <c r="V749" s="7" t="s">
        <v>1</v>
      </c>
      <c r="W749" s="7">
        <v>0</v>
      </c>
      <c r="X749" s="7">
        <v>0</v>
      </c>
      <c r="Y749" s="7" t="s">
        <v>2692</v>
      </c>
      <c r="Z749" s="7" t="s">
        <v>758</v>
      </c>
      <c r="AA749" s="7" t="s">
        <v>222</v>
      </c>
    </row>
    <row r="750" spans="1:27" x14ac:dyDescent="0.35">
      <c r="A750" s="7" t="s">
        <v>0</v>
      </c>
      <c r="B750" s="7">
        <v>8484</v>
      </c>
      <c r="C750" s="7">
        <v>253</v>
      </c>
      <c r="D750" s="7">
        <v>100</v>
      </c>
      <c r="E750" s="7" t="s">
        <v>1</v>
      </c>
      <c r="F750" s="7">
        <v>0</v>
      </c>
      <c r="G750" s="7">
        <v>0</v>
      </c>
      <c r="H750" s="7" t="s">
        <v>2692</v>
      </c>
      <c r="I750" s="7" t="s">
        <v>757</v>
      </c>
      <c r="J750" s="7" t="s">
        <v>222</v>
      </c>
      <c r="R750" s="7" t="s">
        <v>0</v>
      </c>
      <c r="S750" s="7">
        <v>8484</v>
      </c>
      <c r="T750" s="7">
        <v>253</v>
      </c>
      <c r="U750" s="7">
        <v>100</v>
      </c>
      <c r="V750" s="7" t="s">
        <v>1</v>
      </c>
      <c r="W750" s="7">
        <v>0</v>
      </c>
      <c r="X750" s="7">
        <v>0</v>
      </c>
      <c r="Y750" s="7" t="s">
        <v>2692</v>
      </c>
      <c r="Z750" s="7" t="s">
        <v>757</v>
      </c>
      <c r="AA750" s="7" t="s">
        <v>222</v>
      </c>
    </row>
    <row r="751" spans="1:27" x14ac:dyDescent="0.35">
      <c r="A751" s="7" t="s">
        <v>0</v>
      </c>
      <c r="B751" s="7">
        <v>8484</v>
      </c>
      <c r="C751" s="7">
        <v>253</v>
      </c>
      <c r="D751" s="7">
        <v>100</v>
      </c>
      <c r="E751" s="7" t="s">
        <v>1</v>
      </c>
      <c r="F751" s="7">
        <v>0</v>
      </c>
      <c r="G751" s="7">
        <v>0</v>
      </c>
      <c r="H751" s="7" t="s">
        <v>2692</v>
      </c>
      <c r="I751" s="7" t="s">
        <v>760</v>
      </c>
      <c r="J751" s="7" t="s">
        <v>222</v>
      </c>
      <c r="R751" s="7" t="s">
        <v>0</v>
      </c>
      <c r="S751" s="7">
        <v>8484</v>
      </c>
      <c r="T751" s="7">
        <v>253</v>
      </c>
      <c r="U751" s="7">
        <v>100</v>
      </c>
      <c r="V751" s="7" t="s">
        <v>1</v>
      </c>
      <c r="W751" s="7">
        <v>0</v>
      </c>
      <c r="X751" s="7">
        <v>0</v>
      </c>
      <c r="Y751" s="7" t="s">
        <v>2692</v>
      </c>
      <c r="Z751" s="7" t="s">
        <v>760</v>
      </c>
      <c r="AA751" s="7" t="s">
        <v>222</v>
      </c>
    </row>
    <row r="752" spans="1:27" x14ac:dyDescent="0.35">
      <c r="A752" s="7" t="s">
        <v>0</v>
      </c>
      <c r="B752" s="7">
        <v>8484</v>
      </c>
      <c r="C752" s="7">
        <v>253</v>
      </c>
      <c r="D752" s="7">
        <v>100</v>
      </c>
      <c r="E752" s="7" t="s">
        <v>1</v>
      </c>
      <c r="F752" s="7">
        <v>0</v>
      </c>
      <c r="G752" s="7">
        <v>0</v>
      </c>
      <c r="H752" s="7" t="s">
        <v>2692</v>
      </c>
      <c r="I752" s="7" t="s">
        <v>761</v>
      </c>
      <c r="J752" s="7" t="s">
        <v>222</v>
      </c>
      <c r="R752" s="7" t="s">
        <v>0</v>
      </c>
      <c r="S752" s="7">
        <v>8484</v>
      </c>
      <c r="T752" s="7">
        <v>253</v>
      </c>
      <c r="U752" s="7">
        <v>100</v>
      </c>
      <c r="V752" s="7" t="s">
        <v>1</v>
      </c>
      <c r="W752" s="7">
        <v>0</v>
      </c>
      <c r="X752" s="7">
        <v>0</v>
      </c>
      <c r="Y752" s="7" t="s">
        <v>2692</v>
      </c>
      <c r="Z752" s="7" t="s">
        <v>761</v>
      </c>
      <c r="AA752" s="7" t="s">
        <v>222</v>
      </c>
    </row>
    <row r="753" spans="1:27" x14ac:dyDescent="0.35">
      <c r="A753" s="7" t="s">
        <v>0</v>
      </c>
      <c r="B753" s="7">
        <v>8484</v>
      </c>
      <c r="C753" s="7">
        <v>253</v>
      </c>
      <c r="D753" s="7">
        <v>100</v>
      </c>
      <c r="E753" s="7" t="s">
        <v>1</v>
      </c>
      <c r="F753" s="7">
        <v>0</v>
      </c>
      <c r="G753" s="7">
        <v>0</v>
      </c>
      <c r="H753" s="7" t="s">
        <v>2692</v>
      </c>
      <c r="I753" s="7" t="s">
        <v>759</v>
      </c>
      <c r="J753" s="7" t="s">
        <v>222</v>
      </c>
      <c r="R753" s="7" t="s">
        <v>0</v>
      </c>
      <c r="S753" s="7">
        <v>8484</v>
      </c>
      <c r="T753" s="7">
        <v>253</v>
      </c>
      <c r="U753" s="7">
        <v>100</v>
      </c>
      <c r="V753" s="7" t="s">
        <v>1</v>
      </c>
      <c r="W753" s="7">
        <v>0</v>
      </c>
      <c r="X753" s="7">
        <v>0</v>
      </c>
      <c r="Y753" s="7" t="s">
        <v>2692</v>
      </c>
      <c r="Z753" s="7" t="s">
        <v>759</v>
      </c>
      <c r="AA753" s="7" t="s">
        <v>222</v>
      </c>
    </row>
    <row r="754" spans="1:27" x14ac:dyDescent="0.35">
      <c r="A754" s="7" t="s">
        <v>0</v>
      </c>
      <c r="B754" s="7">
        <v>8484</v>
      </c>
      <c r="C754" s="7">
        <v>253</v>
      </c>
      <c r="D754" s="7">
        <v>100</v>
      </c>
      <c r="E754" s="7" t="s">
        <v>1</v>
      </c>
      <c r="F754" s="7">
        <v>0</v>
      </c>
      <c r="G754" s="7">
        <v>0</v>
      </c>
      <c r="H754" s="7" t="s">
        <v>2692</v>
      </c>
      <c r="I754" s="7" t="s">
        <v>764</v>
      </c>
      <c r="J754" s="7" t="s">
        <v>222</v>
      </c>
      <c r="R754" s="7" t="s">
        <v>0</v>
      </c>
      <c r="S754" s="7">
        <v>8484</v>
      </c>
      <c r="T754" s="7">
        <v>253</v>
      </c>
      <c r="U754" s="7">
        <v>100</v>
      </c>
      <c r="V754" s="7" t="s">
        <v>1</v>
      </c>
      <c r="W754" s="7">
        <v>0</v>
      </c>
      <c r="X754" s="7">
        <v>0</v>
      </c>
      <c r="Y754" s="7" t="s">
        <v>2692</v>
      </c>
      <c r="Z754" s="7" t="s">
        <v>764</v>
      </c>
      <c r="AA754" s="7" t="s">
        <v>222</v>
      </c>
    </row>
    <row r="755" spans="1:27" x14ac:dyDescent="0.35">
      <c r="A755" s="7" t="s">
        <v>0</v>
      </c>
      <c r="B755" s="7">
        <v>8484</v>
      </c>
      <c r="C755" s="7">
        <v>253</v>
      </c>
      <c r="D755" s="7">
        <v>100</v>
      </c>
      <c r="E755" s="7" t="s">
        <v>1</v>
      </c>
      <c r="F755" s="7">
        <v>0</v>
      </c>
      <c r="G755" s="7">
        <v>0</v>
      </c>
      <c r="H755" s="7" t="s">
        <v>2692</v>
      </c>
      <c r="I755" s="7" t="s">
        <v>763</v>
      </c>
      <c r="J755" s="7" t="s">
        <v>222</v>
      </c>
      <c r="R755" s="7" t="s">
        <v>0</v>
      </c>
      <c r="S755" s="7">
        <v>8484</v>
      </c>
      <c r="T755" s="7">
        <v>253</v>
      </c>
      <c r="U755" s="7">
        <v>100</v>
      </c>
      <c r="V755" s="7" t="s">
        <v>1</v>
      </c>
      <c r="W755" s="7">
        <v>0</v>
      </c>
      <c r="X755" s="7">
        <v>0</v>
      </c>
      <c r="Y755" s="7" t="s">
        <v>2692</v>
      </c>
      <c r="Z755" s="7" t="s">
        <v>763</v>
      </c>
      <c r="AA755" s="7" t="s">
        <v>222</v>
      </c>
    </row>
    <row r="756" spans="1:27" x14ac:dyDescent="0.35">
      <c r="A756" s="7" t="s">
        <v>0</v>
      </c>
      <c r="B756" s="7">
        <v>8484</v>
      </c>
      <c r="C756" s="7">
        <v>253</v>
      </c>
      <c r="D756" s="7">
        <v>100</v>
      </c>
      <c r="E756" s="7" t="s">
        <v>1</v>
      </c>
      <c r="F756" s="7">
        <v>0</v>
      </c>
      <c r="G756" s="7">
        <v>0</v>
      </c>
      <c r="H756" s="7" t="s">
        <v>2692</v>
      </c>
      <c r="I756" s="7" t="s">
        <v>762</v>
      </c>
      <c r="J756" s="7" t="s">
        <v>222</v>
      </c>
      <c r="R756" s="7" t="s">
        <v>0</v>
      </c>
      <c r="S756" s="7">
        <v>8484</v>
      </c>
      <c r="T756" s="7">
        <v>253</v>
      </c>
      <c r="U756" s="7">
        <v>100</v>
      </c>
      <c r="V756" s="7" t="s">
        <v>1</v>
      </c>
      <c r="W756" s="7">
        <v>0</v>
      </c>
      <c r="X756" s="7">
        <v>0</v>
      </c>
      <c r="Y756" s="7" t="s">
        <v>2692</v>
      </c>
      <c r="Z756" s="7" t="s">
        <v>762</v>
      </c>
      <c r="AA756" s="7" t="s">
        <v>222</v>
      </c>
    </row>
    <row r="757" spans="1:27" x14ac:dyDescent="0.35">
      <c r="A757" s="7" t="s">
        <v>0</v>
      </c>
      <c r="B757" s="7">
        <v>8484</v>
      </c>
      <c r="C757" s="7">
        <v>253</v>
      </c>
      <c r="D757" s="7">
        <v>100</v>
      </c>
      <c r="E757" s="7" t="s">
        <v>1</v>
      </c>
      <c r="F757" s="7">
        <v>0</v>
      </c>
      <c r="G757" s="7">
        <v>0</v>
      </c>
      <c r="H757" s="7" t="s">
        <v>2692</v>
      </c>
      <c r="I757" s="7" t="s">
        <v>765</v>
      </c>
      <c r="J757" s="7" t="s">
        <v>222</v>
      </c>
      <c r="R757" s="7" t="s">
        <v>0</v>
      </c>
      <c r="S757" s="7">
        <v>8484</v>
      </c>
      <c r="T757" s="7">
        <v>253</v>
      </c>
      <c r="U757" s="7">
        <v>100</v>
      </c>
      <c r="V757" s="7" t="s">
        <v>1</v>
      </c>
      <c r="W757" s="7">
        <v>0</v>
      </c>
      <c r="X757" s="7">
        <v>0</v>
      </c>
      <c r="Y757" s="7" t="s">
        <v>2692</v>
      </c>
      <c r="Z757" s="7" t="s">
        <v>765</v>
      </c>
      <c r="AA757" s="7" t="s">
        <v>222</v>
      </c>
    </row>
    <row r="758" spans="1:27" x14ac:dyDescent="0.35">
      <c r="A758" s="7" t="s">
        <v>0</v>
      </c>
      <c r="B758" s="7">
        <v>8484</v>
      </c>
      <c r="C758" s="7">
        <v>253</v>
      </c>
      <c r="D758" s="7">
        <v>100</v>
      </c>
      <c r="E758" s="7" t="s">
        <v>1</v>
      </c>
      <c r="F758" s="7">
        <v>0</v>
      </c>
      <c r="G758" s="7">
        <v>0</v>
      </c>
      <c r="H758" s="7" t="s">
        <v>2692</v>
      </c>
      <c r="I758" s="7" t="s">
        <v>767</v>
      </c>
      <c r="J758" s="7" t="s">
        <v>222</v>
      </c>
      <c r="R758" s="7" t="s">
        <v>0</v>
      </c>
      <c r="S758" s="7">
        <v>8484</v>
      </c>
      <c r="T758" s="7">
        <v>253</v>
      </c>
      <c r="U758" s="7">
        <v>100</v>
      </c>
      <c r="V758" s="7" t="s">
        <v>1</v>
      </c>
      <c r="W758" s="7">
        <v>0</v>
      </c>
      <c r="X758" s="7">
        <v>0</v>
      </c>
      <c r="Y758" s="7" t="s">
        <v>2692</v>
      </c>
      <c r="Z758" s="7" t="s">
        <v>767</v>
      </c>
      <c r="AA758" s="7" t="s">
        <v>222</v>
      </c>
    </row>
    <row r="759" spans="1:27" x14ac:dyDescent="0.35">
      <c r="A759" s="7" t="s">
        <v>0</v>
      </c>
      <c r="B759" s="7">
        <v>8484</v>
      </c>
      <c r="C759" s="7">
        <v>253</v>
      </c>
      <c r="D759" s="7">
        <v>100</v>
      </c>
      <c r="E759" s="7" t="s">
        <v>1</v>
      </c>
      <c r="F759" s="7">
        <v>0</v>
      </c>
      <c r="G759" s="7">
        <v>0</v>
      </c>
      <c r="H759" s="7" t="s">
        <v>2692</v>
      </c>
      <c r="I759" s="7" t="s">
        <v>766</v>
      </c>
      <c r="J759" s="7" t="s">
        <v>222</v>
      </c>
      <c r="R759" s="7" t="s">
        <v>0</v>
      </c>
      <c r="S759" s="7">
        <v>8484</v>
      </c>
      <c r="T759" s="7">
        <v>253</v>
      </c>
      <c r="U759" s="7">
        <v>100</v>
      </c>
      <c r="V759" s="7" t="s">
        <v>1</v>
      </c>
      <c r="W759" s="7">
        <v>0</v>
      </c>
      <c r="X759" s="7">
        <v>0</v>
      </c>
      <c r="Y759" s="7" t="s">
        <v>2692</v>
      </c>
      <c r="Z759" s="7" t="s">
        <v>766</v>
      </c>
      <c r="AA759" s="7" t="s">
        <v>222</v>
      </c>
    </row>
    <row r="760" spans="1:27" x14ac:dyDescent="0.35">
      <c r="A760" s="7" t="s">
        <v>0</v>
      </c>
      <c r="B760" s="7">
        <v>8484</v>
      </c>
      <c r="C760" s="7">
        <v>253</v>
      </c>
      <c r="D760" s="7">
        <v>100</v>
      </c>
      <c r="E760" s="7" t="s">
        <v>1</v>
      </c>
      <c r="F760" s="7">
        <v>0</v>
      </c>
      <c r="G760" s="7">
        <v>0</v>
      </c>
      <c r="H760" s="7" t="s">
        <v>2692</v>
      </c>
      <c r="I760" s="7" t="s">
        <v>769</v>
      </c>
      <c r="J760" s="7" t="s">
        <v>222</v>
      </c>
      <c r="R760" s="7" t="s">
        <v>0</v>
      </c>
      <c r="S760" s="7">
        <v>8484</v>
      </c>
      <c r="T760" s="7">
        <v>253</v>
      </c>
      <c r="U760" s="7">
        <v>100</v>
      </c>
      <c r="V760" s="7" t="s">
        <v>1</v>
      </c>
      <c r="W760" s="7">
        <v>0</v>
      </c>
      <c r="X760" s="7">
        <v>0</v>
      </c>
      <c r="Y760" s="7" t="s">
        <v>2692</v>
      </c>
      <c r="Z760" s="7" t="s">
        <v>769</v>
      </c>
      <c r="AA760" s="7" t="s">
        <v>222</v>
      </c>
    </row>
    <row r="761" spans="1:27" x14ac:dyDescent="0.35">
      <c r="A761" s="7" t="s">
        <v>0</v>
      </c>
      <c r="B761" s="7">
        <v>8484</v>
      </c>
      <c r="C761" s="7">
        <v>253</v>
      </c>
      <c r="D761" s="7">
        <v>100</v>
      </c>
      <c r="E761" s="7" t="s">
        <v>1</v>
      </c>
      <c r="F761" s="7">
        <v>0</v>
      </c>
      <c r="G761" s="7">
        <v>0</v>
      </c>
      <c r="H761" s="7" t="s">
        <v>2692</v>
      </c>
      <c r="I761" s="7" t="s">
        <v>770</v>
      </c>
      <c r="J761" s="7" t="s">
        <v>222</v>
      </c>
      <c r="R761" s="7" t="s">
        <v>0</v>
      </c>
      <c r="S761" s="7">
        <v>8484</v>
      </c>
      <c r="T761" s="7">
        <v>253</v>
      </c>
      <c r="U761" s="7">
        <v>100</v>
      </c>
      <c r="V761" s="7" t="s">
        <v>1</v>
      </c>
      <c r="W761" s="7">
        <v>0</v>
      </c>
      <c r="X761" s="7">
        <v>0</v>
      </c>
      <c r="Y761" s="7" t="s">
        <v>2692</v>
      </c>
      <c r="Z761" s="7" t="s">
        <v>770</v>
      </c>
      <c r="AA761" s="7" t="s">
        <v>222</v>
      </c>
    </row>
    <row r="762" spans="1:27" x14ac:dyDescent="0.35">
      <c r="A762" s="7" t="s">
        <v>0</v>
      </c>
      <c r="B762" s="7">
        <v>8484</v>
      </c>
      <c r="C762" s="7">
        <v>253</v>
      </c>
      <c r="D762" s="7">
        <v>100</v>
      </c>
      <c r="E762" s="7" t="s">
        <v>1</v>
      </c>
      <c r="F762" s="7">
        <v>0</v>
      </c>
      <c r="G762" s="7">
        <v>0</v>
      </c>
      <c r="H762" s="7" t="s">
        <v>2692</v>
      </c>
      <c r="I762" s="7" t="s">
        <v>768</v>
      </c>
      <c r="J762" s="7" t="s">
        <v>222</v>
      </c>
      <c r="R762" s="7" t="s">
        <v>0</v>
      </c>
      <c r="S762" s="7">
        <v>8484</v>
      </c>
      <c r="T762" s="7">
        <v>253</v>
      </c>
      <c r="U762" s="7">
        <v>100</v>
      </c>
      <c r="V762" s="7" t="s">
        <v>1</v>
      </c>
      <c r="W762" s="7">
        <v>0</v>
      </c>
      <c r="X762" s="7">
        <v>0</v>
      </c>
      <c r="Y762" s="7" t="s">
        <v>2692</v>
      </c>
      <c r="Z762" s="7" t="s">
        <v>768</v>
      </c>
      <c r="AA762" s="7" t="s">
        <v>222</v>
      </c>
    </row>
    <row r="763" spans="1:27" x14ac:dyDescent="0.35">
      <c r="A763" s="7" t="s">
        <v>0</v>
      </c>
      <c r="B763" s="7">
        <v>8484</v>
      </c>
      <c r="C763" s="7">
        <v>253</v>
      </c>
      <c r="D763" s="7">
        <v>100</v>
      </c>
      <c r="E763" s="7" t="s">
        <v>1</v>
      </c>
      <c r="F763" s="7">
        <v>0</v>
      </c>
      <c r="G763" s="7">
        <v>0</v>
      </c>
      <c r="H763" s="7" t="s">
        <v>2692</v>
      </c>
      <c r="I763" s="7" t="s">
        <v>771</v>
      </c>
      <c r="J763" s="7" t="s">
        <v>222</v>
      </c>
      <c r="R763" s="7" t="s">
        <v>0</v>
      </c>
      <c r="S763" s="7">
        <v>8484</v>
      </c>
      <c r="T763" s="7">
        <v>253</v>
      </c>
      <c r="U763" s="7">
        <v>100</v>
      </c>
      <c r="V763" s="7" t="s">
        <v>1</v>
      </c>
      <c r="W763" s="7">
        <v>0</v>
      </c>
      <c r="X763" s="7">
        <v>0</v>
      </c>
      <c r="Y763" s="7" t="s">
        <v>2692</v>
      </c>
      <c r="Z763" s="7" t="s">
        <v>771</v>
      </c>
      <c r="AA763" s="7" t="s">
        <v>222</v>
      </c>
    </row>
    <row r="764" spans="1:27" x14ac:dyDescent="0.35">
      <c r="A764" s="7" t="s">
        <v>0</v>
      </c>
      <c r="B764" s="7">
        <v>8484</v>
      </c>
      <c r="C764" s="7">
        <v>253</v>
      </c>
      <c r="D764" s="7">
        <v>100</v>
      </c>
      <c r="E764" s="7" t="s">
        <v>1</v>
      </c>
      <c r="F764" s="7">
        <v>0</v>
      </c>
      <c r="G764" s="7">
        <v>0</v>
      </c>
      <c r="H764" s="7" t="s">
        <v>2692</v>
      </c>
      <c r="I764" s="7" t="s">
        <v>774</v>
      </c>
      <c r="J764" s="7" t="s">
        <v>222</v>
      </c>
      <c r="R764" s="7" t="s">
        <v>0</v>
      </c>
      <c r="S764" s="7">
        <v>8484</v>
      </c>
      <c r="T764" s="7">
        <v>253</v>
      </c>
      <c r="U764" s="7">
        <v>100</v>
      </c>
      <c r="V764" s="7" t="s">
        <v>1</v>
      </c>
      <c r="W764" s="7">
        <v>0</v>
      </c>
      <c r="X764" s="7">
        <v>0</v>
      </c>
      <c r="Y764" s="7" t="s">
        <v>2692</v>
      </c>
      <c r="Z764" s="7" t="s">
        <v>774</v>
      </c>
      <c r="AA764" s="7" t="s">
        <v>222</v>
      </c>
    </row>
    <row r="765" spans="1:27" x14ac:dyDescent="0.35">
      <c r="A765" s="7" t="s">
        <v>0</v>
      </c>
      <c r="B765" s="7">
        <v>8484</v>
      </c>
      <c r="C765" s="7">
        <v>253</v>
      </c>
      <c r="D765" s="7">
        <v>100</v>
      </c>
      <c r="E765" s="7" t="s">
        <v>1</v>
      </c>
      <c r="F765" s="7">
        <v>0</v>
      </c>
      <c r="G765" s="7">
        <v>0</v>
      </c>
      <c r="H765" s="7" t="s">
        <v>2692</v>
      </c>
      <c r="I765" s="7" t="s">
        <v>772</v>
      </c>
      <c r="J765" s="7" t="s">
        <v>222</v>
      </c>
      <c r="R765" s="7" t="s">
        <v>0</v>
      </c>
      <c r="S765" s="7">
        <v>8484</v>
      </c>
      <c r="T765" s="7">
        <v>253</v>
      </c>
      <c r="U765" s="7">
        <v>100</v>
      </c>
      <c r="V765" s="7" t="s">
        <v>1</v>
      </c>
      <c r="W765" s="7">
        <v>0</v>
      </c>
      <c r="X765" s="7">
        <v>0</v>
      </c>
      <c r="Y765" s="7" t="s">
        <v>2692</v>
      </c>
      <c r="Z765" s="7" t="s">
        <v>772</v>
      </c>
      <c r="AA765" s="7" t="s">
        <v>222</v>
      </c>
    </row>
    <row r="766" spans="1:27" x14ac:dyDescent="0.35">
      <c r="A766" s="7" t="s">
        <v>0</v>
      </c>
      <c r="B766" s="7">
        <v>8484</v>
      </c>
      <c r="C766" s="7">
        <v>253</v>
      </c>
      <c r="D766" s="7">
        <v>100</v>
      </c>
      <c r="E766" s="7" t="s">
        <v>1</v>
      </c>
      <c r="F766" s="7">
        <v>0</v>
      </c>
      <c r="G766" s="7">
        <v>0</v>
      </c>
      <c r="H766" s="7" t="s">
        <v>2692</v>
      </c>
      <c r="I766" s="7" t="s">
        <v>773</v>
      </c>
      <c r="J766" s="7" t="s">
        <v>222</v>
      </c>
      <c r="R766" s="7" t="s">
        <v>0</v>
      </c>
      <c r="S766" s="7">
        <v>8484</v>
      </c>
      <c r="T766" s="7">
        <v>253</v>
      </c>
      <c r="U766" s="7">
        <v>100</v>
      </c>
      <c r="V766" s="7" t="s">
        <v>1</v>
      </c>
      <c r="W766" s="7">
        <v>0</v>
      </c>
      <c r="X766" s="7">
        <v>0</v>
      </c>
      <c r="Y766" s="7" t="s">
        <v>2692</v>
      </c>
      <c r="Z766" s="7" t="s">
        <v>773</v>
      </c>
      <c r="AA766" s="7" t="s">
        <v>222</v>
      </c>
    </row>
    <row r="767" spans="1:27" x14ac:dyDescent="0.35">
      <c r="A767" s="7" t="s">
        <v>0</v>
      </c>
      <c r="B767" s="7">
        <v>8484</v>
      </c>
      <c r="C767" s="7">
        <v>253</v>
      </c>
      <c r="D767" s="7">
        <v>100</v>
      </c>
      <c r="E767" s="7" t="s">
        <v>1</v>
      </c>
      <c r="F767" s="7">
        <v>0</v>
      </c>
      <c r="G767" s="7">
        <v>0</v>
      </c>
      <c r="H767" s="7" t="s">
        <v>2692</v>
      </c>
      <c r="I767" s="7" t="s">
        <v>776</v>
      </c>
      <c r="J767" s="7" t="s">
        <v>222</v>
      </c>
      <c r="R767" s="7" t="s">
        <v>0</v>
      </c>
      <c r="S767" s="7">
        <v>8484</v>
      </c>
      <c r="T767" s="7">
        <v>253</v>
      </c>
      <c r="U767" s="7">
        <v>100</v>
      </c>
      <c r="V767" s="7" t="s">
        <v>1</v>
      </c>
      <c r="W767" s="7">
        <v>0</v>
      </c>
      <c r="X767" s="7">
        <v>0</v>
      </c>
      <c r="Y767" s="7" t="s">
        <v>2692</v>
      </c>
      <c r="Z767" s="7" t="s">
        <v>776</v>
      </c>
      <c r="AA767" s="7" t="s">
        <v>222</v>
      </c>
    </row>
    <row r="768" spans="1:27" x14ac:dyDescent="0.35">
      <c r="A768" s="7" t="s">
        <v>0</v>
      </c>
      <c r="B768" s="7">
        <v>8484</v>
      </c>
      <c r="C768" s="7">
        <v>253</v>
      </c>
      <c r="D768" s="7">
        <v>100</v>
      </c>
      <c r="E768" s="7" t="s">
        <v>1</v>
      </c>
      <c r="F768" s="7">
        <v>0</v>
      </c>
      <c r="G768" s="7">
        <v>0</v>
      </c>
      <c r="H768" s="7" t="s">
        <v>2692</v>
      </c>
      <c r="I768" s="7" t="s">
        <v>775</v>
      </c>
      <c r="J768" s="7" t="s">
        <v>222</v>
      </c>
      <c r="R768" s="7" t="s">
        <v>0</v>
      </c>
      <c r="S768" s="7">
        <v>8484</v>
      </c>
      <c r="T768" s="7">
        <v>253</v>
      </c>
      <c r="U768" s="7">
        <v>100</v>
      </c>
      <c r="V768" s="7" t="s">
        <v>1</v>
      </c>
      <c r="W768" s="7">
        <v>0</v>
      </c>
      <c r="X768" s="7">
        <v>0</v>
      </c>
      <c r="Y768" s="7" t="s">
        <v>2692</v>
      </c>
      <c r="Z768" s="7" t="s">
        <v>775</v>
      </c>
      <c r="AA768" s="7" t="s">
        <v>222</v>
      </c>
    </row>
    <row r="769" spans="1:27" x14ac:dyDescent="0.35">
      <c r="A769" s="7" t="s">
        <v>0</v>
      </c>
      <c r="B769" s="7">
        <v>8484</v>
      </c>
      <c r="C769" s="7">
        <v>253</v>
      </c>
      <c r="D769" s="7">
        <v>100</v>
      </c>
      <c r="E769" s="7" t="s">
        <v>1</v>
      </c>
      <c r="F769" s="7">
        <v>0</v>
      </c>
      <c r="G769" s="7">
        <v>0</v>
      </c>
      <c r="H769" s="7" t="s">
        <v>2692</v>
      </c>
      <c r="I769" s="7" t="s">
        <v>777</v>
      </c>
      <c r="J769" s="7" t="s">
        <v>222</v>
      </c>
      <c r="R769" s="7" t="s">
        <v>0</v>
      </c>
      <c r="S769" s="7">
        <v>8484</v>
      </c>
      <c r="T769" s="7">
        <v>253</v>
      </c>
      <c r="U769" s="7">
        <v>100</v>
      </c>
      <c r="V769" s="7" t="s">
        <v>1</v>
      </c>
      <c r="W769" s="7">
        <v>0</v>
      </c>
      <c r="X769" s="7">
        <v>0</v>
      </c>
      <c r="Y769" s="7" t="s">
        <v>2692</v>
      </c>
      <c r="Z769" s="7" t="s">
        <v>777</v>
      </c>
      <c r="AA769" s="7" t="s">
        <v>222</v>
      </c>
    </row>
    <row r="770" spans="1:27" x14ac:dyDescent="0.35">
      <c r="A770" s="7" t="s">
        <v>0</v>
      </c>
      <c r="B770" s="7">
        <v>8484</v>
      </c>
      <c r="C770" s="7">
        <v>253</v>
      </c>
      <c r="D770" s="7">
        <v>100</v>
      </c>
      <c r="E770" s="7" t="s">
        <v>1</v>
      </c>
      <c r="F770" s="7">
        <v>0</v>
      </c>
      <c r="G770" s="7">
        <v>0</v>
      </c>
      <c r="H770" s="7" t="s">
        <v>2692</v>
      </c>
      <c r="I770" s="7" t="s">
        <v>778</v>
      </c>
      <c r="J770" s="7" t="s">
        <v>222</v>
      </c>
      <c r="R770" s="7" t="s">
        <v>0</v>
      </c>
      <c r="S770" s="7">
        <v>8484</v>
      </c>
      <c r="T770" s="7">
        <v>253</v>
      </c>
      <c r="U770" s="7">
        <v>100</v>
      </c>
      <c r="V770" s="7" t="s">
        <v>1</v>
      </c>
      <c r="W770" s="7">
        <v>0</v>
      </c>
      <c r="X770" s="7">
        <v>0</v>
      </c>
      <c r="Y770" s="7" t="s">
        <v>2692</v>
      </c>
      <c r="Z770" s="7" t="s">
        <v>778</v>
      </c>
      <c r="AA770" s="7" t="s">
        <v>222</v>
      </c>
    </row>
    <row r="771" spans="1:27" x14ac:dyDescent="0.35">
      <c r="A771" s="7" t="s">
        <v>0</v>
      </c>
      <c r="B771" s="7">
        <v>8484</v>
      </c>
      <c r="C771" s="7">
        <v>253</v>
      </c>
      <c r="D771" s="7">
        <v>100</v>
      </c>
      <c r="E771" s="7" t="s">
        <v>1</v>
      </c>
      <c r="F771" s="7">
        <v>0</v>
      </c>
      <c r="G771" s="7">
        <v>0</v>
      </c>
      <c r="H771" s="7" t="s">
        <v>2692</v>
      </c>
      <c r="I771" s="7" t="s">
        <v>779</v>
      </c>
      <c r="J771" s="7" t="s">
        <v>222</v>
      </c>
      <c r="R771" s="7" t="s">
        <v>0</v>
      </c>
      <c r="S771" s="7">
        <v>8484</v>
      </c>
      <c r="T771" s="7">
        <v>253</v>
      </c>
      <c r="U771" s="7">
        <v>100</v>
      </c>
      <c r="V771" s="7" t="s">
        <v>1</v>
      </c>
      <c r="W771" s="7">
        <v>0</v>
      </c>
      <c r="X771" s="7">
        <v>0</v>
      </c>
      <c r="Y771" s="7" t="s">
        <v>2692</v>
      </c>
      <c r="Z771" s="7" t="s">
        <v>779</v>
      </c>
      <c r="AA771" s="7" t="s">
        <v>222</v>
      </c>
    </row>
    <row r="772" spans="1:27" x14ac:dyDescent="0.35">
      <c r="A772" s="7" t="s">
        <v>0</v>
      </c>
      <c r="B772" s="7">
        <v>8484</v>
      </c>
      <c r="C772" s="7">
        <v>253</v>
      </c>
      <c r="D772" s="7">
        <v>100</v>
      </c>
      <c r="E772" s="7" t="s">
        <v>1</v>
      </c>
      <c r="F772" s="7">
        <v>0</v>
      </c>
      <c r="G772" s="7">
        <v>0</v>
      </c>
      <c r="H772" s="7" t="s">
        <v>2692</v>
      </c>
      <c r="I772" s="7" t="s">
        <v>780</v>
      </c>
      <c r="J772" s="7" t="s">
        <v>222</v>
      </c>
      <c r="R772" s="7" t="s">
        <v>0</v>
      </c>
      <c r="S772" s="7">
        <v>8484</v>
      </c>
      <c r="T772" s="7">
        <v>253</v>
      </c>
      <c r="U772" s="7">
        <v>100</v>
      </c>
      <c r="V772" s="7" t="s">
        <v>1</v>
      </c>
      <c r="W772" s="7">
        <v>0</v>
      </c>
      <c r="X772" s="7">
        <v>0</v>
      </c>
      <c r="Y772" s="7" t="s">
        <v>2692</v>
      </c>
      <c r="Z772" s="7" t="s">
        <v>780</v>
      </c>
      <c r="AA772" s="7" t="s">
        <v>222</v>
      </c>
    </row>
    <row r="773" spans="1:27" x14ac:dyDescent="0.35">
      <c r="A773" s="7" t="s">
        <v>0</v>
      </c>
      <c r="B773" s="7">
        <v>8484</v>
      </c>
      <c r="C773" s="7">
        <v>253</v>
      </c>
      <c r="D773" s="7">
        <v>100</v>
      </c>
      <c r="E773" s="7" t="s">
        <v>1</v>
      </c>
      <c r="F773" s="7">
        <v>0</v>
      </c>
      <c r="G773" s="7">
        <v>0</v>
      </c>
      <c r="H773" s="7" t="s">
        <v>2692</v>
      </c>
      <c r="I773" s="7" t="s">
        <v>781</v>
      </c>
      <c r="J773" s="7" t="s">
        <v>222</v>
      </c>
      <c r="R773" s="7" t="s">
        <v>0</v>
      </c>
      <c r="S773" s="7">
        <v>8484</v>
      </c>
      <c r="T773" s="7">
        <v>253</v>
      </c>
      <c r="U773" s="7">
        <v>100</v>
      </c>
      <c r="V773" s="7" t="s">
        <v>1</v>
      </c>
      <c r="W773" s="7">
        <v>0</v>
      </c>
      <c r="X773" s="7">
        <v>0</v>
      </c>
      <c r="Y773" s="7" t="s">
        <v>2692</v>
      </c>
      <c r="Z773" s="7" t="s">
        <v>781</v>
      </c>
      <c r="AA773" s="7" t="s">
        <v>222</v>
      </c>
    </row>
    <row r="774" spans="1:27" x14ac:dyDescent="0.35">
      <c r="A774" s="7" t="s">
        <v>0</v>
      </c>
      <c r="B774" s="7">
        <v>8484</v>
      </c>
      <c r="C774" s="7">
        <v>253</v>
      </c>
      <c r="D774" s="7">
        <v>100</v>
      </c>
      <c r="E774" s="7" t="s">
        <v>1</v>
      </c>
      <c r="F774" s="7">
        <v>0</v>
      </c>
      <c r="G774" s="7">
        <v>0</v>
      </c>
      <c r="H774" s="7" t="s">
        <v>2692</v>
      </c>
      <c r="I774" s="7" t="s">
        <v>782</v>
      </c>
      <c r="J774" s="7" t="s">
        <v>222</v>
      </c>
      <c r="R774" s="7" t="s">
        <v>0</v>
      </c>
      <c r="S774" s="7">
        <v>8484</v>
      </c>
      <c r="T774" s="7">
        <v>253</v>
      </c>
      <c r="U774" s="7">
        <v>100</v>
      </c>
      <c r="V774" s="7" t="s">
        <v>1</v>
      </c>
      <c r="W774" s="7">
        <v>0</v>
      </c>
      <c r="X774" s="7">
        <v>0</v>
      </c>
      <c r="Y774" s="7" t="s">
        <v>2692</v>
      </c>
      <c r="Z774" s="7" t="s">
        <v>782</v>
      </c>
      <c r="AA774" s="7" t="s">
        <v>222</v>
      </c>
    </row>
    <row r="775" spans="1:27" x14ac:dyDescent="0.35">
      <c r="A775" s="7" t="s">
        <v>0</v>
      </c>
      <c r="B775" s="7">
        <v>8484</v>
      </c>
      <c r="C775" s="7">
        <v>253</v>
      </c>
      <c r="D775" s="7">
        <v>100</v>
      </c>
      <c r="E775" s="7" t="s">
        <v>1</v>
      </c>
      <c r="F775" s="7">
        <v>0</v>
      </c>
      <c r="G775" s="7">
        <v>0</v>
      </c>
      <c r="H775" s="7" t="s">
        <v>2692</v>
      </c>
      <c r="I775" s="7" t="s">
        <v>786</v>
      </c>
      <c r="J775" s="7" t="s">
        <v>222</v>
      </c>
      <c r="R775" s="7" t="s">
        <v>0</v>
      </c>
      <c r="S775" s="7">
        <v>8484</v>
      </c>
      <c r="T775" s="7">
        <v>253</v>
      </c>
      <c r="U775" s="7">
        <v>100</v>
      </c>
      <c r="V775" s="7" t="s">
        <v>1</v>
      </c>
      <c r="W775" s="7">
        <v>0</v>
      </c>
      <c r="X775" s="7">
        <v>0</v>
      </c>
      <c r="Y775" s="7" t="s">
        <v>2692</v>
      </c>
      <c r="Z775" s="7" t="s">
        <v>786</v>
      </c>
      <c r="AA775" s="7" t="s">
        <v>222</v>
      </c>
    </row>
    <row r="776" spans="1:27" x14ac:dyDescent="0.35">
      <c r="A776" s="7" t="s">
        <v>0</v>
      </c>
      <c r="B776" s="7">
        <v>8484</v>
      </c>
      <c r="C776" s="7">
        <v>253</v>
      </c>
      <c r="D776" s="7">
        <v>100</v>
      </c>
      <c r="E776" s="7" t="s">
        <v>1</v>
      </c>
      <c r="F776" s="7">
        <v>0</v>
      </c>
      <c r="G776" s="7">
        <v>0</v>
      </c>
      <c r="H776" s="7" t="s">
        <v>2692</v>
      </c>
      <c r="I776" s="7" t="s">
        <v>783</v>
      </c>
      <c r="J776" s="7" t="s">
        <v>222</v>
      </c>
      <c r="R776" s="7" t="s">
        <v>0</v>
      </c>
      <c r="S776" s="7">
        <v>8484</v>
      </c>
      <c r="T776" s="7">
        <v>253</v>
      </c>
      <c r="U776" s="7">
        <v>100</v>
      </c>
      <c r="V776" s="7" t="s">
        <v>1</v>
      </c>
      <c r="W776" s="7">
        <v>0</v>
      </c>
      <c r="X776" s="7">
        <v>0</v>
      </c>
      <c r="Y776" s="7" t="s">
        <v>2692</v>
      </c>
      <c r="Z776" s="7" t="s">
        <v>783</v>
      </c>
      <c r="AA776" s="7" t="s">
        <v>222</v>
      </c>
    </row>
    <row r="777" spans="1:27" x14ac:dyDescent="0.35">
      <c r="A777" s="7" t="s">
        <v>0</v>
      </c>
      <c r="B777" s="7">
        <v>8484</v>
      </c>
      <c r="C777" s="7">
        <v>253</v>
      </c>
      <c r="D777" s="7">
        <v>100</v>
      </c>
      <c r="E777" s="7" t="s">
        <v>1</v>
      </c>
      <c r="F777" s="7">
        <v>0</v>
      </c>
      <c r="G777" s="7">
        <v>0</v>
      </c>
      <c r="H777" s="7" t="s">
        <v>2692</v>
      </c>
      <c r="I777" s="7" t="s">
        <v>784</v>
      </c>
      <c r="J777" s="7" t="s">
        <v>222</v>
      </c>
      <c r="R777" s="7" t="s">
        <v>0</v>
      </c>
      <c r="S777" s="7">
        <v>8484</v>
      </c>
      <c r="T777" s="7">
        <v>253</v>
      </c>
      <c r="U777" s="7">
        <v>100</v>
      </c>
      <c r="V777" s="7" t="s">
        <v>1</v>
      </c>
      <c r="W777" s="7">
        <v>0</v>
      </c>
      <c r="X777" s="7">
        <v>0</v>
      </c>
      <c r="Y777" s="7" t="s">
        <v>2692</v>
      </c>
      <c r="Z777" s="7" t="s">
        <v>784</v>
      </c>
      <c r="AA777" s="7" t="s">
        <v>222</v>
      </c>
    </row>
    <row r="778" spans="1:27" x14ac:dyDescent="0.35">
      <c r="A778" s="7" t="s">
        <v>0</v>
      </c>
      <c r="B778" s="7">
        <v>8484</v>
      </c>
      <c r="C778" s="7">
        <v>253</v>
      </c>
      <c r="D778" s="7">
        <v>100</v>
      </c>
      <c r="E778" s="7" t="s">
        <v>1</v>
      </c>
      <c r="F778" s="7">
        <v>0</v>
      </c>
      <c r="G778" s="7">
        <v>0</v>
      </c>
      <c r="H778" s="7" t="s">
        <v>2692</v>
      </c>
      <c r="I778" s="7" t="s">
        <v>785</v>
      </c>
      <c r="J778" s="7" t="s">
        <v>222</v>
      </c>
      <c r="R778" s="7" t="s">
        <v>0</v>
      </c>
      <c r="S778" s="7">
        <v>8484</v>
      </c>
      <c r="T778" s="7">
        <v>253</v>
      </c>
      <c r="U778" s="7">
        <v>100</v>
      </c>
      <c r="V778" s="7" t="s">
        <v>1</v>
      </c>
      <c r="W778" s="7">
        <v>0</v>
      </c>
      <c r="X778" s="7">
        <v>0</v>
      </c>
      <c r="Y778" s="7" t="s">
        <v>2692</v>
      </c>
      <c r="Z778" s="7" t="s">
        <v>785</v>
      </c>
      <c r="AA778" s="7" t="s">
        <v>222</v>
      </c>
    </row>
    <row r="779" spans="1:27" x14ac:dyDescent="0.35">
      <c r="A779" s="7" t="s">
        <v>0</v>
      </c>
      <c r="B779" s="7">
        <v>8484</v>
      </c>
      <c r="C779" s="7">
        <v>253</v>
      </c>
      <c r="D779" s="7">
        <v>100</v>
      </c>
      <c r="E779" s="7" t="s">
        <v>1</v>
      </c>
      <c r="F779" s="7">
        <v>0</v>
      </c>
      <c r="G779" s="7">
        <v>0</v>
      </c>
      <c r="H779" s="7" t="s">
        <v>2692</v>
      </c>
      <c r="I779" s="7" t="s">
        <v>787</v>
      </c>
      <c r="J779" s="7" t="s">
        <v>222</v>
      </c>
      <c r="R779" s="7" t="s">
        <v>0</v>
      </c>
      <c r="S779" s="7">
        <v>8484</v>
      </c>
      <c r="T779" s="7">
        <v>253</v>
      </c>
      <c r="U779" s="7">
        <v>100</v>
      </c>
      <c r="V779" s="7" t="s">
        <v>1</v>
      </c>
      <c r="W779" s="7">
        <v>0</v>
      </c>
      <c r="X779" s="7">
        <v>0</v>
      </c>
      <c r="Y779" s="7" t="s">
        <v>2692</v>
      </c>
      <c r="Z779" s="7" t="s">
        <v>787</v>
      </c>
      <c r="AA779" s="7" t="s">
        <v>222</v>
      </c>
    </row>
    <row r="780" spans="1:27" x14ac:dyDescent="0.35">
      <c r="A780" s="7" t="s">
        <v>0</v>
      </c>
      <c r="B780" s="7">
        <v>8484</v>
      </c>
      <c r="C780" s="7">
        <v>253</v>
      </c>
      <c r="D780" s="7">
        <v>100</v>
      </c>
      <c r="E780" s="7" t="s">
        <v>1</v>
      </c>
      <c r="F780" s="7">
        <v>0</v>
      </c>
      <c r="G780" s="7">
        <v>0</v>
      </c>
      <c r="H780" s="7" t="s">
        <v>2692</v>
      </c>
      <c r="I780" s="7" t="s">
        <v>788</v>
      </c>
      <c r="J780" s="7" t="s">
        <v>222</v>
      </c>
      <c r="R780" s="7" t="s">
        <v>0</v>
      </c>
      <c r="S780" s="7">
        <v>8484</v>
      </c>
      <c r="T780" s="7">
        <v>253</v>
      </c>
      <c r="U780" s="7">
        <v>100</v>
      </c>
      <c r="V780" s="7" t="s">
        <v>1</v>
      </c>
      <c r="W780" s="7">
        <v>0</v>
      </c>
      <c r="X780" s="7">
        <v>0</v>
      </c>
      <c r="Y780" s="7" t="s">
        <v>2692</v>
      </c>
      <c r="Z780" s="7" t="s">
        <v>788</v>
      </c>
      <c r="AA780" s="7" t="s">
        <v>222</v>
      </c>
    </row>
    <row r="781" spans="1:27" x14ac:dyDescent="0.35">
      <c r="A781" s="7" t="s">
        <v>0</v>
      </c>
      <c r="B781" s="7">
        <v>8484</v>
      </c>
      <c r="C781" s="7">
        <v>253</v>
      </c>
      <c r="D781" s="7">
        <v>100</v>
      </c>
      <c r="E781" s="7" t="s">
        <v>1</v>
      </c>
      <c r="F781" s="7">
        <v>0</v>
      </c>
      <c r="G781" s="7">
        <v>0</v>
      </c>
      <c r="H781" s="7" t="s">
        <v>2692</v>
      </c>
      <c r="I781" s="7" t="s">
        <v>789</v>
      </c>
      <c r="J781" s="7" t="s">
        <v>222</v>
      </c>
      <c r="R781" s="7" t="s">
        <v>0</v>
      </c>
      <c r="S781" s="7">
        <v>8484</v>
      </c>
      <c r="T781" s="7">
        <v>253</v>
      </c>
      <c r="U781" s="7">
        <v>100</v>
      </c>
      <c r="V781" s="7" t="s">
        <v>1</v>
      </c>
      <c r="W781" s="7">
        <v>0</v>
      </c>
      <c r="X781" s="7">
        <v>0</v>
      </c>
      <c r="Y781" s="7" t="s">
        <v>2692</v>
      </c>
      <c r="Z781" s="7" t="s">
        <v>789</v>
      </c>
      <c r="AA781" s="7" t="s">
        <v>222</v>
      </c>
    </row>
    <row r="782" spans="1:27" x14ac:dyDescent="0.35">
      <c r="A782" s="7" t="s">
        <v>0</v>
      </c>
      <c r="B782" s="7">
        <v>8484</v>
      </c>
      <c r="C782" s="7">
        <v>253</v>
      </c>
      <c r="D782" s="7">
        <v>100</v>
      </c>
      <c r="E782" s="7" t="s">
        <v>1</v>
      </c>
      <c r="F782" s="7">
        <v>0</v>
      </c>
      <c r="G782" s="7">
        <v>0</v>
      </c>
      <c r="H782" s="7" t="s">
        <v>2692</v>
      </c>
      <c r="I782" s="7" t="s">
        <v>791</v>
      </c>
      <c r="J782" s="7" t="s">
        <v>222</v>
      </c>
      <c r="R782" s="7" t="s">
        <v>0</v>
      </c>
      <c r="S782" s="7">
        <v>8484</v>
      </c>
      <c r="T782" s="7">
        <v>253</v>
      </c>
      <c r="U782" s="7">
        <v>100</v>
      </c>
      <c r="V782" s="7" t="s">
        <v>1</v>
      </c>
      <c r="W782" s="7">
        <v>0</v>
      </c>
      <c r="X782" s="7">
        <v>0</v>
      </c>
      <c r="Y782" s="7" t="s">
        <v>2692</v>
      </c>
      <c r="Z782" s="7" t="s">
        <v>791</v>
      </c>
      <c r="AA782" s="7" t="s">
        <v>222</v>
      </c>
    </row>
    <row r="783" spans="1:27" x14ac:dyDescent="0.35">
      <c r="A783" s="7" t="s">
        <v>0</v>
      </c>
      <c r="B783" s="7">
        <v>8484</v>
      </c>
      <c r="C783" s="7">
        <v>253</v>
      </c>
      <c r="D783" s="7">
        <v>100</v>
      </c>
      <c r="E783" s="7" t="s">
        <v>1</v>
      </c>
      <c r="F783" s="7">
        <v>0</v>
      </c>
      <c r="G783" s="7">
        <v>0</v>
      </c>
      <c r="H783" s="7" t="s">
        <v>2692</v>
      </c>
      <c r="I783" s="7" t="s">
        <v>790</v>
      </c>
      <c r="J783" s="7" t="s">
        <v>222</v>
      </c>
      <c r="R783" s="7" t="s">
        <v>0</v>
      </c>
      <c r="S783" s="7">
        <v>8484</v>
      </c>
      <c r="T783" s="7">
        <v>253</v>
      </c>
      <c r="U783" s="7">
        <v>100</v>
      </c>
      <c r="V783" s="7" t="s">
        <v>1</v>
      </c>
      <c r="W783" s="7">
        <v>0</v>
      </c>
      <c r="X783" s="7">
        <v>0</v>
      </c>
      <c r="Y783" s="7" t="s">
        <v>2692</v>
      </c>
      <c r="Z783" s="7" t="s">
        <v>790</v>
      </c>
      <c r="AA783" s="7" t="s">
        <v>222</v>
      </c>
    </row>
    <row r="784" spans="1:27" x14ac:dyDescent="0.35">
      <c r="A784" s="7" t="s">
        <v>0</v>
      </c>
      <c r="B784" s="7">
        <v>8484</v>
      </c>
      <c r="C784" s="7">
        <v>253</v>
      </c>
      <c r="D784" s="7">
        <v>100</v>
      </c>
      <c r="E784" s="7" t="s">
        <v>1</v>
      </c>
      <c r="F784" s="7">
        <v>0</v>
      </c>
      <c r="G784" s="7">
        <v>0</v>
      </c>
      <c r="H784" s="7" t="s">
        <v>2692</v>
      </c>
      <c r="I784" s="7" t="s">
        <v>793</v>
      </c>
      <c r="J784" s="7" t="s">
        <v>222</v>
      </c>
      <c r="R784" s="7" t="s">
        <v>0</v>
      </c>
      <c r="S784" s="7">
        <v>8484</v>
      </c>
      <c r="T784" s="7">
        <v>253</v>
      </c>
      <c r="U784" s="7">
        <v>100</v>
      </c>
      <c r="V784" s="7" t="s">
        <v>1</v>
      </c>
      <c r="W784" s="7">
        <v>0</v>
      </c>
      <c r="X784" s="7">
        <v>0</v>
      </c>
      <c r="Y784" s="7" t="s">
        <v>2692</v>
      </c>
      <c r="Z784" s="7" t="s">
        <v>793</v>
      </c>
      <c r="AA784" s="7" t="s">
        <v>222</v>
      </c>
    </row>
    <row r="785" spans="1:27" x14ac:dyDescent="0.35">
      <c r="A785" s="7" t="s">
        <v>0</v>
      </c>
      <c r="B785" s="7">
        <v>8484</v>
      </c>
      <c r="C785" s="7">
        <v>253</v>
      </c>
      <c r="D785" s="7">
        <v>100</v>
      </c>
      <c r="E785" s="7" t="s">
        <v>1</v>
      </c>
      <c r="F785" s="7">
        <v>0</v>
      </c>
      <c r="G785" s="7">
        <v>0</v>
      </c>
      <c r="H785" s="7" t="s">
        <v>2692</v>
      </c>
      <c r="I785" s="7" t="s">
        <v>792</v>
      </c>
      <c r="J785" s="7" t="s">
        <v>222</v>
      </c>
      <c r="R785" s="7" t="s">
        <v>0</v>
      </c>
      <c r="S785" s="7">
        <v>8484</v>
      </c>
      <c r="T785" s="7">
        <v>253</v>
      </c>
      <c r="U785" s="7">
        <v>100</v>
      </c>
      <c r="V785" s="7" t="s">
        <v>1</v>
      </c>
      <c r="W785" s="7">
        <v>0</v>
      </c>
      <c r="X785" s="7">
        <v>0</v>
      </c>
      <c r="Y785" s="7" t="s">
        <v>2692</v>
      </c>
      <c r="Z785" s="7" t="s">
        <v>792</v>
      </c>
      <c r="AA785" s="7" t="s">
        <v>222</v>
      </c>
    </row>
    <row r="786" spans="1:27" x14ac:dyDescent="0.35">
      <c r="A786" s="7" t="s">
        <v>0</v>
      </c>
      <c r="B786" s="7">
        <v>8484</v>
      </c>
      <c r="C786" s="7">
        <v>253</v>
      </c>
      <c r="D786" s="7">
        <v>100</v>
      </c>
      <c r="E786" s="7" t="s">
        <v>1</v>
      </c>
      <c r="F786" s="7">
        <v>0</v>
      </c>
      <c r="G786" s="7">
        <v>0</v>
      </c>
      <c r="H786" s="7" t="s">
        <v>2692</v>
      </c>
      <c r="I786" s="7" t="s">
        <v>794</v>
      </c>
      <c r="J786" s="7" t="s">
        <v>222</v>
      </c>
      <c r="R786" s="7" t="s">
        <v>0</v>
      </c>
      <c r="S786" s="7">
        <v>8484</v>
      </c>
      <c r="T786" s="7">
        <v>253</v>
      </c>
      <c r="U786" s="7">
        <v>100</v>
      </c>
      <c r="V786" s="7" t="s">
        <v>1</v>
      </c>
      <c r="W786" s="7">
        <v>0</v>
      </c>
      <c r="X786" s="7">
        <v>0</v>
      </c>
      <c r="Y786" s="7" t="s">
        <v>2692</v>
      </c>
      <c r="Z786" s="7" t="s">
        <v>794</v>
      </c>
      <c r="AA786" s="7" t="s">
        <v>222</v>
      </c>
    </row>
    <row r="787" spans="1:27" x14ac:dyDescent="0.35">
      <c r="A787" s="7" t="s">
        <v>0</v>
      </c>
      <c r="B787" s="7">
        <v>8484</v>
      </c>
      <c r="C787" s="7">
        <v>253</v>
      </c>
      <c r="D787" s="7">
        <v>100</v>
      </c>
      <c r="E787" s="7" t="s">
        <v>1</v>
      </c>
      <c r="F787" s="7">
        <v>0</v>
      </c>
      <c r="G787" s="7">
        <v>0</v>
      </c>
      <c r="H787" s="7" t="s">
        <v>2692</v>
      </c>
      <c r="I787" s="7" t="s">
        <v>795</v>
      </c>
      <c r="J787" s="7" t="s">
        <v>222</v>
      </c>
      <c r="R787" s="7" t="s">
        <v>0</v>
      </c>
      <c r="S787" s="7">
        <v>8484</v>
      </c>
      <c r="T787" s="7">
        <v>253</v>
      </c>
      <c r="U787" s="7">
        <v>100</v>
      </c>
      <c r="V787" s="7" t="s">
        <v>1</v>
      </c>
      <c r="W787" s="7">
        <v>0</v>
      </c>
      <c r="X787" s="7">
        <v>0</v>
      </c>
      <c r="Y787" s="7" t="s">
        <v>2692</v>
      </c>
      <c r="Z787" s="7" t="s">
        <v>795</v>
      </c>
      <c r="AA787" s="7" t="s">
        <v>222</v>
      </c>
    </row>
    <row r="788" spans="1:27" x14ac:dyDescent="0.35">
      <c r="A788" s="7" t="s">
        <v>0</v>
      </c>
      <c r="B788" s="7">
        <v>8484</v>
      </c>
      <c r="C788" s="7">
        <v>253</v>
      </c>
      <c r="D788" s="7">
        <v>100</v>
      </c>
      <c r="E788" s="7" t="s">
        <v>1</v>
      </c>
      <c r="F788" s="7">
        <v>0</v>
      </c>
      <c r="G788" s="7">
        <v>0</v>
      </c>
      <c r="H788" s="7" t="s">
        <v>2692</v>
      </c>
      <c r="I788" s="7" t="s">
        <v>796</v>
      </c>
      <c r="J788" s="7" t="s">
        <v>222</v>
      </c>
      <c r="R788" s="7" t="s">
        <v>0</v>
      </c>
      <c r="S788" s="7">
        <v>8484</v>
      </c>
      <c r="T788" s="7">
        <v>253</v>
      </c>
      <c r="U788" s="7">
        <v>100</v>
      </c>
      <c r="V788" s="7" t="s">
        <v>1</v>
      </c>
      <c r="W788" s="7">
        <v>0</v>
      </c>
      <c r="X788" s="7">
        <v>0</v>
      </c>
      <c r="Y788" s="7" t="s">
        <v>2692</v>
      </c>
      <c r="Z788" s="7" t="s">
        <v>796</v>
      </c>
      <c r="AA788" s="7" t="s">
        <v>222</v>
      </c>
    </row>
    <row r="789" spans="1:27" x14ac:dyDescent="0.35">
      <c r="A789" s="7" t="s">
        <v>0</v>
      </c>
      <c r="B789" s="7">
        <v>8484</v>
      </c>
      <c r="C789" s="7">
        <v>253</v>
      </c>
      <c r="D789" s="7">
        <v>100</v>
      </c>
      <c r="E789" s="7" t="s">
        <v>1</v>
      </c>
      <c r="F789" s="7">
        <v>0</v>
      </c>
      <c r="G789" s="7">
        <v>0</v>
      </c>
      <c r="H789" s="7" t="s">
        <v>2692</v>
      </c>
      <c r="I789" s="7" t="s">
        <v>797</v>
      </c>
      <c r="J789" s="7" t="s">
        <v>222</v>
      </c>
      <c r="R789" s="7" t="s">
        <v>0</v>
      </c>
      <c r="S789" s="7">
        <v>8484</v>
      </c>
      <c r="T789" s="7">
        <v>253</v>
      </c>
      <c r="U789" s="7">
        <v>100</v>
      </c>
      <c r="V789" s="7" t="s">
        <v>1</v>
      </c>
      <c r="W789" s="7">
        <v>0</v>
      </c>
      <c r="X789" s="7">
        <v>0</v>
      </c>
      <c r="Y789" s="7" t="s">
        <v>2692</v>
      </c>
      <c r="Z789" s="7" t="s">
        <v>797</v>
      </c>
      <c r="AA789" s="7" t="s">
        <v>222</v>
      </c>
    </row>
    <row r="790" spans="1:27" x14ac:dyDescent="0.35">
      <c r="A790" s="7" t="s">
        <v>0</v>
      </c>
      <c r="B790" s="7">
        <v>3151</v>
      </c>
      <c r="C790" s="7">
        <v>253</v>
      </c>
      <c r="D790" s="7">
        <v>100</v>
      </c>
      <c r="E790" s="7" t="s">
        <v>1</v>
      </c>
      <c r="F790" s="7">
        <v>0</v>
      </c>
      <c r="G790" s="7">
        <v>0</v>
      </c>
      <c r="H790" s="7" t="s">
        <v>2713</v>
      </c>
      <c r="I790" s="7" t="s">
        <v>798</v>
      </c>
      <c r="J790" s="7" t="s">
        <v>1670</v>
      </c>
      <c r="R790" s="7" t="s">
        <v>0</v>
      </c>
      <c r="S790" s="7">
        <v>3151</v>
      </c>
      <c r="T790" s="7">
        <v>253</v>
      </c>
      <c r="U790" s="7">
        <v>100</v>
      </c>
      <c r="V790" s="7" t="s">
        <v>1</v>
      </c>
      <c r="W790" s="7">
        <v>0</v>
      </c>
      <c r="X790" s="7">
        <v>0</v>
      </c>
      <c r="Y790" s="7" t="s">
        <v>2713</v>
      </c>
      <c r="Z790" s="7" t="s">
        <v>798</v>
      </c>
      <c r="AA790" s="7" t="s">
        <v>1670</v>
      </c>
    </row>
    <row r="791" spans="1:27" x14ac:dyDescent="0.35">
      <c r="A791" s="7" t="s">
        <v>0</v>
      </c>
      <c r="B791" s="7">
        <v>3151</v>
      </c>
      <c r="C791" s="7">
        <v>253</v>
      </c>
      <c r="D791" s="7">
        <v>100</v>
      </c>
      <c r="E791" s="7" t="s">
        <v>1</v>
      </c>
      <c r="F791" s="7">
        <v>0</v>
      </c>
      <c r="G791" s="7">
        <v>0</v>
      </c>
      <c r="H791" s="7" t="s">
        <v>2713</v>
      </c>
      <c r="I791" s="7" t="s">
        <v>802</v>
      </c>
      <c r="J791" s="7" t="s">
        <v>1670</v>
      </c>
      <c r="R791" s="7" t="s">
        <v>0</v>
      </c>
      <c r="S791" s="7">
        <v>3151</v>
      </c>
      <c r="T791" s="7">
        <v>253</v>
      </c>
      <c r="U791" s="7">
        <v>100</v>
      </c>
      <c r="V791" s="7" t="s">
        <v>1</v>
      </c>
      <c r="W791" s="7">
        <v>0</v>
      </c>
      <c r="X791" s="7">
        <v>0</v>
      </c>
      <c r="Y791" s="7" t="s">
        <v>2713</v>
      </c>
      <c r="Z791" s="7" t="s">
        <v>802</v>
      </c>
      <c r="AA791" s="7" t="s">
        <v>1670</v>
      </c>
    </row>
    <row r="792" spans="1:27" x14ac:dyDescent="0.35">
      <c r="A792" s="7" t="s">
        <v>0</v>
      </c>
      <c r="B792" s="7">
        <v>3151</v>
      </c>
      <c r="C792" s="7">
        <v>253</v>
      </c>
      <c r="D792" s="7">
        <v>100</v>
      </c>
      <c r="E792" s="7" t="s">
        <v>1</v>
      </c>
      <c r="F792" s="7">
        <v>0</v>
      </c>
      <c r="G792" s="7">
        <v>0</v>
      </c>
      <c r="H792" s="7" t="s">
        <v>2713</v>
      </c>
      <c r="I792" s="7" t="s">
        <v>799</v>
      </c>
      <c r="J792" s="7" t="s">
        <v>1670</v>
      </c>
      <c r="R792" s="7" t="s">
        <v>0</v>
      </c>
      <c r="S792" s="7">
        <v>3151</v>
      </c>
      <c r="T792" s="7">
        <v>253</v>
      </c>
      <c r="U792" s="7">
        <v>100</v>
      </c>
      <c r="V792" s="7" t="s">
        <v>1</v>
      </c>
      <c r="W792" s="7">
        <v>0</v>
      </c>
      <c r="X792" s="7">
        <v>0</v>
      </c>
      <c r="Y792" s="7" t="s">
        <v>2713</v>
      </c>
      <c r="Z792" s="7" t="s">
        <v>799</v>
      </c>
      <c r="AA792" s="7" t="s">
        <v>1670</v>
      </c>
    </row>
    <row r="793" spans="1:27" x14ac:dyDescent="0.35">
      <c r="A793" s="7" t="s">
        <v>0</v>
      </c>
      <c r="B793" s="7">
        <v>3151</v>
      </c>
      <c r="C793" s="7">
        <v>253</v>
      </c>
      <c r="D793" s="7">
        <v>100</v>
      </c>
      <c r="E793" s="7" t="s">
        <v>1</v>
      </c>
      <c r="F793" s="7">
        <v>0</v>
      </c>
      <c r="G793" s="7">
        <v>0</v>
      </c>
      <c r="H793" s="7" t="s">
        <v>2713</v>
      </c>
      <c r="I793" s="7" t="s">
        <v>800</v>
      </c>
      <c r="J793" s="7" t="s">
        <v>1670</v>
      </c>
      <c r="R793" s="7" t="s">
        <v>0</v>
      </c>
      <c r="S793" s="7">
        <v>3151</v>
      </c>
      <c r="T793" s="7">
        <v>253</v>
      </c>
      <c r="U793" s="7">
        <v>100</v>
      </c>
      <c r="V793" s="7" t="s">
        <v>1</v>
      </c>
      <c r="W793" s="7">
        <v>0</v>
      </c>
      <c r="X793" s="7">
        <v>0</v>
      </c>
      <c r="Y793" s="7" t="s">
        <v>2713</v>
      </c>
      <c r="Z793" s="7" t="s">
        <v>800</v>
      </c>
      <c r="AA793" s="7" t="s">
        <v>1670</v>
      </c>
    </row>
    <row r="794" spans="1:27" x14ac:dyDescent="0.35">
      <c r="A794" s="7" t="s">
        <v>0</v>
      </c>
      <c r="B794" s="7">
        <v>3151</v>
      </c>
      <c r="C794" s="7">
        <v>253</v>
      </c>
      <c r="D794" s="7">
        <v>100</v>
      </c>
      <c r="E794" s="7" t="s">
        <v>1</v>
      </c>
      <c r="F794" s="7">
        <v>0</v>
      </c>
      <c r="G794" s="7">
        <v>0</v>
      </c>
      <c r="H794" s="7" t="s">
        <v>2713</v>
      </c>
      <c r="I794" s="7" t="s">
        <v>801</v>
      </c>
      <c r="J794" s="7" t="s">
        <v>1670</v>
      </c>
      <c r="R794" s="7" t="s">
        <v>0</v>
      </c>
      <c r="S794" s="7">
        <v>3151</v>
      </c>
      <c r="T794" s="7">
        <v>253</v>
      </c>
      <c r="U794" s="7">
        <v>100</v>
      </c>
      <c r="V794" s="7" t="s">
        <v>1</v>
      </c>
      <c r="W794" s="7">
        <v>0</v>
      </c>
      <c r="X794" s="7">
        <v>0</v>
      </c>
      <c r="Y794" s="7" t="s">
        <v>2713</v>
      </c>
      <c r="Z794" s="7" t="s">
        <v>801</v>
      </c>
      <c r="AA794" s="7" t="s">
        <v>1670</v>
      </c>
    </row>
    <row r="795" spans="1:27" x14ac:dyDescent="0.35">
      <c r="A795" s="7" t="s">
        <v>0</v>
      </c>
      <c r="B795" s="7">
        <v>3151</v>
      </c>
      <c r="C795" s="7">
        <v>253</v>
      </c>
      <c r="D795" s="7">
        <v>100</v>
      </c>
      <c r="E795" s="7" t="s">
        <v>1</v>
      </c>
      <c r="F795" s="7">
        <v>0</v>
      </c>
      <c r="G795" s="7">
        <v>0</v>
      </c>
      <c r="H795" s="7" t="s">
        <v>2713</v>
      </c>
      <c r="I795" s="7" t="s">
        <v>803</v>
      </c>
      <c r="J795" s="7" t="s">
        <v>1670</v>
      </c>
      <c r="R795" s="7" t="s">
        <v>0</v>
      </c>
      <c r="S795" s="7">
        <v>3151</v>
      </c>
      <c r="T795" s="7">
        <v>253</v>
      </c>
      <c r="U795" s="7">
        <v>100</v>
      </c>
      <c r="V795" s="7" t="s">
        <v>1</v>
      </c>
      <c r="W795" s="7">
        <v>0</v>
      </c>
      <c r="X795" s="7">
        <v>0</v>
      </c>
      <c r="Y795" s="7" t="s">
        <v>2713</v>
      </c>
      <c r="Z795" s="7" t="s">
        <v>803</v>
      </c>
      <c r="AA795" s="7" t="s">
        <v>1670</v>
      </c>
    </row>
    <row r="796" spans="1:27" x14ac:dyDescent="0.35">
      <c r="A796" s="7" t="s">
        <v>0</v>
      </c>
      <c r="B796" s="7">
        <v>3151</v>
      </c>
      <c r="C796" s="7">
        <v>253</v>
      </c>
      <c r="D796" s="7">
        <v>100</v>
      </c>
      <c r="E796" s="7" t="s">
        <v>1</v>
      </c>
      <c r="F796" s="7">
        <v>0</v>
      </c>
      <c r="G796" s="7">
        <v>0</v>
      </c>
      <c r="H796" s="7" t="s">
        <v>2713</v>
      </c>
      <c r="I796" s="7" t="s">
        <v>804</v>
      </c>
      <c r="J796" s="7" t="s">
        <v>1670</v>
      </c>
      <c r="R796" s="7" t="s">
        <v>0</v>
      </c>
      <c r="S796" s="7">
        <v>3151</v>
      </c>
      <c r="T796" s="7">
        <v>253</v>
      </c>
      <c r="U796" s="7">
        <v>100</v>
      </c>
      <c r="V796" s="7" t="s">
        <v>1</v>
      </c>
      <c r="W796" s="7">
        <v>0</v>
      </c>
      <c r="X796" s="7">
        <v>0</v>
      </c>
      <c r="Y796" s="7" t="s">
        <v>2713</v>
      </c>
      <c r="Z796" s="7" t="s">
        <v>804</v>
      </c>
      <c r="AA796" s="7" t="s">
        <v>1670</v>
      </c>
    </row>
    <row r="797" spans="1:27" x14ac:dyDescent="0.35">
      <c r="A797" s="7" t="s">
        <v>0</v>
      </c>
      <c r="B797" s="7">
        <v>3151</v>
      </c>
      <c r="C797" s="7">
        <v>253</v>
      </c>
      <c r="D797" s="7">
        <v>100</v>
      </c>
      <c r="E797" s="7" t="s">
        <v>1</v>
      </c>
      <c r="F797" s="7">
        <v>0</v>
      </c>
      <c r="G797" s="7">
        <v>0</v>
      </c>
      <c r="H797" s="7" t="s">
        <v>2713</v>
      </c>
      <c r="I797" s="7" t="s">
        <v>805</v>
      </c>
      <c r="J797" s="7" t="s">
        <v>1670</v>
      </c>
      <c r="R797" s="7" t="s">
        <v>0</v>
      </c>
      <c r="S797" s="7">
        <v>3151</v>
      </c>
      <c r="T797" s="7">
        <v>253</v>
      </c>
      <c r="U797" s="7">
        <v>100</v>
      </c>
      <c r="V797" s="7" t="s">
        <v>1</v>
      </c>
      <c r="W797" s="7">
        <v>0</v>
      </c>
      <c r="X797" s="7">
        <v>0</v>
      </c>
      <c r="Y797" s="7" t="s">
        <v>2713</v>
      </c>
      <c r="Z797" s="7" t="s">
        <v>805</v>
      </c>
      <c r="AA797" s="7" t="s">
        <v>1670</v>
      </c>
    </row>
    <row r="798" spans="1:27" x14ac:dyDescent="0.35">
      <c r="A798" s="7" t="s">
        <v>0</v>
      </c>
      <c r="B798" s="7">
        <v>3151</v>
      </c>
      <c r="C798" s="7">
        <v>253</v>
      </c>
      <c r="D798" s="7">
        <v>100</v>
      </c>
      <c r="E798" s="7" t="s">
        <v>1</v>
      </c>
      <c r="F798" s="7">
        <v>0</v>
      </c>
      <c r="G798" s="7">
        <v>0</v>
      </c>
      <c r="H798" s="7" t="s">
        <v>2713</v>
      </c>
      <c r="I798" s="7" t="s">
        <v>807</v>
      </c>
      <c r="J798" s="7" t="s">
        <v>1670</v>
      </c>
      <c r="R798" s="7" t="s">
        <v>0</v>
      </c>
      <c r="S798" s="7">
        <v>3151</v>
      </c>
      <c r="T798" s="7">
        <v>253</v>
      </c>
      <c r="U798" s="7">
        <v>100</v>
      </c>
      <c r="V798" s="7" t="s">
        <v>1</v>
      </c>
      <c r="W798" s="7">
        <v>0</v>
      </c>
      <c r="X798" s="7">
        <v>0</v>
      </c>
      <c r="Y798" s="7" t="s">
        <v>2713</v>
      </c>
      <c r="Z798" s="7" t="s">
        <v>807</v>
      </c>
      <c r="AA798" s="7" t="s">
        <v>1670</v>
      </c>
    </row>
    <row r="799" spans="1:27" x14ac:dyDescent="0.35">
      <c r="A799" s="7" t="s">
        <v>0</v>
      </c>
      <c r="B799" s="7">
        <v>3151</v>
      </c>
      <c r="C799" s="7">
        <v>253</v>
      </c>
      <c r="D799" s="7">
        <v>100</v>
      </c>
      <c r="E799" s="7" t="s">
        <v>1</v>
      </c>
      <c r="F799" s="7">
        <v>0</v>
      </c>
      <c r="G799" s="7">
        <v>0</v>
      </c>
      <c r="H799" s="7" t="s">
        <v>2713</v>
      </c>
      <c r="I799" s="7" t="s">
        <v>806</v>
      </c>
      <c r="J799" s="7" t="s">
        <v>1670</v>
      </c>
      <c r="R799" s="7" t="s">
        <v>0</v>
      </c>
      <c r="S799" s="7">
        <v>3151</v>
      </c>
      <c r="T799" s="7">
        <v>253</v>
      </c>
      <c r="U799" s="7">
        <v>100</v>
      </c>
      <c r="V799" s="7" t="s">
        <v>1</v>
      </c>
      <c r="W799" s="7">
        <v>0</v>
      </c>
      <c r="X799" s="7">
        <v>0</v>
      </c>
      <c r="Y799" s="7" t="s">
        <v>2713</v>
      </c>
      <c r="Z799" s="7" t="s">
        <v>806</v>
      </c>
      <c r="AA799" s="7" t="s">
        <v>1670</v>
      </c>
    </row>
    <row r="800" spans="1:27" x14ac:dyDescent="0.35">
      <c r="A800" s="7" t="s">
        <v>0</v>
      </c>
      <c r="B800" s="7">
        <v>3151</v>
      </c>
      <c r="C800" s="7">
        <v>253</v>
      </c>
      <c r="D800" s="7">
        <v>100</v>
      </c>
      <c r="E800" s="7" t="s">
        <v>1</v>
      </c>
      <c r="F800" s="7">
        <v>0</v>
      </c>
      <c r="G800" s="7">
        <v>0</v>
      </c>
      <c r="H800" s="7" t="s">
        <v>2713</v>
      </c>
      <c r="I800" s="7" t="s">
        <v>809</v>
      </c>
      <c r="J800" s="7" t="s">
        <v>1670</v>
      </c>
      <c r="R800" s="7" t="s">
        <v>0</v>
      </c>
      <c r="S800" s="7">
        <v>3151</v>
      </c>
      <c r="T800" s="7">
        <v>253</v>
      </c>
      <c r="U800" s="7">
        <v>100</v>
      </c>
      <c r="V800" s="7" t="s">
        <v>1</v>
      </c>
      <c r="W800" s="7">
        <v>0</v>
      </c>
      <c r="X800" s="7">
        <v>0</v>
      </c>
      <c r="Y800" s="7" t="s">
        <v>2713</v>
      </c>
      <c r="Z800" s="7" t="s">
        <v>809</v>
      </c>
      <c r="AA800" s="7" t="s">
        <v>1670</v>
      </c>
    </row>
    <row r="801" spans="1:27" x14ac:dyDescent="0.35">
      <c r="A801" s="7" t="s">
        <v>0</v>
      </c>
      <c r="B801" s="7">
        <v>3151</v>
      </c>
      <c r="C801" s="7">
        <v>253</v>
      </c>
      <c r="D801" s="7">
        <v>100</v>
      </c>
      <c r="E801" s="7" t="s">
        <v>1</v>
      </c>
      <c r="F801" s="7">
        <v>0</v>
      </c>
      <c r="G801" s="7">
        <v>0</v>
      </c>
      <c r="H801" s="7" t="s">
        <v>2713</v>
      </c>
      <c r="I801" s="7" t="s">
        <v>808</v>
      </c>
      <c r="J801" s="7" t="s">
        <v>1670</v>
      </c>
      <c r="R801" s="7" t="s">
        <v>0</v>
      </c>
      <c r="S801" s="7">
        <v>3151</v>
      </c>
      <c r="T801" s="7">
        <v>253</v>
      </c>
      <c r="U801" s="7">
        <v>100</v>
      </c>
      <c r="V801" s="7" t="s">
        <v>1</v>
      </c>
      <c r="W801" s="7">
        <v>0</v>
      </c>
      <c r="X801" s="7">
        <v>0</v>
      </c>
      <c r="Y801" s="7" t="s">
        <v>2713</v>
      </c>
      <c r="Z801" s="7" t="s">
        <v>808</v>
      </c>
      <c r="AA801" s="7" t="s">
        <v>1670</v>
      </c>
    </row>
    <row r="802" spans="1:27" x14ac:dyDescent="0.35">
      <c r="A802" s="7" t="s">
        <v>0</v>
      </c>
      <c r="B802" s="7">
        <v>3151</v>
      </c>
      <c r="C802" s="7">
        <v>253</v>
      </c>
      <c r="D802" s="7">
        <v>100</v>
      </c>
      <c r="E802" s="7" t="s">
        <v>1</v>
      </c>
      <c r="F802" s="7">
        <v>0</v>
      </c>
      <c r="G802" s="7">
        <v>0</v>
      </c>
      <c r="H802" s="7" t="s">
        <v>2713</v>
      </c>
      <c r="I802" s="7" t="s">
        <v>811</v>
      </c>
      <c r="J802" s="7" t="s">
        <v>1670</v>
      </c>
      <c r="R802" s="7" t="s">
        <v>0</v>
      </c>
      <c r="S802" s="7">
        <v>3151</v>
      </c>
      <c r="T802" s="7">
        <v>253</v>
      </c>
      <c r="U802" s="7">
        <v>100</v>
      </c>
      <c r="V802" s="7" t="s">
        <v>1</v>
      </c>
      <c r="W802" s="7">
        <v>0</v>
      </c>
      <c r="X802" s="7">
        <v>0</v>
      </c>
      <c r="Y802" s="7" t="s">
        <v>2713</v>
      </c>
      <c r="Z802" s="7" t="s">
        <v>811</v>
      </c>
      <c r="AA802" s="7" t="s">
        <v>1670</v>
      </c>
    </row>
    <row r="803" spans="1:27" x14ac:dyDescent="0.35">
      <c r="A803" s="7" t="s">
        <v>0</v>
      </c>
      <c r="B803" s="7">
        <v>3151</v>
      </c>
      <c r="C803" s="7">
        <v>253</v>
      </c>
      <c r="D803" s="7">
        <v>100</v>
      </c>
      <c r="E803" s="7" t="s">
        <v>1</v>
      </c>
      <c r="F803" s="7">
        <v>0</v>
      </c>
      <c r="G803" s="7">
        <v>0</v>
      </c>
      <c r="H803" s="7" t="s">
        <v>2713</v>
      </c>
      <c r="I803" s="7" t="s">
        <v>810</v>
      </c>
      <c r="J803" s="7" t="s">
        <v>1670</v>
      </c>
      <c r="R803" s="7" t="s">
        <v>0</v>
      </c>
      <c r="S803" s="7">
        <v>3151</v>
      </c>
      <c r="T803" s="7">
        <v>253</v>
      </c>
      <c r="U803" s="7">
        <v>100</v>
      </c>
      <c r="V803" s="7" t="s">
        <v>1</v>
      </c>
      <c r="W803" s="7">
        <v>0</v>
      </c>
      <c r="X803" s="7">
        <v>0</v>
      </c>
      <c r="Y803" s="7" t="s">
        <v>2713</v>
      </c>
      <c r="Z803" s="7" t="s">
        <v>810</v>
      </c>
      <c r="AA803" s="7" t="s">
        <v>1670</v>
      </c>
    </row>
    <row r="804" spans="1:27" x14ac:dyDescent="0.35">
      <c r="A804" s="7" t="s">
        <v>0</v>
      </c>
      <c r="B804" s="7">
        <v>3151</v>
      </c>
      <c r="C804" s="7">
        <v>253</v>
      </c>
      <c r="D804" s="7">
        <v>100</v>
      </c>
      <c r="E804" s="7" t="s">
        <v>1</v>
      </c>
      <c r="F804" s="7">
        <v>0</v>
      </c>
      <c r="G804" s="7">
        <v>0</v>
      </c>
      <c r="H804" s="7" t="s">
        <v>2713</v>
      </c>
      <c r="I804" s="7" t="s">
        <v>812</v>
      </c>
      <c r="J804" s="7" t="s">
        <v>1670</v>
      </c>
      <c r="R804" s="7" t="s">
        <v>0</v>
      </c>
      <c r="S804" s="7">
        <v>3151</v>
      </c>
      <c r="T804" s="7">
        <v>253</v>
      </c>
      <c r="U804" s="7">
        <v>100</v>
      </c>
      <c r="V804" s="7" t="s">
        <v>1</v>
      </c>
      <c r="W804" s="7">
        <v>0</v>
      </c>
      <c r="X804" s="7">
        <v>0</v>
      </c>
      <c r="Y804" s="7" t="s">
        <v>2713</v>
      </c>
      <c r="Z804" s="7" t="s">
        <v>812</v>
      </c>
      <c r="AA804" s="7" t="s">
        <v>1670</v>
      </c>
    </row>
    <row r="805" spans="1:27" x14ac:dyDescent="0.35">
      <c r="A805" s="7" t="s">
        <v>0</v>
      </c>
      <c r="B805" s="7">
        <v>3151</v>
      </c>
      <c r="C805" s="7">
        <v>253</v>
      </c>
      <c r="D805" s="7">
        <v>100</v>
      </c>
      <c r="E805" s="7" t="s">
        <v>1</v>
      </c>
      <c r="F805" s="7">
        <v>0</v>
      </c>
      <c r="G805" s="7">
        <v>0</v>
      </c>
      <c r="H805" s="7" t="s">
        <v>2713</v>
      </c>
      <c r="I805" s="7" t="s">
        <v>813</v>
      </c>
      <c r="J805" s="7" t="s">
        <v>1670</v>
      </c>
      <c r="R805" s="7" t="s">
        <v>0</v>
      </c>
      <c r="S805" s="7">
        <v>3151</v>
      </c>
      <c r="T805" s="7">
        <v>253</v>
      </c>
      <c r="U805" s="7">
        <v>100</v>
      </c>
      <c r="V805" s="7" t="s">
        <v>1</v>
      </c>
      <c r="W805" s="7">
        <v>0</v>
      </c>
      <c r="X805" s="7">
        <v>0</v>
      </c>
      <c r="Y805" s="7" t="s">
        <v>2713</v>
      </c>
      <c r="Z805" s="7" t="s">
        <v>813</v>
      </c>
      <c r="AA805" s="7" t="s">
        <v>1670</v>
      </c>
    </row>
    <row r="806" spans="1:27" x14ac:dyDescent="0.35">
      <c r="A806" s="7" t="s">
        <v>0</v>
      </c>
      <c r="B806" s="7">
        <v>4456</v>
      </c>
      <c r="C806" s="7">
        <v>253</v>
      </c>
      <c r="D806" s="7">
        <v>98.8</v>
      </c>
      <c r="E806" s="7" t="s">
        <v>1</v>
      </c>
      <c r="F806" s="7">
        <v>0</v>
      </c>
      <c r="G806" s="7">
        <v>0</v>
      </c>
      <c r="H806" s="7" t="s">
        <v>2703</v>
      </c>
      <c r="I806" s="7" t="s">
        <v>816</v>
      </c>
      <c r="J806" s="7" t="s">
        <v>2704</v>
      </c>
      <c r="R806" s="7" t="s">
        <v>0</v>
      </c>
      <c r="S806" s="7">
        <v>4456</v>
      </c>
      <c r="T806" s="7">
        <v>253</v>
      </c>
      <c r="U806" s="7">
        <v>98.8</v>
      </c>
      <c r="V806" s="7" t="s">
        <v>1</v>
      </c>
      <c r="W806" s="7">
        <v>0</v>
      </c>
      <c r="X806" s="7">
        <v>0</v>
      </c>
      <c r="Y806" s="7" t="s">
        <v>2703</v>
      </c>
      <c r="Z806" s="7" t="s">
        <v>816</v>
      </c>
      <c r="AA806" s="7" t="s">
        <v>2704</v>
      </c>
    </row>
    <row r="807" spans="1:27" x14ac:dyDescent="0.35">
      <c r="A807" s="7" t="s">
        <v>0</v>
      </c>
      <c r="B807" s="7">
        <v>4456</v>
      </c>
      <c r="C807" s="7">
        <v>253</v>
      </c>
      <c r="D807" s="7">
        <v>98.8</v>
      </c>
      <c r="E807" s="7" t="s">
        <v>1</v>
      </c>
      <c r="F807" s="7">
        <v>0</v>
      </c>
      <c r="G807" s="7">
        <v>0</v>
      </c>
      <c r="H807" s="7" t="s">
        <v>2703</v>
      </c>
      <c r="I807" s="7" t="s">
        <v>815</v>
      </c>
      <c r="J807" s="7" t="s">
        <v>2704</v>
      </c>
      <c r="R807" s="7" t="s">
        <v>0</v>
      </c>
      <c r="S807" s="7">
        <v>4456</v>
      </c>
      <c r="T807" s="7">
        <v>253</v>
      </c>
      <c r="U807" s="7">
        <v>98.8</v>
      </c>
      <c r="V807" s="7" t="s">
        <v>1</v>
      </c>
      <c r="W807" s="7">
        <v>0</v>
      </c>
      <c r="X807" s="7">
        <v>0</v>
      </c>
      <c r="Y807" s="7" t="s">
        <v>2703</v>
      </c>
      <c r="Z807" s="7" t="s">
        <v>815</v>
      </c>
      <c r="AA807" s="7" t="s">
        <v>2704</v>
      </c>
    </row>
    <row r="808" spans="1:27" x14ac:dyDescent="0.35">
      <c r="A808" s="7" t="s">
        <v>0</v>
      </c>
      <c r="B808" s="7">
        <v>4456</v>
      </c>
      <c r="C808" s="7">
        <v>253</v>
      </c>
      <c r="D808" s="7">
        <v>98.8</v>
      </c>
      <c r="E808" s="7" t="s">
        <v>1</v>
      </c>
      <c r="F808" s="7">
        <v>0</v>
      </c>
      <c r="G808" s="7">
        <v>0</v>
      </c>
      <c r="H808" s="7" t="s">
        <v>2703</v>
      </c>
      <c r="I808" s="7" t="s">
        <v>814</v>
      </c>
      <c r="J808" s="7" t="s">
        <v>2704</v>
      </c>
      <c r="R808" s="7" t="s">
        <v>0</v>
      </c>
      <c r="S808" s="7">
        <v>4456</v>
      </c>
      <c r="T808" s="7">
        <v>253</v>
      </c>
      <c r="U808" s="7">
        <v>98.8</v>
      </c>
      <c r="V808" s="7" t="s">
        <v>1</v>
      </c>
      <c r="W808" s="7">
        <v>0</v>
      </c>
      <c r="X808" s="7">
        <v>0</v>
      </c>
      <c r="Y808" s="7" t="s">
        <v>2703</v>
      </c>
      <c r="Z808" s="7" t="s">
        <v>814</v>
      </c>
      <c r="AA808" s="7" t="s">
        <v>2704</v>
      </c>
    </row>
    <row r="809" spans="1:27" x14ac:dyDescent="0.35">
      <c r="A809" s="7" t="s">
        <v>0</v>
      </c>
      <c r="B809" s="7">
        <v>4456</v>
      </c>
      <c r="C809" s="7">
        <v>253</v>
      </c>
      <c r="D809" s="7">
        <v>98.8</v>
      </c>
      <c r="E809" s="7" t="s">
        <v>1</v>
      </c>
      <c r="F809" s="7">
        <v>0</v>
      </c>
      <c r="G809" s="7">
        <v>0</v>
      </c>
      <c r="H809" s="7" t="s">
        <v>2703</v>
      </c>
      <c r="I809" s="7" t="s">
        <v>817</v>
      </c>
      <c r="J809" s="7" t="s">
        <v>2704</v>
      </c>
      <c r="R809" s="7" t="s">
        <v>0</v>
      </c>
      <c r="S809" s="7">
        <v>4456</v>
      </c>
      <c r="T809" s="7">
        <v>253</v>
      </c>
      <c r="U809" s="7">
        <v>98.8</v>
      </c>
      <c r="V809" s="7" t="s">
        <v>1</v>
      </c>
      <c r="W809" s="7">
        <v>0</v>
      </c>
      <c r="X809" s="7">
        <v>0</v>
      </c>
      <c r="Y809" s="7" t="s">
        <v>2703</v>
      </c>
      <c r="Z809" s="7" t="s">
        <v>817</v>
      </c>
      <c r="AA809" s="7" t="s">
        <v>2704</v>
      </c>
    </row>
    <row r="810" spans="1:27" x14ac:dyDescent="0.35">
      <c r="A810" s="7" t="s">
        <v>0</v>
      </c>
      <c r="B810" s="7">
        <v>4456</v>
      </c>
      <c r="C810" s="7">
        <v>253</v>
      </c>
      <c r="D810" s="7">
        <v>98.8</v>
      </c>
      <c r="E810" s="7" t="s">
        <v>1</v>
      </c>
      <c r="F810" s="7">
        <v>0</v>
      </c>
      <c r="G810" s="7">
        <v>0</v>
      </c>
      <c r="H810" s="7" t="s">
        <v>2703</v>
      </c>
      <c r="I810" s="7" t="s">
        <v>819</v>
      </c>
      <c r="J810" s="7" t="s">
        <v>2704</v>
      </c>
      <c r="R810" s="7" t="s">
        <v>0</v>
      </c>
      <c r="S810" s="7">
        <v>4456</v>
      </c>
      <c r="T810" s="7">
        <v>253</v>
      </c>
      <c r="U810" s="7">
        <v>98.8</v>
      </c>
      <c r="V810" s="7" t="s">
        <v>1</v>
      </c>
      <c r="W810" s="7">
        <v>0</v>
      </c>
      <c r="X810" s="7">
        <v>0</v>
      </c>
      <c r="Y810" s="7" t="s">
        <v>2703</v>
      </c>
      <c r="Z810" s="7" t="s">
        <v>819</v>
      </c>
      <c r="AA810" s="7" t="s">
        <v>2704</v>
      </c>
    </row>
    <row r="811" spans="1:27" x14ac:dyDescent="0.35">
      <c r="A811" s="7" t="s">
        <v>0</v>
      </c>
      <c r="B811" s="7">
        <v>4456</v>
      </c>
      <c r="C811" s="7">
        <v>253</v>
      </c>
      <c r="D811" s="7">
        <v>98.8</v>
      </c>
      <c r="E811" s="7" t="s">
        <v>1</v>
      </c>
      <c r="F811" s="7">
        <v>0</v>
      </c>
      <c r="G811" s="7">
        <v>0</v>
      </c>
      <c r="H811" s="7" t="s">
        <v>2703</v>
      </c>
      <c r="I811" s="7" t="s">
        <v>820</v>
      </c>
      <c r="J811" s="7" t="s">
        <v>2704</v>
      </c>
      <c r="R811" s="7" t="s">
        <v>0</v>
      </c>
      <c r="S811" s="7">
        <v>4456</v>
      </c>
      <c r="T811" s="7">
        <v>253</v>
      </c>
      <c r="U811" s="7">
        <v>98.8</v>
      </c>
      <c r="V811" s="7" t="s">
        <v>1</v>
      </c>
      <c r="W811" s="7">
        <v>0</v>
      </c>
      <c r="X811" s="7">
        <v>0</v>
      </c>
      <c r="Y811" s="7" t="s">
        <v>2703</v>
      </c>
      <c r="Z811" s="7" t="s">
        <v>820</v>
      </c>
      <c r="AA811" s="7" t="s">
        <v>2704</v>
      </c>
    </row>
    <row r="812" spans="1:27" x14ac:dyDescent="0.35">
      <c r="A812" s="7" t="s">
        <v>0</v>
      </c>
      <c r="B812" s="7">
        <v>4456</v>
      </c>
      <c r="C812" s="7">
        <v>253</v>
      </c>
      <c r="D812" s="7">
        <v>98.8</v>
      </c>
      <c r="E812" s="7" t="s">
        <v>1</v>
      </c>
      <c r="F812" s="7">
        <v>0</v>
      </c>
      <c r="G812" s="7">
        <v>0</v>
      </c>
      <c r="H812" s="7" t="s">
        <v>2703</v>
      </c>
      <c r="I812" s="7" t="s">
        <v>818</v>
      </c>
      <c r="J812" s="7" t="s">
        <v>2704</v>
      </c>
      <c r="R812" s="7" t="s">
        <v>0</v>
      </c>
      <c r="S812" s="7">
        <v>4456</v>
      </c>
      <c r="T812" s="7">
        <v>253</v>
      </c>
      <c r="U812" s="7">
        <v>98.8</v>
      </c>
      <c r="V812" s="7" t="s">
        <v>1</v>
      </c>
      <c r="W812" s="7">
        <v>0</v>
      </c>
      <c r="X812" s="7">
        <v>0</v>
      </c>
      <c r="Y812" s="7" t="s">
        <v>2703</v>
      </c>
      <c r="Z812" s="7" t="s">
        <v>818</v>
      </c>
      <c r="AA812" s="7" t="s">
        <v>2704</v>
      </c>
    </row>
    <row r="813" spans="1:27" x14ac:dyDescent="0.35">
      <c r="A813" s="7" t="s">
        <v>0</v>
      </c>
      <c r="B813" s="7">
        <v>4456</v>
      </c>
      <c r="C813" s="7">
        <v>253</v>
      </c>
      <c r="D813" s="7">
        <v>98.8</v>
      </c>
      <c r="E813" s="7" t="s">
        <v>1</v>
      </c>
      <c r="F813" s="7">
        <v>0</v>
      </c>
      <c r="G813" s="7">
        <v>0</v>
      </c>
      <c r="H813" s="7" t="s">
        <v>2703</v>
      </c>
      <c r="I813" s="7" t="s">
        <v>825</v>
      </c>
      <c r="J813" s="7" t="s">
        <v>2704</v>
      </c>
      <c r="R813" s="7" t="s">
        <v>0</v>
      </c>
      <c r="S813" s="7">
        <v>4456</v>
      </c>
      <c r="T813" s="7">
        <v>253</v>
      </c>
      <c r="U813" s="7">
        <v>98.8</v>
      </c>
      <c r="V813" s="7" t="s">
        <v>1</v>
      </c>
      <c r="W813" s="7">
        <v>0</v>
      </c>
      <c r="X813" s="7">
        <v>0</v>
      </c>
      <c r="Y813" s="7" t="s">
        <v>2703</v>
      </c>
      <c r="Z813" s="7" t="s">
        <v>825</v>
      </c>
      <c r="AA813" s="7" t="s">
        <v>2704</v>
      </c>
    </row>
    <row r="814" spans="1:27" x14ac:dyDescent="0.35">
      <c r="A814" s="7" t="s">
        <v>0</v>
      </c>
      <c r="B814" s="7">
        <v>4456</v>
      </c>
      <c r="C814" s="7">
        <v>253</v>
      </c>
      <c r="D814" s="7">
        <v>98.8</v>
      </c>
      <c r="E814" s="7" t="s">
        <v>1</v>
      </c>
      <c r="F814" s="7">
        <v>0</v>
      </c>
      <c r="G814" s="7">
        <v>0</v>
      </c>
      <c r="H814" s="7" t="s">
        <v>2703</v>
      </c>
      <c r="I814" s="7" t="s">
        <v>821</v>
      </c>
      <c r="J814" s="7" t="s">
        <v>2704</v>
      </c>
      <c r="R814" s="7" t="s">
        <v>0</v>
      </c>
      <c r="S814" s="7">
        <v>4456</v>
      </c>
      <c r="T814" s="7">
        <v>253</v>
      </c>
      <c r="U814" s="7">
        <v>98.8</v>
      </c>
      <c r="V814" s="7" t="s">
        <v>1</v>
      </c>
      <c r="W814" s="7">
        <v>0</v>
      </c>
      <c r="X814" s="7">
        <v>0</v>
      </c>
      <c r="Y814" s="7" t="s">
        <v>2703</v>
      </c>
      <c r="Z814" s="7" t="s">
        <v>821</v>
      </c>
      <c r="AA814" s="7" t="s">
        <v>2704</v>
      </c>
    </row>
    <row r="815" spans="1:27" x14ac:dyDescent="0.35">
      <c r="A815" s="7" t="s">
        <v>0</v>
      </c>
      <c r="B815" s="7">
        <v>4456</v>
      </c>
      <c r="C815" s="7">
        <v>253</v>
      </c>
      <c r="D815" s="7">
        <v>98.8</v>
      </c>
      <c r="E815" s="7" t="s">
        <v>1</v>
      </c>
      <c r="F815" s="7">
        <v>0</v>
      </c>
      <c r="G815" s="7">
        <v>0</v>
      </c>
      <c r="H815" s="7" t="s">
        <v>2703</v>
      </c>
      <c r="I815" s="7" t="s">
        <v>822</v>
      </c>
      <c r="J815" s="7" t="s">
        <v>2704</v>
      </c>
      <c r="R815" s="7" t="s">
        <v>0</v>
      </c>
      <c r="S815" s="7">
        <v>4456</v>
      </c>
      <c r="T815" s="7">
        <v>253</v>
      </c>
      <c r="U815" s="7">
        <v>98.8</v>
      </c>
      <c r="V815" s="7" t="s">
        <v>1</v>
      </c>
      <c r="W815" s="7">
        <v>0</v>
      </c>
      <c r="X815" s="7">
        <v>0</v>
      </c>
      <c r="Y815" s="7" t="s">
        <v>2703</v>
      </c>
      <c r="Z815" s="7" t="s">
        <v>822</v>
      </c>
      <c r="AA815" s="7" t="s">
        <v>2704</v>
      </c>
    </row>
    <row r="816" spans="1:27" x14ac:dyDescent="0.35">
      <c r="A816" s="7" t="s">
        <v>0</v>
      </c>
      <c r="B816" s="7">
        <v>4456</v>
      </c>
      <c r="C816" s="7">
        <v>253</v>
      </c>
      <c r="D816" s="7">
        <v>98.8</v>
      </c>
      <c r="E816" s="7" t="s">
        <v>1</v>
      </c>
      <c r="F816" s="7">
        <v>0</v>
      </c>
      <c r="G816" s="7">
        <v>0</v>
      </c>
      <c r="H816" s="7" t="s">
        <v>2703</v>
      </c>
      <c r="I816" s="7" t="s">
        <v>823</v>
      </c>
      <c r="J816" s="7" t="s">
        <v>2704</v>
      </c>
      <c r="R816" s="7" t="s">
        <v>0</v>
      </c>
      <c r="S816" s="7">
        <v>4456</v>
      </c>
      <c r="T816" s="7">
        <v>253</v>
      </c>
      <c r="U816" s="7">
        <v>98.8</v>
      </c>
      <c r="V816" s="7" t="s">
        <v>1</v>
      </c>
      <c r="W816" s="7">
        <v>0</v>
      </c>
      <c r="X816" s="7">
        <v>0</v>
      </c>
      <c r="Y816" s="7" t="s">
        <v>2703</v>
      </c>
      <c r="Z816" s="7" t="s">
        <v>823</v>
      </c>
      <c r="AA816" s="7" t="s">
        <v>2704</v>
      </c>
    </row>
    <row r="817" spans="1:27" x14ac:dyDescent="0.35">
      <c r="A817" s="7" t="s">
        <v>0</v>
      </c>
      <c r="B817" s="7">
        <v>4456</v>
      </c>
      <c r="C817" s="7">
        <v>253</v>
      </c>
      <c r="D817" s="7">
        <v>98.8</v>
      </c>
      <c r="E817" s="7" t="s">
        <v>1</v>
      </c>
      <c r="F817" s="7">
        <v>0</v>
      </c>
      <c r="G817" s="7">
        <v>0</v>
      </c>
      <c r="H817" s="7" t="s">
        <v>2703</v>
      </c>
      <c r="I817" s="7" t="s">
        <v>824</v>
      </c>
      <c r="J817" s="7" t="s">
        <v>2704</v>
      </c>
      <c r="R817" s="7" t="s">
        <v>0</v>
      </c>
      <c r="S817" s="7">
        <v>4456</v>
      </c>
      <c r="T817" s="7">
        <v>253</v>
      </c>
      <c r="U817" s="7">
        <v>98.8</v>
      </c>
      <c r="V817" s="7" t="s">
        <v>1</v>
      </c>
      <c r="W817" s="7">
        <v>0</v>
      </c>
      <c r="X817" s="7">
        <v>0</v>
      </c>
      <c r="Y817" s="7" t="s">
        <v>2703</v>
      </c>
      <c r="Z817" s="7" t="s">
        <v>824</v>
      </c>
      <c r="AA817" s="7" t="s">
        <v>2704</v>
      </c>
    </row>
    <row r="818" spans="1:27" x14ac:dyDescent="0.35">
      <c r="A818" s="7" t="s">
        <v>0</v>
      </c>
      <c r="B818" s="7">
        <v>4456</v>
      </c>
      <c r="C818" s="7">
        <v>253</v>
      </c>
      <c r="D818" s="7">
        <v>98.8</v>
      </c>
      <c r="E818" s="7" t="s">
        <v>1</v>
      </c>
      <c r="F818" s="7">
        <v>0</v>
      </c>
      <c r="G818" s="7">
        <v>0</v>
      </c>
      <c r="H818" s="7" t="s">
        <v>2703</v>
      </c>
      <c r="I818" s="7" t="s">
        <v>826</v>
      </c>
      <c r="J818" s="7" t="s">
        <v>2704</v>
      </c>
      <c r="R818" s="7" t="s">
        <v>0</v>
      </c>
      <c r="S818" s="7">
        <v>4456</v>
      </c>
      <c r="T818" s="7">
        <v>253</v>
      </c>
      <c r="U818" s="7">
        <v>98.8</v>
      </c>
      <c r="V818" s="7" t="s">
        <v>1</v>
      </c>
      <c r="W818" s="7">
        <v>0</v>
      </c>
      <c r="X818" s="7">
        <v>0</v>
      </c>
      <c r="Y818" s="7" t="s">
        <v>2703</v>
      </c>
      <c r="Z818" s="7" t="s">
        <v>826</v>
      </c>
      <c r="AA818" s="7" t="s">
        <v>2704</v>
      </c>
    </row>
    <row r="819" spans="1:27" x14ac:dyDescent="0.35">
      <c r="A819" s="7" t="s">
        <v>0</v>
      </c>
      <c r="B819" s="7">
        <v>4456</v>
      </c>
      <c r="C819" s="7">
        <v>253</v>
      </c>
      <c r="D819" s="7">
        <v>98.8</v>
      </c>
      <c r="E819" s="7" t="s">
        <v>1</v>
      </c>
      <c r="F819" s="7">
        <v>0</v>
      </c>
      <c r="G819" s="7">
        <v>0</v>
      </c>
      <c r="H819" s="7" t="s">
        <v>2703</v>
      </c>
      <c r="I819" s="7" t="s">
        <v>827</v>
      </c>
      <c r="J819" s="7" t="s">
        <v>2704</v>
      </c>
      <c r="R819" s="7" t="s">
        <v>0</v>
      </c>
      <c r="S819" s="7">
        <v>4456</v>
      </c>
      <c r="T819" s="7">
        <v>253</v>
      </c>
      <c r="U819" s="7">
        <v>98.8</v>
      </c>
      <c r="V819" s="7" t="s">
        <v>1</v>
      </c>
      <c r="W819" s="7">
        <v>0</v>
      </c>
      <c r="X819" s="7">
        <v>0</v>
      </c>
      <c r="Y819" s="7" t="s">
        <v>2703</v>
      </c>
      <c r="Z819" s="7" t="s">
        <v>827</v>
      </c>
      <c r="AA819" s="7" t="s">
        <v>2704</v>
      </c>
    </row>
    <row r="820" spans="1:27" x14ac:dyDescent="0.35">
      <c r="A820" s="7" t="s">
        <v>0</v>
      </c>
      <c r="B820" s="7">
        <v>4456</v>
      </c>
      <c r="C820" s="7">
        <v>253</v>
      </c>
      <c r="D820" s="7">
        <v>98.8</v>
      </c>
      <c r="E820" s="7" t="s">
        <v>1</v>
      </c>
      <c r="F820" s="7">
        <v>0</v>
      </c>
      <c r="G820" s="7">
        <v>0</v>
      </c>
      <c r="H820" s="7" t="s">
        <v>2703</v>
      </c>
      <c r="I820" s="7" t="s">
        <v>829</v>
      </c>
      <c r="J820" s="7" t="s">
        <v>2704</v>
      </c>
      <c r="R820" s="7" t="s">
        <v>0</v>
      </c>
      <c r="S820" s="7">
        <v>4456</v>
      </c>
      <c r="T820" s="7">
        <v>253</v>
      </c>
      <c r="U820" s="7">
        <v>98.8</v>
      </c>
      <c r="V820" s="7" t="s">
        <v>1</v>
      </c>
      <c r="W820" s="7">
        <v>0</v>
      </c>
      <c r="X820" s="7">
        <v>0</v>
      </c>
      <c r="Y820" s="7" t="s">
        <v>2703</v>
      </c>
      <c r="Z820" s="7" t="s">
        <v>829</v>
      </c>
      <c r="AA820" s="7" t="s">
        <v>2704</v>
      </c>
    </row>
    <row r="821" spans="1:27" x14ac:dyDescent="0.35">
      <c r="A821" s="7" t="s">
        <v>0</v>
      </c>
      <c r="B821" s="7">
        <v>4456</v>
      </c>
      <c r="C821" s="7">
        <v>253</v>
      </c>
      <c r="D821" s="7">
        <v>98.8</v>
      </c>
      <c r="E821" s="7" t="s">
        <v>1</v>
      </c>
      <c r="F821" s="7">
        <v>0</v>
      </c>
      <c r="G821" s="7">
        <v>0</v>
      </c>
      <c r="H821" s="7" t="s">
        <v>2703</v>
      </c>
      <c r="I821" s="7" t="s">
        <v>828</v>
      </c>
      <c r="J821" s="7" t="s">
        <v>2704</v>
      </c>
      <c r="R821" s="7" t="s">
        <v>0</v>
      </c>
      <c r="S821" s="7">
        <v>4456</v>
      </c>
      <c r="T821" s="7">
        <v>253</v>
      </c>
      <c r="U821" s="7">
        <v>98.8</v>
      </c>
      <c r="V821" s="7" t="s">
        <v>1</v>
      </c>
      <c r="W821" s="7">
        <v>0</v>
      </c>
      <c r="X821" s="7">
        <v>0</v>
      </c>
      <c r="Y821" s="7" t="s">
        <v>2703</v>
      </c>
      <c r="Z821" s="7" t="s">
        <v>828</v>
      </c>
      <c r="AA821" s="7" t="s">
        <v>2704</v>
      </c>
    </row>
    <row r="822" spans="1:27" x14ac:dyDescent="0.35">
      <c r="A822" s="7" t="s">
        <v>0</v>
      </c>
      <c r="B822" s="7">
        <v>4456</v>
      </c>
      <c r="C822" s="7">
        <v>253</v>
      </c>
      <c r="D822" s="7">
        <v>98.8</v>
      </c>
      <c r="E822" s="7" t="s">
        <v>1</v>
      </c>
      <c r="F822" s="7">
        <v>0</v>
      </c>
      <c r="G822" s="7">
        <v>0</v>
      </c>
      <c r="H822" s="7" t="s">
        <v>2703</v>
      </c>
      <c r="I822" s="7" t="s">
        <v>830</v>
      </c>
      <c r="J822" s="7" t="s">
        <v>2704</v>
      </c>
      <c r="R822" s="7" t="s">
        <v>0</v>
      </c>
      <c r="S822" s="7">
        <v>4456</v>
      </c>
      <c r="T822" s="7">
        <v>253</v>
      </c>
      <c r="U822" s="7">
        <v>98.8</v>
      </c>
      <c r="V822" s="7" t="s">
        <v>1</v>
      </c>
      <c r="W822" s="7">
        <v>0</v>
      </c>
      <c r="X822" s="7">
        <v>0</v>
      </c>
      <c r="Y822" s="7" t="s">
        <v>2703</v>
      </c>
      <c r="Z822" s="7" t="s">
        <v>830</v>
      </c>
      <c r="AA822" s="7" t="s">
        <v>2704</v>
      </c>
    </row>
    <row r="823" spans="1:27" x14ac:dyDescent="0.35">
      <c r="A823" s="7" t="s">
        <v>0</v>
      </c>
      <c r="B823" s="7">
        <v>4456</v>
      </c>
      <c r="C823" s="7">
        <v>253</v>
      </c>
      <c r="D823" s="7">
        <v>98.8</v>
      </c>
      <c r="E823" s="7" t="s">
        <v>1</v>
      </c>
      <c r="F823" s="7">
        <v>0</v>
      </c>
      <c r="G823" s="7">
        <v>0</v>
      </c>
      <c r="H823" s="7" t="s">
        <v>2703</v>
      </c>
      <c r="I823" s="7" t="s">
        <v>831</v>
      </c>
      <c r="J823" s="7" t="s">
        <v>2704</v>
      </c>
      <c r="R823" s="7" t="s">
        <v>0</v>
      </c>
      <c r="S823" s="7">
        <v>4456</v>
      </c>
      <c r="T823" s="7">
        <v>253</v>
      </c>
      <c r="U823" s="7">
        <v>98.8</v>
      </c>
      <c r="V823" s="7" t="s">
        <v>1</v>
      </c>
      <c r="W823" s="7">
        <v>0</v>
      </c>
      <c r="X823" s="7">
        <v>0</v>
      </c>
      <c r="Y823" s="7" t="s">
        <v>2703</v>
      </c>
      <c r="Z823" s="7" t="s">
        <v>831</v>
      </c>
      <c r="AA823" s="7" t="s">
        <v>2704</v>
      </c>
    </row>
    <row r="824" spans="1:27" x14ac:dyDescent="0.35">
      <c r="A824" s="7" t="s">
        <v>0</v>
      </c>
      <c r="B824" s="7">
        <v>4456</v>
      </c>
      <c r="C824" s="7">
        <v>253</v>
      </c>
      <c r="D824" s="7">
        <v>98.8</v>
      </c>
      <c r="E824" s="7" t="s">
        <v>1</v>
      </c>
      <c r="F824" s="7">
        <v>0</v>
      </c>
      <c r="G824" s="7">
        <v>0</v>
      </c>
      <c r="H824" s="7" t="s">
        <v>2703</v>
      </c>
      <c r="I824" s="7" t="s">
        <v>833</v>
      </c>
      <c r="J824" s="7" t="s">
        <v>2704</v>
      </c>
      <c r="R824" s="7" t="s">
        <v>0</v>
      </c>
      <c r="S824" s="7">
        <v>4456</v>
      </c>
      <c r="T824" s="7">
        <v>253</v>
      </c>
      <c r="U824" s="7">
        <v>98.8</v>
      </c>
      <c r="V824" s="7" t="s">
        <v>1</v>
      </c>
      <c r="W824" s="7">
        <v>0</v>
      </c>
      <c r="X824" s="7">
        <v>0</v>
      </c>
      <c r="Y824" s="7" t="s">
        <v>2703</v>
      </c>
      <c r="Z824" s="7" t="s">
        <v>833</v>
      </c>
      <c r="AA824" s="7" t="s">
        <v>2704</v>
      </c>
    </row>
    <row r="825" spans="1:27" x14ac:dyDescent="0.35">
      <c r="A825" s="7" t="s">
        <v>0</v>
      </c>
      <c r="B825" s="7">
        <v>4456</v>
      </c>
      <c r="C825" s="7">
        <v>253</v>
      </c>
      <c r="D825" s="7">
        <v>98.8</v>
      </c>
      <c r="E825" s="7" t="s">
        <v>1</v>
      </c>
      <c r="F825" s="7">
        <v>0</v>
      </c>
      <c r="G825" s="7">
        <v>0</v>
      </c>
      <c r="H825" s="7" t="s">
        <v>2703</v>
      </c>
      <c r="I825" s="7" t="s">
        <v>832</v>
      </c>
      <c r="J825" s="7" t="s">
        <v>2704</v>
      </c>
      <c r="R825" s="7" t="s">
        <v>0</v>
      </c>
      <c r="S825" s="7">
        <v>4456</v>
      </c>
      <c r="T825" s="7">
        <v>253</v>
      </c>
      <c r="U825" s="7">
        <v>98.8</v>
      </c>
      <c r="V825" s="7" t="s">
        <v>1</v>
      </c>
      <c r="W825" s="7">
        <v>0</v>
      </c>
      <c r="X825" s="7">
        <v>0</v>
      </c>
      <c r="Y825" s="7" t="s">
        <v>2703</v>
      </c>
      <c r="Z825" s="7" t="s">
        <v>832</v>
      </c>
      <c r="AA825" s="7" t="s">
        <v>2704</v>
      </c>
    </row>
    <row r="826" spans="1:27" x14ac:dyDescent="0.35">
      <c r="A826" s="7" t="s">
        <v>0</v>
      </c>
      <c r="B826" s="7">
        <v>4456</v>
      </c>
      <c r="C826" s="7">
        <v>253</v>
      </c>
      <c r="D826" s="7">
        <v>98.8</v>
      </c>
      <c r="E826" s="7" t="s">
        <v>1</v>
      </c>
      <c r="F826" s="7">
        <v>0</v>
      </c>
      <c r="G826" s="7">
        <v>0</v>
      </c>
      <c r="H826" s="7" t="s">
        <v>2703</v>
      </c>
      <c r="I826" s="7" t="s">
        <v>835</v>
      </c>
      <c r="J826" s="7" t="s">
        <v>2704</v>
      </c>
      <c r="R826" s="7" t="s">
        <v>0</v>
      </c>
      <c r="S826" s="7">
        <v>4456</v>
      </c>
      <c r="T826" s="7">
        <v>253</v>
      </c>
      <c r="U826" s="7">
        <v>98.8</v>
      </c>
      <c r="V826" s="7" t="s">
        <v>1</v>
      </c>
      <c r="W826" s="7">
        <v>0</v>
      </c>
      <c r="X826" s="7">
        <v>0</v>
      </c>
      <c r="Y826" s="7" t="s">
        <v>2703</v>
      </c>
      <c r="Z826" s="7" t="s">
        <v>835</v>
      </c>
      <c r="AA826" s="7" t="s">
        <v>2704</v>
      </c>
    </row>
    <row r="827" spans="1:27" x14ac:dyDescent="0.35">
      <c r="A827" s="7" t="s">
        <v>0</v>
      </c>
      <c r="B827" s="7">
        <v>4456</v>
      </c>
      <c r="C827" s="7">
        <v>253</v>
      </c>
      <c r="D827" s="7">
        <v>98.8</v>
      </c>
      <c r="E827" s="7" t="s">
        <v>1</v>
      </c>
      <c r="F827" s="7">
        <v>0</v>
      </c>
      <c r="G827" s="7">
        <v>0</v>
      </c>
      <c r="H827" s="7" t="s">
        <v>2703</v>
      </c>
      <c r="I827" s="7" t="s">
        <v>834</v>
      </c>
      <c r="J827" s="7" t="s">
        <v>2704</v>
      </c>
      <c r="R827" s="7" t="s">
        <v>0</v>
      </c>
      <c r="S827" s="7">
        <v>4456</v>
      </c>
      <c r="T827" s="7">
        <v>253</v>
      </c>
      <c r="U827" s="7">
        <v>98.8</v>
      </c>
      <c r="V827" s="7" t="s">
        <v>1</v>
      </c>
      <c r="W827" s="7">
        <v>0</v>
      </c>
      <c r="X827" s="7">
        <v>0</v>
      </c>
      <c r="Y827" s="7" t="s">
        <v>2703</v>
      </c>
      <c r="Z827" s="7" t="s">
        <v>834</v>
      </c>
      <c r="AA827" s="7" t="s">
        <v>2704</v>
      </c>
    </row>
    <row r="828" spans="1:27" x14ac:dyDescent="0.35">
      <c r="A828" s="7" t="s">
        <v>0</v>
      </c>
      <c r="B828" s="7">
        <v>4456</v>
      </c>
      <c r="C828" s="7">
        <v>253</v>
      </c>
      <c r="D828" s="7">
        <v>98.8</v>
      </c>
      <c r="E828" s="7" t="s">
        <v>1</v>
      </c>
      <c r="F828" s="7">
        <v>0</v>
      </c>
      <c r="G828" s="7">
        <v>0</v>
      </c>
      <c r="H828" s="7" t="s">
        <v>2703</v>
      </c>
      <c r="I828" s="7" t="s">
        <v>836</v>
      </c>
      <c r="J828" s="7" t="s">
        <v>2704</v>
      </c>
      <c r="R828" s="7" t="s">
        <v>0</v>
      </c>
      <c r="S828" s="7">
        <v>4456</v>
      </c>
      <c r="T828" s="7">
        <v>253</v>
      </c>
      <c r="U828" s="7">
        <v>98.8</v>
      </c>
      <c r="V828" s="7" t="s">
        <v>1</v>
      </c>
      <c r="W828" s="7">
        <v>0</v>
      </c>
      <c r="X828" s="7">
        <v>0</v>
      </c>
      <c r="Y828" s="7" t="s">
        <v>2703</v>
      </c>
      <c r="Z828" s="7" t="s">
        <v>836</v>
      </c>
      <c r="AA828" s="7" t="s">
        <v>2704</v>
      </c>
    </row>
    <row r="829" spans="1:27" x14ac:dyDescent="0.35">
      <c r="A829" s="7" t="s">
        <v>0</v>
      </c>
      <c r="B829" s="7">
        <v>4456</v>
      </c>
      <c r="C829" s="7">
        <v>253</v>
      </c>
      <c r="D829" s="7">
        <v>98.8</v>
      </c>
      <c r="E829" s="7" t="s">
        <v>1</v>
      </c>
      <c r="F829" s="7">
        <v>0</v>
      </c>
      <c r="G829" s="7">
        <v>0</v>
      </c>
      <c r="H829" s="7" t="s">
        <v>2703</v>
      </c>
      <c r="I829" s="7" t="s">
        <v>837</v>
      </c>
      <c r="J829" s="7" t="s">
        <v>2704</v>
      </c>
      <c r="R829" s="7" t="s">
        <v>0</v>
      </c>
      <c r="S829" s="7">
        <v>4456</v>
      </c>
      <c r="T829" s="7">
        <v>253</v>
      </c>
      <c r="U829" s="7">
        <v>98.8</v>
      </c>
      <c r="V829" s="7" t="s">
        <v>1</v>
      </c>
      <c r="W829" s="7">
        <v>0</v>
      </c>
      <c r="X829" s="7">
        <v>0</v>
      </c>
      <c r="Y829" s="7" t="s">
        <v>2703</v>
      </c>
      <c r="Z829" s="7" t="s">
        <v>837</v>
      </c>
      <c r="AA829" s="7" t="s">
        <v>2704</v>
      </c>
    </row>
    <row r="830" spans="1:27" x14ac:dyDescent="0.35">
      <c r="A830" s="7" t="s">
        <v>0</v>
      </c>
      <c r="B830" s="7">
        <v>4456</v>
      </c>
      <c r="C830" s="7">
        <v>253</v>
      </c>
      <c r="D830" s="7">
        <v>98.8</v>
      </c>
      <c r="E830" s="7" t="s">
        <v>1</v>
      </c>
      <c r="F830" s="7">
        <v>0</v>
      </c>
      <c r="G830" s="7">
        <v>0</v>
      </c>
      <c r="H830" s="7" t="s">
        <v>2703</v>
      </c>
      <c r="I830" s="7" t="s">
        <v>839</v>
      </c>
      <c r="J830" s="7" t="s">
        <v>2704</v>
      </c>
      <c r="R830" s="7" t="s">
        <v>0</v>
      </c>
      <c r="S830" s="7">
        <v>4456</v>
      </c>
      <c r="T830" s="7">
        <v>253</v>
      </c>
      <c r="U830" s="7">
        <v>98.8</v>
      </c>
      <c r="V830" s="7" t="s">
        <v>1</v>
      </c>
      <c r="W830" s="7">
        <v>0</v>
      </c>
      <c r="X830" s="7">
        <v>0</v>
      </c>
      <c r="Y830" s="7" t="s">
        <v>2703</v>
      </c>
      <c r="Z830" s="7" t="s">
        <v>839</v>
      </c>
      <c r="AA830" s="7" t="s">
        <v>2704</v>
      </c>
    </row>
    <row r="831" spans="1:27" x14ac:dyDescent="0.35">
      <c r="A831" s="7" t="s">
        <v>0</v>
      </c>
      <c r="B831" s="7">
        <v>4456</v>
      </c>
      <c r="C831" s="7">
        <v>253</v>
      </c>
      <c r="D831" s="7">
        <v>98.8</v>
      </c>
      <c r="E831" s="7" t="s">
        <v>1</v>
      </c>
      <c r="F831" s="7">
        <v>0</v>
      </c>
      <c r="G831" s="7">
        <v>0</v>
      </c>
      <c r="H831" s="7" t="s">
        <v>2703</v>
      </c>
      <c r="I831" s="7" t="s">
        <v>838</v>
      </c>
      <c r="J831" s="7" t="s">
        <v>2704</v>
      </c>
      <c r="R831" s="7" t="s">
        <v>0</v>
      </c>
      <c r="S831" s="7">
        <v>4456</v>
      </c>
      <c r="T831" s="7">
        <v>253</v>
      </c>
      <c r="U831" s="7">
        <v>98.8</v>
      </c>
      <c r="V831" s="7" t="s">
        <v>1</v>
      </c>
      <c r="W831" s="7">
        <v>0</v>
      </c>
      <c r="X831" s="7">
        <v>0</v>
      </c>
      <c r="Y831" s="7" t="s">
        <v>2703</v>
      </c>
      <c r="Z831" s="7" t="s">
        <v>838</v>
      </c>
      <c r="AA831" s="7" t="s">
        <v>2704</v>
      </c>
    </row>
    <row r="832" spans="1:27" x14ac:dyDescent="0.35">
      <c r="A832" s="7" t="s">
        <v>0</v>
      </c>
      <c r="B832" s="7">
        <v>4190</v>
      </c>
      <c r="C832" s="7">
        <v>253</v>
      </c>
      <c r="D832" s="7">
        <v>98.8</v>
      </c>
      <c r="E832" s="7" t="s">
        <v>1</v>
      </c>
      <c r="F832" s="7">
        <v>0</v>
      </c>
      <c r="G832" s="7">
        <v>0</v>
      </c>
      <c r="H832" s="7" t="s">
        <v>2690</v>
      </c>
      <c r="I832" s="7" t="s">
        <v>840</v>
      </c>
      <c r="J832" s="7" t="s">
        <v>55</v>
      </c>
      <c r="R832" s="7" t="s">
        <v>0</v>
      </c>
      <c r="S832" s="7">
        <v>4190</v>
      </c>
      <c r="T832" s="7">
        <v>253</v>
      </c>
      <c r="U832" s="7">
        <v>98.8</v>
      </c>
      <c r="V832" s="7" t="s">
        <v>1</v>
      </c>
      <c r="W832" s="7">
        <v>0</v>
      </c>
      <c r="X832" s="7">
        <v>0</v>
      </c>
      <c r="Y832" s="7" t="s">
        <v>2690</v>
      </c>
      <c r="Z832" s="7" t="s">
        <v>840</v>
      </c>
      <c r="AA832" s="7" t="s">
        <v>55</v>
      </c>
    </row>
    <row r="833" spans="1:27" x14ac:dyDescent="0.35">
      <c r="A833" s="7" t="s">
        <v>0</v>
      </c>
      <c r="B833" s="7">
        <v>4190</v>
      </c>
      <c r="C833" s="7">
        <v>253</v>
      </c>
      <c r="D833" s="7">
        <v>98.8</v>
      </c>
      <c r="E833" s="7" t="s">
        <v>1</v>
      </c>
      <c r="F833" s="7">
        <v>0</v>
      </c>
      <c r="G833" s="7">
        <v>0</v>
      </c>
      <c r="H833" s="7" t="s">
        <v>2690</v>
      </c>
      <c r="I833" s="7" t="s">
        <v>841</v>
      </c>
      <c r="J833" s="7" t="s">
        <v>55</v>
      </c>
      <c r="R833" s="7" t="s">
        <v>0</v>
      </c>
      <c r="S833" s="7">
        <v>4190</v>
      </c>
      <c r="T833" s="7">
        <v>253</v>
      </c>
      <c r="U833" s="7">
        <v>98.8</v>
      </c>
      <c r="V833" s="7" t="s">
        <v>1</v>
      </c>
      <c r="W833" s="7">
        <v>0</v>
      </c>
      <c r="X833" s="7">
        <v>0</v>
      </c>
      <c r="Y833" s="7" t="s">
        <v>2690</v>
      </c>
      <c r="Z833" s="7" t="s">
        <v>841</v>
      </c>
      <c r="AA833" s="7" t="s">
        <v>55</v>
      </c>
    </row>
    <row r="834" spans="1:27" x14ac:dyDescent="0.35">
      <c r="A834" s="7" t="s">
        <v>0</v>
      </c>
      <c r="B834" s="7">
        <v>4190</v>
      </c>
      <c r="C834" s="7">
        <v>253</v>
      </c>
      <c r="D834" s="7">
        <v>98.8</v>
      </c>
      <c r="E834" s="7" t="s">
        <v>1</v>
      </c>
      <c r="F834" s="7">
        <v>0</v>
      </c>
      <c r="G834" s="7">
        <v>0</v>
      </c>
      <c r="H834" s="7" t="s">
        <v>2690</v>
      </c>
      <c r="I834" s="7" t="s">
        <v>843</v>
      </c>
      <c r="J834" s="7" t="s">
        <v>55</v>
      </c>
      <c r="R834" s="7" t="s">
        <v>0</v>
      </c>
      <c r="S834" s="7">
        <v>4190</v>
      </c>
      <c r="T834" s="7">
        <v>253</v>
      </c>
      <c r="U834" s="7">
        <v>98.8</v>
      </c>
      <c r="V834" s="7" t="s">
        <v>1</v>
      </c>
      <c r="W834" s="7">
        <v>0</v>
      </c>
      <c r="X834" s="7">
        <v>0</v>
      </c>
      <c r="Y834" s="7" t="s">
        <v>2690</v>
      </c>
      <c r="Z834" s="7" t="s">
        <v>843</v>
      </c>
      <c r="AA834" s="7" t="s">
        <v>55</v>
      </c>
    </row>
    <row r="835" spans="1:27" x14ac:dyDescent="0.35">
      <c r="A835" s="7" t="s">
        <v>0</v>
      </c>
      <c r="B835" s="7">
        <v>4190</v>
      </c>
      <c r="C835" s="7">
        <v>253</v>
      </c>
      <c r="D835" s="7">
        <v>98.8</v>
      </c>
      <c r="E835" s="7" t="s">
        <v>1</v>
      </c>
      <c r="F835" s="7">
        <v>0</v>
      </c>
      <c r="G835" s="7">
        <v>0</v>
      </c>
      <c r="H835" s="7" t="s">
        <v>2690</v>
      </c>
      <c r="I835" s="7" t="s">
        <v>842</v>
      </c>
      <c r="J835" s="7" t="s">
        <v>55</v>
      </c>
      <c r="R835" s="7" t="s">
        <v>0</v>
      </c>
      <c r="S835" s="7">
        <v>4190</v>
      </c>
      <c r="T835" s="7">
        <v>253</v>
      </c>
      <c r="U835" s="7">
        <v>98.8</v>
      </c>
      <c r="V835" s="7" t="s">
        <v>1</v>
      </c>
      <c r="W835" s="7">
        <v>0</v>
      </c>
      <c r="X835" s="7">
        <v>0</v>
      </c>
      <c r="Y835" s="7" t="s">
        <v>2690</v>
      </c>
      <c r="Z835" s="7" t="s">
        <v>842</v>
      </c>
      <c r="AA835" s="7" t="s">
        <v>55</v>
      </c>
    </row>
    <row r="836" spans="1:27" x14ac:dyDescent="0.35">
      <c r="A836" s="7" t="s">
        <v>0</v>
      </c>
      <c r="B836" s="7">
        <v>4190</v>
      </c>
      <c r="C836" s="7">
        <v>253</v>
      </c>
      <c r="D836" s="7">
        <v>98.8</v>
      </c>
      <c r="E836" s="7" t="s">
        <v>1</v>
      </c>
      <c r="F836" s="7">
        <v>0</v>
      </c>
      <c r="G836" s="7">
        <v>0</v>
      </c>
      <c r="H836" s="7" t="s">
        <v>2690</v>
      </c>
      <c r="I836" s="7" t="s">
        <v>844</v>
      </c>
      <c r="J836" s="7" t="s">
        <v>55</v>
      </c>
      <c r="R836" s="7" t="s">
        <v>0</v>
      </c>
      <c r="S836" s="7">
        <v>4190</v>
      </c>
      <c r="T836" s="7">
        <v>253</v>
      </c>
      <c r="U836" s="7">
        <v>98.8</v>
      </c>
      <c r="V836" s="7" t="s">
        <v>1</v>
      </c>
      <c r="W836" s="7">
        <v>0</v>
      </c>
      <c r="X836" s="7">
        <v>0</v>
      </c>
      <c r="Y836" s="7" t="s">
        <v>2690</v>
      </c>
      <c r="Z836" s="7" t="s">
        <v>844</v>
      </c>
      <c r="AA836" s="7" t="s">
        <v>55</v>
      </c>
    </row>
    <row r="837" spans="1:27" x14ac:dyDescent="0.35">
      <c r="A837" s="7" t="s">
        <v>0</v>
      </c>
      <c r="B837" s="7">
        <v>4190</v>
      </c>
      <c r="C837" s="7">
        <v>253</v>
      </c>
      <c r="D837" s="7">
        <v>98.8</v>
      </c>
      <c r="E837" s="7" t="s">
        <v>1</v>
      </c>
      <c r="F837" s="7">
        <v>0</v>
      </c>
      <c r="G837" s="7">
        <v>0</v>
      </c>
      <c r="H837" s="7" t="s">
        <v>2690</v>
      </c>
      <c r="I837" s="7" t="s">
        <v>845</v>
      </c>
      <c r="J837" s="7" t="s">
        <v>55</v>
      </c>
      <c r="R837" s="7" t="s">
        <v>0</v>
      </c>
      <c r="S837" s="7">
        <v>4190</v>
      </c>
      <c r="T837" s="7">
        <v>253</v>
      </c>
      <c r="U837" s="7">
        <v>98.8</v>
      </c>
      <c r="V837" s="7" t="s">
        <v>1</v>
      </c>
      <c r="W837" s="7">
        <v>0</v>
      </c>
      <c r="X837" s="7">
        <v>0</v>
      </c>
      <c r="Y837" s="7" t="s">
        <v>2690</v>
      </c>
      <c r="Z837" s="7" t="s">
        <v>845</v>
      </c>
      <c r="AA837" s="7" t="s">
        <v>55</v>
      </c>
    </row>
    <row r="838" spans="1:27" x14ac:dyDescent="0.35">
      <c r="A838" s="7" t="s">
        <v>0</v>
      </c>
      <c r="B838" s="7">
        <v>1425</v>
      </c>
      <c r="C838" s="7">
        <v>253</v>
      </c>
      <c r="D838" s="7">
        <v>100</v>
      </c>
      <c r="E838" s="7" t="s">
        <v>1</v>
      </c>
      <c r="F838" s="7">
        <v>0</v>
      </c>
      <c r="G838" s="7">
        <v>0</v>
      </c>
      <c r="H838" s="7" t="s">
        <v>2724</v>
      </c>
      <c r="I838" s="7" t="s">
        <v>846</v>
      </c>
      <c r="J838" s="7" t="s">
        <v>1940</v>
      </c>
      <c r="R838" s="7" t="s">
        <v>0</v>
      </c>
      <c r="S838" s="7">
        <v>1425</v>
      </c>
      <c r="T838" s="7">
        <v>253</v>
      </c>
      <c r="U838" s="7">
        <v>100</v>
      </c>
      <c r="V838" s="7" t="s">
        <v>1</v>
      </c>
      <c r="W838" s="7">
        <v>0</v>
      </c>
      <c r="X838" s="7">
        <v>0</v>
      </c>
      <c r="Y838" s="7" t="s">
        <v>2724</v>
      </c>
      <c r="Z838" s="7" t="s">
        <v>846</v>
      </c>
      <c r="AA838" s="7" t="s">
        <v>1940</v>
      </c>
    </row>
    <row r="839" spans="1:27" x14ac:dyDescent="0.35">
      <c r="A839" s="7" t="s">
        <v>0</v>
      </c>
      <c r="B839" s="7">
        <v>4190</v>
      </c>
      <c r="C839" s="7">
        <v>253</v>
      </c>
      <c r="D839" s="7">
        <v>98.8</v>
      </c>
      <c r="E839" s="7" t="s">
        <v>1</v>
      </c>
      <c r="F839" s="7">
        <v>0</v>
      </c>
      <c r="G839" s="7">
        <v>0</v>
      </c>
      <c r="H839" s="7" t="s">
        <v>2690</v>
      </c>
      <c r="I839" s="7" t="s">
        <v>847</v>
      </c>
      <c r="J839" s="7" t="s">
        <v>55</v>
      </c>
      <c r="R839" s="7" t="s">
        <v>0</v>
      </c>
      <c r="S839" s="7">
        <v>4190</v>
      </c>
      <c r="T839" s="7">
        <v>253</v>
      </c>
      <c r="U839" s="7">
        <v>98.8</v>
      </c>
      <c r="V839" s="7" t="s">
        <v>1</v>
      </c>
      <c r="W839" s="7">
        <v>0</v>
      </c>
      <c r="X839" s="7">
        <v>0</v>
      </c>
      <c r="Y839" s="7" t="s">
        <v>2690</v>
      </c>
      <c r="Z839" s="7" t="s">
        <v>847</v>
      </c>
      <c r="AA839" s="7" t="s">
        <v>55</v>
      </c>
    </row>
    <row r="840" spans="1:27" x14ac:dyDescent="0.35">
      <c r="A840" s="7" t="s">
        <v>0</v>
      </c>
      <c r="B840" s="7">
        <v>1425</v>
      </c>
      <c r="C840" s="7">
        <v>253</v>
      </c>
      <c r="D840" s="7">
        <v>100</v>
      </c>
      <c r="E840" s="7" t="s">
        <v>1</v>
      </c>
      <c r="F840" s="7">
        <v>0</v>
      </c>
      <c r="G840" s="7">
        <v>0</v>
      </c>
      <c r="H840" s="7" t="s">
        <v>2724</v>
      </c>
      <c r="I840" s="7" t="s">
        <v>848</v>
      </c>
      <c r="J840" s="7" t="s">
        <v>1940</v>
      </c>
      <c r="R840" s="7" t="s">
        <v>0</v>
      </c>
      <c r="S840" s="7">
        <v>1425</v>
      </c>
      <c r="T840" s="7">
        <v>253</v>
      </c>
      <c r="U840" s="7">
        <v>100</v>
      </c>
      <c r="V840" s="7" t="s">
        <v>1</v>
      </c>
      <c r="W840" s="7">
        <v>0</v>
      </c>
      <c r="X840" s="7">
        <v>0</v>
      </c>
      <c r="Y840" s="7" t="s">
        <v>2724</v>
      </c>
      <c r="Z840" s="7" t="s">
        <v>848</v>
      </c>
      <c r="AA840" s="7" t="s">
        <v>1940</v>
      </c>
    </row>
    <row r="841" spans="1:27" x14ac:dyDescent="0.35">
      <c r="A841" s="7" t="s">
        <v>0</v>
      </c>
      <c r="B841" s="7">
        <v>1425</v>
      </c>
      <c r="C841" s="7">
        <v>253</v>
      </c>
      <c r="D841" s="7">
        <v>100</v>
      </c>
      <c r="E841" s="7" t="s">
        <v>1</v>
      </c>
      <c r="F841" s="7">
        <v>0</v>
      </c>
      <c r="G841" s="7">
        <v>0</v>
      </c>
      <c r="H841" s="7" t="s">
        <v>2724</v>
      </c>
      <c r="I841" s="7" t="s">
        <v>850</v>
      </c>
      <c r="J841" s="7" t="s">
        <v>1940</v>
      </c>
      <c r="R841" s="7" t="s">
        <v>0</v>
      </c>
      <c r="S841" s="7">
        <v>1425</v>
      </c>
      <c r="T841" s="7">
        <v>253</v>
      </c>
      <c r="U841" s="7">
        <v>100</v>
      </c>
      <c r="V841" s="7" t="s">
        <v>1</v>
      </c>
      <c r="W841" s="7">
        <v>0</v>
      </c>
      <c r="X841" s="7">
        <v>0</v>
      </c>
      <c r="Y841" s="7" t="s">
        <v>2724</v>
      </c>
      <c r="Z841" s="7" t="s">
        <v>850</v>
      </c>
      <c r="AA841" s="7" t="s">
        <v>1940</v>
      </c>
    </row>
    <row r="842" spans="1:27" x14ac:dyDescent="0.35">
      <c r="A842" s="7" t="s">
        <v>0</v>
      </c>
      <c r="B842" s="7">
        <v>1425</v>
      </c>
      <c r="C842" s="7">
        <v>253</v>
      </c>
      <c r="D842" s="7">
        <v>100</v>
      </c>
      <c r="E842" s="7" t="s">
        <v>1</v>
      </c>
      <c r="F842" s="7">
        <v>0</v>
      </c>
      <c r="G842" s="7">
        <v>0</v>
      </c>
      <c r="H842" s="7" t="s">
        <v>2724</v>
      </c>
      <c r="I842" s="7" t="s">
        <v>849</v>
      </c>
      <c r="J842" s="7" t="s">
        <v>1940</v>
      </c>
      <c r="R842" s="7" t="s">
        <v>0</v>
      </c>
      <c r="S842" s="7">
        <v>1425</v>
      </c>
      <c r="T842" s="7">
        <v>253</v>
      </c>
      <c r="U842" s="7">
        <v>100</v>
      </c>
      <c r="V842" s="7" t="s">
        <v>1</v>
      </c>
      <c r="W842" s="7">
        <v>0</v>
      </c>
      <c r="X842" s="7">
        <v>0</v>
      </c>
      <c r="Y842" s="7" t="s">
        <v>2724</v>
      </c>
      <c r="Z842" s="7" t="s">
        <v>849</v>
      </c>
      <c r="AA842" s="7" t="s">
        <v>1940</v>
      </c>
    </row>
    <row r="843" spans="1:27" x14ac:dyDescent="0.35">
      <c r="A843" s="7" t="s">
        <v>0</v>
      </c>
      <c r="B843" s="7">
        <v>1425</v>
      </c>
      <c r="C843" s="7">
        <v>253</v>
      </c>
      <c r="D843" s="7">
        <v>100</v>
      </c>
      <c r="E843" s="7" t="s">
        <v>1</v>
      </c>
      <c r="F843" s="7">
        <v>0</v>
      </c>
      <c r="G843" s="7">
        <v>0</v>
      </c>
      <c r="H843" s="7" t="s">
        <v>2724</v>
      </c>
      <c r="I843" s="7" t="s">
        <v>851</v>
      </c>
      <c r="J843" s="7" t="s">
        <v>1940</v>
      </c>
      <c r="R843" s="7" t="s">
        <v>0</v>
      </c>
      <c r="S843" s="7">
        <v>1425</v>
      </c>
      <c r="T843" s="7">
        <v>253</v>
      </c>
      <c r="U843" s="7">
        <v>100</v>
      </c>
      <c r="V843" s="7" t="s">
        <v>1</v>
      </c>
      <c r="W843" s="7">
        <v>0</v>
      </c>
      <c r="X843" s="7">
        <v>0</v>
      </c>
      <c r="Y843" s="7" t="s">
        <v>2724</v>
      </c>
      <c r="Z843" s="7" t="s">
        <v>851</v>
      </c>
      <c r="AA843" s="7" t="s">
        <v>1940</v>
      </c>
    </row>
    <row r="844" spans="1:27" x14ac:dyDescent="0.35">
      <c r="A844" s="7" t="s">
        <v>0</v>
      </c>
      <c r="B844" s="7">
        <v>1425</v>
      </c>
      <c r="C844" s="7">
        <v>253</v>
      </c>
      <c r="D844" s="7">
        <v>100</v>
      </c>
      <c r="E844" s="7" t="s">
        <v>1</v>
      </c>
      <c r="F844" s="7">
        <v>0</v>
      </c>
      <c r="G844" s="7">
        <v>0</v>
      </c>
      <c r="H844" s="7" t="s">
        <v>2724</v>
      </c>
      <c r="I844" s="7" t="s">
        <v>853</v>
      </c>
      <c r="J844" s="7" t="s">
        <v>1940</v>
      </c>
      <c r="R844" s="7" t="s">
        <v>0</v>
      </c>
      <c r="S844" s="7">
        <v>1425</v>
      </c>
      <c r="T844" s="7">
        <v>253</v>
      </c>
      <c r="U844" s="7">
        <v>100</v>
      </c>
      <c r="V844" s="7" t="s">
        <v>1</v>
      </c>
      <c r="W844" s="7">
        <v>0</v>
      </c>
      <c r="X844" s="7">
        <v>0</v>
      </c>
      <c r="Y844" s="7" t="s">
        <v>2724</v>
      </c>
      <c r="Z844" s="7" t="s">
        <v>853</v>
      </c>
      <c r="AA844" s="7" t="s">
        <v>1940</v>
      </c>
    </row>
    <row r="845" spans="1:27" x14ac:dyDescent="0.35">
      <c r="A845" s="7" t="s">
        <v>0</v>
      </c>
      <c r="B845" s="7">
        <v>1425</v>
      </c>
      <c r="C845" s="7">
        <v>253</v>
      </c>
      <c r="D845" s="7">
        <v>100</v>
      </c>
      <c r="E845" s="7" t="s">
        <v>1</v>
      </c>
      <c r="F845" s="7">
        <v>0</v>
      </c>
      <c r="G845" s="7">
        <v>0</v>
      </c>
      <c r="H845" s="7" t="s">
        <v>2724</v>
      </c>
      <c r="I845" s="7" t="s">
        <v>852</v>
      </c>
      <c r="J845" s="7" t="s">
        <v>1940</v>
      </c>
      <c r="R845" s="7" t="s">
        <v>0</v>
      </c>
      <c r="S845" s="7">
        <v>1425</v>
      </c>
      <c r="T845" s="7">
        <v>253</v>
      </c>
      <c r="U845" s="7">
        <v>100</v>
      </c>
      <c r="V845" s="7" t="s">
        <v>1</v>
      </c>
      <c r="W845" s="7">
        <v>0</v>
      </c>
      <c r="X845" s="7">
        <v>0</v>
      </c>
      <c r="Y845" s="7" t="s">
        <v>2724</v>
      </c>
      <c r="Z845" s="7" t="s">
        <v>852</v>
      </c>
      <c r="AA845" s="7" t="s">
        <v>1940</v>
      </c>
    </row>
    <row r="846" spans="1:27" x14ac:dyDescent="0.35">
      <c r="A846" s="7" t="s">
        <v>0</v>
      </c>
      <c r="B846" s="7">
        <v>1425</v>
      </c>
      <c r="C846" s="7">
        <v>253</v>
      </c>
      <c r="D846" s="7">
        <v>100</v>
      </c>
      <c r="E846" s="7" t="s">
        <v>1</v>
      </c>
      <c r="F846" s="7">
        <v>0</v>
      </c>
      <c r="G846" s="7">
        <v>0</v>
      </c>
      <c r="H846" s="7" t="s">
        <v>2724</v>
      </c>
      <c r="I846" s="7" t="s">
        <v>854</v>
      </c>
      <c r="J846" s="7" t="s">
        <v>1940</v>
      </c>
      <c r="R846" s="7" t="s">
        <v>0</v>
      </c>
      <c r="S846" s="7">
        <v>1425</v>
      </c>
      <c r="T846" s="7">
        <v>253</v>
      </c>
      <c r="U846" s="7">
        <v>100</v>
      </c>
      <c r="V846" s="7" t="s">
        <v>1</v>
      </c>
      <c r="W846" s="7">
        <v>0</v>
      </c>
      <c r="X846" s="7">
        <v>0</v>
      </c>
      <c r="Y846" s="7" t="s">
        <v>2724</v>
      </c>
      <c r="Z846" s="7" t="s">
        <v>854</v>
      </c>
      <c r="AA846" s="7" t="s">
        <v>1940</v>
      </c>
    </row>
    <row r="847" spans="1:27" x14ac:dyDescent="0.35">
      <c r="A847" s="7" t="s">
        <v>0</v>
      </c>
      <c r="B847" s="7">
        <v>1425</v>
      </c>
      <c r="C847" s="7">
        <v>253</v>
      </c>
      <c r="D847" s="7">
        <v>100</v>
      </c>
      <c r="E847" s="7" t="s">
        <v>1</v>
      </c>
      <c r="F847" s="7">
        <v>0</v>
      </c>
      <c r="G847" s="7">
        <v>0</v>
      </c>
      <c r="H847" s="7" t="s">
        <v>2724</v>
      </c>
      <c r="I847" s="7" t="s">
        <v>857</v>
      </c>
      <c r="J847" s="7" t="s">
        <v>1940</v>
      </c>
      <c r="R847" s="7" t="s">
        <v>0</v>
      </c>
      <c r="S847" s="7">
        <v>1425</v>
      </c>
      <c r="T847" s="7">
        <v>253</v>
      </c>
      <c r="U847" s="7">
        <v>100</v>
      </c>
      <c r="V847" s="7" t="s">
        <v>1</v>
      </c>
      <c r="W847" s="7">
        <v>0</v>
      </c>
      <c r="X847" s="7">
        <v>0</v>
      </c>
      <c r="Y847" s="7" t="s">
        <v>2724</v>
      </c>
      <c r="Z847" s="7" t="s">
        <v>857</v>
      </c>
      <c r="AA847" s="7" t="s">
        <v>1940</v>
      </c>
    </row>
    <row r="848" spans="1:27" x14ac:dyDescent="0.35">
      <c r="A848" s="7" t="s">
        <v>0</v>
      </c>
      <c r="B848" s="7">
        <v>1425</v>
      </c>
      <c r="C848" s="7">
        <v>253</v>
      </c>
      <c r="D848" s="7">
        <v>100</v>
      </c>
      <c r="E848" s="7" t="s">
        <v>1</v>
      </c>
      <c r="F848" s="7">
        <v>0</v>
      </c>
      <c r="G848" s="7">
        <v>0</v>
      </c>
      <c r="H848" s="7" t="s">
        <v>2724</v>
      </c>
      <c r="I848" s="7" t="s">
        <v>855</v>
      </c>
      <c r="J848" s="7" t="s">
        <v>1940</v>
      </c>
      <c r="R848" s="7" t="s">
        <v>0</v>
      </c>
      <c r="S848" s="7">
        <v>1425</v>
      </c>
      <c r="T848" s="7">
        <v>253</v>
      </c>
      <c r="U848" s="7">
        <v>100</v>
      </c>
      <c r="V848" s="7" t="s">
        <v>1</v>
      </c>
      <c r="W848" s="7">
        <v>0</v>
      </c>
      <c r="X848" s="7">
        <v>0</v>
      </c>
      <c r="Y848" s="7" t="s">
        <v>2724</v>
      </c>
      <c r="Z848" s="7" t="s">
        <v>855</v>
      </c>
      <c r="AA848" s="7" t="s">
        <v>1940</v>
      </c>
    </row>
    <row r="849" spans="1:27" x14ac:dyDescent="0.35">
      <c r="A849" s="7" t="s">
        <v>0</v>
      </c>
      <c r="B849" s="7">
        <v>1425</v>
      </c>
      <c r="C849" s="7">
        <v>253</v>
      </c>
      <c r="D849" s="7">
        <v>100</v>
      </c>
      <c r="E849" s="7" t="s">
        <v>1</v>
      </c>
      <c r="F849" s="7">
        <v>0</v>
      </c>
      <c r="G849" s="7">
        <v>0</v>
      </c>
      <c r="H849" s="7" t="s">
        <v>2724</v>
      </c>
      <c r="I849" s="7" t="s">
        <v>856</v>
      </c>
      <c r="J849" s="7" t="s">
        <v>1940</v>
      </c>
      <c r="R849" s="7" t="s">
        <v>0</v>
      </c>
      <c r="S849" s="7">
        <v>1425</v>
      </c>
      <c r="T849" s="7">
        <v>253</v>
      </c>
      <c r="U849" s="7">
        <v>100</v>
      </c>
      <c r="V849" s="7" t="s">
        <v>1</v>
      </c>
      <c r="W849" s="7">
        <v>0</v>
      </c>
      <c r="X849" s="7">
        <v>0</v>
      </c>
      <c r="Y849" s="7" t="s">
        <v>2724</v>
      </c>
      <c r="Z849" s="7" t="s">
        <v>856</v>
      </c>
      <c r="AA849" s="7" t="s">
        <v>1940</v>
      </c>
    </row>
    <row r="850" spans="1:27" x14ac:dyDescent="0.35">
      <c r="A850" s="7" t="s">
        <v>0</v>
      </c>
      <c r="B850" s="7">
        <v>1425</v>
      </c>
      <c r="C850" s="7">
        <v>253</v>
      </c>
      <c r="D850" s="7">
        <v>100</v>
      </c>
      <c r="E850" s="7" t="s">
        <v>1</v>
      </c>
      <c r="F850" s="7">
        <v>0</v>
      </c>
      <c r="G850" s="7">
        <v>0</v>
      </c>
      <c r="H850" s="7" t="s">
        <v>2724</v>
      </c>
      <c r="I850" s="7" t="s">
        <v>858</v>
      </c>
      <c r="J850" s="7" t="s">
        <v>1940</v>
      </c>
      <c r="R850" s="7" t="s">
        <v>0</v>
      </c>
      <c r="S850" s="7">
        <v>1425</v>
      </c>
      <c r="T850" s="7">
        <v>253</v>
      </c>
      <c r="U850" s="7">
        <v>100</v>
      </c>
      <c r="V850" s="7" t="s">
        <v>1</v>
      </c>
      <c r="W850" s="7">
        <v>0</v>
      </c>
      <c r="X850" s="7">
        <v>0</v>
      </c>
      <c r="Y850" s="7" t="s">
        <v>2724</v>
      </c>
      <c r="Z850" s="7" t="s">
        <v>858</v>
      </c>
      <c r="AA850" s="7" t="s">
        <v>1940</v>
      </c>
    </row>
    <row r="851" spans="1:27" x14ac:dyDescent="0.35">
      <c r="A851" s="7" t="s">
        <v>0</v>
      </c>
      <c r="B851" s="7">
        <v>1425</v>
      </c>
      <c r="C851" s="7">
        <v>253</v>
      </c>
      <c r="D851" s="7">
        <v>100</v>
      </c>
      <c r="E851" s="7" t="s">
        <v>1</v>
      </c>
      <c r="F851" s="7">
        <v>0</v>
      </c>
      <c r="G851" s="7">
        <v>0</v>
      </c>
      <c r="H851" s="7" t="s">
        <v>2724</v>
      </c>
      <c r="I851" s="7" t="s">
        <v>859</v>
      </c>
      <c r="J851" s="7" t="s">
        <v>1940</v>
      </c>
      <c r="R851" s="7" t="s">
        <v>0</v>
      </c>
      <c r="S851" s="7">
        <v>1425</v>
      </c>
      <c r="T851" s="7">
        <v>253</v>
      </c>
      <c r="U851" s="7">
        <v>100</v>
      </c>
      <c r="V851" s="7" t="s">
        <v>1</v>
      </c>
      <c r="W851" s="7">
        <v>0</v>
      </c>
      <c r="X851" s="7">
        <v>0</v>
      </c>
      <c r="Y851" s="7" t="s">
        <v>2724</v>
      </c>
      <c r="Z851" s="7" t="s">
        <v>859</v>
      </c>
      <c r="AA851" s="7" t="s">
        <v>1940</v>
      </c>
    </row>
    <row r="852" spans="1:27" x14ac:dyDescent="0.35">
      <c r="A852" s="7" t="s">
        <v>0</v>
      </c>
      <c r="B852" s="7">
        <v>8484</v>
      </c>
      <c r="C852" s="7">
        <v>253</v>
      </c>
      <c r="D852" s="7">
        <v>100</v>
      </c>
      <c r="E852" s="7" t="s">
        <v>1</v>
      </c>
      <c r="F852" s="7">
        <v>0</v>
      </c>
      <c r="G852" s="7">
        <v>0</v>
      </c>
      <c r="H852" s="7" t="s">
        <v>2692</v>
      </c>
      <c r="I852" s="7" t="s">
        <v>699</v>
      </c>
      <c r="J852" s="7" t="s">
        <v>222</v>
      </c>
      <c r="R852" s="7" t="s">
        <v>0</v>
      </c>
      <c r="S852" s="7">
        <v>8484</v>
      </c>
      <c r="T852" s="7">
        <v>253</v>
      </c>
      <c r="U852" s="7">
        <v>100</v>
      </c>
      <c r="V852" s="7" t="s">
        <v>1</v>
      </c>
      <c r="W852" s="7">
        <v>0</v>
      </c>
      <c r="X852" s="7">
        <v>0</v>
      </c>
      <c r="Y852" s="7" t="s">
        <v>2692</v>
      </c>
      <c r="Z852" s="7" t="s">
        <v>699</v>
      </c>
      <c r="AA852" s="7" t="s">
        <v>222</v>
      </c>
    </row>
    <row r="853" spans="1:27" x14ac:dyDescent="0.35">
      <c r="A853" s="7" t="s">
        <v>0</v>
      </c>
      <c r="B853" s="7">
        <v>1425</v>
      </c>
      <c r="C853" s="7">
        <v>253</v>
      </c>
      <c r="D853" s="7">
        <v>100</v>
      </c>
      <c r="E853" s="7" t="s">
        <v>1</v>
      </c>
      <c r="F853" s="7">
        <v>0</v>
      </c>
      <c r="G853" s="7">
        <v>0</v>
      </c>
      <c r="H853" s="7" t="s">
        <v>2724</v>
      </c>
      <c r="I853" s="7" t="s">
        <v>860</v>
      </c>
      <c r="J853" s="7" t="s">
        <v>1940</v>
      </c>
      <c r="R853" s="7" t="s">
        <v>0</v>
      </c>
      <c r="S853" s="7">
        <v>1425</v>
      </c>
      <c r="T853" s="7">
        <v>253</v>
      </c>
      <c r="U853" s="7">
        <v>100</v>
      </c>
      <c r="V853" s="7" t="s">
        <v>1</v>
      </c>
      <c r="W853" s="7">
        <v>0</v>
      </c>
      <c r="X853" s="7">
        <v>0</v>
      </c>
      <c r="Y853" s="7" t="s">
        <v>2724</v>
      </c>
      <c r="Z853" s="7" t="s">
        <v>860</v>
      </c>
      <c r="AA853" s="7" t="s">
        <v>1940</v>
      </c>
    </row>
    <row r="854" spans="1:27" x14ac:dyDescent="0.35">
      <c r="A854" s="7" t="s">
        <v>0</v>
      </c>
      <c r="B854" s="7">
        <v>1425</v>
      </c>
      <c r="C854" s="7">
        <v>253</v>
      </c>
      <c r="D854" s="7">
        <v>100</v>
      </c>
      <c r="E854" s="7" t="s">
        <v>1</v>
      </c>
      <c r="F854" s="7">
        <v>0</v>
      </c>
      <c r="G854" s="7">
        <v>0</v>
      </c>
      <c r="H854" s="7" t="s">
        <v>2724</v>
      </c>
      <c r="I854" s="7" t="s">
        <v>861</v>
      </c>
      <c r="J854" s="7" t="s">
        <v>1940</v>
      </c>
      <c r="R854" s="7" t="s">
        <v>0</v>
      </c>
      <c r="S854" s="7">
        <v>1425</v>
      </c>
      <c r="T854" s="7">
        <v>253</v>
      </c>
      <c r="U854" s="7">
        <v>100</v>
      </c>
      <c r="V854" s="7" t="s">
        <v>1</v>
      </c>
      <c r="W854" s="7">
        <v>0</v>
      </c>
      <c r="X854" s="7">
        <v>0</v>
      </c>
      <c r="Y854" s="7" t="s">
        <v>2724</v>
      </c>
      <c r="Z854" s="7" t="s">
        <v>861</v>
      </c>
      <c r="AA854" s="7" t="s">
        <v>1940</v>
      </c>
    </row>
    <row r="855" spans="1:27" x14ac:dyDescent="0.35">
      <c r="A855" s="7" t="s">
        <v>0</v>
      </c>
      <c r="B855" s="7">
        <v>1425</v>
      </c>
      <c r="C855" s="7">
        <v>253</v>
      </c>
      <c r="D855" s="7">
        <v>100</v>
      </c>
      <c r="E855" s="7" t="s">
        <v>1</v>
      </c>
      <c r="F855" s="7">
        <v>0</v>
      </c>
      <c r="G855" s="7">
        <v>0</v>
      </c>
      <c r="H855" s="7" t="s">
        <v>2724</v>
      </c>
      <c r="I855" s="7" t="s">
        <v>862</v>
      </c>
      <c r="J855" s="7" t="s">
        <v>1940</v>
      </c>
      <c r="R855" s="7" t="s">
        <v>0</v>
      </c>
      <c r="S855" s="7">
        <v>1425</v>
      </c>
      <c r="T855" s="7">
        <v>253</v>
      </c>
      <c r="U855" s="7">
        <v>100</v>
      </c>
      <c r="V855" s="7" t="s">
        <v>1</v>
      </c>
      <c r="W855" s="7">
        <v>0</v>
      </c>
      <c r="X855" s="7">
        <v>0</v>
      </c>
      <c r="Y855" s="7" t="s">
        <v>2724</v>
      </c>
      <c r="Z855" s="7" t="s">
        <v>862</v>
      </c>
      <c r="AA855" s="7" t="s">
        <v>1940</v>
      </c>
    </row>
    <row r="856" spans="1:27" x14ac:dyDescent="0.35">
      <c r="A856" s="7" t="s">
        <v>0</v>
      </c>
      <c r="B856" s="7">
        <v>1425</v>
      </c>
      <c r="C856" s="7">
        <v>253</v>
      </c>
      <c r="D856" s="7">
        <v>100</v>
      </c>
      <c r="E856" s="7" t="s">
        <v>1</v>
      </c>
      <c r="F856" s="7">
        <v>0</v>
      </c>
      <c r="G856" s="7">
        <v>0</v>
      </c>
      <c r="H856" s="7" t="s">
        <v>2724</v>
      </c>
      <c r="I856" s="7" t="s">
        <v>864</v>
      </c>
      <c r="J856" s="7" t="s">
        <v>1940</v>
      </c>
      <c r="R856" s="7" t="s">
        <v>0</v>
      </c>
      <c r="S856" s="7">
        <v>1425</v>
      </c>
      <c r="T856" s="7">
        <v>253</v>
      </c>
      <c r="U856" s="7">
        <v>100</v>
      </c>
      <c r="V856" s="7" t="s">
        <v>1</v>
      </c>
      <c r="W856" s="7">
        <v>0</v>
      </c>
      <c r="X856" s="7">
        <v>0</v>
      </c>
      <c r="Y856" s="7" t="s">
        <v>2724</v>
      </c>
      <c r="Z856" s="7" t="s">
        <v>864</v>
      </c>
      <c r="AA856" s="7" t="s">
        <v>1940</v>
      </c>
    </row>
    <row r="857" spans="1:27" x14ac:dyDescent="0.35">
      <c r="A857" s="7" t="s">
        <v>0</v>
      </c>
      <c r="B857" s="7">
        <v>1425</v>
      </c>
      <c r="C857" s="7">
        <v>253</v>
      </c>
      <c r="D857" s="7">
        <v>100</v>
      </c>
      <c r="E857" s="7" t="s">
        <v>1</v>
      </c>
      <c r="F857" s="7">
        <v>0</v>
      </c>
      <c r="G857" s="7">
        <v>0</v>
      </c>
      <c r="H857" s="7" t="s">
        <v>2724</v>
      </c>
      <c r="I857" s="7" t="s">
        <v>865</v>
      </c>
      <c r="J857" s="7" t="s">
        <v>1940</v>
      </c>
      <c r="R857" s="7" t="s">
        <v>0</v>
      </c>
      <c r="S857" s="7">
        <v>1425</v>
      </c>
      <c r="T857" s="7">
        <v>253</v>
      </c>
      <c r="U857" s="7">
        <v>100</v>
      </c>
      <c r="V857" s="7" t="s">
        <v>1</v>
      </c>
      <c r="W857" s="7">
        <v>0</v>
      </c>
      <c r="X857" s="7">
        <v>0</v>
      </c>
      <c r="Y857" s="7" t="s">
        <v>2724</v>
      </c>
      <c r="Z857" s="7" t="s">
        <v>865</v>
      </c>
      <c r="AA857" s="7" t="s">
        <v>1940</v>
      </c>
    </row>
    <row r="858" spans="1:27" x14ac:dyDescent="0.35">
      <c r="A858" s="7" t="s">
        <v>0</v>
      </c>
      <c r="B858" s="7">
        <v>1425</v>
      </c>
      <c r="C858" s="7">
        <v>253</v>
      </c>
      <c r="D858" s="7">
        <v>100</v>
      </c>
      <c r="E858" s="7" t="s">
        <v>1</v>
      </c>
      <c r="F858" s="7">
        <v>0</v>
      </c>
      <c r="G858" s="7">
        <v>0</v>
      </c>
      <c r="H858" s="7" t="s">
        <v>2724</v>
      </c>
      <c r="I858" s="7" t="s">
        <v>866</v>
      </c>
      <c r="J858" s="7" t="s">
        <v>1940</v>
      </c>
      <c r="R858" s="7" t="s">
        <v>0</v>
      </c>
      <c r="S858" s="7">
        <v>1425</v>
      </c>
      <c r="T858" s="7">
        <v>253</v>
      </c>
      <c r="U858" s="7">
        <v>100</v>
      </c>
      <c r="V858" s="7" t="s">
        <v>1</v>
      </c>
      <c r="W858" s="7">
        <v>0</v>
      </c>
      <c r="X858" s="7">
        <v>0</v>
      </c>
      <c r="Y858" s="7" t="s">
        <v>2724</v>
      </c>
      <c r="Z858" s="7" t="s">
        <v>866</v>
      </c>
      <c r="AA858" s="7" t="s">
        <v>1940</v>
      </c>
    </row>
    <row r="859" spans="1:27" x14ac:dyDescent="0.35">
      <c r="A859" s="7" t="s">
        <v>0</v>
      </c>
      <c r="B859" s="7">
        <v>1425</v>
      </c>
      <c r="C859" s="7">
        <v>253</v>
      </c>
      <c r="D859" s="7">
        <v>100</v>
      </c>
      <c r="E859" s="7" t="s">
        <v>1</v>
      </c>
      <c r="F859" s="7">
        <v>0</v>
      </c>
      <c r="G859" s="7">
        <v>0</v>
      </c>
      <c r="H859" s="7" t="s">
        <v>2724</v>
      </c>
      <c r="I859" s="7" t="s">
        <v>867</v>
      </c>
      <c r="J859" s="7" t="s">
        <v>1940</v>
      </c>
      <c r="R859" s="7" t="s">
        <v>0</v>
      </c>
      <c r="S859" s="7">
        <v>1425</v>
      </c>
      <c r="T859" s="7">
        <v>253</v>
      </c>
      <c r="U859" s="7">
        <v>100</v>
      </c>
      <c r="V859" s="7" t="s">
        <v>1</v>
      </c>
      <c r="W859" s="7">
        <v>0</v>
      </c>
      <c r="X859" s="7">
        <v>0</v>
      </c>
      <c r="Y859" s="7" t="s">
        <v>2724</v>
      </c>
      <c r="Z859" s="7" t="s">
        <v>867</v>
      </c>
      <c r="AA859" s="7" t="s">
        <v>1940</v>
      </c>
    </row>
    <row r="860" spans="1:27" x14ac:dyDescent="0.35">
      <c r="A860" s="7" t="s">
        <v>0</v>
      </c>
      <c r="B860" s="7">
        <v>1425</v>
      </c>
      <c r="C860" s="7">
        <v>253</v>
      </c>
      <c r="D860" s="7">
        <v>100</v>
      </c>
      <c r="E860" s="7" t="s">
        <v>1</v>
      </c>
      <c r="F860" s="7">
        <v>0</v>
      </c>
      <c r="G860" s="7">
        <v>0</v>
      </c>
      <c r="H860" s="7" t="s">
        <v>2724</v>
      </c>
      <c r="I860" s="7" t="s">
        <v>868</v>
      </c>
      <c r="J860" s="7" t="s">
        <v>1940</v>
      </c>
      <c r="R860" s="7" t="s">
        <v>0</v>
      </c>
      <c r="S860" s="7">
        <v>1425</v>
      </c>
      <c r="T860" s="7">
        <v>253</v>
      </c>
      <c r="U860" s="7">
        <v>100</v>
      </c>
      <c r="V860" s="7" t="s">
        <v>1</v>
      </c>
      <c r="W860" s="7">
        <v>0</v>
      </c>
      <c r="X860" s="7">
        <v>0</v>
      </c>
      <c r="Y860" s="7" t="s">
        <v>2724</v>
      </c>
      <c r="Z860" s="7" t="s">
        <v>868</v>
      </c>
      <c r="AA860" s="7" t="s">
        <v>1940</v>
      </c>
    </row>
    <row r="861" spans="1:27" x14ac:dyDescent="0.35">
      <c r="A861" s="7" t="s">
        <v>0</v>
      </c>
      <c r="B861" s="7">
        <v>1425</v>
      </c>
      <c r="C861" s="7">
        <v>253</v>
      </c>
      <c r="D861" s="7">
        <v>100</v>
      </c>
      <c r="E861" s="7" t="s">
        <v>1</v>
      </c>
      <c r="F861" s="7">
        <v>0</v>
      </c>
      <c r="G861" s="7">
        <v>0</v>
      </c>
      <c r="H861" s="7" t="s">
        <v>2724</v>
      </c>
      <c r="I861" s="7" t="s">
        <v>869</v>
      </c>
      <c r="J861" s="7" t="s">
        <v>1940</v>
      </c>
      <c r="R861" s="7" t="s">
        <v>0</v>
      </c>
      <c r="S861" s="7">
        <v>1425</v>
      </c>
      <c r="T861" s="7">
        <v>253</v>
      </c>
      <c r="U861" s="7">
        <v>100</v>
      </c>
      <c r="V861" s="7" t="s">
        <v>1</v>
      </c>
      <c r="W861" s="7">
        <v>0</v>
      </c>
      <c r="X861" s="7">
        <v>0</v>
      </c>
      <c r="Y861" s="7" t="s">
        <v>2724</v>
      </c>
      <c r="Z861" s="7" t="s">
        <v>869</v>
      </c>
      <c r="AA861" s="7" t="s">
        <v>1940</v>
      </c>
    </row>
    <row r="862" spans="1:27" x14ac:dyDescent="0.35">
      <c r="A862" s="7" t="s">
        <v>0</v>
      </c>
      <c r="B862" s="7">
        <v>1425</v>
      </c>
      <c r="C862" s="7">
        <v>253</v>
      </c>
      <c r="D862" s="7">
        <v>100</v>
      </c>
      <c r="E862" s="7" t="s">
        <v>1</v>
      </c>
      <c r="F862" s="7">
        <v>0</v>
      </c>
      <c r="G862" s="7">
        <v>0</v>
      </c>
      <c r="H862" s="7" t="s">
        <v>2724</v>
      </c>
      <c r="I862" s="7" t="s">
        <v>870</v>
      </c>
      <c r="J862" s="7" t="s">
        <v>1940</v>
      </c>
      <c r="R862" s="7" t="s">
        <v>0</v>
      </c>
      <c r="S862" s="7">
        <v>1425</v>
      </c>
      <c r="T862" s="7">
        <v>253</v>
      </c>
      <c r="U862" s="7">
        <v>100</v>
      </c>
      <c r="V862" s="7" t="s">
        <v>1</v>
      </c>
      <c r="W862" s="7">
        <v>0</v>
      </c>
      <c r="X862" s="7">
        <v>0</v>
      </c>
      <c r="Y862" s="7" t="s">
        <v>2724</v>
      </c>
      <c r="Z862" s="7" t="s">
        <v>870</v>
      </c>
      <c r="AA862" s="7" t="s">
        <v>1940</v>
      </c>
    </row>
    <row r="863" spans="1:27" x14ac:dyDescent="0.35">
      <c r="A863" s="7" t="s">
        <v>0</v>
      </c>
      <c r="B863" s="7">
        <v>1425</v>
      </c>
      <c r="C863" s="7">
        <v>253</v>
      </c>
      <c r="D863" s="7">
        <v>100</v>
      </c>
      <c r="E863" s="7" t="s">
        <v>1</v>
      </c>
      <c r="F863" s="7">
        <v>0</v>
      </c>
      <c r="G863" s="7">
        <v>0</v>
      </c>
      <c r="H863" s="7" t="s">
        <v>2724</v>
      </c>
      <c r="I863" s="7" t="s">
        <v>871</v>
      </c>
      <c r="J863" s="7" t="s">
        <v>1940</v>
      </c>
      <c r="R863" s="7" t="s">
        <v>0</v>
      </c>
      <c r="S863" s="7">
        <v>1425</v>
      </c>
      <c r="T863" s="7">
        <v>253</v>
      </c>
      <c r="U863" s="7">
        <v>100</v>
      </c>
      <c r="V863" s="7" t="s">
        <v>1</v>
      </c>
      <c r="W863" s="7">
        <v>0</v>
      </c>
      <c r="X863" s="7">
        <v>0</v>
      </c>
      <c r="Y863" s="7" t="s">
        <v>2724</v>
      </c>
      <c r="Z863" s="7" t="s">
        <v>871</v>
      </c>
      <c r="AA863" s="7" t="s">
        <v>1940</v>
      </c>
    </row>
    <row r="864" spans="1:27" x14ac:dyDescent="0.35">
      <c r="A864" s="7" t="s">
        <v>0</v>
      </c>
      <c r="B864" s="7">
        <v>1425</v>
      </c>
      <c r="C864" s="7">
        <v>253</v>
      </c>
      <c r="D864" s="7">
        <v>100</v>
      </c>
      <c r="E864" s="7" t="s">
        <v>1</v>
      </c>
      <c r="F864" s="7">
        <v>0</v>
      </c>
      <c r="G864" s="7">
        <v>0</v>
      </c>
      <c r="H864" s="7" t="s">
        <v>2724</v>
      </c>
      <c r="I864" s="7" t="s">
        <v>872</v>
      </c>
      <c r="J864" s="7" t="s">
        <v>1940</v>
      </c>
      <c r="R864" s="7" t="s">
        <v>0</v>
      </c>
      <c r="S864" s="7">
        <v>1425</v>
      </c>
      <c r="T864" s="7">
        <v>253</v>
      </c>
      <c r="U864" s="7">
        <v>100</v>
      </c>
      <c r="V864" s="7" t="s">
        <v>1</v>
      </c>
      <c r="W864" s="7">
        <v>0</v>
      </c>
      <c r="X864" s="7">
        <v>0</v>
      </c>
      <c r="Y864" s="7" t="s">
        <v>2724</v>
      </c>
      <c r="Z864" s="7" t="s">
        <v>872</v>
      </c>
      <c r="AA864" s="7" t="s">
        <v>1940</v>
      </c>
    </row>
    <row r="865" spans="1:27" x14ac:dyDescent="0.35">
      <c r="A865" s="7" t="s">
        <v>0</v>
      </c>
      <c r="B865" s="7">
        <v>1425</v>
      </c>
      <c r="C865" s="7">
        <v>253</v>
      </c>
      <c r="D865" s="7">
        <v>100</v>
      </c>
      <c r="E865" s="7" t="s">
        <v>1</v>
      </c>
      <c r="F865" s="7">
        <v>0</v>
      </c>
      <c r="G865" s="7">
        <v>0</v>
      </c>
      <c r="H865" s="7" t="s">
        <v>2724</v>
      </c>
      <c r="I865" s="7" t="s">
        <v>873</v>
      </c>
      <c r="J865" s="7" t="s">
        <v>1940</v>
      </c>
      <c r="R865" s="7" t="s">
        <v>0</v>
      </c>
      <c r="S865" s="7">
        <v>1425</v>
      </c>
      <c r="T865" s="7">
        <v>253</v>
      </c>
      <c r="U865" s="7">
        <v>100</v>
      </c>
      <c r="V865" s="7" t="s">
        <v>1</v>
      </c>
      <c r="W865" s="7">
        <v>0</v>
      </c>
      <c r="X865" s="7">
        <v>0</v>
      </c>
      <c r="Y865" s="7" t="s">
        <v>2724</v>
      </c>
      <c r="Z865" s="7" t="s">
        <v>873</v>
      </c>
      <c r="AA865" s="7" t="s">
        <v>1940</v>
      </c>
    </row>
    <row r="866" spans="1:27" x14ac:dyDescent="0.35">
      <c r="A866" s="7" t="s">
        <v>0</v>
      </c>
      <c r="B866" s="7">
        <v>1425</v>
      </c>
      <c r="C866" s="7">
        <v>253</v>
      </c>
      <c r="D866" s="7">
        <v>100</v>
      </c>
      <c r="E866" s="7" t="s">
        <v>1</v>
      </c>
      <c r="F866" s="7">
        <v>0</v>
      </c>
      <c r="G866" s="7">
        <v>0</v>
      </c>
      <c r="H866" s="7" t="s">
        <v>2724</v>
      </c>
      <c r="I866" s="7" t="s">
        <v>874</v>
      </c>
      <c r="J866" s="7" t="s">
        <v>1940</v>
      </c>
      <c r="R866" s="7" t="s">
        <v>0</v>
      </c>
      <c r="S866" s="7">
        <v>1425</v>
      </c>
      <c r="T866" s="7">
        <v>253</v>
      </c>
      <c r="U866" s="7">
        <v>100</v>
      </c>
      <c r="V866" s="7" t="s">
        <v>1</v>
      </c>
      <c r="W866" s="7">
        <v>0</v>
      </c>
      <c r="X866" s="7">
        <v>0</v>
      </c>
      <c r="Y866" s="7" t="s">
        <v>2724</v>
      </c>
      <c r="Z866" s="7" t="s">
        <v>874</v>
      </c>
      <c r="AA866" s="7" t="s">
        <v>1940</v>
      </c>
    </row>
    <row r="867" spans="1:27" x14ac:dyDescent="0.35">
      <c r="A867" s="7" t="s">
        <v>0</v>
      </c>
      <c r="B867" s="7">
        <v>1425</v>
      </c>
      <c r="C867" s="7">
        <v>253</v>
      </c>
      <c r="D867" s="7">
        <v>100</v>
      </c>
      <c r="E867" s="7" t="s">
        <v>1</v>
      </c>
      <c r="F867" s="7">
        <v>0</v>
      </c>
      <c r="G867" s="7">
        <v>0</v>
      </c>
      <c r="H867" s="7" t="s">
        <v>2724</v>
      </c>
      <c r="I867" s="7" t="s">
        <v>875</v>
      </c>
      <c r="J867" s="7" t="s">
        <v>1940</v>
      </c>
      <c r="R867" s="7" t="s">
        <v>0</v>
      </c>
      <c r="S867" s="7">
        <v>1425</v>
      </c>
      <c r="T867" s="7">
        <v>253</v>
      </c>
      <c r="U867" s="7">
        <v>100</v>
      </c>
      <c r="V867" s="7" t="s">
        <v>1</v>
      </c>
      <c r="W867" s="7">
        <v>0</v>
      </c>
      <c r="X867" s="7">
        <v>0</v>
      </c>
      <c r="Y867" s="7" t="s">
        <v>2724</v>
      </c>
      <c r="Z867" s="7" t="s">
        <v>875</v>
      </c>
      <c r="AA867" s="7" t="s">
        <v>1940</v>
      </c>
    </row>
    <row r="868" spans="1:27" x14ac:dyDescent="0.35">
      <c r="A868" s="7" t="s">
        <v>0</v>
      </c>
      <c r="B868" s="7">
        <v>1425</v>
      </c>
      <c r="C868" s="7">
        <v>253</v>
      </c>
      <c r="D868" s="7">
        <v>100</v>
      </c>
      <c r="E868" s="7" t="s">
        <v>1</v>
      </c>
      <c r="F868" s="7">
        <v>0</v>
      </c>
      <c r="G868" s="7">
        <v>0</v>
      </c>
      <c r="H868" s="7" t="s">
        <v>2724</v>
      </c>
      <c r="I868" s="7" t="s">
        <v>876</v>
      </c>
      <c r="J868" s="7" t="s">
        <v>1940</v>
      </c>
      <c r="R868" s="7" t="s">
        <v>0</v>
      </c>
      <c r="S868" s="7">
        <v>1425</v>
      </c>
      <c r="T868" s="7">
        <v>253</v>
      </c>
      <c r="U868" s="7">
        <v>100</v>
      </c>
      <c r="V868" s="7" t="s">
        <v>1</v>
      </c>
      <c r="W868" s="7">
        <v>0</v>
      </c>
      <c r="X868" s="7">
        <v>0</v>
      </c>
      <c r="Y868" s="7" t="s">
        <v>2724</v>
      </c>
      <c r="Z868" s="7" t="s">
        <v>876</v>
      </c>
      <c r="AA868" s="7" t="s">
        <v>1940</v>
      </c>
    </row>
    <row r="869" spans="1:27" x14ac:dyDescent="0.35">
      <c r="A869" s="7" t="s">
        <v>0</v>
      </c>
      <c r="B869" s="7">
        <v>1425</v>
      </c>
      <c r="C869" s="7">
        <v>253</v>
      </c>
      <c r="D869" s="7">
        <v>100</v>
      </c>
      <c r="E869" s="7" t="s">
        <v>1</v>
      </c>
      <c r="F869" s="7">
        <v>0</v>
      </c>
      <c r="G869" s="7">
        <v>0</v>
      </c>
      <c r="H869" s="7" t="s">
        <v>2724</v>
      </c>
      <c r="I869" s="7" t="s">
        <v>878</v>
      </c>
      <c r="J869" s="7" t="s">
        <v>1940</v>
      </c>
      <c r="R869" s="7" t="s">
        <v>0</v>
      </c>
      <c r="S869" s="7">
        <v>1425</v>
      </c>
      <c r="T869" s="7">
        <v>253</v>
      </c>
      <c r="U869" s="7">
        <v>100</v>
      </c>
      <c r="V869" s="7" t="s">
        <v>1</v>
      </c>
      <c r="W869" s="7">
        <v>0</v>
      </c>
      <c r="X869" s="7">
        <v>0</v>
      </c>
      <c r="Y869" s="7" t="s">
        <v>2724</v>
      </c>
      <c r="Z869" s="7" t="s">
        <v>878</v>
      </c>
      <c r="AA869" s="7" t="s">
        <v>1940</v>
      </c>
    </row>
    <row r="870" spans="1:27" x14ac:dyDescent="0.35">
      <c r="A870" s="7" t="s">
        <v>0</v>
      </c>
      <c r="B870" s="7">
        <v>1425</v>
      </c>
      <c r="C870" s="7">
        <v>253</v>
      </c>
      <c r="D870" s="7">
        <v>100</v>
      </c>
      <c r="E870" s="7" t="s">
        <v>1</v>
      </c>
      <c r="F870" s="7">
        <v>0</v>
      </c>
      <c r="G870" s="7">
        <v>0</v>
      </c>
      <c r="H870" s="7" t="s">
        <v>2724</v>
      </c>
      <c r="I870" s="7" t="s">
        <v>877</v>
      </c>
      <c r="J870" s="7" t="s">
        <v>1940</v>
      </c>
      <c r="R870" s="7" t="s">
        <v>0</v>
      </c>
      <c r="S870" s="7">
        <v>1425</v>
      </c>
      <c r="T870" s="7">
        <v>253</v>
      </c>
      <c r="U870" s="7">
        <v>100</v>
      </c>
      <c r="V870" s="7" t="s">
        <v>1</v>
      </c>
      <c r="W870" s="7">
        <v>0</v>
      </c>
      <c r="X870" s="7">
        <v>0</v>
      </c>
      <c r="Y870" s="7" t="s">
        <v>2724</v>
      </c>
      <c r="Z870" s="7" t="s">
        <v>877</v>
      </c>
      <c r="AA870" s="7" t="s">
        <v>1940</v>
      </c>
    </row>
    <row r="871" spans="1:27" x14ac:dyDescent="0.35">
      <c r="A871" s="7" t="s">
        <v>0</v>
      </c>
      <c r="B871" s="7">
        <v>1425</v>
      </c>
      <c r="C871" s="7">
        <v>253</v>
      </c>
      <c r="D871" s="7">
        <v>100</v>
      </c>
      <c r="E871" s="7" t="s">
        <v>1</v>
      </c>
      <c r="F871" s="7">
        <v>0</v>
      </c>
      <c r="G871" s="7">
        <v>0</v>
      </c>
      <c r="H871" s="7" t="s">
        <v>2724</v>
      </c>
      <c r="I871" s="7" t="s">
        <v>879</v>
      </c>
      <c r="J871" s="7" t="s">
        <v>1940</v>
      </c>
      <c r="R871" s="7" t="s">
        <v>0</v>
      </c>
      <c r="S871" s="7">
        <v>1425</v>
      </c>
      <c r="T871" s="7">
        <v>253</v>
      </c>
      <c r="U871" s="7">
        <v>100</v>
      </c>
      <c r="V871" s="7" t="s">
        <v>1</v>
      </c>
      <c r="W871" s="7">
        <v>0</v>
      </c>
      <c r="X871" s="7">
        <v>0</v>
      </c>
      <c r="Y871" s="7" t="s">
        <v>2724</v>
      </c>
      <c r="Z871" s="7" t="s">
        <v>879</v>
      </c>
      <c r="AA871" s="7" t="s">
        <v>1940</v>
      </c>
    </row>
    <row r="872" spans="1:27" x14ac:dyDescent="0.35">
      <c r="A872" s="7" t="s">
        <v>0</v>
      </c>
      <c r="B872" s="7">
        <v>1425</v>
      </c>
      <c r="C872" s="7">
        <v>253</v>
      </c>
      <c r="D872" s="7">
        <v>100</v>
      </c>
      <c r="E872" s="7" t="s">
        <v>1</v>
      </c>
      <c r="F872" s="7">
        <v>0</v>
      </c>
      <c r="G872" s="7">
        <v>0</v>
      </c>
      <c r="H872" s="7" t="s">
        <v>2724</v>
      </c>
      <c r="I872" s="7" t="s">
        <v>880</v>
      </c>
      <c r="J872" s="7" t="s">
        <v>1940</v>
      </c>
      <c r="R872" s="7" t="s">
        <v>0</v>
      </c>
      <c r="S872" s="7">
        <v>1425</v>
      </c>
      <c r="T872" s="7">
        <v>253</v>
      </c>
      <c r="U872" s="7">
        <v>100</v>
      </c>
      <c r="V872" s="7" t="s">
        <v>1</v>
      </c>
      <c r="W872" s="7">
        <v>0</v>
      </c>
      <c r="X872" s="7">
        <v>0</v>
      </c>
      <c r="Y872" s="7" t="s">
        <v>2724</v>
      </c>
      <c r="Z872" s="7" t="s">
        <v>880</v>
      </c>
      <c r="AA872" s="7" t="s">
        <v>1940</v>
      </c>
    </row>
    <row r="873" spans="1:27" x14ac:dyDescent="0.35">
      <c r="A873" s="7" t="s">
        <v>0</v>
      </c>
      <c r="B873" s="7">
        <v>1425</v>
      </c>
      <c r="C873" s="7">
        <v>253</v>
      </c>
      <c r="D873" s="7">
        <v>100</v>
      </c>
      <c r="E873" s="7" t="s">
        <v>1</v>
      </c>
      <c r="F873" s="7">
        <v>0</v>
      </c>
      <c r="G873" s="7">
        <v>0</v>
      </c>
      <c r="H873" s="7" t="s">
        <v>2724</v>
      </c>
      <c r="I873" s="7" t="s">
        <v>881</v>
      </c>
      <c r="J873" s="7" t="s">
        <v>1940</v>
      </c>
      <c r="R873" s="7" t="s">
        <v>0</v>
      </c>
      <c r="S873" s="7">
        <v>1425</v>
      </c>
      <c r="T873" s="7">
        <v>253</v>
      </c>
      <c r="U873" s="7">
        <v>100</v>
      </c>
      <c r="V873" s="7" t="s">
        <v>1</v>
      </c>
      <c r="W873" s="7">
        <v>0</v>
      </c>
      <c r="X873" s="7">
        <v>0</v>
      </c>
      <c r="Y873" s="7" t="s">
        <v>2724</v>
      </c>
      <c r="Z873" s="7" t="s">
        <v>881</v>
      </c>
      <c r="AA873" s="7" t="s">
        <v>1940</v>
      </c>
    </row>
    <row r="874" spans="1:27" x14ac:dyDescent="0.35">
      <c r="A874" s="7" t="s">
        <v>0</v>
      </c>
      <c r="B874" s="7">
        <v>1425</v>
      </c>
      <c r="C874" s="7">
        <v>253</v>
      </c>
      <c r="D874" s="7">
        <v>100</v>
      </c>
      <c r="E874" s="7" t="s">
        <v>1</v>
      </c>
      <c r="F874" s="7">
        <v>0</v>
      </c>
      <c r="G874" s="7">
        <v>0</v>
      </c>
      <c r="H874" s="7" t="s">
        <v>2724</v>
      </c>
      <c r="I874" s="7" t="s">
        <v>882</v>
      </c>
      <c r="J874" s="7" t="s">
        <v>1940</v>
      </c>
      <c r="R874" s="7" t="s">
        <v>0</v>
      </c>
      <c r="S874" s="7">
        <v>1425</v>
      </c>
      <c r="T874" s="7">
        <v>253</v>
      </c>
      <c r="U874" s="7">
        <v>100</v>
      </c>
      <c r="V874" s="7" t="s">
        <v>1</v>
      </c>
      <c r="W874" s="7">
        <v>0</v>
      </c>
      <c r="X874" s="7">
        <v>0</v>
      </c>
      <c r="Y874" s="7" t="s">
        <v>2724</v>
      </c>
      <c r="Z874" s="7" t="s">
        <v>882</v>
      </c>
      <c r="AA874" s="7" t="s">
        <v>1940</v>
      </c>
    </row>
    <row r="875" spans="1:27" x14ac:dyDescent="0.35">
      <c r="A875" s="7" t="s">
        <v>0</v>
      </c>
      <c r="B875" s="7">
        <v>1425</v>
      </c>
      <c r="C875" s="7">
        <v>253</v>
      </c>
      <c r="D875" s="7">
        <v>100</v>
      </c>
      <c r="E875" s="7" t="s">
        <v>1</v>
      </c>
      <c r="F875" s="7">
        <v>0</v>
      </c>
      <c r="G875" s="7">
        <v>0</v>
      </c>
      <c r="H875" s="7" t="s">
        <v>2724</v>
      </c>
      <c r="I875" s="7" t="s">
        <v>884</v>
      </c>
      <c r="J875" s="7" t="s">
        <v>1940</v>
      </c>
      <c r="R875" s="7" t="s">
        <v>0</v>
      </c>
      <c r="S875" s="7">
        <v>1425</v>
      </c>
      <c r="T875" s="7">
        <v>253</v>
      </c>
      <c r="U875" s="7">
        <v>100</v>
      </c>
      <c r="V875" s="7" t="s">
        <v>1</v>
      </c>
      <c r="W875" s="7">
        <v>0</v>
      </c>
      <c r="X875" s="7">
        <v>0</v>
      </c>
      <c r="Y875" s="7" t="s">
        <v>2724</v>
      </c>
      <c r="Z875" s="7" t="s">
        <v>884</v>
      </c>
      <c r="AA875" s="7" t="s">
        <v>1940</v>
      </c>
    </row>
    <row r="876" spans="1:27" x14ac:dyDescent="0.35">
      <c r="A876" s="7" t="s">
        <v>0</v>
      </c>
      <c r="B876" s="7">
        <v>1425</v>
      </c>
      <c r="C876" s="7">
        <v>253</v>
      </c>
      <c r="D876" s="7">
        <v>100</v>
      </c>
      <c r="E876" s="7" t="s">
        <v>1</v>
      </c>
      <c r="F876" s="7">
        <v>0</v>
      </c>
      <c r="G876" s="7">
        <v>0</v>
      </c>
      <c r="H876" s="7" t="s">
        <v>2724</v>
      </c>
      <c r="I876" s="7" t="s">
        <v>883</v>
      </c>
      <c r="J876" s="7" t="s">
        <v>1940</v>
      </c>
      <c r="R876" s="7" t="s">
        <v>0</v>
      </c>
      <c r="S876" s="7">
        <v>1425</v>
      </c>
      <c r="T876" s="7">
        <v>253</v>
      </c>
      <c r="U876" s="7">
        <v>100</v>
      </c>
      <c r="V876" s="7" t="s">
        <v>1</v>
      </c>
      <c r="W876" s="7">
        <v>0</v>
      </c>
      <c r="X876" s="7">
        <v>0</v>
      </c>
      <c r="Y876" s="7" t="s">
        <v>2724</v>
      </c>
      <c r="Z876" s="7" t="s">
        <v>883</v>
      </c>
      <c r="AA876" s="7" t="s">
        <v>1940</v>
      </c>
    </row>
    <row r="877" spans="1:27" x14ac:dyDescent="0.35">
      <c r="A877" s="7" t="s">
        <v>0</v>
      </c>
      <c r="B877" s="7">
        <v>1425</v>
      </c>
      <c r="C877" s="7">
        <v>253</v>
      </c>
      <c r="D877" s="7">
        <v>100</v>
      </c>
      <c r="E877" s="7" t="s">
        <v>1</v>
      </c>
      <c r="F877" s="7">
        <v>0</v>
      </c>
      <c r="G877" s="7">
        <v>0</v>
      </c>
      <c r="H877" s="7" t="s">
        <v>2724</v>
      </c>
      <c r="I877" s="7" t="s">
        <v>885</v>
      </c>
      <c r="J877" s="7" t="s">
        <v>1940</v>
      </c>
      <c r="R877" s="7" t="s">
        <v>0</v>
      </c>
      <c r="S877" s="7">
        <v>1425</v>
      </c>
      <c r="T877" s="7">
        <v>253</v>
      </c>
      <c r="U877" s="7">
        <v>100</v>
      </c>
      <c r="V877" s="7" t="s">
        <v>1</v>
      </c>
      <c r="W877" s="7">
        <v>0</v>
      </c>
      <c r="X877" s="7">
        <v>0</v>
      </c>
      <c r="Y877" s="7" t="s">
        <v>2724</v>
      </c>
      <c r="Z877" s="7" t="s">
        <v>885</v>
      </c>
      <c r="AA877" s="7" t="s">
        <v>1940</v>
      </c>
    </row>
    <row r="878" spans="1:27" x14ac:dyDescent="0.35">
      <c r="A878" s="7" t="s">
        <v>0</v>
      </c>
      <c r="B878" s="7">
        <v>1425</v>
      </c>
      <c r="C878" s="7">
        <v>253</v>
      </c>
      <c r="D878" s="7">
        <v>100</v>
      </c>
      <c r="E878" s="7" t="s">
        <v>1</v>
      </c>
      <c r="F878" s="7">
        <v>0</v>
      </c>
      <c r="G878" s="7">
        <v>0</v>
      </c>
      <c r="H878" s="7" t="s">
        <v>2724</v>
      </c>
      <c r="I878" s="7" t="s">
        <v>888</v>
      </c>
      <c r="J878" s="7" t="s">
        <v>1940</v>
      </c>
      <c r="R878" s="7" t="s">
        <v>0</v>
      </c>
      <c r="S878" s="7">
        <v>1425</v>
      </c>
      <c r="T878" s="7">
        <v>253</v>
      </c>
      <c r="U878" s="7">
        <v>100</v>
      </c>
      <c r="V878" s="7" t="s">
        <v>1</v>
      </c>
      <c r="W878" s="7">
        <v>0</v>
      </c>
      <c r="X878" s="7">
        <v>0</v>
      </c>
      <c r="Y878" s="7" t="s">
        <v>2724</v>
      </c>
      <c r="Z878" s="7" t="s">
        <v>888</v>
      </c>
      <c r="AA878" s="7" t="s">
        <v>1940</v>
      </c>
    </row>
    <row r="879" spans="1:27" x14ac:dyDescent="0.35">
      <c r="A879" s="7" t="s">
        <v>0</v>
      </c>
      <c r="B879" s="7">
        <v>1425</v>
      </c>
      <c r="C879" s="7">
        <v>253</v>
      </c>
      <c r="D879" s="7">
        <v>100</v>
      </c>
      <c r="E879" s="7" t="s">
        <v>1</v>
      </c>
      <c r="F879" s="7">
        <v>0</v>
      </c>
      <c r="G879" s="7">
        <v>0</v>
      </c>
      <c r="H879" s="7" t="s">
        <v>2724</v>
      </c>
      <c r="I879" s="7" t="s">
        <v>886</v>
      </c>
      <c r="J879" s="7" t="s">
        <v>1940</v>
      </c>
      <c r="R879" s="7" t="s">
        <v>0</v>
      </c>
      <c r="S879" s="7">
        <v>1425</v>
      </c>
      <c r="T879" s="7">
        <v>253</v>
      </c>
      <c r="U879" s="7">
        <v>100</v>
      </c>
      <c r="V879" s="7" t="s">
        <v>1</v>
      </c>
      <c r="W879" s="7">
        <v>0</v>
      </c>
      <c r="X879" s="7">
        <v>0</v>
      </c>
      <c r="Y879" s="7" t="s">
        <v>2724</v>
      </c>
      <c r="Z879" s="7" t="s">
        <v>886</v>
      </c>
      <c r="AA879" s="7" t="s">
        <v>1940</v>
      </c>
    </row>
    <row r="880" spans="1:27" x14ac:dyDescent="0.35">
      <c r="A880" s="7" t="s">
        <v>0</v>
      </c>
      <c r="B880" s="7">
        <v>1425</v>
      </c>
      <c r="C880" s="7">
        <v>253</v>
      </c>
      <c r="D880" s="7">
        <v>100</v>
      </c>
      <c r="E880" s="7" t="s">
        <v>1</v>
      </c>
      <c r="F880" s="7">
        <v>0</v>
      </c>
      <c r="G880" s="7">
        <v>0</v>
      </c>
      <c r="H880" s="7" t="s">
        <v>2724</v>
      </c>
      <c r="I880" s="7" t="s">
        <v>887</v>
      </c>
      <c r="J880" s="7" t="s">
        <v>1940</v>
      </c>
      <c r="R880" s="7" t="s">
        <v>0</v>
      </c>
      <c r="S880" s="7">
        <v>1425</v>
      </c>
      <c r="T880" s="7">
        <v>253</v>
      </c>
      <c r="U880" s="7">
        <v>100</v>
      </c>
      <c r="V880" s="7" t="s">
        <v>1</v>
      </c>
      <c r="W880" s="7">
        <v>0</v>
      </c>
      <c r="X880" s="7">
        <v>0</v>
      </c>
      <c r="Y880" s="7" t="s">
        <v>2724</v>
      </c>
      <c r="Z880" s="7" t="s">
        <v>887</v>
      </c>
      <c r="AA880" s="7" t="s">
        <v>1940</v>
      </c>
    </row>
    <row r="881" spans="1:27" x14ac:dyDescent="0.35">
      <c r="A881" s="7" t="s">
        <v>0</v>
      </c>
      <c r="B881" s="7">
        <v>9344</v>
      </c>
      <c r="C881" s="7">
        <v>253</v>
      </c>
      <c r="D881" s="7">
        <v>100</v>
      </c>
      <c r="E881" s="7" t="s">
        <v>1</v>
      </c>
      <c r="F881" s="7">
        <v>0</v>
      </c>
      <c r="G881" s="7">
        <v>0</v>
      </c>
      <c r="H881" s="7" t="s">
        <v>2701</v>
      </c>
      <c r="I881" s="7" t="s">
        <v>890</v>
      </c>
      <c r="J881" s="7" t="s">
        <v>1353</v>
      </c>
      <c r="R881" s="7" t="s">
        <v>0</v>
      </c>
      <c r="S881" s="7">
        <v>9344</v>
      </c>
      <c r="T881" s="7">
        <v>253</v>
      </c>
      <c r="U881" s="7">
        <v>100</v>
      </c>
      <c r="V881" s="7" t="s">
        <v>1</v>
      </c>
      <c r="W881" s="7">
        <v>0</v>
      </c>
      <c r="X881" s="7">
        <v>0</v>
      </c>
      <c r="Y881" s="7" t="s">
        <v>2701</v>
      </c>
      <c r="Z881" s="7" t="s">
        <v>890</v>
      </c>
      <c r="AA881" s="7" t="s">
        <v>1353</v>
      </c>
    </row>
    <row r="882" spans="1:27" x14ac:dyDescent="0.35">
      <c r="A882" s="7" t="s">
        <v>0</v>
      </c>
      <c r="B882" s="7">
        <v>9344</v>
      </c>
      <c r="C882" s="7">
        <v>253</v>
      </c>
      <c r="D882" s="7">
        <v>100</v>
      </c>
      <c r="E882" s="7" t="s">
        <v>1</v>
      </c>
      <c r="F882" s="7">
        <v>0</v>
      </c>
      <c r="G882" s="7">
        <v>0</v>
      </c>
      <c r="H882" s="7" t="s">
        <v>2701</v>
      </c>
      <c r="I882" s="7" t="s">
        <v>889</v>
      </c>
      <c r="J882" s="7" t="s">
        <v>1353</v>
      </c>
      <c r="R882" s="7" t="s">
        <v>0</v>
      </c>
      <c r="S882" s="7">
        <v>9344</v>
      </c>
      <c r="T882" s="7">
        <v>253</v>
      </c>
      <c r="U882" s="7">
        <v>100</v>
      </c>
      <c r="V882" s="7" t="s">
        <v>1</v>
      </c>
      <c r="W882" s="7">
        <v>0</v>
      </c>
      <c r="X882" s="7">
        <v>0</v>
      </c>
      <c r="Y882" s="7" t="s">
        <v>2701</v>
      </c>
      <c r="Z882" s="7" t="s">
        <v>889</v>
      </c>
      <c r="AA882" s="7" t="s">
        <v>1353</v>
      </c>
    </row>
    <row r="883" spans="1:27" x14ac:dyDescent="0.35">
      <c r="A883" s="7" t="s">
        <v>0</v>
      </c>
      <c r="B883" s="7">
        <v>9344</v>
      </c>
      <c r="C883" s="7">
        <v>253</v>
      </c>
      <c r="D883" s="7">
        <v>100</v>
      </c>
      <c r="E883" s="7" t="s">
        <v>1</v>
      </c>
      <c r="F883" s="7">
        <v>0</v>
      </c>
      <c r="G883" s="7">
        <v>0</v>
      </c>
      <c r="H883" s="7" t="s">
        <v>2701</v>
      </c>
      <c r="I883" s="7" t="s">
        <v>891</v>
      </c>
      <c r="J883" s="7" t="s">
        <v>1353</v>
      </c>
      <c r="R883" s="7" t="s">
        <v>0</v>
      </c>
      <c r="S883" s="7">
        <v>9344</v>
      </c>
      <c r="T883" s="7">
        <v>253</v>
      </c>
      <c r="U883" s="7">
        <v>100</v>
      </c>
      <c r="V883" s="7" t="s">
        <v>1</v>
      </c>
      <c r="W883" s="7">
        <v>0</v>
      </c>
      <c r="X883" s="7">
        <v>0</v>
      </c>
      <c r="Y883" s="7" t="s">
        <v>2701</v>
      </c>
      <c r="Z883" s="7" t="s">
        <v>891</v>
      </c>
      <c r="AA883" s="7" t="s">
        <v>1353</v>
      </c>
    </row>
    <row r="884" spans="1:27" x14ac:dyDescent="0.35">
      <c r="A884" s="7" t="s">
        <v>0</v>
      </c>
      <c r="B884" s="7">
        <v>9344</v>
      </c>
      <c r="C884" s="7">
        <v>253</v>
      </c>
      <c r="D884" s="7">
        <v>100</v>
      </c>
      <c r="E884" s="7" t="s">
        <v>1</v>
      </c>
      <c r="F884" s="7">
        <v>0</v>
      </c>
      <c r="G884" s="7">
        <v>0</v>
      </c>
      <c r="H884" s="7" t="s">
        <v>2701</v>
      </c>
      <c r="I884" s="7" t="s">
        <v>892</v>
      </c>
      <c r="J884" s="7" t="s">
        <v>1353</v>
      </c>
      <c r="R884" s="7" t="s">
        <v>0</v>
      </c>
      <c r="S884" s="7">
        <v>9344</v>
      </c>
      <c r="T884" s="7">
        <v>253</v>
      </c>
      <c r="U884" s="7">
        <v>100</v>
      </c>
      <c r="V884" s="7" t="s">
        <v>1</v>
      </c>
      <c r="W884" s="7">
        <v>0</v>
      </c>
      <c r="X884" s="7">
        <v>0</v>
      </c>
      <c r="Y884" s="7" t="s">
        <v>2701</v>
      </c>
      <c r="Z884" s="7" t="s">
        <v>892</v>
      </c>
      <c r="AA884" s="7" t="s">
        <v>1353</v>
      </c>
    </row>
    <row r="885" spans="1:27" x14ac:dyDescent="0.35">
      <c r="A885" s="7" t="s">
        <v>0</v>
      </c>
      <c r="B885" s="7">
        <v>9344</v>
      </c>
      <c r="C885" s="7">
        <v>253</v>
      </c>
      <c r="D885" s="7">
        <v>100</v>
      </c>
      <c r="E885" s="7" t="s">
        <v>1</v>
      </c>
      <c r="F885" s="7">
        <v>0</v>
      </c>
      <c r="G885" s="7">
        <v>0</v>
      </c>
      <c r="H885" s="7" t="s">
        <v>2701</v>
      </c>
      <c r="I885" s="7" t="s">
        <v>895</v>
      </c>
      <c r="J885" s="7" t="s">
        <v>1353</v>
      </c>
      <c r="R885" s="7" t="s">
        <v>0</v>
      </c>
      <c r="S885" s="7">
        <v>9344</v>
      </c>
      <c r="T885" s="7">
        <v>253</v>
      </c>
      <c r="U885" s="7">
        <v>100</v>
      </c>
      <c r="V885" s="7" t="s">
        <v>1</v>
      </c>
      <c r="W885" s="7">
        <v>0</v>
      </c>
      <c r="X885" s="7">
        <v>0</v>
      </c>
      <c r="Y885" s="7" t="s">
        <v>2701</v>
      </c>
      <c r="Z885" s="7" t="s">
        <v>895</v>
      </c>
      <c r="AA885" s="7" t="s">
        <v>1353</v>
      </c>
    </row>
    <row r="886" spans="1:27" x14ac:dyDescent="0.35">
      <c r="A886" s="7" t="s">
        <v>0</v>
      </c>
      <c r="B886" s="7">
        <v>9344</v>
      </c>
      <c r="C886" s="7">
        <v>253</v>
      </c>
      <c r="D886" s="7">
        <v>100</v>
      </c>
      <c r="E886" s="7" t="s">
        <v>1</v>
      </c>
      <c r="F886" s="7">
        <v>0</v>
      </c>
      <c r="G886" s="7">
        <v>0</v>
      </c>
      <c r="H886" s="7" t="s">
        <v>2701</v>
      </c>
      <c r="I886" s="7" t="s">
        <v>893</v>
      </c>
      <c r="J886" s="7" t="s">
        <v>1353</v>
      </c>
      <c r="R886" s="7" t="s">
        <v>0</v>
      </c>
      <c r="S886" s="7">
        <v>9344</v>
      </c>
      <c r="T886" s="7">
        <v>253</v>
      </c>
      <c r="U886" s="7">
        <v>100</v>
      </c>
      <c r="V886" s="7" t="s">
        <v>1</v>
      </c>
      <c r="W886" s="7">
        <v>0</v>
      </c>
      <c r="X886" s="7">
        <v>0</v>
      </c>
      <c r="Y886" s="7" t="s">
        <v>2701</v>
      </c>
      <c r="Z886" s="7" t="s">
        <v>893</v>
      </c>
      <c r="AA886" s="7" t="s">
        <v>1353</v>
      </c>
    </row>
    <row r="887" spans="1:27" x14ac:dyDescent="0.35">
      <c r="A887" s="7" t="s">
        <v>0</v>
      </c>
      <c r="B887" s="7">
        <v>9344</v>
      </c>
      <c r="C887" s="7">
        <v>253</v>
      </c>
      <c r="D887" s="7">
        <v>100</v>
      </c>
      <c r="E887" s="7" t="s">
        <v>1</v>
      </c>
      <c r="F887" s="7">
        <v>0</v>
      </c>
      <c r="G887" s="7">
        <v>0</v>
      </c>
      <c r="H887" s="7" t="s">
        <v>2701</v>
      </c>
      <c r="I887" s="7" t="s">
        <v>894</v>
      </c>
      <c r="J887" s="7" t="s">
        <v>1353</v>
      </c>
      <c r="R887" s="7" t="s">
        <v>0</v>
      </c>
      <c r="S887" s="7">
        <v>9344</v>
      </c>
      <c r="T887" s="7">
        <v>253</v>
      </c>
      <c r="U887" s="7">
        <v>100</v>
      </c>
      <c r="V887" s="7" t="s">
        <v>1</v>
      </c>
      <c r="W887" s="7">
        <v>0</v>
      </c>
      <c r="X887" s="7">
        <v>0</v>
      </c>
      <c r="Y887" s="7" t="s">
        <v>2701</v>
      </c>
      <c r="Z887" s="7" t="s">
        <v>894</v>
      </c>
      <c r="AA887" s="7" t="s">
        <v>1353</v>
      </c>
    </row>
    <row r="888" spans="1:27" x14ac:dyDescent="0.35">
      <c r="A888" s="7" t="s">
        <v>0</v>
      </c>
      <c r="B888" s="7">
        <v>9344</v>
      </c>
      <c r="C888" s="7">
        <v>253</v>
      </c>
      <c r="D888" s="7">
        <v>100</v>
      </c>
      <c r="E888" s="7" t="s">
        <v>1</v>
      </c>
      <c r="F888" s="7">
        <v>0</v>
      </c>
      <c r="G888" s="7">
        <v>0</v>
      </c>
      <c r="H888" s="7" t="s">
        <v>2701</v>
      </c>
      <c r="I888" s="7" t="s">
        <v>896</v>
      </c>
      <c r="J888" s="7" t="s">
        <v>1353</v>
      </c>
      <c r="R888" s="7" t="s">
        <v>0</v>
      </c>
      <c r="S888" s="7">
        <v>9344</v>
      </c>
      <c r="T888" s="7">
        <v>253</v>
      </c>
      <c r="U888" s="7">
        <v>100</v>
      </c>
      <c r="V888" s="7" t="s">
        <v>1</v>
      </c>
      <c r="W888" s="7">
        <v>0</v>
      </c>
      <c r="X888" s="7">
        <v>0</v>
      </c>
      <c r="Y888" s="7" t="s">
        <v>2701</v>
      </c>
      <c r="Z888" s="7" t="s">
        <v>896</v>
      </c>
      <c r="AA888" s="7" t="s">
        <v>1353</v>
      </c>
    </row>
    <row r="889" spans="1:27" x14ac:dyDescent="0.35">
      <c r="A889" s="7" t="s">
        <v>0</v>
      </c>
      <c r="B889" s="7">
        <v>9344</v>
      </c>
      <c r="C889" s="7">
        <v>253</v>
      </c>
      <c r="D889" s="7">
        <v>100</v>
      </c>
      <c r="E889" s="7" t="s">
        <v>1</v>
      </c>
      <c r="F889" s="7">
        <v>0</v>
      </c>
      <c r="G889" s="7">
        <v>0</v>
      </c>
      <c r="H889" s="7" t="s">
        <v>2701</v>
      </c>
      <c r="I889" s="7" t="s">
        <v>898</v>
      </c>
      <c r="J889" s="7" t="s">
        <v>1353</v>
      </c>
      <c r="R889" s="7" t="s">
        <v>0</v>
      </c>
      <c r="S889" s="7">
        <v>9344</v>
      </c>
      <c r="T889" s="7">
        <v>253</v>
      </c>
      <c r="U889" s="7">
        <v>100</v>
      </c>
      <c r="V889" s="7" t="s">
        <v>1</v>
      </c>
      <c r="W889" s="7">
        <v>0</v>
      </c>
      <c r="X889" s="7">
        <v>0</v>
      </c>
      <c r="Y889" s="7" t="s">
        <v>2701</v>
      </c>
      <c r="Z889" s="7" t="s">
        <v>898</v>
      </c>
      <c r="AA889" s="7" t="s">
        <v>1353</v>
      </c>
    </row>
    <row r="890" spans="1:27" x14ac:dyDescent="0.35">
      <c r="A890" s="7" t="s">
        <v>0</v>
      </c>
      <c r="B890" s="7">
        <v>9344</v>
      </c>
      <c r="C890" s="7">
        <v>253</v>
      </c>
      <c r="D890" s="7">
        <v>100</v>
      </c>
      <c r="E890" s="7" t="s">
        <v>1</v>
      </c>
      <c r="F890" s="7">
        <v>0</v>
      </c>
      <c r="G890" s="7">
        <v>0</v>
      </c>
      <c r="H890" s="7" t="s">
        <v>2701</v>
      </c>
      <c r="I890" s="7" t="s">
        <v>897</v>
      </c>
      <c r="J890" s="7" t="s">
        <v>1353</v>
      </c>
      <c r="R890" s="7" t="s">
        <v>0</v>
      </c>
      <c r="S890" s="7">
        <v>9344</v>
      </c>
      <c r="T890" s="7">
        <v>253</v>
      </c>
      <c r="U890" s="7">
        <v>100</v>
      </c>
      <c r="V890" s="7" t="s">
        <v>1</v>
      </c>
      <c r="W890" s="7">
        <v>0</v>
      </c>
      <c r="X890" s="7">
        <v>0</v>
      </c>
      <c r="Y890" s="7" t="s">
        <v>2701</v>
      </c>
      <c r="Z890" s="7" t="s">
        <v>897</v>
      </c>
      <c r="AA890" s="7" t="s">
        <v>1353</v>
      </c>
    </row>
    <row r="891" spans="1:27" x14ac:dyDescent="0.35">
      <c r="A891" s="7" t="s">
        <v>0</v>
      </c>
      <c r="B891" s="7">
        <v>9344</v>
      </c>
      <c r="C891" s="7">
        <v>253</v>
      </c>
      <c r="D891" s="7">
        <v>100</v>
      </c>
      <c r="E891" s="7" t="s">
        <v>1</v>
      </c>
      <c r="F891" s="7">
        <v>0</v>
      </c>
      <c r="G891" s="7">
        <v>0</v>
      </c>
      <c r="H891" s="7" t="s">
        <v>2701</v>
      </c>
      <c r="I891" s="7" t="s">
        <v>900</v>
      </c>
      <c r="J891" s="7" t="s">
        <v>1353</v>
      </c>
      <c r="R891" s="7" t="s">
        <v>0</v>
      </c>
      <c r="S891" s="7">
        <v>9344</v>
      </c>
      <c r="T891" s="7">
        <v>253</v>
      </c>
      <c r="U891" s="7">
        <v>100</v>
      </c>
      <c r="V891" s="7" t="s">
        <v>1</v>
      </c>
      <c r="W891" s="7">
        <v>0</v>
      </c>
      <c r="X891" s="7">
        <v>0</v>
      </c>
      <c r="Y891" s="7" t="s">
        <v>2701</v>
      </c>
      <c r="Z891" s="7" t="s">
        <v>900</v>
      </c>
      <c r="AA891" s="7" t="s">
        <v>1353</v>
      </c>
    </row>
    <row r="892" spans="1:27" x14ac:dyDescent="0.35">
      <c r="A892" s="7" t="s">
        <v>0</v>
      </c>
      <c r="B892" s="7">
        <v>9344</v>
      </c>
      <c r="C892" s="7">
        <v>253</v>
      </c>
      <c r="D892" s="7">
        <v>100</v>
      </c>
      <c r="E892" s="7" t="s">
        <v>1</v>
      </c>
      <c r="F892" s="7">
        <v>0</v>
      </c>
      <c r="G892" s="7">
        <v>0</v>
      </c>
      <c r="H892" s="7" t="s">
        <v>2701</v>
      </c>
      <c r="I892" s="7" t="s">
        <v>899</v>
      </c>
      <c r="J892" s="7" t="s">
        <v>1353</v>
      </c>
      <c r="R892" s="7" t="s">
        <v>0</v>
      </c>
      <c r="S892" s="7">
        <v>9344</v>
      </c>
      <c r="T892" s="7">
        <v>253</v>
      </c>
      <c r="U892" s="7">
        <v>100</v>
      </c>
      <c r="V892" s="7" t="s">
        <v>1</v>
      </c>
      <c r="W892" s="7">
        <v>0</v>
      </c>
      <c r="X892" s="7">
        <v>0</v>
      </c>
      <c r="Y892" s="7" t="s">
        <v>2701</v>
      </c>
      <c r="Z892" s="7" t="s">
        <v>899</v>
      </c>
      <c r="AA892" s="7" t="s">
        <v>1353</v>
      </c>
    </row>
    <row r="893" spans="1:27" x14ac:dyDescent="0.35">
      <c r="A893" s="7" t="s">
        <v>0</v>
      </c>
      <c r="B893" s="7">
        <v>4573</v>
      </c>
      <c r="C893" s="7">
        <v>253</v>
      </c>
      <c r="D893" s="7">
        <v>99.6</v>
      </c>
      <c r="E893" s="7" t="s">
        <v>1</v>
      </c>
      <c r="F893" s="7">
        <v>0</v>
      </c>
      <c r="G893" s="7">
        <v>0</v>
      </c>
      <c r="H893" s="7" t="s">
        <v>2718</v>
      </c>
      <c r="I893" s="7" t="s">
        <v>901</v>
      </c>
      <c r="J893" s="7" t="s">
        <v>1720</v>
      </c>
      <c r="R893" s="7" t="s">
        <v>0</v>
      </c>
      <c r="S893" s="7">
        <v>4573</v>
      </c>
      <c r="T893" s="7">
        <v>253</v>
      </c>
      <c r="U893" s="7">
        <v>99.6</v>
      </c>
      <c r="V893" s="7" t="s">
        <v>1</v>
      </c>
      <c r="W893" s="7">
        <v>0</v>
      </c>
      <c r="X893" s="7">
        <v>0</v>
      </c>
      <c r="Y893" s="7" t="s">
        <v>2718</v>
      </c>
      <c r="Z893" s="7" t="s">
        <v>901</v>
      </c>
      <c r="AA893" s="7" t="s">
        <v>1720</v>
      </c>
    </row>
    <row r="894" spans="1:27" x14ac:dyDescent="0.35">
      <c r="A894" s="7" t="s">
        <v>0</v>
      </c>
      <c r="B894" s="7">
        <v>4573</v>
      </c>
      <c r="C894" s="7">
        <v>253</v>
      </c>
      <c r="D894" s="7">
        <v>99.6</v>
      </c>
      <c r="E894" s="7" t="s">
        <v>1</v>
      </c>
      <c r="F894" s="7">
        <v>0</v>
      </c>
      <c r="G894" s="7">
        <v>0</v>
      </c>
      <c r="H894" s="7" t="s">
        <v>2718</v>
      </c>
      <c r="I894" s="7" t="s">
        <v>902</v>
      </c>
      <c r="J894" s="7" t="s">
        <v>1720</v>
      </c>
      <c r="R894" s="7" t="s">
        <v>0</v>
      </c>
      <c r="S894" s="7">
        <v>4573</v>
      </c>
      <c r="T894" s="7">
        <v>253</v>
      </c>
      <c r="U894" s="7">
        <v>99.6</v>
      </c>
      <c r="V894" s="7" t="s">
        <v>1</v>
      </c>
      <c r="W894" s="7">
        <v>0</v>
      </c>
      <c r="X894" s="7">
        <v>0</v>
      </c>
      <c r="Y894" s="7" t="s">
        <v>2718</v>
      </c>
      <c r="Z894" s="7" t="s">
        <v>902</v>
      </c>
      <c r="AA894" s="7" t="s">
        <v>1720</v>
      </c>
    </row>
    <row r="895" spans="1:27" x14ac:dyDescent="0.35">
      <c r="A895" s="7" t="s">
        <v>0</v>
      </c>
      <c r="B895" s="7">
        <v>4573</v>
      </c>
      <c r="C895" s="7">
        <v>253</v>
      </c>
      <c r="D895" s="7">
        <v>99.6</v>
      </c>
      <c r="E895" s="7" t="s">
        <v>1</v>
      </c>
      <c r="F895" s="7">
        <v>0</v>
      </c>
      <c r="G895" s="7">
        <v>0</v>
      </c>
      <c r="H895" s="7" t="s">
        <v>2718</v>
      </c>
      <c r="I895" s="7" t="s">
        <v>903</v>
      </c>
      <c r="J895" s="7" t="s">
        <v>1720</v>
      </c>
      <c r="R895" s="7" t="s">
        <v>0</v>
      </c>
      <c r="S895" s="7">
        <v>4573</v>
      </c>
      <c r="T895" s="7">
        <v>253</v>
      </c>
      <c r="U895" s="7">
        <v>99.6</v>
      </c>
      <c r="V895" s="7" t="s">
        <v>1</v>
      </c>
      <c r="W895" s="7">
        <v>0</v>
      </c>
      <c r="X895" s="7">
        <v>0</v>
      </c>
      <c r="Y895" s="7" t="s">
        <v>2718</v>
      </c>
      <c r="Z895" s="7" t="s">
        <v>903</v>
      </c>
      <c r="AA895" s="7" t="s">
        <v>1720</v>
      </c>
    </row>
    <row r="896" spans="1:27" x14ac:dyDescent="0.35">
      <c r="A896" s="7" t="s">
        <v>0</v>
      </c>
      <c r="B896" s="7">
        <v>4573</v>
      </c>
      <c r="C896" s="7">
        <v>253</v>
      </c>
      <c r="D896" s="7">
        <v>99.6</v>
      </c>
      <c r="E896" s="7" t="s">
        <v>1</v>
      </c>
      <c r="F896" s="7">
        <v>0</v>
      </c>
      <c r="G896" s="7">
        <v>0</v>
      </c>
      <c r="H896" s="7" t="s">
        <v>2718</v>
      </c>
      <c r="I896" s="7" t="s">
        <v>904</v>
      </c>
      <c r="J896" s="7" t="s">
        <v>1720</v>
      </c>
      <c r="R896" s="7" t="s">
        <v>0</v>
      </c>
      <c r="S896" s="7">
        <v>4573</v>
      </c>
      <c r="T896" s="7">
        <v>253</v>
      </c>
      <c r="U896" s="7">
        <v>99.6</v>
      </c>
      <c r="V896" s="7" t="s">
        <v>1</v>
      </c>
      <c r="W896" s="7">
        <v>0</v>
      </c>
      <c r="X896" s="7">
        <v>0</v>
      </c>
      <c r="Y896" s="7" t="s">
        <v>2718</v>
      </c>
      <c r="Z896" s="7" t="s">
        <v>904</v>
      </c>
      <c r="AA896" s="7" t="s">
        <v>1720</v>
      </c>
    </row>
    <row r="897" spans="1:27" x14ac:dyDescent="0.35">
      <c r="A897" s="7" t="s">
        <v>0</v>
      </c>
      <c r="B897" s="7">
        <v>4573</v>
      </c>
      <c r="C897" s="7">
        <v>253</v>
      </c>
      <c r="D897" s="7">
        <v>99.6</v>
      </c>
      <c r="E897" s="7" t="s">
        <v>1</v>
      </c>
      <c r="F897" s="7">
        <v>0</v>
      </c>
      <c r="G897" s="7">
        <v>0</v>
      </c>
      <c r="H897" s="7" t="s">
        <v>2718</v>
      </c>
      <c r="I897" s="7" t="s">
        <v>906</v>
      </c>
      <c r="J897" s="7" t="s">
        <v>1720</v>
      </c>
      <c r="R897" s="7" t="s">
        <v>0</v>
      </c>
      <c r="S897" s="7">
        <v>4573</v>
      </c>
      <c r="T897" s="7">
        <v>253</v>
      </c>
      <c r="U897" s="7">
        <v>99.6</v>
      </c>
      <c r="V897" s="7" t="s">
        <v>1</v>
      </c>
      <c r="W897" s="7">
        <v>0</v>
      </c>
      <c r="X897" s="7">
        <v>0</v>
      </c>
      <c r="Y897" s="7" t="s">
        <v>2718</v>
      </c>
      <c r="Z897" s="7" t="s">
        <v>906</v>
      </c>
      <c r="AA897" s="7" t="s">
        <v>1720</v>
      </c>
    </row>
    <row r="898" spans="1:27" x14ac:dyDescent="0.35">
      <c r="A898" s="7" t="s">
        <v>0</v>
      </c>
      <c r="B898" s="7">
        <v>4573</v>
      </c>
      <c r="C898" s="7">
        <v>253</v>
      </c>
      <c r="D898" s="7">
        <v>99.6</v>
      </c>
      <c r="E898" s="7" t="s">
        <v>1</v>
      </c>
      <c r="F898" s="7">
        <v>0</v>
      </c>
      <c r="G898" s="7">
        <v>0</v>
      </c>
      <c r="H898" s="7" t="s">
        <v>2718</v>
      </c>
      <c r="I898" s="7" t="s">
        <v>905</v>
      </c>
      <c r="J898" s="7" t="s">
        <v>1720</v>
      </c>
      <c r="R898" s="7" t="s">
        <v>0</v>
      </c>
      <c r="S898" s="7">
        <v>4573</v>
      </c>
      <c r="T898" s="7">
        <v>253</v>
      </c>
      <c r="U898" s="7">
        <v>99.6</v>
      </c>
      <c r="V898" s="7" t="s">
        <v>1</v>
      </c>
      <c r="W898" s="7">
        <v>0</v>
      </c>
      <c r="X898" s="7">
        <v>0</v>
      </c>
      <c r="Y898" s="7" t="s">
        <v>2718</v>
      </c>
      <c r="Z898" s="7" t="s">
        <v>905</v>
      </c>
      <c r="AA898" s="7" t="s">
        <v>1720</v>
      </c>
    </row>
    <row r="899" spans="1:27" x14ac:dyDescent="0.35">
      <c r="A899" s="7" t="s">
        <v>0</v>
      </c>
      <c r="B899" s="7">
        <v>4573</v>
      </c>
      <c r="C899" s="7">
        <v>253</v>
      </c>
      <c r="D899" s="7">
        <v>99.6</v>
      </c>
      <c r="E899" s="7" t="s">
        <v>1</v>
      </c>
      <c r="F899" s="7">
        <v>0</v>
      </c>
      <c r="G899" s="7">
        <v>0</v>
      </c>
      <c r="H899" s="7" t="s">
        <v>2718</v>
      </c>
      <c r="I899" s="7" t="s">
        <v>907</v>
      </c>
      <c r="J899" s="7" t="s">
        <v>1720</v>
      </c>
      <c r="R899" s="7" t="s">
        <v>0</v>
      </c>
      <c r="S899" s="7">
        <v>4573</v>
      </c>
      <c r="T899" s="7">
        <v>253</v>
      </c>
      <c r="U899" s="7">
        <v>99.6</v>
      </c>
      <c r="V899" s="7" t="s">
        <v>1</v>
      </c>
      <c r="W899" s="7">
        <v>0</v>
      </c>
      <c r="X899" s="7">
        <v>0</v>
      </c>
      <c r="Y899" s="7" t="s">
        <v>2718</v>
      </c>
      <c r="Z899" s="7" t="s">
        <v>907</v>
      </c>
      <c r="AA899" s="7" t="s">
        <v>1720</v>
      </c>
    </row>
    <row r="900" spans="1:27" x14ac:dyDescent="0.35">
      <c r="A900" s="7" t="s">
        <v>0</v>
      </c>
      <c r="B900" s="7">
        <v>4573</v>
      </c>
      <c r="C900" s="7">
        <v>253</v>
      </c>
      <c r="D900" s="7">
        <v>99.6</v>
      </c>
      <c r="E900" s="7" t="s">
        <v>1</v>
      </c>
      <c r="F900" s="7">
        <v>0</v>
      </c>
      <c r="G900" s="7">
        <v>0</v>
      </c>
      <c r="H900" s="7" t="s">
        <v>2718</v>
      </c>
      <c r="I900" s="7" t="s">
        <v>908</v>
      </c>
      <c r="J900" s="7" t="s">
        <v>1720</v>
      </c>
      <c r="R900" s="7" t="s">
        <v>0</v>
      </c>
      <c r="S900" s="7">
        <v>4573</v>
      </c>
      <c r="T900" s="7">
        <v>253</v>
      </c>
      <c r="U900" s="7">
        <v>99.6</v>
      </c>
      <c r="V900" s="7" t="s">
        <v>1</v>
      </c>
      <c r="W900" s="7">
        <v>0</v>
      </c>
      <c r="X900" s="7">
        <v>0</v>
      </c>
      <c r="Y900" s="7" t="s">
        <v>2718</v>
      </c>
      <c r="Z900" s="7" t="s">
        <v>908</v>
      </c>
      <c r="AA900" s="7" t="s">
        <v>1720</v>
      </c>
    </row>
    <row r="901" spans="1:27" x14ac:dyDescent="0.35">
      <c r="A901" s="7" t="s">
        <v>0</v>
      </c>
      <c r="B901" s="7">
        <v>4573</v>
      </c>
      <c r="C901" s="7">
        <v>253</v>
      </c>
      <c r="D901" s="7">
        <v>99.6</v>
      </c>
      <c r="E901" s="7" t="s">
        <v>1</v>
      </c>
      <c r="F901" s="7">
        <v>0</v>
      </c>
      <c r="G901" s="7">
        <v>0</v>
      </c>
      <c r="H901" s="7" t="s">
        <v>2718</v>
      </c>
      <c r="I901" s="7" t="s">
        <v>909</v>
      </c>
      <c r="J901" s="7" t="s">
        <v>1720</v>
      </c>
      <c r="R901" s="7" t="s">
        <v>0</v>
      </c>
      <c r="S901" s="7">
        <v>4573</v>
      </c>
      <c r="T901" s="7">
        <v>253</v>
      </c>
      <c r="U901" s="7">
        <v>99.6</v>
      </c>
      <c r="V901" s="7" t="s">
        <v>1</v>
      </c>
      <c r="W901" s="7">
        <v>0</v>
      </c>
      <c r="X901" s="7">
        <v>0</v>
      </c>
      <c r="Y901" s="7" t="s">
        <v>2718</v>
      </c>
      <c r="Z901" s="7" t="s">
        <v>909</v>
      </c>
      <c r="AA901" s="7" t="s">
        <v>1720</v>
      </c>
    </row>
    <row r="902" spans="1:27" x14ac:dyDescent="0.35">
      <c r="A902" s="7" t="s">
        <v>0</v>
      </c>
      <c r="B902" s="7">
        <v>4573</v>
      </c>
      <c r="C902" s="7">
        <v>253</v>
      </c>
      <c r="D902" s="7">
        <v>99.6</v>
      </c>
      <c r="E902" s="7" t="s">
        <v>1</v>
      </c>
      <c r="F902" s="7">
        <v>0</v>
      </c>
      <c r="G902" s="7">
        <v>0</v>
      </c>
      <c r="H902" s="7" t="s">
        <v>2718</v>
      </c>
      <c r="I902" s="7" t="s">
        <v>910</v>
      </c>
      <c r="J902" s="7" t="s">
        <v>1720</v>
      </c>
      <c r="R902" s="7" t="s">
        <v>0</v>
      </c>
      <c r="S902" s="7">
        <v>4573</v>
      </c>
      <c r="T902" s="7">
        <v>253</v>
      </c>
      <c r="U902" s="7">
        <v>99.6</v>
      </c>
      <c r="V902" s="7" t="s">
        <v>1</v>
      </c>
      <c r="W902" s="7">
        <v>0</v>
      </c>
      <c r="X902" s="7">
        <v>0</v>
      </c>
      <c r="Y902" s="7" t="s">
        <v>2718</v>
      </c>
      <c r="Z902" s="7" t="s">
        <v>910</v>
      </c>
      <c r="AA902" s="7" t="s">
        <v>1720</v>
      </c>
    </row>
    <row r="903" spans="1:27" x14ac:dyDescent="0.35">
      <c r="A903" s="7" t="s">
        <v>0</v>
      </c>
      <c r="B903" s="7">
        <v>11942</v>
      </c>
      <c r="C903" s="7">
        <v>253</v>
      </c>
      <c r="D903" s="7">
        <v>100</v>
      </c>
      <c r="E903" s="7" t="s">
        <v>1</v>
      </c>
      <c r="F903" s="7">
        <v>0</v>
      </c>
      <c r="G903" s="7">
        <v>0</v>
      </c>
      <c r="H903" s="7" t="s">
        <v>2695</v>
      </c>
      <c r="I903" s="7" t="s">
        <v>912</v>
      </c>
      <c r="J903" s="7" t="s">
        <v>754</v>
      </c>
      <c r="R903" s="7" t="s">
        <v>0</v>
      </c>
      <c r="S903" s="7">
        <v>11942</v>
      </c>
      <c r="T903" s="7">
        <v>253</v>
      </c>
      <c r="U903" s="7">
        <v>100</v>
      </c>
      <c r="V903" s="7" t="s">
        <v>1</v>
      </c>
      <c r="W903" s="7">
        <v>0</v>
      </c>
      <c r="X903" s="7">
        <v>0</v>
      </c>
      <c r="Y903" s="7" t="s">
        <v>2695</v>
      </c>
      <c r="Z903" s="7" t="s">
        <v>912</v>
      </c>
      <c r="AA903" s="7" t="s">
        <v>754</v>
      </c>
    </row>
    <row r="904" spans="1:27" x14ac:dyDescent="0.35">
      <c r="A904" s="7" t="s">
        <v>0</v>
      </c>
      <c r="B904" s="7">
        <v>11942</v>
      </c>
      <c r="C904" s="7">
        <v>253</v>
      </c>
      <c r="D904" s="7">
        <v>100</v>
      </c>
      <c r="E904" s="7" t="s">
        <v>1</v>
      </c>
      <c r="F904" s="7">
        <v>0</v>
      </c>
      <c r="G904" s="7">
        <v>0</v>
      </c>
      <c r="H904" s="7" t="s">
        <v>2695</v>
      </c>
      <c r="I904" s="7" t="s">
        <v>911</v>
      </c>
      <c r="J904" s="7" t="s">
        <v>754</v>
      </c>
      <c r="R904" s="7" t="s">
        <v>0</v>
      </c>
      <c r="S904" s="7">
        <v>11942</v>
      </c>
      <c r="T904" s="7">
        <v>253</v>
      </c>
      <c r="U904" s="7">
        <v>100</v>
      </c>
      <c r="V904" s="7" t="s">
        <v>1</v>
      </c>
      <c r="W904" s="7">
        <v>0</v>
      </c>
      <c r="X904" s="7">
        <v>0</v>
      </c>
      <c r="Y904" s="7" t="s">
        <v>2695</v>
      </c>
      <c r="Z904" s="7" t="s">
        <v>911</v>
      </c>
      <c r="AA904" s="7" t="s">
        <v>754</v>
      </c>
    </row>
    <row r="905" spans="1:27" x14ac:dyDescent="0.35">
      <c r="A905" s="7" t="s">
        <v>0</v>
      </c>
      <c r="B905" s="7">
        <v>11942</v>
      </c>
      <c r="C905" s="7">
        <v>253</v>
      </c>
      <c r="D905" s="7">
        <v>100</v>
      </c>
      <c r="E905" s="7" t="s">
        <v>1</v>
      </c>
      <c r="F905" s="7">
        <v>0</v>
      </c>
      <c r="G905" s="7">
        <v>0</v>
      </c>
      <c r="H905" s="7" t="s">
        <v>2695</v>
      </c>
      <c r="I905" s="7" t="s">
        <v>916</v>
      </c>
      <c r="J905" s="7" t="s">
        <v>754</v>
      </c>
      <c r="R905" s="7" t="s">
        <v>0</v>
      </c>
      <c r="S905" s="7">
        <v>11942</v>
      </c>
      <c r="T905" s="7">
        <v>253</v>
      </c>
      <c r="U905" s="7">
        <v>100</v>
      </c>
      <c r="V905" s="7" t="s">
        <v>1</v>
      </c>
      <c r="W905" s="7">
        <v>0</v>
      </c>
      <c r="X905" s="7">
        <v>0</v>
      </c>
      <c r="Y905" s="7" t="s">
        <v>2695</v>
      </c>
      <c r="Z905" s="7" t="s">
        <v>916</v>
      </c>
      <c r="AA905" s="7" t="s">
        <v>754</v>
      </c>
    </row>
    <row r="906" spans="1:27" x14ac:dyDescent="0.35">
      <c r="A906" s="7" t="s">
        <v>0</v>
      </c>
      <c r="B906" s="7">
        <v>11942</v>
      </c>
      <c r="C906" s="7">
        <v>253</v>
      </c>
      <c r="D906" s="7">
        <v>100</v>
      </c>
      <c r="E906" s="7" t="s">
        <v>1</v>
      </c>
      <c r="F906" s="7">
        <v>0</v>
      </c>
      <c r="G906" s="7">
        <v>0</v>
      </c>
      <c r="H906" s="7" t="s">
        <v>2695</v>
      </c>
      <c r="I906" s="7" t="s">
        <v>913</v>
      </c>
      <c r="J906" s="7" t="s">
        <v>754</v>
      </c>
      <c r="R906" s="7" t="s">
        <v>0</v>
      </c>
      <c r="S906" s="7">
        <v>11942</v>
      </c>
      <c r="T906" s="7">
        <v>253</v>
      </c>
      <c r="U906" s="7">
        <v>100</v>
      </c>
      <c r="V906" s="7" t="s">
        <v>1</v>
      </c>
      <c r="W906" s="7">
        <v>0</v>
      </c>
      <c r="X906" s="7">
        <v>0</v>
      </c>
      <c r="Y906" s="7" t="s">
        <v>2695</v>
      </c>
      <c r="Z906" s="7" t="s">
        <v>913</v>
      </c>
      <c r="AA906" s="7" t="s">
        <v>754</v>
      </c>
    </row>
    <row r="907" spans="1:27" x14ac:dyDescent="0.35">
      <c r="A907" s="7" t="s">
        <v>0</v>
      </c>
      <c r="B907" s="7">
        <v>11942</v>
      </c>
      <c r="C907" s="7">
        <v>253</v>
      </c>
      <c r="D907" s="7">
        <v>100</v>
      </c>
      <c r="E907" s="7" t="s">
        <v>1</v>
      </c>
      <c r="F907" s="7">
        <v>0</v>
      </c>
      <c r="G907" s="7">
        <v>0</v>
      </c>
      <c r="H907" s="7" t="s">
        <v>2695</v>
      </c>
      <c r="I907" s="7" t="s">
        <v>915</v>
      </c>
      <c r="J907" s="7" t="s">
        <v>754</v>
      </c>
      <c r="R907" s="7" t="s">
        <v>0</v>
      </c>
      <c r="S907" s="7">
        <v>11942</v>
      </c>
      <c r="T907" s="7">
        <v>253</v>
      </c>
      <c r="U907" s="7">
        <v>100</v>
      </c>
      <c r="V907" s="7" t="s">
        <v>1</v>
      </c>
      <c r="W907" s="7">
        <v>0</v>
      </c>
      <c r="X907" s="7">
        <v>0</v>
      </c>
      <c r="Y907" s="7" t="s">
        <v>2695</v>
      </c>
      <c r="Z907" s="7" t="s">
        <v>915</v>
      </c>
      <c r="AA907" s="7" t="s">
        <v>754</v>
      </c>
    </row>
    <row r="908" spans="1:27" x14ac:dyDescent="0.35">
      <c r="A908" s="7" t="s">
        <v>0</v>
      </c>
      <c r="B908" s="7">
        <v>11942</v>
      </c>
      <c r="C908" s="7">
        <v>253</v>
      </c>
      <c r="D908" s="7">
        <v>100</v>
      </c>
      <c r="E908" s="7" t="s">
        <v>1</v>
      </c>
      <c r="F908" s="7">
        <v>0</v>
      </c>
      <c r="G908" s="7">
        <v>0</v>
      </c>
      <c r="H908" s="7" t="s">
        <v>2695</v>
      </c>
      <c r="I908" s="7" t="s">
        <v>914</v>
      </c>
      <c r="J908" s="7" t="s">
        <v>754</v>
      </c>
      <c r="R908" s="7" t="s">
        <v>0</v>
      </c>
      <c r="S908" s="7">
        <v>11942</v>
      </c>
      <c r="T908" s="7">
        <v>253</v>
      </c>
      <c r="U908" s="7">
        <v>100</v>
      </c>
      <c r="V908" s="7" t="s">
        <v>1</v>
      </c>
      <c r="W908" s="7">
        <v>0</v>
      </c>
      <c r="X908" s="7">
        <v>0</v>
      </c>
      <c r="Y908" s="7" t="s">
        <v>2695</v>
      </c>
      <c r="Z908" s="7" t="s">
        <v>914</v>
      </c>
      <c r="AA908" s="7" t="s">
        <v>754</v>
      </c>
    </row>
    <row r="909" spans="1:27" x14ac:dyDescent="0.35">
      <c r="A909" s="7" t="s">
        <v>0</v>
      </c>
      <c r="B909" s="7">
        <v>11942</v>
      </c>
      <c r="C909" s="7">
        <v>253</v>
      </c>
      <c r="D909" s="7">
        <v>100</v>
      </c>
      <c r="E909" s="7" t="s">
        <v>1</v>
      </c>
      <c r="F909" s="7">
        <v>0</v>
      </c>
      <c r="G909" s="7">
        <v>0</v>
      </c>
      <c r="H909" s="7" t="s">
        <v>2695</v>
      </c>
      <c r="I909" s="7" t="s">
        <v>917</v>
      </c>
      <c r="J909" s="7" t="s">
        <v>754</v>
      </c>
      <c r="R909" s="7" t="s">
        <v>0</v>
      </c>
      <c r="S909" s="7">
        <v>11942</v>
      </c>
      <c r="T909" s="7">
        <v>253</v>
      </c>
      <c r="U909" s="7">
        <v>100</v>
      </c>
      <c r="V909" s="7" t="s">
        <v>1</v>
      </c>
      <c r="W909" s="7">
        <v>0</v>
      </c>
      <c r="X909" s="7">
        <v>0</v>
      </c>
      <c r="Y909" s="7" t="s">
        <v>2695</v>
      </c>
      <c r="Z909" s="7" t="s">
        <v>917</v>
      </c>
      <c r="AA909" s="7" t="s">
        <v>754</v>
      </c>
    </row>
    <row r="910" spans="1:27" x14ac:dyDescent="0.35">
      <c r="A910" s="7" t="s">
        <v>0</v>
      </c>
      <c r="B910" s="7">
        <v>11942</v>
      </c>
      <c r="C910" s="7">
        <v>253</v>
      </c>
      <c r="D910" s="7">
        <v>100</v>
      </c>
      <c r="E910" s="7" t="s">
        <v>1</v>
      </c>
      <c r="F910" s="7">
        <v>0</v>
      </c>
      <c r="G910" s="7">
        <v>0</v>
      </c>
      <c r="H910" s="7" t="s">
        <v>2695</v>
      </c>
      <c r="I910" s="7" t="s">
        <v>920</v>
      </c>
      <c r="J910" s="7" t="s">
        <v>754</v>
      </c>
      <c r="R910" s="7" t="s">
        <v>0</v>
      </c>
      <c r="S910" s="7">
        <v>11942</v>
      </c>
      <c r="T910" s="7">
        <v>253</v>
      </c>
      <c r="U910" s="7">
        <v>100</v>
      </c>
      <c r="V910" s="7" t="s">
        <v>1</v>
      </c>
      <c r="W910" s="7">
        <v>0</v>
      </c>
      <c r="X910" s="7">
        <v>0</v>
      </c>
      <c r="Y910" s="7" t="s">
        <v>2695</v>
      </c>
      <c r="Z910" s="7" t="s">
        <v>920</v>
      </c>
      <c r="AA910" s="7" t="s">
        <v>754</v>
      </c>
    </row>
    <row r="911" spans="1:27" x14ac:dyDescent="0.35">
      <c r="A911" s="7" t="s">
        <v>0</v>
      </c>
      <c r="B911" s="7">
        <v>11942</v>
      </c>
      <c r="C911" s="7">
        <v>253</v>
      </c>
      <c r="D911" s="7">
        <v>100</v>
      </c>
      <c r="E911" s="7" t="s">
        <v>1</v>
      </c>
      <c r="F911" s="7">
        <v>0</v>
      </c>
      <c r="G911" s="7">
        <v>0</v>
      </c>
      <c r="H911" s="7" t="s">
        <v>2695</v>
      </c>
      <c r="I911" s="7" t="s">
        <v>918</v>
      </c>
      <c r="J911" s="7" t="s">
        <v>754</v>
      </c>
      <c r="R911" s="7" t="s">
        <v>0</v>
      </c>
      <c r="S911" s="7">
        <v>11942</v>
      </c>
      <c r="T911" s="7">
        <v>253</v>
      </c>
      <c r="U911" s="7">
        <v>100</v>
      </c>
      <c r="V911" s="7" t="s">
        <v>1</v>
      </c>
      <c r="W911" s="7">
        <v>0</v>
      </c>
      <c r="X911" s="7">
        <v>0</v>
      </c>
      <c r="Y911" s="7" t="s">
        <v>2695</v>
      </c>
      <c r="Z911" s="7" t="s">
        <v>918</v>
      </c>
      <c r="AA911" s="7" t="s">
        <v>754</v>
      </c>
    </row>
    <row r="912" spans="1:27" x14ac:dyDescent="0.35">
      <c r="A912" s="7" t="s">
        <v>0</v>
      </c>
      <c r="B912" s="7">
        <v>1425</v>
      </c>
      <c r="C912" s="7">
        <v>253</v>
      </c>
      <c r="D912" s="7">
        <v>100</v>
      </c>
      <c r="E912" s="7" t="s">
        <v>1</v>
      </c>
      <c r="F912" s="7">
        <v>0</v>
      </c>
      <c r="G912" s="7">
        <v>0</v>
      </c>
      <c r="H912" s="7" t="s">
        <v>2724</v>
      </c>
      <c r="I912" s="7" t="s">
        <v>863</v>
      </c>
      <c r="J912" s="7" t="s">
        <v>1940</v>
      </c>
      <c r="R912" s="7" t="s">
        <v>0</v>
      </c>
      <c r="S912" s="7">
        <v>1425</v>
      </c>
      <c r="T912" s="7">
        <v>253</v>
      </c>
      <c r="U912" s="7">
        <v>100</v>
      </c>
      <c r="V912" s="7" t="s">
        <v>1</v>
      </c>
      <c r="W912" s="7">
        <v>0</v>
      </c>
      <c r="X912" s="7">
        <v>0</v>
      </c>
      <c r="Y912" s="7" t="s">
        <v>2724</v>
      </c>
      <c r="Z912" s="7" t="s">
        <v>863</v>
      </c>
      <c r="AA912" s="7" t="s">
        <v>1940</v>
      </c>
    </row>
    <row r="913" spans="1:27" x14ac:dyDescent="0.35">
      <c r="A913" s="7" t="s">
        <v>0</v>
      </c>
      <c r="B913" s="7">
        <v>11942</v>
      </c>
      <c r="C913" s="7">
        <v>253</v>
      </c>
      <c r="D913" s="7">
        <v>100</v>
      </c>
      <c r="E913" s="7" t="s">
        <v>1</v>
      </c>
      <c r="F913" s="7">
        <v>0</v>
      </c>
      <c r="G913" s="7">
        <v>0</v>
      </c>
      <c r="H913" s="7" t="s">
        <v>2695</v>
      </c>
      <c r="I913" s="7" t="s">
        <v>924</v>
      </c>
      <c r="J913" s="7" t="s">
        <v>754</v>
      </c>
      <c r="R913" s="7" t="s">
        <v>0</v>
      </c>
      <c r="S913" s="7">
        <v>11942</v>
      </c>
      <c r="T913" s="7">
        <v>253</v>
      </c>
      <c r="U913" s="7">
        <v>100</v>
      </c>
      <c r="V913" s="7" t="s">
        <v>1</v>
      </c>
      <c r="W913" s="7">
        <v>0</v>
      </c>
      <c r="X913" s="7">
        <v>0</v>
      </c>
      <c r="Y913" s="7" t="s">
        <v>2695</v>
      </c>
      <c r="Z913" s="7" t="s">
        <v>924</v>
      </c>
      <c r="AA913" s="7" t="s">
        <v>754</v>
      </c>
    </row>
    <row r="914" spans="1:27" x14ac:dyDescent="0.35">
      <c r="A914" s="7" t="s">
        <v>0</v>
      </c>
      <c r="B914" s="7">
        <v>11942</v>
      </c>
      <c r="C914" s="7">
        <v>253</v>
      </c>
      <c r="D914" s="7">
        <v>100</v>
      </c>
      <c r="E914" s="7" t="s">
        <v>1</v>
      </c>
      <c r="F914" s="7">
        <v>0</v>
      </c>
      <c r="G914" s="7">
        <v>0</v>
      </c>
      <c r="H914" s="7" t="s">
        <v>2695</v>
      </c>
      <c r="I914" s="7" t="s">
        <v>919</v>
      </c>
      <c r="J914" s="7" t="s">
        <v>754</v>
      </c>
      <c r="R914" s="7" t="s">
        <v>0</v>
      </c>
      <c r="S914" s="7">
        <v>11942</v>
      </c>
      <c r="T914" s="7">
        <v>253</v>
      </c>
      <c r="U914" s="7">
        <v>100</v>
      </c>
      <c r="V914" s="7" t="s">
        <v>1</v>
      </c>
      <c r="W914" s="7">
        <v>0</v>
      </c>
      <c r="X914" s="7">
        <v>0</v>
      </c>
      <c r="Y914" s="7" t="s">
        <v>2695</v>
      </c>
      <c r="Z914" s="7" t="s">
        <v>919</v>
      </c>
      <c r="AA914" s="7" t="s">
        <v>754</v>
      </c>
    </row>
    <row r="915" spans="1:27" x14ac:dyDescent="0.35">
      <c r="A915" s="7" t="s">
        <v>0</v>
      </c>
      <c r="B915" s="7">
        <v>11942</v>
      </c>
      <c r="C915" s="7">
        <v>253</v>
      </c>
      <c r="D915" s="7">
        <v>100</v>
      </c>
      <c r="E915" s="7" t="s">
        <v>1</v>
      </c>
      <c r="F915" s="7">
        <v>0</v>
      </c>
      <c r="G915" s="7">
        <v>0</v>
      </c>
      <c r="H915" s="7" t="s">
        <v>2695</v>
      </c>
      <c r="I915" s="7" t="s">
        <v>921</v>
      </c>
      <c r="J915" s="7" t="s">
        <v>754</v>
      </c>
      <c r="R915" s="7" t="s">
        <v>0</v>
      </c>
      <c r="S915" s="7">
        <v>11942</v>
      </c>
      <c r="T915" s="7">
        <v>253</v>
      </c>
      <c r="U915" s="7">
        <v>100</v>
      </c>
      <c r="V915" s="7" t="s">
        <v>1</v>
      </c>
      <c r="W915" s="7">
        <v>0</v>
      </c>
      <c r="X915" s="7">
        <v>0</v>
      </c>
      <c r="Y915" s="7" t="s">
        <v>2695</v>
      </c>
      <c r="Z915" s="7" t="s">
        <v>921</v>
      </c>
      <c r="AA915" s="7" t="s">
        <v>754</v>
      </c>
    </row>
    <row r="916" spans="1:27" x14ac:dyDescent="0.35">
      <c r="A916" s="7" t="s">
        <v>0</v>
      </c>
      <c r="B916" s="7">
        <v>11942</v>
      </c>
      <c r="C916" s="7">
        <v>253</v>
      </c>
      <c r="D916" s="7">
        <v>100</v>
      </c>
      <c r="E916" s="7" t="s">
        <v>1</v>
      </c>
      <c r="F916" s="7">
        <v>0</v>
      </c>
      <c r="G916" s="7">
        <v>0</v>
      </c>
      <c r="H916" s="7" t="s">
        <v>2695</v>
      </c>
      <c r="I916" s="7" t="s">
        <v>923</v>
      </c>
      <c r="J916" s="7" t="s">
        <v>754</v>
      </c>
      <c r="R916" s="7" t="s">
        <v>0</v>
      </c>
      <c r="S916" s="7">
        <v>11942</v>
      </c>
      <c r="T916" s="7">
        <v>253</v>
      </c>
      <c r="U916" s="7">
        <v>100</v>
      </c>
      <c r="V916" s="7" t="s">
        <v>1</v>
      </c>
      <c r="W916" s="7">
        <v>0</v>
      </c>
      <c r="X916" s="7">
        <v>0</v>
      </c>
      <c r="Y916" s="7" t="s">
        <v>2695</v>
      </c>
      <c r="Z916" s="7" t="s">
        <v>923</v>
      </c>
      <c r="AA916" s="7" t="s">
        <v>754</v>
      </c>
    </row>
    <row r="917" spans="1:27" x14ac:dyDescent="0.35">
      <c r="A917" s="7" t="s">
        <v>0</v>
      </c>
      <c r="B917" s="7">
        <v>11942</v>
      </c>
      <c r="C917" s="7">
        <v>253</v>
      </c>
      <c r="D917" s="7">
        <v>100</v>
      </c>
      <c r="E917" s="7" t="s">
        <v>1</v>
      </c>
      <c r="F917" s="7">
        <v>0</v>
      </c>
      <c r="G917" s="7">
        <v>0</v>
      </c>
      <c r="H917" s="7" t="s">
        <v>2695</v>
      </c>
      <c r="I917" s="7" t="s">
        <v>928</v>
      </c>
      <c r="J917" s="7" t="s">
        <v>754</v>
      </c>
      <c r="R917" s="7" t="s">
        <v>0</v>
      </c>
      <c r="S917" s="7">
        <v>11942</v>
      </c>
      <c r="T917" s="7">
        <v>253</v>
      </c>
      <c r="U917" s="7">
        <v>100</v>
      </c>
      <c r="V917" s="7" t="s">
        <v>1</v>
      </c>
      <c r="W917" s="7">
        <v>0</v>
      </c>
      <c r="X917" s="7">
        <v>0</v>
      </c>
      <c r="Y917" s="7" t="s">
        <v>2695</v>
      </c>
      <c r="Z917" s="7" t="s">
        <v>928</v>
      </c>
      <c r="AA917" s="7" t="s">
        <v>754</v>
      </c>
    </row>
    <row r="918" spans="1:27" x14ac:dyDescent="0.35">
      <c r="A918" s="7" t="s">
        <v>0</v>
      </c>
      <c r="B918" s="7">
        <v>11942</v>
      </c>
      <c r="C918" s="7">
        <v>253</v>
      </c>
      <c r="D918" s="7">
        <v>100</v>
      </c>
      <c r="E918" s="7" t="s">
        <v>1</v>
      </c>
      <c r="F918" s="7">
        <v>0</v>
      </c>
      <c r="G918" s="7">
        <v>0</v>
      </c>
      <c r="H918" s="7" t="s">
        <v>2695</v>
      </c>
      <c r="I918" s="7" t="s">
        <v>922</v>
      </c>
      <c r="J918" s="7" t="s">
        <v>754</v>
      </c>
      <c r="R918" s="7" t="s">
        <v>0</v>
      </c>
      <c r="S918" s="7">
        <v>11942</v>
      </c>
      <c r="T918" s="7">
        <v>253</v>
      </c>
      <c r="U918" s="7">
        <v>100</v>
      </c>
      <c r="V918" s="7" t="s">
        <v>1</v>
      </c>
      <c r="W918" s="7">
        <v>0</v>
      </c>
      <c r="X918" s="7">
        <v>0</v>
      </c>
      <c r="Y918" s="7" t="s">
        <v>2695</v>
      </c>
      <c r="Z918" s="7" t="s">
        <v>922</v>
      </c>
      <c r="AA918" s="7" t="s">
        <v>754</v>
      </c>
    </row>
    <row r="919" spans="1:27" x14ac:dyDescent="0.35">
      <c r="A919" s="7" t="s">
        <v>0</v>
      </c>
      <c r="B919" s="7">
        <v>11942</v>
      </c>
      <c r="C919" s="7">
        <v>253</v>
      </c>
      <c r="D919" s="7">
        <v>100</v>
      </c>
      <c r="E919" s="7" t="s">
        <v>1</v>
      </c>
      <c r="F919" s="7">
        <v>0</v>
      </c>
      <c r="G919" s="7">
        <v>0</v>
      </c>
      <c r="H919" s="7" t="s">
        <v>2695</v>
      </c>
      <c r="I919" s="7" t="s">
        <v>926</v>
      </c>
      <c r="J919" s="7" t="s">
        <v>754</v>
      </c>
      <c r="R919" s="7" t="s">
        <v>0</v>
      </c>
      <c r="S919" s="7">
        <v>11942</v>
      </c>
      <c r="T919" s="7">
        <v>253</v>
      </c>
      <c r="U919" s="7">
        <v>100</v>
      </c>
      <c r="V919" s="7" t="s">
        <v>1</v>
      </c>
      <c r="W919" s="7">
        <v>0</v>
      </c>
      <c r="X919" s="7">
        <v>0</v>
      </c>
      <c r="Y919" s="7" t="s">
        <v>2695</v>
      </c>
      <c r="Z919" s="7" t="s">
        <v>926</v>
      </c>
      <c r="AA919" s="7" t="s">
        <v>754</v>
      </c>
    </row>
    <row r="920" spans="1:27" x14ac:dyDescent="0.35">
      <c r="A920" s="7" t="s">
        <v>0</v>
      </c>
      <c r="B920" s="7">
        <v>11942</v>
      </c>
      <c r="C920" s="7">
        <v>253</v>
      </c>
      <c r="D920" s="7">
        <v>100</v>
      </c>
      <c r="E920" s="7" t="s">
        <v>1</v>
      </c>
      <c r="F920" s="7">
        <v>0</v>
      </c>
      <c r="G920" s="7">
        <v>0</v>
      </c>
      <c r="H920" s="7" t="s">
        <v>2695</v>
      </c>
      <c r="I920" s="7" t="s">
        <v>925</v>
      </c>
      <c r="J920" s="7" t="s">
        <v>754</v>
      </c>
      <c r="R920" s="7" t="s">
        <v>0</v>
      </c>
      <c r="S920" s="7">
        <v>11942</v>
      </c>
      <c r="T920" s="7">
        <v>253</v>
      </c>
      <c r="U920" s="7">
        <v>100</v>
      </c>
      <c r="V920" s="7" t="s">
        <v>1</v>
      </c>
      <c r="W920" s="7">
        <v>0</v>
      </c>
      <c r="X920" s="7">
        <v>0</v>
      </c>
      <c r="Y920" s="7" t="s">
        <v>2695</v>
      </c>
      <c r="Z920" s="7" t="s">
        <v>925</v>
      </c>
      <c r="AA920" s="7" t="s">
        <v>754</v>
      </c>
    </row>
    <row r="921" spans="1:27" x14ac:dyDescent="0.35">
      <c r="A921" s="7" t="s">
        <v>0</v>
      </c>
      <c r="B921" s="7">
        <v>11942</v>
      </c>
      <c r="C921" s="7">
        <v>253</v>
      </c>
      <c r="D921" s="7">
        <v>100</v>
      </c>
      <c r="E921" s="7" t="s">
        <v>1</v>
      </c>
      <c r="F921" s="7">
        <v>0</v>
      </c>
      <c r="G921" s="7">
        <v>0</v>
      </c>
      <c r="H921" s="7" t="s">
        <v>2695</v>
      </c>
      <c r="I921" s="7" t="s">
        <v>927</v>
      </c>
      <c r="J921" s="7" t="s">
        <v>754</v>
      </c>
      <c r="R921" s="7" t="s">
        <v>0</v>
      </c>
      <c r="S921" s="7">
        <v>11942</v>
      </c>
      <c r="T921" s="7">
        <v>253</v>
      </c>
      <c r="U921" s="7">
        <v>100</v>
      </c>
      <c r="V921" s="7" t="s">
        <v>1</v>
      </c>
      <c r="W921" s="7">
        <v>0</v>
      </c>
      <c r="X921" s="7">
        <v>0</v>
      </c>
      <c r="Y921" s="7" t="s">
        <v>2695</v>
      </c>
      <c r="Z921" s="7" t="s">
        <v>927</v>
      </c>
      <c r="AA921" s="7" t="s">
        <v>754</v>
      </c>
    </row>
    <row r="922" spans="1:27" x14ac:dyDescent="0.35">
      <c r="A922" s="7" t="s">
        <v>0</v>
      </c>
      <c r="B922" s="7">
        <v>11942</v>
      </c>
      <c r="C922" s="7">
        <v>253</v>
      </c>
      <c r="D922" s="7">
        <v>100</v>
      </c>
      <c r="E922" s="7" t="s">
        <v>1</v>
      </c>
      <c r="F922" s="7">
        <v>0</v>
      </c>
      <c r="G922" s="7">
        <v>0</v>
      </c>
      <c r="H922" s="7" t="s">
        <v>2695</v>
      </c>
      <c r="I922" s="7" t="s">
        <v>929</v>
      </c>
      <c r="J922" s="7" t="s">
        <v>754</v>
      </c>
      <c r="R922" s="7" t="s">
        <v>0</v>
      </c>
      <c r="S922" s="7">
        <v>11942</v>
      </c>
      <c r="T922" s="7">
        <v>253</v>
      </c>
      <c r="U922" s="7">
        <v>100</v>
      </c>
      <c r="V922" s="7" t="s">
        <v>1</v>
      </c>
      <c r="W922" s="7">
        <v>0</v>
      </c>
      <c r="X922" s="7">
        <v>0</v>
      </c>
      <c r="Y922" s="7" t="s">
        <v>2695</v>
      </c>
      <c r="Z922" s="7" t="s">
        <v>929</v>
      </c>
      <c r="AA922" s="7" t="s">
        <v>754</v>
      </c>
    </row>
    <row r="923" spans="1:27" x14ac:dyDescent="0.35">
      <c r="A923" s="7" t="s">
        <v>0</v>
      </c>
      <c r="B923" s="7">
        <v>11942</v>
      </c>
      <c r="C923" s="7">
        <v>253</v>
      </c>
      <c r="D923" s="7">
        <v>100</v>
      </c>
      <c r="E923" s="7" t="s">
        <v>1</v>
      </c>
      <c r="F923" s="7">
        <v>0</v>
      </c>
      <c r="G923" s="7">
        <v>0</v>
      </c>
      <c r="H923" s="7" t="s">
        <v>2695</v>
      </c>
      <c r="I923" s="7" t="s">
        <v>932</v>
      </c>
      <c r="J923" s="7" t="s">
        <v>754</v>
      </c>
      <c r="R923" s="7" t="s">
        <v>0</v>
      </c>
      <c r="S923" s="7">
        <v>11942</v>
      </c>
      <c r="T923" s="7">
        <v>253</v>
      </c>
      <c r="U923" s="7">
        <v>100</v>
      </c>
      <c r="V923" s="7" t="s">
        <v>1</v>
      </c>
      <c r="W923" s="7">
        <v>0</v>
      </c>
      <c r="X923" s="7">
        <v>0</v>
      </c>
      <c r="Y923" s="7" t="s">
        <v>2695</v>
      </c>
      <c r="Z923" s="7" t="s">
        <v>932</v>
      </c>
      <c r="AA923" s="7" t="s">
        <v>754</v>
      </c>
    </row>
    <row r="924" spans="1:27" x14ac:dyDescent="0.35">
      <c r="A924" s="7" t="s">
        <v>0</v>
      </c>
      <c r="B924" s="7">
        <v>11942</v>
      </c>
      <c r="C924" s="7">
        <v>253</v>
      </c>
      <c r="D924" s="7">
        <v>100</v>
      </c>
      <c r="E924" s="7" t="s">
        <v>1</v>
      </c>
      <c r="F924" s="7">
        <v>0</v>
      </c>
      <c r="G924" s="7">
        <v>0</v>
      </c>
      <c r="H924" s="7" t="s">
        <v>2695</v>
      </c>
      <c r="I924" s="7" t="s">
        <v>930</v>
      </c>
      <c r="J924" s="7" t="s">
        <v>754</v>
      </c>
      <c r="R924" s="7" t="s">
        <v>0</v>
      </c>
      <c r="S924" s="7">
        <v>11942</v>
      </c>
      <c r="T924" s="7">
        <v>253</v>
      </c>
      <c r="U924" s="7">
        <v>100</v>
      </c>
      <c r="V924" s="7" t="s">
        <v>1</v>
      </c>
      <c r="W924" s="7">
        <v>0</v>
      </c>
      <c r="X924" s="7">
        <v>0</v>
      </c>
      <c r="Y924" s="7" t="s">
        <v>2695</v>
      </c>
      <c r="Z924" s="7" t="s">
        <v>930</v>
      </c>
      <c r="AA924" s="7" t="s">
        <v>754</v>
      </c>
    </row>
    <row r="925" spans="1:27" x14ac:dyDescent="0.35">
      <c r="A925" s="7" t="s">
        <v>0</v>
      </c>
      <c r="B925" s="7">
        <v>11942</v>
      </c>
      <c r="C925" s="7">
        <v>253</v>
      </c>
      <c r="D925" s="7">
        <v>100</v>
      </c>
      <c r="E925" s="7" t="s">
        <v>1</v>
      </c>
      <c r="F925" s="7">
        <v>0</v>
      </c>
      <c r="G925" s="7">
        <v>0</v>
      </c>
      <c r="H925" s="7" t="s">
        <v>2695</v>
      </c>
      <c r="I925" s="7" t="s">
        <v>931</v>
      </c>
      <c r="J925" s="7" t="s">
        <v>754</v>
      </c>
      <c r="R925" s="7" t="s">
        <v>0</v>
      </c>
      <c r="S925" s="7">
        <v>11942</v>
      </c>
      <c r="T925" s="7">
        <v>253</v>
      </c>
      <c r="U925" s="7">
        <v>100</v>
      </c>
      <c r="V925" s="7" t="s">
        <v>1</v>
      </c>
      <c r="W925" s="7">
        <v>0</v>
      </c>
      <c r="X925" s="7">
        <v>0</v>
      </c>
      <c r="Y925" s="7" t="s">
        <v>2695</v>
      </c>
      <c r="Z925" s="7" t="s">
        <v>931</v>
      </c>
      <c r="AA925" s="7" t="s">
        <v>754</v>
      </c>
    </row>
    <row r="926" spans="1:27" x14ac:dyDescent="0.35">
      <c r="A926" s="7" t="s">
        <v>0</v>
      </c>
      <c r="B926" s="7">
        <v>11942</v>
      </c>
      <c r="C926" s="7">
        <v>253</v>
      </c>
      <c r="D926" s="7">
        <v>100</v>
      </c>
      <c r="E926" s="7" t="s">
        <v>1</v>
      </c>
      <c r="F926" s="7">
        <v>0</v>
      </c>
      <c r="G926" s="7">
        <v>0</v>
      </c>
      <c r="H926" s="7" t="s">
        <v>2695</v>
      </c>
      <c r="I926" s="7" t="s">
        <v>933</v>
      </c>
      <c r="J926" s="7" t="s">
        <v>754</v>
      </c>
      <c r="R926" s="7" t="s">
        <v>0</v>
      </c>
      <c r="S926" s="7">
        <v>11942</v>
      </c>
      <c r="T926" s="7">
        <v>253</v>
      </c>
      <c r="U926" s="7">
        <v>100</v>
      </c>
      <c r="V926" s="7" t="s">
        <v>1</v>
      </c>
      <c r="W926" s="7">
        <v>0</v>
      </c>
      <c r="X926" s="7">
        <v>0</v>
      </c>
      <c r="Y926" s="7" t="s">
        <v>2695</v>
      </c>
      <c r="Z926" s="7" t="s">
        <v>933</v>
      </c>
      <c r="AA926" s="7" t="s">
        <v>754</v>
      </c>
    </row>
    <row r="927" spans="1:27" x14ac:dyDescent="0.35">
      <c r="A927" s="7" t="s">
        <v>0</v>
      </c>
      <c r="B927" s="7">
        <v>11942</v>
      </c>
      <c r="C927" s="7">
        <v>253</v>
      </c>
      <c r="D927" s="7">
        <v>100</v>
      </c>
      <c r="E927" s="7" t="s">
        <v>1</v>
      </c>
      <c r="F927" s="7">
        <v>0</v>
      </c>
      <c r="G927" s="7">
        <v>0</v>
      </c>
      <c r="H927" s="7" t="s">
        <v>2695</v>
      </c>
      <c r="I927" s="7" t="s">
        <v>935</v>
      </c>
      <c r="J927" s="7" t="s">
        <v>754</v>
      </c>
      <c r="R927" s="7" t="s">
        <v>0</v>
      </c>
      <c r="S927" s="7">
        <v>11942</v>
      </c>
      <c r="T927" s="7">
        <v>253</v>
      </c>
      <c r="U927" s="7">
        <v>100</v>
      </c>
      <c r="V927" s="7" t="s">
        <v>1</v>
      </c>
      <c r="W927" s="7">
        <v>0</v>
      </c>
      <c r="X927" s="7">
        <v>0</v>
      </c>
      <c r="Y927" s="7" t="s">
        <v>2695</v>
      </c>
      <c r="Z927" s="7" t="s">
        <v>935</v>
      </c>
      <c r="AA927" s="7" t="s">
        <v>754</v>
      </c>
    </row>
    <row r="928" spans="1:27" x14ac:dyDescent="0.35">
      <c r="A928" s="7" t="s">
        <v>0</v>
      </c>
      <c r="B928" s="7">
        <v>11942</v>
      </c>
      <c r="C928" s="7">
        <v>253</v>
      </c>
      <c r="D928" s="7">
        <v>100</v>
      </c>
      <c r="E928" s="7" t="s">
        <v>1</v>
      </c>
      <c r="F928" s="7">
        <v>0</v>
      </c>
      <c r="G928" s="7">
        <v>0</v>
      </c>
      <c r="H928" s="7" t="s">
        <v>2695</v>
      </c>
      <c r="I928" s="7" t="s">
        <v>936</v>
      </c>
      <c r="J928" s="7" t="s">
        <v>754</v>
      </c>
      <c r="R928" s="7" t="s">
        <v>0</v>
      </c>
      <c r="S928" s="7">
        <v>11942</v>
      </c>
      <c r="T928" s="7">
        <v>253</v>
      </c>
      <c r="U928" s="7">
        <v>100</v>
      </c>
      <c r="V928" s="7" t="s">
        <v>1</v>
      </c>
      <c r="W928" s="7">
        <v>0</v>
      </c>
      <c r="X928" s="7">
        <v>0</v>
      </c>
      <c r="Y928" s="7" t="s">
        <v>2695</v>
      </c>
      <c r="Z928" s="7" t="s">
        <v>936</v>
      </c>
      <c r="AA928" s="7" t="s">
        <v>754</v>
      </c>
    </row>
    <row r="929" spans="1:27" x14ac:dyDescent="0.35">
      <c r="A929" s="7" t="s">
        <v>0</v>
      </c>
      <c r="B929" s="7">
        <v>11942</v>
      </c>
      <c r="C929" s="7">
        <v>253</v>
      </c>
      <c r="D929" s="7">
        <v>100</v>
      </c>
      <c r="E929" s="7" t="s">
        <v>1</v>
      </c>
      <c r="F929" s="7">
        <v>0</v>
      </c>
      <c r="G929" s="7">
        <v>0</v>
      </c>
      <c r="H929" s="7" t="s">
        <v>2695</v>
      </c>
      <c r="I929" s="7" t="s">
        <v>934</v>
      </c>
      <c r="J929" s="7" t="s">
        <v>754</v>
      </c>
      <c r="R929" s="7" t="s">
        <v>0</v>
      </c>
      <c r="S929" s="7">
        <v>11942</v>
      </c>
      <c r="T929" s="7">
        <v>253</v>
      </c>
      <c r="U929" s="7">
        <v>100</v>
      </c>
      <c r="V929" s="7" t="s">
        <v>1</v>
      </c>
      <c r="W929" s="7">
        <v>0</v>
      </c>
      <c r="X929" s="7">
        <v>0</v>
      </c>
      <c r="Y929" s="7" t="s">
        <v>2695</v>
      </c>
      <c r="Z929" s="7" t="s">
        <v>934</v>
      </c>
      <c r="AA929" s="7" t="s">
        <v>754</v>
      </c>
    </row>
    <row r="930" spans="1:27" x14ac:dyDescent="0.35">
      <c r="A930" s="7" t="s">
        <v>0</v>
      </c>
      <c r="B930" s="7">
        <v>11942</v>
      </c>
      <c r="C930" s="7">
        <v>253</v>
      </c>
      <c r="D930" s="7">
        <v>100</v>
      </c>
      <c r="E930" s="7" t="s">
        <v>1</v>
      </c>
      <c r="F930" s="7">
        <v>0</v>
      </c>
      <c r="G930" s="7">
        <v>0</v>
      </c>
      <c r="H930" s="7" t="s">
        <v>2695</v>
      </c>
      <c r="I930" s="7" t="s">
        <v>938</v>
      </c>
      <c r="J930" s="7" t="s">
        <v>754</v>
      </c>
      <c r="R930" s="7" t="s">
        <v>0</v>
      </c>
      <c r="S930" s="7">
        <v>11942</v>
      </c>
      <c r="T930" s="7">
        <v>253</v>
      </c>
      <c r="U930" s="7">
        <v>100</v>
      </c>
      <c r="V930" s="7" t="s">
        <v>1</v>
      </c>
      <c r="W930" s="7">
        <v>0</v>
      </c>
      <c r="X930" s="7">
        <v>0</v>
      </c>
      <c r="Y930" s="7" t="s">
        <v>2695</v>
      </c>
      <c r="Z930" s="7" t="s">
        <v>938</v>
      </c>
      <c r="AA930" s="7" t="s">
        <v>754</v>
      </c>
    </row>
    <row r="931" spans="1:27" x14ac:dyDescent="0.35">
      <c r="A931" s="7" t="s">
        <v>0</v>
      </c>
      <c r="B931" s="7">
        <v>11942</v>
      </c>
      <c r="C931" s="7">
        <v>253</v>
      </c>
      <c r="D931" s="7">
        <v>100</v>
      </c>
      <c r="E931" s="7" t="s">
        <v>1</v>
      </c>
      <c r="F931" s="7">
        <v>0</v>
      </c>
      <c r="G931" s="7">
        <v>0</v>
      </c>
      <c r="H931" s="7" t="s">
        <v>2695</v>
      </c>
      <c r="I931" s="7" t="s">
        <v>937</v>
      </c>
      <c r="J931" s="7" t="s">
        <v>754</v>
      </c>
      <c r="R931" s="7" t="s">
        <v>0</v>
      </c>
      <c r="S931" s="7">
        <v>11942</v>
      </c>
      <c r="T931" s="7">
        <v>253</v>
      </c>
      <c r="U931" s="7">
        <v>100</v>
      </c>
      <c r="V931" s="7" t="s">
        <v>1</v>
      </c>
      <c r="W931" s="7">
        <v>0</v>
      </c>
      <c r="X931" s="7">
        <v>0</v>
      </c>
      <c r="Y931" s="7" t="s">
        <v>2695</v>
      </c>
      <c r="Z931" s="7" t="s">
        <v>937</v>
      </c>
      <c r="AA931" s="7" t="s">
        <v>754</v>
      </c>
    </row>
    <row r="932" spans="1:27" x14ac:dyDescent="0.35">
      <c r="A932" s="7" t="s">
        <v>0</v>
      </c>
      <c r="B932" s="7">
        <v>11942</v>
      </c>
      <c r="C932" s="7">
        <v>253</v>
      </c>
      <c r="D932" s="7">
        <v>100</v>
      </c>
      <c r="E932" s="7" t="s">
        <v>1</v>
      </c>
      <c r="F932" s="7">
        <v>0</v>
      </c>
      <c r="G932" s="7">
        <v>0</v>
      </c>
      <c r="H932" s="7" t="s">
        <v>2695</v>
      </c>
      <c r="I932" s="7" t="s">
        <v>940</v>
      </c>
      <c r="J932" s="7" t="s">
        <v>754</v>
      </c>
      <c r="R932" s="7" t="s">
        <v>0</v>
      </c>
      <c r="S932" s="7">
        <v>11942</v>
      </c>
      <c r="T932" s="7">
        <v>253</v>
      </c>
      <c r="U932" s="7">
        <v>100</v>
      </c>
      <c r="V932" s="7" t="s">
        <v>1</v>
      </c>
      <c r="W932" s="7">
        <v>0</v>
      </c>
      <c r="X932" s="7">
        <v>0</v>
      </c>
      <c r="Y932" s="7" t="s">
        <v>2695</v>
      </c>
      <c r="Z932" s="7" t="s">
        <v>940</v>
      </c>
      <c r="AA932" s="7" t="s">
        <v>754</v>
      </c>
    </row>
    <row r="933" spans="1:27" x14ac:dyDescent="0.35">
      <c r="A933" s="7" t="s">
        <v>0</v>
      </c>
      <c r="B933" s="7">
        <v>11942</v>
      </c>
      <c r="C933" s="7">
        <v>253</v>
      </c>
      <c r="D933" s="7">
        <v>100</v>
      </c>
      <c r="E933" s="7" t="s">
        <v>1</v>
      </c>
      <c r="F933" s="7">
        <v>0</v>
      </c>
      <c r="G933" s="7">
        <v>0</v>
      </c>
      <c r="H933" s="7" t="s">
        <v>2695</v>
      </c>
      <c r="I933" s="7" t="s">
        <v>939</v>
      </c>
      <c r="J933" s="7" t="s">
        <v>754</v>
      </c>
      <c r="R933" s="7" t="s">
        <v>0</v>
      </c>
      <c r="S933" s="7">
        <v>11942</v>
      </c>
      <c r="T933" s="7">
        <v>253</v>
      </c>
      <c r="U933" s="7">
        <v>100</v>
      </c>
      <c r="V933" s="7" t="s">
        <v>1</v>
      </c>
      <c r="W933" s="7">
        <v>0</v>
      </c>
      <c r="X933" s="7">
        <v>0</v>
      </c>
      <c r="Y933" s="7" t="s">
        <v>2695</v>
      </c>
      <c r="Z933" s="7" t="s">
        <v>939</v>
      </c>
      <c r="AA933" s="7" t="s">
        <v>754</v>
      </c>
    </row>
    <row r="934" spans="1:27" x14ac:dyDescent="0.35">
      <c r="A934" s="7" t="s">
        <v>0</v>
      </c>
      <c r="B934" s="7">
        <v>11942</v>
      </c>
      <c r="C934" s="7">
        <v>253</v>
      </c>
      <c r="D934" s="7">
        <v>100</v>
      </c>
      <c r="E934" s="7" t="s">
        <v>1</v>
      </c>
      <c r="F934" s="7">
        <v>0</v>
      </c>
      <c r="G934" s="7">
        <v>0</v>
      </c>
      <c r="H934" s="7" t="s">
        <v>2695</v>
      </c>
      <c r="I934" s="7" t="s">
        <v>942</v>
      </c>
      <c r="J934" s="7" t="s">
        <v>754</v>
      </c>
      <c r="R934" s="7" t="s">
        <v>0</v>
      </c>
      <c r="S934" s="7">
        <v>11942</v>
      </c>
      <c r="T934" s="7">
        <v>253</v>
      </c>
      <c r="U934" s="7">
        <v>100</v>
      </c>
      <c r="V934" s="7" t="s">
        <v>1</v>
      </c>
      <c r="W934" s="7">
        <v>0</v>
      </c>
      <c r="X934" s="7">
        <v>0</v>
      </c>
      <c r="Y934" s="7" t="s">
        <v>2695</v>
      </c>
      <c r="Z934" s="7" t="s">
        <v>942</v>
      </c>
      <c r="AA934" s="7" t="s">
        <v>754</v>
      </c>
    </row>
    <row r="935" spans="1:27" x14ac:dyDescent="0.35">
      <c r="A935" s="7" t="s">
        <v>0</v>
      </c>
      <c r="B935" s="7">
        <v>11942</v>
      </c>
      <c r="C935" s="7">
        <v>253</v>
      </c>
      <c r="D935" s="7">
        <v>100</v>
      </c>
      <c r="E935" s="7" t="s">
        <v>1</v>
      </c>
      <c r="F935" s="7">
        <v>0</v>
      </c>
      <c r="G935" s="7">
        <v>0</v>
      </c>
      <c r="H935" s="7" t="s">
        <v>2695</v>
      </c>
      <c r="I935" s="7" t="s">
        <v>944</v>
      </c>
      <c r="J935" s="7" t="s">
        <v>754</v>
      </c>
      <c r="R935" s="7" t="s">
        <v>0</v>
      </c>
      <c r="S935" s="7">
        <v>11942</v>
      </c>
      <c r="T935" s="7">
        <v>253</v>
      </c>
      <c r="U935" s="7">
        <v>100</v>
      </c>
      <c r="V935" s="7" t="s">
        <v>1</v>
      </c>
      <c r="W935" s="7">
        <v>0</v>
      </c>
      <c r="X935" s="7">
        <v>0</v>
      </c>
      <c r="Y935" s="7" t="s">
        <v>2695</v>
      </c>
      <c r="Z935" s="7" t="s">
        <v>944</v>
      </c>
      <c r="AA935" s="7" t="s">
        <v>754</v>
      </c>
    </row>
    <row r="936" spans="1:27" x14ac:dyDescent="0.35">
      <c r="A936" s="7" t="s">
        <v>0</v>
      </c>
      <c r="B936" s="7">
        <v>11942</v>
      </c>
      <c r="C936" s="7">
        <v>253</v>
      </c>
      <c r="D936" s="7">
        <v>100</v>
      </c>
      <c r="E936" s="7" t="s">
        <v>1</v>
      </c>
      <c r="F936" s="7">
        <v>0</v>
      </c>
      <c r="G936" s="7">
        <v>0</v>
      </c>
      <c r="H936" s="7" t="s">
        <v>2695</v>
      </c>
      <c r="I936" s="7" t="s">
        <v>941</v>
      </c>
      <c r="J936" s="7" t="s">
        <v>754</v>
      </c>
      <c r="R936" s="7" t="s">
        <v>0</v>
      </c>
      <c r="S936" s="7">
        <v>11942</v>
      </c>
      <c r="T936" s="7">
        <v>253</v>
      </c>
      <c r="U936" s="7">
        <v>100</v>
      </c>
      <c r="V936" s="7" t="s">
        <v>1</v>
      </c>
      <c r="W936" s="7">
        <v>0</v>
      </c>
      <c r="X936" s="7">
        <v>0</v>
      </c>
      <c r="Y936" s="7" t="s">
        <v>2695</v>
      </c>
      <c r="Z936" s="7" t="s">
        <v>941</v>
      </c>
      <c r="AA936" s="7" t="s">
        <v>754</v>
      </c>
    </row>
    <row r="937" spans="1:27" x14ac:dyDescent="0.35">
      <c r="A937" s="7" t="s">
        <v>0</v>
      </c>
      <c r="B937" s="7">
        <v>11942</v>
      </c>
      <c r="C937" s="7">
        <v>253</v>
      </c>
      <c r="D937" s="7">
        <v>100</v>
      </c>
      <c r="E937" s="7" t="s">
        <v>1</v>
      </c>
      <c r="F937" s="7">
        <v>0</v>
      </c>
      <c r="G937" s="7">
        <v>0</v>
      </c>
      <c r="H937" s="7" t="s">
        <v>2695</v>
      </c>
      <c r="I937" s="7" t="s">
        <v>943</v>
      </c>
      <c r="J937" s="7" t="s">
        <v>754</v>
      </c>
      <c r="R937" s="7" t="s">
        <v>0</v>
      </c>
      <c r="S937" s="7">
        <v>11942</v>
      </c>
      <c r="T937" s="7">
        <v>253</v>
      </c>
      <c r="U937" s="7">
        <v>100</v>
      </c>
      <c r="V937" s="7" t="s">
        <v>1</v>
      </c>
      <c r="W937" s="7">
        <v>0</v>
      </c>
      <c r="X937" s="7">
        <v>0</v>
      </c>
      <c r="Y937" s="7" t="s">
        <v>2695</v>
      </c>
      <c r="Z937" s="7" t="s">
        <v>943</v>
      </c>
      <c r="AA937" s="7" t="s">
        <v>754</v>
      </c>
    </row>
    <row r="938" spans="1:27" x14ac:dyDescent="0.35">
      <c r="A938" s="7" t="s">
        <v>0</v>
      </c>
      <c r="B938" s="7">
        <v>11942</v>
      </c>
      <c r="C938" s="7">
        <v>253</v>
      </c>
      <c r="D938" s="7">
        <v>100</v>
      </c>
      <c r="E938" s="7" t="s">
        <v>1</v>
      </c>
      <c r="F938" s="7">
        <v>0</v>
      </c>
      <c r="G938" s="7">
        <v>0</v>
      </c>
      <c r="H938" s="7" t="s">
        <v>2695</v>
      </c>
      <c r="I938" s="7" t="s">
        <v>946</v>
      </c>
      <c r="J938" s="7" t="s">
        <v>754</v>
      </c>
      <c r="R938" s="7" t="s">
        <v>0</v>
      </c>
      <c r="S938" s="7">
        <v>11942</v>
      </c>
      <c r="T938" s="7">
        <v>253</v>
      </c>
      <c r="U938" s="7">
        <v>100</v>
      </c>
      <c r="V938" s="7" t="s">
        <v>1</v>
      </c>
      <c r="W938" s="7">
        <v>0</v>
      </c>
      <c r="X938" s="7">
        <v>0</v>
      </c>
      <c r="Y938" s="7" t="s">
        <v>2695</v>
      </c>
      <c r="Z938" s="7" t="s">
        <v>946</v>
      </c>
      <c r="AA938" s="7" t="s">
        <v>754</v>
      </c>
    </row>
    <row r="939" spans="1:27" x14ac:dyDescent="0.35">
      <c r="A939" s="7" t="s">
        <v>0</v>
      </c>
      <c r="B939" s="7">
        <v>11942</v>
      </c>
      <c r="C939" s="7">
        <v>253</v>
      </c>
      <c r="D939" s="7">
        <v>100</v>
      </c>
      <c r="E939" s="7" t="s">
        <v>1</v>
      </c>
      <c r="F939" s="7">
        <v>0</v>
      </c>
      <c r="G939" s="7">
        <v>0</v>
      </c>
      <c r="H939" s="7" t="s">
        <v>2695</v>
      </c>
      <c r="I939" s="7" t="s">
        <v>947</v>
      </c>
      <c r="J939" s="7" t="s">
        <v>754</v>
      </c>
      <c r="R939" s="7" t="s">
        <v>0</v>
      </c>
      <c r="S939" s="7">
        <v>11942</v>
      </c>
      <c r="T939" s="7">
        <v>253</v>
      </c>
      <c r="U939" s="7">
        <v>100</v>
      </c>
      <c r="V939" s="7" t="s">
        <v>1</v>
      </c>
      <c r="W939" s="7">
        <v>0</v>
      </c>
      <c r="X939" s="7">
        <v>0</v>
      </c>
      <c r="Y939" s="7" t="s">
        <v>2695</v>
      </c>
      <c r="Z939" s="7" t="s">
        <v>947</v>
      </c>
      <c r="AA939" s="7" t="s">
        <v>754</v>
      </c>
    </row>
    <row r="940" spans="1:27" x14ac:dyDescent="0.35">
      <c r="A940" s="7" t="s">
        <v>0</v>
      </c>
      <c r="B940" s="7">
        <v>11942</v>
      </c>
      <c r="C940" s="7">
        <v>253</v>
      </c>
      <c r="D940" s="7">
        <v>100</v>
      </c>
      <c r="E940" s="7" t="s">
        <v>1</v>
      </c>
      <c r="F940" s="7">
        <v>0</v>
      </c>
      <c r="G940" s="7">
        <v>0</v>
      </c>
      <c r="H940" s="7" t="s">
        <v>2695</v>
      </c>
      <c r="I940" s="7" t="s">
        <v>945</v>
      </c>
      <c r="J940" s="7" t="s">
        <v>754</v>
      </c>
      <c r="R940" s="7" t="s">
        <v>0</v>
      </c>
      <c r="S940" s="7">
        <v>11942</v>
      </c>
      <c r="T940" s="7">
        <v>253</v>
      </c>
      <c r="U940" s="7">
        <v>100</v>
      </c>
      <c r="V940" s="7" t="s">
        <v>1</v>
      </c>
      <c r="W940" s="7">
        <v>0</v>
      </c>
      <c r="X940" s="7">
        <v>0</v>
      </c>
      <c r="Y940" s="7" t="s">
        <v>2695</v>
      </c>
      <c r="Z940" s="7" t="s">
        <v>945</v>
      </c>
      <c r="AA940" s="7" t="s">
        <v>754</v>
      </c>
    </row>
    <row r="941" spans="1:27" x14ac:dyDescent="0.35">
      <c r="A941" s="7" t="s">
        <v>0</v>
      </c>
      <c r="B941" s="7">
        <v>11942</v>
      </c>
      <c r="C941" s="7">
        <v>253</v>
      </c>
      <c r="D941" s="7">
        <v>100</v>
      </c>
      <c r="E941" s="7" t="s">
        <v>1</v>
      </c>
      <c r="F941" s="7">
        <v>0</v>
      </c>
      <c r="G941" s="7">
        <v>0</v>
      </c>
      <c r="H941" s="7" t="s">
        <v>2695</v>
      </c>
      <c r="I941" s="7" t="s">
        <v>948</v>
      </c>
      <c r="J941" s="7" t="s">
        <v>754</v>
      </c>
      <c r="R941" s="7" t="s">
        <v>0</v>
      </c>
      <c r="S941" s="7">
        <v>11942</v>
      </c>
      <c r="T941" s="7">
        <v>253</v>
      </c>
      <c r="U941" s="7">
        <v>100</v>
      </c>
      <c r="V941" s="7" t="s">
        <v>1</v>
      </c>
      <c r="W941" s="7">
        <v>0</v>
      </c>
      <c r="X941" s="7">
        <v>0</v>
      </c>
      <c r="Y941" s="7" t="s">
        <v>2695</v>
      </c>
      <c r="Z941" s="7" t="s">
        <v>948</v>
      </c>
      <c r="AA941" s="7" t="s">
        <v>754</v>
      </c>
    </row>
    <row r="942" spans="1:27" x14ac:dyDescent="0.35">
      <c r="A942" s="7" t="s">
        <v>0</v>
      </c>
      <c r="B942" s="7">
        <v>11942</v>
      </c>
      <c r="C942" s="7">
        <v>253</v>
      </c>
      <c r="D942" s="7">
        <v>100</v>
      </c>
      <c r="E942" s="7" t="s">
        <v>1</v>
      </c>
      <c r="F942" s="7">
        <v>0</v>
      </c>
      <c r="G942" s="7">
        <v>0</v>
      </c>
      <c r="H942" s="7" t="s">
        <v>2695</v>
      </c>
      <c r="I942" s="7" t="s">
        <v>949</v>
      </c>
      <c r="J942" s="7" t="s">
        <v>754</v>
      </c>
      <c r="R942" s="7" t="s">
        <v>0</v>
      </c>
      <c r="S942" s="7">
        <v>11942</v>
      </c>
      <c r="T942" s="7">
        <v>253</v>
      </c>
      <c r="U942" s="7">
        <v>100</v>
      </c>
      <c r="V942" s="7" t="s">
        <v>1</v>
      </c>
      <c r="W942" s="7">
        <v>0</v>
      </c>
      <c r="X942" s="7">
        <v>0</v>
      </c>
      <c r="Y942" s="7" t="s">
        <v>2695</v>
      </c>
      <c r="Z942" s="7" t="s">
        <v>949</v>
      </c>
      <c r="AA942" s="7" t="s">
        <v>754</v>
      </c>
    </row>
    <row r="943" spans="1:27" x14ac:dyDescent="0.35">
      <c r="A943" s="7" t="s">
        <v>0</v>
      </c>
      <c r="B943" s="7">
        <v>11942</v>
      </c>
      <c r="C943" s="7">
        <v>253</v>
      </c>
      <c r="D943" s="7">
        <v>100</v>
      </c>
      <c r="E943" s="7" t="s">
        <v>1</v>
      </c>
      <c r="F943" s="7">
        <v>0</v>
      </c>
      <c r="G943" s="7">
        <v>0</v>
      </c>
      <c r="H943" s="7" t="s">
        <v>2695</v>
      </c>
      <c r="I943" s="7" t="s">
        <v>950</v>
      </c>
      <c r="J943" s="7" t="s">
        <v>754</v>
      </c>
      <c r="R943" s="7" t="s">
        <v>0</v>
      </c>
      <c r="S943" s="7">
        <v>11942</v>
      </c>
      <c r="T943" s="7">
        <v>253</v>
      </c>
      <c r="U943" s="7">
        <v>100</v>
      </c>
      <c r="V943" s="7" t="s">
        <v>1</v>
      </c>
      <c r="W943" s="7">
        <v>0</v>
      </c>
      <c r="X943" s="7">
        <v>0</v>
      </c>
      <c r="Y943" s="7" t="s">
        <v>2695</v>
      </c>
      <c r="Z943" s="7" t="s">
        <v>950</v>
      </c>
      <c r="AA943" s="7" t="s">
        <v>754</v>
      </c>
    </row>
    <row r="944" spans="1:27" x14ac:dyDescent="0.35">
      <c r="A944" s="7" t="s">
        <v>0</v>
      </c>
      <c r="B944" s="7">
        <v>11942</v>
      </c>
      <c r="C944" s="7">
        <v>253</v>
      </c>
      <c r="D944" s="7">
        <v>100</v>
      </c>
      <c r="E944" s="7" t="s">
        <v>1</v>
      </c>
      <c r="F944" s="7">
        <v>0</v>
      </c>
      <c r="G944" s="7">
        <v>0</v>
      </c>
      <c r="H944" s="7" t="s">
        <v>2695</v>
      </c>
      <c r="I944" s="7" t="s">
        <v>951</v>
      </c>
      <c r="J944" s="7" t="s">
        <v>754</v>
      </c>
      <c r="R944" s="7" t="s">
        <v>0</v>
      </c>
      <c r="S944" s="7">
        <v>11942</v>
      </c>
      <c r="T944" s="7">
        <v>253</v>
      </c>
      <c r="U944" s="7">
        <v>100</v>
      </c>
      <c r="V944" s="7" t="s">
        <v>1</v>
      </c>
      <c r="W944" s="7">
        <v>0</v>
      </c>
      <c r="X944" s="7">
        <v>0</v>
      </c>
      <c r="Y944" s="7" t="s">
        <v>2695</v>
      </c>
      <c r="Z944" s="7" t="s">
        <v>951</v>
      </c>
      <c r="AA944" s="7" t="s">
        <v>754</v>
      </c>
    </row>
    <row r="945" spans="1:27" x14ac:dyDescent="0.35">
      <c r="A945" s="7" t="s">
        <v>0</v>
      </c>
      <c r="B945" s="7">
        <v>11942</v>
      </c>
      <c r="C945" s="7">
        <v>253</v>
      </c>
      <c r="D945" s="7">
        <v>100</v>
      </c>
      <c r="E945" s="7" t="s">
        <v>1</v>
      </c>
      <c r="F945" s="7">
        <v>0</v>
      </c>
      <c r="G945" s="7">
        <v>0</v>
      </c>
      <c r="H945" s="7" t="s">
        <v>2695</v>
      </c>
      <c r="I945" s="7" t="s">
        <v>952</v>
      </c>
      <c r="J945" s="7" t="s">
        <v>754</v>
      </c>
      <c r="R945" s="7" t="s">
        <v>0</v>
      </c>
      <c r="S945" s="7">
        <v>11942</v>
      </c>
      <c r="T945" s="7">
        <v>253</v>
      </c>
      <c r="U945" s="7">
        <v>100</v>
      </c>
      <c r="V945" s="7" t="s">
        <v>1</v>
      </c>
      <c r="W945" s="7">
        <v>0</v>
      </c>
      <c r="X945" s="7">
        <v>0</v>
      </c>
      <c r="Y945" s="7" t="s">
        <v>2695</v>
      </c>
      <c r="Z945" s="7" t="s">
        <v>952</v>
      </c>
      <c r="AA945" s="7" t="s">
        <v>754</v>
      </c>
    </row>
    <row r="946" spans="1:27" x14ac:dyDescent="0.35">
      <c r="A946" s="7" t="s">
        <v>0</v>
      </c>
      <c r="B946" s="7">
        <v>11942</v>
      </c>
      <c r="C946" s="7">
        <v>253</v>
      </c>
      <c r="D946" s="7">
        <v>100</v>
      </c>
      <c r="E946" s="7" t="s">
        <v>1</v>
      </c>
      <c r="F946" s="7">
        <v>0</v>
      </c>
      <c r="G946" s="7">
        <v>0</v>
      </c>
      <c r="H946" s="7" t="s">
        <v>2695</v>
      </c>
      <c r="I946" s="7" t="s">
        <v>955</v>
      </c>
      <c r="J946" s="7" t="s">
        <v>754</v>
      </c>
      <c r="R946" s="7" t="s">
        <v>0</v>
      </c>
      <c r="S946" s="7">
        <v>11942</v>
      </c>
      <c r="T946" s="7">
        <v>253</v>
      </c>
      <c r="U946" s="7">
        <v>100</v>
      </c>
      <c r="V946" s="7" t="s">
        <v>1</v>
      </c>
      <c r="W946" s="7">
        <v>0</v>
      </c>
      <c r="X946" s="7">
        <v>0</v>
      </c>
      <c r="Y946" s="7" t="s">
        <v>2695</v>
      </c>
      <c r="Z946" s="7" t="s">
        <v>955</v>
      </c>
      <c r="AA946" s="7" t="s">
        <v>754</v>
      </c>
    </row>
    <row r="947" spans="1:27" x14ac:dyDescent="0.35">
      <c r="A947" s="7" t="s">
        <v>0</v>
      </c>
      <c r="B947" s="7">
        <v>11942</v>
      </c>
      <c r="C947" s="7">
        <v>253</v>
      </c>
      <c r="D947" s="7">
        <v>100</v>
      </c>
      <c r="E947" s="7" t="s">
        <v>1</v>
      </c>
      <c r="F947" s="7">
        <v>0</v>
      </c>
      <c r="G947" s="7">
        <v>0</v>
      </c>
      <c r="H947" s="7" t="s">
        <v>2695</v>
      </c>
      <c r="I947" s="7" t="s">
        <v>954</v>
      </c>
      <c r="J947" s="7" t="s">
        <v>754</v>
      </c>
      <c r="R947" s="7" t="s">
        <v>0</v>
      </c>
      <c r="S947" s="7">
        <v>11942</v>
      </c>
      <c r="T947" s="7">
        <v>253</v>
      </c>
      <c r="U947" s="7">
        <v>100</v>
      </c>
      <c r="V947" s="7" t="s">
        <v>1</v>
      </c>
      <c r="W947" s="7">
        <v>0</v>
      </c>
      <c r="X947" s="7">
        <v>0</v>
      </c>
      <c r="Y947" s="7" t="s">
        <v>2695</v>
      </c>
      <c r="Z947" s="7" t="s">
        <v>954</v>
      </c>
      <c r="AA947" s="7" t="s">
        <v>754</v>
      </c>
    </row>
    <row r="948" spans="1:27" x14ac:dyDescent="0.35">
      <c r="A948" s="7" t="s">
        <v>0</v>
      </c>
      <c r="B948" s="7">
        <v>11942</v>
      </c>
      <c r="C948" s="7">
        <v>253</v>
      </c>
      <c r="D948" s="7">
        <v>100</v>
      </c>
      <c r="E948" s="7" t="s">
        <v>1</v>
      </c>
      <c r="F948" s="7">
        <v>0</v>
      </c>
      <c r="G948" s="7">
        <v>0</v>
      </c>
      <c r="H948" s="7" t="s">
        <v>2695</v>
      </c>
      <c r="I948" s="7" t="s">
        <v>953</v>
      </c>
      <c r="J948" s="7" t="s">
        <v>754</v>
      </c>
      <c r="R948" s="7" t="s">
        <v>0</v>
      </c>
      <c r="S948" s="7">
        <v>11942</v>
      </c>
      <c r="T948" s="7">
        <v>253</v>
      </c>
      <c r="U948" s="7">
        <v>100</v>
      </c>
      <c r="V948" s="7" t="s">
        <v>1</v>
      </c>
      <c r="W948" s="7">
        <v>0</v>
      </c>
      <c r="X948" s="7">
        <v>0</v>
      </c>
      <c r="Y948" s="7" t="s">
        <v>2695</v>
      </c>
      <c r="Z948" s="7" t="s">
        <v>953</v>
      </c>
      <c r="AA948" s="7" t="s">
        <v>754</v>
      </c>
    </row>
    <row r="949" spans="1:27" x14ac:dyDescent="0.35">
      <c r="A949" s="7" t="s">
        <v>0</v>
      </c>
      <c r="B949" s="7">
        <v>11942</v>
      </c>
      <c r="C949" s="7">
        <v>253</v>
      </c>
      <c r="D949" s="7">
        <v>100</v>
      </c>
      <c r="E949" s="7" t="s">
        <v>1</v>
      </c>
      <c r="F949" s="7">
        <v>0</v>
      </c>
      <c r="G949" s="7">
        <v>0</v>
      </c>
      <c r="H949" s="7" t="s">
        <v>2695</v>
      </c>
      <c r="I949" s="7" t="s">
        <v>956</v>
      </c>
      <c r="J949" s="7" t="s">
        <v>754</v>
      </c>
      <c r="R949" s="7" t="s">
        <v>0</v>
      </c>
      <c r="S949" s="7">
        <v>11942</v>
      </c>
      <c r="T949" s="7">
        <v>253</v>
      </c>
      <c r="U949" s="7">
        <v>100</v>
      </c>
      <c r="V949" s="7" t="s">
        <v>1</v>
      </c>
      <c r="W949" s="7">
        <v>0</v>
      </c>
      <c r="X949" s="7">
        <v>0</v>
      </c>
      <c r="Y949" s="7" t="s">
        <v>2695</v>
      </c>
      <c r="Z949" s="7" t="s">
        <v>956</v>
      </c>
      <c r="AA949" s="7" t="s">
        <v>754</v>
      </c>
    </row>
    <row r="950" spans="1:27" x14ac:dyDescent="0.35">
      <c r="A950" s="7" t="s">
        <v>0</v>
      </c>
      <c r="B950" s="7">
        <v>11942</v>
      </c>
      <c r="C950" s="7">
        <v>253</v>
      </c>
      <c r="D950" s="7">
        <v>100</v>
      </c>
      <c r="E950" s="7" t="s">
        <v>1</v>
      </c>
      <c r="F950" s="7">
        <v>0</v>
      </c>
      <c r="G950" s="7">
        <v>0</v>
      </c>
      <c r="H950" s="7" t="s">
        <v>2695</v>
      </c>
      <c r="I950" s="7" t="s">
        <v>957</v>
      </c>
      <c r="J950" s="7" t="s">
        <v>754</v>
      </c>
      <c r="R950" s="7" t="s">
        <v>0</v>
      </c>
      <c r="S950" s="7">
        <v>11942</v>
      </c>
      <c r="T950" s="7">
        <v>253</v>
      </c>
      <c r="U950" s="7">
        <v>100</v>
      </c>
      <c r="V950" s="7" t="s">
        <v>1</v>
      </c>
      <c r="W950" s="7">
        <v>0</v>
      </c>
      <c r="X950" s="7">
        <v>0</v>
      </c>
      <c r="Y950" s="7" t="s">
        <v>2695</v>
      </c>
      <c r="Z950" s="7" t="s">
        <v>957</v>
      </c>
      <c r="AA950" s="7" t="s">
        <v>754</v>
      </c>
    </row>
    <row r="951" spans="1:27" x14ac:dyDescent="0.35">
      <c r="A951" s="7" t="s">
        <v>0</v>
      </c>
      <c r="B951" s="7">
        <v>11942</v>
      </c>
      <c r="C951" s="7">
        <v>253</v>
      </c>
      <c r="D951" s="7">
        <v>100</v>
      </c>
      <c r="E951" s="7" t="s">
        <v>1</v>
      </c>
      <c r="F951" s="7">
        <v>0</v>
      </c>
      <c r="G951" s="7">
        <v>0</v>
      </c>
      <c r="H951" s="7" t="s">
        <v>2695</v>
      </c>
      <c r="I951" s="7" t="s">
        <v>959</v>
      </c>
      <c r="J951" s="7" t="s">
        <v>754</v>
      </c>
      <c r="R951" s="7" t="s">
        <v>0</v>
      </c>
      <c r="S951" s="7">
        <v>11942</v>
      </c>
      <c r="T951" s="7">
        <v>253</v>
      </c>
      <c r="U951" s="7">
        <v>100</v>
      </c>
      <c r="V951" s="7" t="s">
        <v>1</v>
      </c>
      <c r="W951" s="7">
        <v>0</v>
      </c>
      <c r="X951" s="7">
        <v>0</v>
      </c>
      <c r="Y951" s="7" t="s">
        <v>2695</v>
      </c>
      <c r="Z951" s="7" t="s">
        <v>959</v>
      </c>
      <c r="AA951" s="7" t="s">
        <v>754</v>
      </c>
    </row>
    <row r="952" spans="1:27" x14ac:dyDescent="0.35">
      <c r="A952" s="7" t="s">
        <v>0</v>
      </c>
      <c r="B952" s="7">
        <v>11942</v>
      </c>
      <c r="C952" s="7">
        <v>253</v>
      </c>
      <c r="D952" s="7">
        <v>100</v>
      </c>
      <c r="E952" s="7" t="s">
        <v>1</v>
      </c>
      <c r="F952" s="7">
        <v>0</v>
      </c>
      <c r="G952" s="7">
        <v>0</v>
      </c>
      <c r="H952" s="7" t="s">
        <v>2695</v>
      </c>
      <c r="I952" s="7" t="s">
        <v>958</v>
      </c>
      <c r="J952" s="7" t="s">
        <v>754</v>
      </c>
      <c r="R952" s="7" t="s">
        <v>0</v>
      </c>
      <c r="S952" s="7">
        <v>11942</v>
      </c>
      <c r="T952" s="7">
        <v>253</v>
      </c>
      <c r="U952" s="7">
        <v>100</v>
      </c>
      <c r="V952" s="7" t="s">
        <v>1</v>
      </c>
      <c r="W952" s="7">
        <v>0</v>
      </c>
      <c r="X952" s="7">
        <v>0</v>
      </c>
      <c r="Y952" s="7" t="s">
        <v>2695</v>
      </c>
      <c r="Z952" s="7" t="s">
        <v>958</v>
      </c>
      <c r="AA952" s="7" t="s">
        <v>754</v>
      </c>
    </row>
    <row r="953" spans="1:27" x14ac:dyDescent="0.35">
      <c r="A953" s="7" t="s">
        <v>0</v>
      </c>
      <c r="B953" s="7">
        <v>11942</v>
      </c>
      <c r="C953" s="7">
        <v>253</v>
      </c>
      <c r="D953" s="7">
        <v>100</v>
      </c>
      <c r="E953" s="7" t="s">
        <v>1</v>
      </c>
      <c r="F953" s="7">
        <v>0</v>
      </c>
      <c r="G953" s="7">
        <v>0</v>
      </c>
      <c r="H953" s="7" t="s">
        <v>2695</v>
      </c>
      <c r="I953" s="7" t="s">
        <v>961</v>
      </c>
      <c r="J953" s="7" t="s">
        <v>754</v>
      </c>
      <c r="R953" s="7" t="s">
        <v>0</v>
      </c>
      <c r="S953" s="7">
        <v>11942</v>
      </c>
      <c r="T953" s="7">
        <v>253</v>
      </c>
      <c r="U953" s="7">
        <v>100</v>
      </c>
      <c r="V953" s="7" t="s">
        <v>1</v>
      </c>
      <c r="W953" s="7">
        <v>0</v>
      </c>
      <c r="X953" s="7">
        <v>0</v>
      </c>
      <c r="Y953" s="7" t="s">
        <v>2695</v>
      </c>
      <c r="Z953" s="7" t="s">
        <v>961</v>
      </c>
      <c r="AA953" s="7" t="s">
        <v>754</v>
      </c>
    </row>
    <row r="954" spans="1:27" x14ac:dyDescent="0.35">
      <c r="A954" s="7" t="s">
        <v>0</v>
      </c>
      <c r="B954" s="7">
        <v>11942</v>
      </c>
      <c r="C954" s="7">
        <v>253</v>
      </c>
      <c r="D954" s="7">
        <v>100</v>
      </c>
      <c r="E954" s="7" t="s">
        <v>1</v>
      </c>
      <c r="F954" s="7">
        <v>0</v>
      </c>
      <c r="G954" s="7">
        <v>0</v>
      </c>
      <c r="H954" s="7" t="s">
        <v>2695</v>
      </c>
      <c r="I954" s="7" t="s">
        <v>960</v>
      </c>
      <c r="J954" s="7" t="s">
        <v>754</v>
      </c>
      <c r="R954" s="7" t="s">
        <v>0</v>
      </c>
      <c r="S954" s="7">
        <v>11942</v>
      </c>
      <c r="T954" s="7">
        <v>253</v>
      </c>
      <c r="U954" s="7">
        <v>100</v>
      </c>
      <c r="V954" s="7" t="s">
        <v>1</v>
      </c>
      <c r="W954" s="7">
        <v>0</v>
      </c>
      <c r="X954" s="7">
        <v>0</v>
      </c>
      <c r="Y954" s="7" t="s">
        <v>2695</v>
      </c>
      <c r="Z954" s="7" t="s">
        <v>960</v>
      </c>
      <c r="AA954" s="7" t="s">
        <v>754</v>
      </c>
    </row>
    <row r="955" spans="1:27" x14ac:dyDescent="0.35">
      <c r="A955" s="7" t="s">
        <v>0</v>
      </c>
      <c r="B955" s="7">
        <v>11942</v>
      </c>
      <c r="C955" s="7">
        <v>253</v>
      </c>
      <c r="D955" s="7">
        <v>100</v>
      </c>
      <c r="E955" s="7" t="s">
        <v>1</v>
      </c>
      <c r="F955" s="7">
        <v>0</v>
      </c>
      <c r="G955" s="7">
        <v>0</v>
      </c>
      <c r="H955" s="7" t="s">
        <v>2695</v>
      </c>
      <c r="I955" s="7" t="s">
        <v>962</v>
      </c>
      <c r="J955" s="7" t="s">
        <v>754</v>
      </c>
      <c r="R955" s="7" t="s">
        <v>0</v>
      </c>
      <c r="S955" s="7">
        <v>11942</v>
      </c>
      <c r="T955" s="7">
        <v>253</v>
      </c>
      <c r="U955" s="7">
        <v>100</v>
      </c>
      <c r="V955" s="7" t="s">
        <v>1</v>
      </c>
      <c r="W955" s="7">
        <v>0</v>
      </c>
      <c r="X955" s="7">
        <v>0</v>
      </c>
      <c r="Y955" s="7" t="s">
        <v>2695</v>
      </c>
      <c r="Z955" s="7" t="s">
        <v>962</v>
      </c>
      <c r="AA955" s="7" t="s">
        <v>754</v>
      </c>
    </row>
    <row r="956" spans="1:27" x14ac:dyDescent="0.35">
      <c r="A956" s="7" t="s">
        <v>0</v>
      </c>
      <c r="B956" s="7">
        <v>11942</v>
      </c>
      <c r="C956" s="7">
        <v>253</v>
      </c>
      <c r="D956" s="7">
        <v>100</v>
      </c>
      <c r="E956" s="7" t="s">
        <v>1</v>
      </c>
      <c r="F956" s="7">
        <v>0</v>
      </c>
      <c r="G956" s="7">
        <v>0</v>
      </c>
      <c r="H956" s="7" t="s">
        <v>2695</v>
      </c>
      <c r="I956" s="7" t="s">
        <v>963</v>
      </c>
      <c r="J956" s="7" t="s">
        <v>754</v>
      </c>
      <c r="R956" s="7" t="s">
        <v>0</v>
      </c>
      <c r="S956" s="7">
        <v>11942</v>
      </c>
      <c r="T956" s="7">
        <v>253</v>
      </c>
      <c r="U956" s="7">
        <v>100</v>
      </c>
      <c r="V956" s="7" t="s">
        <v>1</v>
      </c>
      <c r="W956" s="7">
        <v>0</v>
      </c>
      <c r="X956" s="7">
        <v>0</v>
      </c>
      <c r="Y956" s="7" t="s">
        <v>2695</v>
      </c>
      <c r="Z956" s="7" t="s">
        <v>963</v>
      </c>
      <c r="AA956" s="7" t="s">
        <v>754</v>
      </c>
    </row>
    <row r="957" spans="1:27" x14ac:dyDescent="0.35">
      <c r="A957" s="7" t="s">
        <v>0</v>
      </c>
      <c r="B957" s="7">
        <v>11942</v>
      </c>
      <c r="C957" s="7">
        <v>253</v>
      </c>
      <c r="D957" s="7">
        <v>100</v>
      </c>
      <c r="E957" s="7" t="s">
        <v>1</v>
      </c>
      <c r="F957" s="7">
        <v>0</v>
      </c>
      <c r="G957" s="7">
        <v>0</v>
      </c>
      <c r="H957" s="7" t="s">
        <v>2695</v>
      </c>
      <c r="I957" s="7" t="s">
        <v>964</v>
      </c>
      <c r="J957" s="7" t="s">
        <v>754</v>
      </c>
      <c r="R957" s="7" t="s">
        <v>0</v>
      </c>
      <c r="S957" s="7">
        <v>11942</v>
      </c>
      <c r="T957" s="7">
        <v>253</v>
      </c>
      <c r="U957" s="7">
        <v>100</v>
      </c>
      <c r="V957" s="7" t="s">
        <v>1</v>
      </c>
      <c r="W957" s="7">
        <v>0</v>
      </c>
      <c r="X957" s="7">
        <v>0</v>
      </c>
      <c r="Y957" s="7" t="s">
        <v>2695</v>
      </c>
      <c r="Z957" s="7" t="s">
        <v>964</v>
      </c>
      <c r="AA957" s="7" t="s">
        <v>754</v>
      </c>
    </row>
    <row r="958" spans="1:27" x14ac:dyDescent="0.35">
      <c r="A958" s="7" t="s">
        <v>0</v>
      </c>
      <c r="B958" s="7">
        <v>11942</v>
      </c>
      <c r="C958" s="7">
        <v>253</v>
      </c>
      <c r="D958" s="7">
        <v>100</v>
      </c>
      <c r="E958" s="7" t="s">
        <v>1</v>
      </c>
      <c r="F958" s="7">
        <v>0</v>
      </c>
      <c r="G958" s="7">
        <v>0</v>
      </c>
      <c r="H958" s="7" t="s">
        <v>2695</v>
      </c>
      <c r="I958" s="7" t="s">
        <v>966</v>
      </c>
      <c r="J958" s="7" t="s">
        <v>754</v>
      </c>
      <c r="R958" s="7" t="s">
        <v>0</v>
      </c>
      <c r="S958" s="7">
        <v>11942</v>
      </c>
      <c r="T958" s="7">
        <v>253</v>
      </c>
      <c r="U958" s="7">
        <v>100</v>
      </c>
      <c r="V958" s="7" t="s">
        <v>1</v>
      </c>
      <c r="W958" s="7">
        <v>0</v>
      </c>
      <c r="X958" s="7">
        <v>0</v>
      </c>
      <c r="Y958" s="7" t="s">
        <v>2695</v>
      </c>
      <c r="Z958" s="7" t="s">
        <v>966</v>
      </c>
      <c r="AA958" s="7" t="s">
        <v>754</v>
      </c>
    </row>
    <row r="959" spans="1:27" x14ac:dyDescent="0.35">
      <c r="A959" s="7" t="s">
        <v>0</v>
      </c>
      <c r="B959" s="7">
        <v>11942</v>
      </c>
      <c r="C959" s="7">
        <v>253</v>
      </c>
      <c r="D959" s="7">
        <v>100</v>
      </c>
      <c r="E959" s="7" t="s">
        <v>1</v>
      </c>
      <c r="F959" s="7">
        <v>0</v>
      </c>
      <c r="G959" s="7">
        <v>0</v>
      </c>
      <c r="H959" s="7" t="s">
        <v>2695</v>
      </c>
      <c r="I959" s="7" t="s">
        <v>967</v>
      </c>
      <c r="J959" s="7" t="s">
        <v>754</v>
      </c>
      <c r="R959" s="7" t="s">
        <v>0</v>
      </c>
      <c r="S959" s="7">
        <v>11942</v>
      </c>
      <c r="T959" s="7">
        <v>253</v>
      </c>
      <c r="U959" s="7">
        <v>100</v>
      </c>
      <c r="V959" s="7" t="s">
        <v>1</v>
      </c>
      <c r="W959" s="7">
        <v>0</v>
      </c>
      <c r="X959" s="7">
        <v>0</v>
      </c>
      <c r="Y959" s="7" t="s">
        <v>2695</v>
      </c>
      <c r="Z959" s="7" t="s">
        <v>967</v>
      </c>
      <c r="AA959" s="7" t="s">
        <v>754</v>
      </c>
    </row>
    <row r="960" spans="1:27" x14ac:dyDescent="0.35">
      <c r="A960" s="7" t="s">
        <v>0</v>
      </c>
      <c r="B960" s="7">
        <v>11942</v>
      </c>
      <c r="C960" s="7">
        <v>253</v>
      </c>
      <c r="D960" s="7">
        <v>100</v>
      </c>
      <c r="E960" s="7" t="s">
        <v>1</v>
      </c>
      <c r="F960" s="7">
        <v>0</v>
      </c>
      <c r="G960" s="7">
        <v>0</v>
      </c>
      <c r="H960" s="7" t="s">
        <v>2695</v>
      </c>
      <c r="I960" s="7" t="s">
        <v>965</v>
      </c>
      <c r="J960" s="7" t="s">
        <v>754</v>
      </c>
      <c r="R960" s="7" t="s">
        <v>0</v>
      </c>
      <c r="S960" s="7">
        <v>11942</v>
      </c>
      <c r="T960" s="7">
        <v>253</v>
      </c>
      <c r="U960" s="7">
        <v>100</v>
      </c>
      <c r="V960" s="7" t="s">
        <v>1</v>
      </c>
      <c r="W960" s="7">
        <v>0</v>
      </c>
      <c r="X960" s="7">
        <v>0</v>
      </c>
      <c r="Y960" s="7" t="s">
        <v>2695</v>
      </c>
      <c r="Z960" s="7" t="s">
        <v>965</v>
      </c>
      <c r="AA960" s="7" t="s">
        <v>754</v>
      </c>
    </row>
    <row r="961" spans="1:27" x14ac:dyDescent="0.35">
      <c r="A961" s="7" t="s">
        <v>0</v>
      </c>
      <c r="B961" s="7">
        <v>11942</v>
      </c>
      <c r="C961" s="7">
        <v>253</v>
      </c>
      <c r="D961" s="7">
        <v>100</v>
      </c>
      <c r="E961" s="7" t="s">
        <v>1</v>
      </c>
      <c r="F961" s="7">
        <v>0</v>
      </c>
      <c r="G961" s="7">
        <v>0</v>
      </c>
      <c r="H961" s="7" t="s">
        <v>2695</v>
      </c>
      <c r="I961" s="7" t="s">
        <v>968</v>
      </c>
      <c r="J961" s="7" t="s">
        <v>754</v>
      </c>
      <c r="R961" s="7" t="s">
        <v>0</v>
      </c>
      <c r="S961" s="7">
        <v>11942</v>
      </c>
      <c r="T961" s="7">
        <v>253</v>
      </c>
      <c r="U961" s="7">
        <v>100</v>
      </c>
      <c r="V961" s="7" t="s">
        <v>1</v>
      </c>
      <c r="W961" s="7">
        <v>0</v>
      </c>
      <c r="X961" s="7">
        <v>0</v>
      </c>
      <c r="Y961" s="7" t="s">
        <v>2695</v>
      </c>
      <c r="Z961" s="7" t="s">
        <v>968</v>
      </c>
      <c r="AA961" s="7" t="s">
        <v>754</v>
      </c>
    </row>
    <row r="962" spans="1:27" x14ac:dyDescent="0.35">
      <c r="A962" s="7" t="s">
        <v>0</v>
      </c>
      <c r="B962" s="7">
        <v>11942</v>
      </c>
      <c r="C962" s="7">
        <v>253</v>
      </c>
      <c r="D962" s="7">
        <v>100</v>
      </c>
      <c r="E962" s="7" t="s">
        <v>1</v>
      </c>
      <c r="F962" s="7">
        <v>0</v>
      </c>
      <c r="G962" s="7">
        <v>0</v>
      </c>
      <c r="H962" s="7" t="s">
        <v>2695</v>
      </c>
      <c r="I962" s="7" t="s">
        <v>971</v>
      </c>
      <c r="J962" s="7" t="s">
        <v>754</v>
      </c>
      <c r="R962" s="7" t="s">
        <v>0</v>
      </c>
      <c r="S962" s="7">
        <v>11942</v>
      </c>
      <c r="T962" s="7">
        <v>253</v>
      </c>
      <c r="U962" s="7">
        <v>100</v>
      </c>
      <c r="V962" s="7" t="s">
        <v>1</v>
      </c>
      <c r="W962" s="7">
        <v>0</v>
      </c>
      <c r="X962" s="7">
        <v>0</v>
      </c>
      <c r="Y962" s="7" t="s">
        <v>2695</v>
      </c>
      <c r="Z962" s="7" t="s">
        <v>971</v>
      </c>
      <c r="AA962" s="7" t="s">
        <v>754</v>
      </c>
    </row>
    <row r="963" spans="1:27" x14ac:dyDescent="0.35">
      <c r="A963" s="7" t="s">
        <v>0</v>
      </c>
      <c r="B963" s="7">
        <v>11942</v>
      </c>
      <c r="C963" s="7">
        <v>253</v>
      </c>
      <c r="D963" s="7">
        <v>100</v>
      </c>
      <c r="E963" s="7" t="s">
        <v>1</v>
      </c>
      <c r="F963" s="7">
        <v>0</v>
      </c>
      <c r="G963" s="7">
        <v>0</v>
      </c>
      <c r="H963" s="7" t="s">
        <v>2695</v>
      </c>
      <c r="I963" s="7" t="s">
        <v>970</v>
      </c>
      <c r="J963" s="7" t="s">
        <v>754</v>
      </c>
      <c r="R963" s="7" t="s">
        <v>0</v>
      </c>
      <c r="S963" s="7">
        <v>11942</v>
      </c>
      <c r="T963" s="7">
        <v>253</v>
      </c>
      <c r="U963" s="7">
        <v>100</v>
      </c>
      <c r="V963" s="7" t="s">
        <v>1</v>
      </c>
      <c r="W963" s="7">
        <v>0</v>
      </c>
      <c r="X963" s="7">
        <v>0</v>
      </c>
      <c r="Y963" s="7" t="s">
        <v>2695</v>
      </c>
      <c r="Z963" s="7" t="s">
        <v>970</v>
      </c>
      <c r="AA963" s="7" t="s">
        <v>754</v>
      </c>
    </row>
    <row r="964" spans="1:27" x14ac:dyDescent="0.35">
      <c r="A964" s="7" t="s">
        <v>0</v>
      </c>
      <c r="B964" s="7">
        <v>11942</v>
      </c>
      <c r="C964" s="7">
        <v>253</v>
      </c>
      <c r="D964" s="7">
        <v>100</v>
      </c>
      <c r="E964" s="7" t="s">
        <v>1</v>
      </c>
      <c r="F964" s="7">
        <v>0</v>
      </c>
      <c r="G964" s="7">
        <v>0</v>
      </c>
      <c r="H964" s="7" t="s">
        <v>2695</v>
      </c>
      <c r="I964" s="7" t="s">
        <v>969</v>
      </c>
      <c r="J964" s="7" t="s">
        <v>754</v>
      </c>
      <c r="R964" s="7" t="s">
        <v>0</v>
      </c>
      <c r="S964" s="7">
        <v>11942</v>
      </c>
      <c r="T964" s="7">
        <v>253</v>
      </c>
      <c r="U964" s="7">
        <v>100</v>
      </c>
      <c r="V964" s="7" t="s">
        <v>1</v>
      </c>
      <c r="W964" s="7">
        <v>0</v>
      </c>
      <c r="X964" s="7">
        <v>0</v>
      </c>
      <c r="Y964" s="7" t="s">
        <v>2695</v>
      </c>
      <c r="Z964" s="7" t="s">
        <v>969</v>
      </c>
      <c r="AA964" s="7" t="s">
        <v>754</v>
      </c>
    </row>
    <row r="965" spans="1:27" x14ac:dyDescent="0.35">
      <c r="A965" s="7" t="s">
        <v>0</v>
      </c>
      <c r="B965" s="7">
        <v>11942</v>
      </c>
      <c r="C965" s="7">
        <v>253</v>
      </c>
      <c r="D965" s="7">
        <v>100</v>
      </c>
      <c r="E965" s="7" t="s">
        <v>1</v>
      </c>
      <c r="F965" s="7">
        <v>0</v>
      </c>
      <c r="G965" s="7">
        <v>0</v>
      </c>
      <c r="H965" s="7" t="s">
        <v>2695</v>
      </c>
      <c r="I965" s="7" t="s">
        <v>972</v>
      </c>
      <c r="J965" s="7" t="s">
        <v>754</v>
      </c>
      <c r="R965" s="7" t="s">
        <v>0</v>
      </c>
      <c r="S965" s="7">
        <v>11942</v>
      </c>
      <c r="T965" s="7">
        <v>253</v>
      </c>
      <c r="U965" s="7">
        <v>100</v>
      </c>
      <c r="V965" s="7" t="s">
        <v>1</v>
      </c>
      <c r="W965" s="7">
        <v>0</v>
      </c>
      <c r="X965" s="7">
        <v>0</v>
      </c>
      <c r="Y965" s="7" t="s">
        <v>2695</v>
      </c>
      <c r="Z965" s="7" t="s">
        <v>972</v>
      </c>
      <c r="AA965" s="7" t="s">
        <v>754</v>
      </c>
    </row>
    <row r="966" spans="1:27" x14ac:dyDescent="0.35">
      <c r="A966" s="7" t="s">
        <v>0</v>
      </c>
      <c r="B966" s="7">
        <v>11942</v>
      </c>
      <c r="C966" s="7">
        <v>253</v>
      </c>
      <c r="D966" s="7">
        <v>100</v>
      </c>
      <c r="E966" s="7" t="s">
        <v>1</v>
      </c>
      <c r="F966" s="7">
        <v>0</v>
      </c>
      <c r="G966" s="7">
        <v>0</v>
      </c>
      <c r="H966" s="7" t="s">
        <v>2695</v>
      </c>
      <c r="I966" s="7" t="s">
        <v>973</v>
      </c>
      <c r="J966" s="7" t="s">
        <v>754</v>
      </c>
      <c r="R966" s="7" t="s">
        <v>0</v>
      </c>
      <c r="S966" s="7">
        <v>11942</v>
      </c>
      <c r="T966" s="7">
        <v>253</v>
      </c>
      <c r="U966" s="7">
        <v>100</v>
      </c>
      <c r="V966" s="7" t="s">
        <v>1</v>
      </c>
      <c r="W966" s="7">
        <v>0</v>
      </c>
      <c r="X966" s="7">
        <v>0</v>
      </c>
      <c r="Y966" s="7" t="s">
        <v>2695</v>
      </c>
      <c r="Z966" s="7" t="s">
        <v>973</v>
      </c>
      <c r="AA966" s="7" t="s">
        <v>754</v>
      </c>
    </row>
    <row r="967" spans="1:27" x14ac:dyDescent="0.35">
      <c r="A967" s="7" t="s">
        <v>0</v>
      </c>
      <c r="B967" s="7">
        <v>11942</v>
      </c>
      <c r="C967" s="7">
        <v>253</v>
      </c>
      <c r="D967" s="7">
        <v>100</v>
      </c>
      <c r="E967" s="7" t="s">
        <v>1</v>
      </c>
      <c r="F967" s="7">
        <v>0</v>
      </c>
      <c r="G967" s="7">
        <v>0</v>
      </c>
      <c r="H967" s="7" t="s">
        <v>2695</v>
      </c>
      <c r="I967" s="7" t="s">
        <v>974</v>
      </c>
      <c r="J967" s="7" t="s">
        <v>754</v>
      </c>
      <c r="R967" s="7" t="s">
        <v>0</v>
      </c>
      <c r="S967" s="7">
        <v>11942</v>
      </c>
      <c r="T967" s="7">
        <v>253</v>
      </c>
      <c r="U967" s="7">
        <v>100</v>
      </c>
      <c r="V967" s="7" t="s">
        <v>1</v>
      </c>
      <c r="W967" s="7">
        <v>0</v>
      </c>
      <c r="X967" s="7">
        <v>0</v>
      </c>
      <c r="Y967" s="7" t="s">
        <v>2695</v>
      </c>
      <c r="Z967" s="7" t="s">
        <v>974</v>
      </c>
      <c r="AA967" s="7" t="s">
        <v>754</v>
      </c>
    </row>
    <row r="968" spans="1:27" x14ac:dyDescent="0.35">
      <c r="A968" s="7" t="s">
        <v>0</v>
      </c>
      <c r="B968" s="7">
        <v>11942</v>
      </c>
      <c r="C968" s="7">
        <v>253</v>
      </c>
      <c r="D968" s="7">
        <v>100</v>
      </c>
      <c r="E968" s="7" t="s">
        <v>1</v>
      </c>
      <c r="F968" s="7">
        <v>0</v>
      </c>
      <c r="G968" s="7">
        <v>0</v>
      </c>
      <c r="H968" s="7" t="s">
        <v>2695</v>
      </c>
      <c r="I968" s="7" t="s">
        <v>975</v>
      </c>
      <c r="J968" s="7" t="s">
        <v>754</v>
      </c>
      <c r="R968" s="7" t="s">
        <v>0</v>
      </c>
      <c r="S968" s="7">
        <v>11942</v>
      </c>
      <c r="T968" s="7">
        <v>253</v>
      </c>
      <c r="U968" s="7">
        <v>100</v>
      </c>
      <c r="V968" s="7" t="s">
        <v>1</v>
      </c>
      <c r="W968" s="7">
        <v>0</v>
      </c>
      <c r="X968" s="7">
        <v>0</v>
      </c>
      <c r="Y968" s="7" t="s">
        <v>2695</v>
      </c>
      <c r="Z968" s="7" t="s">
        <v>975</v>
      </c>
      <c r="AA968" s="7" t="s">
        <v>754</v>
      </c>
    </row>
    <row r="969" spans="1:27" x14ac:dyDescent="0.35">
      <c r="A969" s="7" t="s">
        <v>0</v>
      </c>
      <c r="B969" s="7">
        <v>11942</v>
      </c>
      <c r="C969" s="7">
        <v>253</v>
      </c>
      <c r="D969" s="7">
        <v>100</v>
      </c>
      <c r="E969" s="7" t="s">
        <v>1</v>
      </c>
      <c r="F969" s="7">
        <v>0</v>
      </c>
      <c r="G969" s="7">
        <v>0</v>
      </c>
      <c r="H969" s="7" t="s">
        <v>2695</v>
      </c>
      <c r="I969" s="7" t="s">
        <v>976</v>
      </c>
      <c r="J969" s="7" t="s">
        <v>754</v>
      </c>
      <c r="R969" s="7" t="s">
        <v>0</v>
      </c>
      <c r="S969" s="7">
        <v>11942</v>
      </c>
      <c r="T969" s="7">
        <v>253</v>
      </c>
      <c r="U969" s="7">
        <v>100</v>
      </c>
      <c r="V969" s="7" t="s">
        <v>1</v>
      </c>
      <c r="W969" s="7">
        <v>0</v>
      </c>
      <c r="X969" s="7">
        <v>0</v>
      </c>
      <c r="Y969" s="7" t="s">
        <v>2695</v>
      </c>
      <c r="Z969" s="7" t="s">
        <v>976</v>
      </c>
      <c r="AA969" s="7" t="s">
        <v>754</v>
      </c>
    </row>
    <row r="970" spans="1:27" x14ac:dyDescent="0.35">
      <c r="A970" s="7" t="s">
        <v>0</v>
      </c>
      <c r="B970" s="7">
        <v>11942</v>
      </c>
      <c r="C970" s="7">
        <v>253</v>
      </c>
      <c r="D970" s="7">
        <v>100</v>
      </c>
      <c r="E970" s="7" t="s">
        <v>1</v>
      </c>
      <c r="F970" s="7">
        <v>0</v>
      </c>
      <c r="G970" s="7">
        <v>0</v>
      </c>
      <c r="H970" s="7" t="s">
        <v>2695</v>
      </c>
      <c r="I970" s="7" t="s">
        <v>979</v>
      </c>
      <c r="J970" s="7" t="s">
        <v>754</v>
      </c>
      <c r="R970" s="7" t="s">
        <v>0</v>
      </c>
      <c r="S970" s="7">
        <v>11942</v>
      </c>
      <c r="T970" s="7">
        <v>253</v>
      </c>
      <c r="U970" s="7">
        <v>100</v>
      </c>
      <c r="V970" s="7" t="s">
        <v>1</v>
      </c>
      <c r="W970" s="7">
        <v>0</v>
      </c>
      <c r="X970" s="7">
        <v>0</v>
      </c>
      <c r="Y970" s="7" t="s">
        <v>2695</v>
      </c>
      <c r="Z970" s="7" t="s">
        <v>979</v>
      </c>
      <c r="AA970" s="7" t="s">
        <v>754</v>
      </c>
    </row>
    <row r="971" spans="1:27" x14ac:dyDescent="0.35">
      <c r="A971" s="7" t="s">
        <v>0</v>
      </c>
      <c r="B971" s="7">
        <v>11942</v>
      </c>
      <c r="C971" s="7">
        <v>253</v>
      </c>
      <c r="D971" s="7">
        <v>100</v>
      </c>
      <c r="E971" s="7" t="s">
        <v>1</v>
      </c>
      <c r="F971" s="7">
        <v>0</v>
      </c>
      <c r="G971" s="7">
        <v>0</v>
      </c>
      <c r="H971" s="7" t="s">
        <v>2695</v>
      </c>
      <c r="I971" s="7" t="s">
        <v>977</v>
      </c>
      <c r="J971" s="7" t="s">
        <v>754</v>
      </c>
      <c r="R971" s="7" t="s">
        <v>0</v>
      </c>
      <c r="S971" s="7">
        <v>11942</v>
      </c>
      <c r="T971" s="7">
        <v>253</v>
      </c>
      <c r="U971" s="7">
        <v>100</v>
      </c>
      <c r="V971" s="7" t="s">
        <v>1</v>
      </c>
      <c r="W971" s="7">
        <v>0</v>
      </c>
      <c r="X971" s="7">
        <v>0</v>
      </c>
      <c r="Y971" s="7" t="s">
        <v>2695</v>
      </c>
      <c r="Z971" s="7" t="s">
        <v>977</v>
      </c>
      <c r="AA971" s="7" t="s">
        <v>754</v>
      </c>
    </row>
    <row r="972" spans="1:27" x14ac:dyDescent="0.35">
      <c r="A972" s="7" t="s">
        <v>0</v>
      </c>
      <c r="B972" s="7">
        <v>11942</v>
      </c>
      <c r="C972" s="7">
        <v>253</v>
      </c>
      <c r="D972" s="7">
        <v>100</v>
      </c>
      <c r="E972" s="7" t="s">
        <v>1</v>
      </c>
      <c r="F972" s="7">
        <v>0</v>
      </c>
      <c r="G972" s="7">
        <v>0</v>
      </c>
      <c r="H972" s="7" t="s">
        <v>2695</v>
      </c>
      <c r="I972" s="7" t="s">
        <v>978</v>
      </c>
      <c r="J972" s="7" t="s">
        <v>754</v>
      </c>
      <c r="R972" s="7" t="s">
        <v>0</v>
      </c>
      <c r="S972" s="7">
        <v>11942</v>
      </c>
      <c r="T972" s="7">
        <v>253</v>
      </c>
      <c r="U972" s="7">
        <v>100</v>
      </c>
      <c r="V972" s="7" t="s">
        <v>1</v>
      </c>
      <c r="W972" s="7">
        <v>0</v>
      </c>
      <c r="X972" s="7">
        <v>0</v>
      </c>
      <c r="Y972" s="7" t="s">
        <v>2695</v>
      </c>
      <c r="Z972" s="7" t="s">
        <v>978</v>
      </c>
      <c r="AA972" s="7" t="s">
        <v>754</v>
      </c>
    </row>
    <row r="973" spans="1:27" x14ac:dyDescent="0.35">
      <c r="A973" s="7" t="s">
        <v>0</v>
      </c>
      <c r="B973" s="7">
        <v>11942</v>
      </c>
      <c r="C973" s="7">
        <v>253</v>
      </c>
      <c r="D973" s="7">
        <v>100</v>
      </c>
      <c r="E973" s="7" t="s">
        <v>1</v>
      </c>
      <c r="F973" s="7">
        <v>0</v>
      </c>
      <c r="G973" s="7">
        <v>0</v>
      </c>
      <c r="H973" s="7" t="s">
        <v>2695</v>
      </c>
      <c r="I973" s="7" t="s">
        <v>980</v>
      </c>
      <c r="J973" s="7" t="s">
        <v>754</v>
      </c>
      <c r="R973" s="7" t="s">
        <v>0</v>
      </c>
      <c r="S973" s="7">
        <v>11942</v>
      </c>
      <c r="T973" s="7">
        <v>253</v>
      </c>
      <c r="U973" s="7">
        <v>100</v>
      </c>
      <c r="V973" s="7" t="s">
        <v>1</v>
      </c>
      <c r="W973" s="7">
        <v>0</v>
      </c>
      <c r="X973" s="7">
        <v>0</v>
      </c>
      <c r="Y973" s="7" t="s">
        <v>2695</v>
      </c>
      <c r="Z973" s="7" t="s">
        <v>980</v>
      </c>
      <c r="AA973" s="7" t="s">
        <v>754</v>
      </c>
    </row>
    <row r="974" spans="1:27" x14ac:dyDescent="0.35">
      <c r="A974" s="7" t="s">
        <v>0</v>
      </c>
      <c r="B974" s="7">
        <v>11942</v>
      </c>
      <c r="C974" s="7">
        <v>253</v>
      </c>
      <c r="D974" s="7">
        <v>100</v>
      </c>
      <c r="E974" s="7" t="s">
        <v>1</v>
      </c>
      <c r="F974" s="7">
        <v>0</v>
      </c>
      <c r="G974" s="7">
        <v>0</v>
      </c>
      <c r="H974" s="7" t="s">
        <v>2695</v>
      </c>
      <c r="I974" s="7" t="s">
        <v>981</v>
      </c>
      <c r="J974" s="7" t="s">
        <v>754</v>
      </c>
      <c r="R974" s="7" t="s">
        <v>0</v>
      </c>
      <c r="S974" s="7">
        <v>11942</v>
      </c>
      <c r="T974" s="7">
        <v>253</v>
      </c>
      <c r="U974" s="7">
        <v>100</v>
      </c>
      <c r="V974" s="7" t="s">
        <v>1</v>
      </c>
      <c r="W974" s="7">
        <v>0</v>
      </c>
      <c r="X974" s="7">
        <v>0</v>
      </c>
      <c r="Y974" s="7" t="s">
        <v>2695</v>
      </c>
      <c r="Z974" s="7" t="s">
        <v>981</v>
      </c>
      <c r="AA974" s="7" t="s">
        <v>754</v>
      </c>
    </row>
    <row r="975" spans="1:27" x14ac:dyDescent="0.35">
      <c r="A975" s="7" t="s">
        <v>0</v>
      </c>
      <c r="B975" s="7">
        <v>11942</v>
      </c>
      <c r="C975" s="7">
        <v>253</v>
      </c>
      <c r="D975" s="7">
        <v>100</v>
      </c>
      <c r="E975" s="7" t="s">
        <v>1</v>
      </c>
      <c r="F975" s="7">
        <v>0</v>
      </c>
      <c r="G975" s="7">
        <v>0</v>
      </c>
      <c r="H975" s="7" t="s">
        <v>2695</v>
      </c>
      <c r="I975" s="7" t="s">
        <v>982</v>
      </c>
      <c r="J975" s="7" t="s">
        <v>754</v>
      </c>
      <c r="R975" s="7" t="s">
        <v>0</v>
      </c>
      <c r="S975" s="7">
        <v>11942</v>
      </c>
      <c r="T975" s="7">
        <v>253</v>
      </c>
      <c r="U975" s="7">
        <v>100</v>
      </c>
      <c r="V975" s="7" t="s">
        <v>1</v>
      </c>
      <c r="W975" s="7">
        <v>0</v>
      </c>
      <c r="X975" s="7">
        <v>0</v>
      </c>
      <c r="Y975" s="7" t="s">
        <v>2695</v>
      </c>
      <c r="Z975" s="7" t="s">
        <v>982</v>
      </c>
      <c r="AA975" s="7" t="s">
        <v>754</v>
      </c>
    </row>
    <row r="976" spans="1:27" x14ac:dyDescent="0.35">
      <c r="A976" s="7" t="s">
        <v>0</v>
      </c>
      <c r="B976" s="7">
        <v>11942</v>
      </c>
      <c r="C976" s="7">
        <v>253</v>
      </c>
      <c r="D976" s="7">
        <v>100</v>
      </c>
      <c r="E976" s="7" t="s">
        <v>1</v>
      </c>
      <c r="F976" s="7">
        <v>0</v>
      </c>
      <c r="G976" s="7">
        <v>0</v>
      </c>
      <c r="H976" s="7" t="s">
        <v>2695</v>
      </c>
      <c r="I976" s="7" t="s">
        <v>983</v>
      </c>
      <c r="J976" s="7" t="s">
        <v>754</v>
      </c>
      <c r="R976" s="7" t="s">
        <v>0</v>
      </c>
      <c r="S976" s="7">
        <v>11942</v>
      </c>
      <c r="T976" s="7">
        <v>253</v>
      </c>
      <c r="U976" s="7">
        <v>100</v>
      </c>
      <c r="V976" s="7" t="s">
        <v>1</v>
      </c>
      <c r="W976" s="7">
        <v>0</v>
      </c>
      <c r="X976" s="7">
        <v>0</v>
      </c>
      <c r="Y976" s="7" t="s">
        <v>2695</v>
      </c>
      <c r="Z976" s="7" t="s">
        <v>983</v>
      </c>
      <c r="AA976" s="7" t="s">
        <v>754</v>
      </c>
    </row>
    <row r="977" spans="1:27" x14ac:dyDescent="0.35">
      <c r="A977" s="7" t="s">
        <v>0</v>
      </c>
      <c r="B977" s="7">
        <v>11942</v>
      </c>
      <c r="C977" s="7">
        <v>253</v>
      </c>
      <c r="D977" s="7">
        <v>100</v>
      </c>
      <c r="E977" s="7" t="s">
        <v>1</v>
      </c>
      <c r="F977" s="7">
        <v>0</v>
      </c>
      <c r="G977" s="7">
        <v>0</v>
      </c>
      <c r="H977" s="7" t="s">
        <v>2695</v>
      </c>
      <c r="I977" s="7" t="s">
        <v>984</v>
      </c>
      <c r="J977" s="7" t="s">
        <v>754</v>
      </c>
      <c r="R977" s="7" t="s">
        <v>0</v>
      </c>
      <c r="S977" s="7">
        <v>11942</v>
      </c>
      <c r="T977" s="7">
        <v>253</v>
      </c>
      <c r="U977" s="7">
        <v>100</v>
      </c>
      <c r="V977" s="7" t="s">
        <v>1</v>
      </c>
      <c r="W977" s="7">
        <v>0</v>
      </c>
      <c r="X977" s="7">
        <v>0</v>
      </c>
      <c r="Y977" s="7" t="s">
        <v>2695</v>
      </c>
      <c r="Z977" s="7" t="s">
        <v>984</v>
      </c>
      <c r="AA977" s="7" t="s">
        <v>754</v>
      </c>
    </row>
    <row r="978" spans="1:27" x14ac:dyDescent="0.35">
      <c r="A978" s="7" t="s">
        <v>0</v>
      </c>
      <c r="B978" s="7">
        <v>11942</v>
      </c>
      <c r="C978" s="7">
        <v>253</v>
      </c>
      <c r="D978" s="7">
        <v>100</v>
      </c>
      <c r="E978" s="7" t="s">
        <v>1</v>
      </c>
      <c r="F978" s="7">
        <v>0</v>
      </c>
      <c r="G978" s="7">
        <v>0</v>
      </c>
      <c r="H978" s="7" t="s">
        <v>2695</v>
      </c>
      <c r="I978" s="7" t="s">
        <v>985</v>
      </c>
      <c r="J978" s="7" t="s">
        <v>754</v>
      </c>
      <c r="R978" s="7" t="s">
        <v>0</v>
      </c>
      <c r="S978" s="7">
        <v>11942</v>
      </c>
      <c r="T978" s="7">
        <v>253</v>
      </c>
      <c r="U978" s="7">
        <v>100</v>
      </c>
      <c r="V978" s="7" t="s">
        <v>1</v>
      </c>
      <c r="W978" s="7">
        <v>0</v>
      </c>
      <c r="X978" s="7">
        <v>0</v>
      </c>
      <c r="Y978" s="7" t="s">
        <v>2695</v>
      </c>
      <c r="Z978" s="7" t="s">
        <v>985</v>
      </c>
      <c r="AA978" s="7" t="s">
        <v>754</v>
      </c>
    </row>
    <row r="979" spans="1:27" x14ac:dyDescent="0.35">
      <c r="A979" s="7" t="s">
        <v>0</v>
      </c>
      <c r="B979" s="7">
        <v>11942</v>
      </c>
      <c r="C979" s="7">
        <v>253</v>
      </c>
      <c r="D979" s="7">
        <v>100</v>
      </c>
      <c r="E979" s="7" t="s">
        <v>1</v>
      </c>
      <c r="F979" s="7">
        <v>0</v>
      </c>
      <c r="G979" s="7">
        <v>0</v>
      </c>
      <c r="H979" s="7" t="s">
        <v>2695</v>
      </c>
      <c r="I979" s="7" t="s">
        <v>986</v>
      </c>
      <c r="J979" s="7" t="s">
        <v>754</v>
      </c>
      <c r="R979" s="7" t="s">
        <v>0</v>
      </c>
      <c r="S979" s="7">
        <v>11942</v>
      </c>
      <c r="T979" s="7">
        <v>253</v>
      </c>
      <c r="U979" s="7">
        <v>100</v>
      </c>
      <c r="V979" s="7" t="s">
        <v>1</v>
      </c>
      <c r="W979" s="7">
        <v>0</v>
      </c>
      <c r="X979" s="7">
        <v>0</v>
      </c>
      <c r="Y979" s="7" t="s">
        <v>2695</v>
      </c>
      <c r="Z979" s="7" t="s">
        <v>986</v>
      </c>
      <c r="AA979" s="7" t="s">
        <v>754</v>
      </c>
    </row>
    <row r="980" spans="1:27" x14ac:dyDescent="0.35">
      <c r="A980" s="7" t="s">
        <v>0</v>
      </c>
      <c r="B980" s="7">
        <v>11942</v>
      </c>
      <c r="C980" s="7">
        <v>253</v>
      </c>
      <c r="D980" s="7">
        <v>100</v>
      </c>
      <c r="E980" s="7" t="s">
        <v>1</v>
      </c>
      <c r="F980" s="7">
        <v>0</v>
      </c>
      <c r="G980" s="7">
        <v>0</v>
      </c>
      <c r="H980" s="7" t="s">
        <v>2695</v>
      </c>
      <c r="I980" s="7" t="s">
        <v>987</v>
      </c>
      <c r="J980" s="7" t="s">
        <v>754</v>
      </c>
      <c r="R980" s="7" t="s">
        <v>0</v>
      </c>
      <c r="S980" s="7">
        <v>11942</v>
      </c>
      <c r="T980" s="7">
        <v>253</v>
      </c>
      <c r="U980" s="7">
        <v>100</v>
      </c>
      <c r="V980" s="7" t="s">
        <v>1</v>
      </c>
      <c r="W980" s="7">
        <v>0</v>
      </c>
      <c r="X980" s="7">
        <v>0</v>
      </c>
      <c r="Y980" s="7" t="s">
        <v>2695</v>
      </c>
      <c r="Z980" s="7" t="s">
        <v>987</v>
      </c>
      <c r="AA980" s="7" t="s">
        <v>754</v>
      </c>
    </row>
    <row r="981" spans="1:27" x14ac:dyDescent="0.35">
      <c r="A981" s="7" t="s">
        <v>0</v>
      </c>
      <c r="B981" s="7">
        <v>11942</v>
      </c>
      <c r="C981" s="7">
        <v>253</v>
      </c>
      <c r="D981" s="7">
        <v>100</v>
      </c>
      <c r="E981" s="7" t="s">
        <v>1</v>
      </c>
      <c r="F981" s="7">
        <v>0</v>
      </c>
      <c r="G981" s="7">
        <v>0</v>
      </c>
      <c r="H981" s="7" t="s">
        <v>2695</v>
      </c>
      <c r="I981" s="7" t="s">
        <v>990</v>
      </c>
      <c r="J981" s="7" t="s">
        <v>754</v>
      </c>
      <c r="R981" s="7" t="s">
        <v>0</v>
      </c>
      <c r="S981" s="7">
        <v>11942</v>
      </c>
      <c r="T981" s="7">
        <v>253</v>
      </c>
      <c r="U981" s="7">
        <v>100</v>
      </c>
      <c r="V981" s="7" t="s">
        <v>1</v>
      </c>
      <c r="W981" s="7">
        <v>0</v>
      </c>
      <c r="X981" s="7">
        <v>0</v>
      </c>
      <c r="Y981" s="7" t="s">
        <v>2695</v>
      </c>
      <c r="Z981" s="7" t="s">
        <v>990</v>
      </c>
      <c r="AA981" s="7" t="s">
        <v>754</v>
      </c>
    </row>
    <row r="982" spans="1:27" x14ac:dyDescent="0.35">
      <c r="A982" s="7" t="s">
        <v>0</v>
      </c>
      <c r="B982" s="7">
        <v>11942</v>
      </c>
      <c r="C982" s="7">
        <v>253</v>
      </c>
      <c r="D982" s="7">
        <v>100</v>
      </c>
      <c r="E982" s="7" t="s">
        <v>1</v>
      </c>
      <c r="F982" s="7">
        <v>0</v>
      </c>
      <c r="G982" s="7">
        <v>0</v>
      </c>
      <c r="H982" s="7" t="s">
        <v>2695</v>
      </c>
      <c r="I982" s="7" t="s">
        <v>989</v>
      </c>
      <c r="J982" s="7" t="s">
        <v>754</v>
      </c>
      <c r="R982" s="7" t="s">
        <v>0</v>
      </c>
      <c r="S982" s="7">
        <v>11942</v>
      </c>
      <c r="T982" s="7">
        <v>253</v>
      </c>
      <c r="U982" s="7">
        <v>100</v>
      </c>
      <c r="V982" s="7" t="s">
        <v>1</v>
      </c>
      <c r="W982" s="7">
        <v>0</v>
      </c>
      <c r="X982" s="7">
        <v>0</v>
      </c>
      <c r="Y982" s="7" t="s">
        <v>2695</v>
      </c>
      <c r="Z982" s="7" t="s">
        <v>989</v>
      </c>
      <c r="AA982" s="7" t="s">
        <v>754</v>
      </c>
    </row>
    <row r="983" spans="1:27" x14ac:dyDescent="0.35">
      <c r="A983" s="7" t="s">
        <v>0</v>
      </c>
      <c r="B983" s="7">
        <v>11942</v>
      </c>
      <c r="C983" s="7">
        <v>253</v>
      </c>
      <c r="D983" s="7">
        <v>100</v>
      </c>
      <c r="E983" s="7" t="s">
        <v>1</v>
      </c>
      <c r="F983" s="7">
        <v>0</v>
      </c>
      <c r="G983" s="7">
        <v>0</v>
      </c>
      <c r="H983" s="7" t="s">
        <v>2695</v>
      </c>
      <c r="I983" s="7" t="s">
        <v>988</v>
      </c>
      <c r="J983" s="7" t="s">
        <v>754</v>
      </c>
      <c r="R983" s="7" t="s">
        <v>0</v>
      </c>
      <c r="S983" s="7">
        <v>11942</v>
      </c>
      <c r="T983" s="7">
        <v>253</v>
      </c>
      <c r="U983" s="7">
        <v>100</v>
      </c>
      <c r="V983" s="7" t="s">
        <v>1</v>
      </c>
      <c r="W983" s="7">
        <v>0</v>
      </c>
      <c r="X983" s="7">
        <v>0</v>
      </c>
      <c r="Y983" s="7" t="s">
        <v>2695</v>
      </c>
      <c r="Z983" s="7" t="s">
        <v>988</v>
      </c>
      <c r="AA983" s="7" t="s">
        <v>754</v>
      </c>
    </row>
    <row r="984" spans="1:27" x14ac:dyDescent="0.35">
      <c r="A984" s="7" t="s">
        <v>0</v>
      </c>
      <c r="B984" s="7">
        <v>11942</v>
      </c>
      <c r="C984" s="7">
        <v>253</v>
      </c>
      <c r="D984" s="7">
        <v>100</v>
      </c>
      <c r="E984" s="7" t="s">
        <v>1</v>
      </c>
      <c r="F984" s="7">
        <v>0</v>
      </c>
      <c r="G984" s="7">
        <v>0</v>
      </c>
      <c r="H984" s="7" t="s">
        <v>2695</v>
      </c>
      <c r="I984" s="7" t="s">
        <v>991</v>
      </c>
      <c r="J984" s="7" t="s">
        <v>754</v>
      </c>
      <c r="R984" s="7" t="s">
        <v>0</v>
      </c>
      <c r="S984" s="7">
        <v>11942</v>
      </c>
      <c r="T984" s="7">
        <v>253</v>
      </c>
      <c r="U984" s="7">
        <v>100</v>
      </c>
      <c r="V984" s="7" t="s">
        <v>1</v>
      </c>
      <c r="W984" s="7">
        <v>0</v>
      </c>
      <c r="X984" s="7">
        <v>0</v>
      </c>
      <c r="Y984" s="7" t="s">
        <v>2695</v>
      </c>
      <c r="Z984" s="7" t="s">
        <v>991</v>
      </c>
      <c r="AA984" s="7" t="s">
        <v>754</v>
      </c>
    </row>
    <row r="985" spans="1:27" x14ac:dyDescent="0.35">
      <c r="A985" s="7" t="s">
        <v>0</v>
      </c>
      <c r="B985" s="7">
        <v>11942</v>
      </c>
      <c r="C985" s="7">
        <v>253</v>
      </c>
      <c r="D985" s="7">
        <v>100</v>
      </c>
      <c r="E985" s="7" t="s">
        <v>1</v>
      </c>
      <c r="F985" s="7">
        <v>0</v>
      </c>
      <c r="G985" s="7">
        <v>0</v>
      </c>
      <c r="H985" s="7" t="s">
        <v>2695</v>
      </c>
      <c r="I985" s="7" t="s">
        <v>995</v>
      </c>
      <c r="J985" s="7" t="s">
        <v>754</v>
      </c>
      <c r="R985" s="7" t="s">
        <v>0</v>
      </c>
      <c r="S985" s="7">
        <v>11942</v>
      </c>
      <c r="T985" s="7">
        <v>253</v>
      </c>
      <c r="U985" s="7">
        <v>100</v>
      </c>
      <c r="V985" s="7" t="s">
        <v>1</v>
      </c>
      <c r="W985" s="7">
        <v>0</v>
      </c>
      <c r="X985" s="7">
        <v>0</v>
      </c>
      <c r="Y985" s="7" t="s">
        <v>2695</v>
      </c>
      <c r="Z985" s="7" t="s">
        <v>995</v>
      </c>
      <c r="AA985" s="7" t="s">
        <v>754</v>
      </c>
    </row>
    <row r="986" spans="1:27" x14ac:dyDescent="0.35">
      <c r="A986" s="7" t="s">
        <v>0</v>
      </c>
      <c r="B986" s="7">
        <v>11942</v>
      </c>
      <c r="C986" s="7">
        <v>253</v>
      </c>
      <c r="D986" s="7">
        <v>100</v>
      </c>
      <c r="E986" s="7" t="s">
        <v>1</v>
      </c>
      <c r="F986" s="7">
        <v>0</v>
      </c>
      <c r="G986" s="7">
        <v>0</v>
      </c>
      <c r="H986" s="7" t="s">
        <v>2695</v>
      </c>
      <c r="I986" s="7" t="s">
        <v>992</v>
      </c>
      <c r="J986" s="7" t="s">
        <v>754</v>
      </c>
      <c r="R986" s="7" t="s">
        <v>0</v>
      </c>
      <c r="S986" s="7">
        <v>11942</v>
      </c>
      <c r="T986" s="7">
        <v>253</v>
      </c>
      <c r="U986" s="7">
        <v>100</v>
      </c>
      <c r="V986" s="7" t="s">
        <v>1</v>
      </c>
      <c r="W986" s="7">
        <v>0</v>
      </c>
      <c r="X986" s="7">
        <v>0</v>
      </c>
      <c r="Y986" s="7" t="s">
        <v>2695</v>
      </c>
      <c r="Z986" s="7" t="s">
        <v>992</v>
      </c>
      <c r="AA986" s="7" t="s">
        <v>754</v>
      </c>
    </row>
    <row r="987" spans="1:27" x14ac:dyDescent="0.35">
      <c r="A987" s="7" t="s">
        <v>0</v>
      </c>
      <c r="B987" s="7">
        <v>11942</v>
      </c>
      <c r="C987" s="7">
        <v>253</v>
      </c>
      <c r="D987" s="7">
        <v>100</v>
      </c>
      <c r="E987" s="7" t="s">
        <v>1</v>
      </c>
      <c r="F987" s="7">
        <v>0</v>
      </c>
      <c r="G987" s="7">
        <v>0</v>
      </c>
      <c r="H987" s="7" t="s">
        <v>2695</v>
      </c>
      <c r="I987" s="7" t="s">
        <v>993</v>
      </c>
      <c r="J987" s="7" t="s">
        <v>754</v>
      </c>
      <c r="R987" s="7" t="s">
        <v>0</v>
      </c>
      <c r="S987" s="7">
        <v>11942</v>
      </c>
      <c r="T987" s="7">
        <v>253</v>
      </c>
      <c r="U987" s="7">
        <v>100</v>
      </c>
      <c r="V987" s="7" t="s">
        <v>1</v>
      </c>
      <c r="W987" s="7">
        <v>0</v>
      </c>
      <c r="X987" s="7">
        <v>0</v>
      </c>
      <c r="Y987" s="7" t="s">
        <v>2695</v>
      </c>
      <c r="Z987" s="7" t="s">
        <v>993</v>
      </c>
      <c r="AA987" s="7" t="s">
        <v>754</v>
      </c>
    </row>
    <row r="988" spans="1:27" x14ac:dyDescent="0.35">
      <c r="A988" s="7" t="s">
        <v>0</v>
      </c>
      <c r="B988" s="7">
        <v>11942</v>
      </c>
      <c r="C988" s="7">
        <v>253</v>
      </c>
      <c r="D988" s="7">
        <v>100</v>
      </c>
      <c r="E988" s="7" t="s">
        <v>1</v>
      </c>
      <c r="F988" s="7">
        <v>0</v>
      </c>
      <c r="G988" s="7">
        <v>0</v>
      </c>
      <c r="H988" s="7" t="s">
        <v>2695</v>
      </c>
      <c r="I988" s="7" t="s">
        <v>994</v>
      </c>
      <c r="J988" s="7" t="s">
        <v>754</v>
      </c>
      <c r="R988" s="7" t="s">
        <v>0</v>
      </c>
      <c r="S988" s="7">
        <v>11942</v>
      </c>
      <c r="T988" s="7">
        <v>253</v>
      </c>
      <c r="U988" s="7">
        <v>100</v>
      </c>
      <c r="V988" s="7" t="s">
        <v>1</v>
      </c>
      <c r="W988" s="7">
        <v>0</v>
      </c>
      <c r="X988" s="7">
        <v>0</v>
      </c>
      <c r="Y988" s="7" t="s">
        <v>2695</v>
      </c>
      <c r="Z988" s="7" t="s">
        <v>994</v>
      </c>
      <c r="AA988" s="7" t="s">
        <v>754</v>
      </c>
    </row>
    <row r="989" spans="1:27" x14ac:dyDescent="0.35">
      <c r="A989" s="7" t="s">
        <v>0</v>
      </c>
      <c r="B989" s="7">
        <v>11942</v>
      </c>
      <c r="C989" s="7">
        <v>253</v>
      </c>
      <c r="D989" s="7">
        <v>100</v>
      </c>
      <c r="E989" s="7" t="s">
        <v>1</v>
      </c>
      <c r="F989" s="7">
        <v>0</v>
      </c>
      <c r="G989" s="7">
        <v>0</v>
      </c>
      <c r="H989" s="7" t="s">
        <v>2695</v>
      </c>
      <c r="I989" s="7" t="s">
        <v>996</v>
      </c>
      <c r="J989" s="7" t="s">
        <v>754</v>
      </c>
      <c r="R989" s="7" t="s">
        <v>0</v>
      </c>
      <c r="S989" s="7">
        <v>11942</v>
      </c>
      <c r="T989" s="7">
        <v>253</v>
      </c>
      <c r="U989" s="7">
        <v>100</v>
      </c>
      <c r="V989" s="7" t="s">
        <v>1</v>
      </c>
      <c r="W989" s="7">
        <v>0</v>
      </c>
      <c r="X989" s="7">
        <v>0</v>
      </c>
      <c r="Y989" s="7" t="s">
        <v>2695</v>
      </c>
      <c r="Z989" s="7" t="s">
        <v>996</v>
      </c>
      <c r="AA989" s="7" t="s">
        <v>754</v>
      </c>
    </row>
    <row r="990" spans="1:27" x14ac:dyDescent="0.35">
      <c r="A990" s="7" t="s">
        <v>0</v>
      </c>
      <c r="B990" s="7">
        <v>11942</v>
      </c>
      <c r="C990" s="7">
        <v>253</v>
      </c>
      <c r="D990" s="7">
        <v>100</v>
      </c>
      <c r="E990" s="7" t="s">
        <v>1</v>
      </c>
      <c r="F990" s="7">
        <v>0</v>
      </c>
      <c r="G990" s="7">
        <v>0</v>
      </c>
      <c r="H990" s="7" t="s">
        <v>2695</v>
      </c>
      <c r="I990" s="7" t="s">
        <v>997</v>
      </c>
      <c r="J990" s="7" t="s">
        <v>754</v>
      </c>
      <c r="R990" s="7" t="s">
        <v>0</v>
      </c>
      <c r="S990" s="7">
        <v>11942</v>
      </c>
      <c r="T990" s="7">
        <v>253</v>
      </c>
      <c r="U990" s="7">
        <v>100</v>
      </c>
      <c r="V990" s="7" t="s">
        <v>1</v>
      </c>
      <c r="W990" s="7">
        <v>0</v>
      </c>
      <c r="X990" s="7">
        <v>0</v>
      </c>
      <c r="Y990" s="7" t="s">
        <v>2695</v>
      </c>
      <c r="Z990" s="7" t="s">
        <v>997</v>
      </c>
      <c r="AA990" s="7" t="s">
        <v>754</v>
      </c>
    </row>
    <row r="991" spans="1:27" x14ac:dyDescent="0.35">
      <c r="A991" s="7" t="s">
        <v>0</v>
      </c>
      <c r="B991" s="7">
        <v>11942</v>
      </c>
      <c r="C991" s="7">
        <v>253</v>
      </c>
      <c r="D991" s="7">
        <v>100</v>
      </c>
      <c r="E991" s="7" t="s">
        <v>1</v>
      </c>
      <c r="F991" s="7">
        <v>0</v>
      </c>
      <c r="G991" s="7">
        <v>0</v>
      </c>
      <c r="H991" s="7" t="s">
        <v>2695</v>
      </c>
      <c r="I991" s="7" t="s">
        <v>998</v>
      </c>
      <c r="J991" s="7" t="s">
        <v>754</v>
      </c>
      <c r="R991" s="7" t="s">
        <v>0</v>
      </c>
      <c r="S991" s="7">
        <v>11942</v>
      </c>
      <c r="T991" s="7">
        <v>253</v>
      </c>
      <c r="U991" s="7">
        <v>100</v>
      </c>
      <c r="V991" s="7" t="s">
        <v>1</v>
      </c>
      <c r="W991" s="7">
        <v>0</v>
      </c>
      <c r="X991" s="7">
        <v>0</v>
      </c>
      <c r="Y991" s="7" t="s">
        <v>2695</v>
      </c>
      <c r="Z991" s="7" t="s">
        <v>998</v>
      </c>
      <c r="AA991" s="7" t="s">
        <v>754</v>
      </c>
    </row>
    <row r="992" spans="1:27" x14ac:dyDescent="0.35">
      <c r="A992" s="7" t="s">
        <v>0</v>
      </c>
      <c r="B992" s="7">
        <v>11942</v>
      </c>
      <c r="C992" s="7">
        <v>253</v>
      </c>
      <c r="D992" s="7">
        <v>100</v>
      </c>
      <c r="E992" s="7" t="s">
        <v>1</v>
      </c>
      <c r="F992" s="7">
        <v>0</v>
      </c>
      <c r="G992" s="7">
        <v>0</v>
      </c>
      <c r="H992" s="7" t="s">
        <v>2695</v>
      </c>
      <c r="I992" s="7" t="s">
        <v>999</v>
      </c>
      <c r="J992" s="7" t="s">
        <v>754</v>
      </c>
      <c r="R992" s="7" t="s">
        <v>0</v>
      </c>
      <c r="S992" s="7">
        <v>11942</v>
      </c>
      <c r="T992" s="7">
        <v>253</v>
      </c>
      <c r="U992" s="7">
        <v>100</v>
      </c>
      <c r="V992" s="7" t="s">
        <v>1</v>
      </c>
      <c r="W992" s="7">
        <v>0</v>
      </c>
      <c r="X992" s="7">
        <v>0</v>
      </c>
      <c r="Y992" s="7" t="s">
        <v>2695</v>
      </c>
      <c r="Z992" s="7" t="s">
        <v>999</v>
      </c>
      <c r="AA992" s="7" t="s">
        <v>754</v>
      </c>
    </row>
    <row r="993" spans="1:27" x14ac:dyDescent="0.35">
      <c r="A993" s="7" t="s">
        <v>0</v>
      </c>
      <c r="B993" s="7">
        <v>11942</v>
      </c>
      <c r="C993" s="7">
        <v>253</v>
      </c>
      <c r="D993" s="7">
        <v>100</v>
      </c>
      <c r="E993" s="7" t="s">
        <v>1</v>
      </c>
      <c r="F993" s="7">
        <v>0</v>
      </c>
      <c r="G993" s="7">
        <v>0</v>
      </c>
      <c r="H993" s="7" t="s">
        <v>2695</v>
      </c>
      <c r="I993" s="7" t="s">
        <v>1000</v>
      </c>
      <c r="J993" s="7" t="s">
        <v>754</v>
      </c>
      <c r="R993" s="7" t="s">
        <v>0</v>
      </c>
      <c r="S993" s="7">
        <v>11942</v>
      </c>
      <c r="T993" s="7">
        <v>253</v>
      </c>
      <c r="U993" s="7">
        <v>100</v>
      </c>
      <c r="V993" s="7" t="s">
        <v>1</v>
      </c>
      <c r="W993" s="7">
        <v>0</v>
      </c>
      <c r="X993" s="7">
        <v>0</v>
      </c>
      <c r="Y993" s="7" t="s">
        <v>2695</v>
      </c>
      <c r="Z993" s="7" t="s">
        <v>1000</v>
      </c>
      <c r="AA993" s="7" t="s">
        <v>754</v>
      </c>
    </row>
    <row r="994" spans="1:27" x14ac:dyDescent="0.35">
      <c r="A994" s="7" t="s">
        <v>0</v>
      </c>
      <c r="B994" s="7">
        <v>11942</v>
      </c>
      <c r="C994" s="7">
        <v>253</v>
      </c>
      <c r="D994" s="7">
        <v>100</v>
      </c>
      <c r="E994" s="7" t="s">
        <v>1</v>
      </c>
      <c r="F994" s="7">
        <v>0</v>
      </c>
      <c r="G994" s="7">
        <v>0</v>
      </c>
      <c r="H994" s="7" t="s">
        <v>2695</v>
      </c>
      <c r="I994" s="7" t="s">
        <v>1001</v>
      </c>
      <c r="J994" s="7" t="s">
        <v>754</v>
      </c>
      <c r="R994" s="7" t="s">
        <v>0</v>
      </c>
      <c r="S994" s="7">
        <v>11942</v>
      </c>
      <c r="T994" s="7">
        <v>253</v>
      </c>
      <c r="U994" s="7">
        <v>100</v>
      </c>
      <c r="V994" s="7" t="s">
        <v>1</v>
      </c>
      <c r="W994" s="7">
        <v>0</v>
      </c>
      <c r="X994" s="7">
        <v>0</v>
      </c>
      <c r="Y994" s="7" t="s">
        <v>2695</v>
      </c>
      <c r="Z994" s="7" t="s">
        <v>1001</v>
      </c>
      <c r="AA994" s="7" t="s">
        <v>754</v>
      </c>
    </row>
    <row r="995" spans="1:27" x14ac:dyDescent="0.35">
      <c r="A995" s="7" t="s">
        <v>0</v>
      </c>
      <c r="B995" s="7">
        <v>11942</v>
      </c>
      <c r="C995" s="7">
        <v>253</v>
      </c>
      <c r="D995" s="7">
        <v>100</v>
      </c>
      <c r="E995" s="7" t="s">
        <v>1</v>
      </c>
      <c r="F995" s="7">
        <v>0</v>
      </c>
      <c r="G995" s="7">
        <v>0</v>
      </c>
      <c r="H995" s="7" t="s">
        <v>2695</v>
      </c>
      <c r="I995" s="7" t="s">
        <v>1002</v>
      </c>
      <c r="J995" s="7" t="s">
        <v>754</v>
      </c>
      <c r="R995" s="7" t="s">
        <v>0</v>
      </c>
      <c r="S995" s="7">
        <v>11942</v>
      </c>
      <c r="T995" s="7">
        <v>253</v>
      </c>
      <c r="U995" s="7">
        <v>100</v>
      </c>
      <c r="V995" s="7" t="s">
        <v>1</v>
      </c>
      <c r="W995" s="7">
        <v>0</v>
      </c>
      <c r="X995" s="7">
        <v>0</v>
      </c>
      <c r="Y995" s="7" t="s">
        <v>2695</v>
      </c>
      <c r="Z995" s="7" t="s">
        <v>1002</v>
      </c>
      <c r="AA995" s="7" t="s">
        <v>754</v>
      </c>
    </row>
    <row r="996" spans="1:27" x14ac:dyDescent="0.35">
      <c r="A996" s="7" t="s">
        <v>0</v>
      </c>
      <c r="B996" s="7">
        <v>4539</v>
      </c>
      <c r="C996" s="7">
        <v>253</v>
      </c>
      <c r="D996" s="7">
        <v>99.2</v>
      </c>
      <c r="E996" s="7" t="s">
        <v>1</v>
      </c>
      <c r="F996" s="7">
        <v>0</v>
      </c>
      <c r="G996" s="7">
        <v>0</v>
      </c>
      <c r="H996" s="7" t="s">
        <v>2696</v>
      </c>
      <c r="I996" s="7" t="s">
        <v>1003</v>
      </c>
      <c r="J996" s="7" t="s">
        <v>1970</v>
      </c>
      <c r="R996" s="7" t="s">
        <v>0</v>
      </c>
      <c r="S996" s="7">
        <v>4539</v>
      </c>
      <c r="T996" s="7">
        <v>253</v>
      </c>
      <c r="U996" s="7">
        <v>99.2</v>
      </c>
      <c r="V996" s="7" t="s">
        <v>1</v>
      </c>
      <c r="W996" s="7">
        <v>0</v>
      </c>
      <c r="X996" s="7">
        <v>0</v>
      </c>
      <c r="Y996" s="7" t="s">
        <v>2696</v>
      </c>
      <c r="Z996" s="7" t="s">
        <v>1003</v>
      </c>
      <c r="AA996" s="7" t="s">
        <v>1970</v>
      </c>
    </row>
    <row r="997" spans="1:27" x14ac:dyDescent="0.35">
      <c r="A997" s="7" t="s">
        <v>0</v>
      </c>
      <c r="B997" s="7">
        <v>4539</v>
      </c>
      <c r="C997" s="7">
        <v>253</v>
      </c>
      <c r="D997" s="7">
        <v>99.2</v>
      </c>
      <c r="E997" s="7" t="s">
        <v>1</v>
      </c>
      <c r="F997" s="7">
        <v>0</v>
      </c>
      <c r="G997" s="7">
        <v>0</v>
      </c>
      <c r="H997" s="7" t="s">
        <v>2696</v>
      </c>
      <c r="I997" s="7" t="s">
        <v>1004</v>
      </c>
      <c r="J997" s="7" t="s">
        <v>1970</v>
      </c>
      <c r="R997" s="7" t="s">
        <v>0</v>
      </c>
      <c r="S997" s="7">
        <v>4539</v>
      </c>
      <c r="T997" s="7">
        <v>253</v>
      </c>
      <c r="U997" s="7">
        <v>99.2</v>
      </c>
      <c r="V997" s="7" t="s">
        <v>1</v>
      </c>
      <c r="W997" s="7">
        <v>0</v>
      </c>
      <c r="X997" s="7">
        <v>0</v>
      </c>
      <c r="Y997" s="7" t="s">
        <v>2696</v>
      </c>
      <c r="Z997" s="7" t="s">
        <v>1004</v>
      </c>
      <c r="AA997" s="7" t="s">
        <v>1970</v>
      </c>
    </row>
    <row r="998" spans="1:27" x14ac:dyDescent="0.35">
      <c r="A998" s="7" t="s">
        <v>0</v>
      </c>
      <c r="B998" s="7">
        <v>4539</v>
      </c>
      <c r="C998" s="7">
        <v>253</v>
      </c>
      <c r="D998" s="7">
        <v>99.2</v>
      </c>
      <c r="E998" s="7" t="s">
        <v>1</v>
      </c>
      <c r="F998" s="7">
        <v>0</v>
      </c>
      <c r="G998" s="7">
        <v>0</v>
      </c>
      <c r="H998" s="7" t="s">
        <v>2696</v>
      </c>
      <c r="I998" s="7" t="s">
        <v>1005</v>
      </c>
      <c r="J998" s="7" t="s">
        <v>1970</v>
      </c>
      <c r="R998" s="7" t="s">
        <v>0</v>
      </c>
      <c r="S998" s="7">
        <v>4539</v>
      </c>
      <c r="T998" s="7">
        <v>253</v>
      </c>
      <c r="U998" s="7">
        <v>99.2</v>
      </c>
      <c r="V998" s="7" t="s">
        <v>1</v>
      </c>
      <c r="W998" s="7">
        <v>0</v>
      </c>
      <c r="X998" s="7">
        <v>0</v>
      </c>
      <c r="Y998" s="7" t="s">
        <v>2696</v>
      </c>
      <c r="Z998" s="7" t="s">
        <v>1005</v>
      </c>
      <c r="AA998" s="7" t="s">
        <v>1970</v>
      </c>
    </row>
    <row r="999" spans="1:27" x14ac:dyDescent="0.35">
      <c r="A999" s="7" t="s">
        <v>0</v>
      </c>
      <c r="B999" s="7">
        <v>4539</v>
      </c>
      <c r="C999" s="7">
        <v>253</v>
      </c>
      <c r="D999" s="7">
        <v>99.2</v>
      </c>
      <c r="E999" s="7" t="s">
        <v>1</v>
      </c>
      <c r="F999" s="7">
        <v>0</v>
      </c>
      <c r="G999" s="7">
        <v>0</v>
      </c>
      <c r="H999" s="7" t="s">
        <v>2696</v>
      </c>
      <c r="I999" s="7" t="s">
        <v>1006</v>
      </c>
      <c r="J999" s="7" t="s">
        <v>1970</v>
      </c>
      <c r="R999" s="7" t="s">
        <v>0</v>
      </c>
      <c r="S999" s="7">
        <v>4539</v>
      </c>
      <c r="T999" s="7">
        <v>253</v>
      </c>
      <c r="U999" s="7">
        <v>99.2</v>
      </c>
      <c r="V999" s="7" t="s">
        <v>1</v>
      </c>
      <c r="W999" s="7">
        <v>0</v>
      </c>
      <c r="X999" s="7">
        <v>0</v>
      </c>
      <c r="Y999" s="7" t="s">
        <v>2696</v>
      </c>
      <c r="Z999" s="7" t="s">
        <v>1006</v>
      </c>
      <c r="AA999" s="7" t="s">
        <v>1970</v>
      </c>
    </row>
    <row r="1000" spans="1:27" x14ac:dyDescent="0.35">
      <c r="A1000" s="7" t="s">
        <v>0</v>
      </c>
      <c r="B1000" s="7">
        <v>4539</v>
      </c>
      <c r="C1000" s="7">
        <v>253</v>
      </c>
      <c r="D1000" s="7">
        <v>99.2</v>
      </c>
      <c r="E1000" s="7" t="s">
        <v>1</v>
      </c>
      <c r="F1000" s="7">
        <v>0</v>
      </c>
      <c r="G1000" s="7">
        <v>0</v>
      </c>
      <c r="H1000" s="7" t="s">
        <v>2696</v>
      </c>
      <c r="I1000" s="7" t="s">
        <v>1007</v>
      </c>
      <c r="J1000" s="7" t="s">
        <v>1970</v>
      </c>
      <c r="R1000" s="7" t="s">
        <v>0</v>
      </c>
      <c r="S1000" s="7">
        <v>4539</v>
      </c>
      <c r="T1000" s="7">
        <v>253</v>
      </c>
      <c r="U1000" s="7">
        <v>99.2</v>
      </c>
      <c r="V1000" s="7" t="s">
        <v>1</v>
      </c>
      <c r="W1000" s="7">
        <v>0</v>
      </c>
      <c r="X1000" s="7">
        <v>0</v>
      </c>
      <c r="Y1000" s="7" t="s">
        <v>2696</v>
      </c>
      <c r="Z1000" s="7" t="s">
        <v>1007</v>
      </c>
      <c r="AA1000" s="7" t="s">
        <v>1970</v>
      </c>
    </row>
    <row r="1001" spans="1:27" x14ac:dyDescent="0.35">
      <c r="A1001" s="7" t="s">
        <v>0</v>
      </c>
      <c r="B1001" s="7">
        <v>4539</v>
      </c>
      <c r="C1001" s="7">
        <v>253</v>
      </c>
      <c r="D1001" s="7">
        <v>99.2</v>
      </c>
      <c r="E1001" s="7" t="s">
        <v>1</v>
      </c>
      <c r="F1001" s="7">
        <v>0</v>
      </c>
      <c r="G1001" s="7">
        <v>0</v>
      </c>
      <c r="H1001" s="7" t="s">
        <v>2696</v>
      </c>
      <c r="I1001" s="7" t="s">
        <v>1008</v>
      </c>
      <c r="J1001" s="7" t="s">
        <v>1970</v>
      </c>
      <c r="R1001" s="7" t="s">
        <v>0</v>
      </c>
      <c r="S1001" s="7">
        <v>4539</v>
      </c>
      <c r="T1001" s="7">
        <v>253</v>
      </c>
      <c r="U1001" s="7">
        <v>99.2</v>
      </c>
      <c r="V1001" s="7" t="s">
        <v>1</v>
      </c>
      <c r="W1001" s="7">
        <v>0</v>
      </c>
      <c r="X1001" s="7">
        <v>0</v>
      </c>
      <c r="Y1001" s="7" t="s">
        <v>2696</v>
      </c>
      <c r="Z1001" s="7" t="s">
        <v>1008</v>
      </c>
      <c r="AA1001" s="7" t="s">
        <v>1970</v>
      </c>
    </row>
    <row r="1002" spans="1:27" x14ac:dyDescent="0.35">
      <c r="A1002" s="7" t="s">
        <v>0</v>
      </c>
      <c r="B1002" s="7">
        <v>4539</v>
      </c>
      <c r="C1002" s="7">
        <v>253</v>
      </c>
      <c r="D1002" s="7">
        <v>99.2</v>
      </c>
      <c r="E1002" s="7" t="s">
        <v>1</v>
      </c>
      <c r="F1002" s="7">
        <v>0</v>
      </c>
      <c r="G1002" s="7">
        <v>0</v>
      </c>
      <c r="H1002" s="7" t="s">
        <v>2696</v>
      </c>
      <c r="I1002" s="7" t="s">
        <v>1009</v>
      </c>
      <c r="J1002" s="7" t="s">
        <v>1970</v>
      </c>
      <c r="R1002" s="7" t="s">
        <v>0</v>
      </c>
      <c r="S1002" s="7">
        <v>4539</v>
      </c>
      <c r="T1002" s="7">
        <v>253</v>
      </c>
      <c r="U1002" s="7">
        <v>99.2</v>
      </c>
      <c r="V1002" s="7" t="s">
        <v>1</v>
      </c>
      <c r="W1002" s="7">
        <v>0</v>
      </c>
      <c r="X1002" s="7">
        <v>0</v>
      </c>
      <c r="Y1002" s="7" t="s">
        <v>2696</v>
      </c>
      <c r="Z1002" s="7" t="s">
        <v>1009</v>
      </c>
      <c r="AA1002" s="7" t="s">
        <v>1970</v>
      </c>
    </row>
    <row r="1003" spans="1:27" x14ac:dyDescent="0.35">
      <c r="A1003" s="7" t="s">
        <v>0</v>
      </c>
      <c r="B1003" s="7">
        <v>4539</v>
      </c>
      <c r="C1003" s="7">
        <v>253</v>
      </c>
      <c r="D1003" s="7">
        <v>99.2</v>
      </c>
      <c r="E1003" s="7" t="s">
        <v>1</v>
      </c>
      <c r="F1003" s="7">
        <v>0</v>
      </c>
      <c r="G1003" s="7">
        <v>0</v>
      </c>
      <c r="H1003" s="7" t="s">
        <v>2696</v>
      </c>
      <c r="I1003" s="7" t="s">
        <v>1011</v>
      </c>
      <c r="J1003" s="7" t="s">
        <v>1970</v>
      </c>
      <c r="R1003" s="7" t="s">
        <v>0</v>
      </c>
      <c r="S1003" s="7">
        <v>4539</v>
      </c>
      <c r="T1003" s="7">
        <v>253</v>
      </c>
      <c r="U1003" s="7">
        <v>99.2</v>
      </c>
      <c r="V1003" s="7" t="s">
        <v>1</v>
      </c>
      <c r="W1003" s="7">
        <v>0</v>
      </c>
      <c r="X1003" s="7">
        <v>0</v>
      </c>
      <c r="Y1003" s="7" t="s">
        <v>2696</v>
      </c>
      <c r="Z1003" s="7" t="s">
        <v>1011</v>
      </c>
      <c r="AA1003" s="7" t="s">
        <v>1970</v>
      </c>
    </row>
    <row r="1004" spans="1:27" x14ac:dyDescent="0.35">
      <c r="A1004" s="7" t="s">
        <v>0</v>
      </c>
      <c r="B1004" s="7">
        <v>4539</v>
      </c>
      <c r="C1004" s="7">
        <v>253</v>
      </c>
      <c r="D1004" s="7">
        <v>99.2</v>
      </c>
      <c r="E1004" s="7" t="s">
        <v>1</v>
      </c>
      <c r="F1004" s="7">
        <v>0</v>
      </c>
      <c r="G1004" s="7">
        <v>0</v>
      </c>
      <c r="H1004" s="7" t="s">
        <v>2696</v>
      </c>
      <c r="I1004" s="7" t="s">
        <v>1010</v>
      </c>
      <c r="J1004" s="7" t="s">
        <v>1970</v>
      </c>
      <c r="R1004" s="7" t="s">
        <v>0</v>
      </c>
      <c r="S1004" s="7">
        <v>4539</v>
      </c>
      <c r="T1004" s="7">
        <v>253</v>
      </c>
      <c r="U1004" s="7">
        <v>99.2</v>
      </c>
      <c r="V1004" s="7" t="s">
        <v>1</v>
      </c>
      <c r="W1004" s="7">
        <v>0</v>
      </c>
      <c r="X1004" s="7">
        <v>0</v>
      </c>
      <c r="Y1004" s="7" t="s">
        <v>2696</v>
      </c>
      <c r="Z1004" s="7" t="s">
        <v>1010</v>
      </c>
      <c r="AA1004" s="7" t="s">
        <v>1970</v>
      </c>
    </row>
    <row r="1005" spans="1:27" x14ac:dyDescent="0.35">
      <c r="A1005" s="7" t="s">
        <v>0</v>
      </c>
      <c r="B1005" s="7">
        <v>4539</v>
      </c>
      <c r="C1005" s="7">
        <v>253</v>
      </c>
      <c r="D1005" s="7">
        <v>99.2</v>
      </c>
      <c r="E1005" s="7" t="s">
        <v>1</v>
      </c>
      <c r="F1005" s="7">
        <v>0</v>
      </c>
      <c r="G1005" s="7">
        <v>0</v>
      </c>
      <c r="H1005" s="7" t="s">
        <v>2696</v>
      </c>
      <c r="I1005" s="7" t="s">
        <v>1012</v>
      </c>
      <c r="J1005" s="7" t="s">
        <v>1970</v>
      </c>
      <c r="R1005" s="7" t="s">
        <v>0</v>
      </c>
      <c r="S1005" s="7">
        <v>4539</v>
      </c>
      <c r="T1005" s="7">
        <v>253</v>
      </c>
      <c r="U1005" s="7">
        <v>99.2</v>
      </c>
      <c r="V1005" s="7" t="s">
        <v>1</v>
      </c>
      <c r="W1005" s="7">
        <v>0</v>
      </c>
      <c r="X1005" s="7">
        <v>0</v>
      </c>
      <c r="Y1005" s="7" t="s">
        <v>2696</v>
      </c>
      <c r="Z1005" s="7" t="s">
        <v>1012</v>
      </c>
      <c r="AA1005" s="7" t="s">
        <v>1970</v>
      </c>
    </row>
    <row r="1006" spans="1:27" x14ac:dyDescent="0.35">
      <c r="A1006" s="7" t="s">
        <v>0</v>
      </c>
      <c r="B1006" s="7">
        <v>4539</v>
      </c>
      <c r="C1006" s="7">
        <v>253</v>
      </c>
      <c r="D1006" s="7">
        <v>99.2</v>
      </c>
      <c r="E1006" s="7" t="s">
        <v>1</v>
      </c>
      <c r="F1006" s="7">
        <v>0</v>
      </c>
      <c r="G1006" s="7">
        <v>0</v>
      </c>
      <c r="H1006" s="7" t="s">
        <v>2696</v>
      </c>
      <c r="I1006" s="7" t="s">
        <v>1015</v>
      </c>
      <c r="J1006" s="7" t="s">
        <v>1970</v>
      </c>
      <c r="R1006" s="7" t="s">
        <v>0</v>
      </c>
      <c r="S1006" s="7">
        <v>4539</v>
      </c>
      <c r="T1006" s="7">
        <v>253</v>
      </c>
      <c r="U1006" s="7">
        <v>99.2</v>
      </c>
      <c r="V1006" s="7" t="s">
        <v>1</v>
      </c>
      <c r="W1006" s="7">
        <v>0</v>
      </c>
      <c r="X1006" s="7">
        <v>0</v>
      </c>
      <c r="Y1006" s="7" t="s">
        <v>2696</v>
      </c>
      <c r="Z1006" s="7" t="s">
        <v>1015</v>
      </c>
      <c r="AA1006" s="7" t="s">
        <v>1970</v>
      </c>
    </row>
    <row r="1007" spans="1:27" x14ac:dyDescent="0.35">
      <c r="A1007" s="7" t="s">
        <v>0</v>
      </c>
      <c r="B1007" s="7">
        <v>4539</v>
      </c>
      <c r="C1007" s="7">
        <v>253</v>
      </c>
      <c r="D1007" s="7">
        <v>99.2</v>
      </c>
      <c r="E1007" s="7" t="s">
        <v>1</v>
      </c>
      <c r="F1007" s="7">
        <v>0</v>
      </c>
      <c r="G1007" s="7">
        <v>0</v>
      </c>
      <c r="H1007" s="7" t="s">
        <v>2696</v>
      </c>
      <c r="I1007" s="7" t="s">
        <v>1014</v>
      </c>
      <c r="J1007" s="7" t="s">
        <v>1970</v>
      </c>
      <c r="R1007" s="7" t="s">
        <v>0</v>
      </c>
      <c r="S1007" s="7">
        <v>4539</v>
      </c>
      <c r="T1007" s="7">
        <v>253</v>
      </c>
      <c r="U1007" s="7">
        <v>99.2</v>
      </c>
      <c r="V1007" s="7" t="s">
        <v>1</v>
      </c>
      <c r="W1007" s="7">
        <v>0</v>
      </c>
      <c r="X1007" s="7">
        <v>0</v>
      </c>
      <c r="Y1007" s="7" t="s">
        <v>2696</v>
      </c>
      <c r="Z1007" s="7" t="s">
        <v>1014</v>
      </c>
      <c r="AA1007" s="7" t="s">
        <v>1970</v>
      </c>
    </row>
    <row r="1008" spans="1:27" x14ac:dyDescent="0.35">
      <c r="A1008" s="7" t="s">
        <v>0</v>
      </c>
      <c r="B1008" s="7">
        <v>4539</v>
      </c>
      <c r="C1008" s="7">
        <v>253</v>
      </c>
      <c r="D1008" s="7">
        <v>99.2</v>
      </c>
      <c r="E1008" s="7" t="s">
        <v>1</v>
      </c>
      <c r="F1008" s="7">
        <v>0</v>
      </c>
      <c r="G1008" s="7">
        <v>0</v>
      </c>
      <c r="H1008" s="7" t="s">
        <v>2696</v>
      </c>
      <c r="I1008" s="7" t="s">
        <v>1013</v>
      </c>
      <c r="J1008" s="7" t="s">
        <v>1970</v>
      </c>
      <c r="R1008" s="7" t="s">
        <v>0</v>
      </c>
      <c r="S1008" s="7">
        <v>4539</v>
      </c>
      <c r="T1008" s="7">
        <v>253</v>
      </c>
      <c r="U1008" s="7">
        <v>99.2</v>
      </c>
      <c r="V1008" s="7" t="s">
        <v>1</v>
      </c>
      <c r="W1008" s="7">
        <v>0</v>
      </c>
      <c r="X1008" s="7">
        <v>0</v>
      </c>
      <c r="Y1008" s="7" t="s">
        <v>2696</v>
      </c>
      <c r="Z1008" s="7" t="s">
        <v>1013</v>
      </c>
      <c r="AA1008" s="7" t="s">
        <v>1970</v>
      </c>
    </row>
    <row r="1009" spans="1:27" x14ac:dyDescent="0.35">
      <c r="A1009" s="7" t="s">
        <v>0</v>
      </c>
      <c r="B1009" s="7">
        <v>4539</v>
      </c>
      <c r="C1009" s="7">
        <v>253</v>
      </c>
      <c r="D1009" s="7">
        <v>99.2</v>
      </c>
      <c r="E1009" s="7" t="s">
        <v>1</v>
      </c>
      <c r="F1009" s="7">
        <v>0</v>
      </c>
      <c r="G1009" s="7">
        <v>0</v>
      </c>
      <c r="H1009" s="7" t="s">
        <v>2696</v>
      </c>
      <c r="I1009" s="7" t="s">
        <v>1016</v>
      </c>
      <c r="J1009" s="7" t="s">
        <v>1970</v>
      </c>
      <c r="R1009" s="7" t="s">
        <v>0</v>
      </c>
      <c r="S1009" s="7">
        <v>4539</v>
      </c>
      <c r="T1009" s="7">
        <v>253</v>
      </c>
      <c r="U1009" s="7">
        <v>99.2</v>
      </c>
      <c r="V1009" s="7" t="s">
        <v>1</v>
      </c>
      <c r="W1009" s="7">
        <v>0</v>
      </c>
      <c r="X1009" s="7">
        <v>0</v>
      </c>
      <c r="Y1009" s="7" t="s">
        <v>2696</v>
      </c>
      <c r="Z1009" s="7" t="s">
        <v>1016</v>
      </c>
      <c r="AA1009" s="7" t="s">
        <v>1970</v>
      </c>
    </row>
    <row r="1010" spans="1:27" x14ac:dyDescent="0.35">
      <c r="A1010" s="7" t="s">
        <v>0</v>
      </c>
      <c r="B1010" s="7">
        <v>4539</v>
      </c>
      <c r="C1010" s="7">
        <v>253</v>
      </c>
      <c r="D1010" s="7">
        <v>99.2</v>
      </c>
      <c r="E1010" s="7" t="s">
        <v>1</v>
      </c>
      <c r="F1010" s="7">
        <v>0</v>
      </c>
      <c r="G1010" s="7">
        <v>0</v>
      </c>
      <c r="H1010" s="7" t="s">
        <v>2696</v>
      </c>
      <c r="I1010" s="7" t="s">
        <v>1017</v>
      </c>
      <c r="J1010" s="7" t="s">
        <v>1970</v>
      </c>
      <c r="R1010" s="7" t="s">
        <v>0</v>
      </c>
      <c r="S1010" s="7">
        <v>4539</v>
      </c>
      <c r="T1010" s="7">
        <v>253</v>
      </c>
      <c r="U1010" s="7">
        <v>99.2</v>
      </c>
      <c r="V1010" s="7" t="s">
        <v>1</v>
      </c>
      <c r="W1010" s="7">
        <v>0</v>
      </c>
      <c r="X1010" s="7">
        <v>0</v>
      </c>
      <c r="Y1010" s="7" t="s">
        <v>2696</v>
      </c>
      <c r="Z1010" s="7" t="s">
        <v>1017</v>
      </c>
      <c r="AA1010" s="7" t="s">
        <v>1970</v>
      </c>
    </row>
    <row r="1011" spans="1:27" x14ac:dyDescent="0.35">
      <c r="A1011" s="7" t="s">
        <v>0</v>
      </c>
      <c r="B1011" s="7">
        <v>4539</v>
      </c>
      <c r="C1011" s="7">
        <v>253</v>
      </c>
      <c r="D1011" s="7">
        <v>99.2</v>
      </c>
      <c r="E1011" s="7" t="s">
        <v>1</v>
      </c>
      <c r="F1011" s="7">
        <v>0</v>
      </c>
      <c r="G1011" s="7">
        <v>0</v>
      </c>
      <c r="H1011" s="7" t="s">
        <v>2696</v>
      </c>
      <c r="I1011" s="7" t="s">
        <v>1019</v>
      </c>
      <c r="J1011" s="7" t="s">
        <v>1970</v>
      </c>
      <c r="R1011" s="7" t="s">
        <v>0</v>
      </c>
      <c r="S1011" s="7">
        <v>4539</v>
      </c>
      <c r="T1011" s="7">
        <v>253</v>
      </c>
      <c r="U1011" s="7">
        <v>99.2</v>
      </c>
      <c r="V1011" s="7" t="s">
        <v>1</v>
      </c>
      <c r="W1011" s="7">
        <v>0</v>
      </c>
      <c r="X1011" s="7">
        <v>0</v>
      </c>
      <c r="Y1011" s="7" t="s">
        <v>2696</v>
      </c>
      <c r="Z1011" s="7" t="s">
        <v>1019</v>
      </c>
      <c r="AA1011" s="7" t="s">
        <v>1970</v>
      </c>
    </row>
    <row r="1012" spans="1:27" x14ac:dyDescent="0.35">
      <c r="A1012" s="7" t="s">
        <v>0</v>
      </c>
      <c r="B1012" s="7">
        <v>4539</v>
      </c>
      <c r="C1012" s="7">
        <v>253</v>
      </c>
      <c r="D1012" s="7">
        <v>99.2</v>
      </c>
      <c r="E1012" s="7" t="s">
        <v>1</v>
      </c>
      <c r="F1012" s="7">
        <v>0</v>
      </c>
      <c r="G1012" s="7">
        <v>0</v>
      </c>
      <c r="H1012" s="7" t="s">
        <v>2696</v>
      </c>
      <c r="I1012" s="7" t="s">
        <v>1018</v>
      </c>
      <c r="J1012" s="7" t="s">
        <v>1970</v>
      </c>
      <c r="R1012" s="7" t="s">
        <v>0</v>
      </c>
      <c r="S1012" s="7">
        <v>4539</v>
      </c>
      <c r="T1012" s="7">
        <v>253</v>
      </c>
      <c r="U1012" s="7">
        <v>99.2</v>
      </c>
      <c r="V1012" s="7" t="s">
        <v>1</v>
      </c>
      <c r="W1012" s="7">
        <v>0</v>
      </c>
      <c r="X1012" s="7">
        <v>0</v>
      </c>
      <c r="Y1012" s="7" t="s">
        <v>2696</v>
      </c>
      <c r="Z1012" s="7" t="s">
        <v>1018</v>
      </c>
      <c r="AA1012" s="7" t="s">
        <v>1970</v>
      </c>
    </row>
    <row r="1013" spans="1:27" x14ac:dyDescent="0.35">
      <c r="A1013" s="7" t="s">
        <v>0</v>
      </c>
      <c r="B1013" s="7">
        <v>4539</v>
      </c>
      <c r="C1013" s="7">
        <v>253</v>
      </c>
      <c r="D1013" s="7">
        <v>99.2</v>
      </c>
      <c r="E1013" s="7" t="s">
        <v>1</v>
      </c>
      <c r="F1013" s="7">
        <v>0</v>
      </c>
      <c r="G1013" s="7">
        <v>0</v>
      </c>
      <c r="H1013" s="7" t="s">
        <v>2696</v>
      </c>
      <c r="I1013" s="7" t="s">
        <v>1021</v>
      </c>
      <c r="J1013" s="7" t="s">
        <v>1970</v>
      </c>
      <c r="R1013" s="7" t="s">
        <v>0</v>
      </c>
      <c r="S1013" s="7">
        <v>4539</v>
      </c>
      <c r="T1013" s="7">
        <v>253</v>
      </c>
      <c r="U1013" s="7">
        <v>99.2</v>
      </c>
      <c r="V1013" s="7" t="s">
        <v>1</v>
      </c>
      <c r="W1013" s="7">
        <v>0</v>
      </c>
      <c r="X1013" s="7">
        <v>0</v>
      </c>
      <c r="Y1013" s="7" t="s">
        <v>2696</v>
      </c>
      <c r="Z1013" s="7" t="s">
        <v>1021</v>
      </c>
      <c r="AA1013" s="7" t="s">
        <v>1970</v>
      </c>
    </row>
    <row r="1014" spans="1:27" x14ac:dyDescent="0.35">
      <c r="A1014" s="7" t="s">
        <v>0</v>
      </c>
      <c r="B1014" s="7">
        <v>4539</v>
      </c>
      <c r="C1014" s="7">
        <v>253</v>
      </c>
      <c r="D1014" s="7">
        <v>99.2</v>
      </c>
      <c r="E1014" s="7" t="s">
        <v>1</v>
      </c>
      <c r="F1014" s="7">
        <v>0</v>
      </c>
      <c r="G1014" s="7">
        <v>0</v>
      </c>
      <c r="H1014" s="7" t="s">
        <v>2696</v>
      </c>
      <c r="I1014" s="7" t="s">
        <v>1020</v>
      </c>
      <c r="J1014" s="7" t="s">
        <v>1970</v>
      </c>
      <c r="R1014" s="7" t="s">
        <v>0</v>
      </c>
      <c r="S1014" s="7">
        <v>4539</v>
      </c>
      <c r="T1014" s="7">
        <v>253</v>
      </c>
      <c r="U1014" s="7">
        <v>99.2</v>
      </c>
      <c r="V1014" s="7" t="s">
        <v>1</v>
      </c>
      <c r="W1014" s="7">
        <v>0</v>
      </c>
      <c r="X1014" s="7">
        <v>0</v>
      </c>
      <c r="Y1014" s="7" t="s">
        <v>2696</v>
      </c>
      <c r="Z1014" s="7" t="s">
        <v>1020</v>
      </c>
      <c r="AA1014" s="7" t="s">
        <v>1970</v>
      </c>
    </row>
    <row r="1015" spans="1:27" x14ac:dyDescent="0.35">
      <c r="A1015" s="7" t="s">
        <v>0</v>
      </c>
      <c r="B1015" s="7">
        <v>4539</v>
      </c>
      <c r="C1015" s="7">
        <v>253</v>
      </c>
      <c r="D1015" s="7">
        <v>99.2</v>
      </c>
      <c r="E1015" s="7" t="s">
        <v>1</v>
      </c>
      <c r="F1015" s="7">
        <v>0</v>
      </c>
      <c r="G1015" s="7">
        <v>0</v>
      </c>
      <c r="H1015" s="7" t="s">
        <v>2696</v>
      </c>
      <c r="I1015" s="7" t="s">
        <v>1023</v>
      </c>
      <c r="J1015" s="7" t="s">
        <v>1970</v>
      </c>
      <c r="R1015" s="7" t="s">
        <v>0</v>
      </c>
      <c r="S1015" s="7">
        <v>4539</v>
      </c>
      <c r="T1015" s="7">
        <v>253</v>
      </c>
      <c r="U1015" s="7">
        <v>99.2</v>
      </c>
      <c r="V1015" s="7" t="s">
        <v>1</v>
      </c>
      <c r="W1015" s="7">
        <v>0</v>
      </c>
      <c r="X1015" s="7">
        <v>0</v>
      </c>
      <c r="Y1015" s="7" t="s">
        <v>2696</v>
      </c>
      <c r="Z1015" s="7" t="s">
        <v>1023</v>
      </c>
      <c r="AA1015" s="7" t="s">
        <v>1970</v>
      </c>
    </row>
    <row r="1016" spans="1:27" x14ac:dyDescent="0.35">
      <c r="A1016" s="7" t="s">
        <v>0</v>
      </c>
      <c r="B1016" s="7">
        <v>4539</v>
      </c>
      <c r="C1016" s="7">
        <v>253</v>
      </c>
      <c r="D1016" s="7">
        <v>99.2</v>
      </c>
      <c r="E1016" s="7" t="s">
        <v>1</v>
      </c>
      <c r="F1016" s="7">
        <v>0</v>
      </c>
      <c r="G1016" s="7">
        <v>0</v>
      </c>
      <c r="H1016" s="7" t="s">
        <v>2696</v>
      </c>
      <c r="I1016" s="7" t="s">
        <v>1022</v>
      </c>
      <c r="J1016" s="7" t="s">
        <v>1970</v>
      </c>
      <c r="R1016" s="7" t="s">
        <v>0</v>
      </c>
      <c r="S1016" s="7">
        <v>4539</v>
      </c>
      <c r="T1016" s="7">
        <v>253</v>
      </c>
      <c r="U1016" s="7">
        <v>99.2</v>
      </c>
      <c r="V1016" s="7" t="s">
        <v>1</v>
      </c>
      <c r="W1016" s="7">
        <v>0</v>
      </c>
      <c r="X1016" s="7">
        <v>0</v>
      </c>
      <c r="Y1016" s="7" t="s">
        <v>2696</v>
      </c>
      <c r="Z1016" s="7" t="s">
        <v>1022</v>
      </c>
      <c r="AA1016" s="7" t="s">
        <v>1970</v>
      </c>
    </row>
    <row r="1017" spans="1:27" x14ac:dyDescent="0.35">
      <c r="A1017" s="7" t="s">
        <v>0</v>
      </c>
      <c r="B1017" s="7">
        <v>4539</v>
      </c>
      <c r="C1017" s="7">
        <v>253</v>
      </c>
      <c r="D1017" s="7">
        <v>99.2</v>
      </c>
      <c r="E1017" s="7" t="s">
        <v>1</v>
      </c>
      <c r="F1017" s="7">
        <v>0</v>
      </c>
      <c r="G1017" s="7">
        <v>0</v>
      </c>
      <c r="H1017" s="7" t="s">
        <v>2696</v>
      </c>
      <c r="I1017" s="7" t="s">
        <v>1027</v>
      </c>
      <c r="J1017" s="7" t="s">
        <v>1970</v>
      </c>
      <c r="R1017" s="7" t="s">
        <v>0</v>
      </c>
      <c r="S1017" s="7">
        <v>4539</v>
      </c>
      <c r="T1017" s="7">
        <v>253</v>
      </c>
      <c r="U1017" s="7">
        <v>99.2</v>
      </c>
      <c r="V1017" s="7" t="s">
        <v>1</v>
      </c>
      <c r="W1017" s="7">
        <v>0</v>
      </c>
      <c r="X1017" s="7">
        <v>0</v>
      </c>
      <c r="Y1017" s="7" t="s">
        <v>2696</v>
      </c>
      <c r="Z1017" s="7" t="s">
        <v>1027</v>
      </c>
      <c r="AA1017" s="7" t="s">
        <v>1970</v>
      </c>
    </row>
    <row r="1018" spans="1:27" x14ac:dyDescent="0.35">
      <c r="A1018" s="7" t="s">
        <v>0</v>
      </c>
      <c r="B1018" s="7">
        <v>4539</v>
      </c>
      <c r="C1018" s="7">
        <v>253</v>
      </c>
      <c r="D1018" s="7">
        <v>99.2</v>
      </c>
      <c r="E1018" s="7" t="s">
        <v>1</v>
      </c>
      <c r="F1018" s="7">
        <v>0</v>
      </c>
      <c r="G1018" s="7">
        <v>0</v>
      </c>
      <c r="H1018" s="7" t="s">
        <v>2696</v>
      </c>
      <c r="I1018" s="7" t="s">
        <v>1024</v>
      </c>
      <c r="J1018" s="7" t="s">
        <v>1970</v>
      </c>
      <c r="R1018" s="7" t="s">
        <v>0</v>
      </c>
      <c r="S1018" s="7">
        <v>4539</v>
      </c>
      <c r="T1018" s="7">
        <v>253</v>
      </c>
      <c r="U1018" s="7">
        <v>99.2</v>
      </c>
      <c r="V1018" s="7" t="s">
        <v>1</v>
      </c>
      <c r="W1018" s="7">
        <v>0</v>
      </c>
      <c r="X1018" s="7">
        <v>0</v>
      </c>
      <c r="Y1018" s="7" t="s">
        <v>2696</v>
      </c>
      <c r="Z1018" s="7" t="s">
        <v>1024</v>
      </c>
      <c r="AA1018" s="7" t="s">
        <v>1970</v>
      </c>
    </row>
    <row r="1019" spans="1:27" x14ac:dyDescent="0.35">
      <c r="A1019" s="7" t="s">
        <v>0</v>
      </c>
      <c r="B1019" s="7">
        <v>4539</v>
      </c>
      <c r="C1019" s="7">
        <v>253</v>
      </c>
      <c r="D1019" s="7">
        <v>99.2</v>
      </c>
      <c r="E1019" s="7" t="s">
        <v>1</v>
      </c>
      <c r="F1019" s="7">
        <v>0</v>
      </c>
      <c r="G1019" s="7">
        <v>0</v>
      </c>
      <c r="H1019" s="7" t="s">
        <v>2696</v>
      </c>
      <c r="I1019" s="7" t="s">
        <v>1025</v>
      </c>
      <c r="J1019" s="7" t="s">
        <v>1970</v>
      </c>
      <c r="R1019" s="7" t="s">
        <v>0</v>
      </c>
      <c r="S1019" s="7">
        <v>4539</v>
      </c>
      <c r="T1019" s="7">
        <v>253</v>
      </c>
      <c r="U1019" s="7">
        <v>99.2</v>
      </c>
      <c r="V1019" s="7" t="s">
        <v>1</v>
      </c>
      <c r="W1019" s="7">
        <v>0</v>
      </c>
      <c r="X1019" s="7">
        <v>0</v>
      </c>
      <c r="Y1019" s="7" t="s">
        <v>2696</v>
      </c>
      <c r="Z1019" s="7" t="s">
        <v>1025</v>
      </c>
      <c r="AA1019" s="7" t="s">
        <v>1970</v>
      </c>
    </row>
    <row r="1020" spans="1:27" x14ac:dyDescent="0.35">
      <c r="A1020" s="7" t="s">
        <v>0</v>
      </c>
      <c r="B1020" s="7">
        <v>4539</v>
      </c>
      <c r="C1020" s="7">
        <v>253</v>
      </c>
      <c r="D1020" s="7">
        <v>99.2</v>
      </c>
      <c r="E1020" s="7" t="s">
        <v>1</v>
      </c>
      <c r="F1020" s="7">
        <v>0</v>
      </c>
      <c r="G1020" s="7">
        <v>0</v>
      </c>
      <c r="H1020" s="7" t="s">
        <v>2696</v>
      </c>
      <c r="I1020" s="7" t="s">
        <v>1026</v>
      </c>
      <c r="J1020" s="7" t="s">
        <v>1970</v>
      </c>
      <c r="R1020" s="7" t="s">
        <v>0</v>
      </c>
      <c r="S1020" s="7">
        <v>4539</v>
      </c>
      <c r="T1020" s="7">
        <v>253</v>
      </c>
      <c r="U1020" s="7">
        <v>99.2</v>
      </c>
      <c r="V1020" s="7" t="s">
        <v>1</v>
      </c>
      <c r="W1020" s="7">
        <v>0</v>
      </c>
      <c r="X1020" s="7">
        <v>0</v>
      </c>
      <c r="Y1020" s="7" t="s">
        <v>2696</v>
      </c>
      <c r="Z1020" s="7" t="s">
        <v>1026</v>
      </c>
      <c r="AA1020" s="7" t="s">
        <v>1970</v>
      </c>
    </row>
    <row r="1021" spans="1:27" x14ac:dyDescent="0.35">
      <c r="A1021" s="7" t="s">
        <v>0</v>
      </c>
      <c r="B1021" s="7">
        <v>4539</v>
      </c>
      <c r="C1021" s="7">
        <v>253</v>
      </c>
      <c r="D1021" s="7">
        <v>99.2</v>
      </c>
      <c r="E1021" s="7" t="s">
        <v>1</v>
      </c>
      <c r="F1021" s="7">
        <v>0</v>
      </c>
      <c r="G1021" s="7">
        <v>0</v>
      </c>
      <c r="H1021" s="7" t="s">
        <v>2696</v>
      </c>
      <c r="I1021" s="7" t="s">
        <v>1029</v>
      </c>
      <c r="J1021" s="7" t="s">
        <v>1970</v>
      </c>
      <c r="R1021" s="7" t="s">
        <v>0</v>
      </c>
      <c r="S1021" s="7">
        <v>4539</v>
      </c>
      <c r="T1021" s="7">
        <v>253</v>
      </c>
      <c r="U1021" s="7">
        <v>99.2</v>
      </c>
      <c r="V1021" s="7" t="s">
        <v>1</v>
      </c>
      <c r="W1021" s="7">
        <v>0</v>
      </c>
      <c r="X1021" s="7">
        <v>0</v>
      </c>
      <c r="Y1021" s="7" t="s">
        <v>2696</v>
      </c>
      <c r="Z1021" s="7" t="s">
        <v>1029</v>
      </c>
      <c r="AA1021" s="7" t="s">
        <v>1970</v>
      </c>
    </row>
    <row r="1022" spans="1:27" x14ac:dyDescent="0.35">
      <c r="A1022" s="7" t="s">
        <v>0</v>
      </c>
      <c r="B1022" s="7">
        <v>4539</v>
      </c>
      <c r="C1022" s="7">
        <v>253</v>
      </c>
      <c r="D1022" s="7">
        <v>99.2</v>
      </c>
      <c r="E1022" s="7" t="s">
        <v>1</v>
      </c>
      <c r="F1022" s="7">
        <v>0</v>
      </c>
      <c r="G1022" s="7">
        <v>0</v>
      </c>
      <c r="H1022" s="7" t="s">
        <v>2696</v>
      </c>
      <c r="I1022" s="7" t="s">
        <v>1030</v>
      </c>
      <c r="J1022" s="7" t="s">
        <v>1970</v>
      </c>
      <c r="R1022" s="7" t="s">
        <v>0</v>
      </c>
      <c r="S1022" s="7">
        <v>4539</v>
      </c>
      <c r="T1022" s="7">
        <v>253</v>
      </c>
      <c r="U1022" s="7">
        <v>99.2</v>
      </c>
      <c r="V1022" s="7" t="s">
        <v>1</v>
      </c>
      <c r="W1022" s="7">
        <v>0</v>
      </c>
      <c r="X1022" s="7">
        <v>0</v>
      </c>
      <c r="Y1022" s="7" t="s">
        <v>2696</v>
      </c>
      <c r="Z1022" s="7" t="s">
        <v>1030</v>
      </c>
      <c r="AA1022" s="7" t="s">
        <v>1970</v>
      </c>
    </row>
    <row r="1023" spans="1:27" x14ac:dyDescent="0.35">
      <c r="A1023" s="7" t="s">
        <v>0</v>
      </c>
      <c r="B1023" s="7">
        <v>4539</v>
      </c>
      <c r="C1023" s="7">
        <v>253</v>
      </c>
      <c r="D1023" s="7">
        <v>99.2</v>
      </c>
      <c r="E1023" s="7" t="s">
        <v>1</v>
      </c>
      <c r="F1023" s="7">
        <v>0</v>
      </c>
      <c r="G1023" s="7">
        <v>0</v>
      </c>
      <c r="H1023" s="7" t="s">
        <v>2696</v>
      </c>
      <c r="I1023" s="7" t="s">
        <v>1031</v>
      </c>
      <c r="J1023" s="7" t="s">
        <v>1970</v>
      </c>
      <c r="R1023" s="7" t="s">
        <v>0</v>
      </c>
      <c r="S1023" s="7">
        <v>4539</v>
      </c>
      <c r="T1023" s="7">
        <v>253</v>
      </c>
      <c r="U1023" s="7">
        <v>99.2</v>
      </c>
      <c r="V1023" s="7" t="s">
        <v>1</v>
      </c>
      <c r="W1023" s="7">
        <v>0</v>
      </c>
      <c r="X1023" s="7">
        <v>0</v>
      </c>
      <c r="Y1023" s="7" t="s">
        <v>2696</v>
      </c>
      <c r="Z1023" s="7" t="s">
        <v>1031</v>
      </c>
      <c r="AA1023" s="7" t="s">
        <v>1970</v>
      </c>
    </row>
    <row r="1024" spans="1:27" x14ac:dyDescent="0.35">
      <c r="A1024" s="7" t="s">
        <v>0</v>
      </c>
      <c r="B1024" s="7">
        <v>4539</v>
      </c>
      <c r="C1024" s="7">
        <v>253</v>
      </c>
      <c r="D1024" s="7">
        <v>99.2</v>
      </c>
      <c r="E1024" s="7" t="s">
        <v>1</v>
      </c>
      <c r="F1024" s="7">
        <v>0</v>
      </c>
      <c r="G1024" s="7">
        <v>0</v>
      </c>
      <c r="H1024" s="7" t="s">
        <v>2696</v>
      </c>
      <c r="I1024" s="7" t="s">
        <v>1028</v>
      </c>
      <c r="J1024" s="7" t="s">
        <v>1970</v>
      </c>
      <c r="R1024" s="7" t="s">
        <v>0</v>
      </c>
      <c r="S1024" s="7">
        <v>4539</v>
      </c>
      <c r="T1024" s="7">
        <v>253</v>
      </c>
      <c r="U1024" s="7">
        <v>99.2</v>
      </c>
      <c r="V1024" s="7" t="s">
        <v>1</v>
      </c>
      <c r="W1024" s="7">
        <v>0</v>
      </c>
      <c r="X1024" s="7">
        <v>0</v>
      </c>
      <c r="Y1024" s="7" t="s">
        <v>2696</v>
      </c>
      <c r="Z1024" s="7" t="s">
        <v>1028</v>
      </c>
      <c r="AA1024" s="7" t="s">
        <v>1970</v>
      </c>
    </row>
    <row r="1025" spans="1:27" x14ac:dyDescent="0.35">
      <c r="A1025" s="7" t="s">
        <v>0</v>
      </c>
      <c r="B1025" s="7">
        <v>4539</v>
      </c>
      <c r="C1025" s="7">
        <v>253</v>
      </c>
      <c r="D1025" s="7">
        <v>99.2</v>
      </c>
      <c r="E1025" s="7" t="s">
        <v>1</v>
      </c>
      <c r="F1025" s="7">
        <v>0</v>
      </c>
      <c r="G1025" s="7">
        <v>0</v>
      </c>
      <c r="H1025" s="7" t="s">
        <v>2696</v>
      </c>
      <c r="I1025" s="7" t="s">
        <v>1034</v>
      </c>
      <c r="J1025" s="7" t="s">
        <v>1970</v>
      </c>
      <c r="R1025" s="7" t="s">
        <v>0</v>
      </c>
      <c r="S1025" s="7">
        <v>4539</v>
      </c>
      <c r="T1025" s="7">
        <v>253</v>
      </c>
      <c r="U1025" s="7">
        <v>99.2</v>
      </c>
      <c r="V1025" s="7" t="s">
        <v>1</v>
      </c>
      <c r="W1025" s="7">
        <v>0</v>
      </c>
      <c r="X1025" s="7">
        <v>0</v>
      </c>
      <c r="Y1025" s="7" t="s">
        <v>2696</v>
      </c>
      <c r="Z1025" s="7" t="s">
        <v>1034</v>
      </c>
      <c r="AA1025" s="7" t="s">
        <v>1970</v>
      </c>
    </row>
    <row r="1026" spans="1:27" x14ac:dyDescent="0.35">
      <c r="A1026" s="7" t="s">
        <v>0</v>
      </c>
      <c r="B1026" s="7">
        <v>4539</v>
      </c>
      <c r="C1026" s="7">
        <v>253</v>
      </c>
      <c r="D1026" s="7">
        <v>99.2</v>
      </c>
      <c r="E1026" s="7" t="s">
        <v>1</v>
      </c>
      <c r="F1026" s="7">
        <v>0</v>
      </c>
      <c r="G1026" s="7">
        <v>0</v>
      </c>
      <c r="H1026" s="7" t="s">
        <v>2696</v>
      </c>
      <c r="I1026" s="7" t="s">
        <v>1032</v>
      </c>
      <c r="J1026" s="7" t="s">
        <v>1970</v>
      </c>
      <c r="R1026" s="7" t="s">
        <v>0</v>
      </c>
      <c r="S1026" s="7">
        <v>4539</v>
      </c>
      <c r="T1026" s="7">
        <v>253</v>
      </c>
      <c r="U1026" s="7">
        <v>99.2</v>
      </c>
      <c r="V1026" s="7" t="s">
        <v>1</v>
      </c>
      <c r="W1026" s="7">
        <v>0</v>
      </c>
      <c r="X1026" s="7">
        <v>0</v>
      </c>
      <c r="Y1026" s="7" t="s">
        <v>2696</v>
      </c>
      <c r="Z1026" s="7" t="s">
        <v>1032</v>
      </c>
      <c r="AA1026" s="7" t="s">
        <v>1970</v>
      </c>
    </row>
    <row r="1027" spans="1:27" x14ac:dyDescent="0.35">
      <c r="A1027" s="7" t="s">
        <v>0</v>
      </c>
      <c r="B1027" s="7">
        <v>4539</v>
      </c>
      <c r="C1027" s="7">
        <v>253</v>
      </c>
      <c r="D1027" s="7">
        <v>99.2</v>
      </c>
      <c r="E1027" s="7" t="s">
        <v>1</v>
      </c>
      <c r="F1027" s="7">
        <v>0</v>
      </c>
      <c r="G1027" s="7">
        <v>0</v>
      </c>
      <c r="H1027" s="7" t="s">
        <v>2696</v>
      </c>
      <c r="I1027" s="7" t="s">
        <v>1033</v>
      </c>
      <c r="J1027" s="7" t="s">
        <v>1970</v>
      </c>
      <c r="R1027" s="7" t="s">
        <v>0</v>
      </c>
      <c r="S1027" s="7">
        <v>4539</v>
      </c>
      <c r="T1027" s="7">
        <v>253</v>
      </c>
      <c r="U1027" s="7">
        <v>99.2</v>
      </c>
      <c r="V1027" s="7" t="s">
        <v>1</v>
      </c>
      <c r="W1027" s="7">
        <v>0</v>
      </c>
      <c r="X1027" s="7">
        <v>0</v>
      </c>
      <c r="Y1027" s="7" t="s">
        <v>2696</v>
      </c>
      <c r="Z1027" s="7" t="s">
        <v>1033</v>
      </c>
      <c r="AA1027" s="7" t="s">
        <v>1970</v>
      </c>
    </row>
    <row r="1028" spans="1:27" x14ac:dyDescent="0.35">
      <c r="A1028" s="7" t="s">
        <v>0</v>
      </c>
      <c r="B1028" s="7">
        <v>4539</v>
      </c>
      <c r="C1028" s="7">
        <v>253</v>
      </c>
      <c r="D1028" s="7">
        <v>99.2</v>
      </c>
      <c r="E1028" s="7" t="s">
        <v>1</v>
      </c>
      <c r="F1028" s="7">
        <v>0</v>
      </c>
      <c r="G1028" s="7">
        <v>0</v>
      </c>
      <c r="H1028" s="7" t="s">
        <v>2696</v>
      </c>
      <c r="I1028" s="7" t="s">
        <v>1035</v>
      </c>
      <c r="J1028" s="7" t="s">
        <v>1970</v>
      </c>
      <c r="R1028" s="7" t="s">
        <v>0</v>
      </c>
      <c r="S1028" s="7">
        <v>4539</v>
      </c>
      <c r="T1028" s="7">
        <v>253</v>
      </c>
      <c r="U1028" s="7">
        <v>99.2</v>
      </c>
      <c r="V1028" s="7" t="s">
        <v>1</v>
      </c>
      <c r="W1028" s="7">
        <v>0</v>
      </c>
      <c r="X1028" s="7">
        <v>0</v>
      </c>
      <c r="Y1028" s="7" t="s">
        <v>2696</v>
      </c>
      <c r="Z1028" s="7" t="s">
        <v>1035</v>
      </c>
      <c r="AA1028" s="7" t="s">
        <v>1970</v>
      </c>
    </row>
    <row r="1029" spans="1:27" x14ac:dyDescent="0.35">
      <c r="A1029" s="7" t="s">
        <v>0</v>
      </c>
      <c r="B1029" s="7">
        <v>4539</v>
      </c>
      <c r="C1029" s="7">
        <v>253</v>
      </c>
      <c r="D1029" s="7">
        <v>99.2</v>
      </c>
      <c r="E1029" s="7" t="s">
        <v>1</v>
      </c>
      <c r="F1029" s="7">
        <v>0</v>
      </c>
      <c r="G1029" s="7">
        <v>0</v>
      </c>
      <c r="H1029" s="7" t="s">
        <v>2696</v>
      </c>
      <c r="I1029" s="7" t="s">
        <v>1036</v>
      </c>
      <c r="J1029" s="7" t="s">
        <v>1970</v>
      </c>
      <c r="R1029" s="7" t="s">
        <v>0</v>
      </c>
      <c r="S1029" s="7">
        <v>4539</v>
      </c>
      <c r="T1029" s="7">
        <v>253</v>
      </c>
      <c r="U1029" s="7">
        <v>99.2</v>
      </c>
      <c r="V1029" s="7" t="s">
        <v>1</v>
      </c>
      <c r="W1029" s="7">
        <v>0</v>
      </c>
      <c r="X1029" s="7">
        <v>0</v>
      </c>
      <c r="Y1029" s="7" t="s">
        <v>2696</v>
      </c>
      <c r="Z1029" s="7" t="s">
        <v>1036</v>
      </c>
      <c r="AA1029" s="7" t="s">
        <v>1970</v>
      </c>
    </row>
    <row r="1030" spans="1:27" x14ac:dyDescent="0.35">
      <c r="A1030" s="7" t="s">
        <v>0</v>
      </c>
      <c r="B1030" s="7">
        <v>4539</v>
      </c>
      <c r="C1030" s="7">
        <v>253</v>
      </c>
      <c r="D1030" s="7">
        <v>99.2</v>
      </c>
      <c r="E1030" s="7" t="s">
        <v>1</v>
      </c>
      <c r="F1030" s="7">
        <v>0</v>
      </c>
      <c r="G1030" s="7">
        <v>0</v>
      </c>
      <c r="H1030" s="7" t="s">
        <v>2696</v>
      </c>
      <c r="I1030" s="7" t="s">
        <v>1038</v>
      </c>
      <c r="J1030" s="7" t="s">
        <v>1970</v>
      </c>
      <c r="R1030" s="7" t="s">
        <v>0</v>
      </c>
      <c r="S1030" s="7">
        <v>4539</v>
      </c>
      <c r="T1030" s="7">
        <v>253</v>
      </c>
      <c r="U1030" s="7">
        <v>99.2</v>
      </c>
      <c r="V1030" s="7" t="s">
        <v>1</v>
      </c>
      <c r="W1030" s="7">
        <v>0</v>
      </c>
      <c r="X1030" s="7">
        <v>0</v>
      </c>
      <c r="Y1030" s="7" t="s">
        <v>2696</v>
      </c>
      <c r="Z1030" s="7" t="s">
        <v>1038</v>
      </c>
      <c r="AA1030" s="7" t="s">
        <v>1970</v>
      </c>
    </row>
    <row r="1031" spans="1:27" x14ac:dyDescent="0.35">
      <c r="A1031" s="7" t="s">
        <v>0</v>
      </c>
      <c r="B1031" s="7">
        <v>4539</v>
      </c>
      <c r="C1031" s="7">
        <v>253</v>
      </c>
      <c r="D1031" s="7">
        <v>99.2</v>
      </c>
      <c r="E1031" s="7" t="s">
        <v>1</v>
      </c>
      <c r="F1031" s="7">
        <v>0</v>
      </c>
      <c r="G1031" s="7">
        <v>0</v>
      </c>
      <c r="H1031" s="7" t="s">
        <v>2696</v>
      </c>
      <c r="I1031" s="7" t="s">
        <v>1037</v>
      </c>
      <c r="J1031" s="7" t="s">
        <v>1970</v>
      </c>
      <c r="R1031" s="7" t="s">
        <v>0</v>
      </c>
      <c r="S1031" s="7">
        <v>4539</v>
      </c>
      <c r="T1031" s="7">
        <v>253</v>
      </c>
      <c r="U1031" s="7">
        <v>99.2</v>
      </c>
      <c r="V1031" s="7" t="s">
        <v>1</v>
      </c>
      <c r="W1031" s="7">
        <v>0</v>
      </c>
      <c r="X1031" s="7">
        <v>0</v>
      </c>
      <c r="Y1031" s="7" t="s">
        <v>2696</v>
      </c>
      <c r="Z1031" s="7" t="s">
        <v>1037</v>
      </c>
      <c r="AA1031" s="7" t="s">
        <v>1970</v>
      </c>
    </row>
    <row r="1032" spans="1:27" x14ac:dyDescent="0.35">
      <c r="A1032" s="7" t="s">
        <v>0</v>
      </c>
      <c r="B1032" s="7">
        <v>4539</v>
      </c>
      <c r="C1032" s="7">
        <v>253</v>
      </c>
      <c r="D1032" s="7">
        <v>99.2</v>
      </c>
      <c r="E1032" s="7" t="s">
        <v>1</v>
      </c>
      <c r="F1032" s="7">
        <v>0</v>
      </c>
      <c r="G1032" s="7">
        <v>0</v>
      </c>
      <c r="H1032" s="7" t="s">
        <v>2696</v>
      </c>
      <c r="I1032" s="7" t="s">
        <v>1039</v>
      </c>
      <c r="J1032" s="7" t="s">
        <v>1970</v>
      </c>
      <c r="R1032" s="7" t="s">
        <v>0</v>
      </c>
      <c r="S1032" s="7">
        <v>4539</v>
      </c>
      <c r="T1032" s="7">
        <v>253</v>
      </c>
      <c r="U1032" s="7">
        <v>99.2</v>
      </c>
      <c r="V1032" s="7" t="s">
        <v>1</v>
      </c>
      <c r="W1032" s="7">
        <v>0</v>
      </c>
      <c r="X1032" s="7">
        <v>0</v>
      </c>
      <c r="Y1032" s="7" t="s">
        <v>2696</v>
      </c>
      <c r="Z1032" s="7" t="s">
        <v>1039</v>
      </c>
      <c r="AA1032" s="7" t="s">
        <v>1970</v>
      </c>
    </row>
    <row r="1033" spans="1:27" x14ac:dyDescent="0.35">
      <c r="A1033" s="7" t="s">
        <v>0</v>
      </c>
      <c r="B1033" s="7">
        <v>4539</v>
      </c>
      <c r="C1033" s="7">
        <v>253</v>
      </c>
      <c r="D1033" s="7">
        <v>99.2</v>
      </c>
      <c r="E1033" s="7" t="s">
        <v>1</v>
      </c>
      <c r="F1033" s="7">
        <v>0</v>
      </c>
      <c r="G1033" s="7">
        <v>0</v>
      </c>
      <c r="H1033" s="7" t="s">
        <v>2696</v>
      </c>
      <c r="I1033" s="7" t="s">
        <v>1041</v>
      </c>
      <c r="J1033" s="7" t="s">
        <v>1970</v>
      </c>
      <c r="R1033" s="7" t="s">
        <v>0</v>
      </c>
      <c r="S1033" s="7">
        <v>4539</v>
      </c>
      <c r="T1033" s="7">
        <v>253</v>
      </c>
      <c r="U1033" s="7">
        <v>99.2</v>
      </c>
      <c r="V1033" s="7" t="s">
        <v>1</v>
      </c>
      <c r="W1033" s="7">
        <v>0</v>
      </c>
      <c r="X1033" s="7">
        <v>0</v>
      </c>
      <c r="Y1033" s="7" t="s">
        <v>2696</v>
      </c>
      <c r="Z1033" s="7" t="s">
        <v>1041</v>
      </c>
      <c r="AA1033" s="7" t="s">
        <v>1970</v>
      </c>
    </row>
    <row r="1034" spans="1:27" x14ac:dyDescent="0.35">
      <c r="A1034" s="7" t="s">
        <v>0</v>
      </c>
      <c r="B1034" s="7">
        <v>4539</v>
      </c>
      <c r="C1034" s="7">
        <v>253</v>
      </c>
      <c r="D1034" s="7">
        <v>99.2</v>
      </c>
      <c r="E1034" s="7" t="s">
        <v>1</v>
      </c>
      <c r="F1034" s="7">
        <v>0</v>
      </c>
      <c r="G1034" s="7">
        <v>0</v>
      </c>
      <c r="H1034" s="7" t="s">
        <v>2696</v>
      </c>
      <c r="I1034" s="7" t="s">
        <v>1040</v>
      </c>
      <c r="J1034" s="7" t="s">
        <v>1970</v>
      </c>
      <c r="R1034" s="7" t="s">
        <v>0</v>
      </c>
      <c r="S1034" s="7">
        <v>4539</v>
      </c>
      <c r="T1034" s="7">
        <v>253</v>
      </c>
      <c r="U1034" s="7">
        <v>99.2</v>
      </c>
      <c r="V1034" s="7" t="s">
        <v>1</v>
      </c>
      <c r="W1034" s="7">
        <v>0</v>
      </c>
      <c r="X1034" s="7">
        <v>0</v>
      </c>
      <c r="Y1034" s="7" t="s">
        <v>2696</v>
      </c>
      <c r="Z1034" s="7" t="s">
        <v>1040</v>
      </c>
      <c r="AA1034" s="7" t="s">
        <v>1970</v>
      </c>
    </row>
    <row r="1035" spans="1:27" x14ac:dyDescent="0.35">
      <c r="A1035" s="7" t="s">
        <v>0</v>
      </c>
      <c r="B1035" s="7">
        <v>4539</v>
      </c>
      <c r="C1035" s="7">
        <v>253</v>
      </c>
      <c r="D1035" s="7">
        <v>99.2</v>
      </c>
      <c r="E1035" s="7" t="s">
        <v>1</v>
      </c>
      <c r="F1035" s="7">
        <v>0</v>
      </c>
      <c r="G1035" s="7">
        <v>0</v>
      </c>
      <c r="H1035" s="7" t="s">
        <v>2696</v>
      </c>
      <c r="I1035" s="7" t="s">
        <v>1042</v>
      </c>
      <c r="J1035" s="7" t="s">
        <v>1970</v>
      </c>
      <c r="R1035" s="7" t="s">
        <v>0</v>
      </c>
      <c r="S1035" s="7">
        <v>4539</v>
      </c>
      <c r="T1035" s="7">
        <v>253</v>
      </c>
      <c r="U1035" s="7">
        <v>99.2</v>
      </c>
      <c r="V1035" s="7" t="s">
        <v>1</v>
      </c>
      <c r="W1035" s="7">
        <v>0</v>
      </c>
      <c r="X1035" s="7">
        <v>0</v>
      </c>
      <c r="Y1035" s="7" t="s">
        <v>2696</v>
      </c>
      <c r="Z1035" s="7" t="s">
        <v>1042</v>
      </c>
      <c r="AA1035" s="7" t="s">
        <v>1970</v>
      </c>
    </row>
    <row r="1036" spans="1:27" x14ac:dyDescent="0.35">
      <c r="A1036" s="7" t="s">
        <v>0</v>
      </c>
      <c r="B1036" s="7">
        <v>4539</v>
      </c>
      <c r="C1036" s="7">
        <v>253</v>
      </c>
      <c r="D1036" s="7">
        <v>99.2</v>
      </c>
      <c r="E1036" s="7" t="s">
        <v>1</v>
      </c>
      <c r="F1036" s="7">
        <v>0</v>
      </c>
      <c r="G1036" s="7">
        <v>0</v>
      </c>
      <c r="H1036" s="7" t="s">
        <v>2696</v>
      </c>
      <c r="I1036" s="7" t="s">
        <v>1043</v>
      </c>
      <c r="J1036" s="7" t="s">
        <v>1970</v>
      </c>
      <c r="R1036" s="7" t="s">
        <v>0</v>
      </c>
      <c r="S1036" s="7">
        <v>4539</v>
      </c>
      <c r="T1036" s="7">
        <v>253</v>
      </c>
      <c r="U1036" s="7">
        <v>99.2</v>
      </c>
      <c r="V1036" s="7" t="s">
        <v>1</v>
      </c>
      <c r="W1036" s="7">
        <v>0</v>
      </c>
      <c r="X1036" s="7">
        <v>0</v>
      </c>
      <c r="Y1036" s="7" t="s">
        <v>2696</v>
      </c>
      <c r="Z1036" s="7" t="s">
        <v>1043</v>
      </c>
      <c r="AA1036" s="7" t="s">
        <v>1970</v>
      </c>
    </row>
    <row r="1037" spans="1:27" x14ac:dyDescent="0.35">
      <c r="A1037" s="7" t="s">
        <v>0</v>
      </c>
      <c r="B1037" s="7">
        <v>4539</v>
      </c>
      <c r="C1037" s="7">
        <v>253</v>
      </c>
      <c r="D1037" s="7">
        <v>99.2</v>
      </c>
      <c r="E1037" s="7" t="s">
        <v>1</v>
      </c>
      <c r="F1037" s="7">
        <v>0</v>
      </c>
      <c r="G1037" s="7">
        <v>0</v>
      </c>
      <c r="H1037" s="7" t="s">
        <v>2696</v>
      </c>
      <c r="I1037" s="7" t="s">
        <v>1045</v>
      </c>
      <c r="J1037" s="7" t="s">
        <v>1970</v>
      </c>
      <c r="R1037" s="7" t="s">
        <v>0</v>
      </c>
      <c r="S1037" s="7">
        <v>4539</v>
      </c>
      <c r="T1037" s="7">
        <v>253</v>
      </c>
      <c r="U1037" s="7">
        <v>99.2</v>
      </c>
      <c r="V1037" s="7" t="s">
        <v>1</v>
      </c>
      <c r="W1037" s="7">
        <v>0</v>
      </c>
      <c r="X1037" s="7">
        <v>0</v>
      </c>
      <c r="Y1037" s="7" t="s">
        <v>2696</v>
      </c>
      <c r="Z1037" s="7" t="s">
        <v>1045</v>
      </c>
      <c r="AA1037" s="7" t="s">
        <v>1970</v>
      </c>
    </row>
    <row r="1038" spans="1:27" x14ac:dyDescent="0.35">
      <c r="A1038" s="7" t="s">
        <v>0</v>
      </c>
      <c r="B1038" s="7">
        <v>4539</v>
      </c>
      <c r="C1038" s="7">
        <v>253</v>
      </c>
      <c r="D1038" s="7">
        <v>99.2</v>
      </c>
      <c r="E1038" s="7" t="s">
        <v>1</v>
      </c>
      <c r="F1038" s="7">
        <v>0</v>
      </c>
      <c r="G1038" s="7">
        <v>0</v>
      </c>
      <c r="H1038" s="7" t="s">
        <v>2696</v>
      </c>
      <c r="I1038" s="7" t="s">
        <v>1044</v>
      </c>
      <c r="J1038" s="7" t="s">
        <v>1970</v>
      </c>
      <c r="R1038" s="7" t="s">
        <v>0</v>
      </c>
      <c r="S1038" s="7">
        <v>4539</v>
      </c>
      <c r="T1038" s="7">
        <v>253</v>
      </c>
      <c r="U1038" s="7">
        <v>99.2</v>
      </c>
      <c r="V1038" s="7" t="s">
        <v>1</v>
      </c>
      <c r="W1038" s="7">
        <v>0</v>
      </c>
      <c r="X1038" s="7">
        <v>0</v>
      </c>
      <c r="Y1038" s="7" t="s">
        <v>2696</v>
      </c>
      <c r="Z1038" s="7" t="s">
        <v>1044</v>
      </c>
      <c r="AA1038" s="7" t="s">
        <v>1970</v>
      </c>
    </row>
    <row r="1039" spans="1:27" x14ac:dyDescent="0.35">
      <c r="A1039" s="7" t="s">
        <v>0</v>
      </c>
      <c r="B1039" s="7">
        <v>4539</v>
      </c>
      <c r="C1039" s="7">
        <v>253</v>
      </c>
      <c r="D1039" s="7">
        <v>99.2</v>
      </c>
      <c r="E1039" s="7" t="s">
        <v>1</v>
      </c>
      <c r="F1039" s="7">
        <v>0</v>
      </c>
      <c r="G1039" s="7">
        <v>0</v>
      </c>
      <c r="H1039" s="7" t="s">
        <v>2696</v>
      </c>
      <c r="I1039" s="7" t="s">
        <v>1046</v>
      </c>
      <c r="J1039" s="7" t="s">
        <v>1970</v>
      </c>
      <c r="R1039" s="7" t="s">
        <v>0</v>
      </c>
      <c r="S1039" s="7">
        <v>4539</v>
      </c>
      <c r="T1039" s="7">
        <v>253</v>
      </c>
      <c r="U1039" s="7">
        <v>99.2</v>
      </c>
      <c r="V1039" s="7" t="s">
        <v>1</v>
      </c>
      <c r="W1039" s="7">
        <v>0</v>
      </c>
      <c r="X1039" s="7">
        <v>0</v>
      </c>
      <c r="Y1039" s="7" t="s">
        <v>2696</v>
      </c>
      <c r="Z1039" s="7" t="s">
        <v>1046</v>
      </c>
      <c r="AA1039" s="7" t="s">
        <v>1970</v>
      </c>
    </row>
    <row r="1040" spans="1:27" x14ac:dyDescent="0.35">
      <c r="A1040" s="7" t="s">
        <v>0</v>
      </c>
      <c r="B1040" s="7">
        <v>4539</v>
      </c>
      <c r="C1040" s="7">
        <v>253</v>
      </c>
      <c r="D1040" s="7">
        <v>99.2</v>
      </c>
      <c r="E1040" s="7" t="s">
        <v>1</v>
      </c>
      <c r="F1040" s="7">
        <v>0</v>
      </c>
      <c r="G1040" s="7">
        <v>0</v>
      </c>
      <c r="H1040" s="7" t="s">
        <v>2696</v>
      </c>
      <c r="I1040" s="7" t="s">
        <v>1047</v>
      </c>
      <c r="J1040" s="7" t="s">
        <v>1970</v>
      </c>
      <c r="R1040" s="7" t="s">
        <v>0</v>
      </c>
      <c r="S1040" s="7">
        <v>4539</v>
      </c>
      <c r="T1040" s="7">
        <v>253</v>
      </c>
      <c r="U1040" s="7">
        <v>99.2</v>
      </c>
      <c r="V1040" s="7" t="s">
        <v>1</v>
      </c>
      <c r="W1040" s="7">
        <v>0</v>
      </c>
      <c r="X1040" s="7">
        <v>0</v>
      </c>
      <c r="Y1040" s="7" t="s">
        <v>2696</v>
      </c>
      <c r="Z1040" s="7" t="s">
        <v>1047</v>
      </c>
      <c r="AA1040" s="7" t="s">
        <v>1970</v>
      </c>
    </row>
    <row r="1041" spans="1:27" x14ac:dyDescent="0.35">
      <c r="A1041" s="7" t="s">
        <v>0</v>
      </c>
      <c r="B1041" s="7">
        <v>4539</v>
      </c>
      <c r="C1041" s="7">
        <v>253</v>
      </c>
      <c r="D1041" s="7">
        <v>99.2</v>
      </c>
      <c r="E1041" s="7" t="s">
        <v>1</v>
      </c>
      <c r="F1041" s="7">
        <v>0</v>
      </c>
      <c r="G1041" s="7">
        <v>0</v>
      </c>
      <c r="H1041" s="7" t="s">
        <v>2696</v>
      </c>
      <c r="I1041" s="7" t="s">
        <v>1048</v>
      </c>
      <c r="J1041" s="7" t="s">
        <v>1970</v>
      </c>
      <c r="R1041" s="7" t="s">
        <v>0</v>
      </c>
      <c r="S1041" s="7">
        <v>4539</v>
      </c>
      <c r="T1041" s="7">
        <v>253</v>
      </c>
      <c r="U1041" s="7">
        <v>99.2</v>
      </c>
      <c r="V1041" s="7" t="s">
        <v>1</v>
      </c>
      <c r="W1041" s="7">
        <v>0</v>
      </c>
      <c r="X1041" s="7">
        <v>0</v>
      </c>
      <c r="Y1041" s="7" t="s">
        <v>2696</v>
      </c>
      <c r="Z1041" s="7" t="s">
        <v>1048</v>
      </c>
      <c r="AA1041" s="7" t="s">
        <v>1970</v>
      </c>
    </row>
    <row r="1042" spans="1:27" x14ac:dyDescent="0.35">
      <c r="A1042" s="7" t="s">
        <v>0</v>
      </c>
      <c r="B1042" s="7">
        <v>4539</v>
      </c>
      <c r="C1042" s="7">
        <v>253</v>
      </c>
      <c r="D1042" s="7">
        <v>99.2</v>
      </c>
      <c r="E1042" s="7" t="s">
        <v>1</v>
      </c>
      <c r="F1042" s="7">
        <v>0</v>
      </c>
      <c r="G1042" s="7">
        <v>0</v>
      </c>
      <c r="H1042" s="7" t="s">
        <v>2696</v>
      </c>
      <c r="I1042" s="7" t="s">
        <v>1049</v>
      </c>
      <c r="J1042" s="7" t="s">
        <v>1970</v>
      </c>
      <c r="R1042" s="7" t="s">
        <v>0</v>
      </c>
      <c r="S1042" s="7">
        <v>4539</v>
      </c>
      <c r="T1042" s="7">
        <v>253</v>
      </c>
      <c r="U1042" s="7">
        <v>99.2</v>
      </c>
      <c r="V1042" s="7" t="s">
        <v>1</v>
      </c>
      <c r="W1042" s="7">
        <v>0</v>
      </c>
      <c r="X1042" s="7">
        <v>0</v>
      </c>
      <c r="Y1042" s="7" t="s">
        <v>2696</v>
      </c>
      <c r="Z1042" s="7" t="s">
        <v>1049</v>
      </c>
      <c r="AA1042" s="7" t="s">
        <v>1970</v>
      </c>
    </row>
    <row r="1043" spans="1:27" x14ac:dyDescent="0.35">
      <c r="A1043" s="7" t="s">
        <v>0</v>
      </c>
      <c r="B1043" s="7">
        <v>4539</v>
      </c>
      <c r="C1043" s="7">
        <v>253</v>
      </c>
      <c r="D1043" s="7">
        <v>99.2</v>
      </c>
      <c r="E1043" s="7" t="s">
        <v>1</v>
      </c>
      <c r="F1043" s="7">
        <v>0</v>
      </c>
      <c r="G1043" s="7">
        <v>0</v>
      </c>
      <c r="H1043" s="7" t="s">
        <v>2696</v>
      </c>
      <c r="I1043" s="7" t="s">
        <v>1050</v>
      </c>
      <c r="J1043" s="7" t="s">
        <v>1970</v>
      </c>
      <c r="R1043" s="7" t="s">
        <v>0</v>
      </c>
      <c r="S1043" s="7">
        <v>4539</v>
      </c>
      <c r="T1043" s="7">
        <v>253</v>
      </c>
      <c r="U1043" s="7">
        <v>99.2</v>
      </c>
      <c r="V1043" s="7" t="s">
        <v>1</v>
      </c>
      <c r="W1043" s="7">
        <v>0</v>
      </c>
      <c r="X1043" s="7">
        <v>0</v>
      </c>
      <c r="Y1043" s="7" t="s">
        <v>2696</v>
      </c>
      <c r="Z1043" s="7" t="s">
        <v>1050</v>
      </c>
      <c r="AA1043" s="7" t="s">
        <v>1970</v>
      </c>
    </row>
    <row r="1044" spans="1:27" x14ac:dyDescent="0.35">
      <c r="A1044" s="7" t="s">
        <v>0</v>
      </c>
      <c r="B1044" s="7">
        <v>4539</v>
      </c>
      <c r="C1044" s="7">
        <v>253</v>
      </c>
      <c r="D1044" s="7">
        <v>99.2</v>
      </c>
      <c r="E1044" s="7" t="s">
        <v>1</v>
      </c>
      <c r="F1044" s="7">
        <v>0</v>
      </c>
      <c r="G1044" s="7">
        <v>0</v>
      </c>
      <c r="H1044" s="7" t="s">
        <v>2696</v>
      </c>
      <c r="I1044" s="7" t="s">
        <v>1051</v>
      </c>
      <c r="J1044" s="7" t="s">
        <v>1970</v>
      </c>
      <c r="R1044" s="7" t="s">
        <v>0</v>
      </c>
      <c r="S1044" s="7">
        <v>4539</v>
      </c>
      <c r="T1044" s="7">
        <v>253</v>
      </c>
      <c r="U1044" s="7">
        <v>99.2</v>
      </c>
      <c r="V1044" s="7" t="s">
        <v>1</v>
      </c>
      <c r="W1044" s="7">
        <v>0</v>
      </c>
      <c r="X1044" s="7">
        <v>0</v>
      </c>
      <c r="Y1044" s="7" t="s">
        <v>2696</v>
      </c>
      <c r="Z1044" s="7" t="s">
        <v>1051</v>
      </c>
      <c r="AA1044" s="7" t="s">
        <v>1970</v>
      </c>
    </row>
    <row r="1045" spans="1:27" x14ac:dyDescent="0.35">
      <c r="A1045" s="7" t="s">
        <v>0</v>
      </c>
      <c r="B1045" s="7">
        <v>4539</v>
      </c>
      <c r="C1045" s="7">
        <v>253</v>
      </c>
      <c r="D1045" s="7">
        <v>99.2</v>
      </c>
      <c r="E1045" s="7" t="s">
        <v>1</v>
      </c>
      <c r="F1045" s="7">
        <v>0</v>
      </c>
      <c r="G1045" s="7">
        <v>0</v>
      </c>
      <c r="H1045" s="7" t="s">
        <v>2696</v>
      </c>
      <c r="I1045" s="7" t="s">
        <v>1052</v>
      </c>
      <c r="J1045" s="7" t="s">
        <v>1970</v>
      </c>
      <c r="R1045" s="7" t="s">
        <v>0</v>
      </c>
      <c r="S1045" s="7">
        <v>4539</v>
      </c>
      <c r="T1045" s="7">
        <v>253</v>
      </c>
      <c r="U1045" s="7">
        <v>99.2</v>
      </c>
      <c r="V1045" s="7" t="s">
        <v>1</v>
      </c>
      <c r="W1045" s="7">
        <v>0</v>
      </c>
      <c r="X1045" s="7">
        <v>0</v>
      </c>
      <c r="Y1045" s="7" t="s">
        <v>2696</v>
      </c>
      <c r="Z1045" s="7" t="s">
        <v>1052</v>
      </c>
      <c r="AA1045" s="7" t="s">
        <v>1970</v>
      </c>
    </row>
    <row r="1046" spans="1:27" x14ac:dyDescent="0.35">
      <c r="A1046" s="7" t="s">
        <v>0</v>
      </c>
      <c r="B1046" s="7">
        <v>4539</v>
      </c>
      <c r="C1046" s="7">
        <v>253</v>
      </c>
      <c r="D1046" s="7">
        <v>99.2</v>
      </c>
      <c r="E1046" s="7" t="s">
        <v>1</v>
      </c>
      <c r="F1046" s="7">
        <v>0</v>
      </c>
      <c r="G1046" s="7">
        <v>0</v>
      </c>
      <c r="H1046" s="7" t="s">
        <v>2696</v>
      </c>
      <c r="I1046" s="7" t="s">
        <v>1053</v>
      </c>
      <c r="J1046" s="7" t="s">
        <v>1970</v>
      </c>
      <c r="R1046" s="7" t="s">
        <v>0</v>
      </c>
      <c r="S1046" s="7">
        <v>4539</v>
      </c>
      <c r="T1046" s="7">
        <v>253</v>
      </c>
      <c r="U1046" s="7">
        <v>99.2</v>
      </c>
      <c r="V1046" s="7" t="s">
        <v>1</v>
      </c>
      <c r="W1046" s="7">
        <v>0</v>
      </c>
      <c r="X1046" s="7">
        <v>0</v>
      </c>
      <c r="Y1046" s="7" t="s">
        <v>2696</v>
      </c>
      <c r="Z1046" s="7" t="s">
        <v>1053</v>
      </c>
      <c r="AA1046" s="7" t="s">
        <v>1970</v>
      </c>
    </row>
    <row r="1047" spans="1:27" x14ac:dyDescent="0.35">
      <c r="A1047" s="7" t="s">
        <v>0</v>
      </c>
      <c r="B1047" s="7">
        <v>4539</v>
      </c>
      <c r="C1047" s="7">
        <v>253</v>
      </c>
      <c r="D1047" s="7">
        <v>99.2</v>
      </c>
      <c r="E1047" s="7" t="s">
        <v>1</v>
      </c>
      <c r="F1047" s="7">
        <v>0</v>
      </c>
      <c r="G1047" s="7">
        <v>0</v>
      </c>
      <c r="H1047" s="7" t="s">
        <v>2696</v>
      </c>
      <c r="I1047" s="7" t="s">
        <v>1054</v>
      </c>
      <c r="J1047" s="7" t="s">
        <v>1970</v>
      </c>
      <c r="R1047" s="7" t="s">
        <v>0</v>
      </c>
      <c r="S1047" s="7">
        <v>4539</v>
      </c>
      <c r="T1047" s="7">
        <v>253</v>
      </c>
      <c r="U1047" s="7">
        <v>99.2</v>
      </c>
      <c r="V1047" s="7" t="s">
        <v>1</v>
      </c>
      <c r="W1047" s="7">
        <v>0</v>
      </c>
      <c r="X1047" s="7">
        <v>0</v>
      </c>
      <c r="Y1047" s="7" t="s">
        <v>2696</v>
      </c>
      <c r="Z1047" s="7" t="s">
        <v>1054</v>
      </c>
      <c r="AA1047" s="7" t="s">
        <v>1970</v>
      </c>
    </row>
    <row r="1048" spans="1:27" x14ac:dyDescent="0.35">
      <c r="A1048" s="7" t="s">
        <v>0</v>
      </c>
      <c r="B1048" s="7">
        <v>4539</v>
      </c>
      <c r="C1048" s="7">
        <v>253</v>
      </c>
      <c r="D1048" s="7">
        <v>99.2</v>
      </c>
      <c r="E1048" s="7" t="s">
        <v>1</v>
      </c>
      <c r="F1048" s="7">
        <v>0</v>
      </c>
      <c r="G1048" s="7">
        <v>0</v>
      </c>
      <c r="H1048" s="7" t="s">
        <v>2696</v>
      </c>
      <c r="I1048" s="7" t="s">
        <v>1055</v>
      </c>
      <c r="J1048" s="7" t="s">
        <v>1970</v>
      </c>
      <c r="R1048" s="7" t="s">
        <v>0</v>
      </c>
      <c r="S1048" s="7">
        <v>4539</v>
      </c>
      <c r="T1048" s="7">
        <v>253</v>
      </c>
      <c r="U1048" s="7">
        <v>99.2</v>
      </c>
      <c r="V1048" s="7" t="s">
        <v>1</v>
      </c>
      <c r="W1048" s="7">
        <v>0</v>
      </c>
      <c r="X1048" s="7">
        <v>0</v>
      </c>
      <c r="Y1048" s="7" t="s">
        <v>2696</v>
      </c>
      <c r="Z1048" s="7" t="s">
        <v>1055</v>
      </c>
      <c r="AA1048" s="7" t="s">
        <v>1970</v>
      </c>
    </row>
    <row r="1049" spans="1:27" x14ac:dyDescent="0.35">
      <c r="A1049" s="7" t="s">
        <v>0</v>
      </c>
      <c r="B1049" s="7">
        <v>4539</v>
      </c>
      <c r="C1049" s="7">
        <v>253</v>
      </c>
      <c r="D1049" s="7">
        <v>99.2</v>
      </c>
      <c r="E1049" s="7" t="s">
        <v>1</v>
      </c>
      <c r="F1049" s="7">
        <v>0</v>
      </c>
      <c r="G1049" s="7">
        <v>0</v>
      </c>
      <c r="H1049" s="7" t="s">
        <v>2696</v>
      </c>
      <c r="I1049" s="7" t="s">
        <v>1057</v>
      </c>
      <c r="J1049" s="7" t="s">
        <v>1970</v>
      </c>
      <c r="R1049" s="7" t="s">
        <v>0</v>
      </c>
      <c r="S1049" s="7">
        <v>4539</v>
      </c>
      <c r="T1049" s="7">
        <v>253</v>
      </c>
      <c r="U1049" s="7">
        <v>99.2</v>
      </c>
      <c r="V1049" s="7" t="s">
        <v>1</v>
      </c>
      <c r="W1049" s="7">
        <v>0</v>
      </c>
      <c r="X1049" s="7">
        <v>0</v>
      </c>
      <c r="Y1049" s="7" t="s">
        <v>2696</v>
      </c>
      <c r="Z1049" s="7" t="s">
        <v>1057</v>
      </c>
      <c r="AA1049" s="7" t="s">
        <v>1970</v>
      </c>
    </row>
    <row r="1050" spans="1:27" x14ac:dyDescent="0.35">
      <c r="A1050" s="7" t="s">
        <v>0</v>
      </c>
      <c r="B1050" s="7">
        <v>4539</v>
      </c>
      <c r="C1050" s="7">
        <v>253</v>
      </c>
      <c r="D1050" s="7">
        <v>99.2</v>
      </c>
      <c r="E1050" s="7" t="s">
        <v>1</v>
      </c>
      <c r="F1050" s="7">
        <v>0</v>
      </c>
      <c r="G1050" s="7">
        <v>0</v>
      </c>
      <c r="H1050" s="7" t="s">
        <v>2696</v>
      </c>
      <c r="I1050" s="7" t="s">
        <v>1056</v>
      </c>
      <c r="J1050" s="7" t="s">
        <v>1970</v>
      </c>
      <c r="R1050" s="7" t="s">
        <v>0</v>
      </c>
      <c r="S1050" s="7">
        <v>4539</v>
      </c>
      <c r="T1050" s="7">
        <v>253</v>
      </c>
      <c r="U1050" s="7">
        <v>99.2</v>
      </c>
      <c r="V1050" s="7" t="s">
        <v>1</v>
      </c>
      <c r="W1050" s="7">
        <v>0</v>
      </c>
      <c r="X1050" s="7">
        <v>0</v>
      </c>
      <c r="Y1050" s="7" t="s">
        <v>2696</v>
      </c>
      <c r="Z1050" s="7" t="s">
        <v>1056</v>
      </c>
      <c r="AA1050" s="7" t="s">
        <v>1970</v>
      </c>
    </row>
    <row r="1051" spans="1:27" x14ac:dyDescent="0.35">
      <c r="A1051" s="7" t="s">
        <v>0</v>
      </c>
      <c r="B1051" s="7">
        <v>4539</v>
      </c>
      <c r="C1051" s="7">
        <v>253</v>
      </c>
      <c r="D1051" s="7">
        <v>99.2</v>
      </c>
      <c r="E1051" s="7" t="s">
        <v>1</v>
      </c>
      <c r="F1051" s="7">
        <v>0</v>
      </c>
      <c r="G1051" s="7">
        <v>0</v>
      </c>
      <c r="H1051" s="7" t="s">
        <v>2696</v>
      </c>
      <c r="I1051" s="7" t="s">
        <v>1058</v>
      </c>
      <c r="J1051" s="7" t="s">
        <v>1970</v>
      </c>
      <c r="R1051" s="7" t="s">
        <v>0</v>
      </c>
      <c r="S1051" s="7">
        <v>4539</v>
      </c>
      <c r="T1051" s="7">
        <v>253</v>
      </c>
      <c r="U1051" s="7">
        <v>99.2</v>
      </c>
      <c r="V1051" s="7" t="s">
        <v>1</v>
      </c>
      <c r="W1051" s="7">
        <v>0</v>
      </c>
      <c r="X1051" s="7">
        <v>0</v>
      </c>
      <c r="Y1051" s="7" t="s">
        <v>2696</v>
      </c>
      <c r="Z1051" s="7" t="s">
        <v>1058</v>
      </c>
      <c r="AA1051" s="7" t="s">
        <v>1970</v>
      </c>
    </row>
    <row r="1052" spans="1:27" x14ac:dyDescent="0.35">
      <c r="A1052" s="7" t="s">
        <v>0</v>
      </c>
      <c r="B1052" s="7">
        <v>4539</v>
      </c>
      <c r="C1052" s="7">
        <v>253</v>
      </c>
      <c r="D1052" s="7">
        <v>99.2</v>
      </c>
      <c r="E1052" s="7" t="s">
        <v>1</v>
      </c>
      <c r="F1052" s="7">
        <v>0</v>
      </c>
      <c r="G1052" s="7">
        <v>0</v>
      </c>
      <c r="H1052" s="7" t="s">
        <v>2696</v>
      </c>
      <c r="I1052" s="7" t="s">
        <v>1059</v>
      </c>
      <c r="J1052" s="7" t="s">
        <v>1970</v>
      </c>
      <c r="R1052" s="7" t="s">
        <v>0</v>
      </c>
      <c r="S1052" s="7">
        <v>4539</v>
      </c>
      <c r="T1052" s="7">
        <v>253</v>
      </c>
      <c r="U1052" s="7">
        <v>99.2</v>
      </c>
      <c r="V1052" s="7" t="s">
        <v>1</v>
      </c>
      <c r="W1052" s="7">
        <v>0</v>
      </c>
      <c r="X1052" s="7">
        <v>0</v>
      </c>
      <c r="Y1052" s="7" t="s">
        <v>2696</v>
      </c>
      <c r="Z1052" s="7" t="s">
        <v>1059</v>
      </c>
      <c r="AA1052" s="7" t="s">
        <v>1970</v>
      </c>
    </row>
    <row r="1053" spans="1:27" x14ac:dyDescent="0.35">
      <c r="A1053" s="7" t="s">
        <v>0</v>
      </c>
      <c r="B1053" s="7">
        <v>4539</v>
      </c>
      <c r="C1053" s="7">
        <v>253</v>
      </c>
      <c r="D1053" s="7">
        <v>99.2</v>
      </c>
      <c r="E1053" s="7" t="s">
        <v>1</v>
      </c>
      <c r="F1053" s="7">
        <v>0</v>
      </c>
      <c r="G1053" s="7">
        <v>0</v>
      </c>
      <c r="H1053" s="7" t="s">
        <v>2696</v>
      </c>
      <c r="I1053" s="7" t="s">
        <v>1060</v>
      </c>
      <c r="J1053" s="7" t="s">
        <v>1970</v>
      </c>
      <c r="R1053" s="7" t="s">
        <v>0</v>
      </c>
      <c r="S1053" s="7">
        <v>4539</v>
      </c>
      <c r="T1053" s="7">
        <v>253</v>
      </c>
      <c r="U1053" s="7">
        <v>99.2</v>
      </c>
      <c r="V1053" s="7" t="s">
        <v>1</v>
      </c>
      <c r="W1053" s="7">
        <v>0</v>
      </c>
      <c r="X1053" s="7">
        <v>0</v>
      </c>
      <c r="Y1053" s="7" t="s">
        <v>2696</v>
      </c>
      <c r="Z1053" s="7" t="s">
        <v>1060</v>
      </c>
      <c r="AA1053" s="7" t="s">
        <v>1970</v>
      </c>
    </row>
    <row r="1054" spans="1:27" x14ac:dyDescent="0.35">
      <c r="A1054" s="7" t="s">
        <v>0</v>
      </c>
      <c r="B1054" s="7">
        <v>4539</v>
      </c>
      <c r="C1054" s="7">
        <v>253</v>
      </c>
      <c r="D1054" s="7">
        <v>99.2</v>
      </c>
      <c r="E1054" s="7" t="s">
        <v>1</v>
      </c>
      <c r="F1054" s="7">
        <v>0</v>
      </c>
      <c r="G1054" s="7">
        <v>0</v>
      </c>
      <c r="H1054" s="7" t="s">
        <v>2696</v>
      </c>
      <c r="I1054" s="7" t="s">
        <v>1063</v>
      </c>
      <c r="J1054" s="7" t="s">
        <v>1970</v>
      </c>
      <c r="R1054" s="7" t="s">
        <v>0</v>
      </c>
      <c r="S1054" s="7">
        <v>4539</v>
      </c>
      <c r="T1054" s="7">
        <v>253</v>
      </c>
      <c r="U1054" s="7">
        <v>99.2</v>
      </c>
      <c r="V1054" s="7" t="s">
        <v>1</v>
      </c>
      <c r="W1054" s="7">
        <v>0</v>
      </c>
      <c r="X1054" s="7">
        <v>0</v>
      </c>
      <c r="Y1054" s="7" t="s">
        <v>2696</v>
      </c>
      <c r="Z1054" s="7" t="s">
        <v>1063</v>
      </c>
      <c r="AA1054" s="7" t="s">
        <v>1970</v>
      </c>
    </row>
    <row r="1055" spans="1:27" x14ac:dyDescent="0.35">
      <c r="A1055" s="7" t="s">
        <v>0</v>
      </c>
      <c r="B1055" s="7">
        <v>4539</v>
      </c>
      <c r="C1055" s="7">
        <v>253</v>
      </c>
      <c r="D1055" s="7">
        <v>99.2</v>
      </c>
      <c r="E1055" s="7" t="s">
        <v>1</v>
      </c>
      <c r="F1055" s="7">
        <v>0</v>
      </c>
      <c r="G1055" s="7">
        <v>0</v>
      </c>
      <c r="H1055" s="7" t="s">
        <v>2696</v>
      </c>
      <c r="I1055" s="7" t="s">
        <v>1061</v>
      </c>
      <c r="J1055" s="7" t="s">
        <v>1970</v>
      </c>
      <c r="R1055" s="7" t="s">
        <v>0</v>
      </c>
      <c r="S1055" s="7">
        <v>4539</v>
      </c>
      <c r="T1055" s="7">
        <v>253</v>
      </c>
      <c r="U1055" s="7">
        <v>99.2</v>
      </c>
      <c r="V1055" s="7" t="s">
        <v>1</v>
      </c>
      <c r="W1055" s="7">
        <v>0</v>
      </c>
      <c r="X1055" s="7">
        <v>0</v>
      </c>
      <c r="Y1055" s="7" t="s">
        <v>2696</v>
      </c>
      <c r="Z1055" s="7" t="s">
        <v>1061</v>
      </c>
      <c r="AA1055" s="7" t="s">
        <v>1970</v>
      </c>
    </row>
    <row r="1056" spans="1:27" x14ac:dyDescent="0.35">
      <c r="A1056" s="7" t="s">
        <v>0</v>
      </c>
      <c r="B1056" s="7">
        <v>4539</v>
      </c>
      <c r="C1056" s="7">
        <v>253</v>
      </c>
      <c r="D1056" s="7">
        <v>99.2</v>
      </c>
      <c r="E1056" s="7" t="s">
        <v>1</v>
      </c>
      <c r="F1056" s="7">
        <v>0</v>
      </c>
      <c r="G1056" s="7">
        <v>0</v>
      </c>
      <c r="H1056" s="7" t="s">
        <v>2696</v>
      </c>
      <c r="I1056" s="7" t="s">
        <v>1064</v>
      </c>
      <c r="J1056" s="7" t="s">
        <v>1970</v>
      </c>
      <c r="R1056" s="7" t="s">
        <v>0</v>
      </c>
      <c r="S1056" s="7">
        <v>4539</v>
      </c>
      <c r="T1056" s="7">
        <v>253</v>
      </c>
      <c r="U1056" s="7">
        <v>99.2</v>
      </c>
      <c r="V1056" s="7" t="s">
        <v>1</v>
      </c>
      <c r="W1056" s="7">
        <v>0</v>
      </c>
      <c r="X1056" s="7">
        <v>0</v>
      </c>
      <c r="Y1056" s="7" t="s">
        <v>2696</v>
      </c>
      <c r="Z1056" s="7" t="s">
        <v>1064</v>
      </c>
      <c r="AA1056" s="7" t="s">
        <v>1970</v>
      </c>
    </row>
    <row r="1057" spans="1:27" x14ac:dyDescent="0.35">
      <c r="A1057" s="7" t="s">
        <v>0</v>
      </c>
      <c r="B1057" s="7">
        <v>4539</v>
      </c>
      <c r="C1057" s="7">
        <v>253</v>
      </c>
      <c r="D1057" s="7">
        <v>99.2</v>
      </c>
      <c r="E1057" s="7" t="s">
        <v>1</v>
      </c>
      <c r="F1057" s="7">
        <v>0</v>
      </c>
      <c r="G1057" s="7">
        <v>0</v>
      </c>
      <c r="H1057" s="7" t="s">
        <v>2696</v>
      </c>
      <c r="I1057" s="7" t="s">
        <v>1062</v>
      </c>
      <c r="J1057" s="7" t="s">
        <v>1970</v>
      </c>
      <c r="R1057" s="7" t="s">
        <v>0</v>
      </c>
      <c r="S1057" s="7">
        <v>4539</v>
      </c>
      <c r="T1057" s="7">
        <v>253</v>
      </c>
      <c r="U1057" s="7">
        <v>99.2</v>
      </c>
      <c r="V1057" s="7" t="s">
        <v>1</v>
      </c>
      <c r="W1057" s="7">
        <v>0</v>
      </c>
      <c r="X1057" s="7">
        <v>0</v>
      </c>
      <c r="Y1057" s="7" t="s">
        <v>2696</v>
      </c>
      <c r="Z1057" s="7" t="s">
        <v>1062</v>
      </c>
      <c r="AA1057" s="7" t="s">
        <v>1970</v>
      </c>
    </row>
    <row r="1058" spans="1:27" x14ac:dyDescent="0.35">
      <c r="A1058" s="7" t="s">
        <v>0</v>
      </c>
      <c r="B1058" s="7">
        <v>4539</v>
      </c>
      <c r="C1058" s="7">
        <v>253</v>
      </c>
      <c r="D1058" s="7">
        <v>99.2</v>
      </c>
      <c r="E1058" s="7" t="s">
        <v>1</v>
      </c>
      <c r="F1058" s="7">
        <v>0</v>
      </c>
      <c r="G1058" s="7">
        <v>0</v>
      </c>
      <c r="H1058" s="7" t="s">
        <v>2696</v>
      </c>
      <c r="I1058" s="7" t="s">
        <v>1065</v>
      </c>
      <c r="J1058" s="7" t="s">
        <v>1970</v>
      </c>
      <c r="R1058" s="7" t="s">
        <v>0</v>
      </c>
      <c r="S1058" s="7">
        <v>4539</v>
      </c>
      <c r="T1058" s="7">
        <v>253</v>
      </c>
      <c r="U1058" s="7">
        <v>99.2</v>
      </c>
      <c r="V1058" s="7" t="s">
        <v>1</v>
      </c>
      <c r="W1058" s="7">
        <v>0</v>
      </c>
      <c r="X1058" s="7">
        <v>0</v>
      </c>
      <c r="Y1058" s="7" t="s">
        <v>2696</v>
      </c>
      <c r="Z1058" s="7" t="s">
        <v>1065</v>
      </c>
      <c r="AA1058" s="7" t="s">
        <v>1970</v>
      </c>
    </row>
    <row r="1059" spans="1:27" x14ac:dyDescent="0.35">
      <c r="A1059" s="7" t="s">
        <v>0</v>
      </c>
      <c r="B1059" s="7">
        <v>4539</v>
      </c>
      <c r="C1059" s="7">
        <v>253</v>
      </c>
      <c r="D1059" s="7">
        <v>99.2</v>
      </c>
      <c r="E1059" s="7" t="s">
        <v>1</v>
      </c>
      <c r="F1059" s="7">
        <v>0</v>
      </c>
      <c r="G1059" s="7">
        <v>0</v>
      </c>
      <c r="H1059" s="7" t="s">
        <v>2696</v>
      </c>
      <c r="I1059" s="7" t="s">
        <v>1067</v>
      </c>
      <c r="J1059" s="7" t="s">
        <v>1970</v>
      </c>
      <c r="R1059" s="7" t="s">
        <v>0</v>
      </c>
      <c r="S1059" s="7">
        <v>4539</v>
      </c>
      <c r="T1059" s="7">
        <v>253</v>
      </c>
      <c r="U1059" s="7">
        <v>99.2</v>
      </c>
      <c r="V1059" s="7" t="s">
        <v>1</v>
      </c>
      <c r="W1059" s="7">
        <v>0</v>
      </c>
      <c r="X1059" s="7">
        <v>0</v>
      </c>
      <c r="Y1059" s="7" t="s">
        <v>2696</v>
      </c>
      <c r="Z1059" s="7" t="s">
        <v>1067</v>
      </c>
      <c r="AA1059" s="7" t="s">
        <v>1970</v>
      </c>
    </row>
    <row r="1060" spans="1:27" x14ac:dyDescent="0.35">
      <c r="A1060" s="7" t="s">
        <v>0</v>
      </c>
      <c r="B1060" s="7">
        <v>4539</v>
      </c>
      <c r="C1060" s="7">
        <v>253</v>
      </c>
      <c r="D1060" s="7">
        <v>99.2</v>
      </c>
      <c r="E1060" s="7" t="s">
        <v>1</v>
      </c>
      <c r="F1060" s="7">
        <v>0</v>
      </c>
      <c r="G1060" s="7">
        <v>0</v>
      </c>
      <c r="H1060" s="7" t="s">
        <v>2696</v>
      </c>
      <c r="I1060" s="7" t="s">
        <v>1066</v>
      </c>
      <c r="J1060" s="7" t="s">
        <v>1970</v>
      </c>
      <c r="R1060" s="7" t="s">
        <v>0</v>
      </c>
      <c r="S1060" s="7">
        <v>4539</v>
      </c>
      <c r="T1060" s="7">
        <v>253</v>
      </c>
      <c r="U1060" s="7">
        <v>99.2</v>
      </c>
      <c r="V1060" s="7" t="s">
        <v>1</v>
      </c>
      <c r="W1060" s="7">
        <v>0</v>
      </c>
      <c r="X1060" s="7">
        <v>0</v>
      </c>
      <c r="Y1060" s="7" t="s">
        <v>2696</v>
      </c>
      <c r="Z1060" s="7" t="s">
        <v>1066</v>
      </c>
      <c r="AA1060" s="7" t="s">
        <v>1970</v>
      </c>
    </row>
    <row r="1061" spans="1:27" x14ac:dyDescent="0.35">
      <c r="A1061" s="7" t="s">
        <v>0</v>
      </c>
      <c r="B1061" s="7">
        <v>4539</v>
      </c>
      <c r="C1061" s="7">
        <v>253</v>
      </c>
      <c r="D1061" s="7">
        <v>99.2</v>
      </c>
      <c r="E1061" s="7" t="s">
        <v>1</v>
      </c>
      <c r="F1061" s="7">
        <v>0</v>
      </c>
      <c r="G1061" s="7">
        <v>0</v>
      </c>
      <c r="H1061" s="7" t="s">
        <v>2696</v>
      </c>
      <c r="I1061" s="7" t="s">
        <v>1069</v>
      </c>
      <c r="J1061" s="7" t="s">
        <v>1970</v>
      </c>
      <c r="R1061" s="7" t="s">
        <v>0</v>
      </c>
      <c r="S1061" s="7">
        <v>4539</v>
      </c>
      <c r="T1061" s="7">
        <v>253</v>
      </c>
      <c r="U1061" s="7">
        <v>99.2</v>
      </c>
      <c r="V1061" s="7" t="s">
        <v>1</v>
      </c>
      <c r="W1061" s="7">
        <v>0</v>
      </c>
      <c r="X1061" s="7">
        <v>0</v>
      </c>
      <c r="Y1061" s="7" t="s">
        <v>2696</v>
      </c>
      <c r="Z1061" s="7" t="s">
        <v>1069</v>
      </c>
      <c r="AA1061" s="7" t="s">
        <v>1970</v>
      </c>
    </row>
    <row r="1062" spans="1:27" x14ac:dyDescent="0.35">
      <c r="A1062" s="7" t="s">
        <v>0</v>
      </c>
      <c r="B1062" s="7">
        <v>4539</v>
      </c>
      <c r="C1062" s="7">
        <v>253</v>
      </c>
      <c r="D1062" s="7">
        <v>99.2</v>
      </c>
      <c r="E1062" s="7" t="s">
        <v>1</v>
      </c>
      <c r="F1062" s="7">
        <v>0</v>
      </c>
      <c r="G1062" s="7">
        <v>0</v>
      </c>
      <c r="H1062" s="7" t="s">
        <v>2696</v>
      </c>
      <c r="I1062" s="7" t="s">
        <v>1068</v>
      </c>
      <c r="J1062" s="7" t="s">
        <v>1970</v>
      </c>
      <c r="R1062" s="7" t="s">
        <v>0</v>
      </c>
      <c r="S1062" s="7">
        <v>4539</v>
      </c>
      <c r="T1062" s="7">
        <v>253</v>
      </c>
      <c r="U1062" s="7">
        <v>99.2</v>
      </c>
      <c r="V1062" s="7" t="s">
        <v>1</v>
      </c>
      <c r="W1062" s="7">
        <v>0</v>
      </c>
      <c r="X1062" s="7">
        <v>0</v>
      </c>
      <c r="Y1062" s="7" t="s">
        <v>2696</v>
      </c>
      <c r="Z1062" s="7" t="s">
        <v>1068</v>
      </c>
      <c r="AA1062" s="7" t="s">
        <v>1970</v>
      </c>
    </row>
    <row r="1063" spans="1:27" x14ac:dyDescent="0.35">
      <c r="A1063" s="7" t="s">
        <v>0</v>
      </c>
      <c r="B1063" s="7">
        <v>4539</v>
      </c>
      <c r="C1063" s="7">
        <v>253</v>
      </c>
      <c r="D1063" s="7">
        <v>99.2</v>
      </c>
      <c r="E1063" s="7" t="s">
        <v>1</v>
      </c>
      <c r="F1063" s="7">
        <v>0</v>
      </c>
      <c r="G1063" s="7">
        <v>0</v>
      </c>
      <c r="H1063" s="7" t="s">
        <v>2696</v>
      </c>
      <c r="I1063" s="7" t="s">
        <v>1070</v>
      </c>
      <c r="J1063" s="7" t="s">
        <v>1970</v>
      </c>
      <c r="R1063" s="7" t="s">
        <v>0</v>
      </c>
      <c r="S1063" s="7">
        <v>4539</v>
      </c>
      <c r="T1063" s="7">
        <v>253</v>
      </c>
      <c r="U1063" s="7">
        <v>99.2</v>
      </c>
      <c r="V1063" s="7" t="s">
        <v>1</v>
      </c>
      <c r="W1063" s="7">
        <v>0</v>
      </c>
      <c r="X1063" s="7">
        <v>0</v>
      </c>
      <c r="Y1063" s="7" t="s">
        <v>2696</v>
      </c>
      <c r="Z1063" s="7" t="s">
        <v>1070</v>
      </c>
      <c r="AA1063" s="7" t="s">
        <v>1970</v>
      </c>
    </row>
    <row r="1064" spans="1:27" x14ac:dyDescent="0.35">
      <c r="A1064" s="7" t="s">
        <v>0</v>
      </c>
      <c r="B1064" s="7">
        <v>4539</v>
      </c>
      <c r="C1064" s="7">
        <v>253</v>
      </c>
      <c r="D1064" s="7">
        <v>99.2</v>
      </c>
      <c r="E1064" s="7" t="s">
        <v>1</v>
      </c>
      <c r="F1064" s="7">
        <v>0</v>
      </c>
      <c r="G1064" s="7">
        <v>0</v>
      </c>
      <c r="H1064" s="7" t="s">
        <v>2696</v>
      </c>
      <c r="I1064" s="7" t="s">
        <v>1071</v>
      </c>
      <c r="J1064" s="7" t="s">
        <v>1970</v>
      </c>
      <c r="R1064" s="7" t="s">
        <v>0</v>
      </c>
      <c r="S1064" s="7">
        <v>4539</v>
      </c>
      <c r="T1064" s="7">
        <v>253</v>
      </c>
      <c r="U1064" s="7">
        <v>99.2</v>
      </c>
      <c r="V1064" s="7" t="s">
        <v>1</v>
      </c>
      <c r="W1064" s="7">
        <v>0</v>
      </c>
      <c r="X1064" s="7">
        <v>0</v>
      </c>
      <c r="Y1064" s="7" t="s">
        <v>2696</v>
      </c>
      <c r="Z1064" s="7" t="s">
        <v>1071</v>
      </c>
      <c r="AA1064" s="7" t="s">
        <v>1970</v>
      </c>
    </row>
    <row r="1065" spans="1:27" x14ac:dyDescent="0.35">
      <c r="A1065" s="7" t="s">
        <v>0</v>
      </c>
      <c r="B1065" s="7">
        <v>4539</v>
      </c>
      <c r="C1065" s="7">
        <v>253</v>
      </c>
      <c r="D1065" s="7">
        <v>99.2</v>
      </c>
      <c r="E1065" s="7" t="s">
        <v>1</v>
      </c>
      <c r="F1065" s="7">
        <v>0</v>
      </c>
      <c r="G1065" s="7">
        <v>0</v>
      </c>
      <c r="H1065" s="7" t="s">
        <v>2696</v>
      </c>
      <c r="I1065" s="7" t="s">
        <v>1072</v>
      </c>
      <c r="J1065" s="7" t="s">
        <v>1970</v>
      </c>
      <c r="R1065" s="7" t="s">
        <v>0</v>
      </c>
      <c r="S1065" s="7">
        <v>4539</v>
      </c>
      <c r="T1065" s="7">
        <v>253</v>
      </c>
      <c r="U1065" s="7">
        <v>99.2</v>
      </c>
      <c r="V1065" s="7" t="s">
        <v>1</v>
      </c>
      <c r="W1065" s="7">
        <v>0</v>
      </c>
      <c r="X1065" s="7">
        <v>0</v>
      </c>
      <c r="Y1065" s="7" t="s">
        <v>2696</v>
      </c>
      <c r="Z1065" s="7" t="s">
        <v>1072</v>
      </c>
      <c r="AA1065" s="7" t="s">
        <v>1970</v>
      </c>
    </row>
    <row r="1066" spans="1:27" x14ac:dyDescent="0.35">
      <c r="A1066" s="7" t="s">
        <v>0</v>
      </c>
      <c r="B1066" s="7">
        <v>4539</v>
      </c>
      <c r="C1066" s="7">
        <v>253</v>
      </c>
      <c r="D1066" s="7">
        <v>99.2</v>
      </c>
      <c r="E1066" s="7" t="s">
        <v>1</v>
      </c>
      <c r="F1066" s="7">
        <v>0</v>
      </c>
      <c r="G1066" s="7">
        <v>0</v>
      </c>
      <c r="H1066" s="7" t="s">
        <v>2696</v>
      </c>
      <c r="I1066" s="7" t="s">
        <v>1073</v>
      </c>
      <c r="J1066" s="7" t="s">
        <v>1970</v>
      </c>
      <c r="R1066" s="7" t="s">
        <v>0</v>
      </c>
      <c r="S1066" s="7">
        <v>4539</v>
      </c>
      <c r="T1066" s="7">
        <v>253</v>
      </c>
      <c r="U1066" s="7">
        <v>99.2</v>
      </c>
      <c r="V1066" s="7" t="s">
        <v>1</v>
      </c>
      <c r="W1066" s="7">
        <v>0</v>
      </c>
      <c r="X1066" s="7">
        <v>0</v>
      </c>
      <c r="Y1066" s="7" t="s">
        <v>2696</v>
      </c>
      <c r="Z1066" s="7" t="s">
        <v>1073</v>
      </c>
      <c r="AA1066" s="7" t="s">
        <v>1970</v>
      </c>
    </row>
    <row r="1067" spans="1:27" x14ac:dyDescent="0.35">
      <c r="A1067" s="7" t="s">
        <v>0</v>
      </c>
      <c r="B1067" s="7">
        <v>4539</v>
      </c>
      <c r="C1067" s="7">
        <v>253</v>
      </c>
      <c r="D1067" s="7">
        <v>99.2</v>
      </c>
      <c r="E1067" s="7" t="s">
        <v>1</v>
      </c>
      <c r="F1067" s="7">
        <v>0</v>
      </c>
      <c r="G1067" s="7">
        <v>0</v>
      </c>
      <c r="H1067" s="7" t="s">
        <v>2696</v>
      </c>
      <c r="I1067" s="7" t="s">
        <v>1074</v>
      </c>
      <c r="J1067" s="7" t="s">
        <v>1970</v>
      </c>
      <c r="R1067" s="7" t="s">
        <v>0</v>
      </c>
      <c r="S1067" s="7">
        <v>4539</v>
      </c>
      <c r="T1067" s="7">
        <v>253</v>
      </c>
      <c r="U1067" s="7">
        <v>99.2</v>
      </c>
      <c r="V1067" s="7" t="s">
        <v>1</v>
      </c>
      <c r="W1067" s="7">
        <v>0</v>
      </c>
      <c r="X1067" s="7">
        <v>0</v>
      </c>
      <c r="Y1067" s="7" t="s">
        <v>2696</v>
      </c>
      <c r="Z1067" s="7" t="s">
        <v>1074</v>
      </c>
      <c r="AA1067" s="7" t="s">
        <v>1970</v>
      </c>
    </row>
    <row r="1068" spans="1:27" x14ac:dyDescent="0.35">
      <c r="A1068" s="7" t="s">
        <v>0</v>
      </c>
      <c r="B1068" s="7">
        <v>4539</v>
      </c>
      <c r="C1068" s="7">
        <v>253</v>
      </c>
      <c r="D1068" s="7">
        <v>99.2</v>
      </c>
      <c r="E1068" s="7" t="s">
        <v>1</v>
      </c>
      <c r="F1068" s="7">
        <v>0</v>
      </c>
      <c r="G1068" s="7">
        <v>0</v>
      </c>
      <c r="H1068" s="7" t="s">
        <v>2696</v>
      </c>
      <c r="I1068" s="7" t="s">
        <v>1076</v>
      </c>
      <c r="J1068" s="7" t="s">
        <v>1970</v>
      </c>
      <c r="R1068" s="7" t="s">
        <v>0</v>
      </c>
      <c r="S1068" s="7">
        <v>4539</v>
      </c>
      <c r="T1068" s="7">
        <v>253</v>
      </c>
      <c r="U1068" s="7">
        <v>99.2</v>
      </c>
      <c r="V1068" s="7" t="s">
        <v>1</v>
      </c>
      <c r="W1068" s="7">
        <v>0</v>
      </c>
      <c r="X1068" s="7">
        <v>0</v>
      </c>
      <c r="Y1068" s="7" t="s">
        <v>2696</v>
      </c>
      <c r="Z1068" s="7" t="s">
        <v>1076</v>
      </c>
      <c r="AA1068" s="7" t="s">
        <v>1970</v>
      </c>
    </row>
    <row r="1069" spans="1:27" x14ac:dyDescent="0.35">
      <c r="A1069" s="7" t="s">
        <v>0</v>
      </c>
      <c r="B1069" s="7">
        <v>4539</v>
      </c>
      <c r="C1069" s="7">
        <v>253</v>
      </c>
      <c r="D1069" s="7">
        <v>99.2</v>
      </c>
      <c r="E1069" s="7" t="s">
        <v>1</v>
      </c>
      <c r="F1069" s="7">
        <v>0</v>
      </c>
      <c r="G1069" s="7">
        <v>0</v>
      </c>
      <c r="H1069" s="7" t="s">
        <v>2696</v>
      </c>
      <c r="I1069" s="7" t="s">
        <v>1075</v>
      </c>
      <c r="J1069" s="7" t="s">
        <v>1970</v>
      </c>
      <c r="R1069" s="7" t="s">
        <v>0</v>
      </c>
      <c r="S1069" s="7">
        <v>4539</v>
      </c>
      <c r="T1069" s="7">
        <v>253</v>
      </c>
      <c r="U1069" s="7">
        <v>99.2</v>
      </c>
      <c r="V1069" s="7" t="s">
        <v>1</v>
      </c>
      <c r="W1069" s="7">
        <v>0</v>
      </c>
      <c r="X1069" s="7">
        <v>0</v>
      </c>
      <c r="Y1069" s="7" t="s">
        <v>2696</v>
      </c>
      <c r="Z1069" s="7" t="s">
        <v>1075</v>
      </c>
      <c r="AA1069" s="7" t="s">
        <v>1970</v>
      </c>
    </row>
    <row r="1070" spans="1:27" x14ac:dyDescent="0.35">
      <c r="A1070" s="7" t="s">
        <v>0</v>
      </c>
      <c r="B1070" s="7">
        <v>4539</v>
      </c>
      <c r="C1070" s="7">
        <v>253</v>
      </c>
      <c r="D1070" s="7">
        <v>99.2</v>
      </c>
      <c r="E1070" s="7" t="s">
        <v>1</v>
      </c>
      <c r="F1070" s="7">
        <v>0</v>
      </c>
      <c r="G1070" s="7">
        <v>0</v>
      </c>
      <c r="H1070" s="7" t="s">
        <v>2696</v>
      </c>
      <c r="I1070" s="7" t="s">
        <v>1077</v>
      </c>
      <c r="J1070" s="7" t="s">
        <v>1970</v>
      </c>
      <c r="R1070" s="7" t="s">
        <v>0</v>
      </c>
      <c r="S1070" s="7">
        <v>4539</v>
      </c>
      <c r="T1070" s="7">
        <v>253</v>
      </c>
      <c r="U1070" s="7">
        <v>99.2</v>
      </c>
      <c r="V1070" s="7" t="s">
        <v>1</v>
      </c>
      <c r="W1070" s="7">
        <v>0</v>
      </c>
      <c r="X1070" s="7">
        <v>0</v>
      </c>
      <c r="Y1070" s="7" t="s">
        <v>2696</v>
      </c>
      <c r="Z1070" s="7" t="s">
        <v>1077</v>
      </c>
      <c r="AA1070" s="7" t="s">
        <v>1970</v>
      </c>
    </row>
    <row r="1071" spans="1:27" x14ac:dyDescent="0.35">
      <c r="A1071" s="7" t="s">
        <v>0</v>
      </c>
      <c r="B1071" s="7">
        <v>4539</v>
      </c>
      <c r="C1071" s="7">
        <v>253</v>
      </c>
      <c r="D1071" s="7">
        <v>99.2</v>
      </c>
      <c r="E1071" s="7" t="s">
        <v>1</v>
      </c>
      <c r="F1071" s="7">
        <v>0</v>
      </c>
      <c r="G1071" s="7">
        <v>0</v>
      </c>
      <c r="H1071" s="7" t="s">
        <v>2696</v>
      </c>
      <c r="I1071" s="7" t="s">
        <v>1079</v>
      </c>
      <c r="J1071" s="7" t="s">
        <v>1970</v>
      </c>
      <c r="R1071" s="7" t="s">
        <v>0</v>
      </c>
      <c r="S1071" s="7">
        <v>4539</v>
      </c>
      <c r="T1071" s="7">
        <v>253</v>
      </c>
      <c r="U1071" s="7">
        <v>99.2</v>
      </c>
      <c r="V1071" s="7" t="s">
        <v>1</v>
      </c>
      <c r="W1071" s="7">
        <v>0</v>
      </c>
      <c r="X1071" s="7">
        <v>0</v>
      </c>
      <c r="Y1071" s="7" t="s">
        <v>2696</v>
      </c>
      <c r="Z1071" s="7" t="s">
        <v>1079</v>
      </c>
      <c r="AA1071" s="7" t="s">
        <v>1970</v>
      </c>
    </row>
    <row r="1072" spans="1:27" x14ac:dyDescent="0.35">
      <c r="A1072" s="7" t="s">
        <v>0</v>
      </c>
      <c r="B1072" s="7">
        <v>4539</v>
      </c>
      <c r="C1072" s="7">
        <v>253</v>
      </c>
      <c r="D1072" s="7">
        <v>99.2</v>
      </c>
      <c r="E1072" s="7" t="s">
        <v>1</v>
      </c>
      <c r="F1072" s="7">
        <v>0</v>
      </c>
      <c r="G1072" s="7">
        <v>0</v>
      </c>
      <c r="H1072" s="7" t="s">
        <v>2696</v>
      </c>
      <c r="I1072" s="7" t="s">
        <v>1078</v>
      </c>
      <c r="J1072" s="7" t="s">
        <v>1970</v>
      </c>
      <c r="R1072" s="7" t="s">
        <v>0</v>
      </c>
      <c r="S1072" s="7">
        <v>4539</v>
      </c>
      <c r="T1072" s="7">
        <v>253</v>
      </c>
      <c r="U1072" s="7">
        <v>99.2</v>
      </c>
      <c r="V1072" s="7" t="s">
        <v>1</v>
      </c>
      <c r="W1072" s="7">
        <v>0</v>
      </c>
      <c r="X1072" s="7">
        <v>0</v>
      </c>
      <c r="Y1072" s="7" t="s">
        <v>2696</v>
      </c>
      <c r="Z1072" s="7" t="s">
        <v>1078</v>
      </c>
      <c r="AA1072" s="7" t="s">
        <v>1970</v>
      </c>
    </row>
    <row r="1073" spans="1:27" x14ac:dyDescent="0.35">
      <c r="A1073" s="7" t="s">
        <v>0</v>
      </c>
      <c r="B1073" s="7">
        <v>4539</v>
      </c>
      <c r="C1073" s="7">
        <v>253</v>
      </c>
      <c r="D1073" s="7">
        <v>99.2</v>
      </c>
      <c r="E1073" s="7" t="s">
        <v>1</v>
      </c>
      <c r="F1073" s="7">
        <v>0</v>
      </c>
      <c r="G1073" s="7">
        <v>0</v>
      </c>
      <c r="H1073" s="7" t="s">
        <v>2696</v>
      </c>
      <c r="I1073" s="7" t="s">
        <v>1080</v>
      </c>
      <c r="J1073" s="7" t="s">
        <v>1970</v>
      </c>
      <c r="R1073" s="7" t="s">
        <v>0</v>
      </c>
      <c r="S1073" s="7">
        <v>4539</v>
      </c>
      <c r="T1073" s="7">
        <v>253</v>
      </c>
      <c r="U1073" s="7">
        <v>99.2</v>
      </c>
      <c r="V1073" s="7" t="s">
        <v>1</v>
      </c>
      <c r="W1073" s="7">
        <v>0</v>
      </c>
      <c r="X1073" s="7">
        <v>0</v>
      </c>
      <c r="Y1073" s="7" t="s">
        <v>2696</v>
      </c>
      <c r="Z1073" s="7" t="s">
        <v>1080</v>
      </c>
      <c r="AA1073" s="7" t="s">
        <v>1970</v>
      </c>
    </row>
    <row r="1074" spans="1:27" x14ac:dyDescent="0.35">
      <c r="A1074" s="7" t="s">
        <v>0</v>
      </c>
      <c r="B1074" s="7">
        <v>4539</v>
      </c>
      <c r="C1074" s="7">
        <v>253</v>
      </c>
      <c r="D1074" s="7">
        <v>99.2</v>
      </c>
      <c r="E1074" s="7" t="s">
        <v>1</v>
      </c>
      <c r="F1074" s="7">
        <v>0</v>
      </c>
      <c r="G1074" s="7">
        <v>0</v>
      </c>
      <c r="H1074" s="7" t="s">
        <v>2696</v>
      </c>
      <c r="I1074" s="7" t="s">
        <v>1081</v>
      </c>
      <c r="J1074" s="7" t="s">
        <v>1970</v>
      </c>
      <c r="R1074" s="7" t="s">
        <v>0</v>
      </c>
      <c r="S1074" s="7">
        <v>4539</v>
      </c>
      <c r="T1074" s="7">
        <v>253</v>
      </c>
      <c r="U1074" s="7">
        <v>99.2</v>
      </c>
      <c r="V1074" s="7" t="s">
        <v>1</v>
      </c>
      <c r="W1074" s="7">
        <v>0</v>
      </c>
      <c r="X1074" s="7">
        <v>0</v>
      </c>
      <c r="Y1074" s="7" t="s">
        <v>2696</v>
      </c>
      <c r="Z1074" s="7" t="s">
        <v>1081</v>
      </c>
      <c r="AA1074" s="7" t="s">
        <v>1970</v>
      </c>
    </row>
    <row r="1075" spans="1:27" x14ac:dyDescent="0.35">
      <c r="A1075" s="7" t="s">
        <v>0</v>
      </c>
      <c r="B1075" s="7">
        <v>4539</v>
      </c>
      <c r="C1075" s="7">
        <v>253</v>
      </c>
      <c r="D1075" s="7">
        <v>99.2</v>
      </c>
      <c r="E1075" s="7" t="s">
        <v>1</v>
      </c>
      <c r="F1075" s="7">
        <v>0</v>
      </c>
      <c r="G1075" s="7">
        <v>0</v>
      </c>
      <c r="H1075" s="7" t="s">
        <v>2696</v>
      </c>
      <c r="I1075" s="7" t="s">
        <v>1083</v>
      </c>
      <c r="J1075" s="7" t="s">
        <v>1970</v>
      </c>
      <c r="R1075" s="7" t="s">
        <v>0</v>
      </c>
      <c r="S1075" s="7">
        <v>4539</v>
      </c>
      <c r="T1075" s="7">
        <v>253</v>
      </c>
      <c r="U1075" s="7">
        <v>99.2</v>
      </c>
      <c r="V1075" s="7" t="s">
        <v>1</v>
      </c>
      <c r="W1075" s="7">
        <v>0</v>
      </c>
      <c r="X1075" s="7">
        <v>0</v>
      </c>
      <c r="Y1075" s="7" t="s">
        <v>2696</v>
      </c>
      <c r="Z1075" s="7" t="s">
        <v>1083</v>
      </c>
      <c r="AA1075" s="7" t="s">
        <v>1970</v>
      </c>
    </row>
    <row r="1076" spans="1:27" x14ac:dyDescent="0.35">
      <c r="A1076" s="7" t="s">
        <v>0</v>
      </c>
      <c r="B1076" s="7">
        <v>4539</v>
      </c>
      <c r="C1076" s="7">
        <v>253</v>
      </c>
      <c r="D1076" s="7">
        <v>99.2</v>
      </c>
      <c r="E1076" s="7" t="s">
        <v>1</v>
      </c>
      <c r="F1076" s="7">
        <v>0</v>
      </c>
      <c r="G1076" s="7">
        <v>0</v>
      </c>
      <c r="H1076" s="7" t="s">
        <v>2696</v>
      </c>
      <c r="I1076" s="7" t="s">
        <v>1084</v>
      </c>
      <c r="J1076" s="7" t="s">
        <v>1970</v>
      </c>
      <c r="R1076" s="7" t="s">
        <v>0</v>
      </c>
      <c r="S1076" s="7">
        <v>4539</v>
      </c>
      <c r="T1076" s="7">
        <v>253</v>
      </c>
      <c r="U1076" s="7">
        <v>99.2</v>
      </c>
      <c r="V1076" s="7" t="s">
        <v>1</v>
      </c>
      <c r="W1076" s="7">
        <v>0</v>
      </c>
      <c r="X1076" s="7">
        <v>0</v>
      </c>
      <c r="Y1076" s="7" t="s">
        <v>2696</v>
      </c>
      <c r="Z1076" s="7" t="s">
        <v>1084</v>
      </c>
      <c r="AA1076" s="7" t="s">
        <v>1970</v>
      </c>
    </row>
    <row r="1077" spans="1:27" x14ac:dyDescent="0.35">
      <c r="A1077" s="7" t="s">
        <v>0</v>
      </c>
      <c r="B1077" s="7">
        <v>4539</v>
      </c>
      <c r="C1077" s="7">
        <v>253</v>
      </c>
      <c r="D1077" s="7">
        <v>99.2</v>
      </c>
      <c r="E1077" s="7" t="s">
        <v>1</v>
      </c>
      <c r="F1077" s="7">
        <v>0</v>
      </c>
      <c r="G1077" s="7">
        <v>0</v>
      </c>
      <c r="H1077" s="7" t="s">
        <v>2696</v>
      </c>
      <c r="I1077" s="7" t="s">
        <v>1082</v>
      </c>
      <c r="J1077" s="7" t="s">
        <v>1970</v>
      </c>
      <c r="R1077" s="7" t="s">
        <v>0</v>
      </c>
      <c r="S1077" s="7">
        <v>4539</v>
      </c>
      <c r="T1077" s="7">
        <v>253</v>
      </c>
      <c r="U1077" s="7">
        <v>99.2</v>
      </c>
      <c r="V1077" s="7" t="s">
        <v>1</v>
      </c>
      <c r="W1077" s="7">
        <v>0</v>
      </c>
      <c r="X1077" s="7">
        <v>0</v>
      </c>
      <c r="Y1077" s="7" t="s">
        <v>2696</v>
      </c>
      <c r="Z1077" s="7" t="s">
        <v>1082</v>
      </c>
      <c r="AA1077" s="7" t="s">
        <v>1970</v>
      </c>
    </row>
    <row r="1078" spans="1:27" x14ac:dyDescent="0.35">
      <c r="A1078" s="7" t="s">
        <v>0</v>
      </c>
      <c r="B1078" s="7">
        <v>4539</v>
      </c>
      <c r="C1078" s="7">
        <v>253</v>
      </c>
      <c r="D1078" s="7">
        <v>99.2</v>
      </c>
      <c r="E1078" s="7" t="s">
        <v>1</v>
      </c>
      <c r="F1078" s="7">
        <v>0</v>
      </c>
      <c r="G1078" s="7">
        <v>0</v>
      </c>
      <c r="H1078" s="7" t="s">
        <v>2696</v>
      </c>
      <c r="I1078" s="7" t="s">
        <v>1085</v>
      </c>
      <c r="J1078" s="7" t="s">
        <v>1970</v>
      </c>
      <c r="R1078" s="7" t="s">
        <v>0</v>
      </c>
      <c r="S1078" s="7">
        <v>4539</v>
      </c>
      <c r="T1078" s="7">
        <v>253</v>
      </c>
      <c r="U1078" s="7">
        <v>99.2</v>
      </c>
      <c r="V1078" s="7" t="s">
        <v>1</v>
      </c>
      <c r="W1078" s="7">
        <v>0</v>
      </c>
      <c r="X1078" s="7">
        <v>0</v>
      </c>
      <c r="Y1078" s="7" t="s">
        <v>2696</v>
      </c>
      <c r="Z1078" s="7" t="s">
        <v>1085</v>
      </c>
      <c r="AA1078" s="7" t="s">
        <v>1970</v>
      </c>
    </row>
    <row r="1079" spans="1:27" x14ac:dyDescent="0.35">
      <c r="A1079" s="7" t="s">
        <v>0</v>
      </c>
      <c r="B1079" s="7">
        <v>4539</v>
      </c>
      <c r="C1079" s="7">
        <v>253</v>
      </c>
      <c r="D1079" s="7">
        <v>99.2</v>
      </c>
      <c r="E1079" s="7" t="s">
        <v>1</v>
      </c>
      <c r="F1079" s="7">
        <v>0</v>
      </c>
      <c r="G1079" s="7">
        <v>0</v>
      </c>
      <c r="H1079" s="7" t="s">
        <v>2696</v>
      </c>
      <c r="I1079" s="7" t="s">
        <v>1086</v>
      </c>
      <c r="J1079" s="7" t="s">
        <v>1970</v>
      </c>
      <c r="R1079" s="7" t="s">
        <v>0</v>
      </c>
      <c r="S1079" s="7">
        <v>4539</v>
      </c>
      <c r="T1079" s="7">
        <v>253</v>
      </c>
      <c r="U1079" s="7">
        <v>99.2</v>
      </c>
      <c r="V1079" s="7" t="s">
        <v>1</v>
      </c>
      <c r="W1079" s="7">
        <v>0</v>
      </c>
      <c r="X1079" s="7">
        <v>0</v>
      </c>
      <c r="Y1079" s="7" t="s">
        <v>2696</v>
      </c>
      <c r="Z1079" s="7" t="s">
        <v>1086</v>
      </c>
      <c r="AA1079" s="7" t="s">
        <v>1970</v>
      </c>
    </row>
    <row r="1080" spans="1:27" x14ac:dyDescent="0.35">
      <c r="A1080" s="7" t="s">
        <v>0</v>
      </c>
      <c r="B1080" s="7">
        <v>4539</v>
      </c>
      <c r="C1080" s="7">
        <v>253</v>
      </c>
      <c r="D1080" s="7">
        <v>99.2</v>
      </c>
      <c r="E1080" s="7" t="s">
        <v>1</v>
      </c>
      <c r="F1080" s="7">
        <v>0</v>
      </c>
      <c r="G1080" s="7">
        <v>0</v>
      </c>
      <c r="H1080" s="7" t="s">
        <v>2696</v>
      </c>
      <c r="I1080" s="7" t="s">
        <v>1087</v>
      </c>
      <c r="J1080" s="7" t="s">
        <v>1970</v>
      </c>
      <c r="R1080" s="7" t="s">
        <v>0</v>
      </c>
      <c r="S1080" s="7">
        <v>4539</v>
      </c>
      <c r="T1080" s="7">
        <v>253</v>
      </c>
      <c r="U1080" s="7">
        <v>99.2</v>
      </c>
      <c r="V1080" s="7" t="s">
        <v>1</v>
      </c>
      <c r="W1080" s="7">
        <v>0</v>
      </c>
      <c r="X1080" s="7">
        <v>0</v>
      </c>
      <c r="Y1080" s="7" t="s">
        <v>2696</v>
      </c>
      <c r="Z1080" s="7" t="s">
        <v>1087</v>
      </c>
      <c r="AA1080" s="7" t="s">
        <v>1970</v>
      </c>
    </row>
    <row r="1081" spans="1:27" x14ac:dyDescent="0.35">
      <c r="A1081" s="7" t="s">
        <v>0</v>
      </c>
      <c r="B1081" s="7">
        <v>4539</v>
      </c>
      <c r="C1081" s="7">
        <v>253</v>
      </c>
      <c r="D1081" s="7">
        <v>99.2</v>
      </c>
      <c r="E1081" s="7" t="s">
        <v>1</v>
      </c>
      <c r="F1081" s="7">
        <v>0</v>
      </c>
      <c r="G1081" s="7">
        <v>0</v>
      </c>
      <c r="H1081" s="7" t="s">
        <v>2696</v>
      </c>
      <c r="I1081" s="7" t="s">
        <v>1088</v>
      </c>
      <c r="J1081" s="7" t="s">
        <v>1970</v>
      </c>
      <c r="R1081" s="7" t="s">
        <v>0</v>
      </c>
      <c r="S1081" s="7">
        <v>4539</v>
      </c>
      <c r="T1081" s="7">
        <v>253</v>
      </c>
      <c r="U1081" s="7">
        <v>99.2</v>
      </c>
      <c r="V1081" s="7" t="s">
        <v>1</v>
      </c>
      <c r="W1081" s="7">
        <v>0</v>
      </c>
      <c r="X1081" s="7">
        <v>0</v>
      </c>
      <c r="Y1081" s="7" t="s">
        <v>2696</v>
      </c>
      <c r="Z1081" s="7" t="s">
        <v>1088</v>
      </c>
      <c r="AA1081" s="7" t="s">
        <v>1970</v>
      </c>
    </row>
    <row r="1082" spans="1:27" x14ac:dyDescent="0.35">
      <c r="A1082" s="7" t="s">
        <v>0</v>
      </c>
      <c r="B1082" s="7">
        <v>4539</v>
      </c>
      <c r="C1082" s="7">
        <v>253</v>
      </c>
      <c r="D1082" s="7">
        <v>99.2</v>
      </c>
      <c r="E1082" s="7" t="s">
        <v>1</v>
      </c>
      <c r="F1082" s="7">
        <v>0</v>
      </c>
      <c r="G1082" s="7">
        <v>0</v>
      </c>
      <c r="H1082" s="7" t="s">
        <v>2696</v>
      </c>
      <c r="I1082" s="7" t="s">
        <v>1089</v>
      </c>
      <c r="J1082" s="7" t="s">
        <v>1970</v>
      </c>
      <c r="R1082" s="7" t="s">
        <v>0</v>
      </c>
      <c r="S1082" s="7">
        <v>4539</v>
      </c>
      <c r="T1082" s="7">
        <v>253</v>
      </c>
      <c r="U1082" s="7">
        <v>99.2</v>
      </c>
      <c r="V1082" s="7" t="s">
        <v>1</v>
      </c>
      <c r="W1082" s="7">
        <v>0</v>
      </c>
      <c r="X1082" s="7">
        <v>0</v>
      </c>
      <c r="Y1082" s="7" t="s">
        <v>2696</v>
      </c>
      <c r="Z1082" s="7" t="s">
        <v>1089</v>
      </c>
      <c r="AA1082" s="7" t="s">
        <v>1970</v>
      </c>
    </row>
    <row r="1083" spans="1:27" x14ac:dyDescent="0.35">
      <c r="A1083" s="7" t="s">
        <v>0</v>
      </c>
      <c r="B1083" s="7">
        <v>4539</v>
      </c>
      <c r="C1083" s="7">
        <v>253</v>
      </c>
      <c r="D1083" s="7">
        <v>99.2</v>
      </c>
      <c r="E1083" s="7" t="s">
        <v>1</v>
      </c>
      <c r="F1083" s="7">
        <v>0</v>
      </c>
      <c r="G1083" s="7">
        <v>0</v>
      </c>
      <c r="H1083" s="7" t="s">
        <v>2696</v>
      </c>
      <c r="I1083" s="7" t="s">
        <v>1091</v>
      </c>
      <c r="J1083" s="7" t="s">
        <v>1970</v>
      </c>
      <c r="R1083" s="7" t="s">
        <v>0</v>
      </c>
      <c r="S1083" s="7">
        <v>4539</v>
      </c>
      <c r="T1083" s="7">
        <v>253</v>
      </c>
      <c r="U1083" s="7">
        <v>99.2</v>
      </c>
      <c r="V1083" s="7" t="s">
        <v>1</v>
      </c>
      <c r="W1083" s="7">
        <v>0</v>
      </c>
      <c r="X1083" s="7">
        <v>0</v>
      </c>
      <c r="Y1083" s="7" t="s">
        <v>2696</v>
      </c>
      <c r="Z1083" s="7" t="s">
        <v>1091</v>
      </c>
      <c r="AA1083" s="7" t="s">
        <v>1970</v>
      </c>
    </row>
    <row r="1084" spans="1:27" x14ac:dyDescent="0.35">
      <c r="A1084" s="7" t="s">
        <v>0</v>
      </c>
      <c r="B1084" s="7">
        <v>4539</v>
      </c>
      <c r="C1084" s="7">
        <v>253</v>
      </c>
      <c r="D1084" s="7">
        <v>99.2</v>
      </c>
      <c r="E1084" s="7" t="s">
        <v>1</v>
      </c>
      <c r="F1084" s="7">
        <v>0</v>
      </c>
      <c r="G1084" s="7">
        <v>0</v>
      </c>
      <c r="H1084" s="7" t="s">
        <v>2696</v>
      </c>
      <c r="I1084" s="7" t="s">
        <v>1090</v>
      </c>
      <c r="J1084" s="7" t="s">
        <v>1970</v>
      </c>
      <c r="R1084" s="7" t="s">
        <v>0</v>
      </c>
      <c r="S1084" s="7">
        <v>4539</v>
      </c>
      <c r="T1084" s="7">
        <v>253</v>
      </c>
      <c r="U1084" s="7">
        <v>99.2</v>
      </c>
      <c r="V1084" s="7" t="s">
        <v>1</v>
      </c>
      <c r="W1084" s="7">
        <v>0</v>
      </c>
      <c r="X1084" s="7">
        <v>0</v>
      </c>
      <c r="Y1084" s="7" t="s">
        <v>2696</v>
      </c>
      <c r="Z1084" s="7" t="s">
        <v>1090</v>
      </c>
      <c r="AA1084" s="7" t="s">
        <v>1970</v>
      </c>
    </row>
    <row r="1085" spans="1:27" x14ac:dyDescent="0.35">
      <c r="A1085" s="7" t="s">
        <v>0</v>
      </c>
      <c r="B1085" s="7">
        <v>4539</v>
      </c>
      <c r="C1085" s="7">
        <v>253</v>
      </c>
      <c r="D1085" s="7">
        <v>99.2</v>
      </c>
      <c r="E1085" s="7" t="s">
        <v>1</v>
      </c>
      <c r="F1085" s="7">
        <v>0</v>
      </c>
      <c r="G1085" s="7">
        <v>0</v>
      </c>
      <c r="H1085" s="7" t="s">
        <v>2696</v>
      </c>
      <c r="I1085" s="7" t="s">
        <v>1093</v>
      </c>
      <c r="J1085" s="7" t="s">
        <v>1970</v>
      </c>
      <c r="R1085" s="7" t="s">
        <v>0</v>
      </c>
      <c r="S1085" s="7">
        <v>4539</v>
      </c>
      <c r="T1085" s="7">
        <v>253</v>
      </c>
      <c r="U1085" s="7">
        <v>99.2</v>
      </c>
      <c r="V1085" s="7" t="s">
        <v>1</v>
      </c>
      <c r="W1085" s="7">
        <v>0</v>
      </c>
      <c r="X1085" s="7">
        <v>0</v>
      </c>
      <c r="Y1085" s="7" t="s">
        <v>2696</v>
      </c>
      <c r="Z1085" s="7" t="s">
        <v>1093</v>
      </c>
      <c r="AA1085" s="7" t="s">
        <v>1970</v>
      </c>
    </row>
    <row r="1086" spans="1:27" x14ac:dyDescent="0.35">
      <c r="A1086" s="7" t="s">
        <v>0</v>
      </c>
      <c r="B1086" s="7">
        <v>4539</v>
      </c>
      <c r="C1086" s="7">
        <v>253</v>
      </c>
      <c r="D1086" s="7">
        <v>99.2</v>
      </c>
      <c r="E1086" s="7" t="s">
        <v>1</v>
      </c>
      <c r="F1086" s="7">
        <v>0</v>
      </c>
      <c r="G1086" s="7">
        <v>0</v>
      </c>
      <c r="H1086" s="7" t="s">
        <v>2696</v>
      </c>
      <c r="I1086" s="7" t="s">
        <v>1092</v>
      </c>
      <c r="J1086" s="7" t="s">
        <v>1970</v>
      </c>
      <c r="R1086" s="7" t="s">
        <v>0</v>
      </c>
      <c r="S1086" s="7">
        <v>4539</v>
      </c>
      <c r="T1086" s="7">
        <v>253</v>
      </c>
      <c r="U1086" s="7">
        <v>99.2</v>
      </c>
      <c r="V1086" s="7" t="s">
        <v>1</v>
      </c>
      <c r="W1086" s="7">
        <v>0</v>
      </c>
      <c r="X1086" s="7">
        <v>0</v>
      </c>
      <c r="Y1086" s="7" t="s">
        <v>2696</v>
      </c>
      <c r="Z1086" s="7" t="s">
        <v>1092</v>
      </c>
      <c r="AA1086" s="7" t="s">
        <v>1970</v>
      </c>
    </row>
    <row r="1087" spans="1:27" x14ac:dyDescent="0.35">
      <c r="A1087" s="7" t="s">
        <v>0</v>
      </c>
      <c r="B1087" s="7">
        <v>4539</v>
      </c>
      <c r="C1087" s="7">
        <v>253</v>
      </c>
      <c r="D1087" s="7">
        <v>99.2</v>
      </c>
      <c r="E1087" s="7" t="s">
        <v>1</v>
      </c>
      <c r="F1087" s="7">
        <v>0</v>
      </c>
      <c r="G1087" s="7">
        <v>0</v>
      </c>
      <c r="H1087" s="7" t="s">
        <v>2696</v>
      </c>
      <c r="I1087" s="7" t="s">
        <v>1095</v>
      </c>
      <c r="J1087" s="7" t="s">
        <v>1970</v>
      </c>
      <c r="R1087" s="7" t="s">
        <v>0</v>
      </c>
      <c r="S1087" s="7">
        <v>4539</v>
      </c>
      <c r="T1087" s="7">
        <v>253</v>
      </c>
      <c r="U1087" s="7">
        <v>99.2</v>
      </c>
      <c r="V1087" s="7" t="s">
        <v>1</v>
      </c>
      <c r="W1087" s="7">
        <v>0</v>
      </c>
      <c r="X1087" s="7">
        <v>0</v>
      </c>
      <c r="Y1087" s="7" t="s">
        <v>2696</v>
      </c>
      <c r="Z1087" s="7" t="s">
        <v>1095</v>
      </c>
      <c r="AA1087" s="7" t="s">
        <v>1970</v>
      </c>
    </row>
    <row r="1088" spans="1:27" x14ac:dyDescent="0.35">
      <c r="A1088" s="7" t="s">
        <v>0</v>
      </c>
      <c r="B1088" s="7">
        <v>4539</v>
      </c>
      <c r="C1088" s="7">
        <v>253</v>
      </c>
      <c r="D1088" s="7">
        <v>99.2</v>
      </c>
      <c r="E1088" s="7" t="s">
        <v>1</v>
      </c>
      <c r="F1088" s="7">
        <v>0</v>
      </c>
      <c r="G1088" s="7">
        <v>0</v>
      </c>
      <c r="H1088" s="7" t="s">
        <v>2696</v>
      </c>
      <c r="I1088" s="7" t="s">
        <v>1094</v>
      </c>
      <c r="J1088" s="7" t="s">
        <v>1970</v>
      </c>
      <c r="R1088" s="7" t="s">
        <v>0</v>
      </c>
      <c r="S1088" s="7">
        <v>4539</v>
      </c>
      <c r="T1088" s="7">
        <v>253</v>
      </c>
      <c r="U1088" s="7">
        <v>99.2</v>
      </c>
      <c r="V1088" s="7" t="s">
        <v>1</v>
      </c>
      <c r="W1088" s="7">
        <v>0</v>
      </c>
      <c r="X1088" s="7">
        <v>0</v>
      </c>
      <c r="Y1088" s="7" t="s">
        <v>2696</v>
      </c>
      <c r="Z1088" s="7" t="s">
        <v>1094</v>
      </c>
      <c r="AA1088" s="7" t="s">
        <v>1970</v>
      </c>
    </row>
    <row r="1089" spans="1:27" x14ac:dyDescent="0.35">
      <c r="A1089" s="7" t="s">
        <v>0</v>
      </c>
      <c r="B1089" s="7">
        <v>4539</v>
      </c>
      <c r="C1089" s="7">
        <v>253</v>
      </c>
      <c r="D1089" s="7">
        <v>99.2</v>
      </c>
      <c r="E1089" s="7" t="s">
        <v>1</v>
      </c>
      <c r="F1089" s="7">
        <v>0</v>
      </c>
      <c r="G1089" s="7">
        <v>0</v>
      </c>
      <c r="H1089" s="7" t="s">
        <v>2696</v>
      </c>
      <c r="I1089" s="7" t="s">
        <v>1097</v>
      </c>
      <c r="J1089" s="7" t="s">
        <v>1970</v>
      </c>
      <c r="R1089" s="7" t="s">
        <v>0</v>
      </c>
      <c r="S1089" s="7">
        <v>4539</v>
      </c>
      <c r="T1089" s="7">
        <v>253</v>
      </c>
      <c r="U1089" s="7">
        <v>99.2</v>
      </c>
      <c r="V1089" s="7" t="s">
        <v>1</v>
      </c>
      <c r="W1089" s="7">
        <v>0</v>
      </c>
      <c r="X1089" s="7">
        <v>0</v>
      </c>
      <c r="Y1089" s="7" t="s">
        <v>2696</v>
      </c>
      <c r="Z1089" s="7" t="s">
        <v>1097</v>
      </c>
      <c r="AA1089" s="7" t="s">
        <v>1970</v>
      </c>
    </row>
    <row r="1090" spans="1:27" x14ac:dyDescent="0.35">
      <c r="A1090" s="7" t="s">
        <v>0</v>
      </c>
      <c r="B1090" s="7">
        <v>4539</v>
      </c>
      <c r="C1090" s="7">
        <v>253</v>
      </c>
      <c r="D1090" s="7">
        <v>99.2</v>
      </c>
      <c r="E1090" s="7" t="s">
        <v>1</v>
      </c>
      <c r="F1090" s="7">
        <v>0</v>
      </c>
      <c r="G1090" s="7">
        <v>0</v>
      </c>
      <c r="H1090" s="7" t="s">
        <v>2696</v>
      </c>
      <c r="I1090" s="7" t="s">
        <v>1096</v>
      </c>
      <c r="J1090" s="7" t="s">
        <v>1970</v>
      </c>
      <c r="R1090" s="7" t="s">
        <v>0</v>
      </c>
      <c r="S1090" s="7">
        <v>4539</v>
      </c>
      <c r="T1090" s="7">
        <v>253</v>
      </c>
      <c r="U1090" s="7">
        <v>99.2</v>
      </c>
      <c r="V1090" s="7" t="s">
        <v>1</v>
      </c>
      <c r="W1090" s="7">
        <v>0</v>
      </c>
      <c r="X1090" s="7">
        <v>0</v>
      </c>
      <c r="Y1090" s="7" t="s">
        <v>2696</v>
      </c>
      <c r="Z1090" s="7" t="s">
        <v>1096</v>
      </c>
      <c r="AA1090" s="7" t="s">
        <v>1970</v>
      </c>
    </row>
    <row r="1091" spans="1:27" x14ac:dyDescent="0.35">
      <c r="A1091" s="7" t="s">
        <v>0</v>
      </c>
      <c r="B1091" s="7">
        <v>4539</v>
      </c>
      <c r="C1091" s="7">
        <v>253</v>
      </c>
      <c r="D1091" s="7">
        <v>99.2</v>
      </c>
      <c r="E1091" s="7" t="s">
        <v>1</v>
      </c>
      <c r="F1091" s="7">
        <v>0</v>
      </c>
      <c r="G1091" s="7">
        <v>0</v>
      </c>
      <c r="H1091" s="7" t="s">
        <v>2696</v>
      </c>
      <c r="I1091" s="7" t="s">
        <v>1099</v>
      </c>
      <c r="J1091" s="7" t="s">
        <v>1970</v>
      </c>
      <c r="R1091" s="7" t="s">
        <v>0</v>
      </c>
      <c r="S1091" s="7">
        <v>4539</v>
      </c>
      <c r="T1091" s="7">
        <v>253</v>
      </c>
      <c r="U1091" s="7">
        <v>99.2</v>
      </c>
      <c r="V1091" s="7" t="s">
        <v>1</v>
      </c>
      <c r="W1091" s="7">
        <v>0</v>
      </c>
      <c r="X1091" s="7">
        <v>0</v>
      </c>
      <c r="Y1091" s="7" t="s">
        <v>2696</v>
      </c>
      <c r="Z1091" s="7" t="s">
        <v>1099</v>
      </c>
      <c r="AA1091" s="7" t="s">
        <v>1970</v>
      </c>
    </row>
    <row r="1092" spans="1:27" x14ac:dyDescent="0.35">
      <c r="A1092" s="7" t="s">
        <v>0</v>
      </c>
      <c r="B1092" s="7">
        <v>4539</v>
      </c>
      <c r="C1092" s="7">
        <v>253</v>
      </c>
      <c r="D1092" s="7">
        <v>99.2</v>
      </c>
      <c r="E1092" s="7" t="s">
        <v>1</v>
      </c>
      <c r="F1092" s="7">
        <v>0</v>
      </c>
      <c r="G1092" s="7">
        <v>0</v>
      </c>
      <c r="H1092" s="7" t="s">
        <v>2696</v>
      </c>
      <c r="I1092" s="7" t="s">
        <v>1098</v>
      </c>
      <c r="J1092" s="7" t="s">
        <v>1970</v>
      </c>
      <c r="R1092" s="7" t="s">
        <v>0</v>
      </c>
      <c r="S1092" s="7">
        <v>4539</v>
      </c>
      <c r="T1092" s="7">
        <v>253</v>
      </c>
      <c r="U1092" s="7">
        <v>99.2</v>
      </c>
      <c r="V1092" s="7" t="s">
        <v>1</v>
      </c>
      <c r="W1092" s="7">
        <v>0</v>
      </c>
      <c r="X1092" s="7">
        <v>0</v>
      </c>
      <c r="Y1092" s="7" t="s">
        <v>2696</v>
      </c>
      <c r="Z1092" s="7" t="s">
        <v>1098</v>
      </c>
      <c r="AA1092" s="7" t="s">
        <v>1970</v>
      </c>
    </row>
    <row r="1093" spans="1:27" x14ac:dyDescent="0.35">
      <c r="A1093" s="7" t="s">
        <v>0</v>
      </c>
      <c r="B1093" s="7">
        <v>4539</v>
      </c>
      <c r="C1093" s="7">
        <v>253</v>
      </c>
      <c r="D1093" s="7">
        <v>99.2</v>
      </c>
      <c r="E1093" s="7" t="s">
        <v>1</v>
      </c>
      <c r="F1093" s="7">
        <v>0</v>
      </c>
      <c r="G1093" s="7">
        <v>0</v>
      </c>
      <c r="H1093" s="7" t="s">
        <v>2696</v>
      </c>
      <c r="I1093" s="7" t="s">
        <v>1100</v>
      </c>
      <c r="J1093" s="7" t="s">
        <v>1970</v>
      </c>
      <c r="R1093" s="7" t="s">
        <v>0</v>
      </c>
      <c r="S1093" s="7">
        <v>4539</v>
      </c>
      <c r="T1093" s="7">
        <v>253</v>
      </c>
      <c r="U1093" s="7">
        <v>99.2</v>
      </c>
      <c r="V1093" s="7" t="s">
        <v>1</v>
      </c>
      <c r="W1093" s="7">
        <v>0</v>
      </c>
      <c r="X1093" s="7">
        <v>0</v>
      </c>
      <c r="Y1093" s="7" t="s">
        <v>2696</v>
      </c>
      <c r="Z1093" s="7" t="s">
        <v>1100</v>
      </c>
      <c r="AA1093" s="7" t="s">
        <v>1970</v>
      </c>
    </row>
    <row r="1094" spans="1:27" x14ac:dyDescent="0.35">
      <c r="A1094" s="7" t="s">
        <v>0</v>
      </c>
      <c r="B1094" s="7">
        <v>4539</v>
      </c>
      <c r="C1094" s="7">
        <v>253</v>
      </c>
      <c r="D1094" s="7">
        <v>99.2</v>
      </c>
      <c r="E1094" s="7" t="s">
        <v>1</v>
      </c>
      <c r="F1094" s="7">
        <v>0</v>
      </c>
      <c r="G1094" s="7">
        <v>0</v>
      </c>
      <c r="H1094" s="7" t="s">
        <v>2696</v>
      </c>
      <c r="I1094" s="7" t="s">
        <v>1102</v>
      </c>
      <c r="J1094" s="7" t="s">
        <v>1970</v>
      </c>
      <c r="R1094" s="7" t="s">
        <v>0</v>
      </c>
      <c r="S1094" s="7">
        <v>4539</v>
      </c>
      <c r="T1094" s="7">
        <v>253</v>
      </c>
      <c r="U1094" s="7">
        <v>99.2</v>
      </c>
      <c r="V1094" s="7" t="s">
        <v>1</v>
      </c>
      <c r="W1094" s="7">
        <v>0</v>
      </c>
      <c r="X1094" s="7">
        <v>0</v>
      </c>
      <c r="Y1094" s="7" t="s">
        <v>2696</v>
      </c>
      <c r="Z1094" s="7" t="s">
        <v>1102</v>
      </c>
      <c r="AA1094" s="7" t="s">
        <v>1970</v>
      </c>
    </row>
    <row r="1095" spans="1:27" x14ac:dyDescent="0.35">
      <c r="A1095" s="7" t="s">
        <v>0</v>
      </c>
      <c r="B1095" s="7">
        <v>4539</v>
      </c>
      <c r="C1095" s="7">
        <v>253</v>
      </c>
      <c r="D1095" s="7">
        <v>99.2</v>
      </c>
      <c r="E1095" s="7" t="s">
        <v>1</v>
      </c>
      <c r="F1095" s="7">
        <v>0</v>
      </c>
      <c r="G1095" s="7">
        <v>0</v>
      </c>
      <c r="H1095" s="7" t="s">
        <v>2696</v>
      </c>
      <c r="I1095" s="7" t="s">
        <v>1101</v>
      </c>
      <c r="J1095" s="7" t="s">
        <v>1970</v>
      </c>
      <c r="R1095" s="7" t="s">
        <v>0</v>
      </c>
      <c r="S1095" s="7">
        <v>4539</v>
      </c>
      <c r="T1095" s="7">
        <v>253</v>
      </c>
      <c r="U1095" s="7">
        <v>99.2</v>
      </c>
      <c r="V1095" s="7" t="s">
        <v>1</v>
      </c>
      <c r="W1095" s="7">
        <v>0</v>
      </c>
      <c r="X1095" s="7">
        <v>0</v>
      </c>
      <c r="Y1095" s="7" t="s">
        <v>2696</v>
      </c>
      <c r="Z1095" s="7" t="s">
        <v>1101</v>
      </c>
      <c r="AA1095" s="7" t="s">
        <v>1970</v>
      </c>
    </row>
    <row r="1096" spans="1:27" x14ac:dyDescent="0.35">
      <c r="A1096" s="7" t="s">
        <v>0</v>
      </c>
      <c r="B1096" s="7">
        <v>4539</v>
      </c>
      <c r="C1096" s="7">
        <v>253</v>
      </c>
      <c r="D1096" s="7">
        <v>99.2</v>
      </c>
      <c r="E1096" s="7" t="s">
        <v>1</v>
      </c>
      <c r="F1096" s="7">
        <v>0</v>
      </c>
      <c r="G1096" s="7">
        <v>0</v>
      </c>
      <c r="H1096" s="7" t="s">
        <v>2696</v>
      </c>
      <c r="I1096" s="7" t="s">
        <v>1103</v>
      </c>
      <c r="J1096" s="7" t="s">
        <v>1970</v>
      </c>
      <c r="R1096" s="7" t="s">
        <v>0</v>
      </c>
      <c r="S1096" s="7">
        <v>4539</v>
      </c>
      <c r="T1096" s="7">
        <v>253</v>
      </c>
      <c r="U1096" s="7">
        <v>99.2</v>
      </c>
      <c r="V1096" s="7" t="s">
        <v>1</v>
      </c>
      <c r="W1096" s="7">
        <v>0</v>
      </c>
      <c r="X1096" s="7">
        <v>0</v>
      </c>
      <c r="Y1096" s="7" t="s">
        <v>2696</v>
      </c>
      <c r="Z1096" s="7" t="s">
        <v>1103</v>
      </c>
      <c r="AA1096" s="7" t="s">
        <v>1970</v>
      </c>
    </row>
    <row r="1097" spans="1:27" x14ac:dyDescent="0.35">
      <c r="A1097" s="7" t="s">
        <v>0</v>
      </c>
      <c r="B1097" s="7">
        <v>4539</v>
      </c>
      <c r="C1097" s="7">
        <v>253</v>
      </c>
      <c r="D1097" s="7">
        <v>99.2</v>
      </c>
      <c r="E1097" s="7" t="s">
        <v>1</v>
      </c>
      <c r="F1097" s="7">
        <v>0</v>
      </c>
      <c r="G1097" s="7">
        <v>0</v>
      </c>
      <c r="H1097" s="7" t="s">
        <v>2696</v>
      </c>
      <c r="I1097" s="7" t="s">
        <v>1106</v>
      </c>
      <c r="J1097" s="7" t="s">
        <v>1970</v>
      </c>
      <c r="R1097" s="7" t="s">
        <v>0</v>
      </c>
      <c r="S1097" s="7">
        <v>4539</v>
      </c>
      <c r="T1097" s="7">
        <v>253</v>
      </c>
      <c r="U1097" s="7">
        <v>99.2</v>
      </c>
      <c r="V1097" s="7" t="s">
        <v>1</v>
      </c>
      <c r="W1097" s="7">
        <v>0</v>
      </c>
      <c r="X1097" s="7">
        <v>0</v>
      </c>
      <c r="Y1097" s="7" t="s">
        <v>2696</v>
      </c>
      <c r="Z1097" s="7" t="s">
        <v>1106</v>
      </c>
      <c r="AA1097" s="7" t="s">
        <v>1970</v>
      </c>
    </row>
    <row r="1098" spans="1:27" x14ac:dyDescent="0.35">
      <c r="A1098" s="7" t="s">
        <v>0</v>
      </c>
      <c r="B1098" s="7">
        <v>4539</v>
      </c>
      <c r="C1098" s="7">
        <v>253</v>
      </c>
      <c r="D1098" s="7">
        <v>99.2</v>
      </c>
      <c r="E1098" s="7" t="s">
        <v>1</v>
      </c>
      <c r="F1098" s="7">
        <v>0</v>
      </c>
      <c r="G1098" s="7">
        <v>0</v>
      </c>
      <c r="H1098" s="7" t="s">
        <v>2696</v>
      </c>
      <c r="I1098" s="7" t="s">
        <v>1104</v>
      </c>
      <c r="J1098" s="7" t="s">
        <v>1970</v>
      </c>
      <c r="R1098" s="7" t="s">
        <v>0</v>
      </c>
      <c r="S1098" s="7">
        <v>4539</v>
      </c>
      <c r="T1098" s="7">
        <v>253</v>
      </c>
      <c r="U1098" s="7">
        <v>99.2</v>
      </c>
      <c r="V1098" s="7" t="s">
        <v>1</v>
      </c>
      <c r="W1098" s="7">
        <v>0</v>
      </c>
      <c r="X1098" s="7">
        <v>0</v>
      </c>
      <c r="Y1098" s="7" t="s">
        <v>2696</v>
      </c>
      <c r="Z1098" s="7" t="s">
        <v>1104</v>
      </c>
      <c r="AA1098" s="7" t="s">
        <v>1970</v>
      </c>
    </row>
    <row r="1099" spans="1:27" x14ac:dyDescent="0.35">
      <c r="A1099" s="7" t="s">
        <v>0</v>
      </c>
      <c r="B1099" s="7">
        <v>4539</v>
      </c>
      <c r="C1099" s="7">
        <v>253</v>
      </c>
      <c r="D1099" s="7">
        <v>99.2</v>
      </c>
      <c r="E1099" s="7" t="s">
        <v>1</v>
      </c>
      <c r="F1099" s="7">
        <v>0</v>
      </c>
      <c r="G1099" s="7">
        <v>0</v>
      </c>
      <c r="H1099" s="7" t="s">
        <v>2696</v>
      </c>
      <c r="I1099" s="7" t="s">
        <v>1105</v>
      </c>
      <c r="J1099" s="7" t="s">
        <v>1970</v>
      </c>
      <c r="R1099" s="7" t="s">
        <v>0</v>
      </c>
      <c r="S1099" s="7">
        <v>4539</v>
      </c>
      <c r="T1099" s="7">
        <v>253</v>
      </c>
      <c r="U1099" s="7">
        <v>99.2</v>
      </c>
      <c r="V1099" s="7" t="s">
        <v>1</v>
      </c>
      <c r="W1099" s="7">
        <v>0</v>
      </c>
      <c r="X1099" s="7">
        <v>0</v>
      </c>
      <c r="Y1099" s="7" t="s">
        <v>2696</v>
      </c>
      <c r="Z1099" s="7" t="s">
        <v>1105</v>
      </c>
      <c r="AA1099" s="7" t="s">
        <v>1970</v>
      </c>
    </row>
    <row r="1100" spans="1:27" x14ac:dyDescent="0.35">
      <c r="A1100" s="7" t="s">
        <v>0</v>
      </c>
      <c r="B1100" s="7">
        <v>4539</v>
      </c>
      <c r="C1100" s="7">
        <v>253</v>
      </c>
      <c r="D1100" s="7">
        <v>99.2</v>
      </c>
      <c r="E1100" s="7" t="s">
        <v>1</v>
      </c>
      <c r="F1100" s="7">
        <v>0</v>
      </c>
      <c r="G1100" s="7">
        <v>0</v>
      </c>
      <c r="H1100" s="7" t="s">
        <v>2696</v>
      </c>
      <c r="I1100" s="7" t="s">
        <v>1107</v>
      </c>
      <c r="J1100" s="7" t="s">
        <v>1970</v>
      </c>
      <c r="R1100" s="7" t="s">
        <v>0</v>
      </c>
      <c r="S1100" s="7">
        <v>4539</v>
      </c>
      <c r="T1100" s="7">
        <v>253</v>
      </c>
      <c r="U1100" s="7">
        <v>99.2</v>
      </c>
      <c r="V1100" s="7" t="s">
        <v>1</v>
      </c>
      <c r="W1100" s="7">
        <v>0</v>
      </c>
      <c r="X1100" s="7">
        <v>0</v>
      </c>
      <c r="Y1100" s="7" t="s">
        <v>2696</v>
      </c>
      <c r="Z1100" s="7" t="s">
        <v>1107</v>
      </c>
      <c r="AA1100" s="7" t="s">
        <v>1970</v>
      </c>
    </row>
    <row r="1101" spans="1:27" x14ac:dyDescent="0.35">
      <c r="A1101" s="7" t="s">
        <v>0</v>
      </c>
      <c r="B1101" s="7">
        <v>4539</v>
      </c>
      <c r="C1101" s="7">
        <v>253</v>
      </c>
      <c r="D1101" s="7">
        <v>99.2</v>
      </c>
      <c r="E1101" s="7" t="s">
        <v>1</v>
      </c>
      <c r="F1101" s="7">
        <v>0</v>
      </c>
      <c r="G1101" s="7">
        <v>0</v>
      </c>
      <c r="H1101" s="7" t="s">
        <v>2696</v>
      </c>
      <c r="I1101" s="7" t="s">
        <v>1109</v>
      </c>
      <c r="J1101" s="7" t="s">
        <v>1970</v>
      </c>
      <c r="R1101" s="7" t="s">
        <v>0</v>
      </c>
      <c r="S1101" s="7">
        <v>4539</v>
      </c>
      <c r="T1101" s="7">
        <v>253</v>
      </c>
      <c r="U1101" s="7">
        <v>99.2</v>
      </c>
      <c r="V1101" s="7" t="s">
        <v>1</v>
      </c>
      <c r="W1101" s="7">
        <v>0</v>
      </c>
      <c r="X1101" s="7">
        <v>0</v>
      </c>
      <c r="Y1101" s="7" t="s">
        <v>2696</v>
      </c>
      <c r="Z1101" s="7" t="s">
        <v>1109</v>
      </c>
      <c r="AA1101" s="7" t="s">
        <v>1970</v>
      </c>
    </row>
    <row r="1102" spans="1:27" x14ac:dyDescent="0.35">
      <c r="A1102" s="7" t="s">
        <v>0</v>
      </c>
      <c r="B1102" s="7">
        <v>4539</v>
      </c>
      <c r="C1102" s="7">
        <v>253</v>
      </c>
      <c r="D1102" s="7">
        <v>99.2</v>
      </c>
      <c r="E1102" s="7" t="s">
        <v>1</v>
      </c>
      <c r="F1102" s="7">
        <v>0</v>
      </c>
      <c r="G1102" s="7">
        <v>0</v>
      </c>
      <c r="H1102" s="7" t="s">
        <v>2696</v>
      </c>
      <c r="I1102" s="7" t="s">
        <v>1110</v>
      </c>
      <c r="J1102" s="7" t="s">
        <v>1970</v>
      </c>
      <c r="R1102" s="7" t="s">
        <v>0</v>
      </c>
      <c r="S1102" s="7">
        <v>4539</v>
      </c>
      <c r="T1102" s="7">
        <v>253</v>
      </c>
      <c r="U1102" s="7">
        <v>99.2</v>
      </c>
      <c r="V1102" s="7" t="s">
        <v>1</v>
      </c>
      <c r="W1102" s="7">
        <v>0</v>
      </c>
      <c r="X1102" s="7">
        <v>0</v>
      </c>
      <c r="Y1102" s="7" t="s">
        <v>2696</v>
      </c>
      <c r="Z1102" s="7" t="s">
        <v>1110</v>
      </c>
      <c r="AA1102" s="7" t="s">
        <v>1970</v>
      </c>
    </row>
    <row r="1103" spans="1:27" x14ac:dyDescent="0.35">
      <c r="A1103" s="7" t="s">
        <v>0</v>
      </c>
      <c r="B1103" s="7">
        <v>4539</v>
      </c>
      <c r="C1103" s="7">
        <v>253</v>
      </c>
      <c r="D1103" s="7">
        <v>99.2</v>
      </c>
      <c r="E1103" s="7" t="s">
        <v>1</v>
      </c>
      <c r="F1103" s="7">
        <v>0</v>
      </c>
      <c r="G1103" s="7">
        <v>0</v>
      </c>
      <c r="H1103" s="7" t="s">
        <v>2696</v>
      </c>
      <c r="I1103" s="7" t="s">
        <v>1108</v>
      </c>
      <c r="J1103" s="7" t="s">
        <v>1970</v>
      </c>
      <c r="R1103" s="7" t="s">
        <v>0</v>
      </c>
      <c r="S1103" s="7">
        <v>4539</v>
      </c>
      <c r="T1103" s="7">
        <v>253</v>
      </c>
      <c r="U1103" s="7">
        <v>99.2</v>
      </c>
      <c r="V1103" s="7" t="s">
        <v>1</v>
      </c>
      <c r="W1103" s="7">
        <v>0</v>
      </c>
      <c r="X1103" s="7">
        <v>0</v>
      </c>
      <c r="Y1103" s="7" t="s">
        <v>2696</v>
      </c>
      <c r="Z1103" s="7" t="s">
        <v>1108</v>
      </c>
      <c r="AA1103" s="7" t="s">
        <v>1970</v>
      </c>
    </row>
    <row r="1104" spans="1:27" x14ac:dyDescent="0.35">
      <c r="A1104" s="7" t="s">
        <v>0</v>
      </c>
      <c r="B1104" s="7">
        <v>4539</v>
      </c>
      <c r="C1104" s="7">
        <v>253</v>
      </c>
      <c r="D1104" s="7">
        <v>99.2</v>
      </c>
      <c r="E1104" s="7" t="s">
        <v>1</v>
      </c>
      <c r="F1104" s="7">
        <v>0</v>
      </c>
      <c r="G1104" s="7">
        <v>0</v>
      </c>
      <c r="H1104" s="7" t="s">
        <v>2696</v>
      </c>
      <c r="I1104" s="7" t="s">
        <v>1111</v>
      </c>
      <c r="J1104" s="7" t="s">
        <v>1970</v>
      </c>
      <c r="R1104" s="7" t="s">
        <v>0</v>
      </c>
      <c r="S1104" s="7">
        <v>4539</v>
      </c>
      <c r="T1104" s="7">
        <v>253</v>
      </c>
      <c r="U1104" s="7">
        <v>99.2</v>
      </c>
      <c r="V1104" s="7" t="s">
        <v>1</v>
      </c>
      <c r="W1104" s="7">
        <v>0</v>
      </c>
      <c r="X1104" s="7">
        <v>0</v>
      </c>
      <c r="Y1104" s="7" t="s">
        <v>2696</v>
      </c>
      <c r="Z1104" s="7" t="s">
        <v>1111</v>
      </c>
      <c r="AA1104" s="7" t="s">
        <v>1970</v>
      </c>
    </row>
    <row r="1105" spans="1:27" x14ac:dyDescent="0.35">
      <c r="A1105" s="7" t="s">
        <v>0</v>
      </c>
      <c r="B1105" s="7">
        <v>4539</v>
      </c>
      <c r="C1105" s="7">
        <v>253</v>
      </c>
      <c r="D1105" s="7">
        <v>99.2</v>
      </c>
      <c r="E1105" s="7" t="s">
        <v>1</v>
      </c>
      <c r="F1105" s="7">
        <v>0</v>
      </c>
      <c r="G1105" s="7">
        <v>0</v>
      </c>
      <c r="H1105" s="7" t="s">
        <v>2696</v>
      </c>
      <c r="I1105" s="7" t="s">
        <v>1114</v>
      </c>
      <c r="J1105" s="7" t="s">
        <v>1970</v>
      </c>
      <c r="R1105" s="7" t="s">
        <v>0</v>
      </c>
      <c r="S1105" s="7">
        <v>4539</v>
      </c>
      <c r="T1105" s="7">
        <v>253</v>
      </c>
      <c r="U1105" s="7">
        <v>99.2</v>
      </c>
      <c r="V1105" s="7" t="s">
        <v>1</v>
      </c>
      <c r="W1105" s="7">
        <v>0</v>
      </c>
      <c r="X1105" s="7">
        <v>0</v>
      </c>
      <c r="Y1105" s="7" t="s">
        <v>2696</v>
      </c>
      <c r="Z1105" s="7" t="s">
        <v>1114</v>
      </c>
      <c r="AA1105" s="7" t="s">
        <v>1970</v>
      </c>
    </row>
    <row r="1106" spans="1:27" x14ac:dyDescent="0.35">
      <c r="A1106" s="7" t="s">
        <v>0</v>
      </c>
      <c r="B1106" s="7">
        <v>4539</v>
      </c>
      <c r="C1106" s="7">
        <v>253</v>
      </c>
      <c r="D1106" s="7">
        <v>99.2</v>
      </c>
      <c r="E1106" s="7" t="s">
        <v>1</v>
      </c>
      <c r="F1106" s="7">
        <v>0</v>
      </c>
      <c r="G1106" s="7">
        <v>0</v>
      </c>
      <c r="H1106" s="7" t="s">
        <v>2696</v>
      </c>
      <c r="I1106" s="7" t="s">
        <v>1113</v>
      </c>
      <c r="J1106" s="7" t="s">
        <v>1970</v>
      </c>
      <c r="R1106" s="7" t="s">
        <v>0</v>
      </c>
      <c r="S1106" s="7">
        <v>4539</v>
      </c>
      <c r="T1106" s="7">
        <v>253</v>
      </c>
      <c r="U1106" s="7">
        <v>99.2</v>
      </c>
      <c r="V1106" s="7" t="s">
        <v>1</v>
      </c>
      <c r="W1106" s="7">
        <v>0</v>
      </c>
      <c r="X1106" s="7">
        <v>0</v>
      </c>
      <c r="Y1106" s="7" t="s">
        <v>2696</v>
      </c>
      <c r="Z1106" s="7" t="s">
        <v>1113</v>
      </c>
      <c r="AA1106" s="7" t="s">
        <v>1970</v>
      </c>
    </row>
    <row r="1107" spans="1:27" x14ac:dyDescent="0.35">
      <c r="A1107" s="7" t="s">
        <v>0</v>
      </c>
      <c r="B1107" s="7">
        <v>4539</v>
      </c>
      <c r="C1107" s="7">
        <v>253</v>
      </c>
      <c r="D1107" s="7">
        <v>99.2</v>
      </c>
      <c r="E1107" s="7" t="s">
        <v>1</v>
      </c>
      <c r="F1107" s="7">
        <v>0</v>
      </c>
      <c r="G1107" s="7">
        <v>0</v>
      </c>
      <c r="H1107" s="7" t="s">
        <v>2696</v>
      </c>
      <c r="I1107" s="7" t="s">
        <v>1112</v>
      </c>
      <c r="J1107" s="7" t="s">
        <v>1970</v>
      </c>
      <c r="R1107" s="7" t="s">
        <v>0</v>
      </c>
      <c r="S1107" s="7">
        <v>4539</v>
      </c>
      <c r="T1107" s="7">
        <v>253</v>
      </c>
      <c r="U1107" s="7">
        <v>99.2</v>
      </c>
      <c r="V1107" s="7" t="s">
        <v>1</v>
      </c>
      <c r="W1107" s="7">
        <v>0</v>
      </c>
      <c r="X1107" s="7">
        <v>0</v>
      </c>
      <c r="Y1107" s="7" t="s">
        <v>2696</v>
      </c>
      <c r="Z1107" s="7" t="s">
        <v>1112</v>
      </c>
      <c r="AA1107" s="7" t="s">
        <v>1970</v>
      </c>
    </row>
    <row r="1108" spans="1:27" x14ac:dyDescent="0.35">
      <c r="A1108" s="7" t="s">
        <v>0</v>
      </c>
      <c r="B1108" s="7">
        <v>4539</v>
      </c>
      <c r="C1108" s="7">
        <v>253</v>
      </c>
      <c r="D1108" s="7">
        <v>99.2</v>
      </c>
      <c r="E1108" s="7" t="s">
        <v>1</v>
      </c>
      <c r="F1108" s="7">
        <v>0</v>
      </c>
      <c r="G1108" s="7">
        <v>0</v>
      </c>
      <c r="H1108" s="7" t="s">
        <v>2696</v>
      </c>
      <c r="I1108" s="7" t="s">
        <v>1115</v>
      </c>
      <c r="J1108" s="7" t="s">
        <v>1970</v>
      </c>
      <c r="R1108" s="7" t="s">
        <v>0</v>
      </c>
      <c r="S1108" s="7">
        <v>4539</v>
      </c>
      <c r="T1108" s="7">
        <v>253</v>
      </c>
      <c r="U1108" s="7">
        <v>99.2</v>
      </c>
      <c r="V1108" s="7" t="s">
        <v>1</v>
      </c>
      <c r="W1108" s="7">
        <v>0</v>
      </c>
      <c r="X1108" s="7">
        <v>0</v>
      </c>
      <c r="Y1108" s="7" t="s">
        <v>2696</v>
      </c>
      <c r="Z1108" s="7" t="s">
        <v>1115</v>
      </c>
      <c r="AA1108" s="7" t="s">
        <v>1970</v>
      </c>
    </row>
    <row r="1109" spans="1:27" x14ac:dyDescent="0.35">
      <c r="A1109" s="7" t="s">
        <v>0</v>
      </c>
      <c r="B1109" s="7">
        <v>4539</v>
      </c>
      <c r="C1109" s="7">
        <v>253</v>
      </c>
      <c r="D1109" s="7">
        <v>99.2</v>
      </c>
      <c r="E1109" s="7" t="s">
        <v>1</v>
      </c>
      <c r="F1109" s="7">
        <v>0</v>
      </c>
      <c r="G1109" s="7">
        <v>0</v>
      </c>
      <c r="H1109" s="7" t="s">
        <v>2696</v>
      </c>
      <c r="I1109" s="7" t="s">
        <v>1116</v>
      </c>
      <c r="J1109" s="7" t="s">
        <v>1970</v>
      </c>
      <c r="R1109" s="7" t="s">
        <v>0</v>
      </c>
      <c r="S1109" s="7">
        <v>4539</v>
      </c>
      <c r="T1109" s="7">
        <v>253</v>
      </c>
      <c r="U1109" s="7">
        <v>99.2</v>
      </c>
      <c r="V1109" s="7" t="s">
        <v>1</v>
      </c>
      <c r="W1109" s="7">
        <v>0</v>
      </c>
      <c r="X1109" s="7">
        <v>0</v>
      </c>
      <c r="Y1109" s="7" t="s">
        <v>2696</v>
      </c>
      <c r="Z1109" s="7" t="s">
        <v>1116</v>
      </c>
      <c r="AA1109" s="7" t="s">
        <v>1970</v>
      </c>
    </row>
    <row r="1110" spans="1:27" x14ac:dyDescent="0.35">
      <c r="A1110" s="7" t="s">
        <v>0</v>
      </c>
      <c r="B1110" s="7">
        <v>4539</v>
      </c>
      <c r="C1110" s="7">
        <v>253</v>
      </c>
      <c r="D1110" s="7">
        <v>99.2</v>
      </c>
      <c r="E1110" s="7" t="s">
        <v>1</v>
      </c>
      <c r="F1110" s="7">
        <v>0</v>
      </c>
      <c r="G1110" s="7">
        <v>0</v>
      </c>
      <c r="H1110" s="7" t="s">
        <v>2696</v>
      </c>
      <c r="I1110" s="7" t="s">
        <v>1119</v>
      </c>
      <c r="J1110" s="7" t="s">
        <v>1970</v>
      </c>
      <c r="R1110" s="7" t="s">
        <v>0</v>
      </c>
      <c r="S1110" s="7">
        <v>4539</v>
      </c>
      <c r="T1110" s="7">
        <v>253</v>
      </c>
      <c r="U1110" s="7">
        <v>99.2</v>
      </c>
      <c r="V1110" s="7" t="s">
        <v>1</v>
      </c>
      <c r="W1110" s="7">
        <v>0</v>
      </c>
      <c r="X1110" s="7">
        <v>0</v>
      </c>
      <c r="Y1110" s="7" t="s">
        <v>2696</v>
      </c>
      <c r="Z1110" s="7" t="s">
        <v>1119</v>
      </c>
      <c r="AA1110" s="7" t="s">
        <v>1970</v>
      </c>
    </row>
    <row r="1111" spans="1:27" x14ac:dyDescent="0.35">
      <c r="A1111" s="7" t="s">
        <v>0</v>
      </c>
      <c r="B1111" s="7">
        <v>4539</v>
      </c>
      <c r="C1111" s="7">
        <v>253</v>
      </c>
      <c r="D1111" s="7">
        <v>99.2</v>
      </c>
      <c r="E1111" s="7" t="s">
        <v>1</v>
      </c>
      <c r="F1111" s="7">
        <v>0</v>
      </c>
      <c r="G1111" s="7">
        <v>0</v>
      </c>
      <c r="H1111" s="7" t="s">
        <v>2696</v>
      </c>
      <c r="I1111" s="7" t="s">
        <v>1117</v>
      </c>
      <c r="J1111" s="7" t="s">
        <v>1970</v>
      </c>
      <c r="R1111" s="7" t="s">
        <v>0</v>
      </c>
      <c r="S1111" s="7">
        <v>4539</v>
      </c>
      <c r="T1111" s="7">
        <v>253</v>
      </c>
      <c r="U1111" s="7">
        <v>99.2</v>
      </c>
      <c r="V1111" s="7" t="s">
        <v>1</v>
      </c>
      <c r="W1111" s="7">
        <v>0</v>
      </c>
      <c r="X1111" s="7">
        <v>0</v>
      </c>
      <c r="Y1111" s="7" t="s">
        <v>2696</v>
      </c>
      <c r="Z1111" s="7" t="s">
        <v>1117</v>
      </c>
      <c r="AA1111" s="7" t="s">
        <v>1970</v>
      </c>
    </row>
    <row r="1112" spans="1:27" x14ac:dyDescent="0.35">
      <c r="A1112" s="7" t="s">
        <v>0</v>
      </c>
      <c r="B1112" s="7">
        <v>4539</v>
      </c>
      <c r="C1112" s="7">
        <v>253</v>
      </c>
      <c r="D1112" s="7">
        <v>99.2</v>
      </c>
      <c r="E1112" s="7" t="s">
        <v>1</v>
      </c>
      <c r="F1112" s="7">
        <v>0</v>
      </c>
      <c r="G1112" s="7">
        <v>0</v>
      </c>
      <c r="H1112" s="7" t="s">
        <v>2696</v>
      </c>
      <c r="I1112" s="7" t="s">
        <v>1118</v>
      </c>
      <c r="J1112" s="7" t="s">
        <v>1970</v>
      </c>
      <c r="R1112" s="7" t="s">
        <v>0</v>
      </c>
      <c r="S1112" s="7">
        <v>4539</v>
      </c>
      <c r="T1112" s="7">
        <v>253</v>
      </c>
      <c r="U1112" s="7">
        <v>99.2</v>
      </c>
      <c r="V1112" s="7" t="s">
        <v>1</v>
      </c>
      <c r="W1112" s="7">
        <v>0</v>
      </c>
      <c r="X1112" s="7">
        <v>0</v>
      </c>
      <c r="Y1112" s="7" t="s">
        <v>2696</v>
      </c>
      <c r="Z1112" s="7" t="s">
        <v>1118</v>
      </c>
      <c r="AA1112" s="7" t="s">
        <v>1970</v>
      </c>
    </row>
    <row r="1113" spans="1:27" x14ac:dyDescent="0.35">
      <c r="A1113" s="7" t="s">
        <v>0</v>
      </c>
      <c r="B1113" s="7">
        <v>4539</v>
      </c>
      <c r="C1113" s="7">
        <v>253</v>
      </c>
      <c r="D1113" s="7">
        <v>99.2</v>
      </c>
      <c r="E1113" s="7" t="s">
        <v>1</v>
      </c>
      <c r="F1113" s="7">
        <v>0</v>
      </c>
      <c r="G1113" s="7">
        <v>0</v>
      </c>
      <c r="H1113" s="7" t="s">
        <v>2696</v>
      </c>
      <c r="I1113" s="7" t="s">
        <v>1120</v>
      </c>
      <c r="J1113" s="7" t="s">
        <v>1970</v>
      </c>
      <c r="R1113" s="7" t="s">
        <v>0</v>
      </c>
      <c r="S1113" s="7">
        <v>4539</v>
      </c>
      <c r="T1113" s="7">
        <v>253</v>
      </c>
      <c r="U1113" s="7">
        <v>99.2</v>
      </c>
      <c r="V1113" s="7" t="s">
        <v>1</v>
      </c>
      <c r="W1113" s="7">
        <v>0</v>
      </c>
      <c r="X1113" s="7">
        <v>0</v>
      </c>
      <c r="Y1113" s="7" t="s">
        <v>2696</v>
      </c>
      <c r="Z1113" s="7" t="s">
        <v>1120</v>
      </c>
      <c r="AA1113" s="7" t="s">
        <v>1970</v>
      </c>
    </row>
    <row r="1114" spans="1:27" x14ac:dyDescent="0.35">
      <c r="A1114" s="7" t="s">
        <v>0</v>
      </c>
      <c r="B1114" s="7">
        <v>4539</v>
      </c>
      <c r="C1114" s="7">
        <v>253</v>
      </c>
      <c r="D1114" s="7">
        <v>99.2</v>
      </c>
      <c r="E1114" s="7" t="s">
        <v>1</v>
      </c>
      <c r="F1114" s="7">
        <v>0</v>
      </c>
      <c r="G1114" s="7">
        <v>0</v>
      </c>
      <c r="H1114" s="7" t="s">
        <v>2696</v>
      </c>
      <c r="I1114" s="7" t="s">
        <v>1122</v>
      </c>
      <c r="J1114" s="7" t="s">
        <v>1970</v>
      </c>
      <c r="R1114" s="7" t="s">
        <v>0</v>
      </c>
      <c r="S1114" s="7">
        <v>4539</v>
      </c>
      <c r="T1114" s="7">
        <v>253</v>
      </c>
      <c r="U1114" s="7">
        <v>99.2</v>
      </c>
      <c r="V1114" s="7" t="s">
        <v>1</v>
      </c>
      <c r="W1114" s="7">
        <v>0</v>
      </c>
      <c r="X1114" s="7">
        <v>0</v>
      </c>
      <c r="Y1114" s="7" t="s">
        <v>2696</v>
      </c>
      <c r="Z1114" s="7" t="s">
        <v>1122</v>
      </c>
      <c r="AA1114" s="7" t="s">
        <v>1970</v>
      </c>
    </row>
    <row r="1115" spans="1:27" x14ac:dyDescent="0.35">
      <c r="A1115" s="7" t="s">
        <v>0</v>
      </c>
      <c r="B1115" s="7">
        <v>4539</v>
      </c>
      <c r="C1115" s="7">
        <v>253</v>
      </c>
      <c r="D1115" s="7">
        <v>99.2</v>
      </c>
      <c r="E1115" s="7" t="s">
        <v>1</v>
      </c>
      <c r="F1115" s="7">
        <v>0</v>
      </c>
      <c r="G1115" s="7">
        <v>0</v>
      </c>
      <c r="H1115" s="7" t="s">
        <v>2696</v>
      </c>
      <c r="I1115" s="7" t="s">
        <v>1123</v>
      </c>
      <c r="J1115" s="7" t="s">
        <v>1970</v>
      </c>
      <c r="R1115" s="7" t="s">
        <v>0</v>
      </c>
      <c r="S1115" s="7">
        <v>4539</v>
      </c>
      <c r="T1115" s="7">
        <v>253</v>
      </c>
      <c r="U1115" s="7">
        <v>99.2</v>
      </c>
      <c r="V1115" s="7" t="s">
        <v>1</v>
      </c>
      <c r="W1115" s="7">
        <v>0</v>
      </c>
      <c r="X1115" s="7">
        <v>0</v>
      </c>
      <c r="Y1115" s="7" t="s">
        <v>2696</v>
      </c>
      <c r="Z1115" s="7" t="s">
        <v>1123</v>
      </c>
      <c r="AA1115" s="7" t="s">
        <v>1970</v>
      </c>
    </row>
    <row r="1116" spans="1:27" x14ac:dyDescent="0.35">
      <c r="A1116" s="7" t="s">
        <v>0</v>
      </c>
      <c r="B1116" s="7">
        <v>4539</v>
      </c>
      <c r="C1116" s="7">
        <v>253</v>
      </c>
      <c r="D1116" s="7">
        <v>99.2</v>
      </c>
      <c r="E1116" s="7" t="s">
        <v>1</v>
      </c>
      <c r="F1116" s="7">
        <v>0</v>
      </c>
      <c r="G1116" s="7">
        <v>0</v>
      </c>
      <c r="H1116" s="7" t="s">
        <v>2696</v>
      </c>
      <c r="I1116" s="7" t="s">
        <v>1121</v>
      </c>
      <c r="J1116" s="7" t="s">
        <v>1970</v>
      </c>
      <c r="R1116" s="7" t="s">
        <v>0</v>
      </c>
      <c r="S1116" s="7">
        <v>4539</v>
      </c>
      <c r="T1116" s="7">
        <v>253</v>
      </c>
      <c r="U1116" s="7">
        <v>99.2</v>
      </c>
      <c r="V1116" s="7" t="s">
        <v>1</v>
      </c>
      <c r="W1116" s="7">
        <v>0</v>
      </c>
      <c r="X1116" s="7">
        <v>0</v>
      </c>
      <c r="Y1116" s="7" t="s">
        <v>2696</v>
      </c>
      <c r="Z1116" s="7" t="s">
        <v>1121</v>
      </c>
      <c r="AA1116" s="7" t="s">
        <v>1970</v>
      </c>
    </row>
    <row r="1117" spans="1:27" x14ac:dyDescent="0.35">
      <c r="A1117" s="7" t="s">
        <v>0</v>
      </c>
      <c r="B1117" s="7">
        <v>4539</v>
      </c>
      <c r="C1117" s="7">
        <v>253</v>
      </c>
      <c r="D1117" s="7">
        <v>99.2</v>
      </c>
      <c r="E1117" s="7" t="s">
        <v>1</v>
      </c>
      <c r="F1117" s="7">
        <v>0</v>
      </c>
      <c r="G1117" s="7">
        <v>0</v>
      </c>
      <c r="H1117" s="7" t="s">
        <v>2696</v>
      </c>
      <c r="I1117" s="7" t="s">
        <v>1124</v>
      </c>
      <c r="J1117" s="7" t="s">
        <v>1970</v>
      </c>
      <c r="R1117" s="7" t="s">
        <v>0</v>
      </c>
      <c r="S1117" s="7">
        <v>4539</v>
      </c>
      <c r="T1117" s="7">
        <v>253</v>
      </c>
      <c r="U1117" s="7">
        <v>99.2</v>
      </c>
      <c r="V1117" s="7" t="s">
        <v>1</v>
      </c>
      <c r="W1117" s="7">
        <v>0</v>
      </c>
      <c r="X1117" s="7">
        <v>0</v>
      </c>
      <c r="Y1117" s="7" t="s">
        <v>2696</v>
      </c>
      <c r="Z1117" s="7" t="s">
        <v>1124</v>
      </c>
      <c r="AA1117" s="7" t="s">
        <v>1970</v>
      </c>
    </row>
    <row r="1118" spans="1:27" x14ac:dyDescent="0.35">
      <c r="A1118" s="7" t="s">
        <v>0</v>
      </c>
      <c r="B1118" s="7">
        <v>4539</v>
      </c>
      <c r="C1118" s="7">
        <v>253</v>
      </c>
      <c r="D1118" s="7">
        <v>99.2</v>
      </c>
      <c r="E1118" s="7" t="s">
        <v>1</v>
      </c>
      <c r="F1118" s="7">
        <v>0</v>
      </c>
      <c r="G1118" s="7">
        <v>0</v>
      </c>
      <c r="H1118" s="7" t="s">
        <v>2696</v>
      </c>
      <c r="I1118" s="7" t="s">
        <v>1125</v>
      </c>
      <c r="J1118" s="7" t="s">
        <v>1970</v>
      </c>
      <c r="R1118" s="7" t="s">
        <v>0</v>
      </c>
      <c r="S1118" s="7">
        <v>4539</v>
      </c>
      <c r="T1118" s="7">
        <v>253</v>
      </c>
      <c r="U1118" s="7">
        <v>99.2</v>
      </c>
      <c r="V1118" s="7" t="s">
        <v>1</v>
      </c>
      <c r="W1118" s="7">
        <v>0</v>
      </c>
      <c r="X1118" s="7">
        <v>0</v>
      </c>
      <c r="Y1118" s="7" t="s">
        <v>2696</v>
      </c>
      <c r="Z1118" s="7" t="s">
        <v>1125</v>
      </c>
      <c r="AA1118" s="7" t="s">
        <v>1970</v>
      </c>
    </row>
    <row r="1119" spans="1:27" x14ac:dyDescent="0.35">
      <c r="A1119" s="7" t="s">
        <v>0</v>
      </c>
      <c r="B1119" s="7">
        <v>4539</v>
      </c>
      <c r="C1119" s="7">
        <v>253</v>
      </c>
      <c r="D1119" s="7">
        <v>99.2</v>
      </c>
      <c r="E1119" s="7" t="s">
        <v>1</v>
      </c>
      <c r="F1119" s="7">
        <v>0</v>
      </c>
      <c r="G1119" s="7">
        <v>0</v>
      </c>
      <c r="H1119" s="7" t="s">
        <v>2696</v>
      </c>
      <c r="I1119" s="7" t="s">
        <v>1127</v>
      </c>
      <c r="J1119" s="7" t="s">
        <v>1970</v>
      </c>
      <c r="R1119" s="7" t="s">
        <v>0</v>
      </c>
      <c r="S1119" s="7">
        <v>4539</v>
      </c>
      <c r="T1119" s="7">
        <v>253</v>
      </c>
      <c r="U1119" s="7">
        <v>99.2</v>
      </c>
      <c r="V1119" s="7" t="s">
        <v>1</v>
      </c>
      <c r="W1119" s="7">
        <v>0</v>
      </c>
      <c r="X1119" s="7">
        <v>0</v>
      </c>
      <c r="Y1119" s="7" t="s">
        <v>2696</v>
      </c>
      <c r="Z1119" s="7" t="s">
        <v>1127</v>
      </c>
      <c r="AA1119" s="7" t="s">
        <v>1970</v>
      </c>
    </row>
    <row r="1120" spans="1:27" x14ac:dyDescent="0.35">
      <c r="A1120" s="7" t="s">
        <v>0</v>
      </c>
      <c r="B1120" s="7">
        <v>4539</v>
      </c>
      <c r="C1120" s="7">
        <v>253</v>
      </c>
      <c r="D1120" s="7">
        <v>99.2</v>
      </c>
      <c r="E1120" s="7" t="s">
        <v>1</v>
      </c>
      <c r="F1120" s="7">
        <v>0</v>
      </c>
      <c r="G1120" s="7">
        <v>0</v>
      </c>
      <c r="H1120" s="7" t="s">
        <v>2696</v>
      </c>
      <c r="I1120" s="7" t="s">
        <v>1126</v>
      </c>
      <c r="J1120" s="7" t="s">
        <v>1970</v>
      </c>
      <c r="R1120" s="7" t="s">
        <v>0</v>
      </c>
      <c r="S1120" s="7">
        <v>4539</v>
      </c>
      <c r="T1120" s="7">
        <v>253</v>
      </c>
      <c r="U1120" s="7">
        <v>99.2</v>
      </c>
      <c r="V1120" s="7" t="s">
        <v>1</v>
      </c>
      <c r="W1120" s="7">
        <v>0</v>
      </c>
      <c r="X1120" s="7">
        <v>0</v>
      </c>
      <c r="Y1120" s="7" t="s">
        <v>2696</v>
      </c>
      <c r="Z1120" s="7" t="s">
        <v>1126</v>
      </c>
      <c r="AA1120" s="7" t="s">
        <v>1970</v>
      </c>
    </row>
    <row r="1121" spans="1:27" x14ac:dyDescent="0.35">
      <c r="A1121" s="7" t="s">
        <v>0</v>
      </c>
      <c r="B1121" s="7">
        <v>4539</v>
      </c>
      <c r="C1121" s="7">
        <v>253</v>
      </c>
      <c r="D1121" s="7">
        <v>99.2</v>
      </c>
      <c r="E1121" s="7" t="s">
        <v>1</v>
      </c>
      <c r="F1121" s="7">
        <v>0</v>
      </c>
      <c r="G1121" s="7">
        <v>0</v>
      </c>
      <c r="H1121" s="7" t="s">
        <v>2696</v>
      </c>
      <c r="I1121" s="7" t="s">
        <v>1128</v>
      </c>
      <c r="J1121" s="7" t="s">
        <v>1970</v>
      </c>
      <c r="R1121" s="7" t="s">
        <v>0</v>
      </c>
      <c r="S1121" s="7">
        <v>4539</v>
      </c>
      <c r="T1121" s="7">
        <v>253</v>
      </c>
      <c r="U1121" s="7">
        <v>99.2</v>
      </c>
      <c r="V1121" s="7" t="s">
        <v>1</v>
      </c>
      <c r="W1121" s="7">
        <v>0</v>
      </c>
      <c r="X1121" s="7">
        <v>0</v>
      </c>
      <c r="Y1121" s="7" t="s">
        <v>2696</v>
      </c>
      <c r="Z1121" s="7" t="s">
        <v>1128</v>
      </c>
      <c r="AA1121" s="7" t="s">
        <v>1970</v>
      </c>
    </row>
    <row r="1122" spans="1:27" x14ac:dyDescent="0.35">
      <c r="A1122" s="7" t="s">
        <v>0</v>
      </c>
      <c r="B1122" s="7">
        <v>4539</v>
      </c>
      <c r="C1122" s="7">
        <v>253</v>
      </c>
      <c r="D1122" s="7">
        <v>99.2</v>
      </c>
      <c r="E1122" s="7" t="s">
        <v>1</v>
      </c>
      <c r="F1122" s="7">
        <v>0</v>
      </c>
      <c r="G1122" s="7">
        <v>0</v>
      </c>
      <c r="H1122" s="7" t="s">
        <v>2696</v>
      </c>
      <c r="I1122" s="7" t="s">
        <v>1129</v>
      </c>
      <c r="J1122" s="7" t="s">
        <v>1970</v>
      </c>
      <c r="R1122" s="7" t="s">
        <v>0</v>
      </c>
      <c r="S1122" s="7">
        <v>4539</v>
      </c>
      <c r="T1122" s="7">
        <v>253</v>
      </c>
      <c r="U1122" s="7">
        <v>99.2</v>
      </c>
      <c r="V1122" s="7" t="s">
        <v>1</v>
      </c>
      <c r="W1122" s="7">
        <v>0</v>
      </c>
      <c r="X1122" s="7">
        <v>0</v>
      </c>
      <c r="Y1122" s="7" t="s">
        <v>2696</v>
      </c>
      <c r="Z1122" s="7" t="s">
        <v>1129</v>
      </c>
      <c r="AA1122" s="7" t="s">
        <v>1970</v>
      </c>
    </row>
    <row r="1123" spans="1:27" x14ac:dyDescent="0.35">
      <c r="A1123" s="7" t="s">
        <v>0</v>
      </c>
      <c r="B1123" s="7">
        <v>4539</v>
      </c>
      <c r="C1123" s="7">
        <v>253</v>
      </c>
      <c r="D1123" s="7">
        <v>99.2</v>
      </c>
      <c r="E1123" s="7" t="s">
        <v>1</v>
      </c>
      <c r="F1123" s="7">
        <v>0</v>
      </c>
      <c r="G1123" s="7">
        <v>0</v>
      </c>
      <c r="H1123" s="7" t="s">
        <v>2696</v>
      </c>
      <c r="I1123" s="7" t="s">
        <v>1130</v>
      </c>
      <c r="J1123" s="7" t="s">
        <v>1970</v>
      </c>
      <c r="R1123" s="7" t="s">
        <v>0</v>
      </c>
      <c r="S1123" s="7">
        <v>4539</v>
      </c>
      <c r="T1123" s="7">
        <v>253</v>
      </c>
      <c r="U1123" s="7">
        <v>99.2</v>
      </c>
      <c r="V1123" s="7" t="s">
        <v>1</v>
      </c>
      <c r="W1123" s="7">
        <v>0</v>
      </c>
      <c r="X1123" s="7">
        <v>0</v>
      </c>
      <c r="Y1123" s="7" t="s">
        <v>2696</v>
      </c>
      <c r="Z1123" s="7" t="s">
        <v>1130</v>
      </c>
      <c r="AA1123" s="7" t="s">
        <v>1970</v>
      </c>
    </row>
    <row r="1124" spans="1:27" x14ac:dyDescent="0.35">
      <c r="A1124" s="7" t="s">
        <v>0</v>
      </c>
      <c r="B1124" s="7">
        <v>4539</v>
      </c>
      <c r="C1124" s="7">
        <v>253</v>
      </c>
      <c r="D1124" s="7">
        <v>99.2</v>
      </c>
      <c r="E1124" s="7" t="s">
        <v>1</v>
      </c>
      <c r="F1124" s="7">
        <v>0</v>
      </c>
      <c r="G1124" s="7">
        <v>0</v>
      </c>
      <c r="H1124" s="7" t="s">
        <v>2696</v>
      </c>
      <c r="I1124" s="7" t="s">
        <v>1131</v>
      </c>
      <c r="J1124" s="7" t="s">
        <v>1970</v>
      </c>
      <c r="R1124" s="7" t="s">
        <v>0</v>
      </c>
      <c r="S1124" s="7">
        <v>4539</v>
      </c>
      <c r="T1124" s="7">
        <v>253</v>
      </c>
      <c r="U1124" s="7">
        <v>99.2</v>
      </c>
      <c r="V1124" s="7" t="s">
        <v>1</v>
      </c>
      <c r="W1124" s="7">
        <v>0</v>
      </c>
      <c r="X1124" s="7">
        <v>0</v>
      </c>
      <c r="Y1124" s="7" t="s">
        <v>2696</v>
      </c>
      <c r="Z1124" s="7" t="s">
        <v>1131</v>
      </c>
      <c r="AA1124" s="7" t="s">
        <v>1970</v>
      </c>
    </row>
    <row r="1125" spans="1:27" x14ac:dyDescent="0.35">
      <c r="A1125" s="7" t="s">
        <v>0</v>
      </c>
      <c r="B1125" s="7">
        <v>4539</v>
      </c>
      <c r="C1125" s="7">
        <v>253</v>
      </c>
      <c r="D1125" s="7">
        <v>99.2</v>
      </c>
      <c r="E1125" s="7" t="s">
        <v>1</v>
      </c>
      <c r="F1125" s="7">
        <v>0</v>
      </c>
      <c r="G1125" s="7">
        <v>0</v>
      </c>
      <c r="H1125" s="7" t="s">
        <v>2696</v>
      </c>
      <c r="I1125" s="7" t="s">
        <v>1132</v>
      </c>
      <c r="J1125" s="7" t="s">
        <v>1970</v>
      </c>
      <c r="R1125" s="7" t="s">
        <v>0</v>
      </c>
      <c r="S1125" s="7">
        <v>4539</v>
      </c>
      <c r="T1125" s="7">
        <v>253</v>
      </c>
      <c r="U1125" s="7">
        <v>99.2</v>
      </c>
      <c r="V1125" s="7" t="s">
        <v>1</v>
      </c>
      <c r="W1125" s="7">
        <v>0</v>
      </c>
      <c r="X1125" s="7">
        <v>0</v>
      </c>
      <c r="Y1125" s="7" t="s">
        <v>2696</v>
      </c>
      <c r="Z1125" s="7" t="s">
        <v>1132</v>
      </c>
      <c r="AA1125" s="7" t="s">
        <v>1970</v>
      </c>
    </row>
    <row r="1126" spans="1:27" x14ac:dyDescent="0.35">
      <c r="A1126" s="7" t="s">
        <v>0</v>
      </c>
      <c r="B1126" s="7">
        <v>4539</v>
      </c>
      <c r="C1126" s="7">
        <v>253</v>
      </c>
      <c r="D1126" s="7">
        <v>99.2</v>
      </c>
      <c r="E1126" s="7" t="s">
        <v>1</v>
      </c>
      <c r="F1126" s="7">
        <v>0</v>
      </c>
      <c r="G1126" s="7">
        <v>0</v>
      </c>
      <c r="H1126" s="7" t="s">
        <v>2696</v>
      </c>
      <c r="I1126" s="7" t="s">
        <v>1133</v>
      </c>
      <c r="J1126" s="7" t="s">
        <v>1970</v>
      </c>
      <c r="R1126" s="7" t="s">
        <v>0</v>
      </c>
      <c r="S1126" s="7">
        <v>4539</v>
      </c>
      <c r="T1126" s="7">
        <v>253</v>
      </c>
      <c r="U1126" s="7">
        <v>99.2</v>
      </c>
      <c r="V1126" s="7" t="s">
        <v>1</v>
      </c>
      <c r="W1126" s="7">
        <v>0</v>
      </c>
      <c r="X1126" s="7">
        <v>0</v>
      </c>
      <c r="Y1126" s="7" t="s">
        <v>2696</v>
      </c>
      <c r="Z1126" s="7" t="s">
        <v>1133</v>
      </c>
      <c r="AA1126" s="7" t="s">
        <v>1970</v>
      </c>
    </row>
    <row r="1127" spans="1:27" x14ac:dyDescent="0.35">
      <c r="A1127" s="7" t="s">
        <v>0</v>
      </c>
      <c r="B1127" s="7">
        <v>4539</v>
      </c>
      <c r="C1127" s="7">
        <v>253</v>
      </c>
      <c r="D1127" s="7">
        <v>99.2</v>
      </c>
      <c r="E1127" s="7" t="s">
        <v>1</v>
      </c>
      <c r="F1127" s="7">
        <v>0</v>
      </c>
      <c r="G1127" s="7">
        <v>0</v>
      </c>
      <c r="H1127" s="7" t="s">
        <v>2696</v>
      </c>
      <c r="I1127" s="7" t="s">
        <v>1134</v>
      </c>
      <c r="J1127" s="7" t="s">
        <v>1970</v>
      </c>
      <c r="R1127" s="7" t="s">
        <v>0</v>
      </c>
      <c r="S1127" s="7">
        <v>4539</v>
      </c>
      <c r="T1127" s="7">
        <v>253</v>
      </c>
      <c r="U1127" s="7">
        <v>99.2</v>
      </c>
      <c r="V1127" s="7" t="s">
        <v>1</v>
      </c>
      <c r="W1127" s="7">
        <v>0</v>
      </c>
      <c r="X1127" s="7">
        <v>0</v>
      </c>
      <c r="Y1127" s="7" t="s">
        <v>2696</v>
      </c>
      <c r="Z1127" s="7" t="s">
        <v>1134</v>
      </c>
      <c r="AA1127" s="7" t="s">
        <v>1970</v>
      </c>
    </row>
    <row r="1128" spans="1:27" x14ac:dyDescent="0.35">
      <c r="A1128" s="7" t="s">
        <v>0</v>
      </c>
      <c r="B1128" s="7">
        <v>4539</v>
      </c>
      <c r="C1128" s="7">
        <v>253</v>
      </c>
      <c r="D1128" s="7">
        <v>99.2</v>
      </c>
      <c r="E1128" s="7" t="s">
        <v>1</v>
      </c>
      <c r="F1128" s="7">
        <v>0</v>
      </c>
      <c r="G1128" s="7">
        <v>0</v>
      </c>
      <c r="H1128" s="7" t="s">
        <v>2696</v>
      </c>
      <c r="I1128" s="7" t="s">
        <v>1136</v>
      </c>
      <c r="J1128" s="7" t="s">
        <v>1970</v>
      </c>
      <c r="R1128" s="7" t="s">
        <v>0</v>
      </c>
      <c r="S1128" s="7">
        <v>4539</v>
      </c>
      <c r="T1128" s="7">
        <v>253</v>
      </c>
      <c r="U1128" s="7">
        <v>99.2</v>
      </c>
      <c r="V1128" s="7" t="s">
        <v>1</v>
      </c>
      <c r="W1128" s="7">
        <v>0</v>
      </c>
      <c r="X1128" s="7">
        <v>0</v>
      </c>
      <c r="Y1128" s="7" t="s">
        <v>2696</v>
      </c>
      <c r="Z1128" s="7" t="s">
        <v>1136</v>
      </c>
      <c r="AA1128" s="7" t="s">
        <v>1970</v>
      </c>
    </row>
    <row r="1129" spans="1:27" x14ac:dyDescent="0.35">
      <c r="A1129" s="7" t="s">
        <v>0</v>
      </c>
      <c r="B1129" s="7">
        <v>4539</v>
      </c>
      <c r="C1129" s="7">
        <v>253</v>
      </c>
      <c r="D1129" s="7">
        <v>99.2</v>
      </c>
      <c r="E1129" s="7" t="s">
        <v>1</v>
      </c>
      <c r="F1129" s="7">
        <v>0</v>
      </c>
      <c r="G1129" s="7">
        <v>0</v>
      </c>
      <c r="H1129" s="7" t="s">
        <v>2696</v>
      </c>
      <c r="I1129" s="7" t="s">
        <v>1135</v>
      </c>
      <c r="J1129" s="7" t="s">
        <v>1970</v>
      </c>
      <c r="R1129" s="7" t="s">
        <v>0</v>
      </c>
      <c r="S1129" s="7">
        <v>4539</v>
      </c>
      <c r="T1129" s="7">
        <v>253</v>
      </c>
      <c r="U1129" s="7">
        <v>99.2</v>
      </c>
      <c r="V1129" s="7" t="s">
        <v>1</v>
      </c>
      <c r="W1129" s="7">
        <v>0</v>
      </c>
      <c r="X1129" s="7">
        <v>0</v>
      </c>
      <c r="Y1129" s="7" t="s">
        <v>2696</v>
      </c>
      <c r="Z1129" s="7" t="s">
        <v>1135</v>
      </c>
      <c r="AA1129" s="7" t="s">
        <v>1970</v>
      </c>
    </row>
    <row r="1130" spans="1:27" x14ac:dyDescent="0.35">
      <c r="A1130" s="7" t="s">
        <v>0</v>
      </c>
      <c r="B1130" s="7">
        <v>4539</v>
      </c>
      <c r="C1130" s="7">
        <v>253</v>
      </c>
      <c r="D1130" s="7">
        <v>99.2</v>
      </c>
      <c r="E1130" s="7" t="s">
        <v>1</v>
      </c>
      <c r="F1130" s="7">
        <v>0</v>
      </c>
      <c r="G1130" s="7">
        <v>0</v>
      </c>
      <c r="H1130" s="7" t="s">
        <v>2696</v>
      </c>
      <c r="I1130" s="7" t="s">
        <v>1139</v>
      </c>
      <c r="J1130" s="7" t="s">
        <v>1970</v>
      </c>
      <c r="R1130" s="7" t="s">
        <v>0</v>
      </c>
      <c r="S1130" s="7">
        <v>4539</v>
      </c>
      <c r="T1130" s="7">
        <v>253</v>
      </c>
      <c r="U1130" s="7">
        <v>99.2</v>
      </c>
      <c r="V1130" s="7" t="s">
        <v>1</v>
      </c>
      <c r="W1130" s="7">
        <v>0</v>
      </c>
      <c r="X1130" s="7">
        <v>0</v>
      </c>
      <c r="Y1130" s="7" t="s">
        <v>2696</v>
      </c>
      <c r="Z1130" s="7" t="s">
        <v>1139</v>
      </c>
      <c r="AA1130" s="7" t="s">
        <v>1970</v>
      </c>
    </row>
    <row r="1131" spans="1:27" x14ac:dyDescent="0.35">
      <c r="A1131" s="7" t="s">
        <v>0</v>
      </c>
      <c r="B1131" s="7">
        <v>4539</v>
      </c>
      <c r="C1131" s="7">
        <v>253</v>
      </c>
      <c r="D1131" s="7">
        <v>99.2</v>
      </c>
      <c r="E1131" s="7" t="s">
        <v>1</v>
      </c>
      <c r="F1131" s="7">
        <v>0</v>
      </c>
      <c r="G1131" s="7">
        <v>0</v>
      </c>
      <c r="H1131" s="7" t="s">
        <v>2696</v>
      </c>
      <c r="I1131" s="7" t="s">
        <v>1137</v>
      </c>
      <c r="J1131" s="7" t="s">
        <v>1970</v>
      </c>
      <c r="R1131" s="7" t="s">
        <v>0</v>
      </c>
      <c r="S1131" s="7">
        <v>4539</v>
      </c>
      <c r="T1131" s="7">
        <v>253</v>
      </c>
      <c r="U1131" s="7">
        <v>99.2</v>
      </c>
      <c r="V1131" s="7" t="s">
        <v>1</v>
      </c>
      <c r="W1131" s="7">
        <v>0</v>
      </c>
      <c r="X1131" s="7">
        <v>0</v>
      </c>
      <c r="Y1131" s="7" t="s">
        <v>2696</v>
      </c>
      <c r="Z1131" s="7" t="s">
        <v>1137</v>
      </c>
      <c r="AA1131" s="7" t="s">
        <v>1970</v>
      </c>
    </row>
    <row r="1132" spans="1:27" x14ac:dyDescent="0.35">
      <c r="A1132" s="7" t="s">
        <v>0</v>
      </c>
      <c r="B1132" s="7">
        <v>4539</v>
      </c>
      <c r="C1132" s="7">
        <v>253</v>
      </c>
      <c r="D1132" s="7">
        <v>99.2</v>
      </c>
      <c r="E1132" s="7" t="s">
        <v>1</v>
      </c>
      <c r="F1132" s="7">
        <v>0</v>
      </c>
      <c r="G1132" s="7">
        <v>0</v>
      </c>
      <c r="H1132" s="7" t="s">
        <v>2696</v>
      </c>
      <c r="I1132" s="7" t="s">
        <v>1138</v>
      </c>
      <c r="J1132" s="7" t="s">
        <v>1970</v>
      </c>
      <c r="R1132" s="7" t="s">
        <v>0</v>
      </c>
      <c r="S1132" s="7">
        <v>4539</v>
      </c>
      <c r="T1132" s="7">
        <v>253</v>
      </c>
      <c r="U1132" s="7">
        <v>99.2</v>
      </c>
      <c r="V1132" s="7" t="s">
        <v>1</v>
      </c>
      <c r="W1132" s="7">
        <v>0</v>
      </c>
      <c r="X1132" s="7">
        <v>0</v>
      </c>
      <c r="Y1132" s="7" t="s">
        <v>2696</v>
      </c>
      <c r="Z1132" s="7" t="s">
        <v>1138</v>
      </c>
      <c r="AA1132" s="7" t="s">
        <v>1970</v>
      </c>
    </row>
    <row r="1133" spans="1:27" x14ac:dyDescent="0.35">
      <c r="A1133" s="7" t="s">
        <v>0</v>
      </c>
      <c r="B1133" s="7">
        <v>4539</v>
      </c>
      <c r="C1133" s="7">
        <v>253</v>
      </c>
      <c r="D1133" s="7">
        <v>99.2</v>
      </c>
      <c r="E1133" s="7" t="s">
        <v>1</v>
      </c>
      <c r="F1133" s="7">
        <v>0</v>
      </c>
      <c r="G1133" s="7">
        <v>0</v>
      </c>
      <c r="H1133" s="7" t="s">
        <v>2696</v>
      </c>
      <c r="I1133" s="7" t="s">
        <v>1140</v>
      </c>
      <c r="J1133" s="7" t="s">
        <v>1970</v>
      </c>
      <c r="R1133" s="7" t="s">
        <v>0</v>
      </c>
      <c r="S1133" s="7">
        <v>4539</v>
      </c>
      <c r="T1133" s="7">
        <v>253</v>
      </c>
      <c r="U1133" s="7">
        <v>99.2</v>
      </c>
      <c r="V1133" s="7" t="s">
        <v>1</v>
      </c>
      <c r="W1133" s="7">
        <v>0</v>
      </c>
      <c r="X1133" s="7">
        <v>0</v>
      </c>
      <c r="Y1133" s="7" t="s">
        <v>2696</v>
      </c>
      <c r="Z1133" s="7" t="s">
        <v>1140</v>
      </c>
      <c r="AA1133" s="7" t="s">
        <v>1970</v>
      </c>
    </row>
    <row r="1134" spans="1:27" x14ac:dyDescent="0.35">
      <c r="A1134" s="7" t="s">
        <v>0</v>
      </c>
      <c r="B1134" s="7">
        <v>4539</v>
      </c>
      <c r="C1134" s="7">
        <v>253</v>
      </c>
      <c r="D1134" s="7">
        <v>99.2</v>
      </c>
      <c r="E1134" s="7" t="s">
        <v>1</v>
      </c>
      <c r="F1134" s="7">
        <v>0</v>
      </c>
      <c r="G1134" s="7">
        <v>0</v>
      </c>
      <c r="H1134" s="7" t="s">
        <v>2696</v>
      </c>
      <c r="I1134" s="7" t="s">
        <v>1141</v>
      </c>
      <c r="J1134" s="7" t="s">
        <v>1970</v>
      </c>
      <c r="R1134" s="7" t="s">
        <v>0</v>
      </c>
      <c r="S1134" s="7">
        <v>4539</v>
      </c>
      <c r="T1134" s="7">
        <v>253</v>
      </c>
      <c r="U1134" s="7">
        <v>99.2</v>
      </c>
      <c r="V1134" s="7" t="s">
        <v>1</v>
      </c>
      <c r="W1134" s="7">
        <v>0</v>
      </c>
      <c r="X1134" s="7">
        <v>0</v>
      </c>
      <c r="Y1134" s="7" t="s">
        <v>2696</v>
      </c>
      <c r="Z1134" s="7" t="s">
        <v>1141</v>
      </c>
      <c r="AA1134" s="7" t="s">
        <v>1970</v>
      </c>
    </row>
    <row r="1135" spans="1:27" x14ac:dyDescent="0.35">
      <c r="A1135" s="7" t="s">
        <v>0</v>
      </c>
      <c r="B1135" s="7">
        <v>4539</v>
      </c>
      <c r="C1135" s="7">
        <v>253</v>
      </c>
      <c r="D1135" s="7">
        <v>99.2</v>
      </c>
      <c r="E1135" s="7" t="s">
        <v>1</v>
      </c>
      <c r="F1135" s="7">
        <v>0</v>
      </c>
      <c r="G1135" s="7">
        <v>0</v>
      </c>
      <c r="H1135" s="7" t="s">
        <v>2696</v>
      </c>
      <c r="I1135" s="7" t="s">
        <v>1142</v>
      </c>
      <c r="J1135" s="7" t="s">
        <v>1970</v>
      </c>
      <c r="R1135" s="7" t="s">
        <v>0</v>
      </c>
      <c r="S1135" s="7">
        <v>4539</v>
      </c>
      <c r="T1135" s="7">
        <v>253</v>
      </c>
      <c r="U1135" s="7">
        <v>99.2</v>
      </c>
      <c r="V1135" s="7" t="s">
        <v>1</v>
      </c>
      <c r="W1135" s="7">
        <v>0</v>
      </c>
      <c r="X1135" s="7">
        <v>0</v>
      </c>
      <c r="Y1135" s="7" t="s">
        <v>2696</v>
      </c>
      <c r="Z1135" s="7" t="s">
        <v>1142</v>
      </c>
      <c r="AA1135" s="7" t="s">
        <v>1970</v>
      </c>
    </row>
    <row r="1136" spans="1:27" x14ac:dyDescent="0.35">
      <c r="A1136" s="7" t="s">
        <v>0</v>
      </c>
      <c r="B1136" s="7">
        <v>4539</v>
      </c>
      <c r="C1136" s="7">
        <v>253</v>
      </c>
      <c r="D1136" s="7">
        <v>99.2</v>
      </c>
      <c r="E1136" s="7" t="s">
        <v>1</v>
      </c>
      <c r="F1136" s="7">
        <v>0</v>
      </c>
      <c r="G1136" s="7">
        <v>0</v>
      </c>
      <c r="H1136" s="7" t="s">
        <v>2696</v>
      </c>
      <c r="I1136" s="7" t="s">
        <v>1144</v>
      </c>
      <c r="J1136" s="7" t="s">
        <v>1970</v>
      </c>
      <c r="R1136" s="7" t="s">
        <v>0</v>
      </c>
      <c r="S1136" s="7">
        <v>4539</v>
      </c>
      <c r="T1136" s="7">
        <v>253</v>
      </c>
      <c r="U1136" s="7">
        <v>99.2</v>
      </c>
      <c r="V1136" s="7" t="s">
        <v>1</v>
      </c>
      <c r="W1136" s="7">
        <v>0</v>
      </c>
      <c r="X1136" s="7">
        <v>0</v>
      </c>
      <c r="Y1136" s="7" t="s">
        <v>2696</v>
      </c>
      <c r="Z1136" s="7" t="s">
        <v>1144</v>
      </c>
      <c r="AA1136" s="7" t="s">
        <v>1970</v>
      </c>
    </row>
    <row r="1137" spans="1:27" x14ac:dyDescent="0.35">
      <c r="A1137" s="7" t="s">
        <v>0</v>
      </c>
      <c r="B1137" s="7">
        <v>4539</v>
      </c>
      <c r="C1137" s="7">
        <v>253</v>
      </c>
      <c r="D1137" s="7">
        <v>99.2</v>
      </c>
      <c r="E1137" s="7" t="s">
        <v>1</v>
      </c>
      <c r="F1137" s="7">
        <v>0</v>
      </c>
      <c r="G1137" s="7">
        <v>0</v>
      </c>
      <c r="H1137" s="7" t="s">
        <v>2696</v>
      </c>
      <c r="I1137" s="7" t="s">
        <v>1143</v>
      </c>
      <c r="J1137" s="7" t="s">
        <v>1970</v>
      </c>
      <c r="R1137" s="7" t="s">
        <v>0</v>
      </c>
      <c r="S1137" s="7">
        <v>4539</v>
      </c>
      <c r="T1137" s="7">
        <v>253</v>
      </c>
      <c r="U1137" s="7">
        <v>99.2</v>
      </c>
      <c r="V1137" s="7" t="s">
        <v>1</v>
      </c>
      <c r="W1137" s="7">
        <v>0</v>
      </c>
      <c r="X1137" s="7">
        <v>0</v>
      </c>
      <c r="Y1137" s="7" t="s">
        <v>2696</v>
      </c>
      <c r="Z1137" s="7" t="s">
        <v>1143</v>
      </c>
      <c r="AA1137" s="7" t="s">
        <v>1970</v>
      </c>
    </row>
    <row r="1138" spans="1:27" x14ac:dyDescent="0.35">
      <c r="A1138" s="7" t="s">
        <v>0</v>
      </c>
      <c r="B1138" s="7">
        <v>4539</v>
      </c>
      <c r="C1138" s="7">
        <v>253</v>
      </c>
      <c r="D1138" s="7">
        <v>99.2</v>
      </c>
      <c r="E1138" s="7" t="s">
        <v>1</v>
      </c>
      <c r="F1138" s="7">
        <v>0</v>
      </c>
      <c r="G1138" s="7">
        <v>0</v>
      </c>
      <c r="H1138" s="7" t="s">
        <v>2696</v>
      </c>
      <c r="I1138" s="7" t="s">
        <v>1145</v>
      </c>
      <c r="J1138" s="7" t="s">
        <v>1970</v>
      </c>
      <c r="R1138" s="7" t="s">
        <v>0</v>
      </c>
      <c r="S1138" s="7">
        <v>4539</v>
      </c>
      <c r="T1138" s="7">
        <v>253</v>
      </c>
      <c r="U1138" s="7">
        <v>99.2</v>
      </c>
      <c r="V1138" s="7" t="s">
        <v>1</v>
      </c>
      <c r="W1138" s="7">
        <v>0</v>
      </c>
      <c r="X1138" s="7">
        <v>0</v>
      </c>
      <c r="Y1138" s="7" t="s">
        <v>2696</v>
      </c>
      <c r="Z1138" s="7" t="s">
        <v>1145</v>
      </c>
      <c r="AA1138" s="7" t="s">
        <v>1970</v>
      </c>
    </row>
    <row r="1139" spans="1:27" x14ac:dyDescent="0.35">
      <c r="A1139" s="7" t="s">
        <v>0</v>
      </c>
      <c r="B1139" s="7">
        <v>4539</v>
      </c>
      <c r="C1139" s="7">
        <v>253</v>
      </c>
      <c r="D1139" s="7">
        <v>99.2</v>
      </c>
      <c r="E1139" s="7" t="s">
        <v>1</v>
      </c>
      <c r="F1139" s="7">
        <v>0</v>
      </c>
      <c r="G1139" s="7">
        <v>0</v>
      </c>
      <c r="H1139" s="7" t="s">
        <v>2696</v>
      </c>
      <c r="I1139" s="7" t="s">
        <v>1146</v>
      </c>
      <c r="J1139" s="7" t="s">
        <v>1970</v>
      </c>
      <c r="R1139" s="7" t="s">
        <v>0</v>
      </c>
      <c r="S1139" s="7">
        <v>4539</v>
      </c>
      <c r="T1139" s="7">
        <v>253</v>
      </c>
      <c r="U1139" s="7">
        <v>99.2</v>
      </c>
      <c r="V1139" s="7" t="s">
        <v>1</v>
      </c>
      <c r="W1139" s="7">
        <v>0</v>
      </c>
      <c r="X1139" s="7">
        <v>0</v>
      </c>
      <c r="Y1139" s="7" t="s">
        <v>2696</v>
      </c>
      <c r="Z1139" s="7" t="s">
        <v>1146</v>
      </c>
      <c r="AA1139" s="7" t="s">
        <v>1970</v>
      </c>
    </row>
    <row r="1140" spans="1:27" x14ac:dyDescent="0.35">
      <c r="A1140" s="7" t="s">
        <v>0</v>
      </c>
      <c r="B1140" s="7">
        <v>4539</v>
      </c>
      <c r="C1140" s="7">
        <v>253</v>
      </c>
      <c r="D1140" s="7">
        <v>99.2</v>
      </c>
      <c r="E1140" s="7" t="s">
        <v>1</v>
      </c>
      <c r="F1140" s="7">
        <v>0</v>
      </c>
      <c r="G1140" s="7">
        <v>0</v>
      </c>
      <c r="H1140" s="7" t="s">
        <v>2696</v>
      </c>
      <c r="I1140" s="7" t="s">
        <v>1147</v>
      </c>
      <c r="J1140" s="7" t="s">
        <v>1970</v>
      </c>
      <c r="R1140" s="7" t="s">
        <v>0</v>
      </c>
      <c r="S1140" s="7">
        <v>4539</v>
      </c>
      <c r="T1140" s="7">
        <v>253</v>
      </c>
      <c r="U1140" s="7">
        <v>99.2</v>
      </c>
      <c r="V1140" s="7" t="s">
        <v>1</v>
      </c>
      <c r="W1140" s="7">
        <v>0</v>
      </c>
      <c r="X1140" s="7">
        <v>0</v>
      </c>
      <c r="Y1140" s="7" t="s">
        <v>2696</v>
      </c>
      <c r="Z1140" s="7" t="s">
        <v>1147</v>
      </c>
      <c r="AA1140" s="7" t="s">
        <v>1970</v>
      </c>
    </row>
    <row r="1141" spans="1:27" x14ac:dyDescent="0.35">
      <c r="A1141" s="7" t="s">
        <v>0</v>
      </c>
      <c r="B1141" s="7">
        <v>4539</v>
      </c>
      <c r="C1141" s="7">
        <v>253</v>
      </c>
      <c r="D1141" s="7">
        <v>99.2</v>
      </c>
      <c r="E1141" s="7" t="s">
        <v>1</v>
      </c>
      <c r="F1141" s="7">
        <v>0</v>
      </c>
      <c r="G1141" s="7">
        <v>0</v>
      </c>
      <c r="H1141" s="7" t="s">
        <v>2696</v>
      </c>
      <c r="I1141" s="7" t="s">
        <v>1148</v>
      </c>
      <c r="J1141" s="7" t="s">
        <v>1970</v>
      </c>
      <c r="R1141" s="7" t="s">
        <v>0</v>
      </c>
      <c r="S1141" s="7">
        <v>4539</v>
      </c>
      <c r="T1141" s="7">
        <v>253</v>
      </c>
      <c r="U1141" s="7">
        <v>99.2</v>
      </c>
      <c r="V1141" s="7" t="s">
        <v>1</v>
      </c>
      <c r="W1141" s="7">
        <v>0</v>
      </c>
      <c r="X1141" s="7">
        <v>0</v>
      </c>
      <c r="Y1141" s="7" t="s">
        <v>2696</v>
      </c>
      <c r="Z1141" s="7" t="s">
        <v>1148</v>
      </c>
      <c r="AA1141" s="7" t="s">
        <v>1970</v>
      </c>
    </row>
    <row r="1142" spans="1:27" x14ac:dyDescent="0.35">
      <c r="A1142" s="7" t="s">
        <v>0</v>
      </c>
      <c r="B1142" s="7">
        <v>4539</v>
      </c>
      <c r="C1142" s="7">
        <v>253</v>
      </c>
      <c r="D1142" s="7">
        <v>99.2</v>
      </c>
      <c r="E1142" s="7" t="s">
        <v>1</v>
      </c>
      <c r="F1142" s="7">
        <v>0</v>
      </c>
      <c r="G1142" s="7">
        <v>0</v>
      </c>
      <c r="H1142" s="7" t="s">
        <v>2696</v>
      </c>
      <c r="I1142" s="7" t="s">
        <v>1149</v>
      </c>
      <c r="J1142" s="7" t="s">
        <v>1970</v>
      </c>
      <c r="R1142" s="7" t="s">
        <v>0</v>
      </c>
      <c r="S1142" s="7">
        <v>4539</v>
      </c>
      <c r="T1142" s="7">
        <v>253</v>
      </c>
      <c r="U1142" s="7">
        <v>99.2</v>
      </c>
      <c r="V1142" s="7" t="s">
        <v>1</v>
      </c>
      <c r="W1142" s="7">
        <v>0</v>
      </c>
      <c r="X1142" s="7">
        <v>0</v>
      </c>
      <c r="Y1142" s="7" t="s">
        <v>2696</v>
      </c>
      <c r="Z1142" s="7" t="s">
        <v>1149</v>
      </c>
      <c r="AA1142" s="7" t="s">
        <v>1970</v>
      </c>
    </row>
    <row r="1143" spans="1:27" x14ac:dyDescent="0.35">
      <c r="A1143" s="7" t="s">
        <v>0</v>
      </c>
      <c r="B1143" s="7">
        <v>4539</v>
      </c>
      <c r="C1143" s="7">
        <v>253</v>
      </c>
      <c r="D1143" s="7">
        <v>99.2</v>
      </c>
      <c r="E1143" s="7" t="s">
        <v>1</v>
      </c>
      <c r="F1143" s="7">
        <v>0</v>
      </c>
      <c r="G1143" s="7">
        <v>0</v>
      </c>
      <c r="H1143" s="7" t="s">
        <v>2696</v>
      </c>
      <c r="I1143" s="7" t="s">
        <v>1150</v>
      </c>
      <c r="J1143" s="7" t="s">
        <v>1970</v>
      </c>
      <c r="R1143" s="7" t="s">
        <v>0</v>
      </c>
      <c r="S1143" s="7">
        <v>4539</v>
      </c>
      <c r="T1143" s="7">
        <v>253</v>
      </c>
      <c r="U1143" s="7">
        <v>99.2</v>
      </c>
      <c r="V1143" s="7" t="s">
        <v>1</v>
      </c>
      <c r="W1143" s="7">
        <v>0</v>
      </c>
      <c r="X1143" s="7">
        <v>0</v>
      </c>
      <c r="Y1143" s="7" t="s">
        <v>2696</v>
      </c>
      <c r="Z1143" s="7" t="s">
        <v>1150</v>
      </c>
      <c r="AA1143" s="7" t="s">
        <v>1970</v>
      </c>
    </row>
    <row r="1144" spans="1:27" x14ac:dyDescent="0.35">
      <c r="A1144" s="7" t="s">
        <v>0</v>
      </c>
      <c r="B1144" s="7">
        <v>4539</v>
      </c>
      <c r="C1144" s="7">
        <v>253</v>
      </c>
      <c r="D1144" s="7">
        <v>99.2</v>
      </c>
      <c r="E1144" s="7" t="s">
        <v>1</v>
      </c>
      <c r="F1144" s="7">
        <v>0</v>
      </c>
      <c r="G1144" s="7">
        <v>0</v>
      </c>
      <c r="H1144" s="7" t="s">
        <v>2696</v>
      </c>
      <c r="I1144" s="7" t="s">
        <v>1151</v>
      </c>
      <c r="J1144" s="7" t="s">
        <v>1970</v>
      </c>
      <c r="R1144" s="7" t="s">
        <v>0</v>
      </c>
      <c r="S1144" s="7">
        <v>4539</v>
      </c>
      <c r="T1144" s="7">
        <v>253</v>
      </c>
      <c r="U1144" s="7">
        <v>99.2</v>
      </c>
      <c r="V1144" s="7" t="s">
        <v>1</v>
      </c>
      <c r="W1144" s="7">
        <v>0</v>
      </c>
      <c r="X1144" s="7">
        <v>0</v>
      </c>
      <c r="Y1144" s="7" t="s">
        <v>2696</v>
      </c>
      <c r="Z1144" s="7" t="s">
        <v>1151</v>
      </c>
      <c r="AA1144" s="7" t="s">
        <v>1970</v>
      </c>
    </row>
    <row r="1145" spans="1:27" x14ac:dyDescent="0.35">
      <c r="A1145" s="7" t="s">
        <v>0</v>
      </c>
      <c r="B1145" s="7">
        <v>4539</v>
      </c>
      <c r="C1145" s="7">
        <v>253</v>
      </c>
      <c r="D1145" s="7">
        <v>99.2</v>
      </c>
      <c r="E1145" s="7" t="s">
        <v>1</v>
      </c>
      <c r="F1145" s="7">
        <v>0</v>
      </c>
      <c r="G1145" s="7">
        <v>0</v>
      </c>
      <c r="H1145" s="7" t="s">
        <v>2696</v>
      </c>
      <c r="I1145" s="7" t="s">
        <v>1152</v>
      </c>
      <c r="J1145" s="7" t="s">
        <v>1970</v>
      </c>
      <c r="R1145" s="7" t="s">
        <v>0</v>
      </c>
      <c r="S1145" s="7">
        <v>4539</v>
      </c>
      <c r="T1145" s="7">
        <v>253</v>
      </c>
      <c r="U1145" s="7">
        <v>99.2</v>
      </c>
      <c r="V1145" s="7" t="s">
        <v>1</v>
      </c>
      <c r="W1145" s="7">
        <v>0</v>
      </c>
      <c r="X1145" s="7">
        <v>0</v>
      </c>
      <c r="Y1145" s="7" t="s">
        <v>2696</v>
      </c>
      <c r="Z1145" s="7" t="s">
        <v>1152</v>
      </c>
      <c r="AA1145" s="7" t="s">
        <v>1970</v>
      </c>
    </row>
    <row r="1146" spans="1:27" x14ac:dyDescent="0.35">
      <c r="A1146" s="7" t="s">
        <v>0</v>
      </c>
      <c r="B1146" s="7">
        <v>4539</v>
      </c>
      <c r="C1146" s="7">
        <v>253</v>
      </c>
      <c r="D1146" s="7">
        <v>99.2</v>
      </c>
      <c r="E1146" s="7" t="s">
        <v>1</v>
      </c>
      <c r="F1146" s="7">
        <v>0</v>
      </c>
      <c r="G1146" s="7">
        <v>0</v>
      </c>
      <c r="H1146" s="7" t="s">
        <v>2696</v>
      </c>
      <c r="I1146" s="7" t="s">
        <v>1153</v>
      </c>
      <c r="J1146" s="7" t="s">
        <v>1970</v>
      </c>
      <c r="R1146" s="7" t="s">
        <v>0</v>
      </c>
      <c r="S1146" s="7">
        <v>4539</v>
      </c>
      <c r="T1146" s="7">
        <v>253</v>
      </c>
      <c r="U1146" s="7">
        <v>99.2</v>
      </c>
      <c r="V1146" s="7" t="s">
        <v>1</v>
      </c>
      <c r="W1146" s="7">
        <v>0</v>
      </c>
      <c r="X1146" s="7">
        <v>0</v>
      </c>
      <c r="Y1146" s="7" t="s">
        <v>2696</v>
      </c>
      <c r="Z1146" s="7" t="s">
        <v>1153</v>
      </c>
      <c r="AA1146" s="7" t="s">
        <v>1970</v>
      </c>
    </row>
    <row r="1147" spans="1:27" x14ac:dyDescent="0.35">
      <c r="A1147" s="7" t="s">
        <v>0</v>
      </c>
      <c r="B1147" s="7">
        <v>4539</v>
      </c>
      <c r="C1147" s="7">
        <v>253</v>
      </c>
      <c r="D1147" s="7">
        <v>99.2</v>
      </c>
      <c r="E1147" s="7" t="s">
        <v>1</v>
      </c>
      <c r="F1147" s="7">
        <v>0</v>
      </c>
      <c r="G1147" s="7">
        <v>0</v>
      </c>
      <c r="H1147" s="7" t="s">
        <v>2696</v>
      </c>
      <c r="I1147" s="7" t="s">
        <v>1154</v>
      </c>
      <c r="J1147" s="7" t="s">
        <v>1970</v>
      </c>
      <c r="R1147" s="7" t="s">
        <v>0</v>
      </c>
      <c r="S1147" s="7">
        <v>4539</v>
      </c>
      <c r="T1147" s="7">
        <v>253</v>
      </c>
      <c r="U1147" s="7">
        <v>99.2</v>
      </c>
      <c r="V1147" s="7" t="s">
        <v>1</v>
      </c>
      <c r="W1147" s="7">
        <v>0</v>
      </c>
      <c r="X1147" s="7">
        <v>0</v>
      </c>
      <c r="Y1147" s="7" t="s">
        <v>2696</v>
      </c>
      <c r="Z1147" s="7" t="s">
        <v>1154</v>
      </c>
      <c r="AA1147" s="7" t="s">
        <v>1970</v>
      </c>
    </row>
    <row r="1148" spans="1:27" x14ac:dyDescent="0.35">
      <c r="A1148" s="7" t="s">
        <v>0</v>
      </c>
      <c r="B1148" s="7">
        <v>4539</v>
      </c>
      <c r="C1148" s="7">
        <v>253</v>
      </c>
      <c r="D1148" s="7">
        <v>99.2</v>
      </c>
      <c r="E1148" s="7" t="s">
        <v>1</v>
      </c>
      <c r="F1148" s="7">
        <v>0</v>
      </c>
      <c r="G1148" s="7">
        <v>0</v>
      </c>
      <c r="H1148" s="7" t="s">
        <v>2696</v>
      </c>
      <c r="I1148" s="7" t="s">
        <v>1155</v>
      </c>
      <c r="J1148" s="7" t="s">
        <v>1970</v>
      </c>
      <c r="R1148" s="7" t="s">
        <v>0</v>
      </c>
      <c r="S1148" s="7">
        <v>4539</v>
      </c>
      <c r="T1148" s="7">
        <v>253</v>
      </c>
      <c r="U1148" s="7">
        <v>99.2</v>
      </c>
      <c r="V1148" s="7" t="s">
        <v>1</v>
      </c>
      <c r="W1148" s="7">
        <v>0</v>
      </c>
      <c r="X1148" s="7">
        <v>0</v>
      </c>
      <c r="Y1148" s="7" t="s">
        <v>2696</v>
      </c>
      <c r="Z1148" s="7" t="s">
        <v>1155</v>
      </c>
      <c r="AA1148" s="7" t="s">
        <v>1970</v>
      </c>
    </row>
    <row r="1149" spans="1:27" x14ac:dyDescent="0.35">
      <c r="A1149" s="7" t="s">
        <v>0</v>
      </c>
      <c r="B1149" s="7">
        <v>4539</v>
      </c>
      <c r="C1149" s="7">
        <v>253</v>
      </c>
      <c r="D1149" s="7">
        <v>99.2</v>
      </c>
      <c r="E1149" s="7" t="s">
        <v>1</v>
      </c>
      <c r="F1149" s="7">
        <v>0</v>
      </c>
      <c r="G1149" s="7">
        <v>0</v>
      </c>
      <c r="H1149" s="7" t="s">
        <v>2696</v>
      </c>
      <c r="I1149" s="7" t="s">
        <v>1156</v>
      </c>
      <c r="J1149" s="7" t="s">
        <v>1970</v>
      </c>
      <c r="R1149" s="7" t="s">
        <v>0</v>
      </c>
      <c r="S1149" s="7">
        <v>4539</v>
      </c>
      <c r="T1149" s="7">
        <v>253</v>
      </c>
      <c r="U1149" s="7">
        <v>99.2</v>
      </c>
      <c r="V1149" s="7" t="s">
        <v>1</v>
      </c>
      <c r="W1149" s="7">
        <v>0</v>
      </c>
      <c r="X1149" s="7">
        <v>0</v>
      </c>
      <c r="Y1149" s="7" t="s">
        <v>2696</v>
      </c>
      <c r="Z1149" s="7" t="s">
        <v>1156</v>
      </c>
      <c r="AA1149" s="7" t="s">
        <v>1970</v>
      </c>
    </row>
    <row r="1150" spans="1:27" x14ac:dyDescent="0.35">
      <c r="A1150" s="7" t="s">
        <v>0</v>
      </c>
      <c r="B1150" s="7">
        <v>4539</v>
      </c>
      <c r="C1150" s="7">
        <v>253</v>
      </c>
      <c r="D1150" s="7">
        <v>99.2</v>
      </c>
      <c r="E1150" s="7" t="s">
        <v>1</v>
      </c>
      <c r="F1150" s="7">
        <v>0</v>
      </c>
      <c r="G1150" s="7">
        <v>0</v>
      </c>
      <c r="H1150" s="7" t="s">
        <v>2696</v>
      </c>
      <c r="I1150" s="7" t="s">
        <v>1157</v>
      </c>
      <c r="J1150" s="7" t="s">
        <v>1970</v>
      </c>
      <c r="R1150" s="7" t="s">
        <v>0</v>
      </c>
      <c r="S1150" s="7">
        <v>4539</v>
      </c>
      <c r="T1150" s="7">
        <v>253</v>
      </c>
      <c r="U1150" s="7">
        <v>99.2</v>
      </c>
      <c r="V1150" s="7" t="s">
        <v>1</v>
      </c>
      <c r="W1150" s="7">
        <v>0</v>
      </c>
      <c r="X1150" s="7">
        <v>0</v>
      </c>
      <c r="Y1150" s="7" t="s">
        <v>2696</v>
      </c>
      <c r="Z1150" s="7" t="s">
        <v>1157</v>
      </c>
      <c r="AA1150" s="7" t="s">
        <v>1970</v>
      </c>
    </row>
    <row r="1151" spans="1:27" x14ac:dyDescent="0.35">
      <c r="A1151" s="7" t="s">
        <v>0</v>
      </c>
      <c r="B1151" s="7">
        <v>4539</v>
      </c>
      <c r="C1151" s="7">
        <v>253</v>
      </c>
      <c r="D1151" s="7">
        <v>99.2</v>
      </c>
      <c r="E1151" s="7" t="s">
        <v>1</v>
      </c>
      <c r="F1151" s="7">
        <v>0</v>
      </c>
      <c r="G1151" s="7">
        <v>0</v>
      </c>
      <c r="H1151" s="7" t="s">
        <v>2696</v>
      </c>
      <c r="I1151" s="7" t="s">
        <v>1158</v>
      </c>
      <c r="J1151" s="7" t="s">
        <v>1970</v>
      </c>
      <c r="R1151" s="7" t="s">
        <v>0</v>
      </c>
      <c r="S1151" s="7">
        <v>4539</v>
      </c>
      <c r="T1151" s="7">
        <v>253</v>
      </c>
      <c r="U1151" s="7">
        <v>99.2</v>
      </c>
      <c r="V1151" s="7" t="s">
        <v>1</v>
      </c>
      <c r="W1151" s="7">
        <v>0</v>
      </c>
      <c r="X1151" s="7">
        <v>0</v>
      </c>
      <c r="Y1151" s="7" t="s">
        <v>2696</v>
      </c>
      <c r="Z1151" s="7" t="s">
        <v>1158</v>
      </c>
      <c r="AA1151" s="7" t="s">
        <v>1970</v>
      </c>
    </row>
    <row r="1152" spans="1:27" x14ac:dyDescent="0.35">
      <c r="A1152" s="7" t="s">
        <v>0</v>
      </c>
      <c r="B1152" s="7">
        <v>4539</v>
      </c>
      <c r="C1152" s="7">
        <v>253</v>
      </c>
      <c r="D1152" s="7">
        <v>99.2</v>
      </c>
      <c r="E1152" s="7" t="s">
        <v>1</v>
      </c>
      <c r="F1152" s="7">
        <v>0</v>
      </c>
      <c r="G1152" s="7">
        <v>0</v>
      </c>
      <c r="H1152" s="7" t="s">
        <v>2696</v>
      </c>
      <c r="I1152" s="7" t="s">
        <v>1159</v>
      </c>
      <c r="J1152" s="7" t="s">
        <v>1970</v>
      </c>
      <c r="R1152" s="7" t="s">
        <v>0</v>
      </c>
      <c r="S1152" s="7">
        <v>4539</v>
      </c>
      <c r="T1152" s="7">
        <v>253</v>
      </c>
      <c r="U1152" s="7">
        <v>99.2</v>
      </c>
      <c r="V1152" s="7" t="s">
        <v>1</v>
      </c>
      <c r="W1152" s="7">
        <v>0</v>
      </c>
      <c r="X1152" s="7">
        <v>0</v>
      </c>
      <c r="Y1152" s="7" t="s">
        <v>2696</v>
      </c>
      <c r="Z1152" s="7" t="s">
        <v>1159</v>
      </c>
      <c r="AA1152" s="7" t="s">
        <v>1970</v>
      </c>
    </row>
    <row r="1153" spans="1:27" x14ac:dyDescent="0.35">
      <c r="A1153" s="7" t="s">
        <v>0</v>
      </c>
      <c r="B1153" s="7">
        <v>4539</v>
      </c>
      <c r="C1153" s="7">
        <v>253</v>
      </c>
      <c r="D1153" s="7">
        <v>99.2</v>
      </c>
      <c r="E1153" s="7" t="s">
        <v>1</v>
      </c>
      <c r="F1153" s="7">
        <v>0</v>
      </c>
      <c r="G1153" s="7">
        <v>0</v>
      </c>
      <c r="H1153" s="7" t="s">
        <v>2696</v>
      </c>
      <c r="I1153" s="7" t="s">
        <v>1160</v>
      </c>
      <c r="J1153" s="7" t="s">
        <v>1970</v>
      </c>
      <c r="R1153" s="7" t="s">
        <v>0</v>
      </c>
      <c r="S1153" s="7">
        <v>4539</v>
      </c>
      <c r="T1153" s="7">
        <v>253</v>
      </c>
      <c r="U1153" s="7">
        <v>99.2</v>
      </c>
      <c r="V1153" s="7" t="s">
        <v>1</v>
      </c>
      <c r="W1153" s="7">
        <v>0</v>
      </c>
      <c r="X1153" s="7">
        <v>0</v>
      </c>
      <c r="Y1153" s="7" t="s">
        <v>2696</v>
      </c>
      <c r="Z1153" s="7" t="s">
        <v>1160</v>
      </c>
      <c r="AA1153" s="7" t="s">
        <v>1970</v>
      </c>
    </row>
    <row r="1154" spans="1:27" x14ac:dyDescent="0.35">
      <c r="A1154" s="7" t="s">
        <v>0</v>
      </c>
      <c r="B1154" s="7">
        <v>4539</v>
      </c>
      <c r="C1154" s="7">
        <v>253</v>
      </c>
      <c r="D1154" s="7">
        <v>99.2</v>
      </c>
      <c r="E1154" s="7" t="s">
        <v>1</v>
      </c>
      <c r="F1154" s="7">
        <v>0</v>
      </c>
      <c r="G1154" s="7">
        <v>0</v>
      </c>
      <c r="H1154" s="7" t="s">
        <v>2696</v>
      </c>
      <c r="I1154" s="7" t="s">
        <v>1162</v>
      </c>
      <c r="J1154" s="7" t="s">
        <v>1970</v>
      </c>
      <c r="R1154" s="7" t="s">
        <v>0</v>
      </c>
      <c r="S1154" s="7">
        <v>4539</v>
      </c>
      <c r="T1154" s="7">
        <v>253</v>
      </c>
      <c r="U1154" s="7">
        <v>99.2</v>
      </c>
      <c r="V1154" s="7" t="s">
        <v>1</v>
      </c>
      <c r="W1154" s="7">
        <v>0</v>
      </c>
      <c r="X1154" s="7">
        <v>0</v>
      </c>
      <c r="Y1154" s="7" t="s">
        <v>2696</v>
      </c>
      <c r="Z1154" s="7" t="s">
        <v>1162</v>
      </c>
      <c r="AA1154" s="7" t="s">
        <v>1970</v>
      </c>
    </row>
    <row r="1155" spans="1:27" x14ac:dyDescent="0.35">
      <c r="A1155" s="7" t="s">
        <v>0</v>
      </c>
      <c r="B1155" s="7">
        <v>4539</v>
      </c>
      <c r="C1155" s="7">
        <v>253</v>
      </c>
      <c r="D1155" s="7">
        <v>99.2</v>
      </c>
      <c r="E1155" s="7" t="s">
        <v>1</v>
      </c>
      <c r="F1155" s="7">
        <v>0</v>
      </c>
      <c r="G1155" s="7">
        <v>0</v>
      </c>
      <c r="H1155" s="7" t="s">
        <v>2696</v>
      </c>
      <c r="I1155" s="7" t="s">
        <v>1161</v>
      </c>
      <c r="J1155" s="7" t="s">
        <v>1970</v>
      </c>
      <c r="R1155" s="7" t="s">
        <v>0</v>
      </c>
      <c r="S1155" s="7">
        <v>4539</v>
      </c>
      <c r="T1155" s="7">
        <v>253</v>
      </c>
      <c r="U1155" s="7">
        <v>99.2</v>
      </c>
      <c r="V1155" s="7" t="s">
        <v>1</v>
      </c>
      <c r="W1155" s="7">
        <v>0</v>
      </c>
      <c r="X1155" s="7">
        <v>0</v>
      </c>
      <c r="Y1155" s="7" t="s">
        <v>2696</v>
      </c>
      <c r="Z1155" s="7" t="s">
        <v>1161</v>
      </c>
      <c r="AA1155" s="7" t="s">
        <v>1970</v>
      </c>
    </row>
    <row r="1156" spans="1:27" x14ac:dyDescent="0.35">
      <c r="A1156" s="7" t="s">
        <v>0</v>
      </c>
      <c r="B1156" s="7">
        <v>4539</v>
      </c>
      <c r="C1156" s="7">
        <v>253</v>
      </c>
      <c r="D1156" s="7">
        <v>99.2</v>
      </c>
      <c r="E1156" s="7" t="s">
        <v>1</v>
      </c>
      <c r="F1156" s="7">
        <v>0</v>
      </c>
      <c r="G1156" s="7">
        <v>0</v>
      </c>
      <c r="H1156" s="7" t="s">
        <v>2696</v>
      </c>
      <c r="I1156" s="7" t="s">
        <v>1163</v>
      </c>
      <c r="J1156" s="7" t="s">
        <v>1970</v>
      </c>
      <c r="R1156" s="7" t="s">
        <v>0</v>
      </c>
      <c r="S1156" s="7">
        <v>4539</v>
      </c>
      <c r="T1156" s="7">
        <v>253</v>
      </c>
      <c r="U1156" s="7">
        <v>99.2</v>
      </c>
      <c r="V1156" s="7" t="s">
        <v>1</v>
      </c>
      <c r="W1156" s="7">
        <v>0</v>
      </c>
      <c r="X1156" s="7">
        <v>0</v>
      </c>
      <c r="Y1156" s="7" t="s">
        <v>2696</v>
      </c>
      <c r="Z1156" s="7" t="s">
        <v>1163</v>
      </c>
      <c r="AA1156" s="7" t="s">
        <v>1970</v>
      </c>
    </row>
    <row r="1157" spans="1:27" x14ac:dyDescent="0.35">
      <c r="A1157" s="7" t="s">
        <v>0</v>
      </c>
      <c r="B1157" s="7">
        <v>4539</v>
      </c>
      <c r="C1157" s="7">
        <v>253</v>
      </c>
      <c r="D1157" s="7">
        <v>99.2</v>
      </c>
      <c r="E1157" s="7" t="s">
        <v>1</v>
      </c>
      <c r="F1157" s="7">
        <v>0</v>
      </c>
      <c r="G1157" s="7">
        <v>0</v>
      </c>
      <c r="H1157" s="7" t="s">
        <v>2696</v>
      </c>
      <c r="I1157" s="7" t="s">
        <v>1164</v>
      </c>
      <c r="J1157" s="7" t="s">
        <v>1970</v>
      </c>
      <c r="R1157" s="7" t="s">
        <v>0</v>
      </c>
      <c r="S1157" s="7">
        <v>4539</v>
      </c>
      <c r="T1157" s="7">
        <v>253</v>
      </c>
      <c r="U1157" s="7">
        <v>99.2</v>
      </c>
      <c r="V1157" s="7" t="s">
        <v>1</v>
      </c>
      <c r="W1157" s="7">
        <v>0</v>
      </c>
      <c r="X1157" s="7">
        <v>0</v>
      </c>
      <c r="Y1157" s="7" t="s">
        <v>2696</v>
      </c>
      <c r="Z1157" s="7" t="s">
        <v>1164</v>
      </c>
      <c r="AA1157" s="7" t="s">
        <v>1970</v>
      </c>
    </row>
    <row r="1158" spans="1:27" x14ac:dyDescent="0.35">
      <c r="A1158" s="7" t="s">
        <v>0</v>
      </c>
      <c r="B1158" s="7">
        <v>4539</v>
      </c>
      <c r="C1158" s="7">
        <v>253</v>
      </c>
      <c r="D1158" s="7">
        <v>99.2</v>
      </c>
      <c r="E1158" s="7" t="s">
        <v>1</v>
      </c>
      <c r="F1158" s="7">
        <v>0</v>
      </c>
      <c r="G1158" s="7">
        <v>0</v>
      </c>
      <c r="H1158" s="7" t="s">
        <v>2696</v>
      </c>
      <c r="I1158" s="7" t="s">
        <v>1166</v>
      </c>
      <c r="J1158" s="7" t="s">
        <v>1970</v>
      </c>
      <c r="R1158" s="7" t="s">
        <v>0</v>
      </c>
      <c r="S1158" s="7">
        <v>4539</v>
      </c>
      <c r="T1158" s="7">
        <v>253</v>
      </c>
      <c r="U1158" s="7">
        <v>99.2</v>
      </c>
      <c r="V1158" s="7" t="s">
        <v>1</v>
      </c>
      <c r="W1158" s="7">
        <v>0</v>
      </c>
      <c r="X1158" s="7">
        <v>0</v>
      </c>
      <c r="Y1158" s="7" t="s">
        <v>2696</v>
      </c>
      <c r="Z1158" s="7" t="s">
        <v>1166</v>
      </c>
      <c r="AA1158" s="7" t="s">
        <v>1970</v>
      </c>
    </row>
    <row r="1159" spans="1:27" x14ac:dyDescent="0.35">
      <c r="A1159" s="7" t="s">
        <v>0</v>
      </c>
      <c r="B1159" s="7">
        <v>4539</v>
      </c>
      <c r="C1159" s="7">
        <v>253</v>
      </c>
      <c r="D1159" s="7">
        <v>99.2</v>
      </c>
      <c r="E1159" s="7" t="s">
        <v>1</v>
      </c>
      <c r="F1159" s="7">
        <v>0</v>
      </c>
      <c r="G1159" s="7">
        <v>0</v>
      </c>
      <c r="H1159" s="7" t="s">
        <v>2696</v>
      </c>
      <c r="I1159" s="7" t="s">
        <v>1165</v>
      </c>
      <c r="J1159" s="7" t="s">
        <v>1970</v>
      </c>
      <c r="R1159" s="7" t="s">
        <v>0</v>
      </c>
      <c r="S1159" s="7">
        <v>4539</v>
      </c>
      <c r="T1159" s="7">
        <v>253</v>
      </c>
      <c r="U1159" s="7">
        <v>99.2</v>
      </c>
      <c r="V1159" s="7" t="s">
        <v>1</v>
      </c>
      <c r="W1159" s="7">
        <v>0</v>
      </c>
      <c r="X1159" s="7">
        <v>0</v>
      </c>
      <c r="Y1159" s="7" t="s">
        <v>2696</v>
      </c>
      <c r="Z1159" s="7" t="s">
        <v>1165</v>
      </c>
      <c r="AA1159" s="7" t="s">
        <v>1970</v>
      </c>
    </row>
    <row r="1160" spans="1:27" x14ac:dyDescent="0.35">
      <c r="A1160" s="7" t="s">
        <v>0</v>
      </c>
      <c r="B1160" s="7">
        <v>4539</v>
      </c>
      <c r="C1160" s="7">
        <v>253</v>
      </c>
      <c r="D1160" s="7">
        <v>99.2</v>
      </c>
      <c r="E1160" s="7" t="s">
        <v>1</v>
      </c>
      <c r="F1160" s="7">
        <v>0</v>
      </c>
      <c r="G1160" s="7">
        <v>0</v>
      </c>
      <c r="H1160" s="7" t="s">
        <v>2696</v>
      </c>
      <c r="I1160" s="7" t="s">
        <v>1167</v>
      </c>
      <c r="J1160" s="7" t="s">
        <v>1970</v>
      </c>
      <c r="R1160" s="7" t="s">
        <v>0</v>
      </c>
      <c r="S1160" s="7">
        <v>4539</v>
      </c>
      <c r="T1160" s="7">
        <v>253</v>
      </c>
      <c r="U1160" s="7">
        <v>99.2</v>
      </c>
      <c r="V1160" s="7" t="s">
        <v>1</v>
      </c>
      <c r="W1160" s="7">
        <v>0</v>
      </c>
      <c r="X1160" s="7">
        <v>0</v>
      </c>
      <c r="Y1160" s="7" t="s">
        <v>2696</v>
      </c>
      <c r="Z1160" s="7" t="s">
        <v>1167</v>
      </c>
      <c r="AA1160" s="7" t="s">
        <v>1970</v>
      </c>
    </row>
    <row r="1161" spans="1:27" x14ac:dyDescent="0.35">
      <c r="A1161" s="7" t="s">
        <v>0</v>
      </c>
      <c r="B1161" s="7">
        <v>4539</v>
      </c>
      <c r="C1161" s="7">
        <v>253</v>
      </c>
      <c r="D1161" s="7">
        <v>99.2</v>
      </c>
      <c r="E1161" s="7" t="s">
        <v>1</v>
      </c>
      <c r="F1161" s="7">
        <v>0</v>
      </c>
      <c r="G1161" s="7">
        <v>0</v>
      </c>
      <c r="H1161" s="7" t="s">
        <v>2696</v>
      </c>
      <c r="I1161" s="7" t="s">
        <v>1170</v>
      </c>
      <c r="J1161" s="7" t="s">
        <v>1970</v>
      </c>
      <c r="R1161" s="7" t="s">
        <v>0</v>
      </c>
      <c r="S1161" s="7">
        <v>4539</v>
      </c>
      <c r="T1161" s="7">
        <v>253</v>
      </c>
      <c r="U1161" s="7">
        <v>99.2</v>
      </c>
      <c r="V1161" s="7" t="s">
        <v>1</v>
      </c>
      <c r="W1161" s="7">
        <v>0</v>
      </c>
      <c r="X1161" s="7">
        <v>0</v>
      </c>
      <c r="Y1161" s="7" t="s">
        <v>2696</v>
      </c>
      <c r="Z1161" s="7" t="s">
        <v>1170</v>
      </c>
      <c r="AA1161" s="7" t="s">
        <v>1970</v>
      </c>
    </row>
    <row r="1162" spans="1:27" x14ac:dyDescent="0.35">
      <c r="A1162" s="7" t="s">
        <v>0</v>
      </c>
      <c r="B1162" s="7">
        <v>4539</v>
      </c>
      <c r="C1162" s="7">
        <v>253</v>
      </c>
      <c r="D1162" s="7">
        <v>99.2</v>
      </c>
      <c r="E1162" s="7" t="s">
        <v>1</v>
      </c>
      <c r="F1162" s="7">
        <v>0</v>
      </c>
      <c r="G1162" s="7">
        <v>0</v>
      </c>
      <c r="H1162" s="7" t="s">
        <v>2696</v>
      </c>
      <c r="I1162" s="7" t="s">
        <v>1169</v>
      </c>
      <c r="J1162" s="7" t="s">
        <v>1970</v>
      </c>
      <c r="R1162" s="7" t="s">
        <v>0</v>
      </c>
      <c r="S1162" s="7">
        <v>4539</v>
      </c>
      <c r="T1162" s="7">
        <v>253</v>
      </c>
      <c r="U1162" s="7">
        <v>99.2</v>
      </c>
      <c r="V1162" s="7" t="s">
        <v>1</v>
      </c>
      <c r="W1162" s="7">
        <v>0</v>
      </c>
      <c r="X1162" s="7">
        <v>0</v>
      </c>
      <c r="Y1162" s="7" t="s">
        <v>2696</v>
      </c>
      <c r="Z1162" s="7" t="s">
        <v>1169</v>
      </c>
      <c r="AA1162" s="7" t="s">
        <v>1970</v>
      </c>
    </row>
    <row r="1163" spans="1:27" x14ac:dyDescent="0.35">
      <c r="A1163" s="7" t="s">
        <v>0</v>
      </c>
      <c r="B1163" s="7">
        <v>4539</v>
      </c>
      <c r="C1163" s="7">
        <v>253</v>
      </c>
      <c r="D1163" s="7">
        <v>99.2</v>
      </c>
      <c r="E1163" s="7" t="s">
        <v>1</v>
      </c>
      <c r="F1163" s="7">
        <v>0</v>
      </c>
      <c r="G1163" s="7">
        <v>0</v>
      </c>
      <c r="H1163" s="7" t="s">
        <v>2696</v>
      </c>
      <c r="I1163" s="7" t="s">
        <v>1168</v>
      </c>
      <c r="J1163" s="7" t="s">
        <v>1970</v>
      </c>
      <c r="R1163" s="7" t="s">
        <v>0</v>
      </c>
      <c r="S1163" s="7">
        <v>4539</v>
      </c>
      <c r="T1163" s="7">
        <v>253</v>
      </c>
      <c r="U1163" s="7">
        <v>99.2</v>
      </c>
      <c r="V1163" s="7" t="s">
        <v>1</v>
      </c>
      <c r="W1163" s="7">
        <v>0</v>
      </c>
      <c r="X1163" s="7">
        <v>0</v>
      </c>
      <c r="Y1163" s="7" t="s">
        <v>2696</v>
      </c>
      <c r="Z1163" s="7" t="s">
        <v>1168</v>
      </c>
      <c r="AA1163" s="7" t="s">
        <v>1970</v>
      </c>
    </row>
    <row r="1164" spans="1:27" x14ac:dyDescent="0.35">
      <c r="A1164" s="7" t="s">
        <v>0</v>
      </c>
      <c r="B1164" s="7">
        <v>4539</v>
      </c>
      <c r="C1164" s="7">
        <v>253</v>
      </c>
      <c r="D1164" s="7">
        <v>99.2</v>
      </c>
      <c r="E1164" s="7" t="s">
        <v>1</v>
      </c>
      <c r="F1164" s="7">
        <v>0</v>
      </c>
      <c r="G1164" s="7">
        <v>0</v>
      </c>
      <c r="H1164" s="7" t="s">
        <v>2696</v>
      </c>
      <c r="I1164" s="7" t="s">
        <v>1171</v>
      </c>
      <c r="J1164" s="7" t="s">
        <v>1970</v>
      </c>
      <c r="R1164" s="7" t="s">
        <v>0</v>
      </c>
      <c r="S1164" s="7">
        <v>4539</v>
      </c>
      <c r="T1164" s="7">
        <v>253</v>
      </c>
      <c r="U1164" s="7">
        <v>99.2</v>
      </c>
      <c r="V1164" s="7" t="s">
        <v>1</v>
      </c>
      <c r="W1164" s="7">
        <v>0</v>
      </c>
      <c r="X1164" s="7">
        <v>0</v>
      </c>
      <c r="Y1164" s="7" t="s">
        <v>2696</v>
      </c>
      <c r="Z1164" s="7" t="s">
        <v>1171</v>
      </c>
      <c r="AA1164" s="7" t="s">
        <v>1970</v>
      </c>
    </row>
    <row r="1165" spans="1:27" x14ac:dyDescent="0.35">
      <c r="A1165" s="7" t="s">
        <v>0</v>
      </c>
      <c r="B1165" s="7">
        <v>4539</v>
      </c>
      <c r="C1165" s="7">
        <v>253</v>
      </c>
      <c r="D1165" s="7">
        <v>99.2</v>
      </c>
      <c r="E1165" s="7" t="s">
        <v>1</v>
      </c>
      <c r="F1165" s="7">
        <v>0</v>
      </c>
      <c r="G1165" s="7">
        <v>0</v>
      </c>
      <c r="H1165" s="7" t="s">
        <v>2696</v>
      </c>
      <c r="I1165" s="7" t="s">
        <v>1172</v>
      </c>
      <c r="J1165" s="7" t="s">
        <v>1970</v>
      </c>
      <c r="R1165" s="7" t="s">
        <v>0</v>
      </c>
      <c r="S1165" s="7">
        <v>4539</v>
      </c>
      <c r="T1165" s="7">
        <v>253</v>
      </c>
      <c r="U1165" s="7">
        <v>99.2</v>
      </c>
      <c r="V1165" s="7" t="s">
        <v>1</v>
      </c>
      <c r="W1165" s="7">
        <v>0</v>
      </c>
      <c r="X1165" s="7">
        <v>0</v>
      </c>
      <c r="Y1165" s="7" t="s">
        <v>2696</v>
      </c>
      <c r="Z1165" s="7" t="s">
        <v>1172</v>
      </c>
      <c r="AA1165" s="7" t="s">
        <v>1970</v>
      </c>
    </row>
    <row r="1166" spans="1:27" x14ac:dyDescent="0.35">
      <c r="A1166" s="7" t="s">
        <v>0</v>
      </c>
      <c r="B1166" s="7">
        <v>4539</v>
      </c>
      <c r="C1166" s="7">
        <v>253</v>
      </c>
      <c r="D1166" s="7">
        <v>99.2</v>
      </c>
      <c r="E1166" s="7" t="s">
        <v>1</v>
      </c>
      <c r="F1166" s="7">
        <v>0</v>
      </c>
      <c r="G1166" s="7">
        <v>0</v>
      </c>
      <c r="H1166" s="7" t="s">
        <v>2696</v>
      </c>
      <c r="I1166" s="7" t="s">
        <v>1173</v>
      </c>
      <c r="J1166" s="7" t="s">
        <v>1970</v>
      </c>
      <c r="R1166" s="7" t="s">
        <v>0</v>
      </c>
      <c r="S1166" s="7">
        <v>4539</v>
      </c>
      <c r="T1166" s="7">
        <v>253</v>
      </c>
      <c r="U1166" s="7">
        <v>99.2</v>
      </c>
      <c r="V1166" s="7" t="s">
        <v>1</v>
      </c>
      <c r="W1166" s="7">
        <v>0</v>
      </c>
      <c r="X1166" s="7">
        <v>0</v>
      </c>
      <c r="Y1166" s="7" t="s">
        <v>2696</v>
      </c>
      <c r="Z1166" s="7" t="s">
        <v>1173</v>
      </c>
      <c r="AA1166" s="7" t="s">
        <v>1970</v>
      </c>
    </row>
    <row r="1167" spans="1:27" x14ac:dyDescent="0.35">
      <c r="A1167" s="7" t="s">
        <v>0</v>
      </c>
      <c r="B1167" s="7">
        <v>4539</v>
      </c>
      <c r="C1167" s="7">
        <v>253</v>
      </c>
      <c r="D1167" s="7">
        <v>99.2</v>
      </c>
      <c r="E1167" s="7" t="s">
        <v>1</v>
      </c>
      <c r="F1167" s="7">
        <v>0</v>
      </c>
      <c r="G1167" s="7">
        <v>0</v>
      </c>
      <c r="H1167" s="7" t="s">
        <v>2696</v>
      </c>
      <c r="I1167" s="7" t="s">
        <v>1174</v>
      </c>
      <c r="J1167" s="7" t="s">
        <v>1970</v>
      </c>
      <c r="R1167" s="7" t="s">
        <v>0</v>
      </c>
      <c r="S1167" s="7">
        <v>4539</v>
      </c>
      <c r="T1167" s="7">
        <v>253</v>
      </c>
      <c r="U1167" s="7">
        <v>99.2</v>
      </c>
      <c r="V1167" s="7" t="s">
        <v>1</v>
      </c>
      <c r="W1167" s="7">
        <v>0</v>
      </c>
      <c r="X1167" s="7">
        <v>0</v>
      </c>
      <c r="Y1167" s="7" t="s">
        <v>2696</v>
      </c>
      <c r="Z1167" s="7" t="s">
        <v>1174</v>
      </c>
      <c r="AA1167" s="7" t="s">
        <v>1970</v>
      </c>
    </row>
    <row r="1168" spans="1:27" x14ac:dyDescent="0.35">
      <c r="A1168" s="7" t="s">
        <v>0</v>
      </c>
      <c r="B1168" s="7">
        <v>4539</v>
      </c>
      <c r="C1168" s="7">
        <v>253</v>
      </c>
      <c r="D1168" s="7">
        <v>99.2</v>
      </c>
      <c r="E1168" s="7" t="s">
        <v>1</v>
      </c>
      <c r="F1168" s="7">
        <v>0</v>
      </c>
      <c r="G1168" s="7">
        <v>0</v>
      </c>
      <c r="H1168" s="7" t="s">
        <v>2696</v>
      </c>
      <c r="I1168" s="7" t="s">
        <v>1178</v>
      </c>
      <c r="J1168" s="7" t="s">
        <v>1970</v>
      </c>
      <c r="R1168" s="7" t="s">
        <v>0</v>
      </c>
      <c r="S1168" s="7">
        <v>4539</v>
      </c>
      <c r="T1168" s="7">
        <v>253</v>
      </c>
      <c r="U1168" s="7">
        <v>99.2</v>
      </c>
      <c r="V1168" s="7" t="s">
        <v>1</v>
      </c>
      <c r="W1168" s="7">
        <v>0</v>
      </c>
      <c r="X1168" s="7">
        <v>0</v>
      </c>
      <c r="Y1168" s="7" t="s">
        <v>2696</v>
      </c>
      <c r="Z1168" s="7" t="s">
        <v>1178</v>
      </c>
      <c r="AA1168" s="7" t="s">
        <v>1970</v>
      </c>
    </row>
    <row r="1169" spans="1:27" x14ac:dyDescent="0.35">
      <c r="A1169" s="7" t="s">
        <v>0</v>
      </c>
      <c r="B1169" s="7">
        <v>4539</v>
      </c>
      <c r="C1169" s="7">
        <v>253</v>
      </c>
      <c r="D1169" s="7">
        <v>99.2</v>
      </c>
      <c r="E1169" s="7" t="s">
        <v>1</v>
      </c>
      <c r="F1169" s="7">
        <v>0</v>
      </c>
      <c r="G1169" s="7">
        <v>0</v>
      </c>
      <c r="H1169" s="7" t="s">
        <v>2696</v>
      </c>
      <c r="I1169" s="7" t="s">
        <v>1175</v>
      </c>
      <c r="J1169" s="7" t="s">
        <v>1970</v>
      </c>
      <c r="R1169" s="7" t="s">
        <v>0</v>
      </c>
      <c r="S1169" s="7">
        <v>4539</v>
      </c>
      <c r="T1169" s="7">
        <v>253</v>
      </c>
      <c r="U1169" s="7">
        <v>99.2</v>
      </c>
      <c r="V1169" s="7" t="s">
        <v>1</v>
      </c>
      <c r="W1169" s="7">
        <v>0</v>
      </c>
      <c r="X1169" s="7">
        <v>0</v>
      </c>
      <c r="Y1169" s="7" t="s">
        <v>2696</v>
      </c>
      <c r="Z1169" s="7" t="s">
        <v>1175</v>
      </c>
      <c r="AA1169" s="7" t="s">
        <v>1970</v>
      </c>
    </row>
    <row r="1170" spans="1:27" x14ac:dyDescent="0.35">
      <c r="A1170" s="7" t="s">
        <v>0</v>
      </c>
      <c r="B1170" s="7">
        <v>4539</v>
      </c>
      <c r="C1170" s="7">
        <v>253</v>
      </c>
      <c r="D1170" s="7">
        <v>99.2</v>
      </c>
      <c r="E1170" s="7" t="s">
        <v>1</v>
      </c>
      <c r="F1170" s="7">
        <v>0</v>
      </c>
      <c r="G1170" s="7">
        <v>0</v>
      </c>
      <c r="H1170" s="7" t="s">
        <v>2696</v>
      </c>
      <c r="I1170" s="7" t="s">
        <v>1176</v>
      </c>
      <c r="J1170" s="7" t="s">
        <v>1970</v>
      </c>
      <c r="R1170" s="7" t="s">
        <v>0</v>
      </c>
      <c r="S1170" s="7">
        <v>4539</v>
      </c>
      <c r="T1170" s="7">
        <v>253</v>
      </c>
      <c r="U1170" s="7">
        <v>99.2</v>
      </c>
      <c r="V1170" s="7" t="s">
        <v>1</v>
      </c>
      <c r="W1170" s="7">
        <v>0</v>
      </c>
      <c r="X1170" s="7">
        <v>0</v>
      </c>
      <c r="Y1170" s="7" t="s">
        <v>2696</v>
      </c>
      <c r="Z1170" s="7" t="s">
        <v>1176</v>
      </c>
      <c r="AA1170" s="7" t="s">
        <v>1970</v>
      </c>
    </row>
    <row r="1171" spans="1:27" x14ac:dyDescent="0.35">
      <c r="A1171" s="7" t="s">
        <v>0</v>
      </c>
      <c r="B1171" s="7">
        <v>4539</v>
      </c>
      <c r="C1171" s="7">
        <v>253</v>
      </c>
      <c r="D1171" s="7">
        <v>99.2</v>
      </c>
      <c r="E1171" s="7" t="s">
        <v>1</v>
      </c>
      <c r="F1171" s="7">
        <v>0</v>
      </c>
      <c r="G1171" s="7">
        <v>0</v>
      </c>
      <c r="H1171" s="7" t="s">
        <v>2696</v>
      </c>
      <c r="I1171" s="7" t="s">
        <v>1177</v>
      </c>
      <c r="J1171" s="7" t="s">
        <v>1970</v>
      </c>
      <c r="R1171" s="7" t="s">
        <v>0</v>
      </c>
      <c r="S1171" s="7">
        <v>4539</v>
      </c>
      <c r="T1171" s="7">
        <v>253</v>
      </c>
      <c r="U1171" s="7">
        <v>99.2</v>
      </c>
      <c r="V1171" s="7" t="s">
        <v>1</v>
      </c>
      <c r="W1171" s="7">
        <v>0</v>
      </c>
      <c r="X1171" s="7">
        <v>0</v>
      </c>
      <c r="Y1171" s="7" t="s">
        <v>2696</v>
      </c>
      <c r="Z1171" s="7" t="s">
        <v>1177</v>
      </c>
      <c r="AA1171" s="7" t="s">
        <v>1970</v>
      </c>
    </row>
    <row r="1172" spans="1:27" x14ac:dyDescent="0.35">
      <c r="A1172" s="7" t="s">
        <v>0</v>
      </c>
      <c r="B1172" s="7">
        <v>4539</v>
      </c>
      <c r="C1172" s="7">
        <v>253</v>
      </c>
      <c r="D1172" s="7">
        <v>99.2</v>
      </c>
      <c r="E1172" s="7" t="s">
        <v>1</v>
      </c>
      <c r="F1172" s="7">
        <v>0</v>
      </c>
      <c r="G1172" s="7">
        <v>0</v>
      </c>
      <c r="H1172" s="7" t="s">
        <v>2696</v>
      </c>
      <c r="I1172" s="7" t="s">
        <v>1179</v>
      </c>
      <c r="J1172" s="7" t="s">
        <v>1970</v>
      </c>
      <c r="R1172" s="7" t="s">
        <v>0</v>
      </c>
      <c r="S1172" s="7">
        <v>4539</v>
      </c>
      <c r="T1172" s="7">
        <v>253</v>
      </c>
      <c r="U1172" s="7">
        <v>99.2</v>
      </c>
      <c r="V1172" s="7" t="s">
        <v>1</v>
      </c>
      <c r="W1172" s="7">
        <v>0</v>
      </c>
      <c r="X1172" s="7">
        <v>0</v>
      </c>
      <c r="Y1172" s="7" t="s">
        <v>2696</v>
      </c>
      <c r="Z1172" s="7" t="s">
        <v>1179</v>
      </c>
      <c r="AA1172" s="7" t="s">
        <v>1970</v>
      </c>
    </row>
    <row r="1173" spans="1:27" x14ac:dyDescent="0.35">
      <c r="A1173" s="7" t="s">
        <v>0</v>
      </c>
      <c r="B1173" s="7">
        <v>4539</v>
      </c>
      <c r="C1173" s="7">
        <v>253</v>
      </c>
      <c r="D1173" s="7">
        <v>99.2</v>
      </c>
      <c r="E1173" s="7" t="s">
        <v>1</v>
      </c>
      <c r="F1173" s="7">
        <v>0</v>
      </c>
      <c r="G1173" s="7">
        <v>0</v>
      </c>
      <c r="H1173" s="7" t="s">
        <v>2696</v>
      </c>
      <c r="I1173" s="7" t="s">
        <v>1180</v>
      </c>
      <c r="J1173" s="7" t="s">
        <v>1970</v>
      </c>
      <c r="R1173" s="7" t="s">
        <v>0</v>
      </c>
      <c r="S1173" s="7">
        <v>4539</v>
      </c>
      <c r="T1173" s="7">
        <v>253</v>
      </c>
      <c r="U1173" s="7">
        <v>99.2</v>
      </c>
      <c r="V1173" s="7" t="s">
        <v>1</v>
      </c>
      <c r="W1173" s="7">
        <v>0</v>
      </c>
      <c r="X1173" s="7">
        <v>0</v>
      </c>
      <c r="Y1173" s="7" t="s">
        <v>2696</v>
      </c>
      <c r="Z1173" s="7" t="s">
        <v>1180</v>
      </c>
      <c r="AA1173" s="7" t="s">
        <v>1970</v>
      </c>
    </row>
    <row r="1174" spans="1:27" x14ac:dyDescent="0.35">
      <c r="A1174" s="7" t="s">
        <v>0</v>
      </c>
      <c r="B1174" s="7">
        <v>4539</v>
      </c>
      <c r="C1174" s="7">
        <v>253</v>
      </c>
      <c r="D1174" s="7">
        <v>99.2</v>
      </c>
      <c r="E1174" s="7" t="s">
        <v>1</v>
      </c>
      <c r="F1174" s="7">
        <v>0</v>
      </c>
      <c r="G1174" s="7">
        <v>0</v>
      </c>
      <c r="H1174" s="7" t="s">
        <v>2696</v>
      </c>
      <c r="I1174" s="7" t="s">
        <v>1182</v>
      </c>
      <c r="J1174" s="7" t="s">
        <v>1970</v>
      </c>
      <c r="R1174" s="7" t="s">
        <v>0</v>
      </c>
      <c r="S1174" s="7">
        <v>4539</v>
      </c>
      <c r="T1174" s="7">
        <v>253</v>
      </c>
      <c r="U1174" s="7">
        <v>99.2</v>
      </c>
      <c r="V1174" s="7" t="s">
        <v>1</v>
      </c>
      <c r="W1174" s="7">
        <v>0</v>
      </c>
      <c r="X1174" s="7">
        <v>0</v>
      </c>
      <c r="Y1174" s="7" t="s">
        <v>2696</v>
      </c>
      <c r="Z1174" s="7" t="s">
        <v>1182</v>
      </c>
      <c r="AA1174" s="7" t="s">
        <v>1970</v>
      </c>
    </row>
    <row r="1175" spans="1:27" x14ac:dyDescent="0.35">
      <c r="A1175" s="7" t="s">
        <v>0</v>
      </c>
      <c r="B1175" s="7">
        <v>4539</v>
      </c>
      <c r="C1175" s="7">
        <v>253</v>
      </c>
      <c r="D1175" s="7">
        <v>99.2</v>
      </c>
      <c r="E1175" s="7" t="s">
        <v>1</v>
      </c>
      <c r="F1175" s="7">
        <v>0</v>
      </c>
      <c r="G1175" s="7">
        <v>0</v>
      </c>
      <c r="H1175" s="7" t="s">
        <v>2696</v>
      </c>
      <c r="I1175" s="7" t="s">
        <v>1181</v>
      </c>
      <c r="J1175" s="7" t="s">
        <v>1970</v>
      </c>
      <c r="R1175" s="7" t="s">
        <v>0</v>
      </c>
      <c r="S1175" s="7">
        <v>4539</v>
      </c>
      <c r="T1175" s="7">
        <v>253</v>
      </c>
      <c r="U1175" s="7">
        <v>99.2</v>
      </c>
      <c r="V1175" s="7" t="s">
        <v>1</v>
      </c>
      <c r="W1175" s="7">
        <v>0</v>
      </c>
      <c r="X1175" s="7">
        <v>0</v>
      </c>
      <c r="Y1175" s="7" t="s">
        <v>2696</v>
      </c>
      <c r="Z1175" s="7" t="s">
        <v>1181</v>
      </c>
      <c r="AA1175" s="7" t="s">
        <v>1970</v>
      </c>
    </row>
    <row r="1176" spans="1:27" x14ac:dyDescent="0.35">
      <c r="A1176" s="7" t="s">
        <v>0</v>
      </c>
      <c r="B1176" s="7">
        <v>4539</v>
      </c>
      <c r="C1176" s="7">
        <v>253</v>
      </c>
      <c r="D1176" s="7">
        <v>99.2</v>
      </c>
      <c r="E1176" s="7" t="s">
        <v>1</v>
      </c>
      <c r="F1176" s="7">
        <v>0</v>
      </c>
      <c r="G1176" s="7">
        <v>0</v>
      </c>
      <c r="H1176" s="7" t="s">
        <v>2696</v>
      </c>
      <c r="I1176" s="7" t="s">
        <v>1186</v>
      </c>
      <c r="J1176" s="7" t="s">
        <v>1970</v>
      </c>
      <c r="R1176" s="7" t="s">
        <v>0</v>
      </c>
      <c r="S1176" s="7">
        <v>4539</v>
      </c>
      <c r="T1176" s="7">
        <v>253</v>
      </c>
      <c r="U1176" s="7">
        <v>99.2</v>
      </c>
      <c r="V1176" s="7" t="s">
        <v>1</v>
      </c>
      <c r="W1176" s="7">
        <v>0</v>
      </c>
      <c r="X1176" s="7">
        <v>0</v>
      </c>
      <c r="Y1176" s="7" t="s">
        <v>2696</v>
      </c>
      <c r="Z1176" s="7" t="s">
        <v>1186</v>
      </c>
      <c r="AA1176" s="7" t="s">
        <v>1970</v>
      </c>
    </row>
    <row r="1177" spans="1:27" x14ac:dyDescent="0.35">
      <c r="A1177" s="7" t="s">
        <v>0</v>
      </c>
      <c r="B1177" s="7">
        <v>4539</v>
      </c>
      <c r="C1177" s="7">
        <v>253</v>
      </c>
      <c r="D1177" s="7">
        <v>99.2</v>
      </c>
      <c r="E1177" s="7" t="s">
        <v>1</v>
      </c>
      <c r="F1177" s="7">
        <v>0</v>
      </c>
      <c r="G1177" s="7">
        <v>0</v>
      </c>
      <c r="H1177" s="7" t="s">
        <v>2696</v>
      </c>
      <c r="I1177" s="7" t="s">
        <v>1185</v>
      </c>
      <c r="J1177" s="7" t="s">
        <v>1970</v>
      </c>
      <c r="R1177" s="7" t="s">
        <v>0</v>
      </c>
      <c r="S1177" s="7">
        <v>4539</v>
      </c>
      <c r="T1177" s="7">
        <v>253</v>
      </c>
      <c r="U1177" s="7">
        <v>99.2</v>
      </c>
      <c r="V1177" s="7" t="s">
        <v>1</v>
      </c>
      <c r="W1177" s="7">
        <v>0</v>
      </c>
      <c r="X1177" s="7">
        <v>0</v>
      </c>
      <c r="Y1177" s="7" t="s">
        <v>2696</v>
      </c>
      <c r="Z1177" s="7" t="s">
        <v>1185</v>
      </c>
      <c r="AA1177" s="7" t="s">
        <v>1970</v>
      </c>
    </row>
    <row r="1178" spans="1:27" x14ac:dyDescent="0.35">
      <c r="A1178" s="7" t="s">
        <v>0</v>
      </c>
      <c r="B1178" s="7">
        <v>4539</v>
      </c>
      <c r="C1178" s="7">
        <v>253</v>
      </c>
      <c r="D1178" s="7">
        <v>99.2</v>
      </c>
      <c r="E1178" s="7" t="s">
        <v>1</v>
      </c>
      <c r="F1178" s="7">
        <v>0</v>
      </c>
      <c r="G1178" s="7">
        <v>0</v>
      </c>
      <c r="H1178" s="7" t="s">
        <v>2696</v>
      </c>
      <c r="I1178" s="7" t="s">
        <v>1184</v>
      </c>
      <c r="J1178" s="7" t="s">
        <v>1970</v>
      </c>
      <c r="R1178" s="7" t="s">
        <v>0</v>
      </c>
      <c r="S1178" s="7">
        <v>4539</v>
      </c>
      <c r="T1178" s="7">
        <v>253</v>
      </c>
      <c r="U1178" s="7">
        <v>99.2</v>
      </c>
      <c r="V1178" s="7" t="s">
        <v>1</v>
      </c>
      <c r="W1178" s="7">
        <v>0</v>
      </c>
      <c r="X1178" s="7">
        <v>0</v>
      </c>
      <c r="Y1178" s="7" t="s">
        <v>2696</v>
      </c>
      <c r="Z1178" s="7" t="s">
        <v>1184</v>
      </c>
      <c r="AA1178" s="7" t="s">
        <v>1970</v>
      </c>
    </row>
    <row r="1179" spans="1:27" x14ac:dyDescent="0.35">
      <c r="A1179" s="7" t="s">
        <v>0</v>
      </c>
      <c r="B1179" s="7">
        <v>4539</v>
      </c>
      <c r="C1179" s="7">
        <v>253</v>
      </c>
      <c r="D1179" s="7">
        <v>99.2</v>
      </c>
      <c r="E1179" s="7" t="s">
        <v>1</v>
      </c>
      <c r="F1179" s="7">
        <v>0</v>
      </c>
      <c r="G1179" s="7">
        <v>0</v>
      </c>
      <c r="H1179" s="7" t="s">
        <v>2696</v>
      </c>
      <c r="I1179" s="7" t="s">
        <v>1183</v>
      </c>
      <c r="J1179" s="7" t="s">
        <v>1970</v>
      </c>
      <c r="R1179" s="7" t="s">
        <v>0</v>
      </c>
      <c r="S1179" s="7">
        <v>4539</v>
      </c>
      <c r="T1179" s="7">
        <v>253</v>
      </c>
      <c r="U1179" s="7">
        <v>99.2</v>
      </c>
      <c r="V1179" s="7" t="s">
        <v>1</v>
      </c>
      <c r="W1179" s="7">
        <v>0</v>
      </c>
      <c r="X1179" s="7">
        <v>0</v>
      </c>
      <c r="Y1179" s="7" t="s">
        <v>2696</v>
      </c>
      <c r="Z1179" s="7" t="s">
        <v>1183</v>
      </c>
      <c r="AA1179" s="7" t="s">
        <v>1970</v>
      </c>
    </row>
    <row r="1180" spans="1:27" x14ac:dyDescent="0.35">
      <c r="A1180" s="7" t="s">
        <v>0</v>
      </c>
      <c r="B1180" s="7">
        <v>4539</v>
      </c>
      <c r="C1180" s="7">
        <v>253</v>
      </c>
      <c r="D1180" s="7">
        <v>99.2</v>
      </c>
      <c r="E1180" s="7" t="s">
        <v>1</v>
      </c>
      <c r="F1180" s="7">
        <v>0</v>
      </c>
      <c r="G1180" s="7">
        <v>0</v>
      </c>
      <c r="H1180" s="7" t="s">
        <v>2696</v>
      </c>
      <c r="I1180" s="7" t="s">
        <v>1187</v>
      </c>
      <c r="J1180" s="7" t="s">
        <v>1970</v>
      </c>
      <c r="R1180" s="7" t="s">
        <v>0</v>
      </c>
      <c r="S1180" s="7">
        <v>4539</v>
      </c>
      <c r="T1180" s="7">
        <v>253</v>
      </c>
      <c r="U1180" s="7">
        <v>99.2</v>
      </c>
      <c r="V1180" s="7" t="s">
        <v>1</v>
      </c>
      <c r="W1180" s="7">
        <v>0</v>
      </c>
      <c r="X1180" s="7">
        <v>0</v>
      </c>
      <c r="Y1180" s="7" t="s">
        <v>2696</v>
      </c>
      <c r="Z1180" s="7" t="s">
        <v>1187</v>
      </c>
      <c r="AA1180" s="7" t="s">
        <v>1970</v>
      </c>
    </row>
    <row r="1181" spans="1:27" x14ac:dyDescent="0.35">
      <c r="A1181" s="7" t="s">
        <v>0</v>
      </c>
      <c r="B1181" s="7">
        <v>4539</v>
      </c>
      <c r="C1181" s="7">
        <v>253</v>
      </c>
      <c r="D1181" s="7">
        <v>99.2</v>
      </c>
      <c r="E1181" s="7" t="s">
        <v>1</v>
      </c>
      <c r="F1181" s="7">
        <v>0</v>
      </c>
      <c r="G1181" s="7">
        <v>0</v>
      </c>
      <c r="H1181" s="7" t="s">
        <v>2696</v>
      </c>
      <c r="I1181" s="7" t="s">
        <v>1188</v>
      </c>
      <c r="J1181" s="7" t="s">
        <v>1970</v>
      </c>
      <c r="R1181" s="7" t="s">
        <v>0</v>
      </c>
      <c r="S1181" s="7">
        <v>4539</v>
      </c>
      <c r="T1181" s="7">
        <v>253</v>
      </c>
      <c r="U1181" s="7">
        <v>99.2</v>
      </c>
      <c r="V1181" s="7" t="s">
        <v>1</v>
      </c>
      <c r="W1181" s="7">
        <v>0</v>
      </c>
      <c r="X1181" s="7">
        <v>0</v>
      </c>
      <c r="Y1181" s="7" t="s">
        <v>2696</v>
      </c>
      <c r="Z1181" s="7" t="s">
        <v>1188</v>
      </c>
      <c r="AA1181" s="7" t="s">
        <v>1970</v>
      </c>
    </row>
    <row r="1182" spans="1:27" x14ac:dyDescent="0.35">
      <c r="A1182" s="7" t="s">
        <v>0</v>
      </c>
      <c r="B1182" s="7">
        <v>4539</v>
      </c>
      <c r="C1182" s="7">
        <v>253</v>
      </c>
      <c r="D1182" s="7">
        <v>99.2</v>
      </c>
      <c r="E1182" s="7" t="s">
        <v>1</v>
      </c>
      <c r="F1182" s="7">
        <v>0</v>
      </c>
      <c r="G1182" s="7">
        <v>0</v>
      </c>
      <c r="H1182" s="7" t="s">
        <v>2696</v>
      </c>
      <c r="I1182" s="7" t="s">
        <v>1189</v>
      </c>
      <c r="J1182" s="7" t="s">
        <v>1970</v>
      </c>
      <c r="R1182" s="7" t="s">
        <v>0</v>
      </c>
      <c r="S1182" s="7">
        <v>4539</v>
      </c>
      <c r="T1182" s="7">
        <v>253</v>
      </c>
      <c r="U1182" s="7">
        <v>99.2</v>
      </c>
      <c r="V1182" s="7" t="s">
        <v>1</v>
      </c>
      <c r="W1182" s="7">
        <v>0</v>
      </c>
      <c r="X1182" s="7">
        <v>0</v>
      </c>
      <c r="Y1182" s="7" t="s">
        <v>2696</v>
      </c>
      <c r="Z1182" s="7" t="s">
        <v>1189</v>
      </c>
      <c r="AA1182" s="7" t="s">
        <v>1970</v>
      </c>
    </row>
    <row r="1183" spans="1:27" x14ac:dyDescent="0.35">
      <c r="A1183" s="7" t="s">
        <v>0</v>
      </c>
      <c r="B1183" s="7">
        <v>4539</v>
      </c>
      <c r="C1183" s="7">
        <v>253</v>
      </c>
      <c r="D1183" s="7">
        <v>99.2</v>
      </c>
      <c r="E1183" s="7" t="s">
        <v>1</v>
      </c>
      <c r="F1183" s="7">
        <v>0</v>
      </c>
      <c r="G1183" s="7">
        <v>0</v>
      </c>
      <c r="H1183" s="7" t="s">
        <v>2696</v>
      </c>
      <c r="I1183" s="7" t="s">
        <v>1190</v>
      </c>
      <c r="J1183" s="7" t="s">
        <v>1970</v>
      </c>
      <c r="R1183" s="7" t="s">
        <v>0</v>
      </c>
      <c r="S1183" s="7">
        <v>4539</v>
      </c>
      <c r="T1183" s="7">
        <v>253</v>
      </c>
      <c r="U1183" s="7">
        <v>99.2</v>
      </c>
      <c r="V1183" s="7" t="s">
        <v>1</v>
      </c>
      <c r="W1183" s="7">
        <v>0</v>
      </c>
      <c r="X1183" s="7">
        <v>0</v>
      </c>
      <c r="Y1183" s="7" t="s">
        <v>2696</v>
      </c>
      <c r="Z1183" s="7" t="s">
        <v>1190</v>
      </c>
      <c r="AA1183" s="7" t="s">
        <v>1970</v>
      </c>
    </row>
    <row r="1184" spans="1:27" x14ac:dyDescent="0.35">
      <c r="A1184" s="7" t="s">
        <v>0</v>
      </c>
      <c r="B1184" s="7">
        <v>4539</v>
      </c>
      <c r="C1184" s="7">
        <v>253</v>
      </c>
      <c r="D1184" s="7">
        <v>99.2</v>
      </c>
      <c r="E1184" s="7" t="s">
        <v>1</v>
      </c>
      <c r="F1184" s="7">
        <v>0</v>
      </c>
      <c r="G1184" s="7">
        <v>0</v>
      </c>
      <c r="H1184" s="7" t="s">
        <v>2696</v>
      </c>
      <c r="I1184" s="7" t="s">
        <v>1191</v>
      </c>
      <c r="J1184" s="7" t="s">
        <v>1970</v>
      </c>
      <c r="R1184" s="7" t="s">
        <v>0</v>
      </c>
      <c r="S1184" s="7">
        <v>4539</v>
      </c>
      <c r="T1184" s="7">
        <v>253</v>
      </c>
      <c r="U1184" s="7">
        <v>99.2</v>
      </c>
      <c r="V1184" s="7" t="s">
        <v>1</v>
      </c>
      <c r="W1184" s="7">
        <v>0</v>
      </c>
      <c r="X1184" s="7">
        <v>0</v>
      </c>
      <c r="Y1184" s="7" t="s">
        <v>2696</v>
      </c>
      <c r="Z1184" s="7" t="s">
        <v>1191</v>
      </c>
      <c r="AA1184" s="7" t="s">
        <v>1970</v>
      </c>
    </row>
    <row r="1185" spans="1:27" x14ac:dyDescent="0.35">
      <c r="A1185" s="7" t="s">
        <v>0</v>
      </c>
      <c r="B1185" s="7">
        <v>4539</v>
      </c>
      <c r="C1185" s="7">
        <v>253</v>
      </c>
      <c r="D1185" s="7">
        <v>99.2</v>
      </c>
      <c r="E1185" s="7" t="s">
        <v>1</v>
      </c>
      <c r="F1185" s="7">
        <v>0</v>
      </c>
      <c r="G1185" s="7">
        <v>0</v>
      </c>
      <c r="H1185" s="7" t="s">
        <v>2696</v>
      </c>
      <c r="I1185" s="7" t="s">
        <v>1193</v>
      </c>
      <c r="J1185" s="7" t="s">
        <v>1970</v>
      </c>
      <c r="R1185" s="7" t="s">
        <v>0</v>
      </c>
      <c r="S1185" s="7">
        <v>4539</v>
      </c>
      <c r="T1185" s="7">
        <v>253</v>
      </c>
      <c r="U1185" s="7">
        <v>99.2</v>
      </c>
      <c r="V1185" s="7" t="s">
        <v>1</v>
      </c>
      <c r="W1185" s="7">
        <v>0</v>
      </c>
      <c r="X1185" s="7">
        <v>0</v>
      </c>
      <c r="Y1185" s="7" t="s">
        <v>2696</v>
      </c>
      <c r="Z1185" s="7" t="s">
        <v>1193</v>
      </c>
      <c r="AA1185" s="7" t="s">
        <v>1970</v>
      </c>
    </row>
    <row r="1186" spans="1:27" x14ac:dyDescent="0.35">
      <c r="A1186" s="7" t="s">
        <v>0</v>
      </c>
      <c r="B1186" s="7">
        <v>4539</v>
      </c>
      <c r="C1186" s="7">
        <v>253</v>
      </c>
      <c r="D1186" s="7">
        <v>99.2</v>
      </c>
      <c r="E1186" s="7" t="s">
        <v>1</v>
      </c>
      <c r="F1186" s="7">
        <v>0</v>
      </c>
      <c r="G1186" s="7">
        <v>0</v>
      </c>
      <c r="H1186" s="7" t="s">
        <v>2696</v>
      </c>
      <c r="I1186" s="7" t="s">
        <v>1194</v>
      </c>
      <c r="J1186" s="7" t="s">
        <v>1970</v>
      </c>
      <c r="R1186" s="7" t="s">
        <v>0</v>
      </c>
      <c r="S1186" s="7">
        <v>4539</v>
      </c>
      <c r="T1186" s="7">
        <v>253</v>
      </c>
      <c r="U1186" s="7">
        <v>99.2</v>
      </c>
      <c r="V1186" s="7" t="s">
        <v>1</v>
      </c>
      <c r="W1186" s="7">
        <v>0</v>
      </c>
      <c r="X1186" s="7">
        <v>0</v>
      </c>
      <c r="Y1186" s="7" t="s">
        <v>2696</v>
      </c>
      <c r="Z1186" s="7" t="s">
        <v>1194</v>
      </c>
      <c r="AA1186" s="7" t="s">
        <v>1970</v>
      </c>
    </row>
    <row r="1187" spans="1:27" x14ac:dyDescent="0.35">
      <c r="A1187" s="7" t="s">
        <v>0</v>
      </c>
      <c r="B1187" s="7">
        <v>4539</v>
      </c>
      <c r="C1187" s="7">
        <v>253</v>
      </c>
      <c r="D1187" s="7">
        <v>99.2</v>
      </c>
      <c r="E1187" s="7" t="s">
        <v>1</v>
      </c>
      <c r="F1187" s="7">
        <v>0</v>
      </c>
      <c r="G1187" s="7">
        <v>0</v>
      </c>
      <c r="H1187" s="7" t="s">
        <v>2696</v>
      </c>
      <c r="I1187" s="7" t="s">
        <v>1192</v>
      </c>
      <c r="J1187" s="7" t="s">
        <v>1970</v>
      </c>
      <c r="R1187" s="7" t="s">
        <v>0</v>
      </c>
      <c r="S1187" s="7">
        <v>4539</v>
      </c>
      <c r="T1187" s="7">
        <v>253</v>
      </c>
      <c r="U1187" s="7">
        <v>99.2</v>
      </c>
      <c r="V1187" s="7" t="s">
        <v>1</v>
      </c>
      <c r="W1187" s="7">
        <v>0</v>
      </c>
      <c r="X1187" s="7">
        <v>0</v>
      </c>
      <c r="Y1187" s="7" t="s">
        <v>2696</v>
      </c>
      <c r="Z1187" s="7" t="s">
        <v>1192</v>
      </c>
      <c r="AA1187" s="7" t="s">
        <v>1970</v>
      </c>
    </row>
    <row r="1188" spans="1:27" x14ac:dyDescent="0.35">
      <c r="A1188" s="7" t="s">
        <v>0</v>
      </c>
      <c r="B1188" s="7">
        <v>4539</v>
      </c>
      <c r="C1188" s="7">
        <v>253</v>
      </c>
      <c r="D1188" s="7">
        <v>99.2</v>
      </c>
      <c r="E1188" s="7" t="s">
        <v>1</v>
      </c>
      <c r="F1188" s="7">
        <v>0</v>
      </c>
      <c r="G1188" s="7">
        <v>0</v>
      </c>
      <c r="H1188" s="7" t="s">
        <v>2696</v>
      </c>
      <c r="I1188" s="7" t="s">
        <v>1197</v>
      </c>
      <c r="J1188" s="7" t="s">
        <v>1970</v>
      </c>
      <c r="R1188" s="7" t="s">
        <v>0</v>
      </c>
      <c r="S1188" s="7">
        <v>4539</v>
      </c>
      <c r="T1188" s="7">
        <v>253</v>
      </c>
      <c r="U1188" s="7">
        <v>99.2</v>
      </c>
      <c r="V1188" s="7" t="s">
        <v>1</v>
      </c>
      <c r="W1188" s="7">
        <v>0</v>
      </c>
      <c r="X1188" s="7">
        <v>0</v>
      </c>
      <c r="Y1188" s="7" t="s">
        <v>2696</v>
      </c>
      <c r="Z1188" s="7" t="s">
        <v>1197</v>
      </c>
      <c r="AA1188" s="7" t="s">
        <v>1970</v>
      </c>
    </row>
    <row r="1189" spans="1:27" x14ac:dyDescent="0.35">
      <c r="A1189" s="7" t="s">
        <v>0</v>
      </c>
      <c r="B1189" s="7">
        <v>4539</v>
      </c>
      <c r="C1189" s="7">
        <v>253</v>
      </c>
      <c r="D1189" s="7">
        <v>99.2</v>
      </c>
      <c r="E1189" s="7" t="s">
        <v>1</v>
      </c>
      <c r="F1189" s="7">
        <v>0</v>
      </c>
      <c r="G1189" s="7">
        <v>0</v>
      </c>
      <c r="H1189" s="7" t="s">
        <v>2696</v>
      </c>
      <c r="I1189" s="7" t="s">
        <v>1195</v>
      </c>
      <c r="J1189" s="7" t="s">
        <v>1970</v>
      </c>
      <c r="R1189" s="7" t="s">
        <v>0</v>
      </c>
      <c r="S1189" s="7">
        <v>4539</v>
      </c>
      <c r="T1189" s="7">
        <v>253</v>
      </c>
      <c r="U1189" s="7">
        <v>99.2</v>
      </c>
      <c r="V1189" s="7" t="s">
        <v>1</v>
      </c>
      <c r="W1189" s="7">
        <v>0</v>
      </c>
      <c r="X1189" s="7">
        <v>0</v>
      </c>
      <c r="Y1189" s="7" t="s">
        <v>2696</v>
      </c>
      <c r="Z1189" s="7" t="s">
        <v>1195</v>
      </c>
      <c r="AA1189" s="7" t="s">
        <v>1970</v>
      </c>
    </row>
    <row r="1190" spans="1:27" x14ac:dyDescent="0.35">
      <c r="A1190" s="7" t="s">
        <v>0</v>
      </c>
      <c r="B1190" s="7">
        <v>4539</v>
      </c>
      <c r="C1190" s="7">
        <v>253</v>
      </c>
      <c r="D1190" s="7">
        <v>99.2</v>
      </c>
      <c r="E1190" s="7" t="s">
        <v>1</v>
      </c>
      <c r="F1190" s="7">
        <v>0</v>
      </c>
      <c r="G1190" s="7">
        <v>0</v>
      </c>
      <c r="H1190" s="7" t="s">
        <v>2696</v>
      </c>
      <c r="I1190" s="7" t="s">
        <v>1196</v>
      </c>
      <c r="J1190" s="7" t="s">
        <v>1970</v>
      </c>
      <c r="R1190" s="7" t="s">
        <v>0</v>
      </c>
      <c r="S1190" s="7">
        <v>4539</v>
      </c>
      <c r="T1190" s="7">
        <v>253</v>
      </c>
      <c r="U1190" s="7">
        <v>99.2</v>
      </c>
      <c r="V1190" s="7" t="s">
        <v>1</v>
      </c>
      <c r="W1190" s="7">
        <v>0</v>
      </c>
      <c r="X1190" s="7">
        <v>0</v>
      </c>
      <c r="Y1190" s="7" t="s">
        <v>2696</v>
      </c>
      <c r="Z1190" s="7" t="s">
        <v>1196</v>
      </c>
      <c r="AA1190" s="7" t="s">
        <v>1970</v>
      </c>
    </row>
    <row r="1191" spans="1:27" x14ac:dyDescent="0.35">
      <c r="A1191" s="7" t="s">
        <v>0</v>
      </c>
      <c r="B1191" s="7">
        <v>4539</v>
      </c>
      <c r="C1191" s="7">
        <v>253</v>
      </c>
      <c r="D1191" s="7">
        <v>99.2</v>
      </c>
      <c r="E1191" s="7" t="s">
        <v>1</v>
      </c>
      <c r="F1191" s="7">
        <v>0</v>
      </c>
      <c r="G1191" s="7">
        <v>0</v>
      </c>
      <c r="H1191" s="7" t="s">
        <v>2696</v>
      </c>
      <c r="I1191" s="7" t="s">
        <v>1198</v>
      </c>
      <c r="J1191" s="7" t="s">
        <v>1970</v>
      </c>
      <c r="R1191" s="7" t="s">
        <v>0</v>
      </c>
      <c r="S1191" s="7">
        <v>4539</v>
      </c>
      <c r="T1191" s="7">
        <v>253</v>
      </c>
      <c r="U1191" s="7">
        <v>99.2</v>
      </c>
      <c r="V1191" s="7" t="s">
        <v>1</v>
      </c>
      <c r="W1191" s="7">
        <v>0</v>
      </c>
      <c r="X1191" s="7">
        <v>0</v>
      </c>
      <c r="Y1191" s="7" t="s">
        <v>2696</v>
      </c>
      <c r="Z1191" s="7" t="s">
        <v>1198</v>
      </c>
      <c r="AA1191" s="7" t="s">
        <v>1970</v>
      </c>
    </row>
    <row r="1192" spans="1:27" x14ac:dyDescent="0.35">
      <c r="A1192" s="7" t="s">
        <v>0</v>
      </c>
      <c r="B1192" s="7">
        <v>4539</v>
      </c>
      <c r="C1192" s="7">
        <v>253</v>
      </c>
      <c r="D1192" s="7">
        <v>99.2</v>
      </c>
      <c r="E1192" s="7" t="s">
        <v>1</v>
      </c>
      <c r="F1192" s="7">
        <v>0</v>
      </c>
      <c r="G1192" s="7">
        <v>0</v>
      </c>
      <c r="H1192" s="7" t="s">
        <v>2696</v>
      </c>
      <c r="I1192" s="7" t="s">
        <v>1199</v>
      </c>
      <c r="J1192" s="7" t="s">
        <v>1970</v>
      </c>
      <c r="R1192" s="7" t="s">
        <v>0</v>
      </c>
      <c r="S1192" s="7">
        <v>4539</v>
      </c>
      <c r="T1192" s="7">
        <v>253</v>
      </c>
      <c r="U1192" s="7">
        <v>99.2</v>
      </c>
      <c r="V1192" s="7" t="s">
        <v>1</v>
      </c>
      <c r="W1192" s="7">
        <v>0</v>
      </c>
      <c r="X1192" s="7">
        <v>0</v>
      </c>
      <c r="Y1192" s="7" t="s">
        <v>2696</v>
      </c>
      <c r="Z1192" s="7" t="s">
        <v>1199</v>
      </c>
      <c r="AA1192" s="7" t="s">
        <v>1970</v>
      </c>
    </row>
    <row r="1193" spans="1:27" x14ac:dyDescent="0.35">
      <c r="A1193" s="7" t="s">
        <v>0</v>
      </c>
      <c r="B1193" s="7">
        <v>4539</v>
      </c>
      <c r="C1193" s="7">
        <v>253</v>
      </c>
      <c r="D1193" s="7">
        <v>99.2</v>
      </c>
      <c r="E1193" s="7" t="s">
        <v>1</v>
      </c>
      <c r="F1193" s="7">
        <v>0</v>
      </c>
      <c r="G1193" s="7">
        <v>0</v>
      </c>
      <c r="H1193" s="7" t="s">
        <v>2696</v>
      </c>
      <c r="I1193" s="7" t="s">
        <v>1202</v>
      </c>
      <c r="J1193" s="7" t="s">
        <v>1970</v>
      </c>
      <c r="R1193" s="7" t="s">
        <v>0</v>
      </c>
      <c r="S1193" s="7">
        <v>4539</v>
      </c>
      <c r="T1193" s="7">
        <v>253</v>
      </c>
      <c r="U1193" s="7">
        <v>99.2</v>
      </c>
      <c r="V1193" s="7" t="s">
        <v>1</v>
      </c>
      <c r="W1193" s="7">
        <v>0</v>
      </c>
      <c r="X1193" s="7">
        <v>0</v>
      </c>
      <c r="Y1193" s="7" t="s">
        <v>2696</v>
      </c>
      <c r="Z1193" s="7" t="s">
        <v>1202</v>
      </c>
      <c r="AA1193" s="7" t="s">
        <v>1970</v>
      </c>
    </row>
    <row r="1194" spans="1:27" x14ac:dyDescent="0.35">
      <c r="A1194" s="7" t="s">
        <v>0</v>
      </c>
      <c r="B1194" s="7">
        <v>4539</v>
      </c>
      <c r="C1194" s="7">
        <v>253</v>
      </c>
      <c r="D1194" s="7">
        <v>99.2</v>
      </c>
      <c r="E1194" s="7" t="s">
        <v>1</v>
      </c>
      <c r="F1194" s="7">
        <v>0</v>
      </c>
      <c r="G1194" s="7">
        <v>0</v>
      </c>
      <c r="H1194" s="7" t="s">
        <v>2696</v>
      </c>
      <c r="I1194" s="7" t="s">
        <v>1200</v>
      </c>
      <c r="J1194" s="7" t="s">
        <v>1970</v>
      </c>
      <c r="R1194" s="7" t="s">
        <v>0</v>
      </c>
      <c r="S1194" s="7">
        <v>4539</v>
      </c>
      <c r="T1194" s="7">
        <v>253</v>
      </c>
      <c r="U1194" s="7">
        <v>99.2</v>
      </c>
      <c r="V1194" s="7" t="s">
        <v>1</v>
      </c>
      <c r="W1194" s="7">
        <v>0</v>
      </c>
      <c r="X1194" s="7">
        <v>0</v>
      </c>
      <c r="Y1194" s="7" t="s">
        <v>2696</v>
      </c>
      <c r="Z1194" s="7" t="s">
        <v>1200</v>
      </c>
      <c r="AA1194" s="7" t="s">
        <v>1970</v>
      </c>
    </row>
    <row r="1195" spans="1:27" x14ac:dyDescent="0.35">
      <c r="A1195" s="7" t="s">
        <v>0</v>
      </c>
      <c r="B1195" s="7">
        <v>4539</v>
      </c>
      <c r="C1195" s="7">
        <v>253</v>
      </c>
      <c r="D1195" s="7">
        <v>99.2</v>
      </c>
      <c r="E1195" s="7" t="s">
        <v>1</v>
      </c>
      <c r="F1195" s="7">
        <v>0</v>
      </c>
      <c r="G1195" s="7">
        <v>0</v>
      </c>
      <c r="H1195" s="7" t="s">
        <v>2696</v>
      </c>
      <c r="I1195" s="7" t="s">
        <v>1203</v>
      </c>
      <c r="J1195" s="7" t="s">
        <v>1970</v>
      </c>
      <c r="R1195" s="7" t="s">
        <v>0</v>
      </c>
      <c r="S1195" s="7">
        <v>4539</v>
      </c>
      <c r="T1195" s="7">
        <v>253</v>
      </c>
      <c r="U1195" s="7">
        <v>99.2</v>
      </c>
      <c r="V1195" s="7" t="s">
        <v>1</v>
      </c>
      <c r="W1195" s="7">
        <v>0</v>
      </c>
      <c r="X1195" s="7">
        <v>0</v>
      </c>
      <c r="Y1195" s="7" t="s">
        <v>2696</v>
      </c>
      <c r="Z1195" s="7" t="s">
        <v>1203</v>
      </c>
      <c r="AA1195" s="7" t="s">
        <v>1970</v>
      </c>
    </row>
    <row r="1196" spans="1:27" x14ac:dyDescent="0.35">
      <c r="A1196" s="7" t="s">
        <v>0</v>
      </c>
      <c r="B1196" s="7">
        <v>4539</v>
      </c>
      <c r="C1196" s="7">
        <v>253</v>
      </c>
      <c r="D1196" s="7">
        <v>99.2</v>
      </c>
      <c r="E1196" s="7" t="s">
        <v>1</v>
      </c>
      <c r="F1196" s="7">
        <v>0</v>
      </c>
      <c r="G1196" s="7">
        <v>0</v>
      </c>
      <c r="H1196" s="7" t="s">
        <v>2696</v>
      </c>
      <c r="I1196" s="7" t="s">
        <v>1201</v>
      </c>
      <c r="J1196" s="7" t="s">
        <v>1970</v>
      </c>
      <c r="R1196" s="7" t="s">
        <v>0</v>
      </c>
      <c r="S1196" s="7">
        <v>4539</v>
      </c>
      <c r="T1196" s="7">
        <v>253</v>
      </c>
      <c r="U1196" s="7">
        <v>99.2</v>
      </c>
      <c r="V1196" s="7" t="s">
        <v>1</v>
      </c>
      <c r="W1196" s="7">
        <v>0</v>
      </c>
      <c r="X1196" s="7">
        <v>0</v>
      </c>
      <c r="Y1196" s="7" t="s">
        <v>2696</v>
      </c>
      <c r="Z1196" s="7" t="s">
        <v>1201</v>
      </c>
      <c r="AA1196" s="7" t="s">
        <v>1970</v>
      </c>
    </row>
    <row r="1197" spans="1:27" x14ac:dyDescent="0.35">
      <c r="A1197" s="7" t="s">
        <v>0</v>
      </c>
      <c r="B1197" s="7">
        <v>4539</v>
      </c>
      <c r="C1197" s="7">
        <v>253</v>
      </c>
      <c r="D1197" s="7">
        <v>99.2</v>
      </c>
      <c r="E1197" s="7" t="s">
        <v>1</v>
      </c>
      <c r="F1197" s="7">
        <v>0</v>
      </c>
      <c r="G1197" s="7">
        <v>0</v>
      </c>
      <c r="H1197" s="7" t="s">
        <v>2696</v>
      </c>
      <c r="I1197" s="7" t="s">
        <v>1206</v>
      </c>
      <c r="J1197" s="7" t="s">
        <v>1970</v>
      </c>
      <c r="R1197" s="7" t="s">
        <v>0</v>
      </c>
      <c r="S1197" s="7">
        <v>4539</v>
      </c>
      <c r="T1197" s="7">
        <v>253</v>
      </c>
      <c r="U1197" s="7">
        <v>99.2</v>
      </c>
      <c r="V1197" s="7" t="s">
        <v>1</v>
      </c>
      <c r="W1197" s="7">
        <v>0</v>
      </c>
      <c r="X1197" s="7">
        <v>0</v>
      </c>
      <c r="Y1197" s="7" t="s">
        <v>2696</v>
      </c>
      <c r="Z1197" s="7" t="s">
        <v>1206</v>
      </c>
      <c r="AA1197" s="7" t="s">
        <v>1970</v>
      </c>
    </row>
    <row r="1198" spans="1:27" x14ac:dyDescent="0.35">
      <c r="A1198" s="7" t="s">
        <v>0</v>
      </c>
      <c r="B1198" s="7">
        <v>4539</v>
      </c>
      <c r="C1198" s="7">
        <v>253</v>
      </c>
      <c r="D1198" s="7">
        <v>99.2</v>
      </c>
      <c r="E1198" s="7" t="s">
        <v>1</v>
      </c>
      <c r="F1198" s="7">
        <v>0</v>
      </c>
      <c r="G1198" s="7">
        <v>0</v>
      </c>
      <c r="H1198" s="7" t="s">
        <v>2696</v>
      </c>
      <c r="I1198" s="7" t="s">
        <v>1205</v>
      </c>
      <c r="J1198" s="7" t="s">
        <v>1970</v>
      </c>
      <c r="R1198" s="7" t="s">
        <v>0</v>
      </c>
      <c r="S1198" s="7">
        <v>4539</v>
      </c>
      <c r="T1198" s="7">
        <v>253</v>
      </c>
      <c r="U1198" s="7">
        <v>99.2</v>
      </c>
      <c r="V1198" s="7" t="s">
        <v>1</v>
      </c>
      <c r="W1198" s="7">
        <v>0</v>
      </c>
      <c r="X1198" s="7">
        <v>0</v>
      </c>
      <c r="Y1198" s="7" t="s">
        <v>2696</v>
      </c>
      <c r="Z1198" s="7" t="s">
        <v>1205</v>
      </c>
      <c r="AA1198" s="7" t="s">
        <v>1970</v>
      </c>
    </row>
    <row r="1199" spans="1:27" x14ac:dyDescent="0.35">
      <c r="A1199" s="7" t="s">
        <v>0</v>
      </c>
      <c r="B1199" s="7">
        <v>4539</v>
      </c>
      <c r="C1199" s="7">
        <v>253</v>
      </c>
      <c r="D1199" s="7">
        <v>99.2</v>
      </c>
      <c r="E1199" s="7" t="s">
        <v>1</v>
      </c>
      <c r="F1199" s="7">
        <v>0</v>
      </c>
      <c r="G1199" s="7">
        <v>0</v>
      </c>
      <c r="H1199" s="7" t="s">
        <v>2696</v>
      </c>
      <c r="I1199" s="7" t="s">
        <v>1204</v>
      </c>
      <c r="J1199" s="7" t="s">
        <v>1970</v>
      </c>
      <c r="R1199" s="7" t="s">
        <v>0</v>
      </c>
      <c r="S1199" s="7">
        <v>4539</v>
      </c>
      <c r="T1199" s="7">
        <v>253</v>
      </c>
      <c r="U1199" s="7">
        <v>99.2</v>
      </c>
      <c r="V1199" s="7" t="s">
        <v>1</v>
      </c>
      <c r="W1199" s="7">
        <v>0</v>
      </c>
      <c r="X1199" s="7">
        <v>0</v>
      </c>
      <c r="Y1199" s="7" t="s">
        <v>2696</v>
      </c>
      <c r="Z1199" s="7" t="s">
        <v>1204</v>
      </c>
      <c r="AA1199" s="7" t="s">
        <v>1970</v>
      </c>
    </row>
    <row r="1200" spans="1:27" x14ac:dyDescent="0.35">
      <c r="A1200" s="7" t="s">
        <v>0</v>
      </c>
      <c r="B1200" s="7">
        <v>4539</v>
      </c>
      <c r="C1200" s="7">
        <v>253</v>
      </c>
      <c r="D1200" s="7">
        <v>99.2</v>
      </c>
      <c r="E1200" s="7" t="s">
        <v>1</v>
      </c>
      <c r="F1200" s="7">
        <v>0</v>
      </c>
      <c r="G1200" s="7">
        <v>0</v>
      </c>
      <c r="H1200" s="7" t="s">
        <v>2696</v>
      </c>
      <c r="I1200" s="7" t="s">
        <v>1207</v>
      </c>
      <c r="J1200" s="7" t="s">
        <v>1970</v>
      </c>
      <c r="R1200" s="7" t="s">
        <v>0</v>
      </c>
      <c r="S1200" s="7">
        <v>4539</v>
      </c>
      <c r="T1200" s="7">
        <v>253</v>
      </c>
      <c r="U1200" s="7">
        <v>99.2</v>
      </c>
      <c r="V1200" s="7" t="s">
        <v>1</v>
      </c>
      <c r="W1200" s="7">
        <v>0</v>
      </c>
      <c r="X1200" s="7">
        <v>0</v>
      </c>
      <c r="Y1200" s="7" t="s">
        <v>2696</v>
      </c>
      <c r="Z1200" s="7" t="s">
        <v>1207</v>
      </c>
      <c r="AA1200" s="7" t="s">
        <v>1970</v>
      </c>
    </row>
    <row r="1201" spans="1:27" x14ac:dyDescent="0.35">
      <c r="A1201" s="7" t="s">
        <v>0</v>
      </c>
      <c r="B1201" s="7">
        <v>4539</v>
      </c>
      <c r="C1201" s="7">
        <v>253</v>
      </c>
      <c r="D1201" s="7">
        <v>99.2</v>
      </c>
      <c r="E1201" s="7" t="s">
        <v>1</v>
      </c>
      <c r="F1201" s="7">
        <v>0</v>
      </c>
      <c r="G1201" s="7">
        <v>0</v>
      </c>
      <c r="H1201" s="7" t="s">
        <v>2696</v>
      </c>
      <c r="I1201" s="7" t="s">
        <v>1209</v>
      </c>
      <c r="J1201" s="7" t="s">
        <v>1970</v>
      </c>
      <c r="R1201" s="7" t="s">
        <v>0</v>
      </c>
      <c r="S1201" s="7">
        <v>4539</v>
      </c>
      <c r="T1201" s="7">
        <v>253</v>
      </c>
      <c r="U1201" s="7">
        <v>99.2</v>
      </c>
      <c r="V1201" s="7" t="s">
        <v>1</v>
      </c>
      <c r="W1201" s="7">
        <v>0</v>
      </c>
      <c r="X1201" s="7">
        <v>0</v>
      </c>
      <c r="Y1201" s="7" t="s">
        <v>2696</v>
      </c>
      <c r="Z1201" s="7" t="s">
        <v>1209</v>
      </c>
      <c r="AA1201" s="7" t="s">
        <v>1970</v>
      </c>
    </row>
    <row r="1202" spans="1:27" x14ac:dyDescent="0.35">
      <c r="A1202" s="7" t="s">
        <v>0</v>
      </c>
      <c r="B1202" s="7">
        <v>4539</v>
      </c>
      <c r="C1202" s="7">
        <v>253</v>
      </c>
      <c r="D1202" s="7">
        <v>99.2</v>
      </c>
      <c r="E1202" s="7" t="s">
        <v>1</v>
      </c>
      <c r="F1202" s="7">
        <v>0</v>
      </c>
      <c r="G1202" s="7">
        <v>0</v>
      </c>
      <c r="H1202" s="7" t="s">
        <v>2696</v>
      </c>
      <c r="I1202" s="7" t="s">
        <v>1211</v>
      </c>
      <c r="J1202" s="7" t="s">
        <v>1970</v>
      </c>
      <c r="R1202" s="7" t="s">
        <v>0</v>
      </c>
      <c r="S1202" s="7">
        <v>4539</v>
      </c>
      <c r="T1202" s="7">
        <v>253</v>
      </c>
      <c r="U1202" s="7">
        <v>99.2</v>
      </c>
      <c r="V1202" s="7" t="s">
        <v>1</v>
      </c>
      <c r="W1202" s="7">
        <v>0</v>
      </c>
      <c r="X1202" s="7">
        <v>0</v>
      </c>
      <c r="Y1202" s="7" t="s">
        <v>2696</v>
      </c>
      <c r="Z1202" s="7" t="s">
        <v>1211</v>
      </c>
      <c r="AA1202" s="7" t="s">
        <v>1970</v>
      </c>
    </row>
    <row r="1203" spans="1:27" x14ac:dyDescent="0.35">
      <c r="A1203" s="7" t="s">
        <v>0</v>
      </c>
      <c r="B1203" s="7">
        <v>4539</v>
      </c>
      <c r="C1203" s="7">
        <v>253</v>
      </c>
      <c r="D1203" s="7">
        <v>99.2</v>
      </c>
      <c r="E1203" s="7" t="s">
        <v>1</v>
      </c>
      <c r="F1203" s="7">
        <v>0</v>
      </c>
      <c r="G1203" s="7">
        <v>0</v>
      </c>
      <c r="H1203" s="7" t="s">
        <v>2696</v>
      </c>
      <c r="I1203" s="7" t="s">
        <v>1208</v>
      </c>
      <c r="J1203" s="7" t="s">
        <v>1970</v>
      </c>
      <c r="R1203" s="7" t="s">
        <v>0</v>
      </c>
      <c r="S1203" s="7">
        <v>4539</v>
      </c>
      <c r="T1203" s="7">
        <v>253</v>
      </c>
      <c r="U1203" s="7">
        <v>99.2</v>
      </c>
      <c r="V1203" s="7" t="s">
        <v>1</v>
      </c>
      <c r="W1203" s="7">
        <v>0</v>
      </c>
      <c r="X1203" s="7">
        <v>0</v>
      </c>
      <c r="Y1203" s="7" t="s">
        <v>2696</v>
      </c>
      <c r="Z1203" s="7" t="s">
        <v>1208</v>
      </c>
      <c r="AA1203" s="7" t="s">
        <v>1970</v>
      </c>
    </row>
    <row r="1204" spans="1:27" x14ac:dyDescent="0.35">
      <c r="A1204" s="7" t="s">
        <v>0</v>
      </c>
      <c r="B1204" s="7">
        <v>4539</v>
      </c>
      <c r="C1204" s="7">
        <v>253</v>
      </c>
      <c r="D1204" s="7">
        <v>99.2</v>
      </c>
      <c r="E1204" s="7" t="s">
        <v>1</v>
      </c>
      <c r="F1204" s="7">
        <v>0</v>
      </c>
      <c r="G1204" s="7">
        <v>0</v>
      </c>
      <c r="H1204" s="7" t="s">
        <v>2696</v>
      </c>
      <c r="I1204" s="7" t="s">
        <v>1210</v>
      </c>
      <c r="J1204" s="7" t="s">
        <v>1970</v>
      </c>
      <c r="R1204" s="7" t="s">
        <v>0</v>
      </c>
      <c r="S1204" s="7">
        <v>4539</v>
      </c>
      <c r="T1204" s="7">
        <v>253</v>
      </c>
      <c r="U1204" s="7">
        <v>99.2</v>
      </c>
      <c r="V1204" s="7" t="s">
        <v>1</v>
      </c>
      <c r="W1204" s="7">
        <v>0</v>
      </c>
      <c r="X1204" s="7">
        <v>0</v>
      </c>
      <c r="Y1204" s="7" t="s">
        <v>2696</v>
      </c>
      <c r="Z1204" s="7" t="s">
        <v>1210</v>
      </c>
      <c r="AA1204" s="7" t="s">
        <v>1970</v>
      </c>
    </row>
    <row r="1205" spans="1:27" x14ac:dyDescent="0.35">
      <c r="A1205" s="7" t="s">
        <v>0</v>
      </c>
      <c r="B1205" s="7">
        <v>4539</v>
      </c>
      <c r="C1205" s="7">
        <v>253</v>
      </c>
      <c r="D1205" s="7">
        <v>99.2</v>
      </c>
      <c r="E1205" s="7" t="s">
        <v>1</v>
      </c>
      <c r="F1205" s="7">
        <v>0</v>
      </c>
      <c r="G1205" s="7">
        <v>0</v>
      </c>
      <c r="H1205" s="7" t="s">
        <v>2696</v>
      </c>
      <c r="I1205" s="7" t="s">
        <v>1214</v>
      </c>
      <c r="J1205" s="7" t="s">
        <v>1970</v>
      </c>
      <c r="R1205" s="7" t="s">
        <v>0</v>
      </c>
      <c r="S1205" s="7">
        <v>4539</v>
      </c>
      <c r="T1205" s="7">
        <v>253</v>
      </c>
      <c r="U1205" s="7">
        <v>99.2</v>
      </c>
      <c r="V1205" s="7" t="s">
        <v>1</v>
      </c>
      <c r="W1205" s="7">
        <v>0</v>
      </c>
      <c r="X1205" s="7">
        <v>0</v>
      </c>
      <c r="Y1205" s="7" t="s">
        <v>2696</v>
      </c>
      <c r="Z1205" s="7" t="s">
        <v>1214</v>
      </c>
      <c r="AA1205" s="7" t="s">
        <v>1970</v>
      </c>
    </row>
    <row r="1206" spans="1:27" x14ac:dyDescent="0.35">
      <c r="A1206" s="7" t="s">
        <v>0</v>
      </c>
      <c r="B1206" s="7">
        <v>4539</v>
      </c>
      <c r="C1206" s="7">
        <v>253</v>
      </c>
      <c r="D1206" s="7">
        <v>99.2</v>
      </c>
      <c r="E1206" s="7" t="s">
        <v>1</v>
      </c>
      <c r="F1206" s="7">
        <v>0</v>
      </c>
      <c r="G1206" s="7">
        <v>0</v>
      </c>
      <c r="H1206" s="7" t="s">
        <v>2696</v>
      </c>
      <c r="I1206" s="7" t="s">
        <v>1215</v>
      </c>
      <c r="J1206" s="7" t="s">
        <v>1970</v>
      </c>
      <c r="R1206" s="7" t="s">
        <v>0</v>
      </c>
      <c r="S1206" s="7">
        <v>4539</v>
      </c>
      <c r="T1206" s="7">
        <v>253</v>
      </c>
      <c r="U1206" s="7">
        <v>99.2</v>
      </c>
      <c r="V1206" s="7" t="s">
        <v>1</v>
      </c>
      <c r="W1206" s="7">
        <v>0</v>
      </c>
      <c r="X1206" s="7">
        <v>0</v>
      </c>
      <c r="Y1206" s="7" t="s">
        <v>2696</v>
      </c>
      <c r="Z1206" s="7" t="s">
        <v>1215</v>
      </c>
      <c r="AA1206" s="7" t="s">
        <v>1970</v>
      </c>
    </row>
    <row r="1207" spans="1:27" x14ac:dyDescent="0.35">
      <c r="A1207" s="7" t="s">
        <v>0</v>
      </c>
      <c r="B1207" s="7">
        <v>4539</v>
      </c>
      <c r="C1207" s="7">
        <v>253</v>
      </c>
      <c r="D1207" s="7">
        <v>99.2</v>
      </c>
      <c r="E1207" s="7" t="s">
        <v>1</v>
      </c>
      <c r="F1207" s="7">
        <v>0</v>
      </c>
      <c r="G1207" s="7">
        <v>0</v>
      </c>
      <c r="H1207" s="7" t="s">
        <v>2696</v>
      </c>
      <c r="I1207" s="7" t="s">
        <v>1212</v>
      </c>
      <c r="J1207" s="7" t="s">
        <v>1970</v>
      </c>
      <c r="R1207" s="7" t="s">
        <v>0</v>
      </c>
      <c r="S1207" s="7">
        <v>4539</v>
      </c>
      <c r="T1207" s="7">
        <v>253</v>
      </c>
      <c r="U1207" s="7">
        <v>99.2</v>
      </c>
      <c r="V1207" s="7" t="s">
        <v>1</v>
      </c>
      <c r="W1207" s="7">
        <v>0</v>
      </c>
      <c r="X1207" s="7">
        <v>0</v>
      </c>
      <c r="Y1207" s="7" t="s">
        <v>2696</v>
      </c>
      <c r="Z1207" s="7" t="s">
        <v>1212</v>
      </c>
      <c r="AA1207" s="7" t="s">
        <v>1970</v>
      </c>
    </row>
    <row r="1208" spans="1:27" x14ac:dyDescent="0.35">
      <c r="A1208" s="7" t="s">
        <v>0</v>
      </c>
      <c r="B1208" s="7">
        <v>4539</v>
      </c>
      <c r="C1208" s="7">
        <v>253</v>
      </c>
      <c r="D1208" s="7">
        <v>99.2</v>
      </c>
      <c r="E1208" s="7" t="s">
        <v>1</v>
      </c>
      <c r="F1208" s="7">
        <v>0</v>
      </c>
      <c r="G1208" s="7">
        <v>0</v>
      </c>
      <c r="H1208" s="7" t="s">
        <v>2696</v>
      </c>
      <c r="I1208" s="7" t="s">
        <v>1216</v>
      </c>
      <c r="J1208" s="7" t="s">
        <v>1970</v>
      </c>
      <c r="R1208" s="7" t="s">
        <v>0</v>
      </c>
      <c r="S1208" s="7">
        <v>4539</v>
      </c>
      <c r="T1208" s="7">
        <v>253</v>
      </c>
      <c r="U1208" s="7">
        <v>99.2</v>
      </c>
      <c r="V1208" s="7" t="s">
        <v>1</v>
      </c>
      <c r="W1208" s="7">
        <v>0</v>
      </c>
      <c r="X1208" s="7">
        <v>0</v>
      </c>
      <c r="Y1208" s="7" t="s">
        <v>2696</v>
      </c>
      <c r="Z1208" s="7" t="s">
        <v>1216</v>
      </c>
      <c r="AA1208" s="7" t="s">
        <v>1970</v>
      </c>
    </row>
    <row r="1209" spans="1:27" x14ac:dyDescent="0.35">
      <c r="A1209" s="7" t="s">
        <v>0</v>
      </c>
      <c r="B1209" s="7">
        <v>4539</v>
      </c>
      <c r="C1209" s="7">
        <v>253</v>
      </c>
      <c r="D1209" s="7">
        <v>99.2</v>
      </c>
      <c r="E1209" s="7" t="s">
        <v>1</v>
      </c>
      <c r="F1209" s="7">
        <v>0</v>
      </c>
      <c r="G1209" s="7">
        <v>0</v>
      </c>
      <c r="H1209" s="7" t="s">
        <v>2696</v>
      </c>
      <c r="I1209" s="7" t="s">
        <v>1218</v>
      </c>
      <c r="J1209" s="7" t="s">
        <v>1970</v>
      </c>
      <c r="R1209" s="7" t="s">
        <v>0</v>
      </c>
      <c r="S1209" s="7">
        <v>4539</v>
      </c>
      <c r="T1209" s="7">
        <v>253</v>
      </c>
      <c r="U1209" s="7">
        <v>99.2</v>
      </c>
      <c r="V1209" s="7" t="s">
        <v>1</v>
      </c>
      <c r="W1209" s="7">
        <v>0</v>
      </c>
      <c r="X1209" s="7">
        <v>0</v>
      </c>
      <c r="Y1209" s="7" t="s">
        <v>2696</v>
      </c>
      <c r="Z1209" s="7" t="s">
        <v>1218</v>
      </c>
      <c r="AA1209" s="7" t="s">
        <v>1970</v>
      </c>
    </row>
    <row r="1210" spans="1:27" x14ac:dyDescent="0.35">
      <c r="A1210" s="7" t="s">
        <v>0</v>
      </c>
      <c r="B1210" s="7">
        <v>4539</v>
      </c>
      <c r="C1210" s="7">
        <v>253</v>
      </c>
      <c r="D1210" s="7">
        <v>99.2</v>
      </c>
      <c r="E1210" s="7" t="s">
        <v>1</v>
      </c>
      <c r="F1210" s="7">
        <v>0</v>
      </c>
      <c r="G1210" s="7">
        <v>0</v>
      </c>
      <c r="H1210" s="7" t="s">
        <v>2696</v>
      </c>
      <c r="I1210" s="7" t="s">
        <v>1213</v>
      </c>
      <c r="J1210" s="7" t="s">
        <v>1970</v>
      </c>
      <c r="R1210" s="7" t="s">
        <v>0</v>
      </c>
      <c r="S1210" s="7">
        <v>4539</v>
      </c>
      <c r="T1210" s="7">
        <v>253</v>
      </c>
      <c r="U1210" s="7">
        <v>99.2</v>
      </c>
      <c r="V1210" s="7" t="s">
        <v>1</v>
      </c>
      <c r="W1210" s="7">
        <v>0</v>
      </c>
      <c r="X1210" s="7">
        <v>0</v>
      </c>
      <c r="Y1210" s="7" t="s">
        <v>2696</v>
      </c>
      <c r="Z1210" s="7" t="s">
        <v>1213</v>
      </c>
      <c r="AA1210" s="7" t="s">
        <v>1970</v>
      </c>
    </row>
    <row r="1211" spans="1:27" x14ac:dyDescent="0.35">
      <c r="A1211" s="7" t="s">
        <v>0</v>
      </c>
      <c r="B1211" s="7">
        <v>4539</v>
      </c>
      <c r="C1211" s="7">
        <v>253</v>
      </c>
      <c r="D1211" s="7">
        <v>99.2</v>
      </c>
      <c r="E1211" s="7" t="s">
        <v>1</v>
      </c>
      <c r="F1211" s="7">
        <v>0</v>
      </c>
      <c r="G1211" s="7">
        <v>0</v>
      </c>
      <c r="H1211" s="7" t="s">
        <v>2696</v>
      </c>
      <c r="I1211" s="7" t="s">
        <v>1217</v>
      </c>
      <c r="J1211" s="7" t="s">
        <v>1970</v>
      </c>
      <c r="R1211" s="7" t="s">
        <v>0</v>
      </c>
      <c r="S1211" s="7">
        <v>4539</v>
      </c>
      <c r="T1211" s="7">
        <v>253</v>
      </c>
      <c r="U1211" s="7">
        <v>99.2</v>
      </c>
      <c r="V1211" s="7" t="s">
        <v>1</v>
      </c>
      <c r="W1211" s="7">
        <v>0</v>
      </c>
      <c r="X1211" s="7">
        <v>0</v>
      </c>
      <c r="Y1211" s="7" t="s">
        <v>2696</v>
      </c>
      <c r="Z1211" s="7" t="s">
        <v>1217</v>
      </c>
      <c r="AA1211" s="7" t="s">
        <v>1970</v>
      </c>
    </row>
    <row r="1212" spans="1:27" x14ac:dyDescent="0.35">
      <c r="A1212" s="7" t="s">
        <v>0</v>
      </c>
      <c r="B1212" s="7">
        <v>4539</v>
      </c>
      <c r="C1212" s="7">
        <v>253</v>
      </c>
      <c r="D1212" s="7">
        <v>99.2</v>
      </c>
      <c r="E1212" s="7" t="s">
        <v>1</v>
      </c>
      <c r="F1212" s="7">
        <v>0</v>
      </c>
      <c r="G1212" s="7">
        <v>0</v>
      </c>
      <c r="H1212" s="7" t="s">
        <v>2696</v>
      </c>
      <c r="I1212" s="7" t="s">
        <v>1219</v>
      </c>
      <c r="J1212" s="7" t="s">
        <v>1970</v>
      </c>
      <c r="R1212" s="7" t="s">
        <v>0</v>
      </c>
      <c r="S1212" s="7">
        <v>4539</v>
      </c>
      <c r="T1212" s="7">
        <v>253</v>
      </c>
      <c r="U1212" s="7">
        <v>99.2</v>
      </c>
      <c r="V1212" s="7" t="s">
        <v>1</v>
      </c>
      <c r="W1212" s="7">
        <v>0</v>
      </c>
      <c r="X1212" s="7">
        <v>0</v>
      </c>
      <c r="Y1212" s="7" t="s">
        <v>2696</v>
      </c>
      <c r="Z1212" s="7" t="s">
        <v>1219</v>
      </c>
      <c r="AA1212" s="7" t="s">
        <v>1970</v>
      </c>
    </row>
    <row r="1213" spans="1:27" x14ac:dyDescent="0.35">
      <c r="A1213" s="7" t="s">
        <v>0</v>
      </c>
      <c r="B1213" s="7">
        <v>4539</v>
      </c>
      <c r="C1213" s="7">
        <v>253</v>
      </c>
      <c r="D1213" s="7">
        <v>99.2</v>
      </c>
      <c r="E1213" s="7" t="s">
        <v>1</v>
      </c>
      <c r="F1213" s="7">
        <v>0</v>
      </c>
      <c r="G1213" s="7">
        <v>0</v>
      </c>
      <c r="H1213" s="7" t="s">
        <v>2696</v>
      </c>
      <c r="I1213" s="7" t="s">
        <v>1221</v>
      </c>
      <c r="J1213" s="7" t="s">
        <v>1970</v>
      </c>
      <c r="R1213" s="7" t="s">
        <v>0</v>
      </c>
      <c r="S1213" s="7">
        <v>4539</v>
      </c>
      <c r="T1213" s="7">
        <v>253</v>
      </c>
      <c r="U1213" s="7">
        <v>99.2</v>
      </c>
      <c r="V1213" s="7" t="s">
        <v>1</v>
      </c>
      <c r="W1213" s="7">
        <v>0</v>
      </c>
      <c r="X1213" s="7">
        <v>0</v>
      </c>
      <c r="Y1213" s="7" t="s">
        <v>2696</v>
      </c>
      <c r="Z1213" s="7" t="s">
        <v>1221</v>
      </c>
      <c r="AA1213" s="7" t="s">
        <v>1970</v>
      </c>
    </row>
    <row r="1214" spans="1:27" x14ac:dyDescent="0.35">
      <c r="A1214" s="7" t="s">
        <v>0</v>
      </c>
      <c r="B1214" s="7">
        <v>4539</v>
      </c>
      <c r="C1214" s="7">
        <v>253</v>
      </c>
      <c r="D1214" s="7">
        <v>99.2</v>
      </c>
      <c r="E1214" s="7" t="s">
        <v>1</v>
      </c>
      <c r="F1214" s="7">
        <v>0</v>
      </c>
      <c r="G1214" s="7">
        <v>0</v>
      </c>
      <c r="H1214" s="7" t="s">
        <v>2696</v>
      </c>
      <c r="I1214" s="7" t="s">
        <v>1222</v>
      </c>
      <c r="J1214" s="7" t="s">
        <v>1970</v>
      </c>
      <c r="R1214" s="7" t="s">
        <v>0</v>
      </c>
      <c r="S1214" s="7">
        <v>4539</v>
      </c>
      <c r="T1214" s="7">
        <v>253</v>
      </c>
      <c r="U1214" s="7">
        <v>99.2</v>
      </c>
      <c r="V1214" s="7" t="s">
        <v>1</v>
      </c>
      <c r="W1214" s="7">
        <v>0</v>
      </c>
      <c r="X1214" s="7">
        <v>0</v>
      </c>
      <c r="Y1214" s="7" t="s">
        <v>2696</v>
      </c>
      <c r="Z1214" s="7" t="s">
        <v>1222</v>
      </c>
      <c r="AA1214" s="7" t="s">
        <v>1970</v>
      </c>
    </row>
    <row r="1215" spans="1:27" x14ac:dyDescent="0.35">
      <c r="A1215" s="7" t="s">
        <v>0</v>
      </c>
      <c r="B1215" s="7">
        <v>4539</v>
      </c>
      <c r="C1215" s="7">
        <v>253</v>
      </c>
      <c r="D1215" s="7">
        <v>99.2</v>
      </c>
      <c r="E1215" s="7" t="s">
        <v>1</v>
      </c>
      <c r="F1215" s="7">
        <v>0</v>
      </c>
      <c r="G1215" s="7">
        <v>0</v>
      </c>
      <c r="H1215" s="7" t="s">
        <v>2696</v>
      </c>
      <c r="I1215" s="7" t="s">
        <v>1220</v>
      </c>
      <c r="J1215" s="7" t="s">
        <v>1970</v>
      </c>
      <c r="R1215" s="7" t="s">
        <v>0</v>
      </c>
      <c r="S1215" s="7">
        <v>4539</v>
      </c>
      <c r="T1215" s="7">
        <v>253</v>
      </c>
      <c r="U1215" s="7">
        <v>99.2</v>
      </c>
      <c r="V1215" s="7" t="s">
        <v>1</v>
      </c>
      <c r="W1215" s="7">
        <v>0</v>
      </c>
      <c r="X1215" s="7">
        <v>0</v>
      </c>
      <c r="Y1215" s="7" t="s">
        <v>2696</v>
      </c>
      <c r="Z1215" s="7" t="s">
        <v>1220</v>
      </c>
      <c r="AA1215" s="7" t="s">
        <v>1970</v>
      </c>
    </row>
    <row r="1216" spans="1:27" x14ac:dyDescent="0.35">
      <c r="A1216" s="7" t="s">
        <v>0</v>
      </c>
      <c r="B1216" s="7">
        <v>4539</v>
      </c>
      <c r="C1216" s="7">
        <v>253</v>
      </c>
      <c r="D1216" s="7">
        <v>99.2</v>
      </c>
      <c r="E1216" s="7" t="s">
        <v>1</v>
      </c>
      <c r="F1216" s="7">
        <v>0</v>
      </c>
      <c r="G1216" s="7">
        <v>0</v>
      </c>
      <c r="H1216" s="7" t="s">
        <v>2696</v>
      </c>
      <c r="I1216" s="7" t="s">
        <v>1223</v>
      </c>
      <c r="J1216" s="7" t="s">
        <v>1970</v>
      </c>
      <c r="R1216" s="7" t="s">
        <v>0</v>
      </c>
      <c r="S1216" s="7">
        <v>4539</v>
      </c>
      <c r="T1216" s="7">
        <v>253</v>
      </c>
      <c r="U1216" s="7">
        <v>99.2</v>
      </c>
      <c r="V1216" s="7" t="s">
        <v>1</v>
      </c>
      <c r="W1216" s="7">
        <v>0</v>
      </c>
      <c r="X1216" s="7">
        <v>0</v>
      </c>
      <c r="Y1216" s="7" t="s">
        <v>2696</v>
      </c>
      <c r="Z1216" s="7" t="s">
        <v>1223</v>
      </c>
      <c r="AA1216" s="7" t="s">
        <v>1970</v>
      </c>
    </row>
    <row r="1217" spans="1:27" x14ac:dyDescent="0.35">
      <c r="A1217" s="7" t="s">
        <v>0</v>
      </c>
      <c r="B1217" s="7">
        <v>8484</v>
      </c>
      <c r="C1217" s="7">
        <v>253</v>
      </c>
      <c r="D1217" s="7">
        <v>98.8</v>
      </c>
      <c r="E1217" s="7" t="s">
        <v>1</v>
      </c>
      <c r="F1217" s="7">
        <v>0</v>
      </c>
      <c r="G1217" s="7">
        <v>0</v>
      </c>
      <c r="H1217" s="7" t="s">
        <v>2692</v>
      </c>
      <c r="I1217" s="7" t="s">
        <v>1227</v>
      </c>
      <c r="J1217" s="7" t="s">
        <v>222</v>
      </c>
      <c r="R1217" s="7" t="s">
        <v>0</v>
      </c>
      <c r="S1217" s="7">
        <v>8484</v>
      </c>
      <c r="T1217" s="7">
        <v>253</v>
      </c>
      <c r="U1217" s="7">
        <v>98.8</v>
      </c>
      <c r="V1217" s="7" t="s">
        <v>1</v>
      </c>
      <c r="W1217" s="7">
        <v>0</v>
      </c>
      <c r="X1217" s="7">
        <v>0</v>
      </c>
      <c r="Y1217" s="7" t="s">
        <v>2692</v>
      </c>
      <c r="Z1217" s="7" t="s">
        <v>1227</v>
      </c>
      <c r="AA1217" s="7" t="s">
        <v>222</v>
      </c>
    </row>
    <row r="1218" spans="1:27" x14ac:dyDescent="0.35">
      <c r="A1218" s="7" t="s">
        <v>0</v>
      </c>
      <c r="B1218" s="7">
        <v>8484</v>
      </c>
      <c r="C1218" s="7">
        <v>253</v>
      </c>
      <c r="D1218" s="7">
        <v>98.8</v>
      </c>
      <c r="E1218" s="7" t="s">
        <v>1</v>
      </c>
      <c r="F1218" s="7">
        <v>0</v>
      </c>
      <c r="G1218" s="7">
        <v>0</v>
      </c>
      <c r="H1218" s="7" t="s">
        <v>2692</v>
      </c>
      <c r="I1218" s="7" t="s">
        <v>1225</v>
      </c>
      <c r="J1218" s="7" t="s">
        <v>222</v>
      </c>
      <c r="R1218" s="7" t="s">
        <v>0</v>
      </c>
      <c r="S1218" s="7">
        <v>8484</v>
      </c>
      <c r="T1218" s="7">
        <v>253</v>
      </c>
      <c r="U1218" s="7">
        <v>98.8</v>
      </c>
      <c r="V1218" s="7" t="s">
        <v>1</v>
      </c>
      <c r="W1218" s="7">
        <v>0</v>
      </c>
      <c r="X1218" s="7">
        <v>0</v>
      </c>
      <c r="Y1218" s="7" t="s">
        <v>2692</v>
      </c>
      <c r="Z1218" s="7" t="s">
        <v>1225</v>
      </c>
      <c r="AA1218" s="7" t="s">
        <v>222</v>
      </c>
    </row>
    <row r="1219" spans="1:27" x14ac:dyDescent="0.35">
      <c r="A1219" s="7" t="s">
        <v>0</v>
      </c>
      <c r="B1219" s="7">
        <v>8484</v>
      </c>
      <c r="C1219" s="7">
        <v>253</v>
      </c>
      <c r="D1219" s="7">
        <v>98.8</v>
      </c>
      <c r="E1219" s="7" t="s">
        <v>1</v>
      </c>
      <c r="F1219" s="7">
        <v>0</v>
      </c>
      <c r="G1219" s="7">
        <v>0</v>
      </c>
      <c r="H1219" s="7" t="s">
        <v>2692</v>
      </c>
      <c r="I1219" s="7" t="s">
        <v>1226</v>
      </c>
      <c r="J1219" s="7" t="s">
        <v>222</v>
      </c>
      <c r="R1219" s="7" t="s">
        <v>0</v>
      </c>
      <c r="S1219" s="7">
        <v>8484</v>
      </c>
      <c r="T1219" s="7">
        <v>253</v>
      </c>
      <c r="U1219" s="7">
        <v>98.8</v>
      </c>
      <c r="V1219" s="7" t="s">
        <v>1</v>
      </c>
      <c r="W1219" s="7">
        <v>0</v>
      </c>
      <c r="X1219" s="7">
        <v>0</v>
      </c>
      <c r="Y1219" s="7" t="s">
        <v>2692</v>
      </c>
      <c r="Z1219" s="7" t="s">
        <v>1226</v>
      </c>
      <c r="AA1219" s="7" t="s">
        <v>222</v>
      </c>
    </row>
    <row r="1220" spans="1:27" x14ac:dyDescent="0.35">
      <c r="A1220" s="7" t="s">
        <v>0</v>
      </c>
      <c r="B1220" s="7">
        <v>8484</v>
      </c>
      <c r="C1220" s="7">
        <v>253</v>
      </c>
      <c r="D1220" s="7">
        <v>98.8</v>
      </c>
      <c r="E1220" s="7" t="s">
        <v>1</v>
      </c>
      <c r="F1220" s="7">
        <v>0</v>
      </c>
      <c r="G1220" s="7">
        <v>0</v>
      </c>
      <c r="H1220" s="7" t="s">
        <v>2692</v>
      </c>
      <c r="I1220" s="7" t="s">
        <v>1224</v>
      </c>
      <c r="J1220" s="7" t="s">
        <v>222</v>
      </c>
      <c r="R1220" s="7" t="s">
        <v>0</v>
      </c>
      <c r="S1220" s="7">
        <v>8484</v>
      </c>
      <c r="T1220" s="7">
        <v>253</v>
      </c>
      <c r="U1220" s="7">
        <v>98.8</v>
      </c>
      <c r="V1220" s="7" t="s">
        <v>1</v>
      </c>
      <c r="W1220" s="7">
        <v>0</v>
      </c>
      <c r="X1220" s="7">
        <v>0</v>
      </c>
      <c r="Y1220" s="7" t="s">
        <v>2692</v>
      </c>
      <c r="Z1220" s="7" t="s">
        <v>1224</v>
      </c>
      <c r="AA1220" s="7" t="s">
        <v>222</v>
      </c>
    </row>
    <row r="1221" spans="1:27" x14ac:dyDescent="0.35">
      <c r="A1221" s="7" t="s">
        <v>0</v>
      </c>
      <c r="B1221" s="7">
        <v>8484</v>
      </c>
      <c r="C1221" s="7">
        <v>253</v>
      </c>
      <c r="D1221" s="7">
        <v>98.8</v>
      </c>
      <c r="E1221" s="7" t="s">
        <v>1</v>
      </c>
      <c r="F1221" s="7">
        <v>0</v>
      </c>
      <c r="G1221" s="7">
        <v>0</v>
      </c>
      <c r="H1221" s="7" t="s">
        <v>2692</v>
      </c>
      <c r="I1221" s="7" t="s">
        <v>1228</v>
      </c>
      <c r="J1221" s="7" t="s">
        <v>222</v>
      </c>
      <c r="R1221" s="7" t="s">
        <v>0</v>
      </c>
      <c r="S1221" s="7">
        <v>8484</v>
      </c>
      <c r="T1221" s="7">
        <v>253</v>
      </c>
      <c r="U1221" s="7">
        <v>98.8</v>
      </c>
      <c r="V1221" s="7" t="s">
        <v>1</v>
      </c>
      <c r="W1221" s="7">
        <v>0</v>
      </c>
      <c r="X1221" s="7">
        <v>0</v>
      </c>
      <c r="Y1221" s="7" t="s">
        <v>2692</v>
      </c>
      <c r="Z1221" s="7" t="s">
        <v>1228</v>
      </c>
      <c r="AA1221" s="7" t="s">
        <v>222</v>
      </c>
    </row>
    <row r="1222" spans="1:27" x14ac:dyDescent="0.35">
      <c r="A1222" s="7" t="s">
        <v>0</v>
      </c>
      <c r="B1222" s="7">
        <v>8484</v>
      </c>
      <c r="C1222" s="7">
        <v>253</v>
      </c>
      <c r="D1222" s="7">
        <v>98.8</v>
      </c>
      <c r="E1222" s="7" t="s">
        <v>1</v>
      </c>
      <c r="F1222" s="7">
        <v>0</v>
      </c>
      <c r="G1222" s="7">
        <v>0</v>
      </c>
      <c r="H1222" s="7" t="s">
        <v>2692</v>
      </c>
      <c r="I1222" s="7" t="s">
        <v>1231</v>
      </c>
      <c r="J1222" s="7" t="s">
        <v>222</v>
      </c>
      <c r="R1222" s="7" t="s">
        <v>0</v>
      </c>
      <c r="S1222" s="7">
        <v>8484</v>
      </c>
      <c r="T1222" s="7">
        <v>253</v>
      </c>
      <c r="U1222" s="7">
        <v>98.8</v>
      </c>
      <c r="V1222" s="7" t="s">
        <v>1</v>
      </c>
      <c r="W1222" s="7">
        <v>0</v>
      </c>
      <c r="X1222" s="7">
        <v>0</v>
      </c>
      <c r="Y1222" s="7" t="s">
        <v>2692</v>
      </c>
      <c r="Z1222" s="7" t="s">
        <v>1231</v>
      </c>
      <c r="AA1222" s="7" t="s">
        <v>222</v>
      </c>
    </row>
    <row r="1223" spans="1:27" x14ac:dyDescent="0.35">
      <c r="A1223" s="7" t="s">
        <v>0</v>
      </c>
      <c r="B1223" s="7">
        <v>8484</v>
      </c>
      <c r="C1223" s="7">
        <v>253</v>
      </c>
      <c r="D1223" s="7">
        <v>98.8</v>
      </c>
      <c r="E1223" s="7" t="s">
        <v>1</v>
      </c>
      <c r="F1223" s="7">
        <v>0</v>
      </c>
      <c r="G1223" s="7">
        <v>0</v>
      </c>
      <c r="H1223" s="7" t="s">
        <v>2692</v>
      </c>
      <c r="I1223" s="7" t="s">
        <v>1230</v>
      </c>
      <c r="J1223" s="7" t="s">
        <v>222</v>
      </c>
      <c r="R1223" s="7" t="s">
        <v>0</v>
      </c>
      <c r="S1223" s="7">
        <v>8484</v>
      </c>
      <c r="T1223" s="7">
        <v>253</v>
      </c>
      <c r="U1223" s="7">
        <v>98.8</v>
      </c>
      <c r="V1223" s="7" t="s">
        <v>1</v>
      </c>
      <c r="W1223" s="7">
        <v>0</v>
      </c>
      <c r="X1223" s="7">
        <v>0</v>
      </c>
      <c r="Y1223" s="7" t="s">
        <v>2692</v>
      </c>
      <c r="Z1223" s="7" t="s">
        <v>1230</v>
      </c>
      <c r="AA1223" s="7" t="s">
        <v>222</v>
      </c>
    </row>
    <row r="1224" spans="1:27" x14ac:dyDescent="0.35">
      <c r="A1224" s="7" t="s">
        <v>0</v>
      </c>
      <c r="B1224" s="7">
        <v>8484</v>
      </c>
      <c r="C1224" s="7">
        <v>253</v>
      </c>
      <c r="D1224" s="7">
        <v>98.8</v>
      </c>
      <c r="E1224" s="7" t="s">
        <v>1</v>
      </c>
      <c r="F1224" s="7">
        <v>0</v>
      </c>
      <c r="G1224" s="7">
        <v>0</v>
      </c>
      <c r="H1224" s="7" t="s">
        <v>2692</v>
      </c>
      <c r="I1224" s="7" t="s">
        <v>1229</v>
      </c>
      <c r="J1224" s="7" t="s">
        <v>222</v>
      </c>
      <c r="R1224" s="7" t="s">
        <v>0</v>
      </c>
      <c r="S1224" s="7">
        <v>8484</v>
      </c>
      <c r="T1224" s="7">
        <v>253</v>
      </c>
      <c r="U1224" s="7">
        <v>98.8</v>
      </c>
      <c r="V1224" s="7" t="s">
        <v>1</v>
      </c>
      <c r="W1224" s="7">
        <v>0</v>
      </c>
      <c r="X1224" s="7">
        <v>0</v>
      </c>
      <c r="Y1224" s="7" t="s">
        <v>2692</v>
      </c>
      <c r="Z1224" s="7" t="s">
        <v>1229</v>
      </c>
      <c r="AA1224" s="7" t="s">
        <v>222</v>
      </c>
    </row>
    <row r="1225" spans="1:27" x14ac:dyDescent="0.35">
      <c r="A1225" s="7" t="s">
        <v>0</v>
      </c>
      <c r="B1225" s="7">
        <v>8484</v>
      </c>
      <c r="C1225" s="7">
        <v>253</v>
      </c>
      <c r="D1225" s="7">
        <v>98.8</v>
      </c>
      <c r="E1225" s="7" t="s">
        <v>1</v>
      </c>
      <c r="F1225" s="7">
        <v>0</v>
      </c>
      <c r="G1225" s="7">
        <v>0</v>
      </c>
      <c r="H1225" s="7" t="s">
        <v>2692</v>
      </c>
      <c r="I1225" s="7" t="s">
        <v>1232</v>
      </c>
      <c r="J1225" s="7" t="s">
        <v>222</v>
      </c>
      <c r="R1225" s="7" t="s">
        <v>0</v>
      </c>
      <c r="S1225" s="7">
        <v>8484</v>
      </c>
      <c r="T1225" s="7">
        <v>253</v>
      </c>
      <c r="U1225" s="7">
        <v>98.8</v>
      </c>
      <c r="V1225" s="7" t="s">
        <v>1</v>
      </c>
      <c r="W1225" s="7">
        <v>0</v>
      </c>
      <c r="X1225" s="7">
        <v>0</v>
      </c>
      <c r="Y1225" s="7" t="s">
        <v>2692</v>
      </c>
      <c r="Z1225" s="7" t="s">
        <v>1232</v>
      </c>
      <c r="AA1225" s="7" t="s">
        <v>222</v>
      </c>
    </row>
    <row r="1226" spans="1:27" x14ac:dyDescent="0.35">
      <c r="A1226" s="7" t="s">
        <v>0</v>
      </c>
      <c r="B1226" s="7">
        <v>8484</v>
      </c>
      <c r="C1226" s="7">
        <v>253</v>
      </c>
      <c r="D1226" s="7">
        <v>98.8</v>
      </c>
      <c r="E1226" s="7" t="s">
        <v>1</v>
      </c>
      <c r="F1226" s="7">
        <v>0</v>
      </c>
      <c r="G1226" s="7">
        <v>0</v>
      </c>
      <c r="H1226" s="7" t="s">
        <v>2692</v>
      </c>
      <c r="I1226" s="7" t="s">
        <v>1235</v>
      </c>
      <c r="J1226" s="7" t="s">
        <v>222</v>
      </c>
      <c r="R1226" s="7" t="s">
        <v>0</v>
      </c>
      <c r="S1226" s="7">
        <v>8484</v>
      </c>
      <c r="T1226" s="7">
        <v>253</v>
      </c>
      <c r="U1226" s="7">
        <v>98.8</v>
      </c>
      <c r="V1226" s="7" t="s">
        <v>1</v>
      </c>
      <c r="W1226" s="7">
        <v>0</v>
      </c>
      <c r="X1226" s="7">
        <v>0</v>
      </c>
      <c r="Y1226" s="7" t="s">
        <v>2692</v>
      </c>
      <c r="Z1226" s="7" t="s">
        <v>1235</v>
      </c>
      <c r="AA1226" s="7" t="s">
        <v>222</v>
      </c>
    </row>
    <row r="1227" spans="1:27" x14ac:dyDescent="0.35">
      <c r="A1227" s="7" t="s">
        <v>0</v>
      </c>
      <c r="B1227" s="7">
        <v>8484</v>
      </c>
      <c r="C1227" s="7">
        <v>253</v>
      </c>
      <c r="D1227" s="7">
        <v>98.8</v>
      </c>
      <c r="E1227" s="7" t="s">
        <v>1</v>
      </c>
      <c r="F1227" s="7">
        <v>0</v>
      </c>
      <c r="G1227" s="7">
        <v>0</v>
      </c>
      <c r="H1227" s="7" t="s">
        <v>2692</v>
      </c>
      <c r="I1227" s="7" t="s">
        <v>1233</v>
      </c>
      <c r="J1227" s="7" t="s">
        <v>222</v>
      </c>
      <c r="R1227" s="7" t="s">
        <v>0</v>
      </c>
      <c r="S1227" s="7">
        <v>8484</v>
      </c>
      <c r="T1227" s="7">
        <v>253</v>
      </c>
      <c r="U1227" s="7">
        <v>98.8</v>
      </c>
      <c r="V1227" s="7" t="s">
        <v>1</v>
      </c>
      <c r="W1227" s="7">
        <v>0</v>
      </c>
      <c r="X1227" s="7">
        <v>0</v>
      </c>
      <c r="Y1227" s="7" t="s">
        <v>2692</v>
      </c>
      <c r="Z1227" s="7" t="s">
        <v>1233</v>
      </c>
      <c r="AA1227" s="7" t="s">
        <v>222</v>
      </c>
    </row>
    <row r="1228" spans="1:27" x14ac:dyDescent="0.35">
      <c r="A1228" s="7" t="s">
        <v>0</v>
      </c>
      <c r="B1228" s="7">
        <v>8484</v>
      </c>
      <c r="C1228" s="7">
        <v>253</v>
      </c>
      <c r="D1228" s="7">
        <v>98.8</v>
      </c>
      <c r="E1228" s="7" t="s">
        <v>1</v>
      </c>
      <c r="F1228" s="7">
        <v>0</v>
      </c>
      <c r="G1228" s="7">
        <v>0</v>
      </c>
      <c r="H1228" s="7" t="s">
        <v>2692</v>
      </c>
      <c r="I1228" s="7" t="s">
        <v>1234</v>
      </c>
      <c r="J1228" s="7" t="s">
        <v>222</v>
      </c>
      <c r="R1228" s="7" t="s">
        <v>0</v>
      </c>
      <c r="S1228" s="7">
        <v>8484</v>
      </c>
      <c r="T1228" s="7">
        <v>253</v>
      </c>
      <c r="U1228" s="7">
        <v>98.8</v>
      </c>
      <c r="V1228" s="7" t="s">
        <v>1</v>
      </c>
      <c r="W1228" s="7">
        <v>0</v>
      </c>
      <c r="X1228" s="7">
        <v>0</v>
      </c>
      <c r="Y1228" s="7" t="s">
        <v>2692</v>
      </c>
      <c r="Z1228" s="7" t="s">
        <v>1234</v>
      </c>
      <c r="AA1228" s="7" t="s">
        <v>222</v>
      </c>
    </row>
    <row r="1229" spans="1:27" x14ac:dyDescent="0.35">
      <c r="A1229" s="7" t="s">
        <v>0</v>
      </c>
      <c r="B1229" s="7">
        <v>8484</v>
      </c>
      <c r="C1229" s="7">
        <v>253</v>
      </c>
      <c r="D1229" s="7">
        <v>98.8</v>
      </c>
      <c r="E1229" s="7" t="s">
        <v>1</v>
      </c>
      <c r="F1229" s="7">
        <v>0</v>
      </c>
      <c r="G1229" s="7">
        <v>0</v>
      </c>
      <c r="H1229" s="7" t="s">
        <v>2692</v>
      </c>
      <c r="I1229" s="7" t="s">
        <v>1238</v>
      </c>
      <c r="J1229" s="7" t="s">
        <v>222</v>
      </c>
      <c r="R1229" s="7" t="s">
        <v>0</v>
      </c>
      <c r="S1229" s="7">
        <v>8484</v>
      </c>
      <c r="T1229" s="7">
        <v>253</v>
      </c>
      <c r="U1229" s="7">
        <v>98.8</v>
      </c>
      <c r="V1229" s="7" t="s">
        <v>1</v>
      </c>
      <c r="W1229" s="7">
        <v>0</v>
      </c>
      <c r="X1229" s="7">
        <v>0</v>
      </c>
      <c r="Y1229" s="7" t="s">
        <v>2692</v>
      </c>
      <c r="Z1229" s="7" t="s">
        <v>1238</v>
      </c>
      <c r="AA1229" s="7" t="s">
        <v>222</v>
      </c>
    </row>
    <row r="1230" spans="1:27" x14ac:dyDescent="0.35">
      <c r="A1230" s="7" t="s">
        <v>0</v>
      </c>
      <c r="B1230" s="7">
        <v>8484</v>
      </c>
      <c r="C1230" s="7">
        <v>253</v>
      </c>
      <c r="D1230" s="7">
        <v>98.8</v>
      </c>
      <c r="E1230" s="7" t="s">
        <v>1</v>
      </c>
      <c r="F1230" s="7">
        <v>0</v>
      </c>
      <c r="G1230" s="7">
        <v>0</v>
      </c>
      <c r="H1230" s="7" t="s">
        <v>2692</v>
      </c>
      <c r="I1230" s="7" t="s">
        <v>1239</v>
      </c>
      <c r="J1230" s="7" t="s">
        <v>222</v>
      </c>
      <c r="R1230" s="7" t="s">
        <v>0</v>
      </c>
      <c r="S1230" s="7">
        <v>8484</v>
      </c>
      <c r="T1230" s="7">
        <v>253</v>
      </c>
      <c r="U1230" s="7">
        <v>98.8</v>
      </c>
      <c r="V1230" s="7" t="s">
        <v>1</v>
      </c>
      <c r="W1230" s="7">
        <v>0</v>
      </c>
      <c r="X1230" s="7">
        <v>0</v>
      </c>
      <c r="Y1230" s="7" t="s">
        <v>2692</v>
      </c>
      <c r="Z1230" s="7" t="s">
        <v>1239</v>
      </c>
      <c r="AA1230" s="7" t="s">
        <v>222</v>
      </c>
    </row>
    <row r="1231" spans="1:27" x14ac:dyDescent="0.35">
      <c r="A1231" s="7" t="s">
        <v>0</v>
      </c>
      <c r="B1231" s="7">
        <v>8484</v>
      </c>
      <c r="C1231" s="7">
        <v>253</v>
      </c>
      <c r="D1231" s="7">
        <v>98.8</v>
      </c>
      <c r="E1231" s="7" t="s">
        <v>1</v>
      </c>
      <c r="F1231" s="7">
        <v>0</v>
      </c>
      <c r="G1231" s="7">
        <v>0</v>
      </c>
      <c r="H1231" s="7" t="s">
        <v>2692</v>
      </c>
      <c r="I1231" s="7" t="s">
        <v>1236</v>
      </c>
      <c r="J1231" s="7" t="s">
        <v>222</v>
      </c>
      <c r="R1231" s="7" t="s">
        <v>0</v>
      </c>
      <c r="S1231" s="7">
        <v>8484</v>
      </c>
      <c r="T1231" s="7">
        <v>253</v>
      </c>
      <c r="U1231" s="7">
        <v>98.8</v>
      </c>
      <c r="V1231" s="7" t="s">
        <v>1</v>
      </c>
      <c r="W1231" s="7">
        <v>0</v>
      </c>
      <c r="X1231" s="7">
        <v>0</v>
      </c>
      <c r="Y1231" s="7" t="s">
        <v>2692</v>
      </c>
      <c r="Z1231" s="7" t="s">
        <v>1236</v>
      </c>
      <c r="AA1231" s="7" t="s">
        <v>222</v>
      </c>
    </row>
    <row r="1232" spans="1:27" x14ac:dyDescent="0.35">
      <c r="A1232" s="7" t="s">
        <v>0</v>
      </c>
      <c r="B1232" s="7">
        <v>8484</v>
      </c>
      <c r="C1232" s="7">
        <v>253</v>
      </c>
      <c r="D1232" s="7">
        <v>98.8</v>
      </c>
      <c r="E1232" s="7" t="s">
        <v>1</v>
      </c>
      <c r="F1232" s="7">
        <v>0</v>
      </c>
      <c r="G1232" s="7">
        <v>0</v>
      </c>
      <c r="H1232" s="7" t="s">
        <v>2692</v>
      </c>
      <c r="I1232" s="7" t="s">
        <v>1237</v>
      </c>
      <c r="J1232" s="7" t="s">
        <v>222</v>
      </c>
      <c r="R1232" s="7" t="s">
        <v>0</v>
      </c>
      <c r="S1232" s="7">
        <v>8484</v>
      </c>
      <c r="T1232" s="7">
        <v>253</v>
      </c>
      <c r="U1232" s="7">
        <v>98.8</v>
      </c>
      <c r="V1232" s="7" t="s">
        <v>1</v>
      </c>
      <c r="W1232" s="7">
        <v>0</v>
      </c>
      <c r="X1232" s="7">
        <v>0</v>
      </c>
      <c r="Y1232" s="7" t="s">
        <v>2692</v>
      </c>
      <c r="Z1232" s="7" t="s">
        <v>1237</v>
      </c>
      <c r="AA1232" s="7" t="s">
        <v>222</v>
      </c>
    </row>
    <row r="1233" spans="1:27" x14ac:dyDescent="0.35">
      <c r="A1233" s="7" t="s">
        <v>0</v>
      </c>
      <c r="B1233" s="7">
        <v>8484</v>
      </c>
      <c r="C1233" s="7">
        <v>253</v>
      </c>
      <c r="D1233" s="7">
        <v>98.8</v>
      </c>
      <c r="E1233" s="7" t="s">
        <v>1</v>
      </c>
      <c r="F1233" s="7">
        <v>0</v>
      </c>
      <c r="G1233" s="7">
        <v>0</v>
      </c>
      <c r="H1233" s="7" t="s">
        <v>2692</v>
      </c>
      <c r="I1233" s="7" t="s">
        <v>1240</v>
      </c>
      <c r="J1233" s="7" t="s">
        <v>222</v>
      </c>
      <c r="R1233" s="7" t="s">
        <v>0</v>
      </c>
      <c r="S1233" s="7">
        <v>8484</v>
      </c>
      <c r="T1233" s="7">
        <v>253</v>
      </c>
      <c r="U1233" s="7">
        <v>98.8</v>
      </c>
      <c r="V1233" s="7" t="s">
        <v>1</v>
      </c>
      <c r="W1233" s="7">
        <v>0</v>
      </c>
      <c r="X1233" s="7">
        <v>0</v>
      </c>
      <c r="Y1233" s="7" t="s">
        <v>2692</v>
      </c>
      <c r="Z1233" s="7" t="s">
        <v>1240</v>
      </c>
      <c r="AA1233" s="7" t="s">
        <v>222</v>
      </c>
    </row>
    <row r="1234" spans="1:27" x14ac:dyDescent="0.35">
      <c r="A1234" s="7" t="s">
        <v>0</v>
      </c>
      <c r="B1234" s="7">
        <v>8484</v>
      </c>
      <c r="C1234" s="7">
        <v>253</v>
      </c>
      <c r="D1234" s="7">
        <v>98.8</v>
      </c>
      <c r="E1234" s="7" t="s">
        <v>1</v>
      </c>
      <c r="F1234" s="7">
        <v>0</v>
      </c>
      <c r="G1234" s="7">
        <v>0</v>
      </c>
      <c r="H1234" s="7" t="s">
        <v>2692</v>
      </c>
      <c r="I1234" s="7" t="s">
        <v>1242</v>
      </c>
      <c r="J1234" s="7" t="s">
        <v>222</v>
      </c>
      <c r="R1234" s="7" t="s">
        <v>0</v>
      </c>
      <c r="S1234" s="7">
        <v>8484</v>
      </c>
      <c r="T1234" s="7">
        <v>253</v>
      </c>
      <c r="U1234" s="7">
        <v>98.8</v>
      </c>
      <c r="V1234" s="7" t="s">
        <v>1</v>
      </c>
      <c r="W1234" s="7">
        <v>0</v>
      </c>
      <c r="X1234" s="7">
        <v>0</v>
      </c>
      <c r="Y1234" s="7" t="s">
        <v>2692</v>
      </c>
      <c r="Z1234" s="7" t="s">
        <v>1242</v>
      </c>
      <c r="AA1234" s="7" t="s">
        <v>222</v>
      </c>
    </row>
    <row r="1235" spans="1:27" x14ac:dyDescent="0.35">
      <c r="A1235" s="7" t="s">
        <v>0</v>
      </c>
      <c r="B1235" s="7">
        <v>8484</v>
      </c>
      <c r="C1235" s="7">
        <v>253</v>
      </c>
      <c r="D1235" s="7">
        <v>98.8</v>
      </c>
      <c r="E1235" s="7" t="s">
        <v>1</v>
      </c>
      <c r="F1235" s="7">
        <v>0</v>
      </c>
      <c r="G1235" s="7">
        <v>0</v>
      </c>
      <c r="H1235" s="7" t="s">
        <v>2692</v>
      </c>
      <c r="I1235" s="7" t="s">
        <v>1241</v>
      </c>
      <c r="J1235" s="7" t="s">
        <v>222</v>
      </c>
      <c r="R1235" s="7" t="s">
        <v>0</v>
      </c>
      <c r="S1235" s="7">
        <v>8484</v>
      </c>
      <c r="T1235" s="7">
        <v>253</v>
      </c>
      <c r="U1235" s="7">
        <v>98.8</v>
      </c>
      <c r="V1235" s="7" t="s">
        <v>1</v>
      </c>
      <c r="W1235" s="7">
        <v>0</v>
      </c>
      <c r="X1235" s="7">
        <v>0</v>
      </c>
      <c r="Y1235" s="7" t="s">
        <v>2692</v>
      </c>
      <c r="Z1235" s="7" t="s">
        <v>1241</v>
      </c>
      <c r="AA1235" s="7" t="s">
        <v>222</v>
      </c>
    </row>
    <row r="1236" spans="1:27" x14ac:dyDescent="0.35">
      <c r="A1236" s="7" t="s">
        <v>0</v>
      </c>
      <c r="B1236" s="7">
        <v>8484</v>
      </c>
      <c r="C1236" s="7">
        <v>253</v>
      </c>
      <c r="D1236" s="7">
        <v>98.8</v>
      </c>
      <c r="E1236" s="7" t="s">
        <v>1</v>
      </c>
      <c r="F1236" s="7">
        <v>0</v>
      </c>
      <c r="G1236" s="7">
        <v>0</v>
      </c>
      <c r="H1236" s="7" t="s">
        <v>2692</v>
      </c>
      <c r="I1236" s="7" t="s">
        <v>1243</v>
      </c>
      <c r="J1236" s="7" t="s">
        <v>222</v>
      </c>
      <c r="R1236" s="7" t="s">
        <v>0</v>
      </c>
      <c r="S1236" s="7">
        <v>8484</v>
      </c>
      <c r="T1236" s="7">
        <v>253</v>
      </c>
      <c r="U1236" s="7">
        <v>98.8</v>
      </c>
      <c r="V1236" s="7" t="s">
        <v>1</v>
      </c>
      <c r="W1236" s="7">
        <v>0</v>
      </c>
      <c r="X1236" s="7">
        <v>0</v>
      </c>
      <c r="Y1236" s="7" t="s">
        <v>2692</v>
      </c>
      <c r="Z1236" s="7" t="s">
        <v>1243</v>
      </c>
      <c r="AA1236" s="7" t="s">
        <v>222</v>
      </c>
    </row>
    <row r="1237" spans="1:27" x14ac:dyDescent="0.35">
      <c r="A1237" s="7" t="s">
        <v>0</v>
      </c>
      <c r="B1237" s="7">
        <v>8484</v>
      </c>
      <c r="C1237" s="7">
        <v>253</v>
      </c>
      <c r="D1237" s="7">
        <v>98.8</v>
      </c>
      <c r="E1237" s="7" t="s">
        <v>1</v>
      </c>
      <c r="F1237" s="7">
        <v>0</v>
      </c>
      <c r="G1237" s="7">
        <v>0</v>
      </c>
      <c r="H1237" s="7" t="s">
        <v>2692</v>
      </c>
      <c r="I1237" s="7" t="s">
        <v>1244</v>
      </c>
      <c r="J1237" s="7" t="s">
        <v>222</v>
      </c>
      <c r="R1237" s="7" t="s">
        <v>0</v>
      </c>
      <c r="S1237" s="7">
        <v>8484</v>
      </c>
      <c r="T1237" s="7">
        <v>253</v>
      </c>
      <c r="U1237" s="7">
        <v>98.8</v>
      </c>
      <c r="V1237" s="7" t="s">
        <v>1</v>
      </c>
      <c r="W1237" s="7">
        <v>0</v>
      </c>
      <c r="X1237" s="7">
        <v>0</v>
      </c>
      <c r="Y1237" s="7" t="s">
        <v>2692</v>
      </c>
      <c r="Z1237" s="7" t="s">
        <v>1244</v>
      </c>
      <c r="AA1237" s="7" t="s">
        <v>222</v>
      </c>
    </row>
    <row r="1238" spans="1:27" x14ac:dyDescent="0.35">
      <c r="A1238" s="7" t="s">
        <v>0</v>
      </c>
      <c r="B1238" s="7">
        <v>8484</v>
      </c>
      <c r="C1238" s="7">
        <v>253</v>
      </c>
      <c r="D1238" s="7">
        <v>98.8</v>
      </c>
      <c r="E1238" s="7" t="s">
        <v>1</v>
      </c>
      <c r="F1238" s="7">
        <v>0</v>
      </c>
      <c r="G1238" s="7">
        <v>0</v>
      </c>
      <c r="H1238" s="7" t="s">
        <v>2692</v>
      </c>
      <c r="I1238" s="7" t="s">
        <v>1246</v>
      </c>
      <c r="J1238" s="7" t="s">
        <v>222</v>
      </c>
      <c r="R1238" s="7" t="s">
        <v>0</v>
      </c>
      <c r="S1238" s="7">
        <v>8484</v>
      </c>
      <c r="T1238" s="7">
        <v>253</v>
      </c>
      <c r="U1238" s="7">
        <v>98.8</v>
      </c>
      <c r="V1238" s="7" t="s">
        <v>1</v>
      </c>
      <c r="W1238" s="7">
        <v>0</v>
      </c>
      <c r="X1238" s="7">
        <v>0</v>
      </c>
      <c r="Y1238" s="7" t="s">
        <v>2692</v>
      </c>
      <c r="Z1238" s="7" t="s">
        <v>1246</v>
      </c>
      <c r="AA1238" s="7" t="s">
        <v>222</v>
      </c>
    </row>
    <row r="1239" spans="1:27" x14ac:dyDescent="0.35">
      <c r="A1239" s="7" t="s">
        <v>0</v>
      </c>
      <c r="B1239" s="7">
        <v>8484</v>
      </c>
      <c r="C1239" s="7">
        <v>253</v>
      </c>
      <c r="D1239" s="7">
        <v>98.8</v>
      </c>
      <c r="E1239" s="7" t="s">
        <v>1</v>
      </c>
      <c r="F1239" s="7">
        <v>0</v>
      </c>
      <c r="G1239" s="7">
        <v>0</v>
      </c>
      <c r="H1239" s="7" t="s">
        <v>2692</v>
      </c>
      <c r="I1239" s="7" t="s">
        <v>1245</v>
      </c>
      <c r="J1239" s="7" t="s">
        <v>222</v>
      </c>
      <c r="R1239" s="7" t="s">
        <v>0</v>
      </c>
      <c r="S1239" s="7">
        <v>8484</v>
      </c>
      <c r="T1239" s="7">
        <v>253</v>
      </c>
      <c r="U1239" s="7">
        <v>98.8</v>
      </c>
      <c r="V1239" s="7" t="s">
        <v>1</v>
      </c>
      <c r="W1239" s="7">
        <v>0</v>
      </c>
      <c r="X1239" s="7">
        <v>0</v>
      </c>
      <c r="Y1239" s="7" t="s">
        <v>2692</v>
      </c>
      <c r="Z1239" s="7" t="s">
        <v>1245</v>
      </c>
      <c r="AA1239" s="7" t="s">
        <v>222</v>
      </c>
    </row>
    <row r="1240" spans="1:27" x14ac:dyDescent="0.35">
      <c r="A1240" s="7" t="s">
        <v>0</v>
      </c>
      <c r="B1240" s="7">
        <v>8484</v>
      </c>
      <c r="C1240" s="7">
        <v>253</v>
      </c>
      <c r="D1240" s="7">
        <v>98.8</v>
      </c>
      <c r="E1240" s="7" t="s">
        <v>1</v>
      </c>
      <c r="F1240" s="7">
        <v>0</v>
      </c>
      <c r="G1240" s="7">
        <v>0</v>
      </c>
      <c r="H1240" s="7" t="s">
        <v>2692</v>
      </c>
      <c r="I1240" s="7" t="s">
        <v>1248</v>
      </c>
      <c r="J1240" s="7" t="s">
        <v>222</v>
      </c>
      <c r="R1240" s="7" t="s">
        <v>0</v>
      </c>
      <c r="S1240" s="7">
        <v>8484</v>
      </c>
      <c r="T1240" s="7">
        <v>253</v>
      </c>
      <c r="U1240" s="7">
        <v>98.8</v>
      </c>
      <c r="V1240" s="7" t="s">
        <v>1</v>
      </c>
      <c r="W1240" s="7">
        <v>0</v>
      </c>
      <c r="X1240" s="7">
        <v>0</v>
      </c>
      <c r="Y1240" s="7" t="s">
        <v>2692</v>
      </c>
      <c r="Z1240" s="7" t="s">
        <v>1248</v>
      </c>
      <c r="AA1240" s="7" t="s">
        <v>222</v>
      </c>
    </row>
    <row r="1241" spans="1:27" x14ac:dyDescent="0.35">
      <c r="A1241" s="7" t="s">
        <v>0</v>
      </c>
      <c r="B1241" s="7">
        <v>8484</v>
      </c>
      <c r="C1241" s="7">
        <v>253</v>
      </c>
      <c r="D1241" s="7">
        <v>98.8</v>
      </c>
      <c r="E1241" s="7" t="s">
        <v>1</v>
      </c>
      <c r="F1241" s="7">
        <v>0</v>
      </c>
      <c r="G1241" s="7">
        <v>0</v>
      </c>
      <c r="H1241" s="7" t="s">
        <v>2692</v>
      </c>
      <c r="I1241" s="7" t="s">
        <v>1250</v>
      </c>
      <c r="J1241" s="7" t="s">
        <v>222</v>
      </c>
      <c r="R1241" s="7" t="s">
        <v>0</v>
      </c>
      <c r="S1241" s="7">
        <v>8484</v>
      </c>
      <c r="T1241" s="7">
        <v>253</v>
      </c>
      <c r="U1241" s="7">
        <v>98.8</v>
      </c>
      <c r="V1241" s="7" t="s">
        <v>1</v>
      </c>
      <c r="W1241" s="7">
        <v>0</v>
      </c>
      <c r="X1241" s="7">
        <v>0</v>
      </c>
      <c r="Y1241" s="7" t="s">
        <v>2692</v>
      </c>
      <c r="Z1241" s="7" t="s">
        <v>1250</v>
      </c>
      <c r="AA1241" s="7" t="s">
        <v>222</v>
      </c>
    </row>
    <row r="1242" spans="1:27" x14ac:dyDescent="0.35">
      <c r="A1242" s="7" t="s">
        <v>0</v>
      </c>
      <c r="B1242" s="7">
        <v>8484</v>
      </c>
      <c r="C1242" s="7">
        <v>253</v>
      </c>
      <c r="D1242" s="7">
        <v>98.8</v>
      </c>
      <c r="E1242" s="7" t="s">
        <v>1</v>
      </c>
      <c r="F1242" s="7">
        <v>0</v>
      </c>
      <c r="G1242" s="7">
        <v>0</v>
      </c>
      <c r="H1242" s="7" t="s">
        <v>2692</v>
      </c>
      <c r="I1242" s="7" t="s">
        <v>1247</v>
      </c>
      <c r="J1242" s="7" t="s">
        <v>222</v>
      </c>
      <c r="R1242" s="7" t="s">
        <v>0</v>
      </c>
      <c r="S1242" s="7">
        <v>8484</v>
      </c>
      <c r="T1242" s="7">
        <v>253</v>
      </c>
      <c r="U1242" s="7">
        <v>98.8</v>
      </c>
      <c r="V1242" s="7" t="s">
        <v>1</v>
      </c>
      <c r="W1242" s="7">
        <v>0</v>
      </c>
      <c r="X1242" s="7">
        <v>0</v>
      </c>
      <c r="Y1242" s="7" t="s">
        <v>2692</v>
      </c>
      <c r="Z1242" s="7" t="s">
        <v>1247</v>
      </c>
      <c r="AA1242" s="7" t="s">
        <v>222</v>
      </c>
    </row>
    <row r="1243" spans="1:27" x14ac:dyDescent="0.35">
      <c r="A1243" s="7" t="s">
        <v>0</v>
      </c>
      <c r="B1243" s="7">
        <v>8484</v>
      </c>
      <c r="C1243" s="7">
        <v>253</v>
      </c>
      <c r="D1243" s="7">
        <v>98.8</v>
      </c>
      <c r="E1243" s="7" t="s">
        <v>1</v>
      </c>
      <c r="F1243" s="7">
        <v>0</v>
      </c>
      <c r="G1243" s="7">
        <v>0</v>
      </c>
      <c r="H1243" s="7" t="s">
        <v>2692</v>
      </c>
      <c r="I1243" s="7" t="s">
        <v>1249</v>
      </c>
      <c r="J1243" s="7" t="s">
        <v>222</v>
      </c>
      <c r="R1243" s="7" t="s">
        <v>0</v>
      </c>
      <c r="S1243" s="7">
        <v>8484</v>
      </c>
      <c r="T1243" s="7">
        <v>253</v>
      </c>
      <c r="U1243" s="7">
        <v>98.8</v>
      </c>
      <c r="V1243" s="7" t="s">
        <v>1</v>
      </c>
      <c r="W1243" s="7">
        <v>0</v>
      </c>
      <c r="X1243" s="7">
        <v>0</v>
      </c>
      <c r="Y1243" s="7" t="s">
        <v>2692</v>
      </c>
      <c r="Z1243" s="7" t="s">
        <v>1249</v>
      </c>
      <c r="AA1243" s="7" t="s">
        <v>222</v>
      </c>
    </row>
    <row r="1244" spans="1:27" x14ac:dyDescent="0.35">
      <c r="A1244" s="7" t="s">
        <v>0</v>
      </c>
      <c r="B1244" s="7">
        <v>8484</v>
      </c>
      <c r="C1244" s="7">
        <v>253</v>
      </c>
      <c r="D1244" s="7">
        <v>98.8</v>
      </c>
      <c r="E1244" s="7" t="s">
        <v>1</v>
      </c>
      <c r="F1244" s="7">
        <v>0</v>
      </c>
      <c r="G1244" s="7">
        <v>0</v>
      </c>
      <c r="H1244" s="7" t="s">
        <v>2692</v>
      </c>
      <c r="I1244" s="7" t="s">
        <v>1252</v>
      </c>
      <c r="J1244" s="7" t="s">
        <v>222</v>
      </c>
      <c r="R1244" s="7" t="s">
        <v>0</v>
      </c>
      <c r="S1244" s="7">
        <v>8484</v>
      </c>
      <c r="T1244" s="7">
        <v>253</v>
      </c>
      <c r="U1244" s="7">
        <v>98.8</v>
      </c>
      <c r="V1244" s="7" t="s">
        <v>1</v>
      </c>
      <c r="W1244" s="7">
        <v>0</v>
      </c>
      <c r="X1244" s="7">
        <v>0</v>
      </c>
      <c r="Y1244" s="7" t="s">
        <v>2692</v>
      </c>
      <c r="Z1244" s="7" t="s">
        <v>1252</v>
      </c>
      <c r="AA1244" s="7" t="s">
        <v>222</v>
      </c>
    </row>
    <row r="1245" spans="1:27" x14ac:dyDescent="0.35">
      <c r="A1245" s="7" t="s">
        <v>0</v>
      </c>
      <c r="B1245" s="7">
        <v>8484</v>
      </c>
      <c r="C1245" s="7">
        <v>253</v>
      </c>
      <c r="D1245" s="7">
        <v>98.8</v>
      </c>
      <c r="E1245" s="7" t="s">
        <v>1</v>
      </c>
      <c r="F1245" s="7">
        <v>0</v>
      </c>
      <c r="G1245" s="7">
        <v>0</v>
      </c>
      <c r="H1245" s="7" t="s">
        <v>2692</v>
      </c>
      <c r="I1245" s="7" t="s">
        <v>1251</v>
      </c>
      <c r="J1245" s="7" t="s">
        <v>222</v>
      </c>
      <c r="R1245" s="7" t="s">
        <v>0</v>
      </c>
      <c r="S1245" s="7">
        <v>8484</v>
      </c>
      <c r="T1245" s="7">
        <v>253</v>
      </c>
      <c r="U1245" s="7">
        <v>98.8</v>
      </c>
      <c r="V1245" s="7" t="s">
        <v>1</v>
      </c>
      <c r="W1245" s="7">
        <v>0</v>
      </c>
      <c r="X1245" s="7">
        <v>0</v>
      </c>
      <c r="Y1245" s="7" t="s">
        <v>2692</v>
      </c>
      <c r="Z1245" s="7" t="s">
        <v>1251</v>
      </c>
      <c r="AA1245" s="7" t="s">
        <v>222</v>
      </c>
    </row>
    <row r="1246" spans="1:27" x14ac:dyDescent="0.35">
      <c r="A1246" s="7" t="s">
        <v>0</v>
      </c>
      <c r="B1246" s="7">
        <v>8484</v>
      </c>
      <c r="C1246" s="7">
        <v>253</v>
      </c>
      <c r="D1246" s="7">
        <v>98.8</v>
      </c>
      <c r="E1246" s="7" t="s">
        <v>1</v>
      </c>
      <c r="F1246" s="7">
        <v>0</v>
      </c>
      <c r="G1246" s="7">
        <v>0</v>
      </c>
      <c r="H1246" s="7" t="s">
        <v>2692</v>
      </c>
      <c r="I1246" s="7" t="s">
        <v>1253</v>
      </c>
      <c r="J1246" s="7" t="s">
        <v>222</v>
      </c>
      <c r="R1246" s="7" t="s">
        <v>0</v>
      </c>
      <c r="S1246" s="7">
        <v>8484</v>
      </c>
      <c r="T1246" s="7">
        <v>253</v>
      </c>
      <c r="U1246" s="7">
        <v>98.8</v>
      </c>
      <c r="V1246" s="7" t="s">
        <v>1</v>
      </c>
      <c r="W1246" s="7">
        <v>0</v>
      </c>
      <c r="X1246" s="7">
        <v>0</v>
      </c>
      <c r="Y1246" s="7" t="s">
        <v>2692</v>
      </c>
      <c r="Z1246" s="7" t="s">
        <v>1253</v>
      </c>
      <c r="AA1246" s="7" t="s">
        <v>222</v>
      </c>
    </row>
    <row r="1247" spans="1:27" x14ac:dyDescent="0.35">
      <c r="A1247" s="7" t="s">
        <v>0</v>
      </c>
      <c r="B1247" s="7">
        <v>8484</v>
      </c>
      <c r="C1247" s="7">
        <v>253</v>
      </c>
      <c r="D1247" s="7">
        <v>98.8</v>
      </c>
      <c r="E1247" s="7" t="s">
        <v>1</v>
      </c>
      <c r="F1247" s="7">
        <v>0</v>
      </c>
      <c r="G1247" s="7">
        <v>0</v>
      </c>
      <c r="H1247" s="7" t="s">
        <v>2692</v>
      </c>
      <c r="I1247" s="7" t="s">
        <v>1254</v>
      </c>
      <c r="J1247" s="7" t="s">
        <v>222</v>
      </c>
      <c r="R1247" s="7" t="s">
        <v>0</v>
      </c>
      <c r="S1247" s="7">
        <v>8484</v>
      </c>
      <c r="T1247" s="7">
        <v>253</v>
      </c>
      <c r="U1247" s="7">
        <v>98.8</v>
      </c>
      <c r="V1247" s="7" t="s">
        <v>1</v>
      </c>
      <c r="W1247" s="7">
        <v>0</v>
      </c>
      <c r="X1247" s="7">
        <v>0</v>
      </c>
      <c r="Y1247" s="7" t="s">
        <v>2692</v>
      </c>
      <c r="Z1247" s="7" t="s">
        <v>1254</v>
      </c>
      <c r="AA1247" s="7" t="s">
        <v>222</v>
      </c>
    </row>
    <row r="1248" spans="1:27" x14ac:dyDescent="0.35">
      <c r="A1248" s="7" t="s">
        <v>0</v>
      </c>
      <c r="B1248" s="7">
        <v>8484</v>
      </c>
      <c r="C1248" s="7">
        <v>253</v>
      </c>
      <c r="D1248" s="7">
        <v>98.8</v>
      </c>
      <c r="E1248" s="7" t="s">
        <v>1</v>
      </c>
      <c r="F1248" s="7">
        <v>0</v>
      </c>
      <c r="G1248" s="7">
        <v>0</v>
      </c>
      <c r="H1248" s="7" t="s">
        <v>2692</v>
      </c>
      <c r="I1248" s="7" t="s">
        <v>1265</v>
      </c>
      <c r="J1248" s="7" t="s">
        <v>222</v>
      </c>
      <c r="R1248" s="7" t="s">
        <v>0</v>
      </c>
      <c r="S1248" s="7">
        <v>8484</v>
      </c>
      <c r="T1248" s="7">
        <v>253</v>
      </c>
      <c r="U1248" s="7">
        <v>98.8</v>
      </c>
      <c r="V1248" s="7" t="s">
        <v>1</v>
      </c>
      <c r="W1248" s="7">
        <v>0</v>
      </c>
      <c r="X1248" s="7">
        <v>0</v>
      </c>
      <c r="Y1248" s="7" t="s">
        <v>2692</v>
      </c>
      <c r="Z1248" s="7" t="s">
        <v>1265</v>
      </c>
      <c r="AA1248" s="7" t="s">
        <v>222</v>
      </c>
    </row>
    <row r="1249" spans="1:27" x14ac:dyDescent="0.35">
      <c r="A1249" s="7" t="s">
        <v>0</v>
      </c>
      <c r="B1249" s="7">
        <v>8484</v>
      </c>
      <c r="C1249" s="7">
        <v>253</v>
      </c>
      <c r="D1249" s="7">
        <v>98.8</v>
      </c>
      <c r="E1249" s="7" t="s">
        <v>1</v>
      </c>
      <c r="F1249" s="7">
        <v>0</v>
      </c>
      <c r="G1249" s="7">
        <v>0</v>
      </c>
      <c r="H1249" s="7" t="s">
        <v>2692</v>
      </c>
      <c r="I1249" s="7" t="s">
        <v>1255</v>
      </c>
      <c r="J1249" s="7" t="s">
        <v>222</v>
      </c>
      <c r="R1249" s="7" t="s">
        <v>0</v>
      </c>
      <c r="S1249" s="7">
        <v>8484</v>
      </c>
      <c r="T1249" s="7">
        <v>253</v>
      </c>
      <c r="U1249" s="7">
        <v>98.8</v>
      </c>
      <c r="V1249" s="7" t="s">
        <v>1</v>
      </c>
      <c r="W1249" s="7">
        <v>0</v>
      </c>
      <c r="X1249" s="7">
        <v>0</v>
      </c>
      <c r="Y1249" s="7" t="s">
        <v>2692</v>
      </c>
      <c r="Z1249" s="7" t="s">
        <v>1255</v>
      </c>
      <c r="AA1249" s="7" t="s">
        <v>222</v>
      </c>
    </row>
    <row r="1250" spans="1:27" x14ac:dyDescent="0.35">
      <c r="A1250" s="7" t="s">
        <v>0</v>
      </c>
      <c r="B1250" s="7">
        <v>8484</v>
      </c>
      <c r="C1250" s="7">
        <v>253</v>
      </c>
      <c r="D1250" s="7">
        <v>98.8</v>
      </c>
      <c r="E1250" s="7" t="s">
        <v>1</v>
      </c>
      <c r="F1250" s="7">
        <v>0</v>
      </c>
      <c r="G1250" s="7">
        <v>0</v>
      </c>
      <c r="H1250" s="7" t="s">
        <v>2692</v>
      </c>
      <c r="I1250" s="7" t="s">
        <v>1256</v>
      </c>
      <c r="J1250" s="7" t="s">
        <v>222</v>
      </c>
      <c r="R1250" s="7" t="s">
        <v>0</v>
      </c>
      <c r="S1250" s="7">
        <v>8484</v>
      </c>
      <c r="T1250" s="7">
        <v>253</v>
      </c>
      <c r="U1250" s="7">
        <v>98.8</v>
      </c>
      <c r="V1250" s="7" t="s">
        <v>1</v>
      </c>
      <c r="W1250" s="7">
        <v>0</v>
      </c>
      <c r="X1250" s="7">
        <v>0</v>
      </c>
      <c r="Y1250" s="7" t="s">
        <v>2692</v>
      </c>
      <c r="Z1250" s="7" t="s">
        <v>1256</v>
      </c>
      <c r="AA1250" s="7" t="s">
        <v>222</v>
      </c>
    </row>
    <row r="1251" spans="1:27" x14ac:dyDescent="0.35">
      <c r="A1251" s="7" t="s">
        <v>0</v>
      </c>
      <c r="B1251" s="7">
        <v>8484</v>
      </c>
      <c r="C1251" s="7">
        <v>253</v>
      </c>
      <c r="D1251" s="7">
        <v>98.8</v>
      </c>
      <c r="E1251" s="7" t="s">
        <v>1</v>
      </c>
      <c r="F1251" s="7">
        <v>0</v>
      </c>
      <c r="G1251" s="7">
        <v>0</v>
      </c>
      <c r="H1251" s="7" t="s">
        <v>2692</v>
      </c>
      <c r="I1251" s="7" t="s">
        <v>1258</v>
      </c>
      <c r="J1251" s="7" t="s">
        <v>222</v>
      </c>
      <c r="R1251" s="7" t="s">
        <v>0</v>
      </c>
      <c r="S1251" s="7">
        <v>8484</v>
      </c>
      <c r="T1251" s="7">
        <v>253</v>
      </c>
      <c r="U1251" s="7">
        <v>98.8</v>
      </c>
      <c r="V1251" s="7" t="s">
        <v>1</v>
      </c>
      <c r="W1251" s="7">
        <v>0</v>
      </c>
      <c r="X1251" s="7">
        <v>0</v>
      </c>
      <c r="Y1251" s="7" t="s">
        <v>2692</v>
      </c>
      <c r="Z1251" s="7" t="s">
        <v>1258</v>
      </c>
      <c r="AA1251" s="7" t="s">
        <v>222</v>
      </c>
    </row>
    <row r="1252" spans="1:27" x14ac:dyDescent="0.35">
      <c r="A1252" s="7" t="s">
        <v>0</v>
      </c>
      <c r="B1252" s="7">
        <v>8484</v>
      </c>
      <c r="C1252" s="7">
        <v>253</v>
      </c>
      <c r="D1252" s="7">
        <v>98.8</v>
      </c>
      <c r="E1252" s="7" t="s">
        <v>1</v>
      </c>
      <c r="F1252" s="7">
        <v>0</v>
      </c>
      <c r="G1252" s="7">
        <v>0</v>
      </c>
      <c r="H1252" s="7" t="s">
        <v>2692</v>
      </c>
      <c r="I1252" s="7" t="s">
        <v>1257</v>
      </c>
      <c r="J1252" s="7" t="s">
        <v>222</v>
      </c>
      <c r="R1252" s="7" t="s">
        <v>0</v>
      </c>
      <c r="S1252" s="7">
        <v>8484</v>
      </c>
      <c r="T1252" s="7">
        <v>253</v>
      </c>
      <c r="U1252" s="7">
        <v>98.8</v>
      </c>
      <c r="V1252" s="7" t="s">
        <v>1</v>
      </c>
      <c r="W1252" s="7">
        <v>0</v>
      </c>
      <c r="X1252" s="7">
        <v>0</v>
      </c>
      <c r="Y1252" s="7" t="s">
        <v>2692</v>
      </c>
      <c r="Z1252" s="7" t="s">
        <v>1257</v>
      </c>
      <c r="AA1252" s="7" t="s">
        <v>222</v>
      </c>
    </row>
    <row r="1253" spans="1:27" x14ac:dyDescent="0.35">
      <c r="A1253" s="7" t="s">
        <v>0</v>
      </c>
      <c r="B1253" s="7">
        <v>8484</v>
      </c>
      <c r="C1253" s="7">
        <v>253</v>
      </c>
      <c r="D1253" s="7">
        <v>98.8</v>
      </c>
      <c r="E1253" s="7" t="s">
        <v>1</v>
      </c>
      <c r="F1253" s="7">
        <v>0</v>
      </c>
      <c r="G1253" s="7">
        <v>0</v>
      </c>
      <c r="H1253" s="7" t="s">
        <v>2692</v>
      </c>
      <c r="I1253" s="7" t="s">
        <v>1259</v>
      </c>
      <c r="J1253" s="7" t="s">
        <v>222</v>
      </c>
      <c r="R1253" s="7" t="s">
        <v>0</v>
      </c>
      <c r="S1253" s="7">
        <v>8484</v>
      </c>
      <c r="T1253" s="7">
        <v>253</v>
      </c>
      <c r="U1253" s="7">
        <v>98.8</v>
      </c>
      <c r="V1253" s="7" t="s">
        <v>1</v>
      </c>
      <c r="W1253" s="7">
        <v>0</v>
      </c>
      <c r="X1253" s="7">
        <v>0</v>
      </c>
      <c r="Y1253" s="7" t="s">
        <v>2692</v>
      </c>
      <c r="Z1253" s="7" t="s">
        <v>1259</v>
      </c>
      <c r="AA1253" s="7" t="s">
        <v>222</v>
      </c>
    </row>
    <row r="1254" spans="1:27" x14ac:dyDescent="0.35">
      <c r="A1254" s="7" t="s">
        <v>0</v>
      </c>
      <c r="B1254" s="7">
        <v>8484</v>
      </c>
      <c r="C1254" s="7">
        <v>253</v>
      </c>
      <c r="D1254" s="7">
        <v>98.8</v>
      </c>
      <c r="E1254" s="7" t="s">
        <v>1</v>
      </c>
      <c r="F1254" s="7">
        <v>0</v>
      </c>
      <c r="G1254" s="7">
        <v>0</v>
      </c>
      <c r="H1254" s="7" t="s">
        <v>2692</v>
      </c>
      <c r="I1254" s="7" t="s">
        <v>1260</v>
      </c>
      <c r="J1254" s="7" t="s">
        <v>222</v>
      </c>
      <c r="R1254" s="7" t="s">
        <v>0</v>
      </c>
      <c r="S1254" s="7">
        <v>8484</v>
      </c>
      <c r="T1254" s="7">
        <v>253</v>
      </c>
      <c r="U1254" s="7">
        <v>98.8</v>
      </c>
      <c r="V1254" s="7" t="s">
        <v>1</v>
      </c>
      <c r="W1254" s="7">
        <v>0</v>
      </c>
      <c r="X1254" s="7">
        <v>0</v>
      </c>
      <c r="Y1254" s="7" t="s">
        <v>2692</v>
      </c>
      <c r="Z1254" s="7" t="s">
        <v>1260</v>
      </c>
      <c r="AA1254" s="7" t="s">
        <v>222</v>
      </c>
    </row>
    <row r="1255" spans="1:27" x14ac:dyDescent="0.35">
      <c r="A1255" s="7" t="s">
        <v>0</v>
      </c>
      <c r="B1255" s="7">
        <v>8484</v>
      </c>
      <c r="C1255" s="7">
        <v>253</v>
      </c>
      <c r="D1255" s="7">
        <v>98.8</v>
      </c>
      <c r="E1255" s="7" t="s">
        <v>1</v>
      </c>
      <c r="F1255" s="7">
        <v>0</v>
      </c>
      <c r="G1255" s="7">
        <v>0</v>
      </c>
      <c r="H1255" s="7" t="s">
        <v>2692</v>
      </c>
      <c r="I1255" s="7" t="s">
        <v>1261</v>
      </c>
      <c r="J1255" s="7" t="s">
        <v>222</v>
      </c>
      <c r="R1255" s="7" t="s">
        <v>0</v>
      </c>
      <c r="S1255" s="7">
        <v>8484</v>
      </c>
      <c r="T1255" s="7">
        <v>253</v>
      </c>
      <c r="U1255" s="7">
        <v>98.8</v>
      </c>
      <c r="V1255" s="7" t="s">
        <v>1</v>
      </c>
      <c r="W1255" s="7">
        <v>0</v>
      </c>
      <c r="X1255" s="7">
        <v>0</v>
      </c>
      <c r="Y1255" s="7" t="s">
        <v>2692</v>
      </c>
      <c r="Z1255" s="7" t="s">
        <v>1261</v>
      </c>
      <c r="AA1255" s="7" t="s">
        <v>222</v>
      </c>
    </row>
    <row r="1256" spans="1:27" x14ac:dyDescent="0.35">
      <c r="A1256" s="7" t="s">
        <v>0</v>
      </c>
      <c r="B1256" s="7">
        <v>8484</v>
      </c>
      <c r="C1256" s="7">
        <v>253</v>
      </c>
      <c r="D1256" s="7">
        <v>98.8</v>
      </c>
      <c r="E1256" s="7" t="s">
        <v>1</v>
      </c>
      <c r="F1256" s="7">
        <v>0</v>
      </c>
      <c r="G1256" s="7">
        <v>0</v>
      </c>
      <c r="H1256" s="7" t="s">
        <v>2692</v>
      </c>
      <c r="I1256" s="7" t="s">
        <v>1262</v>
      </c>
      <c r="J1256" s="7" t="s">
        <v>222</v>
      </c>
      <c r="R1256" s="7" t="s">
        <v>0</v>
      </c>
      <c r="S1256" s="7">
        <v>8484</v>
      </c>
      <c r="T1256" s="7">
        <v>253</v>
      </c>
      <c r="U1256" s="7">
        <v>98.8</v>
      </c>
      <c r="V1256" s="7" t="s">
        <v>1</v>
      </c>
      <c r="W1256" s="7">
        <v>0</v>
      </c>
      <c r="X1256" s="7">
        <v>0</v>
      </c>
      <c r="Y1256" s="7" t="s">
        <v>2692</v>
      </c>
      <c r="Z1256" s="7" t="s">
        <v>1262</v>
      </c>
      <c r="AA1256" s="7" t="s">
        <v>222</v>
      </c>
    </row>
    <row r="1257" spans="1:27" x14ac:dyDescent="0.35">
      <c r="A1257" s="7" t="s">
        <v>0</v>
      </c>
      <c r="B1257" s="7">
        <v>8484</v>
      </c>
      <c r="C1257" s="7">
        <v>253</v>
      </c>
      <c r="D1257" s="7">
        <v>98.8</v>
      </c>
      <c r="E1257" s="7" t="s">
        <v>1</v>
      </c>
      <c r="F1257" s="7">
        <v>0</v>
      </c>
      <c r="G1257" s="7">
        <v>0</v>
      </c>
      <c r="H1257" s="7" t="s">
        <v>2692</v>
      </c>
      <c r="I1257" s="7" t="s">
        <v>1264</v>
      </c>
      <c r="J1257" s="7" t="s">
        <v>222</v>
      </c>
      <c r="R1257" s="7" t="s">
        <v>0</v>
      </c>
      <c r="S1257" s="7">
        <v>8484</v>
      </c>
      <c r="T1257" s="7">
        <v>253</v>
      </c>
      <c r="U1257" s="7">
        <v>98.8</v>
      </c>
      <c r="V1257" s="7" t="s">
        <v>1</v>
      </c>
      <c r="W1257" s="7">
        <v>0</v>
      </c>
      <c r="X1257" s="7">
        <v>0</v>
      </c>
      <c r="Y1257" s="7" t="s">
        <v>2692</v>
      </c>
      <c r="Z1257" s="7" t="s">
        <v>1264</v>
      </c>
      <c r="AA1257" s="7" t="s">
        <v>222</v>
      </c>
    </row>
    <row r="1258" spans="1:27" x14ac:dyDescent="0.35">
      <c r="A1258" s="7" t="s">
        <v>0</v>
      </c>
      <c r="B1258" s="7">
        <v>8484</v>
      </c>
      <c r="C1258" s="7">
        <v>253</v>
      </c>
      <c r="D1258" s="7">
        <v>98.8</v>
      </c>
      <c r="E1258" s="7" t="s">
        <v>1</v>
      </c>
      <c r="F1258" s="7">
        <v>0</v>
      </c>
      <c r="G1258" s="7">
        <v>0</v>
      </c>
      <c r="H1258" s="7" t="s">
        <v>2692</v>
      </c>
      <c r="I1258" s="7" t="s">
        <v>1263</v>
      </c>
      <c r="J1258" s="7" t="s">
        <v>222</v>
      </c>
      <c r="R1258" s="7" t="s">
        <v>0</v>
      </c>
      <c r="S1258" s="7">
        <v>8484</v>
      </c>
      <c r="T1258" s="7">
        <v>253</v>
      </c>
      <c r="U1258" s="7">
        <v>98.8</v>
      </c>
      <c r="V1258" s="7" t="s">
        <v>1</v>
      </c>
      <c r="W1258" s="7">
        <v>0</v>
      </c>
      <c r="X1258" s="7">
        <v>0</v>
      </c>
      <c r="Y1258" s="7" t="s">
        <v>2692</v>
      </c>
      <c r="Z1258" s="7" t="s">
        <v>1263</v>
      </c>
      <c r="AA1258" s="7" t="s">
        <v>222</v>
      </c>
    </row>
    <row r="1259" spans="1:27" x14ac:dyDescent="0.35">
      <c r="A1259" s="7" t="s">
        <v>0</v>
      </c>
      <c r="B1259" s="7">
        <v>8484</v>
      </c>
      <c r="C1259" s="7">
        <v>253</v>
      </c>
      <c r="D1259" s="7">
        <v>98.8</v>
      </c>
      <c r="E1259" s="7" t="s">
        <v>1</v>
      </c>
      <c r="F1259" s="7">
        <v>0</v>
      </c>
      <c r="G1259" s="7">
        <v>0</v>
      </c>
      <c r="H1259" s="7" t="s">
        <v>2692</v>
      </c>
      <c r="I1259" s="7" t="s">
        <v>1267</v>
      </c>
      <c r="J1259" s="7" t="s">
        <v>222</v>
      </c>
      <c r="R1259" s="7" t="s">
        <v>0</v>
      </c>
      <c r="S1259" s="7">
        <v>8484</v>
      </c>
      <c r="T1259" s="7">
        <v>253</v>
      </c>
      <c r="U1259" s="7">
        <v>98.8</v>
      </c>
      <c r="V1259" s="7" t="s">
        <v>1</v>
      </c>
      <c r="W1259" s="7">
        <v>0</v>
      </c>
      <c r="X1259" s="7">
        <v>0</v>
      </c>
      <c r="Y1259" s="7" t="s">
        <v>2692</v>
      </c>
      <c r="Z1259" s="7" t="s">
        <v>1267</v>
      </c>
      <c r="AA1259" s="7" t="s">
        <v>222</v>
      </c>
    </row>
    <row r="1260" spans="1:27" x14ac:dyDescent="0.35">
      <c r="A1260" s="7" t="s">
        <v>0</v>
      </c>
      <c r="B1260" s="7">
        <v>8484</v>
      </c>
      <c r="C1260" s="7">
        <v>253</v>
      </c>
      <c r="D1260" s="7">
        <v>98.8</v>
      </c>
      <c r="E1260" s="7" t="s">
        <v>1</v>
      </c>
      <c r="F1260" s="7">
        <v>0</v>
      </c>
      <c r="G1260" s="7">
        <v>0</v>
      </c>
      <c r="H1260" s="7" t="s">
        <v>2692</v>
      </c>
      <c r="I1260" s="7" t="s">
        <v>1266</v>
      </c>
      <c r="J1260" s="7" t="s">
        <v>222</v>
      </c>
      <c r="R1260" s="7" t="s">
        <v>0</v>
      </c>
      <c r="S1260" s="7">
        <v>8484</v>
      </c>
      <c r="T1260" s="7">
        <v>253</v>
      </c>
      <c r="U1260" s="7">
        <v>98.8</v>
      </c>
      <c r="V1260" s="7" t="s">
        <v>1</v>
      </c>
      <c r="W1260" s="7">
        <v>0</v>
      </c>
      <c r="X1260" s="7">
        <v>0</v>
      </c>
      <c r="Y1260" s="7" t="s">
        <v>2692</v>
      </c>
      <c r="Z1260" s="7" t="s">
        <v>1266</v>
      </c>
      <c r="AA1260" s="7" t="s">
        <v>222</v>
      </c>
    </row>
    <row r="1261" spans="1:27" x14ac:dyDescent="0.35">
      <c r="A1261" s="7" t="s">
        <v>0</v>
      </c>
      <c r="B1261" s="7">
        <v>8484</v>
      </c>
      <c r="C1261" s="7">
        <v>253</v>
      </c>
      <c r="D1261" s="7">
        <v>98.8</v>
      </c>
      <c r="E1261" s="7" t="s">
        <v>1</v>
      </c>
      <c r="F1261" s="7">
        <v>0</v>
      </c>
      <c r="G1261" s="7">
        <v>0</v>
      </c>
      <c r="H1261" s="7" t="s">
        <v>2692</v>
      </c>
      <c r="I1261" s="7" t="s">
        <v>1268</v>
      </c>
      <c r="J1261" s="7" t="s">
        <v>222</v>
      </c>
      <c r="R1261" s="7" t="s">
        <v>0</v>
      </c>
      <c r="S1261" s="7">
        <v>8484</v>
      </c>
      <c r="T1261" s="7">
        <v>253</v>
      </c>
      <c r="U1261" s="7">
        <v>98.8</v>
      </c>
      <c r="V1261" s="7" t="s">
        <v>1</v>
      </c>
      <c r="W1261" s="7">
        <v>0</v>
      </c>
      <c r="X1261" s="7">
        <v>0</v>
      </c>
      <c r="Y1261" s="7" t="s">
        <v>2692</v>
      </c>
      <c r="Z1261" s="7" t="s">
        <v>1268</v>
      </c>
      <c r="AA1261" s="7" t="s">
        <v>222</v>
      </c>
    </row>
    <row r="1262" spans="1:27" x14ac:dyDescent="0.35">
      <c r="A1262" s="7" t="s">
        <v>0</v>
      </c>
      <c r="B1262" s="7">
        <v>8484</v>
      </c>
      <c r="C1262" s="7">
        <v>253</v>
      </c>
      <c r="D1262" s="7">
        <v>98.8</v>
      </c>
      <c r="E1262" s="7" t="s">
        <v>1</v>
      </c>
      <c r="F1262" s="7">
        <v>0</v>
      </c>
      <c r="G1262" s="7">
        <v>0</v>
      </c>
      <c r="H1262" s="7" t="s">
        <v>2692</v>
      </c>
      <c r="I1262" s="7" t="s">
        <v>1269</v>
      </c>
      <c r="J1262" s="7" t="s">
        <v>222</v>
      </c>
      <c r="R1262" s="7" t="s">
        <v>0</v>
      </c>
      <c r="S1262" s="7">
        <v>8484</v>
      </c>
      <c r="T1262" s="7">
        <v>253</v>
      </c>
      <c r="U1262" s="7">
        <v>98.8</v>
      </c>
      <c r="V1262" s="7" t="s">
        <v>1</v>
      </c>
      <c r="W1262" s="7">
        <v>0</v>
      </c>
      <c r="X1262" s="7">
        <v>0</v>
      </c>
      <c r="Y1262" s="7" t="s">
        <v>2692</v>
      </c>
      <c r="Z1262" s="7" t="s">
        <v>1269</v>
      </c>
      <c r="AA1262" s="7" t="s">
        <v>222</v>
      </c>
    </row>
    <row r="1263" spans="1:27" x14ac:dyDescent="0.35">
      <c r="A1263" s="7" t="s">
        <v>0</v>
      </c>
      <c r="B1263" s="7">
        <v>12511</v>
      </c>
      <c r="C1263" s="7">
        <v>253</v>
      </c>
      <c r="D1263" s="7">
        <v>100</v>
      </c>
      <c r="E1263" s="7" t="s">
        <v>1</v>
      </c>
      <c r="F1263" s="7">
        <v>0</v>
      </c>
      <c r="G1263" s="7">
        <v>0</v>
      </c>
      <c r="H1263" s="7" t="s">
        <v>2700</v>
      </c>
      <c r="I1263" s="7" t="s">
        <v>1273</v>
      </c>
      <c r="J1263" s="7" t="s">
        <v>1351</v>
      </c>
      <c r="R1263" s="7" t="s">
        <v>0</v>
      </c>
      <c r="S1263" s="7">
        <v>12511</v>
      </c>
      <c r="T1263" s="7">
        <v>253</v>
      </c>
      <c r="U1263" s="7">
        <v>100</v>
      </c>
      <c r="V1263" s="7" t="s">
        <v>1</v>
      </c>
      <c r="W1263" s="7">
        <v>0</v>
      </c>
      <c r="X1263" s="7">
        <v>0</v>
      </c>
      <c r="Y1263" s="7" t="s">
        <v>2700</v>
      </c>
      <c r="Z1263" s="7" t="s">
        <v>1273</v>
      </c>
      <c r="AA1263" s="7" t="s">
        <v>1351</v>
      </c>
    </row>
    <row r="1264" spans="1:27" x14ac:dyDescent="0.35">
      <c r="A1264" s="7" t="s">
        <v>0</v>
      </c>
      <c r="B1264" s="7">
        <v>8484</v>
      </c>
      <c r="C1264" s="7">
        <v>253</v>
      </c>
      <c r="D1264" s="7">
        <v>98.8</v>
      </c>
      <c r="E1264" s="7" t="s">
        <v>1</v>
      </c>
      <c r="F1264" s="7">
        <v>0</v>
      </c>
      <c r="G1264" s="7">
        <v>0</v>
      </c>
      <c r="H1264" s="7" t="s">
        <v>2692</v>
      </c>
      <c r="I1264" s="7" t="s">
        <v>1270</v>
      </c>
      <c r="J1264" s="7" t="s">
        <v>222</v>
      </c>
      <c r="R1264" s="7" t="s">
        <v>0</v>
      </c>
      <c r="S1264" s="7">
        <v>8484</v>
      </c>
      <c r="T1264" s="7">
        <v>253</v>
      </c>
      <c r="U1264" s="7">
        <v>98.8</v>
      </c>
      <c r="V1264" s="7" t="s">
        <v>1</v>
      </c>
      <c r="W1264" s="7">
        <v>0</v>
      </c>
      <c r="X1264" s="7">
        <v>0</v>
      </c>
      <c r="Y1264" s="7" t="s">
        <v>2692</v>
      </c>
      <c r="Z1264" s="7" t="s">
        <v>1270</v>
      </c>
      <c r="AA1264" s="7" t="s">
        <v>222</v>
      </c>
    </row>
    <row r="1265" spans="1:27" x14ac:dyDescent="0.35">
      <c r="A1265" s="7" t="s">
        <v>0</v>
      </c>
      <c r="B1265" s="7">
        <v>12511</v>
      </c>
      <c r="C1265" s="7">
        <v>253</v>
      </c>
      <c r="D1265" s="7">
        <v>100</v>
      </c>
      <c r="E1265" s="7" t="s">
        <v>1</v>
      </c>
      <c r="F1265" s="7">
        <v>0</v>
      </c>
      <c r="G1265" s="7">
        <v>0</v>
      </c>
      <c r="H1265" s="7" t="s">
        <v>2700</v>
      </c>
      <c r="I1265" s="7" t="s">
        <v>1271</v>
      </c>
      <c r="J1265" s="7" t="s">
        <v>1351</v>
      </c>
      <c r="R1265" s="7" t="s">
        <v>0</v>
      </c>
      <c r="S1265" s="7">
        <v>12511</v>
      </c>
      <c r="T1265" s="7">
        <v>253</v>
      </c>
      <c r="U1265" s="7">
        <v>100</v>
      </c>
      <c r="V1265" s="7" t="s">
        <v>1</v>
      </c>
      <c r="W1265" s="7">
        <v>0</v>
      </c>
      <c r="X1265" s="7">
        <v>0</v>
      </c>
      <c r="Y1265" s="7" t="s">
        <v>2700</v>
      </c>
      <c r="Z1265" s="7" t="s">
        <v>1271</v>
      </c>
      <c r="AA1265" s="7" t="s">
        <v>1351</v>
      </c>
    </row>
    <row r="1266" spans="1:27" x14ac:dyDescent="0.35">
      <c r="A1266" s="7" t="s">
        <v>0</v>
      </c>
      <c r="B1266" s="7">
        <v>12511</v>
      </c>
      <c r="C1266" s="7">
        <v>253</v>
      </c>
      <c r="D1266" s="7">
        <v>100</v>
      </c>
      <c r="E1266" s="7" t="s">
        <v>1</v>
      </c>
      <c r="F1266" s="7">
        <v>0</v>
      </c>
      <c r="G1266" s="7">
        <v>0</v>
      </c>
      <c r="H1266" s="7" t="s">
        <v>2700</v>
      </c>
      <c r="I1266" s="7" t="s">
        <v>1272</v>
      </c>
      <c r="J1266" s="7" t="s">
        <v>1351</v>
      </c>
      <c r="R1266" s="7" t="s">
        <v>0</v>
      </c>
      <c r="S1266" s="7">
        <v>12511</v>
      </c>
      <c r="T1266" s="7">
        <v>253</v>
      </c>
      <c r="U1266" s="7">
        <v>100</v>
      </c>
      <c r="V1266" s="7" t="s">
        <v>1</v>
      </c>
      <c r="W1266" s="7">
        <v>0</v>
      </c>
      <c r="X1266" s="7">
        <v>0</v>
      </c>
      <c r="Y1266" s="7" t="s">
        <v>2700</v>
      </c>
      <c r="Z1266" s="7" t="s">
        <v>1272</v>
      </c>
      <c r="AA1266" s="7" t="s">
        <v>1351</v>
      </c>
    </row>
    <row r="1267" spans="1:27" x14ac:dyDescent="0.35">
      <c r="A1267" s="7" t="s">
        <v>0</v>
      </c>
      <c r="B1267" s="7">
        <v>12511</v>
      </c>
      <c r="C1267" s="7">
        <v>253</v>
      </c>
      <c r="D1267" s="7">
        <v>100</v>
      </c>
      <c r="E1267" s="7" t="s">
        <v>1</v>
      </c>
      <c r="F1267" s="7">
        <v>0</v>
      </c>
      <c r="G1267" s="7">
        <v>0</v>
      </c>
      <c r="H1267" s="7" t="s">
        <v>2700</v>
      </c>
      <c r="I1267" s="7" t="s">
        <v>1275</v>
      </c>
      <c r="J1267" s="7" t="s">
        <v>1351</v>
      </c>
      <c r="R1267" s="7" t="s">
        <v>0</v>
      </c>
      <c r="S1267" s="7">
        <v>12511</v>
      </c>
      <c r="T1267" s="7">
        <v>253</v>
      </c>
      <c r="U1267" s="7">
        <v>100</v>
      </c>
      <c r="V1267" s="7" t="s">
        <v>1</v>
      </c>
      <c r="W1267" s="7">
        <v>0</v>
      </c>
      <c r="X1267" s="7">
        <v>0</v>
      </c>
      <c r="Y1267" s="7" t="s">
        <v>2700</v>
      </c>
      <c r="Z1267" s="7" t="s">
        <v>1275</v>
      </c>
      <c r="AA1267" s="7" t="s">
        <v>1351</v>
      </c>
    </row>
    <row r="1268" spans="1:27" x14ac:dyDescent="0.35">
      <c r="A1268" s="7" t="s">
        <v>0</v>
      </c>
      <c r="B1268" s="7">
        <v>12511</v>
      </c>
      <c r="C1268" s="7">
        <v>253</v>
      </c>
      <c r="D1268" s="7">
        <v>100</v>
      </c>
      <c r="E1268" s="7" t="s">
        <v>1</v>
      </c>
      <c r="F1268" s="7">
        <v>0</v>
      </c>
      <c r="G1268" s="7">
        <v>0</v>
      </c>
      <c r="H1268" s="7" t="s">
        <v>2700</v>
      </c>
      <c r="I1268" s="7" t="s">
        <v>1274</v>
      </c>
      <c r="J1268" s="7" t="s">
        <v>1351</v>
      </c>
      <c r="R1268" s="7" t="s">
        <v>0</v>
      </c>
      <c r="S1268" s="7">
        <v>12511</v>
      </c>
      <c r="T1268" s="7">
        <v>253</v>
      </c>
      <c r="U1268" s="7">
        <v>100</v>
      </c>
      <c r="V1268" s="7" t="s">
        <v>1</v>
      </c>
      <c r="W1268" s="7">
        <v>0</v>
      </c>
      <c r="X1268" s="7">
        <v>0</v>
      </c>
      <c r="Y1268" s="7" t="s">
        <v>2700</v>
      </c>
      <c r="Z1268" s="7" t="s">
        <v>1274</v>
      </c>
      <c r="AA1268" s="7" t="s">
        <v>1351</v>
      </c>
    </row>
    <row r="1269" spans="1:27" x14ac:dyDescent="0.35">
      <c r="A1269" s="7" t="s">
        <v>0</v>
      </c>
      <c r="B1269" s="7">
        <v>12511</v>
      </c>
      <c r="C1269" s="7">
        <v>253</v>
      </c>
      <c r="D1269" s="7">
        <v>100</v>
      </c>
      <c r="E1269" s="7" t="s">
        <v>1</v>
      </c>
      <c r="F1269" s="7">
        <v>0</v>
      </c>
      <c r="G1269" s="7">
        <v>0</v>
      </c>
      <c r="H1269" s="7" t="s">
        <v>2700</v>
      </c>
      <c r="I1269" s="7" t="s">
        <v>1277</v>
      </c>
      <c r="J1269" s="7" t="s">
        <v>1351</v>
      </c>
      <c r="R1269" s="7" t="s">
        <v>0</v>
      </c>
      <c r="S1269" s="7">
        <v>12511</v>
      </c>
      <c r="T1269" s="7">
        <v>253</v>
      </c>
      <c r="U1269" s="7">
        <v>100</v>
      </c>
      <c r="V1269" s="7" t="s">
        <v>1</v>
      </c>
      <c r="W1269" s="7">
        <v>0</v>
      </c>
      <c r="X1269" s="7">
        <v>0</v>
      </c>
      <c r="Y1269" s="7" t="s">
        <v>2700</v>
      </c>
      <c r="Z1269" s="7" t="s">
        <v>1277</v>
      </c>
      <c r="AA1269" s="7" t="s">
        <v>1351</v>
      </c>
    </row>
    <row r="1270" spans="1:27" x14ac:dyDescent="0.35">
      <c r="A1270" s="7" t="s">
        <v>0</v>
      </c>
      <c r="B1270" s="7">
        <v>12511</v>
      </c>
      <c r="C1270" s="7">
        <v>253</v>
      </c>
      <c r="D1270" s="7">
        <v>100</v>
      </c>
      <c r="E1270" s="7" t="s">
        <v>1</v>
      </c>
      <c r="F1270" s="7">
        <v>0</v>
      </c>
      <c r="G1270" s="7">
        <v>0</v>
      </c>
      <c r="H1270" s="7" t="s">
        <v>2700</v>
      </c>
      <c r="I1270" s="7" t="s">
        <v>1276</v>
      </c>
      <c r="J1270" s="7" t="s">
        <v>1351</v>
      </c>
      <c r="R1270" s="7" t="s">
        <v>0</v>
      </c>
      <c r="S1270" s="7">
        <v>12511</v>
      </c>
      <c r="T1270" s="7">
        <v>253</v>
      </c>
      <c r="U1270" s="7">
        <v>100</v>
      </c>
      <c r="V1270" s="7" t="s">
        <v>1</v>
      </c>
      <c r="W1270" s="7">
        <v>0</v>
      </c>
      <c r="X1270" s="7">
        <v>0</v>
      </c>
      <c r="Y1270" s="7" t="s">
        <v>2700</v>
      </c>
      <c r="Z1270" s="7" t="s">
        <v>1276</v>
      </c>
      <c r="AA1270" s="7" t="s">
        <v>1351</v>
      </c>
    </row>
    <row r="1271" spans="1:27" x14ac:dyDescent="0.35">
      <c r="A1271" s="7" t="s">
        <v>0</v>
      </c>
      <c r="B1271" s="7">
        <v>12511</v>
      </c>
      <c r="C1271" s="7">
        <v>253</v>
      </c>
      <c r="D1271" s="7">
        <v>100</v>
      </c>
      <c r="E1271" s="7" t="s">
        <v>1</v>
      </c>
      <c r="F1271" s="7">
        <v>0</v>
      </c>
      <c r="G1271" s="7">
        <v>0</v>
      </c>
      <c r="H1271" s="7" t="s">
        <v>2700</v>
      </c>
      <c r="I1271" s="7" t="s">
        <v>1279</v>
      </c>
      <c r="J1271" s="7" t="s">
        <v>1351</v>
      </c>
      <c r="R1271" s="7" t="s">
        <v>0</v>
      </c>
      <c r="S1271" s="7">
        <v>12511</v>
      </c>
      <c r="T1271" s="7">
        <v>253</v>
      </c>
      <c r="U1271" s="7">
        <v>100</v>
      </c>
      <c r="V1271" s="7" t="s">
        <v>1</v>
      </c>
      <c r="W1271" s="7">
        <v>0</v>
      </c>
      <c r="X1271" s="7">
        <v>0</v>
      </c>
      <c r="Y1271" s="7" t="s">
        <v>2700</v>
      </c>
      <c r="Z1271" s="7" t="s">
        <v>1279</v>
      </c>
      <c r="AA1271" s="7" t="s">
        <v>1351</v>
      </c>
    </row>
    <row r="1272" spans="1:27" x14ac:dyDescent="0.35">
      <c r="A1272" s="7" t="s">
        <v>0</v>
      </c>
      <c r="B1272" s="7">
        <v>12511</v>
      </c>
      <c r="C1272" s="7">
        <v>253</v>
      </c>
      <c r="D1272" s="7">
        <v>100</v>
      </c>
      <c r="E1272" s="7" t="s">
        <v>1</v>
      </c>
      <c r="F1272" s="7">
        <v>0</v>
      </c>
      <c r="G1272" s="7">
        <v>0</v>
      </c>
      <c r="H1272" s="7" t="s">
        <v>2700</v>
      </c>
      <c r="I1272" s="7" t="s">
        <v>1278</v>
      </c>
      <c r="J1272" s="7" t="s">
        <v>1351</v>
      </c>
      <c r="R1272" s="7" t="s">
        <v>0</v>
      </c>
      <c r="S1272" s="7">
        <v>12511</v>
      </c>
      <c r="T1272" s="7">
        <v>253</v>
      </c>
      <c r="U1272" s="7">
        <v>100</v>
      </c>
      <c r="V1272" s="7" t="s">
        <v>1</v>
      </c>
      <c r="W1272" s="7">
        <v>0</v>
      </c>
      <c r="X1272" s="7">
        <v>0</v>
      </c>
      <c r="Y1272" s="7" t="s">
        <v>2700</v>
      </c>
      <c r="Z1272" s="7" t="s">
        <v>1278</v>
      </c>
      <c r="AA1272" s="7" t="s">
        <v>1351</v>
      </c>
    </row>
    <row r="1273" spans="1:27" x14ac:dyDescent="0.35">
      <c r="A1273" s="7" t="s">
        <v>0</v>
      </c>
      <c r="B1273" s="7">
        <v>12511</v>
      </c>
      <c r="C1273" s="7">
        <v>253</v>
      </c>
      <c r="D1273" s="7">
        <v>100</v>
      </c>
      <c r="E1273" s="7" t="s">
        <v>1</v>
      </c>
      <c r="F1273" s="7">
        <v>0</v>
      </c>
      <c r="G1273" s="7">
        <v>0</v>
      </c>
      <c r="H1273" s="7" t="s">
        <v>2700</v>
      </c>
      <c r="I1273" s="7" t="s">
        <v>1281</v>
      </c>
      <c r="J1273" s="7" t="s">
        <v>1351</v>
      </c>
      <c r="R1273" s="7" t="s">
        <v>0</v>
      </c>
      <c r="S1273" s="7">
        <v>12511</v>
      </c>
      <c r="T1273" s="7">
        <v>253</v>
      </c>
      <c r="U1273" s="7">
        <v>100</v>
      </c>
      <c r="V1273" s="7" t="s">
        <v>1</v>
      </c>
      <c r="W1273" s="7">
        <v>0</v>
      </c>
      <c r="X1273" s="7">
        <v>0</v>
      </c>
      <c r="Y1273" s="7" t="s">
        <v>2700</v>
      </c>
      <c r="Z1273" s="7" t="s">
        <v>1281</v>
      </c>
      <c r="AA1273" s="7" t="s">
        <v>1351</v>
      </c>
    </row>
    <row r="1274" spans="1:27" x14ac:dyDescent="0.35">
      <c r="A1274" s="7" t="s">
        <v>0</v>
      </c>
      <c r="B1274" s="7">
        <v>12511</v>
      </c>
      <c r="C1274" s="7">
        <v>253</v>
      </c>
      <c r="D1274" s="7">
        <v>100</v>
      </c>
      <c r="E1274" s="7" t="s">
        <v>1</v>
      </c>
      <c r="F1274" s="7">
        <v>0</v>
      </c>
      <c r="G1274" s="7">
        <v>0</v>
      </c>
      <c r="H1274" s="7" t="s">
        <v>2700</v>
      </c>
      <c r="I1274" s="7" t="s">
        <v>1280</v>
      </c>
      <c r="J1274" s="7" t="s">
        <v>1351</v>
      </c>
      <c r="R1274" s="7" t="s">
        <v>0</v>
      </c>
      <c r="S1274" s="7">
        <v>12511</v>
      </c>
      <c r="T1274" s="7">
        <v>253</v>
      </c>
      <c r="U1274" s="7">
        <v>100</v>
      </c>
      <c r="V1274" s="7" t="s">
        <v>1</v>
      </c>
      <c r="W1274" s="7">
        <v>0</v>
      </c>
      <c r="X1274" s="7">
        <v>0</v>
      </c>
      <c r="Y1274" s="7" t="s">
        <v>2700</v>
      </c>
      <c r="Z1274" s="7" t="s">
        <v>1280</v>
      </c>
      <c r="AA1274" s="7" t="s">
        <v>1351</v>
      </c>
    </row>
    <row r="1275" spans="1:27" x14ac:dyDescent="0.35">
      <c r="A1275" s="7" t="s">
        <v>0</v>
      </c>
      <c r="B1275" s="7">
        <v>12511</v>
      </c>
      <c r="C1275" s="7">
        <v>253</v>
      </c>
      <c r="D1275" s="7">
        <v>100</v>
      </c>
      <c r="E1275" s="7" t="s">
        <v>1</v>
      </c>
      <c r="F1275" s="7">
        <v>0</v>
      </c>
      <c r="G1275" s="7">
        <v>0</v>
      </c>
      <c r="H1275" s="7" t="s">
        <v>2700</v>
      </c>
      <c r="I1275" s="7" t="s">
        <v>1285</v>
      </c>
      <c r="J1275" s="7" t="s">
        <v>1351</v>
      </c>
      <c r="R1275" s="7" t="s">
        <v>0</v>
      </c>
      <c r="S1275" s="7">
        <v>12511</v>
      </c>
      <c r="T1275" s="7">
        <v>253</v>
      </c>
      <c r="U1275" s="7">
        <v>100</v>
      </c>
      <c r="V1275" s="7" t="s">
        <v>1</v>
      </c>
      <c r="W1275" s="7">
        <v>0</v>
      </c>
      <c r="X1275" s="7">
        <v>0</v>
      </c>
      <c r="Y1275" s="7" t="s">
        <v>2700</v>
      </c>
      <c r="Z1275" s="7" t="s">
        <v>1285</v>
      </c>
      <c r="AA1275" s="7" t="s">
        <v>1351</v>
      </c>
    </row>
    <row r="1276" spans="1:27" x14ac:dyDescent="0.35">
      <c r="A1276" s="7" t="s">
        <v>0</v>
      </c>
      <c r="B1276" s="7">
        <v>12511</v>
      </c>
      <c r="C1276" s="7">
        <v>253</v>
      </c>
      <c r="D1276" s="7">
        <v>100</v>
      </c>
      <c r="E1276" s="7" t="s">
        <v>1</v>
      </c>
      <c r="F1276" s="7">
        <v>0</v>
      </c>
      <c r="G1276" s="7">
        <v>0</v>
      </c>
      <c r="H1276" s="7" t="s">
        <v>2700</v>
      </c>
      <c r="I1276" s="7" t="s">
        <v>1283</v>
      </c>
      <c r="J1276" s="7" t="s">
        <v>1351</v>
      </c>
      <c r="R1276" s="7" t="s">
        <v>0</v>
      </c>
      <c r="S1276" s="7">
        <v>12511</v>
      </c>
      <c r="T1276" s="7">
        <v>253</v>
      </c>
      <c r="U1276" s="7">
        <v>100</v>
      </c>
      <c r="V1276" s="7" t="s">
        <v>1</v>
      </c>
      <c r="W1276" s="7">
        <v>0</v>
      </c>
      <c r="X1276" s="7">
        <v>0</v>
      </c>
      <c r="Y1276" s="7" t="s">
        <v>2700</v>
      </c>
      <c r="Z1276" s="7" t="s">
        <v>1283</v>
      </c>
      <c r="AA1276" s="7" t="s">
        <v>1351</v>
      </c>
    </row>
    <row r="1277" spans="1:27" x14ac:dyDescent="0.35">
      <c r="A1277" s="7" t="s">
        <v>0</v>
      </c>
      <c r="B1277" s="7">
        <v>12511</v>
      </c>
      <c r="C1277" s="7">
        <v>253</v>
      </c>
      <c r="D1277" s="7">
        <v>100</v>
      </c>
      <c r="E1277" s="7" t="s">
        <v>1</v>
      </c>
      <c r="F1277" s="7">
        <v>0</v>
      </c>
      <c r="G1277" s="7">
        <v>0</v>
      </c>
      <c r="H1277" s="7" t="s">
        <v>2700</v>
      </c>
      <c r="I1277" s="7" t="s">
        <v>1282</v>
      </c>
      <c r="J1277" s="7" t="s">
        <v>1351</v>
      </c>
      <c r="R1277" s="7" t="s">
        <v>0</v>
      </c>
      <c r="S1277" s="7">
        <v>12511</v>
      </c>
      <c r="T1277" s="7">
        <v>253</v>
      </c>
      <c r="U1277" s="7">
        <v>100</v>
      </c>
      <c r="V1277" s="7" t="s">
        <v>1</v>
      </c>
      <c r="W1277" s="7">
        <v>0</v>
      </c>
      <c r="X1277" s="7">
        <v>0</v>
      </c>
      <c r="Y1277" s="7" t="s">
        <v>2700</v>
      </c>
      <c r="Z1277" s="7" t="s">
        <v>1282</v>
      </c>
      <c r="AA1277" s="7" t="s">
        <v>1351</v>
      </c>
    </row>
    <row r="1278" spans="1:27" x14ac:dyDescent="0.35">
      <c r="A1278" s="7" t="s">
        <v>0</v>
      </c>
      <c r="B1278" s="7">
        <v>12511</v>
      </c>
      <c r="C1278" s="7">
        <v>253</v>
      </c>
      <c r="D1278" s="7">
        <v>100</v>
      </c>
      <c r="E1278" s="7" t="s">
        <v>1</v>
      </c>
      <c r="F1278" s="7">
        <v>0</v>
      </c>
      <c r="G1278" s="7">
        <v>0</v>
      </c>
      <c r="H1278" s="7" t="s">
        <v>2700</v>
      </c>
      <c r="I1278" s="7" t="s">
        <v>1287</v>
      </c>
      <c r="J1278" s="7" t="s">
        <v>1351</v>
      </c>
      <c r="R1278" s="7" t="s">
        <v>0</v>
      </c>
      <c r="S1278" s="7">
        <v>12511</v>
      </c>
      <c r="T1278" s="7">
        <v>253</v>
      </c>
      <c r="U1278" s="7">
        <v>100</v>
      </c>
      <c r="V1278" s="7" t="s">
        <v>1</v>
      </c>
      <c r="W1278" s="7">
        <v>0</v>
      </c>
      <c r="X1278" s="7">
        <v>0</v>
      </c>
      <c r="Y1278" s="7" t="s">
        <v>2700</v>
      </c>
      <c r="Z1278" s="7" t="s">
        <v>1287</v>
      </c>
      <c r="AA1278" s="7" t="s">
        <v>1351</v>
      </c>
    </row>
    <row r="1279" spans="1:27" x14ac:dyDescent="0.35">
      <c r="A1279" s="7" t="s">
        <v>0</v>
      </c>
      <c r="B1279" s="7">
        <v>12511</v>
      </c>
      <c r="C1279" s="7">
        <v>253</v>
      </c>
      <c r="D1279" s="7">
        <v>100</v>
      </c>
      <c r="E1279" s="7" t="s">
        <v>1</v>
      </c>
      <c r="F1279" s="7">
        <v>0</v>
      </c>
      <c r="G1279" s="7">
        <v>0</v>
      </c>
      <c r="H1279" s="7" t="s">
        <v>2700</v>
      </c>
      <c r="I1279" s="7" t="s">
        <v>1288</v>
      </c>
      <c r="J1279" s="7" t="s">
        <v>1351</v>
      </c>
      <c r="R1279" s="7" t="s">
        <v>0</v>
      </c>
      <c r="S1279" s="7">
        <v>12511</v>
      </c>
      <c r="T1279" s="7">
        <v>253</v>
      </c>
      <c r="U1279" s="7">
        <v>100</v>
      </c>
      <c r="V1279" s="7" t="s">
        <v>1</v>
      </c>
      <c r="W1279" s="7">
        <v>0</v>
      </c>
      <c r="X1279" s="7">
        <v>0</v>
      </c>
      <c r="Y1279" s="7" t="s">
        <v>2700</v>
      </c>
      <c r="Z1279" s="7" t="s">
        <v>1288</v>
      </c>
      <c r="AA1279" s="7" t="s">
        <v>1351</v>
      </c>
    </row>
    <row r="1280" spans="1:27" x14ac:dyDescent="0.35">
      <c r="A1280" s="7" t="s">
        <v>0</v>
      </c>
      <c r="B1280" s="7">
        <v>12511</v>
      </c>
      <c r="C1280" s="7">
        <v>253</v>
      </c>
      <c r="D1280" s="7">
        <v>100</v>
      </c>
      <c r="E1280" s="7" t="s">
        <v>1</v>
      </c>
      <c r="F1280" s="7">
        <v>0</v>
      </c>
      <c r="G1280" s="7">
        <v>0</v>
      </c>
      <c r="H1280" s="7" t="s">
        <v>2700</v>
      </c>
      <c r="I1280" s="7" t="s">
        <v>1290</v>
      </c>
      <c r="J1280" s="7" t="s">
        <v>1351</v>
      </c>
      <c r="R1280" s="7" t="s">
        <v>0</v>
      </c>
      <c r="S1280" s="7">
        <v>12511</v>
      </c>
      <c r="T1280" s="7">
        <v>253</v>
      </c>
      <c r="U1280" s="7">
        <v>100</v>
      </c>
      <c r="V1280" s="7" t="s">
        <v>1</v>
      </c>
      <c r="W1280" s="7">
        <v>0</v>
      </c>
      <c r="X1280" s="7">
        <v>0</v>
      </c>
      <c r="Y1280" s="7" t="s">
        <v>2700</v>
      </c>
      <c r="Z1280" s="7" t="s">
        <v>1290</v>
      </c>
      <c r="AA1280" s="7" t="s">
        <v>1351</v>
      </c>
    </row>
    <row r="1281" spans="1:27" x14ac:dyDescent="0.35">
      <c r="A1281" s="7" t="s">
        <v>0</v>
      </c>
      <c r="B1281" s="7">
        <v>12511</v>
      </c>
      <c r="C1281" s="7">
        <v>253</v>
      </c>
      <c r="D1281" s="7">
        <v>100</v>
      </c>
      <c r="E1281" s="7" t="s">
        <v>1</v>
      </c>
      <c r="F1281" s="7">
        <v>0</v>
      </c>
      <c r="G1281" s="7">
        <v>0</v>
      </c>
      <c r="H1281" s="7" t="s">
        <v>2700</v>
      </c>
      <c r="I1281" s="7" t="s">
        <v>1291</v>
      </c>
      <c r="J1281" s="7" t="s">
        <v>1351</v>
      </c>
      <c r="R1281" s="7" t="s">
        <v>0</v>
      </c>
      <c r="S1281" s="7">
        <v>12511</v>
      </c>
      <c r="T1281" s="7">
        <v>253</v>
      </c>
      <c r="U1281" s="7">
        <v>100</v>
      </c>
      <c r="V1281" s="7" t="s">
        <v>1</v>
      </c>
      <c r="W1281" s="7">
        <v>0</v>
      </c>
      <c r="X1281" s="7">
        <v>0</v>
      </c>
      <c r="Y1281" s="7" t="s">
        <v>2700</v>
      </c>
      <c r="Z1281" s="7" t="s">
        <v>1291</v>
      </c>
      <c r="AA1281" s="7" t="s">
        <v>1351</v>
      </c>
    </row>
    <row r="1282" spans="1:27" x14ac:dyDescent="0.35">
      <c r="A1282" s="7" t="s">
        <v>0</v>
      </c>
      <c r="B1282" s="7">
        <v>12511</v>
      </c>
      <c r="C1282" s="7">
        <v>253</v>
      </c>
      <c r="D1282" s="7">
        <v>100</v>
      </c>
      <c r="E1282" s="7" t="s">
        <v>1</v>
      </c>
      <c r="F1282" s="7">
        <v>0</v>
      </c>
      <c r="G1282" s="7">
        <v>0</v>
      </c>
      <c r="H1282" s="7" t="s">
        <v>2700</v>
      </c>
      <c r="I1282" s="7" t="s">
        <v>1289</v>
      </c>
      <c r="J1282" s="7" t="s">
        <v>1351</v>
      </c>
      <c r="R1282" s="7" t="s">
        <v>0</v>
      </c>
      <c r="S1282" s="7">
        <v>12511</v>
      </c>
      <c r="T1282" s="7">
        <v>253</v>
      </c>
      <c r="U1282" s="7">
        <v>100</v>
      </c>
      <c r="V1282" s="7" t="s">
        <v>1</v>
      </c>
      <c r="W1282" s="7">
        <v>0</v>
      </c>
      <c r="X1282" s="7">
        <v>0</v>
      </c>
      <c r="Y1282" s="7" t="s">
        <v>2700</v>
      </c>
      <c r="Z1282" s="7" t="s">
        <v>1289</v>
      </c>
      <c r="AA1282" s="7" t="s">
        <v>1351</v>
      </c>
    </row>
    <row r="1283" spans="1:27" x14ac:dyDescent="0.35">
      <c r="A1283" s="7" t="s">
        <v>0</v>
      </c>
      <c r="B1283" s="7">
        <v>12511</v>
      </c>
      <c r="C1283" s="7">
        <v>253</v>
      </c>
      <c r="D1283" s="7">
        <v>100</v>
      </c>
      <c r="E1283" s="7" t="s">
        <v>1</v>
      </c>
      <c r="F1283" s="7">
        <v>0</v>
      </c>
      <c r="G1283" s="7">
        <v>0</v>
      </c>
      <c r="H1283" s="7" t="s">
        <v>2700</v>
      </c>
      <c r="I1283" s="7" t="s">
        <v>1292</v>
      </c>
      <c r="J1283" s="7" t="s">
        <v>1351</v>
      </c>
      <c r="R1283" s="7" t="s">
        <v>0</v>
      </c>
      <c r="S1283" s="7">
        <v>12511</v>
      </c>
      <c r="T1283" s="7">
        <v>253</v>
      </c>
      <c r="U1283" s="7">
        <v>100</v>
      </c>
      <c r="V1283" s="7" t="s">
        <v>1</v>
      </c>
      <c r="W1283" s="7">
        <v>0</v>
      </c>
      <c r="X1283" s="7">
        <v>0</v>
      </c>
      <c r="Y1283" s="7" t="s">
        <v>2700</v>
      </c>
      <c r="Z1283" s="7" t="s">
        <v>1292</v>
      </c>
      <c r="AA1283" s="7" t="s">
        <v>1351</v>
      </c>
    </row>
    <row r="1284" spans="1:27" x14ac:dyDescent="0.35">
      <c r="A1284" s="7" t="s">
        <v>0</v>
      </c>
      <c r="B1284" s="7">
        <v>12511</v>
      </c>
      <c r="C1284" s="7">
        <v>253</v>
      </c>
      <c r="D1284" s="7">
        <v>100</v>
      </c>
      <c r="E1284" s="7" t="s">
        <v>1</v>
      </c>
      <c r="F1284" s="7">
        <v>0</v>
      </c>
      <c r="G1284" s="7">
        <v>0</v>
      </c>
      <c r="H1284" s="7" t="s">
        <v>2700</v>
      </c>
      <c r="I1284" s="7" t="s">
        <v>1294</v>
      </c>
      <c r="J1284" s="7" t="s">
        <v>1351</v>
      </c>
      <c r="R1284" s="7" t="s">
        <v>0</v>
      </c>
      <c r="S1284" s="7">
        <v>12511</v>
      </c>
      <c r="T1284" s="7">
        <v>253</v>
      </c>
      <c r="U1284" s="7">
        <v>100</v>
      </c>
      <c r="V1284" s="7" t="s">
        <v>1</v>
      </c>
      <c r="W1284" s="7">
        <v>0</v>
      </c>
      <c r="X1284" s="7">
        <v>0</v>
      </c>
      <c r="Y1284" s="7" t="s">
        <v>2700</v>
      </c>
      <c r="Z1284" s="7" t="s">
        <v>1294</v>
      </c>
      <c r="AA1284" s="7" t="s">
        <v>1351</v>
      </c>
    </row>
    <row r="1285" spans="1:27" x14ac:dyDescent="0.35">
      <c r="A1285" s="7" t="s">
        <v>0</v>
      </c>
      <c r="B1285" s="7">
        <v>12511</v>
      </c>
      <c r="C1285" s="7">
        <v>253</v>
      </c>
      <c r="D1285" s="7">
        <v>100</v>
      </c>
      <c r="E1285" s="7" t="s">
        <v>1</v>
      </c>
      <c r="F1285" s="7">
        <v>0</v>
      </c>
      <c r="G1285" s="7">
        <v>0</v>
      </c>
      <c r="H1285" s="7" t="s">
        <v>2700</v>
      </c>
      <c r="I1285" s="7" t="s">
        <v>1295</v>
      </c>
      <c r="J1285" s="7" t="s">
        <v>1351</v>
      </c>
      <c r="R1285" s="7" t="s">
        <v>0</v>
      </c>
      <c r="S1285" s="7">
        <v>12511</v>
      </c>
      <c r="T1285" s="7">
        <v>253</v>
      </c>
      <c r="U1285" s="7">
        <v>100</v>
      </c>
      <c r="V1285" s="7" t="s">
        <v>1</v>
      </c>
      <c r="W1285" s="7">
        <v>0</v>
      </c>
      <c r="X1285" s="7">
        <v>0</v>
      </c>
      <c r="Y1285" s="7" t="s">
        <v>2700</v>
      </c>
      <c r="Z1285" s="7" t="s">
        <v>1295</v>
      </c>
      <c r="AA1285" s="7" t="s">
        <v>1351</v>
      </c>
    </row>
    <row r="1286" spans="1:27" x14ac:dyDescent="0.35">
      <c r="A1286" s="7" t="s">
        <v>0</v>
      </c>
      <c r="B1286" s="7">
        <v>12511</v>
      </c>
      <c r="C1286" s="7">
        <v>253</v>
      </c>
      <c r="D1286" s="7">
        <v>100</v>
      </c>
      <c r="E1286" s="7" t="s">
        <v>1</v>
      </c>
      <c r="F1286" s="7">
        <v>0</v>
      </c>
      <c r="G1286" s="7">
        <v>0</v>
      </c>
      <c r="H1286" s="7" t="s">
        <v>2700</v>
      </c>
      <c r="I1286" s="7" t="s">
        <v>1293</v>
      </c>
      <c r="J1286" s="7" t="s">
        <v>1351</v>
      </c>
      <c r="R1286" s="7" t="s">
        <v>0</v>
      </c>
      <c r="S1286" s="7">
        <v>12511</v>
      </c>
      <c r="T1286" s="7">
        <v>253</v>
      </c>
      <c r="U1286" s="7">
        <v>100</v>
      </c>
      <c r="V1286" s="7" t="s">
        <v>1</v>
      </c>
      <c r="W1286" s="7">
        <v>0</v>
      </c>
      <c r="X1286" s="7">
        <v>0</v>
      </c>
      <c r="Y1286" s="7" t="s">
        <v>2700</v>
      </c>
      <c r="Z1286" s="7" t="s">
        <v>1293</v>
      </c>
      <c r="AA1286" s="7" t="s">
        <v>1351</v>
      </c>
    </row>
    <row r="1287" spans="1:27" x14ac:dyDescent="0.35">
      <c r="A1287" s="7" t="s">
        <v>0</v>
      </c>
      <c r="B1287" s="7">
        <v>12511</v>
      </c>
      <c r="C1287" s="7">
        <v>253</v>
      </c>
      <c r="D1287" s="7">
        <v>100</v>
      </c>
      <c r="E1287" s="7" t="s">
        <v>1</v>
      </c>
      <c r="F1287" s="7">
        <v>0</v>
      </c>
      <c r="G1287" s="7">
        <v>0</v>
      </c>
      <c r="H1287" s="7" t="s">
        <v>2700</v>
      </c>
      <c r="I1287" s="7" t="s">
        <v>1296</v>
      </c>
      <c r="J1287" s="7" t="s">
        <v>1351</v>
      </c>
      <c r="R1287" s="7" t="s">
        <v>0</v>
      </c>
      <c r="S1287" s="7">
        <v>12511</v>
      </c>
      <c r="T1287" s="7">
        <v>253</v>
      </c>
      <c r="U1287" s="7">
        <v>100</v>
      </c>
      <c r="V1287" s="7" t="s">
        <v>1</v>
      </c>
      <c r="W1287" s="7">
        <v>0</v>
      </c>
      <c r="X1287" s="7">
        <v>0</v>
      </c>
      <c r="Y1287" s="7" t="s">
        <v>2700</v>
      </c>
      <c r="Z1287" s="7" t="s">
        <v>1296</v>
      </c>
      <c r="AA1287" s="7" t="s">
        <v>1351</v>
      </c>
    </row>
    <row r="1288" spans="1:27" x14ac:dyDescent="0.35">
      <c r="A1288" s="7" t="s">
        <v>0</v>
      </c>
      <c r="B1288" s="7">
        <v>12511</v>
      </c>
      <c r="C1288" s="7">
        <v>253</v>
      </c>
      <c r="D1288" s="7">
        <v>100</v>
      </c>
      <c r="E1288" s="7" t="s">
        <v>1</v>
      </c>
      <c r="F1288" s="7">
        <v>0</v>
      </c>
      <c r="G1288" s="7">
        <v>0</v>
      </c>
      <c r="H1288" s="7" t="s">
        <v>2700</v>
      </c>
      <c r="I1288" s="7" t="s">
        <v>1297</v>
      </c>
      <c r="J1288" s="7" t="s">
        <v>1351</v>
      </c>
      <c r="R1288" s="7" t="s">
        <v>0</v>
      </c>
      <c r="S1288" s="7">
        <v>12511</v>
      </c>
      <c r="T1288" s="7">
        <v>253</v>
      </c>
      <c r="U1288" s="7">
        <v>100</v>
      </c>
      <c r="V1288" s="7" t="s">
        <v>1</v>
      </c>
      <c r="W1288" s="7">
        <v>0</v>
      </c>
      <c r="X1288" s="7">
        <v>0</v>
      </c>
      <c r="Y1288" s="7" t="s">
        <v>2700</v>
      </c>
      <c r="Z1288" s="7" t="s">
        <v>1297</v>
      </c>
      <c r="AA1288" s="7" t="s">
        <v>1351</v>
      </c>
    </row>
    <row r="1289" spans="1:27" x14ac:dyDescent="0.35">
      <c r="A1289" s="7" t="s">
        <v>0</v>
      </c>
      <c r="B1289" s="7">
        <v>12511</v>
      </c>
      <c r="C1289" s="7">
        <v>253</v>
      </c>
      <c r="D1289" s="7">
        <v>100</v>
      </c>
      <c r="E1289" s="7" t="s">
        <v>1</v>
      </c>
      <c r="F1289" s="7">
        <v>0</v>
      </c>
      <c r="G1289" s="7">
        <v>0</v>
      </c>
      <c r="H1289" s="7" t="s">
        <v>2700</v>
      </c>
      <c r="I1289" s="7" t="s">
        <v>1298</v>
      </c>
      <c r="J1289" s="7" t="s">
        <v>1351</v>
      </c>
      <c r="R1289" s="7" t="s">
        <v>0</v>
      </c>
      <c r="S1289" s="7">
        <v>12511</v>
      </c>
      <c r="T1289" s="7">
        <v>253</v>
      </c>
      <c r="U1289" s="7">
        <v>100</v>
      </c>
      <c r="V1289" s="7" t="s">
        <v>1</v>
      </c>
      <c r="W1289" s="7">
        <v>0</v>
      </c>
      <c r="X1289" s="7">
        <v>0</v>
      </c>
      <c r="Y1289" s="7" t="s">
        <v>2700</v>
      </c>
      <c r="Z1289" s="7" t="s">
        <v>1298</v>
      </c>
      <c r="AA1289" s="7" t="s">
        <v>1351</v>
      </c>
    </row>
    <row r="1290" spans="1:27" x14ac:dyDescent="0.35">
      <c r="A1290" s="7" t="s">
        <v>0</v>
      </c>
      <c r="B1290" s="7">
        <v>12511</v>
      </c>
      <c r="C1290" s="7">
        <v>253</v>
      </c>
      <c r="D1290" s="7">
        <v>100</v>
      </c>
      <c r="E1290" s="7" t="s">
        <v>1</v>
      </c>
      <c r="F1290" s="7">
        <v>0</v>
      </c>
      <c r="G1290" s="7">
        <v>0</v>
      </c>
      <c r="H1290" s="7" t="s">
        <v>2700</v>
      </c>
      <c r="I1290" s="7" t="s">
        <v>1299</v>
      </c>
      <c r="J1290" s="7" t="s">
        <v>1351</v>
      </c>
      <c r="R1290" s="7" t="s">
        <v>0</v>
      </c>
      <c r="S1290" s="7">
        <v>12511</v>
      </c>
      <c r="T1290" s="7">
        <v>253</v>
      </c>
      <c r="U1290" s="7">
        <v>100</v>
      </c>
      <c r="V1290" s="7" t="s">
        <v>1</v>
      </c>
      <c r="W1290" s="7">
        <v>0</v>
      </c>
      <c r="X1290" s="7">
        <v>0</v>
      </c>
      <c r="Y1290" s="7" t="s">
        <v>2700</v>
      </c>
      <c r="Z1290" s="7" t="s">
        <v>1299</v>
      </c>
      <c r="AA1290" s="7" t="s">
        <v>1351</v>
      </c>
    </row>
    <row r="1291" spans="1:27" x14ac:dyDescent="0.35">
      <c r="A1291" s="7" t="s">
        <v>0</v>
      </c>
      <c r="B1291" s="7">
        <v>12511</v>
      </c>
      <c r="C1291" s="7">
        <v>253</v>
      </c>
      <c r="D1291" s="7">
        <v>100</v>
      </c>
      <c r="E1291" s="7" t="s">
        <v>1</v>
      </c>
      <c r="F1291" s="7">
        <v>0</v>
      </c>
      <c r="G1291" s="7">
        <v>0</v>
      </c>
      <c r="H1291" s="7" t="s">
        <v>2700</v>
      </c>
      <c r="I1291" s="7" t="s">
        <v>1301</v>
      </c>
      <c r="J1291" s="7" t="s">
        <v>1351</v>
      </c>
      <c r="R1291" s="7" t="s">
        <v>0</v>
      </c>
      <c r="S1291" s="7">
        <v>12511</v>
      </c>
      <c r="T1291" s="7">
        <v>253</v>
      </c>
      <c r="U1291" s="7">
        <v>100</v>
      </c>
      <c r="V1291" s="7" t="s">
        <v>1</v>
      </c>
      <c r="W1291" s="7">
        <v>0</v>
      </c>
      <c r="X1291" s="7">
        <v>0</v>
      </c>
      <c r="Y1291" s="7" t="s">
        <v>2700</v>
      </c>
      <c r="Z1291" s="7" t="s">
        <v>1301</v>
      </c>
      <c r="AA1291" s="7" t="s">
        <v>1351</v>
      </c>
    </row>
    <row r="1292" spans="1:27" x14ac:dyDescent="0.35">
      <c r="A1292" s="7" t="s">
        <v>0</v>
      </c>
      <c r="B1292" s="7">
        <v>12511</v>
      </c>
      <c r="C1292" s="7">
        <v>253</v>
      </c>
      <c r="D1292" s="7">
        <v>100</v>
      </c>
      <c r="E1292" s="7" t="s">
        <v>1</v>
      </c>
      <c r="F1292" s="7">
        <v>0</v>
      </c>
      <c r="G1292" s="7">
        <v>0</v>
      </c>
      <c r="H1292" s="7" t="s">
        <v>2700</v>
      </c>
      <c r="I1292" s="7" t="s">
        <v>1300</v>
      </c>
      <c r="J1292" s="7" t="s">
        <v>1351</v>
      </c>
      <c r="R1292" s="7" t="s">
        <v>0</v>
      </c>
      <c r="S1292" s="7">
        <v>12511</v>
      </c>
      <c r="T1292" s="7">
        <v>253</v>
      </c>
      <c r="U1292" s="7">
        <v>100</v>
      </c>
      <c r="V1292" s="7" t="s">
        <v>1</v>
      </c>
      <c r="W1292" s="7">
        <v>0</v>
      </c>
      <c r="X1292" s="7">
        <v>0</v>
      </c>
      <c r="Y1292" s="7" t="s">
        <v>2700</v>
      </c>
      <c r="Z1292" s="7" t="s">
        <v>1300</v>
      </c>
      <c r="AA1292" s="7" t="s">
        <v>1351</v>
      </c>
    </row>
    <row r="1293" spans="1:27" x14ac:dyDescent="0.35">
      <c r="A1293" s="7" t="s">
        <v>0</v>
      </c>
      <c r="B1293" s="7">
        <v>12511</v>
      </c>
      <c r="C1293" s="7">
        <v>253</v>
      </c>
      <c r="D1293" s="7">
        <v>100</v>
      </c>
      <c r="E1293" s="7" t="s">
        <v>1</v>
      </c>
      <c r="F1293" s="7">
        <v>0</v>
      </c>
      <c r="G1293" s="7">
        <v>0</v>
      </c>
      <c r="H1293" s="7" t="s">
        <v>2700</v>
      </c>
      <c r="I1293" s="7" t="s">
        <v>1302</v>
      </c>
      <c r="J1293" s="7" t="s">
        <v>1351</v>
      </c>
      <c r="R1293" s="7" t="s">
        <v>0</v>
      </c>
      <c r="S1293" s="7">
        <v>12511</v>
      </c>
      <c r="T1293" s="7">
        <v>253</v>
      </c>
      <c r="U1293" s="7">
        <v>100</v>
      </c>
      <c r="V1293" s="7" t="s">
        <v>1</v>
      </c>
      <c r="W1293" s="7">
        <v>0</v>
      </c>
      <c r="X1293" s="7">
        <v>0</v>
      </c>
      <c r="Y1293" s="7" t="s">
        <v>2700</v>
      </c>
      <c r="Z1293" s="7" t="s">
        <v>1302</v>
      </c>
      <c r="AA1293" s="7" t="s">
        <v>1351</v>
      </c>
    </row>
    <row r="1294" spans="1:27" x14ac:dyDescent="0.35">
      <c r="A1294" s="7" t="s">
        <v>0</v>
      </c>
      <c r="B1294" s="7">
        <v>12511</v>
      </c>
      <c r="C1294" s="7">
        <v>253</v>
      </c>
      <c r="D1294" s="7">
        <v>100</v>
      </c>
      <c r="E1294" s="7" t="s">
        <v>1</v>
      </c>
      <c r="F1294" s="7">
        <v>0</v>
      </c>
      <c r="G1294" s="7">
        <v>0</v>
      </c>
      <c r="H1294" s="7" t="s">
        <v>2700</v>
      </c>
      <c r="I1294" s="7" t="s">
        <v>1303</v>
      </c>
      <c r="J1294" s="7" t="s">
        <v>1351</v>
      </c>
      <c r="R1294" s="7" t="s">
        <v>0</v>
      </c>
      <c r="S1294" s="7">
        <v>12511</v>
      </c>
      <c r="T1294" s="7">
        <v>253</v>
      </c>
      <c r="U1294" s="7">
        <v>100</v>
      </c>
      <c r="V1294" s="7" t="s">
        <v>1</v>
      </c>
      <c r="W1294" s="7">
        <v>0</v>
      </c>
      <c r="X1294" s="7">
        <v>0</v>
      </c>
      <c r="Y1294" s="7" t="s">
        <v>2700</v>
      </c>
      <c r="Z1294" s="7" t="s">
        <v>1303</v>
      </c>
      <c r="AA1294" s="7" t="s">
        <v>1351</v>
      </c>
    </row>
    <row r="1295" spans="1:27" x14ac:dyDescent="0.35">
      <c r="A1295" s="7" t="s">
        <v>0</v>
      </c>
      <c r="B1295" s="7">
        <v>12511</v>
      </c>
      <c r="C1295" s="7">
        <v>253</v>
      </c>
      <c r="D1295" s="7">
        <v>100</v>
      </c>
      <c r="E1295" s="7" t="s">
        <v>1</v>
      </c>
      <c r="F1295" s="7">
        <v>0</v>
      </c>
      <c r="G1295" s="7">
        <v>0</v>
      </c>
      <c r="H1295" s="7" t="s">
        <v>2700</v>
      </c>
      <c r="I1295" s="7" t="s">
        <v>1304</v>
      </c>
      <c r="J1295" s="7" t="s">
        <v>1351</v>
      </c>
      <c r="R1295" s="7" t="s">
        <v>0</v>
      </c>
      <c r="S1295" s="7">
        <v>12511</v>
      </c>
      <c r="T1295" s="7">
        <v>253</v>
      </c>
      <c r="U1295" s="7">
        <v>100</v>
      </c>
      <c r="V1295" s="7" t="s">
        <v>1</v>
      </c>
      <c r="W1295" s="7">
        <v>0</v>
      </c>
      <c r="X1295" s="7">
        <v>0</v>
      </c>
      <c r="Y1295" s="7" t="s">
        <v>2700</v>
      </c>
      <c r="Z1295" s="7" t="s">
        <v>1304</v>
      </c>
      <c r="AA1295" s="7" t="s">
        <v>1351</v>
      </c>
    </row>
    <row r="1296" spans="1:27" x14ac:dyDescent="0.35">
      <c r="A1296" s="7" t="s">
        <v>0</v>
      </c>
      <c r="B1296" s="7">
        <v>12511</v>
      </c>
      <c r="C1296" s="7">
        <v>253</v>
      </c>
      <c r="D1296" s="7">
        <v>100</v>
      </c>
      <c r="E1296" s="7" t="s">
        <v>1</v>
      </c>
      <c r="F1296" s="7">
        <v>0</v>
      </c>
      <c r="G1296" s="7">
        <v>0</v>
      </c>
      <c r="H1296" s="7" t="s">
        <v>2700</v>
      </c>
      <c r="I1296" s="7" t="s">
        <v>1306</v>
      </c>
      <c r="J1296" s="7" t="s">
        <v>1351</v>
      </c>
      <c r="R1296" s="7" t="s">
        <v>0</v>
      </c>
      <c r="S1296" s="7">
        <v>12511</v>
      </c>
      <c r="T1296" s="7">
        <v>253</v>
      </c>
      <c r="U1296" s="7">
        <v>100</v>
      </c>
      <c r="V1296" s="7" t="s">
        <v>1</v>
      </c>
      <c r="W1296" s="7">
        <v>0</v>
      </c>
      <c r="X1296" s="7">
        <v>0</v>
      </c>
      <c r="Y1296" s="7" t="s">
        <v>2700</v>
      </c>
      <c r="Z1296" s="7" t="s">
        <v>1306</v>
      </c>
      <c r="AA1296" s="7" t="s">
        <v>1351</v>
      </c>
    </row>
    <row r="1297" spans="1:27" x14ac:dyDescent="0.35">
      <c r="A1297" s="7" t="s">
        <v>0</v>
      </c>
      <c r="B1297" s="7">
        <v>12511</v>
      </c>
      <c r="C1297" s="7">
        <v>253</v>
      </c>
      <c r="D1297" s="7">
        <v>100</v>
      </c>
      <c r="E1297" s="7" t="s">
        <v>1</v>
      </c>
      <c r="F1297" s="7">
        <v>0</v>
      </c>
      <c r="G1297" s="7">
        <v>0</v>
      </c>
      <c r="H1297" s="7" t="s">
        <v>2700</v>
      </c>
      <c r="I1297" s="7" t="s">
        <v>1305</v>
      </c>
      <c r="J1297" s="7" t="s">
        <v>1351</v>
      </c>
      <c r="R1297" s="7" t="s">
        <v>0</v>
      </c>
      <c r="S1297" s="7">
        <v>12511</v>
      </c>
      <c r="T1297" s="7">
        <v>253</v>
      </c>
      <c r="U1297" s="7">
        <v>100</v>
      </c>
      <c r="V1297" s="7" t="s">
        <v>1</v>
      </c>
      <c r="W1297" s="7">
        <v>0</v>
      </c>
      <c r="X1297" s="7">
        <v>0</v>
      </c>
      <c r="Y1297" s="7" t="s">
        <v>2700</v>
      </c>
      <c r="Z1297" s="7" t="s">
        <v>1305</v>
      </c>
      <c r="AA1297" s="7" t="s">
        <v>1351</v>
      </c>
    </row>
    <row r="1298" spans="1:27" x14ac:dyDescent="0.35">
      <c r="A1298" s="7" t="s">
        <v>0</v>
      </c>
      <c r="B1298" s="7">
        <v>12511</v>
      </c>
      <c r="C1298" s="7">
        <v>253</v>
      </c>
      <c r="D1298" s="7">
        <v>100</v>
      </c>
      <c r="E1298" s="7" t="s">
        <v>1</v>
      </c>
      <c r="F1298" s="7">
        <v>0</v>
      </c>
      <c r="G1298" s="7">
        <v>0</v>
      </c>
      <c r="H1298" s="7" t="s">
        <v>2700</v>
      </c>
      <c r="I1298" s="7" t="s">
        <v>1307</v>
      </c>
      <c r="J1298" s="7" t="s">
        <v>1351</v>
      </c>
      <c r="R1298" s="7" t="s">
        <v>0</v>
      </c>
      <c r="S1298" s="7">
        <v>12511</v>
      </c>
      <c r="T1298" s="7">
        <v>253</v>
      </c>
      <c r="U1298" s="7">
        <v>100</v>
      </c>
      <c r="V1298" s="7" t="s">
        <v>1</v>
      </c>
      <c r="W1298" s="7">
        <v>0</v>
      </c>
      <c r="X1298" s="7">
        <v>0</v>
      </c>
      <c r="Y1298" s="7" t="s">
        <v>2700</v>
      </c>
      <c r="Z1298" s="7" t="s">
        <v>1307</v>
      </c>
      <c r="AA1298" s="7" t="s">
        <v>1351</v>
      </c>
    </row>
    <row r="1299" spans="1:27" x14ac:dyDescent="0.35">
      <c r="A1299" s="7" t="s">
        <v>0</v>
      </c>
      <c r="B1299" s="7">
        <v>12511</v>
      </c>
      <c r="C1299" s="7">
        <v>253</v>
      </c>
      <c r="D1299" s="7">
        <v>100</v>
      </c>
      <c r="E1299" s="7" t="s">
        <v>1</v>
      </c>
      <c r="F1299" s="7">
        <v>0</v>
      </c>
      <c r="G1299" s="7">
        <v>0</v>
      </c>
      <c r="H1299" s="7" t="s">
        <v>2700</v>
      </c>
      <c r="I1299" s="7" t="s">
        <v>1309</v>
      </c>
      <c r="J1299" s="7" t="s">
        <v>1351</v>
      </c>
      <c r="R1299" s="7" t="s">
        <v>0</v>
      </c>
      <c r="S1299" s="7">
        <v>12511</v>
      </c>
      <c r="T1299" s="7">
        <v>253</v>
      </c>
      <c r="U1299" s="7">
        <v>100</v>
      </c>
      <c r="V1299" s="7" t="s">
        <v>1</v>
      </c>
      <c r="W1299" s="7">
        <v>0</v>
      </c>
      <c r="X1299" s="7">
        <v>0</v>
      </c>
      <c r="Y1299" s="7" t="s">
        <v>2700</v>
      </c>
      <c r="Z1299" s="7" t="s">
        <v>1309</v>
      </c>
      <c r="AA1299" s="7" t="s">
        <v>1351</v>
      </c>
    </row>
    <row r="1300" spans="1:27" x14ac:dyDescent="0.35">
      <c r="A1300" s="7" t="s">
        <v>0</v>
      </c>
      <c r="B1300" s="7">
        <v>12511</v>
      </c>
      <c r="C1300" s="7">
        <v>253</v>
      </c>
      <c r="D1300" s="7">
        <v>100</v>
      </c>
      <c r="E1300" s="7" t="s">
        <v>1</v>
      </c>
      <c r="F1300" s="7">
        <v>0</v>
      </c>
      <c r="G1300" s="7">
        <v>0</v>
      </c>
      <c r="H1300" s="7" t="s">
        <v>2700</v>
      </c>
      <c r="I1300" s="7" t="s">
        <v>1308</v>
      </c>
      <c r="J1300" s="7" t="s">
        <v>1351</v>
      </c>
      <c r="R1300" s="7" t="s">
        <v>0</v>
      </c>
      <c r="S1300" s="7">
        <v>12511</v>
      </c>
      <c r="T1300" s="7">
        <v>253</v>
      </c>
      <c r="U1300" s="7">
        <v>100</v>
      </c>
      <c r="V1300" s="7" t="s">
        <v>1</v>
      </c>
      <c r="W1300" s="7">
        <v>0</v>
      </c>
      <c r="X1300" s="7">
        <v>0</v>
      </c>
      <c r="Y1300" s="7" t="s">
        <v>2700</v>
      </c>
      <c r="Z1300" s="7" t="s">
        <v>1308</v>
      </c>
      <c r="AA1300" s="7" t="s">
        <v>1351</v>
      </c>
    </row>
    <row r="1301" spans="1:27" x14ac:dyDescent="0.35">
      <c r="A1301" s="7" t="s">
        <v>0</v>
      </c>
      <c r="B1301" s="7">
        <v>12511</v>
      </c>
      <c r="C1301" s="7">
        <v>253</v>
      </c>
      <c r="D1301" s="7">
        <v>100</v>
      </c>
      <c r="E1301" s="7" t="s">
        <v>1</v>
      </c>
      <c r="F1301" s="7">
        <v>0</v>
      </c>
      <c r="G1301" s="7">
        <v>0</v>
      </c>
      <c r="H1301" s="7" t="s">
        <v>2700</v>
      </c>
      <c r="I1301" s="7" t="s">
        <v>1310</v>
      </c>
      <c r="J1301" s="7" t="s">
        <v>1351</v>
      </c>
      <c r="R1301" s="7" t="s">
        <v>0</v>
      </c>
      <c r="S1301" s="7">
        <v>12511</v>
      </c>
      <c r="T1301" s="7">
        <v>253</v>
      </c>
      <c r="U1301" s="7">
        <v>100</v>
      </c>
      <c r="V1301" s="7" t="s">
        <v>1</v>
      </c>
      <c r="W1301" s="7">
        <v>0</v>
      </c>
      <c r="X1301" s="7">
        <v>0</v>
      </c>
      <c r="Y1301" s="7" t="s">
        <v>2700</v>
      </c>
      <c r="Z1301" s="7" t="s">
        <v>1310</v>
      </c>
      <c r="AA1301" s="7" t="s">
        <v>1351</v>
      </c>
    </row>
    <row r="1302" spans="1:27" x14ac:dyDescent="0.35">
      <c r="A1302" s="7" t="s">
        <v>0</v>
      </c>
      <c r="B1302" s="7">
        <v>12511</v>
      </c>
      <c r="C1302" s="7">
        <v>253</v>
      </c>
      <c r="D1302" s="7">
        <v>100</v>
      </c>
      <c r="E1302" s="7" t="s">
        <v>1</v>
      </c>
      <c r="F1302" s="7">
        <v>0</v>
      </c>
      <c r="G1302" s="7">
        <v>0</v>
      </c>
      <c r="H1302" s="7" t="s">
        <v>2700</v>
      </c>
      <c r="I1302" s="7" t="s">
        <v>1312</v>
      </c>
      <c r="J1302" s="7" t="s">
        <v>1351</v>
      </c>
      <c r="R1302" s="7" t="s">
        <v>0</v>
      </c>
      <c r="S1302" s="7">
        <v>12511</v>
      </c>
      <c r="T1302" s="7">
        <v>253</v>
      </c>
      <c r="U1302" s="7">
        <v>100</v>
      </c>
      <c r="V1302" s="7" t="s">
        <v>1</v>
      </c>
      <c r="W1302" s="7">
        <v>0</v>
      </c>
      <c r="X1302" s="7">
        <v>0</v>
      </c>
      <c r="Y1302" s="7" t="s">
        <v>2700</v>
      </c>
      <c r="Z1302" s="7" t="s">
        <v>1312</v>
      </c>
      <c r="AA1302" s="7" t="s">
        <v>1351</v>
      </c>
    </row>
    <row r="1303" spans="1:27" x14ac:dyDescent="0.35">
      <c r="A1303" s="7" t="s">
        <v>0</v>
      </c>
      <c r="B1303" s="7">
        <v>12511</v>
      </c>
      <c r="C1303" s="7">
        <v>253</v>
      </c>
      <c r="D1303" s="7">
        <v>100</v>
      </c>
      <c r="E1303" s="7" t="s">
        <v>1</v>
      </c>
      <c r="F1303" s="7">
        <v>0</v>
      </c>
      <c r="G1303" s="7">
        <v>0</v>
      </c>
      <c r="H1303" s="7" t="s">
        <v>2700</v>
      </c>
      <c r="I1303" s="7" t="s">
        <v>1313</v>
      </c>
      <c r="J1303" s="7" t="s">
        <v>1351</v>
      </c>
      <c r="R1303" s="7" t="s">
        <v>0</v>
      </c>
      <c r="S1303" s="7">
        <v>12511</v>
      </c>
      <c r="T1303" s="7">
        <v>253</v>
      </c>
      <c r="U1303" s="7">
        <v>100</v>
      </c>
      <c r="V1303" s="7" t="s">
        <v>1</v>
      </c>
      <c r="W1303" s="7">
        <v>0</v>
      </c>
      <c r="X1303" s="7">
        <v>0</v>
      </c>
      <c r="Y1303" s="7" t="s">
        <v>2700</v>
      </c>
      <c r="Z1303" s="7" t="s">
        <v>1313</v>
      </c>
      <c r="AA1303" s="7" t="s">
        <v>1351</v>
      </c>
    </row>
    <row r="1304" spans="1:27" x14ac:dyDescent="0.35">
      <c r="A1304" s="7" t="s">
        <v>0</v>
      </c>
      <c r="B1304" s="7">
        <v>12511</v>
      </c>
      <c r="C1304" s="7">
        <v>253</v>
      </c>
      <c r="D1304" s="7">
        <v>100</v>
      </c>
      <c r="E1304" s="7" t="s">
        <v>1</v>
      </c>
      <c r="F1304" s="7">
        <v>0</v>
      </c>
      <c r="G1304" s="7">
        <v>0</v>
      </c>
      <c r="H1304" s="7" t="s">
        <v>2700</v>
      </c>
      <c r="I1304" s="7" t="s">
        <v>1314</v>
      </c>
      <c r="J1304" s="7" t="s">
        <v>1351</v>
      </c>
      <c r="R1304" s="7" t="s">
        <v>0</v>
      </c>
      <c r="S1304" s="7">
        <v>12511</v>
      </c>
      <c r="T1304" s="7">
        <v>253</v>
      </c>
      <c r="U1304" s="7">
        <v>100</v>
      </c>
      <c r="V1304" s="7" t="s">
        <v>1</v>
      </c>
      <c r="W1304" s="7">
        <v>0</v>
      </c>
      <c r="X1304" s="7">
        <v>0</v>
      </c>
      <c r="Y1304" s="7" t="s">
        <v>2700</v>
      </c>
      <c r="Z1304" s="7" t="s">
        <v>1314</v>
      </c>
      <c r="AA1304" s="7" t="s">
        <v>1351</v>
      </c>
    </row>
    <row r="1305" spans="1:27" x14ac:dyDescent="0.35">
      <c r="A1305" s="7" t="s">
        <v>0</v>
      </c>
      <c r="B1305" s="7">
        <v>12511</v>
      </c>
      <c r="C1305" s="7">
        <v>253</v>
      </c>
      <c r="D1305" s="7">
        <v>100</v>
      </c>
      <c r="E1305" s="7" t="s">
        <v>1</v>
      </c>
      <c r="F1305" s="7">
        <v>0</v>
      </c>
      <c r="G1305" s="7">
        <v>0</v>
      </c>
      <c r="H1305" s="7" t="s">
        <v>2700</v>
      </c>
      <c r="I1305" s="7" t="s">
        <v>1315</v>
      </c>
      <c r="J1305" s="7" t="s">
        <v>1351</v>
      </c>
      <c r="R1305" s="7" t="s">
        <v>0</v>
      </c>
      <c r="S1305" s="7">
        <v>12511</v>
      </c>
      <c r="T1305" s="7">
        <v>253</v>
      </c>
      <c r="U1305" s="7">
        <v>100</v>
      </c>
      <c r="V1305" s="7" t="s">
        <v>1</v>
      </c>
      <c r="W1305" s="7">
        <v>0</v>
      </c>
      <c r="X1305" s="7">
        <v>0</v>
      </c>
      <c r="Y1305" s="7" t="s">
        <v>2700</v>
      </c>
      <c r="Z1305" s="7" t="s">
        <v>1315</v>
      </c>
      <c r="AA1305" s="7" t="s">
        <v>1351</v>
      </c>
    </row>
    <row r="1306" spans="1:27" x14ac:dyDescent="0.35">
      <c r="A1306" s="7" t="s">
        <v>0</v>
      </c>
      <c r="B1306" s="7">
        <v>12511</v>
      </c>
      <c r="C1306" s="7">
        <v>253</v>
      </c>
      <c r="D1306" s="7">
        <v>100</v>
      </c>
      <c r="E1306" s="7" t="s">
        <v>1</v>
      </c>
      <c r="F1306" s="7">
        <v>0</v>
      </c>
      <c r="G1306" s="7">
        <v>0</v>
      </c>
      <c r="H1306" s="7" t="s">
        <v>2700</v>
      </c>
      <c r="I1306" s="7" t="s">
        <v>1316</v>
      </c>
      <c r="J1306" s="7" t="s">
        <v>1351</v>
      </c>
      <c r="R1306" s="7" t="s">
        <v>0</v>
      </c>
      <c r="S1306" s="7">
        <v>12511</v>
      </c>
      <c r="T1306" s="7">
        <v>253</v>
      </c>
      <c r="U1306" s="7">
        <v>100</v>
      </c>
      <c r="V1306" s="7" t="s">
        <v>1</v>
      </c>
      <c r="W1306" s="7">
        <v>0</v>
      </c>
      <c r="X1306" s="7">
        <v>0</v>
      </c>
      <c r="Y1306" s="7" t="s">
        <v>2700</v>
      </c>
      <c r="Z1306" s="7" t="s">
        <v>1316</v>
      </c>
      <c r="AA1306" s="7" t="s">
        <v>1351</v>
      </c>
    </row>
    <row r="1307" spans="1:27" x14ac:dyDescent="0.35">
      <c r="A1307" s="7" t="s">
        <v>0</v>
      </c>
      <c r="B1307" s="7">
        <v>12511</v>
      </c>
      <c r="C1307" s="7">
        <v>253</v>
      </c>
      <c r="D1307" s="7">
        <v>100</v>
      </c>
      <c r="E1307" s="7" t="s">
        <v>1</v>
      </c>
      <c r="F1307" s="7">
        <v>0</v>
      </c>
      <c r="G1307" s="7">
        <v>0</v>
      </c>
      <c r="H1307" s="7" t="s">
        <v>2700</v>
      </c>
      <c r="I1307" s="7" t="s">
        <v>1318</v>
      </c>
      <c r="J1307" s="7" t="s">
        <v>1351</v>
      </c>
      <c r="R1307" s="7" t="s">
        <v>0</v>
      </c>
      <c r="S1307" s="7">
        <v>12511</v>
      </c>
      <c r="T1307" s="7">
        <v>253</v>
      </c>
      <c r="U1307" s="7">
        <v>100</v>
      </c>
      <c r="V1307" s="7" t="s">
        <v>1</v>
      </c>
      <c r="W1307" s="7">
        <v>0</v>
      </c>
      <c r="X1307" s="7">
        <v>0</v>
      </c>
      <c r="Y1307" s="7" t="s">
        <v>2700</v>
      </c>
      <c r="Z1307" s="7" t="s">
        <v>1318</v>
      </c>
      <c r="AA1307" s="7" t="s">
        <v>1351</v>
      </c>
    </row>
    <row r="1308" spans="1:27" x14ac:dyDescent="0.35">
      <c r="A1308" s="7" t="s">
        <v>0</v>
      </c>
      <c r="B1308" s="7">
        <v>12511</v>
      </c>
      <c r="C1308" s="7">
        <v>253</v>
      </c>
      <c r="D1308" s="7">
        <v>100</v>
      </c>
      <c r="E1308" s="7" t="s">
        <v>1</v>
      </c>
      <c r="F1308" s="7">
        <v>0</v>
      </c>
      <c r="G1308" s="7">
        <v>0</v>
      </c>
      <c r="H1308" s="7" t="s">
        <v>2700</v>
      </c>
      <c r="I1308" s="7" t="s">
        <v>1317</v>
      </c>
      <c r="J1308" s="7" t="s">
        <v>1351</v>
      </c>
      <c r="R1308" s="7" t="s">
        <v>0</v>
      </c>
      <c r="S1308" s="7">
        <v>12511</v>
      </c>
      <c r="T1308" s="7">
        <v>253</v>
      </c>
      <c r="U1308" s="7">
        <v>100</v>
      </c>
      <c r="V1308" s="7" t="s">
        <v>1</v>
      </c>
      <c r="W1308" s="7">
        <v>0</v>
      </c>
      <c r="X1308" s="7">
        <v>0</v>
      </c>
      <c r="Y1308" s="7" t="s">
        <v>2700</v>
      </c>
      <c r="Z1308" s="7" t="s">
        <v>1317</v>
      </c>
      <c r="AA1308" s="7" t="s">
        <v>1351</v>
      </c>
    </row>
    <row r="1309" spans="1:27" x14ac:dyDescent="0.35">
      <c r="A1309" s="7" t="s">
        <v>0</v>
      </c>
      <c r="B1309" s="7">
        <v>12511</v>
      </c>
      <c r="C1309" s="7">
        <v>253</v>
      </c>
      <c r="D1309" s="7">
        <v>100</v>
      </c>
      <c r="E1309" s="7" t="s">
        <v>1</v>
      </c>
      <c r="F1309" s="7">
        <v>0</v>
      </c>
      <c r="G1309" s="7">
        <v>0</v>
      </c>
      <c r="H1309" s="7" t="s">
        <v>2700</v>
      </c>
      <c r="I1309" s="7" t="s">
        <v>1319</v>
      </c>
      <c r="J1309" s="7" t="s">
        <v>1351</v>
      </c>
      <c r="R1309" s="7" t="s">
        <v>0</v>
      </c>
      <c r="S1309" s="7">
        <v>12511</v>
      </c>
      <c r="T1309" s="7">
        <v>253</v>
      </c>
      <c r="U1309" s="7">
        <v>100</v>
      </c>
      <c r="V1309" s="7" t="s">
        <v>1</v>
      </c>
      <c r="W1309" s="7">
        <v>0</v>
      </c>
      <c r="X1309" s="7">
        <v>0</v>
      </c>
      <c r="Y1309" s="7" t="s">
        <v>2700</v>
      </c>
      <c r="Z1309" s="7" t="s">
        <v>1319</v>
      </c>
      <c r="AA1309" s="7" t="s">
        <v>1351</v>
      </c>
    </row>
    <row r="1310" spans="1:27" x14ac:dyDescent="0.35">
      <c r="A1310" s="7" t="s">
        <v>0</v>
      </c>
      <c r="B1310" s="7">
        <v>12511</v>
      </c>
      <c r="C1310" s="7">
        <v>253</v>
      </c>
      <c r="D1310" s="7">
        <v>100</v>
      </c>
      <c r="E1310" s="7" t="s">
        <v>1</v>
      </c>
      <c r="F1310" s="7">
        <v>0</v>
      </c>
      <c r="G1310" s="7">
        <v>0</v>
      </c>
      <c r="H1310" s="7" t="s">
        <v>2700</v>
      </c>
      <c r="I1310" s="7" t="s">
        <v>1320</v>
      </c>
      <c r="J1310" s="7" t="s">
        <v>1351</v>
      </c>
      <c r="R1310" s="7" t="s">
        <v>0</v>
      </c>
      <c r="S1310" s="7">
        <v>12511</v>
      </c>
      <c r="T1310" s="7">
        <v>253</v>
      </c>
      <c r="U1310" s="7">
        <v>100</v>
      </c>
      <c r="V1310" s="7" t="s">
        <v>1</v>
      </c>
      <c r="W1310" s="7">
        <v>0</v>
      </c>
      <c r="X1310" s="7">
        <v>0</v>
      </c>
      <c r="Y1310" s="7" t="s">
        <v>2700</v>
      </c>
      <c r="Z1310" s="7" t="s">
        <v>1320</v>
      </c>
      <c r="AA1310" s="7" t="s">
        <v>1351</v>
      </c>
    </row>
    <row r="1311" spans="1:27" x14ac:dyDescent="0.35">
      <c r="A1311" s="7" t="s">
        <v>0</v>
      </c>
      <c r="B1311" s="7">
        <v>12511</v>
      </c>
      <c r="C1311" s="7">
        <v>253</v>
      </c>
      <c r="D1311" s="7">
        <v>100</v>
      </c>
      <c r="E1311" s="7" t="s">
        <v>1</v>
      </c>
      <c r="F1311" s="7">
        <v>0</v>
      </c>
      <c r="G1311" s="7">
        <v>0</v>
      </c>
      <c r="H1311" s="7" t="s">
        <v>2700</v>
      </c>
      <c r="I1311" s="7" t="s">
        <v>1323</v>
      </c>
      <c r="J1311" s="7" t="s">
        <v>1351</v>
      </c>
      <c r="R1311" s="7" t="s">
        <v>0</v>
      </c>
      <c r="S1311" s="7">
        <v>12511</v>
      </c>
      <c r="T1311" s="7">
        <v>253</v>
      </c>
      <c r="U1311" s="7">
        <v>100</v>
      </c>
      <c r="V1311" s="7" t="s">
        <v>1</v>
      </c>
      <c r="W1311" s="7">
        <v>0</v>
      </c>
      <c r="X1311" s="7">
        <v>0</v>
      </c>
      <c r="Y1311" s="7" t="s">
        <v>2700</v>
      </c>
      <c r="Z1311" s="7" t="s">
        <v>1323</v>
      </c>
      <c r="AA1311" s="7" t="s">
        <v>1351</v>
      </c>
    </row>
    <row r="1312" spans="1:27" x14ac:dyDescent="0.35">
      <c r="A1312" s="7" t="s">
        <v>0</v>
      </c>
      <c r="B1312" s="7">
        <v>12511</v>
      </c>
      <c r="C1312" s="7">
        <v>253</v>
      </c>
      <c r="D1312" s="7">
        <v>100</v>
      </c>
      <c r="E1312" s="7" t="s">
        <v>1</v>
      </c>
      <c r="F1312" s="7">
        <v>0</v>
      </c>
      <c r="G1312" s="7">
        <v>0</v>
      </c>
      <c r="H1312" s="7" t="s">
        <v>2700</v>
      </c>
      <c r="I1312" s="7" t="s">
        <v>1322</v>
      </c>
      <c r="J1312" s="7" t="s">
        <v>1351</v>
      </c>
      <c r="R1312" s="7" t="s">
        <v>0</v>
      </c>
      <c r="S1312" s="7">
        <v>12511</v>
      </c>
      <c r="T1312" s="7">
        <v>253</v>
      </c>
      <c r="U1312" s="7">
        <v>100</v>
      </c>
      <c r="V1312" s="7" t="s">
        <v>1</v>
      </c>
      <c r="W1312" s="7">
        <v>0</v>
      </c>
      <c r="X1312" s="7">
        <v>0</v>
      </c>
      <c r="Y1312" s="7" t="s">
        <v>2700</v>
      </c>
      <c r="Z1312" s="7" t="s">
        <v>1322</v>
      </c>
      <c r="AA1312" s="7" t="s">
        <v>1351</v>
      </c>
    </row>
    <row r="1313" spans="1:27" x14ac:dyDescent="0.35">
      <c r="A1313" s="7" t="s">
        <v>0</v>
      </c>
      <c r="B1313" s="7">
        <v>12511</v>
      </c>
      <c r="C1313" s="7">
        <v>253</v>
      </c>
      <c r="D1313" s="7">
        <v>100</v>
      </c>
      <c r="E1313" s="7" t="s">
        <v>1</v>
      </c>
      <c r="F1313" s="7">
        <v>0</v>
      </c>
      <c r="G1313" s="7">
        <v>0</v>
      </c>
      <c r="H1313" s="7" t="s">
        <v>2700</v>
      </c>
      <c r="I1313" s="7" t="s">
        <v>1324</v>
      </c>
      <c r="J1313" s="7" t="s">
        <v>1351</v>
      </c>
      <c r="R1313" s="7" t="s">
        <v>0</v>
      </c>
      <c r="S1313" s="7">
        <v>12511</v>
      </c>
      <c r="T1313" s="7">
        <v>253</v>
      </c>
      <c r="U1313" s="7">
        <v>100</v>
      </c>
      <c r="V1313" s="7" t="s">
        <v>1</v>
      </c>
      <c r="W1313" s="7">
        <v>0</v>
      </c>
      <c r="X1313" s="7">
        <v>0</v>
      </c>
      <c r="Y1313" s="7" t="s">
        <v>2700</v>
      </c>
      <c r="Z1313" s="7" t="s">
        <v>1324</v>
      </c>
      <c r="AA1313" s="7" t="s">
        <v>1351</v>
      </c>
    </row>
    <row r="1314" spans="1:27" x14ac:dyDescent="0.35">
      <c r="A1314" s="7" t="s">
        <v>0</v>
      </c>
      <c r="B1314" s="7">
        <v>12511</v>
      </c>
      <c r="C1314" s="7">
        <v>253</v>
      </c>
      <c r="D1314" s="7">
        <v>100</v>
      </c>
      <c r="E1314" s="7" t="s">
        <v>1</v>
      </c>
      <c r="F1314" s="7">
        <v>0</v>
      </c>
      <c r="G1314" s="7">
        <v>0</v>
      </c>
      <c r="H1314" s="7" t="s">
        <v>2700</v>
      </c>
      <c r="I1314" s="7" t="s">
        <v>1321</v>
      </c>
      <c r="J1314" s="7" t="s">
        <v>1351</v>
      </c>
      <c r="R1314" s="7" t="s">
        <v>0</v>
      </c>
      <c r="S1314" s="7">
        <v>12511</v>
      </c>
      <c r="T1314" s="7">
        <v>253</v>
      </c>
      <c r="U1314" s="7">
        <v>100</v>
      </c>
      <c r="V1314" s="7" t="s">
        <v>1</v>
      </c>
      <c r="W1314" s="7">
        <v>0</v>
      </c>
      <c r="X1314" s="7">
        <v>0</v>
      </c>
      <c r="Y1314" s="7" t="s">
        <v>2700</v>
      </c>
      <c r="Z1314" s="7" t="s">
        <v>1321</v>
      </c>
      <c r="AA1314" s="7" t="s">
        <v>1351</v>
      </c>
    </row>
    <row r="1315" spans="1:27" x14ac:dyDescent="0.35">
      <c r="A1315" s="7" t="s">
        <v>0</v>
      </c>
      <c r="B1315" s="7">
        <v>12511</v>
      </c>
      <c r="C1315" s="7">
        <v>253</v>
      </c>
      <c r="D1315" s="7">
        <v>100</v>
      </c>
      <c r="E1315" s="7" t="s">
        <v>1</v>
      </c>
      <c r="F1315" s="7">
        <v>0</v>
      </c>
      <c r="G1315" s="7">
        <v>0</v>
      </c>
      <c r="H1315" s="7" t="s">
        <v>2700</v>
      </c>
      <c r="I1315" s="7" t="s">
        <v>1325</v>
      </c>
      <c r="J1315" s="7" t="s">
        <v>1351</v>
      </c>
      <c r="R1315" s="7" t="s">
        <v>0</v>
      </c>
      <c r="S1315" s="7">
        <v>12511</v>
      </c>
      <c r="T1315" s="7">
        <v>253</v>
      </c>
      <c r="U1315" s="7">
        <v>100</v>
      </c>
      <c r="V1315" s="7" t="s">
        <v>1</v>
      </c>
      <c r="W1315" s="7">
        <v>0</v>
      </c>
      <c r="X1315" s="7">
        <v>0</v>
      </c>
      <c r="Y1315" s="7" t="s">
        <v>2700</v>
      </c>
      <c r="Z1315" s="7" t="s">
        <v>1325</v>
      </c>
      <c r="AA1315" s="7" t="s">
        <v>1351</v>
      </c>
    </row>
    <row r="1316" spans="1:27" x14ac:dyDescent="0.35">
      <c r="A1316" s="7" t="s">
        <v>0</v>
      </c>
      <c r="B1316" s="7">
        <v>12511</v>
      </c>
      <c r="C1316" s="7">
        <v>253</v>
      </c>
      <c r="D1316" s="7">
        <v>100</v>
      </c>
      <c r="E1316" s="7" t="s">
        <v>1</v>
      </c>
      <c r="F1316" s="7">
        <v>0</v>
      </c>
      <c r="G1316" s="7">
        <v>0</v>
      </c>
      <c r="H1316" s="7" t="s">
        <v>2700</v>
      </c>
      <c r="I1316" s="7" t="s">
        <v>1326</v>
      </c>
      <c r="J1316" s="7" t="s">
        <v>1351</v>
      </c>
      <c r="R1316" s="7" t="s">
        <v>0</v>
      </c>
      <c r="S1316" s="7">
        <v>12511</v>
      </c>
      <c r="T1316" s="7">
        <v>253</v>
      </c>
      <c r="U1316" s="7">
        <v>100</v>
      </c>
      <c r="V1316" s="7" t="s">
        <v>1</v>
      </c>
      <c r="W1316" s="7">
        <v>0</v>
      </c>
      <c r="X1316" s="7">
        <v>0</v>
      </c>
      <c r="Y1316" s="7" t="s">
        <v>2700</v>
      </c>
      <c r="Z1316" s="7" t="s">
        <v>1326</v>
      </c>
      <c r="AA1316" s="7" t="s">
        <v>1351</v>
      </c>
    </row>
    <row r="1317" spans="1:27" x14ac:dyDescent="0.35">
      <c r="A1317" s="7" t="s">
        <v>0</v>
      </c>
      <c r="B1317" s="7">
        <v>12511</v>
      </c>
      <c r="C1317" s="7">
        <v>253</v>
      </c>
      <c r="D1317" s="7">
        <v>100</v>
      </c>
      <c r="E1317" s="7" t="s">
        <v>1</v>
      </c>
      <c r="F1317" s="7">
        <v>0</v>
      </c>
      <c r="G1317" s="7">
        <v>0</v>
      </c>
      <c r="H1317" s="7" t="s">
        <v>2700</v>
      </c>
      <c r="I1317" s="7" t="s">
        <v>1328</v>
      </c>
      <c r="J1317" s="7" t="s">
        <v>1351</v>
      </c>
      <c r="R1317" s="7" t="s">
        <v>0</v>
      </c>
      <c r="S1317" s="7">
        <v>12511</v>
      </c>
      <c r="T1317" s="7">
        <v>253</v>
      </c>
      <c r="U1317" s="7">
        <v>100</v>
      </c>
      <c r="V1317" s="7" t="s">
        <v>1</v>
      </c>
      <c r="W1317" s="7">
        <v>0</v>
      </c>
      <c r="X1317" s="7">
        <v>0</v>
      </c>
      <c r="Y1317" s="7" t="s">
        <v>2700</v>
      </c>
      <c r="Z1317" s="7" t="s">
        <v>1328</v>
      </c>
      <c r="AA1317" s="7" t="s">
        <v>1351</v>
      </c>
    </row>
    <row r="1318" spans="1:27" x14ac:dyDescent="0.35">
      <c r="A1318" s="7" t="s">
        <v>0</v>
      </c>
      <c r="B1318" s="7">
        <v>12511</v>
      </c>
      <c r="C1318" s="7">
        <v>253</v>
      </c>
      <c r="D1318" s="7">
        <v>100</v>
      </c>
      <c r="E1318" s="7" t="s">
        <v>1</v>
      </c>
      <c r="F1318" s="7">
        <v>0</v>
      </c>
      <c r="G1318" s="7">
        <v>0</v>
      </c>
      <c r="H1318" s="7" t="s">
        <v>2700</v>
      </c>
      <c r="I1318" s="7" t="s">
        <v>1329</v>
      </c>
      <c r="J1318" s="7" t="s">
        <v>1351</v>
      </c>
      <c r="R1318" s="7" t="s">
        <v>0</v>
      </c>
      <c r="S1318" s="7">
        <v>12511</v>
      </c>
      <c r="T1318" s="7">
        <v>253</v>
      </c>
      <c r="U1318" s="7">
        <v>100</v>
      </c>
      <c r="V1318" s="7" t="s">
        <v>1</v>
      </c>
      <c r="W1318" s="7">
        <v>0</v>
      </c>
      <c r="X1318" s="7">
        <v>0</v>
      </c>
      <c r="Y1318" s="7" t="s">
        <v>2700</v>
      </c>
      <c r="Z1318" s="7" t="s">
        <v>1329</v>
      </c>
      <c r="AA1318" s="7" t="s">
        <v>1351</v>
      </c>
    </row>
    <row r="1319" spans="1:27" x14ac:dyDescent="0.35">
      <c r="A1319" s="7" t="s">
        <v>0</v>
      </c>
      <c r="B1319" s="7">
        <v>12511</v>
      </c>
      <c r="C1319" s="7">
        <v>253</v>
      </c>
      <c r="D1319" s="7">
        <v>100</v>
      </c>
      <c r="E1319" s="7" t="s">
        <v>1</v>
      </c>
      <c r="F1319" s="7">
        <v>0</v>
      </c>
      <c r="G1319" s="7">
        <v>0</v>
      </c>
      <c r="H1319" s="7" t="s">
        <v>2700</v>
      </c>
      <c r="I1319" s="7" t="s">
        <v>1327</v>
      </c>
      <c r="J1319" s="7" t="s">
        <v>1351</v>
      </c>
      <c r="R1319" s="7" t="s">
        <v>0</v>
      </c>
      <c r="S1319" s="7">
        <v>12511</v>
      </c>
      <c r="T1319" s="7">
        <v>253</v>
      </c>
      <c r="U1319" s="7">
        <v>100</v>
      </c>
      <c r="V1319" s="7" t="s">
        <v>1</v>
      </c>
      <c r="W1319" s="7">
        <v>0</v>
      </c>
      <c r="X1319" s="7">
        <v>0</v>
      </c>
      <c r="Y1319" s="7" t="s">
        <v>2700</v>
      </c>
      <c r="Z1319" s="7" t="s">
        <v>1327</v>
      </c>
      <c r="AA1319" s="7" t="s">
        <v>1351</v>
      </c>
    </row>
    <row r="1320" spans="1:27" x14ac:dyDescent="0.35">
      <c r="A1320" s="7" t="s">
        <v>0</v>
      </c>
      <c r="B1320" s="7">
        <v>12511</v>
      </c>
      <c r="C1320" s="7">
        <v>253</v>
      </c>
      <c r="D1320" s="7">
        <v>100</v>
      </c>
      <c r="E1320" s="7" t="s">
        <v>1</v>
      </c>
      <c r="F1320" s="7">
        <v>0</v>
      </c>
      <c r="G1320" s="7">
        <v>0</v>
      </c>
      <c r="H1320" s="7" t="s">
        <v>2700</v>
      </c>
      <c r="I1320" s="7" t="s">
        <v>1330</v>
      </c>
      <c r="J1320" s="7" t="s">
        <v>1351</v>
      </c>
      <c r="R1320" s="7" t="s">
        <v>0</v>
      </c>
      <c r="S1320" s="7">
        <v>12511</v>
      </c>
      <c r="T1320" s="7">
        <v>253</v>
      </c>
      <c r="U1320" s="7">
        <v>100</v>
      </c>
      <c r="V1320" s="7" t="s">
        <v>1</v>
      </c>
      <c r="W1320" s="7">
        <v>0</v>
      </c>
      <c r="X1320" s="7">
        <v>0</v>
      </c>
      <c r="Y1320" s="7" t="s">
        <v>2700</v>
      </c>
      <c r="Z1320" s="7" t="s">
        <v>1330</v>
      </c>
      <c r="AA1320" s="7" t="s">
        <v>1351</v>
      </c>
    </row>
    <row r="1321" spans="1:27" x14ac:dyDescent="0.35">
      <c r="A1321" s="7" t="s">
        <v>0</v>
      </c>
      <c r="B1321" s="7">
        <v>12511</v>
      </c>
      <c r="C1321" s="7">
        <v>253</v>
      </c>
      <c r="D1321" s="7">
        <v>100</v>
      </c>
      <c r="E1321" s="7" t="s">
        <v>1</v>
      </c>
      <c r="F1321" s="7">
        <v>0</v>
      </c>
      <c r="G1321" s="7">
        <v>0</v>
      </c>
      <c r="H1321" s="7" t="s">
        <v>2700</v>
      </c>
      <c r="I1321" s="7" t="s">
        <v>1331</v>
      </c>
      <c r="J1321" s="7" t="s">
        <v>1351</v>
      </c>
      <c r="R1321" s="7" t="s">
        <v>0</v>
      </c>
      <c r="S1321" s="7">
        <v>12511</v>
      </c>
      <c r="T1321" s="7">
        <v>253</v>
      </c>
      <c r="U1321" s="7">
        <v>100</v>
      </c>
      <c r="V1321" s="7" t="s">
        <v>1</v>
      </c>
      <c r="W1321" s="7">
        <v>0</v>
      </c>
      <c r="X1321" s="7">
        <v>0</v>
      </c>
      <c r="Y1321" s="7" t="s">
        <v>2700</v>
      </c>
      <c r="Z1321" s="7" t="s">
        <v>1331</v>
      </c>
      <c r="AA1321" s="7" t="s">
        <v>1351</v>
      </c>
    </row>
    <row r="1322" spans="1:27" x14ac:dyDescent="0.35">
      <c r="A1322" s="7" t="s">
        <v>0</v>
      </c>
      <c r="B1322" s="7">
        <v>12511</v>
      </c>
      <c r="C1322" s="7">
        <v>253</v>
      </c>
      <c r="D1322" s="7">
        <v>100</v>
      </c>
      <c r="E1322" s="7" t="s">
        <v>1</v>
      </c>
      <c r="F1322" s="7">
        <v>0</v>
      </c>
      <c r="G1322" s="7">
        <v>0</v>
      </c>
      <c r="H1322" s="7" t="s">
        <v>2700</v>
      </c>
      <c r="I1322" s="7" t="s">
        <v>1332</v>
      </c>
      <c r="J1322" s="7" t="s">
        <v>1351</v>
      </c>
      <c r="R1322" s="7" t="s">
        <v>0</v>
      </c>
      <c r="S1322" s="7">
        <v>12511</v>
      </c>
      <c r="T1322" s="7">
        <v>253</v>
      </c>
      <c r="U1322" s="7">
        <v>100</v>
      </c>
      <c r="V1322" s="7" t="s">
        <v>1</v>
      </c>
      <c r="W1322" s="7">
        <v>0</v>
      </c>
      <c r="X1322" s="7">
        <v>0</v>
      </c>
      <c r="Y1322" s="7" t="s">
        <v>2700</v>
      </c>
      <c r="Z1322" s="7" t="s">
        <v>1332</v>
      </c>
      <c r="AA1322" s="7" t="s">
        <v>1351</v>
      </c>
    </row>
    <row r="1323" spans="1:27" x14ac:dyDescent="0.35">
      <c r="A1323" s="7" t="s">
        <v>0</v>
      </c>
      <c r="B1323" s="7">
        <v>12511</v>
      </c>
      <c r="C1323" s="7">
        <v>253</v>
      </c>
      <c r="D1323" s="7">
        <v>100</v>
      </c>
      <c r="E1323" s="7" t="s">
        <v>1</v>
      </c>
      <c r="F1323" s="7">
        <v>0</v>
      </c>
      <c r="G1323" s="7">
        <v>0</v>
      </c>
      <c r="H1323" s="7" t="s">
        <v>2700</v>
      </c>
      <c r="I1323" s="7" t="s">
        <v>1333</v>
      </c>
      <c r="J1323" s="7" t="s">
        <v>1351</v>
      </c>
      <c r="R1323" s="7" t="s">
        <v>0</v>
      </c>
      <c r="S1323" s="7">
        <v>12511</v>
      </c>
      <c r="T1323" s="7">
        <v>253</v>
      </c>
      <c r="U1323" s="7">
        <v>100</v>
      </c>
      <c r="V1323" s="7" t="s">
        <v>1</v>
      </c>
      <c r="W1323" s="7">
        <v>0</v>
      </c>
      <c r="X1323" s="7">
        <v>0</v>
      </c>
      <c r="Y1323" s="7" t="s">
        <v>2700</v>
      </c>
      <c r="Z1323" s="7" t="s">
        <v>1333</v>
      </c>
      <c r="AA1323" s="7" t="s">
        <v>1351</v>
      </c>
    </row>
    <row r="1324" spans="1:27" x14ac:dyDescent="0.35">
      <c r="A1324" s="7" t="s">
        <v>0</v>
      </c>
      <c r="B1324" s="7">
        <v>12511</v>
      </c>
      <c r="C1324" s="7">
        <v>253</v>
      </c>
      <c r="D1324" s="7">
        <v>100</v>
      </c>
      <c r="E1324" s="7" t="s">
        <v>1</v>
      </c>
      <c r="F1324" s="7">
        <v>0</v>
      </c>
      <c r="G1324" s="7">
        <v>0</v>
      </c>
      <c r="H1324" s="7" t="s">
        <v>2700</v>
      </c>
      <c r="I1324" s="7" t="s">
        <v>1335</v>
      </c>
      <c r="J1324" s="7" t="s">
        <v>1351</v>
      </c>
      <c r="R1324" s="7" t="s">
        <v>0</v>
      </c>
      <c r="S1324" s="7">
        <v>12511</v>
      </c>
      <c r="T1324" s="7">
        <v>253</v>
      </c>
      <c r="U1324" s="7">
        <v>100</v>
      </c>
      <c r="V1324" s="7" t="s">
        <v>1</v>
      </c>
      <c r="W1324" s="7">
        <v>0</v>
      </c>
      <c r="X1324" s="7">
        <v>0</v>
      </c>
      <c r="Y1324" s="7" t="s">
        <v>2700</v>
      </c>
      <c r="Z1324" s="7" t="s">
        <v>1335</v>
      </c>
      <c r="AA1324" s="7" t="s">
        <v>1351</v>
      </c>
    </row>
    <row r="1325" spans="1:27" x14ac:dyDescent="0.35">
      <c r="A1325" s="7" t="s">
        <v>0</v>
      </c>
      <c r="B1325" s="7">
        <v>12511</v>
      </c>
      <c r="C1325" s="7">
        <v>253</v>
      </c>
      <c r="D1325" s="7">
        <v>100</v>
      </c>
      <c r="E1325" s="7" t="s">
        <v>1</v>
      </c>
      <c r="F1325" s="7">
        <v>0</v>
      </c>
      <c r="G1325" s="7">
        <v>0</v>
      </c>
      <c r="H1325" s="7" t="s">
        <v>2700</v>
      </c>
      <c r="I1325" s="7" t="s">
        <v>1334</v>
      </c>
      <c r="J1325" s="7" t="s">
        <v>1351</v>
      </c>
      <c r="R1325" s="7" t="s">
        <v>0</v>
      </c>
      <c r="S1325" s="7">
        <v>12511</v>
      </c>
      <c r="T1325" s="7">
        <v>253</v>
      </c>
      <c r="U1325" s="7">
        <v>100</v>
      </c>
      <c r="V1325" s="7" t="s">
        <v>1</v>
      </c>
      <c r="W1325" s="7">
        <v>0</v>
      </c>
      <c r="X1325" s="7">
        <v>0</v>
      </c>
      <c r="Y1325" s="7" t="s">
        <v>2700</v>
      </c>
      <c r="Z1325" s="7" t="s">
        <v>1334</v>
      </c>
      <c r="AA1325" s="7" t="s">
        <v>1351</v>
      </c>
    </row>
    <row r="1326" spans="1:27" x14ac:dyDescent="0.35">
      <c r="A1326" s="7" t="s">
        <v>0</v>
      </c>
      <c r="B1326" s="7">
        <v>12511</v>
      </c>
      <c r="C1326" s="7">
        <v>253</v>
      </c>
      <c r="D1326" s="7">
        <v>100</v>
      </c>
      <c r="E1326" s="7" t="s">
        <v>1</v>
      </c>
      <c r="F1326" s="7">
        <v>0</v>
      </c>
      <c r="G1326" s="7">
        <v>0</v>
      </c>
      <c r="H1326" s="7" t="s">
        <v>2700</v>
      </c>
      <c r="I1326" s="7" t="s">
        <v>1336</v>
      </c>
      <c r="J1326" s="7" t="s">
        <v>1351</v>
      </c>
      <c r="R1326" s="7" t="s">
        <v>0</v>
      </c>
      <c r="S1326" s="7">
        <v>12511</v>
      </c>
      <c r="T1326" s="7">
        <v>253</v>
      </c>
      <c r="U1326" s="7">
        <v>100</v>
      </c>
      <c r="V1326" s="7" t="s">
        <v>1</v>
      </c>
      <c r="W1326" s="7">
        <v>0</v>
      </c>
      <c r="X1326" s="7">
        <v>0</v>
      </c>
      <c r="Y1326" s="7" t="s">
        <v>2700</v>
      </c>
      <c r="Z1326" s="7" t="s">
        <v>1336</v>
      </c>
      <c r="AA1326" s="7" t="s">
        <v>1351</v>
      </c>
    </row>
    <row r="1327" spans="1:27" x14ac:dyDescent="0.35">
      <c r="A1327" s="7" t="s">
        <v>0</v>
      </c>
      <c r="B1327" s="7">
        <v>12511</v>
      </c>
      <c r="C1327" s="7">
        <v>253</v>
      </c>
      <c r="D1327" s="7">
        <v>100</v>
      </c>
      <c r="E1327" s="7" t="s">
        <v>1</v>
      </c>
      <c r="F1327" s="7">
        <v>0</v>
      </c>
      <c r="G1327" s="7">
        <v>0</v>
      </c>
      <c r="H1327" s="7" t="s">
        <v>2700</v>
      </c>
      <c r="I1327" s="7" t="s">
        <v>1337</v>
      </c>
      <c r="J1327" s="7" t="s">
        <v>1351</v>
      </c>
      <c r="R1327" s="7" t="s">
        <v>0</v>
      </c>
      <c r="S1327" s="7">
        <v>12511</v>
      </c>
      <c r="T1327" s="7">
        <v>253</v>
      </c>
      <c r="U1327" s="7">
        <v>100</v>
      </c>
      <c r="V1327" s="7" t="s">
        <v>1</v>
      </c>
      <c r="W1327" s="7">
        <v>0</v>
      </c>
      <c r="X1327" s="7">
        <v>0</v>
      </c>
      <c r="Y1327" s="7" t="s">
        <v>2700</v>
      </c>
      <c r="Z1327" s="7" t="s">
        <v>1337</v>
      </c>
      <c r="AA1327" s="7" t="s">
        <v>1351</v>
      </c>
    </row>
    <row r="1328" spans="1:27" x14ac:dyDescent="0.35">
      <c r="A1328" s="7" t="s">
        <v>0</v>
      </c>
      <c r="B1328" s="7">
        <v>12511</v>
      </c>
      <c r="C1328" s="7">
        <v>253</v>
      </c>
      <c r="D1328" s="7">
        <v>100</v>
      </c>
      <c r="E1328" s="7" t="s">
        <v>1</v>
      </c>
      <c r="F1328" s="7">
        <v>0</v>
      </c>
      <c r="G1328" s="7">
        <v>0</v>
      </c>
      <c r="H1328" s="7" t="s">
        <v>2700</v>
      </c>
      <c r="I1328" s="7" t="s">
        <v>1339</v>
      </c>
      <c r="J1328" s="7" t="s">
        <v>1351</v>
      </c>
      <c r="R1328" s="7" t="s">
        <v>0</v>
      </c>
      <c r="S1328" s="7">
        <v>12511</v>
      </c>
      <c r="T1328" s="7">
        <v>253</v>
      </c>
      <c r="U1328" s="7">
        <v>100</v>
      </c>
      <c r="V1328" s="7" t="s">
        <v>1</v>
      </c>
      <c r="W1328" s="7">
        <v>0</v>
      </c>
      <c r="X1328" s="7">
        <v>0</v>
      </c>
      <c r="Y1328" s="7" t="s">
        <v>2700</v>
      </c>
      <c r="Z1328" s="7" t="s">
        <v>1339</v>
      </c>
      <c r="AA1328" s="7" t="s">
        <v>1351</v>
      </c>
    </row>
    <row r="1329" spans="1:27" x14ac:dyDescent="0.35">
      <c r="A1329" s="7" t="s">
        <v>0</v>
      </c>
      <c r="B1329" s="7">
        <v>12511</v>
      </c>
      <c r="C1329" s="7">
        <v>253</v>
      </c>
      <c r="D1329" s="7">
        <v>100</v>
      </c>
      <c r="E1329" s="7" t="s">
        <v>1</v>
      </c>
      <c r="F1329" s="7">
        <v>0</v>
      </c>
      <c r="G1329" s="7">
        <v>0</v>
      </c>
      <c r="H1329" s="7" t="s">
        <v>2700</v>
      </c>
      <c r="I1329" s="7" t="s">
        <v>1338</v>
      </c>
      <c r="J1329" s="7" t="s">
        <v>1351</v>
      </c>
      <c r="R1329" s="7" t="s">
        <v>0</v>
      </c>
      <c r="S1329" s="7">
        <v>12511</v>
      </c>
      <c r="T1329" s="7">
        <v>253</v>
      </c>
      <c r="U1329" s="7">
        <v>100</v>
      </c>
      <c r="V1329" s="7" t="s">
        <v>1</v>
      </c>
      <c r="W1329" s="7">
        <v>0</v>
      </c>
      <c r="X1329" s="7">
        <v>0</v>
      </c>
      <c r="Y1329" s="7" t="s">
        <v>2700</v>
      </c>
      <c r="Z1329" s="7" t="s">
        <v>1338</v>
      </c>
      <c r="AA1329" s="7" t="s">
        <v>1351</v>
      </c>
    </row>
    <row r="1330" spans="1:27" x14ac:dyDescent="0.35">
      <c r="A1330" s="7" t="s">
        <v>0</v>
      </c>
      <c r="B1330" s="7">
        <v>12511</v>
      </c>
      <c r="C1330" s="7">
        <v>253</v>
      </c>
      <c r="D1330" s="7">
        <v>100</v>
      </c>
      <c r="E1330" s="7" t="s">
        <v>1</v>
      </c>
      <c r="F1330" s="7">
        <v>0</v>
      </c>
      <c r="G1330" s="7">
        <v>0</v>
      </c>
      <c r="H1330" s="7" t="s">
        <v>2700</v>
      </c>
      <c r="I1330" s="7" t="s">
        <v>1341</v>
      </c>
      <c r="J1330" s="7" t="s">
        <v>1351</v>
      </c>
      <c r="R1330" s="7" t="s">
        <v>0</v>
      </c>
      <c r="S1330" s="7">
        <v>12511</v>
      </c>
      <c r="T1330" s="7">
        <v>253</v>
      </c>
      <c r="U1330" s="7">
        <v>100</v>
      </c>
      <c r="V1330" s="7" t="s">
        <v>1</v>
      </c>
      <c r="W1330" s="7">
        <v>0</v>
      </c>
      <c r="X1330" s="7">
        <v>0</v>
      </c>
      <c r="Y1330" s="7" t="s">
        <v>2700</v>
      </c>
      <c r="Z1330" s="7" t="s">
        <v>1341</v>
      </c>
      <c r="AA1330" s="7" t="s">
        <v>1351</v>
      </c>
    </row>
    <row r="1331" spans="1:27" x14ac:dyDescent="0.35">
      <c r="A1331" s="7" t="s">
        <v>0</v>
      </c>
      <c r="B1331" s="7">
        <v>12511</v>
      </c>
      <c r="C1331" s="7">
        <v>253</v>
      </c>
      <c r="D1331" s="7">
        <v>100</v>
      </c>
      <c r="E1331" s="7" t="s">
        <v>1</v>
      </c>
      <c r="F1331" s="7">
        <v>0</v>
      </c>
      <c r="G1331" s="7">
        <v>0</v>
      </c>
      <c r="H1331" s="7" t="s">
        <v>2700</v>
      </c>
      <c r="I1331" s="7" t="s">
        <v>1340</v>
      </c>
      <c r="J1331" s="7" t="s">
        <v>1351</v>
      </c>
      <c r="R1331" s="7" t="s">
        <v>0</v>
      </c>
      <c r="S1331" s="7">
        <v>12511</v>
      </c>
      <c r="T1331" s="7">
        <v>253</v>
      </c>
      <c r="U1331" s="7">
        <v>100</v>
      </c>
      <c r="V1331" s="7" t="s">
        <v>1</v>
      </c>
      <c r="W1331" s="7">
        <v>0</v>
      </c>
      <c r="X1331" s="7">
        <v>0</v>
      </c>
      <c r="Y1331" s="7" t="s">
        <v>2700</v>
      </c>
      <c r="Z1331" s="7" t="s">
        <v>1340</v>
      </c>
      <c r="AA1331" s="7" t="s">
        <v>1351</v>
      </c>
    </row>
    <row r="1332" spans="1:27" x14ac:dyDescent="0.35">
      <c r="A1332" s="7" t="s">
        <v>0</v>
      </c>
      <c r="B1332" s="7">
        <v>12511</v>
      </c>
      <c r="C1332" s="7">
        <v>253</v>
      </c>
      <c r="D1332" s="7">
        <v>100</v>
      </c>
      <c r="E1332" s="7" t="s">
        <v>1</v>
      </c>
      <c r="F1332" s="7">
        <v>0</v>
      </c>
      <c r="G1332" s="7">
        <v>0</v>
      </c>
      <c r="H1332" s="7" t="s">
        <v>2700</v>
      </c>
      <c r="I1332" s="7" t="s">
        <v>1342</v>
      </c>
      <c r="J1332" s="7" t="s">
        <v>1351</v>
      </c>
      <c r="R1332" s="7" t="s">
        <v>0</v>
      </c>
      <c r="S1332" s="7">
        <v>12511</v>
      </c>
      <c r="T1332" s="7">
        <v>253</v>
      </c>
      <c r="U1332" s="7">
        <v>100</v>
      </c>
      <c r="V1332" s="7" t="s">
        <v>1</v>
      </c>
      <c r="W1332" s="7">
        <v>0</v>
      </c>
      <c r="X1332" s="7">
        <v>0</v>
      </c>
      <c r="Y1332" s="7" t="s">
        <v>2700</v>
      </c>
      <c r="Z1332" s="7" t="s">
        <v>1342</v>
      </c>
      <c r="AA1332" s="7" t="s">
        <v>1351</v>
      </c>
    </row>
    <row r="1333" spans="1:27" x14ac:dyDescent="0.35">
      <c r="A1333" s="7" t="s">
        <v>0</v>
      </c>
      <c r="B1333" s="7">
        <v>12511</v>
      </c>
      <c r="C1333" s="7">
        <v>253</v>
      </c>
      <c r="D1333" s="7">
        <v>100</v>
      </c>
      <c r="E1333" s="7" t="s">
        <v>1</v>
      </c>
      <c r="F1333" s="7">
        <v>0</v>
      </c>
      <c r="G1333" s="7">
        <v>0</v>
      </c>
      <c r="H1333" s="7" t="s">
        <v>2700</v>
      </c>
      <c r="I1333" s="7" t="s">
        <v>1343</v>
      </c>
      <c r="J1333" s="7" t="s">
        <v>1351</v>
      </c>
      <c r="R1333" s="7" t="s">
        <v>0</v>
      </c>
      <c r="S1333" s="7">
        <v>12511</v>
      </c>
      <c r="T1333" s="7">
        <v>253</v>
      </c>
      <c r="U1333" s="7">
        <v>100</v>
      </c>
      <c r="V1333" s="7" t="s">
        <v>1</v>
      </c>
      <c r="W1333" s="7">
        <v>0</v>
      </c>
      <c r="X1333" s="7">
        <v>0</v>
      </c>
      <c r="Y1333" s="7" t="s">
        <v>2700</v>
      </c>
      <c r="Z1333" s="7" t="s">
        <v>1343</v>
      </c>
      <c r="AA1333" s="7" t="s">
        <v>1351</v>
      </c>
    </row>
    <row r="1334" spans="1:27" x14ac:dyDescent="0.35">
      <c r="A1334" s="7" t="s">
        <v>0</v>
      </c>
      <c r="B1334" s="7">
        <v>12511</v>
      </c>
      <c r="C1334" s="7">
        <v>253</v>
      </c>
      <c r="D1334" s="7">
        <v>100</v>
      </c>
      <c r="E1334" s="7" t="s">
        <v>1</v>
      </c>
      <c r="F1334" s="7">
        <v>0</v>
      </c>
      <c r="G1334" s="7">
        <v>0</v>
      </c>
      <c r="H1334" s="7" t="s">
        <v>2700</v>
      </c>
      <c r="I1334" s="7" t="s">
        <v>1344</v>
      </c>
      <c r="J1334" s="7" t="s">
        <v>1351</v>
      </c>
      <c r="R1334" s="7" t="s">
        <v>0</v>
      </c>
      <c r="S1334" s="7">
        <v>12511</v>
      </c>
      <c r="T1334" s="7">
        <v>253</v>
      </c>
      <c r="U1334" s="7">
        <v>100</v>
      </c>
      <c r="V1334" s="7" t="s">
        <v>1</v>
      </c>
      <c r="W1334" s="7">
        <v>0</v>
      </c>
      <c r="X1334" s="7">
        <v>0</v>
      </c>
      <c r="Y1334" s="7" t="s">
        <v>2700</v>
      </c>
      <c r="Z1334" s="7" t="s">
        <v>1344</v>
      </c>
      <c r="AA1334" s="7" t="s">
        <v>1351</v>
      </c>
    </row>
    <row r="1335" spans="1:27" x14ac:dyDescent="0.35">
      <c r="A1335" s="7" t="s">
        <v>0</v>
      </c>
      <c r="B1335" s="7">
        <v>12511</v>
      </c>
      <c r="C1335" s="7">
        <v>253</v>
      </c>
      <c r="D1335" s="7">
        <v>100</v>
      </c>
      <c r="E1335" s="7" t="s">
        <v>1</v>
      </c>
      <c r="F1335" s="7">
        <v>0</v>
      </c>
      <c r="G1335" s="7">
        <v>0</v>
      </c>
      <c r="H1335" s="7" t="s">
        <v>2700</v>
      </c>
      <c r="I1335" s="7" t="s">
        <v>1345</v>
      </c>
      <c r="J1335" s="7" t="s">
        <v>1351</v>
      </c>
      <c r="R1335" s="7" t="s">
        <v>0</v>
      </c>
      <c r="S1335" s="7">
        <v>12511</v>
      </c>
      <c r="T1335" s="7">
        <v>253</v>
      </c>
      <c r="U1335" s="7">
        <v>100</v>
      </c>
      <c r="V1335" s="7" t="s">
        <v>1</v>
      </c>
      <c r="W1335" s="7">
        <v>0</v>
      </c>
      <c r="X1335" s="7">
        <v>0</v>
      </c>
      <c r="Y1335" s="7" t="s">
        <v>2700</v>
      </c>
      <c r="Z1335" s="7" t="s">
        <v>1345</v>
      </c>
      <c r="AA1335" s="7" t="s">
        <v>1351</v>
      </c>
    </row>
    <row r="1336" spans="1:27" x14ac:dyDescent="0.35">
      <c r="A1336" s="7" t="s">
        <v>0</v>
      </c>
      <c r="B1336" s="7">
        <v>12511</v>
      </c>
      <c r="C1336" s="7">
        <v>253</v>
      </c>
      <c r="D1336" s="7">
        <v>100</v>
      </c>
      <c r="E1336" s="7" t="s">
        <v>1</v>
      </c>
      <c r="F1336" s="7">
        <v>0</v>
      </c>
      <c r="G1336" s="7">
        <v>0</v>
      </c>
      <c r="H1336" s="7" t="s">
        <v>2700</v>
      </c>
      <c r="I1336" s="7" t="s">
        <v>1346</v>
      </c>
      <c r="J1336" s="7" t="s">
        <v>1351</v>
      </c>
      <c r="R1336" s="7" t="s">
        <v>0</v>
      </c>
      <c r="S1336" s="7">
        <v>12511</v>
      </c>
      <c r="T1336" s="7">
        <v>253</v>
      </c>
      <c r="U1336" s="7">
        <v>100</v>
      </c>
      <c r="V1336" s="7" t="s">
        <v>1</v>
      </c>
      <c r="W1336" s="7">
        <v>0</v>
      </c>
      <c r="X1336" s="7">
        <v>0</v>
      </c>
      <c r="Y1336" s="7" t="s">
        <v>2700</v>
      </c>
      <c r="Z1336" s="7" t="s">
        <v>1346</v>
      </c>
      <c r="AA1336" s="7" t="s">
        <v>1351</v>
      </c>
    </row>
    <row r="1337" spans="1:27" x14ac:dyDescent="0.35">
      <c r="A1337" s="7" t="s">
        <v>0</v>
      </c>
      <c r="B1337" s="7">
        <v>12511</v>
      </c>
      <c r="C1337" s="7">
        <v>253</v>
      </c>
      <c r="D1337" s="7">
        <v>100</v>
      </c>
      <c r="E1337" s="7" t="s">
        <v>1</v>
      </c>
      <c r="F1337" s="7">
        <v>0</v>
      </c>
      <c r="G1337" s="7">
        <v>0</v>
      </c>
      <c r="H1337" s="7" t="s">
        <v>2700</v>
      </c>
      <c r="I1337" s="7" t="s">
        <v>1349</v>
      </c>
      <c r="J1337" s="7" t="s">
        <v>1351</v>
      </c>
      <c r="R1337" s="7" t="s">
        <v>0</v>
      </c>
      <c r="S1337" s="7">
        <v>12511</v>
      </c>
      <c r="T1337" s="7">
        <v>253</v>
      </c>
      <c r="U1337" s="7">
        <v>100</v>
      </c>
      <c r="V1337" s="7" t="s">
        <v>1</v>
      </c>
      <c r="W1337" s="7">
        <v>0</v>
      </c>
      <c r="X1337" s="7">
        <v>0</v>
      </c>
      <c r="Y1337" s="7" t="s">
        <v>2700</v>
      </c>
      <c r="Z1337" s="7" t="s">
        <v>1349</v>
      </c>
      <c r="AA1337" s="7" t="s">
        <v>1351</v>
      </c>
    </row>
    <row r="1338" spans="1:27" x14ac:dyDescent="0.35">
      <c r="A1338" s="7" t="s">
        <v>0</v>
      </c>
      <c r="B1338" s="7">
        <v>12511</v>
      </c>
      <c r="C1338" s="7">
        <v>253</v>
      </c>
      <c r="D1338" s="7">
        <v>100</v>
      </c>
      <c r="E1338" s="7" t="s">
        <v>1</v>
      </c>
      <c r="F1338" s="7">
        <v>0</v>
      </c>
      <c r="G1338" s="7">
        <v>0</v>
      </c>
      <c r="H1338" s="7" t="s">
        <v>2700</v>
      </c>
      <c r="I1338" s="7" t="s">
        <v>1348</v>
      </c>
      <c r="J1338" s="7" t="s">
        <v>1351</v>
      </c>
      <c r="R1338" s="7" t="s">
        <v>0</v>
      </c>
      <c r="S1338" s="7">
        <v>12511</v>
      </c>
      <c r="T1338" s="7">
        <v>253</v>
      </c>
      <c r="U1338" s="7">
        <v>100</v>
      </c>
      <c r="V1338" s="7" t="s">
        <v>1</v>
      </c>
      <c r="W1338" s="7">
        <v>0</v>
      </c>
      <c r="X1338" s="7">
        <v>0</v>
      </c>
      <c r="Y1338" s="7" t="s">
        <v>2700</v>
      </c>
      <c r="Z1338" s="7" t="s">
        <v>1348</v>
      </c>
      <c r="AA1338" s="7" t="s">
        <v>1351</v>
      </c>
    </row>
    <row r="1339" spans="1:27" x14ac:dyDescent="0.35">
      <c r="A1339" s="7" t="s">
        <v>0</v>
      </c>
      <c r="B1339" s="7">
        <v>12511</v>
      </c>
      <c r="C1339" s="7">
        <v>253</v>
      </c>
      <c r="D1339" s="7">
        <v>100</v>
      </c>
      <c r="E1339" s="7" t="s">
        <v>1</v>
      </c>
      <c r="F1339" s="7">
        <v>0</v>
      </c>
      <c r="G1339" s="7">
        <v>0</v>
      </c>
      <c r="H1339" s="7" t="s">
        <v>2700</v>
      </c>
      <c r="I1339" s="7" t="s">
        <v>1347</v>
      </c>
      <c r="J1339" s="7" t="s">
        <v>1351</v>
      </c>
      <c r="R1339" s="7" t="s">
        <v>0</v>
      </c>
      <c r="S1339" s="7">
        <v>12511</v>
      </c>
      <c r="T1339" s="7">
        <v>253</v>
      </c>
      <c r="U1339" s="7">
        <v>100</v>
      </c>
      <c r="V1339" s="7" t="s">
        <v>1</v>
      </c>
      <c r="W1339" s="7">
        <v>0</v>
      </c>
      <c r="X1339" s="7">
        <v>0</v>
      </c>
      <c r="Y1339" s="7" t="s">
        <v>2700</v>
      </c>
      <c r="Z1339" s="7" t="s">
        <v>1347</v>
      </c>
      <c r="AA1339" s="7" t="s">
        <v>1351</v>
      </c>
    </row>
    <row r="1340" spans="1:27" x14ac:dyDescent="0.35">
      <c r="A1340" s="7" t="s">
        <v>0</v>
      </c>
      <c r="B1340" s="7">
        <v>12511</v>
      </c>
      <c r="C1340" s="7">
        <v>253</v>
      </c>
      <c r="D1340" s="7">
        <v>100</v>
      </c>
      <c r="E1340" s="7" t="s">
        <v>1</v>
      </c>
      <c r="F1340" s="7">
        <v>0</v>
      </c>
      <c r="G1340" s="7">
        <v>0</v>
      </c>
      <c r="H1340" s="7" t="s">
        <v>2700</v>
      </c>
      <c r="I1340" s="7" t="s">
        <v>1350</v>
      </c>
      <c r="J1340" s="7" t="s">
        <v>1351</v>
      </c>
      <c r="R1340" s="7" t="s">
        <v>0</v>
      </c>
      <c r="S1340" s="7">
        <v>12511</v>
      </c>
      <c r="T1340" s="7">
        <v>253</v>
      </c>
      <c r="U1340" s="7">
        <v>100</v>
      </c>
      <c r="V1340" s="7" t="s">
        <v>1</v>
      </c>
      <c r="W1340" s="7">
        <v>0</v>
      </c>
      <c r="X1340" s="7">
        <v>0</v>
      </c>
      <c r="Y1340" s="7" t="s">
        <v>2700</v>
      </c>
      <c r="Z1340" s="7" t="s">
        <v>1350</v>
      </c>
      <c r="AA1340" s="7" t="s">
        <v>1351</v>
      </c>
    </row>
    <row r="1341" spans="1:27" x14ac:dyDescent="0.35">
      <c r="A1341" s="7" t="s">
        <v>0</v>
      </c>
      <c r="B1341" s="7">
        <v>12511</v>
      </c>
      <c r="C1341" s="7">
        <v>253</v>
      </c>
      <c r="D1341" s="7">
        <v>100</v>
      </c>
      <c r="E1341" s="7" t="s">
        <v>1</v>
      </c>
      <c r="F1341" s="7">
        <v>0</v>
      </c>
      <c r="G1341" s="7">
        <v>0</v>
      </c>
      <c r="H1341" s="7" t="s">
        <v>2700</v>
      </c>
      <c r="I1341" s="7" t="s">
        <v>1352</v>
      </c>
      <c r="J1341" s="7" t="s">
        <v>1351</v>
      </c>
      <c r="R1341" s="7" t="s">
        <v>0</v>
      </c>
      <c r="S1341" s="7">
        <v>12511</v>
      </c>
      <c r="T1341" s="7">
        <v>253</v>
      </c>
      <c r="U1341" s="7">
        <v>100</v>
      </c>
      <c r="V1341" s="7" t="s">
        <v>1</v>
      </c>
      <c r="W1341" s="7">
        <v>0</v>
      </c>
      <c r="X1341" s="7">
        <v>0</v>
      </c>
      <c r="Y1341" s="7" t="s">
        <v>2700</v>
      </c>
      <c r="Z1341" s="7" t="s">
        <v>1352</v>
      </c>
      <c r="AA1341" s="7" t="s">
        <v>1351</v>
      </c>
    </row>
    <row r="1342" spans="1:27" x14ac:dyDescent="0.35">
      <c r="A1342" s="7" t="s">
        <v>0</v>
      </c>
      <c r="B1342" s="7">
        <v>12511</v>
      </c>
      <c r="C1342" s="7">
        <v>253</v>
      </c>
      <c r="D1342" s="7">
        <v>100</v>
      </c>
      <c r="E1342" s="7" t="s">
        <v>1</v>
      </c>
      <c r="F1342" s="7">
        <v>0</v>
      </c>
      <c r="G1342" s="7">
        <v>0</v>
      </c>
      <c r="H1342" s="7" t="s">
        <v>2700</v>
      </c>
      <c r="I1342" s="7" t="s">
        <v>1354</v>
      </c>
      <c r="J1342" s="7" t="s">
        <v>1351</v>
      </c>
      <c r="R1342" s="7" t="s">
        <v>0</v>
      </c>
      <c r="S1342" s="7">
        <v>12511</v>
      </c>
      <c r="T1342" s="7">
        <v>253</v>
      </c>
      <c r="U1342" s="7">
        <v>100</v>
      </c>
      <c r="V1342" s="7" t="s">
        <v>1</v>
      </c>
      <c r="W1342" s="7">
        <v>0</v>
      </c>
      <c r="X1342" s="7">
        <v>0</v>
      </c>
      <c r="Y1342" s="7" t="s">
        <v>2700</v>
      </c>
      <c r="Z1342" s="7" t="s">
        <v>1354</v>
      </c>
      <c r="AA1342" s="7" t="s">
        <v>1351</v>
      </c>
    </row>
    <row r="1343" spans="1:27" x14ac:dyDescent="0.35">
      <c r="A1343" s="7" t="s">
        <v>0</v>
      </c>
      <c r="B1343" s="7">
        <v>12511</v>
      </c>
      <c r="C1343" s="7">
        <v>253</v>
      </c>
      <c r="D1343" s="7">
        <v>100</v>
      </c>
      <c r="E1343" s="7" t="s">
        <v>1</v>
      </c>
      <c r="F1343" s="7">
        <v>0</v>
      </c>
      <c r="G1343" s="7">
        <v>0</v>
      </c>
      <c r="H1343" s="7" t="s">
        <v>2700</v>
      </c>
      <c r="I1343" s="7" t="s">
        <v>1355</v>
      </c>
      <c r="J1343" s="7" t="s">
        <v>1351</v>
      </c>
      <c r="R1343" s="7" t="s">
        <v>0</v>
      </c>
      <c r="S1343" s="7">
        <v>12511</v>
      </c>
      <c r="T1343" s="7">
        <v>253</v>
      </c>
      <c r="U1343" s="7">
        <v>100</v>
      </c>
      <c r="V1343" s="7" t="s">
        <v>1</v>
      </c>
      <c r="W1343" s="7">
        <v>0</v>
      </c>
      <c r="X1343" s="7">
        <v>0</v>
      </c>
      <c r="Y1343" s="7" t="s">
        <v>2700</v>
      </c>
      <c r="Z1343" s="7" t="s">
        <v>1355</v>
      </c>
      <c r="AA1343" s="7" t="s">
        <v>1351</v>
      </c>
    </row>
    <row r="1344" spans="1:27" x14ac:dyDescent="0.35">
      <c r="A1344" s="7" t="s">
        <v>0</v>
      </c>
      <c r="B1344" s="7">
        <v>12511</v>
      </c>
      <c r="C1344" s="7">
        <v>253</v>
      </c>
      <c r="D1344" s="7">
        <v>100</v>
      </c>
      <c r="E1344" s="7" t="s">
        <v>1</v>
      </c>
      <c r="F1344" s="7">
        <v>0</v>
      </c>
      <c r="G1344" s="7">
        <v>0</v>
      </c>
      <c r="H1344" s="7" t="s">
        <v>2700</v>
      </c>
      <c r="I1344" s="7" t="s">
        <v>1357</v>
      </c>
      <c r="J1344" s="7" t="s">
        <v>1351</v>
      </c>
      <c r="R1344" s="7" t="s">
        <v>0</v>
      </c>
      <c r="S1344" s="7">
        <v>12511</v>
      </c>
      <c r="T1344" s="7">
        <v>253</v>
      </c>
      <c r="U1344" s="7">
        <v>100</v>
      </c>
      <c r="V1344" s="7" t="s">
        <v>1</v>
      </c>
      <c r="W1344" s="7">
        <v>0</v>
      </c>
      <c r="X1344" s="7">
        <v>0</v>
      </c>
      <c r="Y1344" s="7" t="s">
        <v>2700</v>
      </c>
      <c r="Z1344" s="7" t="s">
        <v>1357</v>
      </c>
      <c r="AA1344" s="7" t="s">
        <v>1351</v>
      </c>
    </row>
    <row r="1345" spans="1:27" x14ac:dyDescent="0.35">
      <c r="A1345" s="7" t="s">
        <v>0</v>
      </c>
      <c r="B1345" s="7">
        <v>12511</v>
      </c>
      <c r="C1345" s="7">
        <v>253</v>
      </c>
      <c r="D1345" s="7">
        <v>100</v>
      </c>
      <c r="E1345" s="7" t="s">
        <v>1</v>
      </c>
      <c r="F1345" s="7">
        <v>0</v>
      </c>
      <c r="G1345" s="7">
        <v>0</v>
      </c>
      <c r="H1345" s="7" t="s">
        <v>2700</v>
      </c>
      <c r="I1345" s="7" t="s">
        <v>1356</v>
      </c>
      <c r="J1345" s="7" t="s">
        <v>1351</v>
      </c>
      <c r="R1345" s="7" t="s">
        <v>0</v>
      </c>
      <c r="S1345" s="7">
        <v>12511</v>
      </c>
      <c r="T1345" s="7">
        <v>253</v>
      </c>
      <c r="U1345" s="7">
        <v>100</v>
      </c>
      <c r="V1345" s="7" t="s">
        <v>1</v>
      </c>
      <c r="W1345" s="7">
        <v>0</v>
      </c>
      <c r="X1345" s="7">
        <v>0</v>
      </c>
      <c r="Y1345" s="7" t="s">
        <v>2700</v>
      </c>
      <c r="Z1345" s="7" t="s">
        <v>1356</v>
      </c>
      <c r="AA1345" s="7" t="s">
        <v>1351</v>
      </c>
    </row>
    <row r="1346" spans="1:27" x14ac:dyDescent="0.35">
      <c r="A1346" s="7" t="s">
        <v>0</v>
      </c>
      <c r="B1346" s="7">
        <v>12511</v>
      </c>
      <c r="C1346" s="7">
        <v>253</v>
      </c>
      <c r="D1346" s="7">
        <v>100</v>
      </c>
      <c r="E1346" s="7" t="s">
        <v>1</v>
      </c>
      <c r="F1346" s="7">
        <v>0</v>
      </c>
      <c r="G1346" s="7">
        <v>0</v>
      </c>
      <c r="H1346" s="7" t="s">
        <v>2700</v>
      </c>
      <c r="I1346" s="7" t="s">
        <v>1358</v>
      </c>
      <c r="J1346" s="7" t="s">
        <v>1351</v>
      </c>
      <c r="R1346" s="7" t="s">
        <v>0</v>
      </c>
      <c r="S1346" s="7">
        <v>12511</v>
      </c>
      <c r="T1346" s="7">
        <v>253</v>
      </c>
      <c r="U1346" s="7">
        <v>100</v>
      </c>
      <c r="V1346" s="7" t="s">
        <v>1</v>
      </c>
      <c r="W1346" s="7">
        <v>0</v>
      </c>
      <c r="X1346" s="7">
        <v>0</v>
      </c>
      <c r="Y1346" s="7" t="s">
        <v>2700</v>
      </c>
      <c r="Z1346" s="7" t="s">
        <v>1358</v>
      </c>
      <c r="AA1346" s="7" t="s">
        <v>1351</v>
      </c>
    </row>
    <row r="1347" spans="1:27" x14ac:dyDescent="0.35">
      <c r="A1347" s="7" t="s">
        <v>0</v>
      </c>
      <c r="B1347" s="7">
        <v>12511</v>
      </c>
      <c r="C1347" s="7">
        <v>253</v>
      </c>
      <c r="D1347" s="7">
        <v>100</v>
      </c>
      <c r="E1347" s="7" t="s">
        <v>1</v>
      </c>
      <c r="F1347" s="7">
        <v>0</v>
      </c>
      <c r="G1347" s="7">
        <v>0</v>
      </c>
      <c r="H1347" s="7" t="s">
        <v>2700</v>
      </c>
      <c r="I1347" s="7" t="s">
        <v>1359</v>
      </c>
      <c r="J1347" s="7" t="s">
        <v>1351</v>
      </c>
      <c r="R1347" s="7" t="s">
        <v>0</v>
      </c>
      <c r="S1347" s="7">
        <v>12511</v>
      </c>
      <c r="T1347" s="7">
        <v>253</v>
      </c>
      <c r="U1347" s="7">
        <v>100</v>
      </c>
      <c r="V1347" s="7" t="s">
        <v>1</v>
      </c>
      <c r="W1347" s="7">
        <v>0</v>
      </c>
      <c r="X1347" s="7">
        <v>0</v>
      </c>
      <c r="Y1347" s="7" t="s">
        <v>2700</v>
      </c>
      <c r="Z1347" s="7" t="s">
        <v>1359</v>
      </c>
      <c r="AA1347" s="7" t="s">
        <v>1351</v>
      </c>
    </row>
    <row r="1348" spans="1:27" x14ac:dyDescent="0.35">
      <c r="A1348" s="7" t="s">
        <v>0</v>
      </c>
      <c r="B1348" s="7">
        <v>12511</v>
      </c>
      <c r="C1348" s="7">
        <v>253</v>
      </c>
      <c r="D1348" s="7">
        <v>100</v>
      </c>
      <c r="E1348" s="7" t="s">
        <v>1</v>
      </c>
      <c r="F1348" s="7">
        <v>0</v>
      </c>
      <c r="G1348" s="7">
        <v>0</v>
      </c>
      <c r="H1348" s="7" t="s">
        <v>2700</v>
      </c>
      <c r="I1348" s="7" t="s">
        <v>1361</v>
      </c>
      <c r="J1348" s="7" t="s">
        <v>1351</v>
      </c>
      <c r="R1348" s="7" t="s">
        <v>0</v>
      </c>
      <c r="S1348" s="7">
        <v>12511</v>
      </c>
      <c r="T1348" s="7">
        <v>253</v>
      </c>
      <c r="U1348" s="7">
        <v>100</v>
      </c>
      <c r="V1348" s="7" t="s">
        <v>1</v>
      </c>
      <c r="W1348" s="7">
        <v>0</v>
      </c>
      <c r="X1348" s="7">
        <v>0</v>
      </c>
      <c r="Y1348" s="7" t="s">
        <v>2700</v>
      </c>
      <c r="Z1348" s="7" t="s">
        <v>1361</v>
      </c>
      <c r="AA1348" s="7" t="s">
        <v>1351</v>
      </c>
    </row>
    <row r="1349" spans="1:27" x14ac:dyDescent="0.35">
      <c r="A1349" s="7" t="s">
        <v>0</v>
      </c>
      <c r="B1349" s="7">
        <v>12511</v>
      </c>
      <c r="C1349" s="7">
        <v>253</v>
      </c>
      <c r="D1349" s="7">
        <v>100</v>
      </c>
      <c r="E1349" s="7" t="s">
        <v>1</v>
      </c>
      <c r="F1349" s="7">
        <v>0</v>
      </c>
      <c r="G1349" s="7">
        <v>0</v>
      </c>
      <c r="H1349" s="7" t="s">
        <v>2700</v>
      </c>
      <c r="I1349" s="7" t="s">
        <v>1360</v>
      </c>
      <c r="J1349" s="7" t="s">
        <v>1351</v>
      </c>
      <c r="R1349" s="7" t="s">
        <v>0</v>
      </c>
      <c r="S1349" s="7">
        <v>12511</v>
      </c>
      <c r="T1349" s="7">
        <v>253</v>
      </c>
      <c r="U1349" s="7">
        <v>100</v>
      </c>
      <c r="V1349" s="7" t="s">
        <v>1</v>
      </c>
      <c r="W1349" s="7">
        <v>0</v>
      </c>
      <c r="X1349" s="7">
        <v>0</v>
      </c>
      <c r="Y1349" s="7" t="s">
        <v>2700</v>
      </c>
      <c r="Z1349" s="7" t="s">
        <v>1360</v>
      </c>
      <c r="AA1349" s="7" t="s">
        <v>1351</v>
      </c>
    </row>
    <row r="1350" spans="1:27" x14ac:dyDescent="0.35">
      <c r="A1350" s="7" t="s">
        <v>0</v>
      </c>
      <c r="B1350" s="7">
        <v>12511</v>
      </c>
      <c r="C1350" s="7">
        <v>253</v>
      </c>
      <c r="D1350" s="7">
        <v>100</v>
      </c>
      <c r="E1350" s="7" t="s">
        <v>1</v>
      </c>
      <c r="F1350" s="7">
        <v>0</v>
      </c>
      <c r="G1350" s="7">
        <v>0</v>
      </c>
      <c r="H1350" s="7" t="s">
        <v>2700</v>
      </c>
      <c r="I1350" s="7" t="s">
        <v>1362</v>
      </c>
      <c r="J1350" s="7" t="s">
        <v>1351</v>
      </c>
      <c r="R1350" s="7" t="s">
        <v>0</v>
      </c>
      <c r="S1350" s="7">
        <v>12511</v>
      </c>
      <c r="T1350" s="7">
        <v>253</v>
      </c>
      <c r="U1350" s="7">
        <v>100</v>
      </c>
      <c r="V1350" s="7" t="s">
        <v>1</v>
      </c>
      <c r="W1350" s="7">
        <v>0</v>
      </c>
      <c r="X1350" s="7">
        <v>0</v>
      </c>
      <c r="Y1350" s="7" t="s">
        <v>2700</v>
      </c>
      <c r="Z1350" s="7" t="s">
        <v>1362</v>
      </c>
      <c r="AA1350" s="7" t="s">
        <v>1351</v>
      </c>
    </row>
    <row r="1351" spans="1:27" x14ac:dyDescent="0.35">
      <c r="A1351" s="7" t="s">
        <v>0</v>
      </c>
      <c r="B1351" s="7">
        <v>12511</v>
      </c>
      <c r="C1351" s="7">
        <v>253</v>
      </c>
      <c r="D1351" s="7">
        <v>100</v>
      </c>
      <c r="E1351" s="7" t="s">
        <v>1</v>
      </c>
      <c r="F1351" s="7">
        <v>0</v>
      </c>
      <c r="G1351" s="7">
        <v>0</v>
      </c>
      <c r="H1351" s="7" t="s">
        <v>2700</v>
      </c>
      <c r="I1351" s="7" t="s">
        <v>1363</v>
      </c>
      <c r="J1351" s="7" t="s">
        <v>1351</v>
      </c>
      <c r="R1351" s="7" t="s">
        <v>0</v>
      </c>
      <c r="S1351" s="7">
        <v>12511</v>
      </c>
      <c r="T1351" s="7">
        <v>253</v>
      </c>
      <c r="U1351" s="7">
        <v>100</v>
      </c>
      <c r="V1351" s="7" t="s">
        <v>1</v>
      </c>
      <c r="W1351" s="7">
        <v>0</v>
      </c>
      <c r="X1351" s="7">
        <v>0</v>
      </c>
      <c r="Y1351" s="7" t="s">
        <v>2700</v>
      </c>
      <c r="Z1351" s="7" t="s">
        <v>1363</v>
      </c>
      <c r="AA1351" s="7" t="s">
        <v>1351</v>
      </c>
    </row>
    <row r="1352" spans="1:27" x14ac:dyDescent="0.35">
      <c r="A1352" s="7" t="s">
        <v>0</v>
      </c>
      <c r="B1352" s="7">
        <v>12511</v>
      </c>
      <c r="C1352" s="7">
        <v>253</v>
      </c>
      <c r="D1352" s="7">
        <v>100</v>
      </c>
      <c r="E1352" s="7" t="s">
        <v>1</v>
      </c>
      <c r="F1352" s="7">
        <v>0</v>
      </c>
      <c r="G1352" s="7">
        <v>0</v>
      </c>
      <c r="H1352" s="7" t="s">
        <v>2700</v>
      </c>
      <c r="I1352" s="7" t="s">
        <v>1364</v>
      </c>
      <c r="J1352" s="7" t="s">
        <v>1351</v>
      </c>
      <c r="R1352" s="7" t="s">
        <v>0</v>
      </c>
      <c r="S1352" s="7">
        <v>12511</v>
      </c>
      <c r="T1352" s="7">
        <v>253</v>
      </c>
      <c r="U1352" s="7">
        <v>100</v>
      </c>
      <c r="V1352" s="7" t="s">
        <v>1</v>
      </c>
      <c r="W1352" s="7">
        <v>0</v>
      </c>
      <c r="X1352" s="7">
        <v>0</v>
      </c>
      <c r="Y1352" s="7" t="s">
        <v>2700</v>
      </c>
      <c r="Z1352" s="7" t="s">
        <v>1364</v>
      </c>
      <c r="AA1352" s="7" t="s">
        <v>1351</v>
      </c>
    </row>
    <row r="1353" spans="1:27" x14ac:dyDescent="0.35">
      <c r="A1353" s="7" t="s">
        <v>0</v>
      </c>
      <c r="B1353" s="7">
        <v>12511</v>
      </c>
      <c r="C1353" s="7">
        <v>253</v>
      </c>
      <c r="D1353" s="7">
        <v>100</v>
      </c>
      <c r="E1353" s="7" t="s">
        <v>1</v>
      </c>
      <c r="F1353" s="7">
        <v>0</v>
      </c>
      <c r="G1353" s="7">
        <v>0</v>
      </c>
      <c r="H1353" s="7" t="s">
        <v>2700</v>
      </c>
      <c r="I1353" s="7" t="s">
        <v>1366</v>
      </c>
      <c r="J1353" s="7" t="s">
        <v>1351</v>
      </c>
      <c r="R1353" s="7" t="s">
        <v>0</v>
      </c>
      <c r="S1353" s="7">
        <v>12511</v>
      </c>
      <c r="T1353" s="7">
        <v>253</v>
      </c>
      <c r="U1353" s="7">
        <v>100</v>
      </c>
      <c r="V1353" s="7" t="s">
        <v>1</v>
      </c>
      <c r="W1353" s="7">
        <v>0</v>
      </c>
      <c r="X1353" s="7">
        <v>0</v>
      </c>
      <c r="Y1353" s="7" t="s">
        <v>2700</v>
      </c>
      <c r="Z1353" s="7" t="s">
        <v>1366</v>
      </c>
      <c r="AA1353" s="7" t="s">
        <v>1351</v>
      </c>
    </row>
    <row r="1354" spans="1:27" x14ac:dyDescent="0.35">
      <c r="A1354" s="7" t="s">
        <v>0</v>
      </c>
      <c r="B1354" s="7">
        <v>12511</v>
      </c>
      <c r="C1354" s="7">
        <v>253</v>
      </c>
      <c r="D1354" s="7">
        <v>100</v>
      </c>
      <c r="E1354" s="7" t="s">
        <v>1</v>
      </c>
      <c r="F1354" s="7">
        <v>0</v>
      </c>
      <c r="G1354" s="7">
        <v>0</v>
      </c>
      <c r="H1354" s="7" t="s">
        <v>2700</v>
      </c>
      <c r="I1354" s="7" t="s">
        <v>1365</v>
      </c>
      <c r="J1354" s="7" t="s">
        <v>1351</v>
      </c>
      <c r="R1354" s="7" t="s">
        <v>0</v>
      </c>
      <c r="S1354" s="7">
        <v>12511</v>
      </c>
      <c r="T1354" s="7">
        <v>253</v>
      </c>
      <c r="U1354" s="7">
        <v>100</v>
      </c>
      <c r="V1354" s="7" t="s">
        <v>1</v>
      </c>
      <c r="W1354" s="7">
        <v>0</v>
      </c>
      <c r="X1354" s="7">
        <v>0</v>
      </c>
      <c r="Y1354" s="7" t="s">
        <v>2700</v>
      </c>
      <c r="Z1354" s="7" t="s">
        <v>1365</v>
      </c>
      <c r="AA1354" s="7" t="s">
        <v>1351</v>
      </c>
    </row>
    <row r="1355" spans="1:27" x14ac:dyDescent="0.35">
      <c r="A1355" s="7" t="s">
        <v>0</v>
      </c>
      <c r="B1355" s="7">
        <v>12511</v>
      </c>
      <c r="C1355" s="7">
        <v>253</v>
      </c>
      <c r="D1355" s="7">
        <v>100</v>
      </c>
      <c r="E1355" s="7" t="s">
        <v>1</v>
      </c>
      <c r="F1355" s="7">
        <v>0</v>
      </c>
      <c r="G1355" s="7">
        <v>0</v>
      </c>
      <c r="H1355" s="7" t="s">
        <v>2700</v>
      </c>
      <c r="I1355" s="7" t="s">
        <v>1369</v>
      </c>
      <c r="J1355" s="7" t="s">
        <v>1351</v>
      </c>
      <c r="R1355" s="7" t="s">
        <v>0</v>
      </c>
      <c r="S1355" s="7">
        <v>12511</v>
      </c>
      <c r="T1355" s="7">
        <v>253</v>
      </c>
      <c r="U1355" s="7">
        <v>100</v>
      </c>
      <c r="V1355" s="7" t="s">
        <v>1</v>
      </c>
      <c r="W1355" s="7">
        <v>0</v>
      </c>
      <c r="X1355" s="7">
        <v>0</v>
      </c>
      <c r="Y1355" s="7" t="s">
        <v>2700</v>
      </c>
      <c r="Z1355" s="7" t="s">
        <v>1369</v>
      </c>
      <c r="AA1355" s="7" t="s">
        <v>1351</v>
      </c>
    </row>
    <row r="1356" spans="1:27" x14ac:dyDescent="0.35">
      <c r="A1356" s="7" t="s">
        <v>0</v>
      </c>
      <c r="B1356" s="7">
        <v>12511</v>
      </c>
      <c r="C1356" s="7">
        <v>253</v>
      </c>
      <c r="D1356" s="7">
        <v>100</v>
      </c>
      <c r="E1356" s="7" t="s">
        <v>1</v>
      </c>
      <c r="F1356" s="7">
        <v>0</v>
      </c>
      <c r="G1356" s="7">
        <v>0</v>
      </c>
      <c r="H1356" s="7" t="s">
        <v>2700</v>
      </c>
      <c r="I1356" s="7" t="s">
        <v>1367</v>
      </c>
      <c r="J1356" s="7" t="s">
        <v>1351</v>
      </c>
      <c r="R1356" s="7" t="s">
        <v>0</v>
      </c>
      <c r="S1356" s="7">
        <v>12511</v>
      </c>
      <c r="T1356" s="7">
        <v>253</v>
      </c>
      <c r="U1356" s="7">
        <v>100</v>
      </c>
      <c r="V1356" s="7" t="s">
        <v>1</v>
      </c>
      <c r="W1356" s="7">
        <v>0</v>
      </c>
      <c r="X1356" s="7">
        <v>0</v>
      </c>
      <c r="Y1356" s="7" t="s">
        <v>2700</v>
      </c>
      <c r="Z1356" s="7" t="s">
        <v>1367</v>
      </c>
      <c r="AA1356" s="7" t="s">
        <v>1351</v>
      </c>
    </row>
    <row r="1357" spans="1:27" x14ac:dyDescent="0.35">
      <c r="A1357" s="7" t="s">
        <v>0</v>
      </c>
      <c r="B1357" s="7">
        <v>12511</v>
      </c>
      <c r="C1357" s="7">
        <v>253</v>
      </c>
      <c r="D1357" s="7">
        <v>100</v>
      </c>
      <c r="E1357" s="7" t="s">
        <v>1</v>
      </c>
      <c r="F1357" s="7">
        <v>0</v>
      </c>
      <c r="G1357" s="7">
        <v>0</v>
      </c>
      <c r="H1357" s="7" t="s">
        <v>2700</v>
      </c>
      <c r="I1357" s="7" t="s">
        <v>1370</v>
      </c>
      <c r="J1357" s="7" t="s">
        <v>1351</v>
      </c>
      <c r="R1357" s="7" t="s">
        <v>0</v>
      </c>
      <c r="S1357" s="7">
        <v>12511</v>
      </c>
      <c r="T1357" s="7">
        <v>253</v>
      </c>
      <c r="U1357" s="7">
        <v>100</v>
      </c>
      <c r="V1357" s="7" t="s">
        <v>1</v>
      </c>
      <c r="W1357" s="7">
        <v>0</v>
      </c>
      <c r="X1357" s="7">
        <v>0</v>
      </c>
      <c r="Y1357" s="7" t="s">
        <v>2700</v>
      </c>
      <c r="Z1357" s="7" t="s">
        <v>1370</v>
      </c>
      <c r="AA1357" s="7" t="s">
        <v>1351</v>
      </c>
    </row>
    <row r="1358" spans="1:27" x14ac:dyDescent="0.35">
      <c r="A1358" s="7" t="s">
        <v>0</v>
      </c>
      <c r="B1358" s="7">
        <v>12511</v>
      </c>
      <c r="C1358" s="7">
        <v>253</v>
      </c>
      <c r="D1358" s="7">
        <v>100</v>
      </c>
      <c r="E1358" s="7" t="s">
        <v>1</v>
      </c>
      <c r="F1358" s="7">
        <v>0</v>
      </c>
      <c r="G1358" s="7">
        <v>0</v>
      </c>
      <c r="H1358" s="7" t="s">
        <v>2700</v>
      </c>
      <c r="I1358" s="7" t="s">
        <v>1371</v>
      </c>
      <c r="J1358" s="7" t="s">
        <v>1351</v>
      </c>
      <c r="R1358" s="7" t="s">
        <v>0</v>
      </c>
      <c r="S1358" s="7">
        <v>12511</v>
      </c>
      <c r="T1358" s="7">
        <v>253</v>
      </c>
      <c r="U1358" s="7">
        <v>100</v>
      </c>
      <c r="V1358" s="7" t="s">
        <v>1</v>
      </c>
      <c r="W1358" s="7">
        <v>0</v>
      </c>
      <c r="X1358" s="7">
        <v>0</v>
      </c>
      <c r="Y1358" s="7" t="s">
        <v>2700</v>
      </c>
      <c r="Z1358" s="7" t="s">
        <v>1371</v>
      </c>
      <c r="AA1358" s="7" t="s">
        <v>1351</v>
      </c>
    </row>
    <row r="1359" spans="1:27" x14ac:dyDescent="0.35">
      <c r="A1359" s="7" t="s">
        <v>0</v>
      </c>
      <c r="B1359" s="7">
        <v>12511</v>
      </c>
      <c r="C1359" s="7">
        <v>253</v>
      </c>
      <c r="D1359" s="7">
        <v>100</v>
      </c>
      <c r="E1359" s="7" t="s">
        <v>1</v>
      </c>
      <c r="F1359" s="7">
        <v>0</v>
      </c>
      <c r="G1359" s="7">
        <v>0</v>
      </c>
      <c r="H1359" s="7" t="s">
        <v>2700</v>
      </c>
      <c r="I1359" s="7" t="s">
        <v>1372</v>
      </c>
      <c r="J1359" s="7" t="s">
        <v>1351</v>
      </c>
      <c r="R1359" s="7" t="s">
        <v>0</v>
      </c>
      <c r="S1359" s="7">
        <v>12511</v>
      </c>
      <c r="T1359" s="7">
        <v>253</v>
      </c>
      <c r="U1359" s="7">
        <v>100</v>
      </c>
      <c r="V1359" s="7" t="s">
        <v>1</v>
      </c>
      <c r="W1359" s="7">
        <v>0</v>
      </c>
      <c r="X1359" s="7">
        <v>0</v>
      </c>
      <c r="Y1359" s="7" t="s">
        <v>2700</v>
      </c>
      <c r="Z1359" s="7" t="s">
        <v>1372</v>
      </c>
      <c r="AA1359" s="7" t="s">
        <v>1351</v>
      </c>
    </row>
    <row r="1360" spans="1:27" x14ac:dyDescent="0.35">
      <c r="A1360" s="7" t="s">
        <v>0</v>
      </c>
      <c r="B1360" s="7">
        <v>12511</v>
      </c>
      <c r="C1360" s="7">
        <v>253</v>
      </c>
      <c r="D1360" s="7">
        <v>100</v>
      </c>
      <c r="E1360" s="7" t="s">
        <v>1</v>
      </c>
      <c r="F1360" s="7">
        <v>0</v>
      </c>
      <c r="G1360" s="7">
        <v>0</v>
      </c>
      <c r="H1360" s="7" t="s">
        <v>2700</v>
      </c>
      <c r="I1360" s="7" t="s">
        <v>1373</v>
      </c>
      <c r="J1360" s="7" t="s">
        <v>1351</v>
      </c>
      <c r="R1360" s="7" t="s">
        <v>0</v>
      </c>
      <c r="S1360" s="7">
        <v>12511</v>
      </c>
      <c r="T1360" s="7">
        <v>253</v>
      </c>
      <c r="U1360" s="7">
        <v>100</v>
      </c>
      <c r="V1360" s="7" t="s">
        <v>1</v>
      </c>
      <c r="W1360" s="7">
        <v>0</v>
      </c>
      <c r="X1360" s="7">
        <v>0</v>
      </c>
      <c r="Y1360" s="7" t="s">
        <v>2700</v>
      </c>
      <c r="Z1360" s="7" t="s">
        <v>1373</v>
      </c>
      <c r="AA1360" s="7" t="s">
        <v>1351</v>
      </c>
    </row>
    <row r="1361" spans="1:27" x14ac:dyDescent="0.35">
      <c r="A1361" s="7" t="s">
        <v>0</v>
      </c>
      <c r="B1361" s="7">
        <v>12511</v>
      </c>
      <c r="C1361" s="7">
        <v>253</v>
      </c>
      <c r="D1361" s="7">
        <v>100</v>
      </c>
      <c r="E1361" s="7" t="s">
        <v>1</v>
      </c>
      <c r="F1361" s="7">
        <v>0</v>
      </c>
      <c r="G1361" s="7">
        <v>0</v>
      </c>
      <c r="H1361" s="7" t="s">
        <v>2700</v>
      </c>
      <c r="I1361" s="7" t="s">
        <v>1374</v>
      </c>
      <c r="J1361" s="7" t="s">
        <v>1351</v>
      </c>
      <c r="R1361" s="7" t="s">
        <v>0</v>
      </c>
      <c r="S1361" s="7">
        <v>12511</v>
      </c>
      <c r="T1361" s="7">
        <v>253</v>
      </c>
      <c r="U1361" s="7">
        <v>100</v>
      </c>
      <c r="V1361" s="7" t="s">
        <v>1</v>
      </c>
      <c r="W1361" s="7">
        <v>0</v>
      </c>
      <c r="X1361" s="7">
        <v>0</v>
      </c>
      <c r="Y1361" s="7" t="s">
        <v>2700</v>
      </c>
      <c r="Z1361" s="7" t="s">
        <v>1374</v>
      </c>
      <c r="AA1361" s="7" t="s">
        <v>1351</v>
      </c>
    </row>
    <row r="1362" spans="1:27" x14ac:dyDescent="0.35">
      <c r="A1362" s="7" t="s">
        <v>0</v>
      </c>
      <c r="B1362" s="7">
        <v>12511</v>
      </c>
      <c r="C1362" s="7">
        <v>253</v>
      </c>
      <c r="D1362" s="7">
        <v>100</v>
      </c>
      <c r="E1362" s="7" t="s">
        <v>1</v>
      </c>
      <c r="F1362" s="7">
        <v>0</v>
      </c>
      <c r="G1362" s="7">
        <v>0</v>
      </c>
      <c r="H1362" s="7" t="s">
        <v>2700</v>
      </c>
      <c r="I1362" s="7" t="s">
        <v>1375</v>
      </c>
      <c r="J1362" s="7" t="s">
        <v>1351</v>
      </c>
      <c r="R1362" s="7" t="s">
        <v>0</v>
      </c>
      <c r="S1362" s="7">
        <v>12511</v>
      </c>
      <c r="T1362" s="7">
        <v>253</v>
      </c>
      <c r="U1362" s="7">
        <v>100</v>
      </c>
      <c r="V1362" s="7" t="s">
        <v>1</v>
      </c>
      <c r="W1362" s="7">
        <v>0</v>
      </c>
      <c r="X1362" s="7">
        <v>0</v>
      </c>
      <c r="Y1362" s="7" t="s">
        <v>2700</v>
      </c>
      <c r="Z1362" s="7" t="s">
        <v>1375</v>
      </c>
      <c r="AA1362" s="7" t="s">
        <v>1351</v>
      </c>
    </row>
    <row r="1363" spans="1:27" x14ac:dyDescent="0.35">
      <c r="A1363" s="7" t="s">
        <v>0</v>
      </c>
      <c r="B1363" s="7">
        <v>12511</v>
      </c>
      <c r="C1363" s="7">
        <v>253</v>
      </c>
      <c r="D1363" s="7">
        <v>100</v>
      </c>
      <c r="E1363" s="7" t="s">
        <v>1</v>
      </c>
      <c r="F1363" s="7">
        <v>0</v>
      </c>
      <c r="G1363" s="7">
        <v>0</v>
      </c>
      <c r="H1363" s="7" t="s">
        <v>2700</v>
      </c>
      <c r="I1363" s="7" t="s">
        <v>1377</v>
      </c>
      <c r="J1363" s="7" t="s">
        <v>1351</v>
      </c>
      <c r="R1363" s="7" t="s">
        <v>0</v>
      </c>
      <c r="S1363" s="7">
        <v>12511</v>
      </c>
      <c r="T1363" s="7">
        <v>253</v>
      </c>
      <c r="U1363" s="7">
        <v>100</v>
      </c>
      <c r="V1363" s="7" t="s">
        <v>1</v>
      </c>
      <c r="W1363" s="7">
        <v>0</v>
      </c>
      <c r="X1363" s="7">
        <v>0</v>
      </c>
      <c r="Y1363" s="7" t="s">
        <v>2700</v>
      </c>
      <c r="Z1363" s="7" t="s">
        <v>1377</v>
      </c>
      <c r="AA1363" s="7" t="s">
        <v>1351</v>
      </c>
    </row>
    <row r="1364" spans="1:27" x14ac:dyDescent="0.35">
      <c r="A1364" s="7" t="s">
        <v>0</v>
      </c>
      <c r="B1364" s="7">
        <v>12511</v>
      </c>
      <c r="C1364" s="7">
        <v>253</v>
      </c>
      <c r="D1364" s="7">
        <v>100</v>
      </c>
      <c r="E1364" s="7" t="s">
        <v>1</v>
      </c>
      <c r="F1364" s="7">
        <v>0</v>
      </c>
      <c r="G1364" s="7">
        <v>0</v>
      </c>
      <c r="H1364" s="7" t="s">
        <v>2700</v>
      </c>
      <c r="I1364" s="7" t="s">
        <v>1376</v>
      </c>
      <c r="J1364" s="7" t="s">
        <v>1351</v>
      </c>
      <c r="R1364" s="7" t="s">
        <v>0</v>
      </c>
      <c r="S1364" s="7">
        <v>12511</v>
      </c>
      <c r="T1364" s="7">
        <v>253</v>
      </c>
      <c r="U1364" s="7">
        <v>100</v>
      </c>
      <c r="V1364" s="7" t="s">
        <v>1</v>
      </c>
      <c r="W1364" s="7">
        <v>0</v>
      </c>
      <c r="X1364" s="7">
        <v>0</v>
      </c>
      <c r="Y1364" s="7" t="s">
        <v>2700</v>
      </c>
      <c r="Z1364" s="7" t="s">
        <v>1376</v>
      </c>
      <c r="AA1364" s="7" t="s">
        <v>1351</v>
      </c>
    </row>
    <row r="1365" spans="1:27" x14ac:dyDescent="0.35">
      <c r="A1365" s="7" t="s">
        <v>0</v>
      </c>
      <c r="B1365" s="7">
        <v>12511</v>
      </c>
      <c r="C1365" s="7">
        <v>253</v>
      </c>
      <c r="D1365" s="7">
        <v>100</v>
      </c>
      <c r="E1365" s="7" t="s">
        <v>1</v>
      </c>
      <c r="F1365" s="7">
        <v>0</v>
      </c>
      <c r="G1365" s="7">
        <v>0</v>
      </c>
      <c r="H1365" s="7" t="s">
        <v>2700</v>
      </c>
      <c r="I1365" s="7" t="s">
        <v>1379</v>
      </c>
      <c r="J1365" s="7" t="s">
        <v>1351</v>
      </c>
      <c r="R1365" s="7" t="s">
        <v>0</v>
      </c>
      <c r="S1365" s="7">
        <v>12511</v>
      </c>
      <c r="T1365" s="7">
        <v>253</v>
      </c>
      <c r="U1365" s="7">
        <v>100</v>
      </c>
      <c r="V1365" s="7" t="s">
        <v>1</v>
      </c>
      <c r="W1365" s="7">
        <v>0</v>
      </c>
      <c r="X1365" s="7">
        <v>0</v>
      </c>
      <c r="Y1365" s="7" t="s">
        <v>2700</v>
      </c>
      <c r="Z1365" s="7" t="s">
        <v>1379</v>
      </c>
      <c r="AA1365" s="7" t="s">
        <v>1351</v>
      </c>
    </row>
    <row r="1366" spans="1:27" x14ac:dyDescent="0.35">
      <c r="A1366" s="7" t="s">
        <v>0</v>
      </c>
      <c r="B1366" s="7">
        <v>12511</v>
      </c>
      <c r="C1366" s="7">
        <v>253</v>
      </c>
      <c r="D1366" s="7">
        <v>100</v>
      </c>
      <c r="E1366" s="7" t="s">
        <v>1</v>
      </c>
      <c r="F1366" s="7">
        <v>0</v>
      </c>
      <c r="G1366" s="7">
        <v>0</v>
      </c>
      <c r="H1366" s="7" t="s">
        <v>2700</v>
      </c>
      <c r="I1366" s="7" t="s">
        <v>1378</v>
      </c>
      <c r="J1366" s="7" t="s">
        <v>1351</v>
      </c>
      <c r="R1366" s="7" t="s">
        <v>0</v>
      </c>
      <c r="S1366" s="7">
        <v>12511</v>
      </c>
      <c r="T1366" s="7">
        <v>253</v>
      </c>
      <c r="U1366" s="7">
        <v>100</v>
      </c>
      <c r="V1366" s="7" t="s">
        <v>1</v>
      </c>
      <c r="W1366" s="7">
        <v>0</v>
      </c>
      <c r="X1366" s="7">
        <v>0</v>
      </c>
      <c r="Y1366" s="7" t="s">
        <v>2700</v>
      </c>
      <c r="Z1366" s="7" t="s">
        <v>1378</v>
      </c>
      <c r="AA1366" s="7" t="s">
        <v>1351</v>
      </c>
    </row>
    <row r="1367" spans="1:27" x14ac:dyDescent="0.35">
      <c r="A1367" s="7" t="s">
        <v>0</v>
      </c>
      <c r="B1367" s="7">
        <v>12511</v>
      </c>
      <c r="C1367" s="7">
        <v>253</v>
      </c>
      <c r="D1367" s="7">
        <v>100</v>
      </c>
      <c r="E1367" s="7" t="s">
        <v>1</v>
      </c>
      <c r="F1367" s="7">
        <v>0</v>
      </c>
      <c r="G1367" s="7">
        <v>0</v>
      </c>
      <c r="H1367" s="7" t="s">
        <v>2700</v>
      </c>
      <c r="I1367" s="7" t="s">
        <v>1381</v>
      </c>
      <c r="J1367" s="7" t="s">
        <v>1351</v>
      </c>
      <c r="R1367" s="7" t="s">
        <v>0</v>
      </c>
      <c r="S1367" s="7">
        <v>12511</v>
      </c>
      <c r="T1367" s="7">
        <v>253</v>
      </c>
      <c r="U1367" s="7">
        <v>100</v>
      </c>
      <c r="V1367" s="7" t="s">
        <v>1</v>
      </c>
      <c r="W1367" s="7">
        <v>0</v>
      </c>
      <c r="X1367" s="7">
        <v>0</v>
      </c>
      <c r="Y1367" s="7" t="s">
        <v>2700</v>
      </c>
      <c r="Z1367" s="7" t="s">
        <v>1381</v>
      </c>
      <c r="AA1367" s="7" t="s">
        <v>1351</v>
      </c>
    </row>
    <row r="1368" spans="1:27" x14ac:dyDescent="0.35">
      <c r="A1368" s="7" t="s">
        <v>0</v>
      </c>
      <c r="B1368" s="7">
        <v>12511</v>
      </c>
      <c r="C1368" s="7">
        <v>253</v>
      </c>
      <c r="D1368" s="7">
        <v>100</v>
      </c>
      <c r="E1368" s="7" t="s">
        <v>1</v>
      </c>
      <c r="F1368" s="7">
        <v>0</v>
      </c>
      <c r="G1368" s="7">
        <v>0</v>
      </c>
      <c r="H1368" s="7" t="s">
        <v>2700</v>
      </c>
      <c r="I1368" s="7" t="s">
        <v>1380</v>
      </c>
      <c r="J1368" s="7" t="s">
        <v>1351</v>
      </c>
      <c r="R1368" s="7" t="s">
        <v>0</v>
      </c>
      <c r="S1368" s="7">
        <v>12511</v>
      </c>
      <c r="T1368" s="7">
        <v>253</v>
      </c>
      <c r="U1368" s="7">
        <v>100</v>
      </c>
      <c r="V1368" s="7" t="s">
        <v>1</v>
      </c>
      <c r="W1368" s="7">
        <v>0</v>
      </c>
      <c r="X1368" s="7">
        <v>0</v>
      </c>
      <c r="Y1368" s="7" t="s">
        <v>2700</v>
      </c>
      <c r="Z1368" s="7" t="s">
        <v>1380</v>
      </c>
      <c r="AA1368" s="7" t="s">
        <v>1351</v>
      </c>
    </row>
    <row r="1369" spans="1:27" x14ac:dyDescent="0.35">
      <c r="A1369" s="7" t="s">
        <v>0</v>
      </c>
      <c r="B1369" s="7">
        <v>12511</v>
      </c>
      <c r="C1369" s="7">
        <v>253</v>
      </c>
      <c r="D1369" s="7">
        <v>100</v>
      </c>
      <c r="E1369" s="7" t="s">
        <v>1</v>
      </c>
      <c r="F1369" s="7">
        <v>0</v>
      </c>
      <c r="G1369" s="7">
        <v>0</v>
      </c>
      <c r="H1369" s="7" t="s">
        <v>2700</v>
      </c>
      <c r="I1369" s="7" t="s">
        <v>1383</v>
      </c>
      <c r="J1369" s="7" t="s">
        <v>1351</v>
      </c>
      <c r="R1369" s="7" t="s">
        <v>0</v>
      </c>
      <c r="S1369" s="7">
        <v>12511</v>
      </c>
      <c r="T1369" s="7">
        <v>253</v>
      </c>
      <c r="U1369" s="7">
        <v>100</v>
      </c>
      <c r="V1369" s="7" t="s">
        <v>1</v>
      </c>
      <c r="W1369" s="7">
        <v>0</v>
      </c>
      <c r="X1369" s="7">
        <v>0</v>
      </c>
      <c r="Y1369" s="7" t="s">
        <v>2700</v>
      </c>
      <c r="Z1369" s="7" t="s">
        <v>1383</v>
      </c>
      <c r="AA1369" s="7" t="s">
        <v>1351</v>
      </c>
    </row>
    <row r="1370" spans="1:27" x14ac:dyDescent="0.35">
      <c r="A1370" s="7" t="s">
        <v>0</v>
      </c>
      <c r="B1370" s="7">
        <v>12511</v>
      </c>
      <c r="C1370" s="7">
        <v>253</v>
      </c>
      <c r="D1370" s="7">
        <v>100</v>
      </c>
      <c r="E1370" s="7" t="s">
        <v>1</v>
      </c>
      <c r="F1370" s="7">
        <v>0</v>
      </c>
      <c r="G1370" s="7">
        <v>0</v>
      </c>
      <c r="H1370" s="7" t="s">
        <v>2700</v>
      </c>
      <c r="I1370" s="7" t="s">
        <v>1382</v>
      </c>
      <c r="J1370" s="7" t="s">
        <v>1351</v>
      </c>
      <c r="R1370" s="7" t="s">
        <v>0</v>
      </c>
      <c r="S1370" s="7">
        <v>12511</v>
      </c>
      <c r="T1370" s="7">
        <v>253</v>
      </c>
      <c r="U1370" s="7">
        <v>100</v>
      </c>
      <c r="V1370" s="7" t="s">
        <v>1</v>
      </c>
      <c r="W1370" s="7">
        <v>0</v>
      </c>
      <c r="X1370" s="7">
        <v>0</v>
      </c>
      <c r="Y1370" s="7" t="s">
        <v>2700</v>
      </c>
      <c r="Z1370" s="7" t="s">
        <v>1382</v>
      </c>
      <c r="AA1370" s="7" t="s">
        <v>1351</v>
      </c>
    </row>
    <row r="1371" spans="1:27" x14ac:dyDescent="0.35">
      <c r="A1371" s="7" t="s">
        <v>0</v>
      </c>
      <c r="B1371" s="7">
        <v>12511</v>
      </c>
      <c r="C1371" s="7">
        <v>253</v>
      </c>
      <c r="D1371" s="7">
        <v>100</v>
      </c>
      <c r="E1371" s="7" t="s">
        <v>1</v>
      </c>
      <c r="F1371" s="7">
        <v>0</v>
      </c>
      <c r="G1371" s="7">
        <v>0</v>
      </c>
      <c r="H1371" s="7" t="s">
        <v>2700</v>
      </c>
      <c r="I1371" s="7" t="s">
        <v>1384</v>
      </c>
      <c r="J1371" s="7" t="s">
        <v>1351</v>
      </c>
      <c r="R1371" s="7" t="s">
        <v>0</v>
      </c>
      <c r="S1371" s="7">
        <v>12511</v>
      </c>
      <c r="T1371" s="7">
        <v>253</v>
      </c>
      <c r="U1371" s="7">
        <v>100</v>
      </c>
      <c r="V1371" s="7" t="s">
        <v>1</v>
      </c>
      <c r="W1371" s="7">
        <v>0</v>
      </c>
      <c r="X1371" s="7">
        <v>0</v>
      </c>
      <c r="Y1371" s="7" t="s">
        <v>2700</v>
      </c>
      <c r="Z1371" s="7" t="s">
        <v>1384</v>
      </c>
      <c r="AA1371" s="7" t="s">
        <v>1351</v>
      </c>
    </row>
    <row r="1372" spans="1:27" x14ac:dyDescent="0.35">
      <c r="A1372" s="7" t="s">
        <v>0</v>
      </c>
      <c r="B1372" s="7">
        <v>12511</v>
      </c>
      <c r="C1372" s="7">
        <v>253</v>
      </c>
      <c r="D1372" s="7">
        <v>100</v>
      </c>
      <c r="E1372" s="7" t="s">
        <v>1</v>
      </c>
      <c r="F1372" s="7">
        <v>0</v>
      </c>
      <c r="G1372" s="7">
        <v>0</v>
      </c>
      <c r="H1372" s="7" t="s">
        <v>2700</v>
      </c>
      <c r="I1372" s="7" t="s">
        <v>1385</v>
      </c>
      <c r="J1372" s="7" t="s">
        <v>1351</v>
      </c>
      <c r="R1372" s="7" t="s">
        <v>0</v>
      </c>
      <c r="S1372" s="7">
        <v>12511</v>
      </c>
      <c r="T1372" s="7">
        <v>253</v>
      </c>
      <c r="U1372" s="7">
        <v>100</v>
      </c>
      <c r="V1372" s="7" t="s">
        <v>1</v>
      </c>
      <c r="W1372" s="7">
        <v>0</v>
      </c>
      <c r="X1372" s="7">
        <v>0</v>
      </c>
      <c r="Y1372" s="7" t="s">
        <v>2700</v>
      </c>
      <c r="Z1372" s="7" t="s">
        <v>1385</v>
      </c>
      <c r="AA1372" s="7" t="s">
        <v>1351</v>
      </c>
    </row>
    <row r="1373" spans="1:27" x14ac:dyDescent="0.35">
      <c r="A1373" s="7" t="s">
        <v>0</v>
      </c>
      <c r="B1373" s="7">
        <v>12511</v>
      </c>
      <c r="C1373" s="7">
        <v>253</v>
      </c>
      <c r="D1373" s="7">
        <v>100</v>
      </c>
      <c r="E1373" s="7" t="s">
        <v>1</v>
      </c>
      <c r="F1373" s="7">
        <v>0</v>
      </c>
      <c r="G1373" s="7">
        <v>0</v>
      </c>
      <c r="H1373" s="7" t="s">
        <v>2700</v>
      </c>
      <c r="I1373" s="7" t="s">
        <v>1387</v>
      </c>
      <c r="J1373" s="7" t="s">
        <v>1351</v>
      </c>
      <c r="R1373" s="7" t="s">
        <v>0</v>
      </c>
      <c r="S1373" s="7">
        <v>12511</v>
      </c>
      <c r="T1373" s="7">
        <v>253</v>
      </c>
      <c r="U1373" s="7">
        <v>100</v>
      </c>
      <c r="V1373" s="7" t="s">
        <v>1</v>
      </c>
      <c r="W1373" s="7">
        <v>0</v>
      </c>
      <c r="X1373" s="7">
        <v>0</v>
      </c>
      <c r="Y1373" s="7" t="s">
        <v>2700</v>
      </c>
      <c r="Z1373" s="7" t="s">
        <v>1387</v>
      </c>
      <c r="AA1373" s="7" t="s">
        <v>1351</v>
      </c>
    </row>
    <row r="1374" spans="1:27" x14ac:dyDescent="0.35">
      <c r="A1374" s="7" t="s">
        <v>0</v>
      </c>
      <c r="B1374" s="7">
        <v>12511</v>
      </c>
      <c r="C1374" s="7">
        <v>253</v>
      </c>
      <c r="D1374" s="7">
        <v>100</v>
      </c>
      <c r="E1374" s="7" t="s">
        <v>1</v>
      </c>
      <c r="F1374" s="7">
        <v>0</v>
      </c>
      <c r="G1374" s="7">
        <v>0</v>
      </c>
      <c r="H1374" s="7" t="s">
        <v>2700</v>
      </c>
      <c r="I1374" s="7" t="s">
        <v>1388</v>
      </c>
      <c r="J1374" s="7" t="s">
        <v>1351</v>
      </c>
      <c r="R1374" s="7" t="s">
        <v>0</v>
      </c>
      <c r="S1374" s="7">
        <v>12511</v>
      </c>
      <c r="T1374" s="7">
        <v>253</v>
      </c>
      <c r="U1374" s="7">
        <v>100</v>
      </c>
      <c r="V1374" s="7" t="s">
        <v>1</v>
      </c>
      <c r="W1374" s="7">
        <v>0</v>
      </c>
      <c r="X1374" s="7">
        <v>0</v>
      </c>
      <c r="Y1374" s="7" t="s">
        <v>2700</v>
      </c>
      <c r="Z1374" s="7" t="s">
        <v>1388</v>
      </c>
      <c r="AA1374" s="7" t="s">
        <v>1351</v>
      </c>
    </row>
    <row r="1375" spans="1:27" x14ac:dyDescent="0.35">
      <c r="A1375" s="7" t="s">
        <v>0</v>
      </c>
      <c r="B1375" s="7">
        <v>12511</v>
      </c>
      <c r="C1375" s="7">
        <v>253</v>
      </c>
      <c r="D1375" s="7">
        <v>100</v>
      </c>
      <c r="E1375" s="7" t="s">
        <v>1</v>
      </c>
      <c r="F1375" s="7">
        <v>0</v>
      </c>
      <c r="G1375" s="7">
        <v>0</v>
      </c>
      <c r="H1375" s="7" t="s">
        <v>2700</v>
      </c>
      <c r="I1375" s="7" t="s">
        <v>1389</v>
      </c>
      <c r="J1375" s="7" t="s">
        <v>1351</v>
      </c>
      <c r="R1375" s="7" t="s">
        <v>0</v>
      </c>
      <c r="S1375" s="7">
        <v>12511</v>
      </c>
      <c r="T1375" s="7">
        <v>253</v>
      </c>
      <c r="U1375" s="7">
        <v>100</v>
      </c>
      <c r="V1375" s="7" t="s">
        <v>1</v>
      </c>
      <c r="W1375" s="7">
        <v>0</v>
      </c>
      <c r="X1375" s="7">
        <v>0</v>
      </c>
      <c r="Y1375" s="7" t="s">
        <v>2700</v>
      </c>
      <c r="Z1375" s="7" t="s">
        <v>1389</v>
      </c>
      <c r="AA1375" s="7" t="s">
        <v>1351</v>
      </c>
    </row>
    <row r="1376" spans="1:27" x14ac:dyDescent="0.35">
      <c r="A1376" s="7" t="s">
        <v>0</v>
      </c>
      <c r="B1376" s="7">
        <v>12511</v>
      </c>
      <c r="C1376" s="7">
        <v>253</v>
      </c>
      <c r="D1376" s="7">
        <v>100</v>
      </c>
      <c r="E1376" s="7" t="s">
        <v>1</v>
      </c>
      <c r="F1376" s="7">
        <v>0</v>
      </c>
      <c r="G1376" s="7">
        <v>0</v>
      </c>
      <c r="H1376" s="7" t="s">
        <v>2700</v>
      </c>
      <c r="I1376" s="7" t="s">
        <v>1386</v>
      </c>
      <c r="J1376" s="7" t="s">
        <v>1351</v>
      </c>
      <c r="R1376" s="7" t="s">
        <v>0</v>
      </c>
      <c r="S1376" s="7">
        <v>12511</v>
      </c>
      <c r="T1376" s="7">
        <v>253</v>
      </c>
      <c r="U1376" s="7">
        <v>100</v>
      </c>
      <c r="V1376" s="7" t="s">
        <v>1</v>
      </c>
      <c r="W1376" s="7">
        <v>0</v>
      </c>
      <c r="X1376" s="7">
        <v>0</v>
      </c>
      <c r="Y1376" s="7" t="s">
        <v>2700</v>
      </c>
      <c r="Z1376" s="7" t="s">
        <v>1386</v>
      </c>
      <c r="AA1376" s="7" t="s">
        <v>1351</v>
      </c>
    </row>
    <row r="1377" spans="1:27" x14ac:dyDescent="0.35">
      <c r="A1377" s="7" t="s">
        <v>0</v>
      </c>
      <c r="B1377" s="7">
        <v>12511</v>
      </c>
      <c r="C1377" s="7">
        <v>253</v>
      </c>
      <c r="D1377" s="7">
        <v>100</v>
      </c>
      <c r="E1377" s="7" t="s">
        <v>1</v>
      </c>
      <c r="F1377" s="7">
        <v>0</v>
      </c>
      <c r="G1377" s="7">
        <v>0</v>
      </c>
      <c r="H1377" s="7" t="s">
        <v>2700</v>
      </c>
      <c r="I1377" s="7" t="s">
        <v>1390</v>
      </c>
      <c r="J1377" s="7" t="s">
        <v>1351</v>
      </c>
      <c r="R1377" s="7" t="s">
        <v>0</v>
      </c>
      <c r="S1377" s="7">
        <v>12511</v>
      </c>
      <c r="T1377" s="7">
        <v>253</v>
      </c>
      <c r="U1377" s="7">
        <v>100</v>
      </c>
      <c r="V1377" s="7" t="s">
        <v>1</v>
      </c>
      <c r="W1377" s="7">
        <v>0</v>
      </c>
      <c r="X1377" s="7">
        <v>0</v>
      </c>
      <c r="Y1377" s="7" t="s">
        <v>2700</v>
      </c>
      <c r="Z1377" s="7" t="s">
        <v>1390</v>
      </c>
      <c r="AA1377" s="7" t="s">
        <v>1351</v>
      </c>
    </row>
    <row r="1378" spans="1:27" x14ac:dyDescent="0.35">
      <c r="A1378" s="7" t="s">
        <v>0</v>
      </c>
      <c r="B1378" s="7">
        <v>12511</v>
      </c>
      <c r="C1378" s="7">
        <v>253</v>
      </c>
      <c r="D1378" s="7">
        <v>100</v>
      </c>
      <c r="E1378" s="7" t="s">
        <v>1</v>
      </c>
      <c r="F1378" s="7">
        <v>0</v>
      </c>
      <c r="G1378" s="7">
        <v>0</v>
      </c>
      <c r="H1378" s="7" t="s">
        <v>2700</v>
      </c>
      <c r="I1378" s="7" t="s">
        <v>1391</v>
      </c>
      <c r="J1378" s="7" t="s">
        <v>1351</v>
      </c>
      <c r="R1378" s="7" t="s">
        <v>0</v>
      </c>
      <c r="S1378" s="7">
        <v>12511</v>
      </c>
      <c r="T1378" s="7">
        <v>253</v>
      </c>
      <c r="U1378" s="7">
        <v>100</v>
      </c>
      <c r="V1378" s="7" t="s">
        <v>1</v>
      </c>
      <c r="W1378" s="7">
        <v>0</v>
      </c>
      <c r="X1378" s="7">
        <v>0</v>
      </c>
      <c r="Y1378" s="7" t="s">
        <v>2700</v>
      </c>
      <c r="Z1378" s="7" t="s">
        <v>1391</v>
      </c>
      <c r="AA1378" s="7" t="s">
        <v>1351</v>
      </c>
    </row>
    <row r="1379" spans="1:27" x14ac:dyDescent="0.35">
      <c r="A1379" s="7" t="s">
        <v>0</v>
      </c>
      <c r="B1379" s="7">
        <v>12511</v>
      </c>
      <c r="C1379" s="7">
        <v>253</v>
      </c>
      <c r="D1379" s="7">
        <v>100</v>
      </c>
      <c r="E1379" s="7" t="s">
        <v>1</v>
      </c>
      <c r="F1379" s="7">
        <v>0</v>
      </c>
      <c r="G1379" s="7">
        <v>0</v>
      </c>
      <c r="H1379" s="7" t="s">
        <v>2700</v>
      </c>
      <c r="I1379" s="7" t="s">
        <v>1392</v>
      </c>
      <c r="J1379" s="7" t="s">
        <v>1351</v>
      </c>
      <c r="R1379" s="7" t="s">
        <v>0</v>
      </c>
      <c r="S1379" s="7">
        <v>12511</v>
      </c>
      <c r="T1379" s="7">
        <v>253</v>
      </c>
      <c r="U1379" s="7">
        <v>100</v>
      </c>
      <c r="V1379" s="7" t="s">
        <v>1</v>
      </c>
      <c r="W1379" s="7">
        <v>0</v>
      </c>
      <c r="X1379" s="7">
        <v>0</v>
      </c>
      <c r="Y1379" s="7" t="s">
        <v>2700</v>
      </c>
      <c r="Z1379" s="7" t="s">
        <v>1392</v>
      </c>
      <c r="AA1379" s="7" t="s">
        <v>1351</v>
      </c>
    </row>
    <row r="1380" spans="1:27" x14ac:dyDescent="0.35">
      <c r="A1380" s="7" t="s">
        <v>0</v>
      </c>
      <c r="B1380" s="7">
        <v>12511</v>
      </c>
      <c r="C1380" s="7">
        <v>253</v>
      </c>
      <c r="D1380" s="7">
        <v>100</v>
      </c>
      <c r="E1380" s="7" t="s">
        <v>1</v>
      </c>
      <c r="F1380" s="7">
        <v>0</v>
      </c>
      <c r="G1380" s="7">
        <v>0</v>
      </c>
      <c r="H1380" s="7" t="s">
        <v>2700</v>
      </c>
      <c r="I1380" s="7" t="s">
        <v>1393</v>
      </c>
      <c r="J1380" s="7" t="s">
        <v>1351</v>
      </c>
      <c r="R1380" s="7" t="s">
        <v>0</v>
      </c>
      <c r="S1380" s="7">
        <v>12511</v>
      </c>
      <c r="T1380" s="7">
        <v>253</v>
      </c>
      <c r="U1380" s="7">
        <v>100</v>
      </c>
      <c r="V1380" s="7" t="s">
        <v>1</v>
      </c>
      <c r="W1380" s="7">
        <v>0</v>
      </c>
      <c r="X1380" s="7">
        <v>0</v>
      </c>
      <c r="Y1380" s="7" t="s">
        <v>2700</v>
      </c>
      <c r="Z1380" s="7" t="s">
        <v>1393</v>
      </c>
      <c r="AA1380" s="7" t="s">
        <v>1351</v>
      </c>
    </row>
    <row r="1381" spans="1:27" x14ac:dyDescent="0.35">
      <c r="A1381" s="7" t="s">
        <v>0</v>
      </c>
      <c r="B1381" s="7">
        <v>12511</v>
      </c>
      <c r="C1381" s="7">
        <v>253</v>
      </c>
      <c r="D1381" s="7">
        <v>100</v>
      </c>
      <c r="E1381" s="7" t="s">
        <v>1</v>
      </c>
      <c r="F1381" s="7">
        <v>0</v>
      </c>
      <c r="G1381" s="7">
        <v>0</v>
      </c>
      <c r="H1381" s="7" t="s">
        <v>2700</v>
      </c>
      <c r="I1381" s="7" t="s">
        <v>1394</v>
      </c>
      <c r="J1381" s="7" t="s">
        <v>1351</v>
      </c>
      <c r="R1381" s="7" t="s">
        <v>0</v>
      </c>
      <c r="S1381" s="7">
        <v>12511</v>
      </c>
      <c r="T1381" s="7">
        <v>253</v>
      </c>
      <c r="U1381" s="7">
        <v>100</v>
      </c>
      <c r="V1381" s="7" t="s">
        <v>1</v>
      </c>
      <c r="W1381" s="7">
        <v>0</v>
      </c>
      <c r="X1381" s="7">
        <v>0</v>
      </c>
      <c r="Y1381" s="7" t="s">
        <v>2700</v>
      </c>
      <c r="Z1381" s="7" t="s">
        <v>1394</v>
      </c>
      <c r="AA1381" s="7" t="s">
        <v>1351</v>
      </c>
    </row>
    <row r="1382" spans="1:27" x14ac:dyDescent="0.35">
      <c r="A1382" s="7" t="s">
        <v>0</v>
      </c>
      <c r="B1382" s="7">
        <v>12511</v>
      </c>
      <c r="C1382" s="7">
        <v>253</v>
      </c>
      <c r="D1382" s="7">
        <v>100</v>
      </c>
      <c r="E1382" s="7" t="s">
        <v>1</v>
      </c>
      <c r="F1382" s="7">
        <v>0</v>
      </c>
      <c r="G1382" s="7">
        <v>0</v>
      </c>
      <c r="H1382" s="7" t="s">
        <v>2700</v>
      </c>
      <c r="I1382" s="7" t="s">
        <v>1395</v>
      </c>
      <c r="J1382" s="7" t="s">
        <v>1351</v>
      </c>
      <c r="R1382" s="7" t="s">
        <v>0</v>
      </c>
      <c r="S1382" s="7">
        <v>12511</v>
      </c>
      <c r="T1382" s="7">
        <v>253</v>
      </c>
      <c r="U1382" s="7">
        <v>100</v>
      </c>
      <c r="V1382" s="7" t="s">
        <v>1</v>
      </c>
      <c r="W1382" s="7">
        <v>0</v>
      </c>
      <c r="X1382" s="7">
        <v>0</v>
      </c>
      <c r="Y1382" s="7" t="s">
        <v>2700</v>
      </c>
      <c r="Z1382" s="7" t="s">
        <v>1395</v>
      </c>
      <c r="AA1382" s="7" t="s">
        <v>1351</v>
      </c>
    </row>
    <row r="1383" spans="1:27" x14ac:dyDescent="0.35">
      <c r="A1383" s="7" t="s">
        <v>0</v>
      </c>
      <c r="B1383" s="7">
        <v>12511</v>
      </c>
      <c r="C1383" s="7">
        <v>253</v>
      </c>
      <c r="D1383" s="7">
        <v>100</v>
      </c>
      <c r="E1383" s="7" t="s">
        <v>1</v>
      </c>
      <c r="F1383" s="7">
        <v>0</v>
      </c>
      <c r="G1383" s="7">
        <v>0</v>
      </c>
      <c r="H1383" s="7" t="s">
        <v>2700</v>
      </c>
      <c r="I1383" s="7" t="s">
        <v>1396</v>
      </c>
      <c r="J1383" s="7" t="s">
        <v>1351</v>
      </c>
      <c r="R1383" s="7" t="s">
        <v>0</v>
      </c>
      <c r="S1383" s="7">
        <v>12511</v>
      </c>
      <c r="T1383" s="7">
        <v>253</v>
      </c>
      <c r="U1383" s="7">
        <v>100</v>
      </c>
      <c r="V1383" s="7" t="s">
        <v>1</v>
      </c>
      <c r="W1383" s="7">
        <v>0</v>
      </c>
      <c r="X1383" s="7">
        <v>0</v>
      </c>
      <c r="Y1383" s="7" t="s">
        <v>2700</v>
      </c>
      <c r="Z1383" s="7" t="s">
        <v>1396</v>
      </c>
      <c r="AA1383" s="7" t="s">
        <v>1351</v>
      </c>
    </row>
    <row r="1384" spans="1:27" x14ac:dyDescent="0.35">
      <c r="A1384" s="7" t="s">
        <v>0</v>
      </c>
      <c r="B1384" s="7">
        <v>12511</v>
      </c>
      <c r="C1384" s="7">
        <v>253</v>
      </c>
      <c r="D1384" s="7">
        <v>100</v>
      </c>
      <c r="E1384" s="7" t="s">
        <v>1</v>
      </c>
      <c r="F1384" s="7">
        <v>0</v>
      </c>
      <c r="G1384" s="7">
        <v>0</v>
      </c>
      <c r="H1384" s="7" t="s">
        <v>2700</v>
      </c>
      <c r="I1384" s="7" t="s">
        <v>1397</v>
      </c>
      <c r="J1384" s="7" t="s">
        <v>1351</v>
      </c>
      <c r="R1384" s="7" t="s">
        <v>0</v>
      </c>
      <c r="S1384" s="7">
        <v>12511</v>
      </c>
      <c r="T1384" s="7">
        <v>253</v>
      </c>
      <c r="U1384" s="7">
        <v>100</v>
      </c>
      <c r="V1384" s="7" t="s">
        <v>1</v>
      </c>
      <c r="W1384" s="7">
        <v>0</v>
      </c>
      <c r="X1384" s="7">
        <v>0</v>
      </c>
      <c r="Y1384" s="7" t="s">
        <v>2700</v>
      </c>
      <c r="Z1384" s="7" t="s">
        <v>1397</v>
      </c>
      <c r="AA1384" s="7" t="s">
        <v>1351</v>
      </c>
    </row>
    <row r="1385" spans="1:27" x14ac:dyDescent="0.35">
      <c r="A1385" s="7" t="s">
        <v>0</v>
      </c>
      <c r="B1385" s="7">
        <v>12511</v>
      </c>
      <c r="C1385" s="7">
        <v>253</v>
      </c>
      <c r="D1385" s="7">
        <v>100</v>
      </c>
      <c r="E1385" s="7" t="s">
        <v>1</v>
      </c>
      <c r="F1385" s="7">
        <v>0</v>
      </c>
      <c r="G1385" s="7">
        <v>0</v>
      </c>
      <c r="H1385" s="7" t="s">
        <v>2700</v>
      </c>
      <c r="I1385" s="7" t="s">
        <v>1398</v>
      </c>
      <c r="J1385" s="7" t="s">
        <v>1351</v>
      </c>
      <c r="R1385" s="7" t="s">
        <v>0</v>
      </c>
      <c r="S1385" s="7">
        <v>12511</v>
      </c>
      <c r="T1385" s="7">
        <v>253</v>
      </c>
      <c r="U1385" s="7">
        <v>100</v>
      </c>
      <c r="V1385" s="7" t="s">
        <v>1</v>
      </c>
      <c r="W1385" s="7">
        <v>0</v>
      </c>
      <c r="X1385" s="7">
        <v>0</v>
      </c>
      <c r="Y1385" s="7" t="s">
        <v>2700</v>
      </c>
      <c r="Z1385" s="7" t="s">
        <v>1398</v>
      </c>
      <c r="AA1385" s="7" t="s">
        <v>1351</v>
      </c>
    </row>
    <row r="1386" spans="1:27" x14ac:dyDescent="0.35">
      <c r="A1386" s="7" t="s">
        <v>0</v>
      </c>
      <c r="B1386" s="7">
        <v>12511</v>
      </c>
      <c r="C1386" s="7">
        <v>253</v>
      </c>
      <c r="D1386" s="7">
        <v>100</v>
      </c>
      <c r="E1386" s="7" t="s">
        <v>1</v>
      </c>
      <c r="F1386" s="7">
        <v>0</v>
      </c>
      <c r="G1386" s="7">
        <v>0</v>
      </c>
      <c r="H1386" s="7" t="s">
        <v>2700</v>
      </c>
      <c r="I1386" s="7" t="s">
        <v>1400</v>
      </c>
      <c r="J1386" s="7" t="s">
        <v>1351</v>
      </c>
      <c r="R1386" s="7" t="s">
        <v>0</v>
      </c>
      <c r="S1386" s="7">
        <v>12511</v>
      </c>
      <c r="T1386" s="7">
        <v>253</v>
      </c>
      <c r="U1386" s="7">
        <v>100</v>
      </c>
      <c r="V1386" s="7" t="s">
        <v>1</v>
      </c>
      <c r="W1386" s="7">
        <v>0</v>
      </c>
      <c r="X1386" s="7">
        <v>0</v>
      </c>
      <c r="Y1386" s="7" t="s">
        <v>2700</v>
      </c>
      <c r="Z1386" s="7" t="s">
        <v>1400</v>
      </c>
      <c r="AA1386" s="7" t="s">
        <v>1351</v>
      </c>
    </row>
    <row r="1387" spans="1:27" x14ac:dyDescent="0.35">
      <c r="A1387" s="7" t="s">
        <v>0</v>
      </c>
      <c r="B1387" s="7">
        <v>12511</v>
      </c>
      <c r="C1387" s="7">
        <v>253</v>
      </c>
      <c r="D1387" s="7">
        <v>100</v>
      </c>
      <c r="E1387" s="7" t="s">
        <v>1</v>
      </c>
      <c r="F1387" s="7">
        <v>0</v>
      </c>
      <c r="G1387" s="7">
        <v>0</v>
      </c>
      <c r="H1387" s="7" t="s">
        <v>2700</v>
      </c>
      <c r="I1387" s="7" t="s">
        <v>1401</v>
      </c>
      <c r="J1387" s="7" t="s">
        <v>1351</v>
      </c>
      <c r="R1387" s="7" t="s">
        <v>0</v>
      </c>
      <c r="S1387" s="7">
        <v>12511</v>
      </c>
      <c r="T1387" s="7">
        <v>253</v>
      </c>
      <c r="U1387" s="7">
        <v>100</v>
      </c>
      <c r="V1387" s="7" t="s">
        <v>1</v>
      </c>
      <c r="W1387" s="7">
        <v>0</v>
      </c>
      <c r="X1387" s="7">
        <v>0</v>
      </c>
      <c r="Y1387" s="7" t="s">
        <v>2700</v>
      </c>
      <c r="Z1387" s="7" t="s">
        <v>1401</v>
      </c>
      <c r="AA1387" s="7" t="s">
        <v>1351</v>
      </c>
    </row>
    <row r="1388" spans="1:27" x14ac:dyDescent="0.35">
      <c r="A1388" s="7" t="s">
        <v>0</v>
      </c>
      <c r="B1388" s="7">
        <v>12511</v>
      </c>
      <c r="C1388" s="7">
        <v>253</v>
      </c>
      <c r="D1388" s="7">
        <v>100</v>
      </c>
      <c r="E1388" s="7" t="s">
        <v>1</v>
      </c>
      <c r="F1388" s="7">
        <v>0</v>
      </c>
      <c r="G1388" s="7">
        <v>0</v>
      </c>
      <c r="H1388" s="7" t="s">
        <v>2700</v>
      </c>
      <c r="I1388" s="7" t="s">
        <v>1399</v>
      </c>
      <c r="J1388" s="7" t="s">
        <v>1351</v>
      </c>
      <c r="R1388" s="7" t="s">
        <v>0</v>
      </c>
      <c r="S1388" s="7">
        <v>12511</v>
      </c>
      <c r="T1388" s="7">
        <v>253</v>
      </c>
      <c r="U1388" s="7">
        <v>100</v>
      </c>
      <c r="V1388" s="7" t="s">
        <v>1</v>
      </c>
      <c r="W1388" s="7">
        <v>0</v>
      </c>
      <c r="X1388" s="7">
        <v>0</v>
      </c>
      <c r="Y1388" s="7" t="s">
        <v>2700</v>
      </c>
      <c r="Z1388" s="7" t="s">
        <v>1399</v>
      </c>
      <c r="AA1388" s="7" t="s">
        <v>1351</v>
      </c>
    </row>
    <row r="1389" spans="1:27" x14ac:dyDescent="0.35">
      <c r="A1389" s="7" t="s">
        <v>0</v>
      </c>
      <c r="B1389" s="7">
        <v>12511</v>
      </c>
      <c r="C1389" s="7">
        <v>253</v>
      </c>
      <c r="D1389" s="7">
        <v>100</v>
      </c>
      <c r="E1389" s="7" t="s">
        <v>1</v>
      </c>
      <c r="F1389" s="7">
        <v>0</v>
      </c>
      <c r="G1389" s="7">
        <v>0</v>
      </c>
      <c r="H1389" s="7" t="s">
        <v>2700</v>
      </c>
      <c r="I1389" s="7" t="s">
        <v>1402</v>
      </c>
      <c r="J1389" s="7" t="s">
        <v>1351</v>
      </c>
      <c r="R1389" s="7" t="s">
        <v>0</v>
      </c>
      <c r="S1389" s="7">
        <v>12511</v>
      </c>
      <c r="T1389" s="7">
        <v>253</v>
      </c>
      <c r="U1389" s="7">
        <v>100</v>
      </c>
      <c r="V1389" s="7" t="s">
        <v>1</v>
      </c>
      <c r="W1389" s="7">
        <v>0</v>
      </c>
      <c r="X1389" s="7">
        <v>0</v>
      </c>
      <c r="Y1389" s="7" t="s">
        <v>2700</v>
      </c>
      <c r="Z1389" s="7" t="s">
        <v>1402</v>
      </c>
      <c r="AA1389" s="7" t="s">
        <v>1351</v>
      </c>
    </row>
    <row r="1390" spans="1:27" x14ac:dyDescent="0.35">
      <c r="A1390" s="7" t="s">
        <v>0</v>
      </c>
      <c r="B1390" s="7">
        <v>12511</v>
      </c>
      <c r="C1390" s="7">
        <v>253</v>
      </c>
      <c r="D1390" s="7">
        <v>100</v>
      </c>
      <c r="E1390" s="7" t="s">
        <v>1</v>
      </c>
      <c r="F1390" s="7">
        <v>0</v>
      </c>
      <c r="G1390" s="7">
        <v>0</v>
      </c>
      <c r="H1390" s="7" t="s">
        <v>2700</v>
      </c>
      <c r="I1390" s="7" t="s">
        <v>1404</v>
      </c>
      <c r="J1390" s="7" t="s">
        <v>1351</v>
      </c>
      <c r="R1390" s="7" t="s">
        <v>0</v>
      </c>
      <c r="S1390" s="7">
        <v>12511</v>
      </c>
      <c r="T1390" s="7">
        <v>253</v>
      </c>
      <c r="U1390" s="7">
        <v>100</v>
      </c>
      <c r="V1390" s="7" t="s">
        <v>1</v>
      </c>
      <c r="W1390" s="7">
        <v>0</v>
      </c>
      <c r="X1390" s="7">
        <v>0</v>
      </c>
      <c r="Y1390" s="7" t="s">
        <v>2700</v>
      </c>
      <c r="Z1390" s="7" t="s">
        <v>1404</v>
      </c>
      <c r="AA1390" s="7" t="s">
        <v>1351</v>
      </c>
    </row>
    <row r="1391" spans="1:27" x14ac:dyDescent="0.35">
      <c r="A1391" s="7" t="s">
        <v>0</v>
      </c>
      <c r="B1391" s="7">
        <v>12511</v>
      </c>
      <c r="C1391" s="7">
        <v>253</v>
      </c>
      <c r="D1391" s="7">
        <v>100</v>
      </c>
      <c r="E1391" s="7" t="s">
        <v>1</v>
      </c>
      <c r="F1391" s="7">
        <v>0</v>
      </c>
      <c r="G1391" s="7">
        <v>0</v>
      </c>
      <c r="H1391" s="7" t="s">
        <v>2700</v>
      </c>
      <c r="I1391" s="7" t="s">
        <v>1405</v>
      </c>
      <c r="J1391" s="7" t="s">
        <v>1351</v>
      </c>
      <c r="R1391" s="7" t="s">
        <v>0</v>
      </c>
      <c r="S1391" s="7">
        <v>12511</v>
      </c>
      <c r="T1391" s="7">
        <v>253</v>
      </c>
      <c r="U1391" s="7">
        <v>100</v>
      </c>
      <c r="V1391" s="7" t="s">
        <v>1</v>
      </c>
      <c r="W1391" s="7">
        <v>0</v>
      </c>
      <c r="X1391" s="7">
        <v>0</v>
      </c>
      <c r="Y1391" s="7" t="s">
        <v>2700</v>
      </c>
      <c r="Z1391" s="7" t="s">
        <v>1405</v>
      </c>
      <c r="AA1391" s="7" t="s">
        <v>1351</v>
      </c>
    </row>
    <row r="1392" spans="1:27" x14ac:dyDescent="0.35">
      <c r="A1392" s="7" t="s">
        <v>0</v>
      </c>
      <c r="B1392" s="7">
        <v>12511</v>
      </c>
      <c r="C1392" s="7">
        <v>253</v>
      </c>
      <c r="D1392" s="7">
        <v>100</v>
      </c>
      <c r="E1392" s="7" t="s">
        <v>1</v>
      </c>
      <c r="F1392" s="7">
        <v>0</v>
      </c>
      <c r="G1392" s="7">
        <v>0</v>
      </c>
      <c r="H1392" s="7" t="s">
        <v>2700</v>
      </c>
      <c r="I1392" s="7" t="s">
        <v>1403</v>
      </c>
      <c r="J1392" s="7" t="s">
        <v>1351</v>
      </c>
      <c r="R1392" s="7" t="s">
        <v>0</v>
      </c>
      <c r="S1392" s="7">
        <v>12511</v>
      </c>
      <c r="T1392" s="7">
        <v>253</v>
      </c>
      <c r="U1392" s="7">
        <v>100</v>
      </c>
      <c r="V1392" s="7" t="s">
        <v>1</v>
      </c>
      <c r="W1392" s="7">
        <v>0</v>
      </c>
      <c r="X1392" s="7">
        <v>0</v>
      </c>
      <c r="Y1392" s="7" t="s">
        <v>2700</v>
      </c>
      <c r="Z1392" s="7" t="s">
        <v>1403</v>
      </c>
      <c r="AA1392" s="7" t="s">
        <v>1351</v>
      </c>
    </row>
    <row r="1393" spans="1:27" x14ac:dyDescent="0.35">
      <c r="A1393" s="7" t="s">
        <v>0</v>
      </c>
      <c r="B1393" s="7">
        <v>12511</v>
      </c>
      <c r="C1393" s="7">
        <v>253</v>
      </c>
      <c r="D1393" s="7">
        <v>100</v>
      </c>
      <c r="E1393" s="7" t="s">
        <v>1</v>
      </c>
      <c r="F1393" s="7">
        <v>0</v>
      </c>
      <c r="G1393" s="7">
        <v>0</v>
      </c>
      <c r="H1393" s="7" t="s">
        <v>2700</v>
      </c>
      <c r="I1393" s="7" t="s">
        <v>1406</v>
      </c>
      <c r="J1393" s="7" t="s">
        <v>1351</v>
      </c>
      <c r="R1393" s="7" t="s">
        <v>0</v>
      </c>
      <c r="S1393" s="7">
        <v>12511</v>
      </c>
      <c r="T1393" s="7">
        <v>253</v>
      </c>
      <c r="U1393" s="7">
        <v>100</v>
      </c>
      <c r="V1393" s="7" t="s">
        <v>1</v>
      </c>
      <c r="W1393" s="7">
        <v>0</v>
      </c>
      <c r="X1393" s="7">
        <v>0</v>
      </c>
      <c r="Y1393" s="7" t="s">
        <v>2700</v>
      </c>
      <c r="Z1393" s="7" t="s">
        <v>1406</v>
      </c>
      <c r="AA1393" s="7" t="s">
        <v>1351</v>
      </c>
    </row>
    <row r="1394" spans="1:27" x14ac:dyDescent="0.35">
      <c r="A1394" s="7" t="s">
        <v>0</v>
      </c>
      <c r="B1394" s="7">
        <v>12511</v>
      </c>
      <c r="C1394" s="7">
        <v>253</v>
      </c>
      <c r="D1394" s="7">
        <v>100</v>
      </c>
      <c r="E1394" s="7" t="s">
        <v>1</v>
      </c>
      <c r="F1394" s="7">
        <v>0</v>
      </c>
      <c r="G1394" s="7">
        <v>0</v>
      </c>
      <c r="H1394" s="7" t="s">
        <v>2700</v>
      </c>
      <c r="I1394" s="7" t="s">
        <v>1407</v>
      </c>
      <c r="J1394" s="7" t="s">
        <v>1351</v>
      </c>
      <c r="R1394" s="7" t="s">
        <v>0</v>
      </c>
      <c r="S1394" s="7">
        <v>12511</v>
      </c>
      <c r="T1394" s="7">
        <v>253</v>
      </c>
      <c r="U1394" s="7">
        <v>100</v>
      </c>
      <c r="V1394" s="7" t="s">
        <v>1</v>
      </c>
      <c r="W1394" s="7">
        <v>0</v>
      </c>
      <c r="X1394" s="7">
        <v>0</v>
      </c>
      <c r="Y1394" s="7" t="s">
        <v>2700</v>
      </c>
      <c r="Z1394" s="7" t="s">
        <v>1407</v>
      </c>
      <c r="AA1394" s="7" t="s">
        <v>1351</v>
      </c>
    </row>
    <row r="1395" spans="1:27" x14ac:dyDescent="0.35">
      <c r="A1395" s="7" t="s">
        <v>0</v>
      </c>
      <c r="B1395" s="7">
        <v>12511</v>
      </c>
      <c r="C1395" s="7">
        <v>253</v>
      </c>
      <c r="D1395" s="7">
        <v>100</v>
      </c>
      <c r="E1395" s="7" t="s">
        <v>1</v>
      </c>
      <c r="F1395" s="7">
        <v>0</v>
      </c>
      <c r="G1395" s="7">
        <v>0</v>
      </c>
      <c r="H1395" s="7" t="s">
        <v>2700</v>
      </c>
      <c r="I1395" s="7" t="s">
        <v>1409</v>
      </c>
      <c r="J1395" s="7" t="s">
        <v>1351</v>
      </c>
      <c r="R1395" s="7" t="s">
        <v>0</v>
      </c>
      <c r="S1395" s="7">
        <v>12511</v>
      </c>
      <c r="T1395" s="7">
        <v>253</v>
      </c>
      <c r="U1395" s="7">
        <v>100</v>
      </c>
      <c r="V1395" s="7" t="s">
        <v>1</v>
      </c>
      <c r="W1395" s="7">
        <v>0</v>
      </c>
      <c r="X1395" s="7">
        <v>0</v>
      </c>
      <c r="Y1395" s="7" t="s">
        <v>2700</v>
      </c>
      <c r="Z1395" s="7" t="s">
        <v>1409</v>
      </c>
      <c r="AA1395" s="7" t="s">
        <v>1351</v>
      </c>
    </row>
    <row r="1396" spans="1:27" x14ac:dyDescent="0.35">
      <c r="A1396" s="7" t="s">
        <v>0</v>
      </c>
      <c r="B1396" s="7">
        <v>12511</v>
      </c>
      <c r="C1396" s="7">
        <v>253</v>
      </c>
      <c r="D1396" s="7">
        <v>100</v>
      </c>
      <c r="E1396" s="7" t="s">
        <v>1</v>
      </c>
      <c r="F1396" s="7">
        <v>0</v>
      </c>
      <c r="G1396" s="7">
        <v>0</v>
      </c>
      <c r="H1396" s="7" t="s">
        <v>2700</v>
      </c>
      <c r="I1396" s="7" t="s">
        <v>1408</v>
      </c>
      <c r="J1396" s="7" t="s">
        <v>1351</v>
      </c>
      <c r="R1396" s="7" t="s">
        <v>0</v>
      </c>
      <c r="S1396" s="7">
        <v>12511</v>
      </c>
      <c r="T1396" s="7">
        <v>253</v>
      </c>
      <c r="U1396" s="7">
        <v>100</v>
      </c>
      <c r="V1396" s="7" t="s">
        <v>1</v>
      </c>
      <c r="W1396" s="7">
        <v>0</v>
      </c>
      <c r="X1396" s="7">
        <v>0</v>
      </c>
      <c r="Y1396" s="7" t="s">
        <v>2700</v>
      </c>
      <c r="Z1396" s="7" t="s">
        <v>1408</v>
      </c>
      <c r="AA1396" s="7" t="s">
        <v>1351</v>
      </c>
    </row>
    <row r="1397" spans="1:27" x14ac:dyDescent="0.35">
      <c r="A1397" s="7" t="s">
        <v>0</v>
      </c>
      <c r="B1397" s="7">
        <v>12511</v>
      </c>
      <c r="C1397" s="7">
        <v>253</v>
      </c>
      <c r="D1397" s="7">
        <v>100</v>
      </c>
      <c r="E1397" s="7" t="s">
        <v>1</v>
      </c>
      <c r="F1397" s="7">
        <v>0</v>
      </c>
      <c r="G1397" s="7">
        <v>0</v>
      </c>
      <c r="H1397" s="7" t="s">
        <v>2700</v>
      </c>
      <c r="I1397" s="7" t="s">
        <v>1410</v>
      </c>
      <c r="J1397" s="7" t="s">
        <v>1351</v>
      </c>
      <c r="R1397" s="7" t="s">
        <v>0</v>
      </c>
      <c r="S1397" s="7">
        <v>12511</v>
      </c>
      <c r="T1397" s="7">
        <v>253</v>
      </c>
      <c r="U1397" s="7">
        <v>100</v>
      </c>
      <c r="V1397" s="7" t="s">
        <v>1</v>
      </c>
      <c r="W1397" s="7">
        <v>0</v>
      </c>
      <c r="X1397" s="7">
        <v>0</v>
      </c>
      <c r="Y1397" s="7" t="s">
        <v>2700</v>
      </c>
      <c r="Z1397" s="7" t="s">
        <v>1410</v>
      </c>
      <c r="AA1397" s="7" t="s">
        <v>1351</v>
      </c>
    </row>
    <row r="1398" spans="1:27" x14ac:dyDescent="0.35">
      <c r="A1398" s="7" t="s">
        <v>0</v>
      </c>
      <c r="B1398" s="7">
        <v>12511</v>
      </c>
      <c r="C1398" s="7">
        <v>253</v>
      </c>
      <c r="D1398" s="7">
        <v>100</v>
      </c>
      <c r="E1398" s="7" t="s">
        <v>1</v>
      </c>
      <c r="F1398" s="7">
        <v>0</v>
      </c>
      <c r="G1398" s="7">
        <v>0</v>
      </c>
      <c r="H1398" s="7" t="s">
        <v>2700</v>
      </c>
      <c r="I1398" s="7" t="s">
        <v>1411</v>
      </c>
      <c r="J1398" s="7" t="s">
        <v>1351</v>
      </c>
      <c r="R1398" s="7" t="s">
        <v>0</v>
      </c>
      <c r="S1398" s="7">
        <v>12511</v>
      </c>
      <c r="T1398" s="7">
        <v>253</v>
      </c>
      <c r="U1398" s="7">
        <v>100</v>
      </c>
      <c r="V1398" s="7" t="s">
        <v>1</v>
      </c>
      <c r="W1398" s="7">
        <v>0</v>
      </c>
      <c r="X1398" s="7">
        <v>0</v>
      </c>
      <c r="Y1398" s="7" t="s">
        <v>2700</v>
      </c>
      <c r="Z1398" s="7" t="s">
        <v>1411</v>
      </c>
      <c r="AA1398" s="7" t="s">
        <v>1351</v>
      </c>
    </row>
    <row r="1399" spans="1:27" x14ac:dyDescent="0.35">
      <c r="A1399" s="7" t="s">
        <v>0</v>
      </c>
      <c r="B1399" s="7">
        <v>12511</v>
      </c>
      <c r="C1399" s="7">
        <v>253</v>
      </c>
      <c r="D1399" s="7">
        <v>100</v>
      </c>
      <c r="E1399" s="7" t="s">
        <v>1</v>
      </c>
      <c r="F1399" s="7">
        <v>0</v>
      </c>
      <c r="G1399" s="7">
        <v>0</v>
      </c>
      <c r="H1399" s="7" t="s">
        <v>2700</v>
      </c>
      <c r="I1399" s="7" t="s">
        <v>1412</v>
      </c>
      <c r="J1399" s="7" t="s">
        <v>1351</v>
      </c>
      <c r="R1399" s="7" t="s">
        <v>0</v>
      </c>
      <c r="S1399" s="7">
        <v>12511</v>
      </c>
      <c r="T1399" s="7">
        <v>253</v>
      </c>
      <c r="U1399" s="7">
        <v>100</v>
      </c>
      <c r="V1399" s="7" t="s">
        <v>1</v>
      </c>
      <c r="W1399" s="7">
        <v>0</v>
      </c>
      <c r="X1399" s="7">
        <v>0</v>
      </c>
      <c r="Y1399" s="7" t="s">
        <v>2700</v>
      </c>
      <c r="Z1399" s="7" t="s">
        <v>1412</v>
      </c>
      <c r="AA1399" s="7" t="s">
        <v>1351</v>
      </c>
    </row>
    <row r="1400" spans="1:27" x14ac:dyDescent="0.35">
      <c r="A1400" s="7" t="s">
        <v>0</v>
      </c>
      <c r="B1400" s="7">
        <v>12511</v>
      </c>
      <c r="C1400" s="7">
        <v>253</v>
      </c>
      <c r="D1400" s="7">
        <v>100</v>
      </c>
      <c r="E1400" s="7" t="s">
        <v>1</v>
      </c>
      <c r="F1400" s="7">
        <v>0</v>
      </c>
      <c r="G1400" s="7">
        <v>0</v>
      </c>
      <c r="H1400" s="7" t="s">
        <v>2700</v>
      </c>
      <c r="I1400" s="7" t="s">
        <v>1413</v>
      </c>
      <c r="J1400" s="7" t="s">
        <v>1351</v>
      </c>
      <c r="R1400" s="7" t="s">
        <v>0</v>
      </c>
      <c r="S1400" s="7">
        <v>12511</v>
      </c>
      <c r="T1400" s="7">
        <v>253</v>
      </c>
      <c r="U1400" s="7">
        <v>100</v>
      </c>
      <c r="V1400" s="7" t="s">
        <v>1</v>
      </c>
      <c r="W1400" s="7">
        <v>0</v>
      </c>
      <c r="X1400" s="7">
        <v>0</v>
      </c>
      <c r="Y1400" s="7" t="s">
        <v>2700</v>
      </c>
      <c r="Z1400" s="7" t="s">
        <v>1413</v>
      </c>
      <c r="AA1400" s="7" t="s">
        <v>1351</v>
      </c>
    </row>
    <row r="1401" spans="1:27" x14ac:dyDescent="0.35">
      <c r="A1401" s="7" t="s">
        <v>0</v>
      </c>
      <c r="B1401" s="7">
        <v>12511</v>
      </c>
      <c r="C1401" s="7">
        <v>253</v>
      </c>
      <c r="D1401" s="7">
        <v>100</v>
      </c>
      <c r="E1401" s="7" t="s">
        <v>1</v>
      </c>
      <c r="F1401" s="7">
        <v>0</v>
      </c>
      <c r="G1401" s="7">
        <v>0</v>
      </c>
      <c r="H1401" s="7" t="s">
        <v>2700</v>
      </c>
      <c r="I1401" s="7" t="s">
        <v>1414</v>
      </c>
      <c r="J1401" s="7" t="s">
        <v>1351</v>
      </c>
      <c r="R1401" s="7" t="s">
        <v>0</v>
      </c>
      <c r="S1401" s="7">
        <v>12511</v>
      </c>
      <c r="T1401" s="7">
        <v>253</v>
      </c>
      <c r="U1401" s="7">
        <v>100</v>
      </c>
      <c r="V1401" s="7" t="s">
        <v>1</v>
      </c>
      <c r="W1401" s="7">
        <v>0</v>
      </c>
      <c r="X1401" s="7">
        <v>0</v>
      </c>
      <c r="Y1401" s="7" t="s">
        <v>2700</v>
      </c>
      <c r="Z1401" s="7" t="s">
        <v>1414</v>
      </c>
      <c r="AA1401" s="7" t="s">
        <v>1351</v>
      </c>
    </row>
    <row r="1402" spans="1:27" x14ac:dyDescent="0.35">
      <c r="A1402" s="7" t="s">
        <v>0</v>
      </c>
      <c r="B1402" s="7">
        <v>12511</v>
      </c>
      <c r="C1402" s="7">
        <v>253</v>
      </c>
      <c r="D1402" s="7">
        <v>100</v>
      </c>
      <c r="E1402" s="7" t="s">
        <v>1</v>
      </c>
      <c r="F1402" s="7">
        <v>0</v>
      </c>
      <c r="G1402" s="7">
        <v>0</v>
      </c>
      <c r="H1402" s="7" t="s">
        <v>2700</v>
      </c>
      <c r="I1402" s="7" t="s">
        <v>1416</v>
      </c>
      <c r="J1402" s="7" t="s">
        <v>1351</v>
      </c>
      <c r="R1402" s="7" t="s">
        <v>0</v>
      </c>
      <c r="S1402" s="7">
        <v>12511</v>
      </c>
      <c r="T1402" s="7">
        <v>253</v>
      </c>
      <c r="U1402" s="7">
        <v>100</v>
      </c>
      <c r="V1402" s="7" t="s">
        <v>1</v>
      </c>
      <c r="W1402" s="7">
        <v>0</v>
      </c>
      <c r="X1402" s="7">
        <v>0</v>
      </c>
      <c r="Y1402" s="7" t="s">
        <v>2700</v>
      </c>
      <c r="Z1402" s="7" t="s">
        <v>1416</v>
      </c>
      <c r="AA1402" s="7" t="s">
        <v>1351</v>
      </c>
    </row>
    <row r="1403" spans="1:27" x14ac:dyDescent="0.35">
      <c r="A1403" s="7" t="s">
        <v>0</v>
      </c>
      <c r="B1403" s="7">
        <v>12511</v>
      </c>
      <c r="C1403" s="7">
        <v>253</v>
      </c>
      <c r="D1403" s="7">
        <v>100</v>
      </c>
      <c r="E1403" s="7" t="s">
        <v>1</v>
      </c>
      <c r="F1403" s="7">
        <v>0</v>
      </c>
      <c r="G1403" s="7">
        <v>0</v>
      </c>
      <c r="H1403" s="7" t="s">
        <v>2700</v>
      </c>
      <c r="I1403" s="7" t="s">
        <v>1415</v>
      </c>
      <c r="J1403" s="7" t="s">
        <v>1351</v>
      </c>
      <c r="R1403" s="7" t="s">
        <v>0</v>
      </c>
      <c r="S1403" s="7">
        <v>12511</v>
      </c>
      <c r="T1403" s="7">
        <v>253</v>
      </c>
      <c r="U1403" s="7">
        <v>100</v>
      </c>
      <c r="V1403" s="7" t="s">
        <v>1</v>
      </c>
      <c r="W1403" s="7">
        <v>0</v>
      </c>
      <c r="X1403" s="7">
        <v>0</v>
      </c>
      <c r="Y1403" s="7" t="s">
        <v>2700</v>
      </c>
      <c r="Z1403" s="7" t="s">
        <v>1415</v>
      </c>
      <c r="AA1403" s="7" t="s">
        <v>1351</v>
      </c>
    </row>
    <row r="1404" spans="1:27" x14ac:dyDescent="0.35">
      <c r="A1404" s="7" t="s">
        <v>0</v>
      </c>
      <c r="B1404" s="7">
        <v>12511</v>
      </c>
      <c r="C1404" s="7">
        <v>253</v>
      </c>
      <c r="D1404" s="7">
        <v>100</v>
      </c>
      <c r="E1404" s="7" t="s">
        <v>1</v>
      </c>
      <c r="F1404" s="7">
        <v>0</v>
      </c>
      <c r="G1404" s="7">
        <v>0</v>
      </c>
      <c r="H1404" s="7" t="s">
        <v>2700</v>
      </c>
      <c r="I1404" s="7" t="s">
        <v>1418</v>
      </c>
      <c r="J1404" s="7" t="s">
        <v>1351</v>
      </c>
      <c r="R1404" s="7" t="s">
        <v>0</v>
      </c>
      <c r="S1404" s="7">
        <v>12511</v>
      </c>
      <c r="T1404" s="7">
        <v>253</v>
      </c>
      <c r="U1404" s="7">
        <v>100</v>
      </c>
      <c r="V1404" s="7" t="s">
        <v>1</v>
      </c>
      <c r="W1404" s="7">
        <v>0</v>
      </c>
      <c r="X1404" s="7">
        <v>0</v>
      </c>
      <c r="Y1404" s="7" t="s">
        <v>2700</v>
      </c>
      <c r="Z1404" s="7" t="s">
        <v>1418</v>
      </c>
      <c r="AA1404" s="7" t="s">
        <v>1351</v>
      </c>
    </row>
    <row r="1405" spans="1:27" x14ac:dyDescent="0.35">
      <c r="A1405" s="7" t="s">
        <v>0</v>
      </c>
      <c r="B1405" s="7">
        <v>12511</v>
      </c>
      <c r="C1405" s="7">
        <v>253</v>
      </c>
      <c r="D1405" s="7">
        <v>100</v>
      </c>
      <c r="E1405" s="7" t="s">
        <v>1</v>
      </c>
      <c r="F1405" s="7">
        <v>0</v>
      </c>
      <c r="G1405" s="7">
        <v>0</v>
      </c>
      <c r="H1405" s="7" t="s">
        <v>2700</v>
      </c>
      <c r="I1405" s="7" t="s">
        <v>1419</v>
      </c>
      <c r="J1405" s="7" t="s">
        <v>1351</v>
      </c>
      <c r="R1405" s="7" t="s">
        <v>0</v>
      </c>
      <c r="S1405" s="7">
        <v>12511</v>
      </c>
      <c r="T1405" s="7">
        <v>253</v>
      </c>
      <c r="U1405" s="7">
        <v>100</v>
      </c>
      <c r="V1405" s="7" t="s">
        <v>1</v>
      </c>
      <c r="W1405" s="7">
        <v>0</v>
      </c>
      <c r="X1405" s="7">
        <v>0</v>
      </c>
      <c r="Y1405" s="7" t="s">
        <v>2700</v>
      </c>
      <c r="Z1405" s="7" t="s">
        <v>1419</v>
      </c>
      <c r="AA1405" s="7" t="s">
        <v>1351</v>
      </c>
    </row>
    <row r="1406" spans="1:27" x14ac:dyDescent="0.35">
      <c r="A1406" s="7" t="s">
        <v>0</v>
      </c>
      <c r="B1406" s="7">
        <v>12511</v>
      </c>
      <c r="C1406" s="7">
        <v>253</v>
      </c>
      <c r="D1406" s="7">
        <v>100</v>
      </c>
      <c r="E1406" s="7" t="s">
        <v>1</v>
      </c>
      <c r="F1406" s="7">
        <v>0</v>
      </c>
      <c r="G1406" s="7">
        <v>0</v>
      </c>
      <c r="H1406" s="7" t="s">
        <v>2700</v>
      </c>
      <c r="I1406" s="7" t="s">
        <v>1417</v>
      </c>
      <c r="J1406" s="7" t="s">
        <v>1351</v>
      </c>
      <c r="R1406" s="7" t="s">
        <v>0</v>
      </c>
      <c r="S1406" s="7">
        <v>12511</v>
      </c>
      <c r="T1406" s="7">
        <v>253</v>
      </c>
      <c r="U1406" s="7">
        <v>100</v>
      </c>
      <c r="V1406" s="7" t="s">
        <v>1</v>
      </c>
      <c r="W1406" s="7">
        <v>0</v>
      </c>
      <c r="X1406" s="7">
        <v>0</v>
      </c>
      <c r="Y1406" s="7" t="s">
        <v>2700</v>
      </c>
      <c r="Z1406" s="7" t="s">
        <v>1417</v>
      </c>
      <c r="AA1406" s="7" t="s">
        <v>1351</v>
      </c>
    </row>
    <row r="1407" spans="1:27" x14ac:dyDescent="0.35">
      <c r="A1407" s="7" t="s">
        <v>0</v>
      </c>
      <c r="B1407" s="7">
        <v>12511</v>
      </c>
      <c r="C1407" s="7">
        <v>253</v>
      </c>
      <c r="D1407" s="7">
        <v>100</v>
      </c>
      <c r="E1407" s="7" t="s">
        <v>1</v>
      </c>
      <c r="F1407" s="7">
        <v>0</v>
      </c>
      <c r="G1407" s="7">
        <v>0</v>
      </c>
      <c r="H1407" s="7" t="s">
        <v>2700</v>
      </c>
      <c r="I1407" s="7" t="s">
        <v>1420</v>
      </c>
      <c r="J1407" s="7" t="s">
        <v>1351</v>
      </c>
      <c r="R1407" s="7" t="s">
        <v>0</v>
      </c>
      <c r="S1407" s="7">
        <v>12511</v>
      </c>
      <c r="T1407" s="7">
        <v>253</v>
      </c>
      <c r="U1407" s="7">
        <v>100</v>
      </c>
      <c r="V1407" s="7" t="s">
        <v>1</v>
      </c>
      <c r="W1407" s="7">
        <v>0</v>
      </c>
      <c r="X1407" s="7">
        <v>0</v>
      </c>
      <c r="Y1407" s="7" t="s">
        <v>2700</v>
      </c>
      <c r="Z1407" s="7" t="s">
        <v>1420</v>
      </c>
      <c r="AA1407" s="7" t="s">
        <v>1351</v>
      </c>
    </row>
    <row r="1408" spans="1:27" x14ac:dyDescent="0.35">
      <c r="A1408" s="7" t="s">
        <v>0</v>
      </c>
      <c r="B1408" s="7">
        <v>12511</v>
      </c>
      <c r="C1408" s="7">
        <v>253</v>
      </c>
      <c r="D1408" s="7">
        <v>100</v>
      </c>
      <c r="E1408" s="7" t="s">
        <v>1</v>
      </c>
      <c r="F1408" s="7">
        <v>0</v>
      </c>
      <c r="G1408" s="7">
        <v>0</v>
      </c>
      <c r="H1408" s="7" t="s">
        <v>2700</v>
      </c>
      <c r="I1408" s="7" t="s">
        <v>1422</v>
      </c>
      <c r="J1408" s="7" t="s">
        <v>1351</v>
      </c>
      <c r="R1408" s="7" t="s">
        <v>0</v>
      </c>
      <c r="S1408" s="7">
        <v>12511</v>
      </c>
      <c r="T1408" s="7">
        <v>253</v>
      </c>
      <c r="U1408" s="7">
        <v>100</v>
      </c>
      <c r="V1408" s="7" t="s">
        <v>1</v>
      </c>
      <c r="W1408" s="7">
        <v>0</v>
      </c>
      <c r="X1408" s="7">
        <v>0</v>
      </c>
      <c r="Y1408" s="7" t="s">
        <v>2700</v>
      </c>
      <c r="Z1408" s="7" t="s">
        <v>1422</v>
      </c>
      <c r="AA1408" s="7" t="s">
        <v>1351</v>
      </c>
    </row>
    <row r="1409" spans="1:27" x14ac:dyDescent="0.35">
      <c r="A1409" s="7" t="s">
        <v>0</v>
      </c>
      <c r="B1409" s="7">
        <v>12511</v>
      </c>
      <c r="C1409" s="7">
        <v>253</v>
      </c>
      <c r="D1409" s="7">
        <v>100</v>
      </c>
      <c r="E1409" s="7" t="s">
        <v>1</v>
      </c>
      <c r="F1409" s="7">
        <v>0</v>
      </c>
      <c r="G1409" s="7">
        <v>0</v>
      </c>
      <c r="H1409" s="7" t="s">
        <v>2700</v>
      </c>
      <c r="I1409" s="7" t="s">
        <v>1421</v>
      </c>
      <c r="J1409" s="7" t="s">
        <v>1351</v>
      </c>
      <c r="R1409" s="7" t="s">
        <v>0</v>
      </c>
      <c r="S1409" s="7">
        <v>12511</v>
      </c>
      <c r="T1409" s="7">
        <v>253</v>
      </c>
      <c r="U1409" s="7">
        <v>100</v>
      </c>
      <c r="V1409" s="7" t="s">
        <v>1</v>
      </c>
      <c r="W1409" s="7">
        <v>0</v>
      </c>
      <c r="X1409" s="7">
        <v>0</v>
      </c>
      <c r="Y1409" s="7" t="s">
        <v>2700</v>
      </c>
      <c r="Z1409" s="7" t="s">
        <v>1421</v>
      </c>
      <c r="AA1409" s="7" t="s">
        <v>1351</v>
      </c>
    </row>
    <row r="1410" spans="1:27" x14ac:dyDescent="0.35">
      <c r="A1410" s="7" t="s">
        <v>0</v>
      </c>
      <c r="B1410" s="7">
        <v>12511</v>
      </c>
      <c r="C1410" s="7">
        <v>253</v>
      </c>
      <c r="D1410" s="7">
        <v>100</v>
      </c>
      <c r="E1410" s="7" t="s">
        <v>1</v>
      </c>
      <c r="F1410" s="7">
        <v>0</v>
      </c>
      <c r="G1410" s="7">
        <v>0</v>
      </c>
      <c r="H1410" s="7" t="s">
        <v>2700</v>
      </c>
      <c r="I1410" s="7" t="s">
        <v>1423</v>
      </c>
      <c r="J1410" s="7" t="s">
        <v>1351</v>
      </c>
      <c r="R1410" s="7" t="s">
        <v>0</v>
      </c>
      <c r="S1410" s="7">
        <v>12511</v>
      </c>
      <c r="T1410" s="7">
        <v>253</v>
      </c>
      <c r="U1410" s="7">
        <v>100</v>
      </c>
      <c r="V1410" s="7" t="s">
        <v>1</v>
      </c>
      <c r="W1410" s="7">
        <v>0</v>
      </c>
      <c r="X1410" s="7">
        <v>0</v>
      </c>
      <c r="Y1410" s="7" t="s">
        <v>2700</v>
      </c>
      <c r="Z1410" s="7" t="s">
        <v>1423</v>
      </c>
      <c r="AA1410" s="7" t="s">
        <v>1351</v>
      </c>
    </row>
    <row r="1411" spans="1:27" x14ac:dyDescent="0.35">
      <c r="A1411" s="7" t="s">
        <v>0</v>
      </c>
      <c r="B1411" s="7">
        <v>12511</v>
      </c>
      <c r="C1411" s="7">
        <v>253</v>
      </c>
      <c r="D1411" s="7">
        <v>100</v>
      </c>
      <c r="E1411" s="7" t="s">
        <v>1</v>
      </c>
      <c r="F1411" s="7">
        <v>0</v>
      </c>
      <c r="G1411" s="7">
        <v>0</v>
      </c>
      <c r="H1411" s="7" t="s">
        <v>2700</v>
      </c>
      <c r="I1411" s="7" t="s">
        <v>1424</v>
      </c>
      <c r="J1411" s="7" t="s">
        <v>1351</v>
      </c>
      <c r="R1411" s="7" t="s">
        <v>0</v>
      </c>
      <c r="S1411" s="7">
        <v>12511</v>
      </c>
      <c r="T1411" s="7">
        <v>253</v>
      </c>
      <c r="U1411" s="7">
        <v>100</v>
      </c>
      <c r="V1411" s="7" t="s">
        <v>1</v>
      </c>
      <c r="W1411" s="7">
        <v>0</v>
      </c>
      <c r="X1411" s="7">
        <v>0</v>
      </c>
      <c r="Y1411" s="7" t="s">
        <v>2700</v>
      </c>
      <c r="Z1411" s="7" t="s">
        <v>1424</v>
      </c>
      <c r="AA1411" s="7" t="s">
        <v>1351</v>
      </c>
    </row>
    <row r="1412" spans="1:27" x14ac:dyDescent="0.35">
      <c r="A1412" s="7" t="s">
        <v>0</v>
      </c>
      <c r="B1412" s="7">
        <v>12511</v>
      </c>
      <c r="C1412" s="7">
        <v>253</v>
      </c>
      <c r="D1412" s="7">
        <v>100</v>
      </c>
      <c r="E1412" s="7" t="s">
        <v>1</v>
      </c>
      <c r="F1412" s="7">
        <v>0</v>
      </c>
      <c r="G1412" s="7">
        <v>0</v>
      </c>
      <c r="H1412" s="7" t="s">
        <v>2700</v>
      </c>
      <c r="I1412" s="7" t="s">
        <v>1426</v>
      </c>
      <c r="J1412" s="7" t="s">
        <v>1351</v>
      </c>
      <c r="R1412" s="7" t="s">
        <v>0</v>
      </c>
      <c r="S1412" s="7">
        <v>12511</v>
      </c>
      <c r="T1412" s="7">
        <v>253</v>
      </c>
      <c r="U1412" s="7">
        <v>100</v>
      </c>
      <c r="V1412" s="7" t="s">
        <v>1</v>
      </c>
      <c r="W1412" s="7">
        <v>0</v>
      </c>
      <c r="X1412" s="7">
        <v>0</v>
      </c>
      <c r="Y1412" s="7" t="s">
        <v>2700</v>
      </c>
      <c r="Z1412" s="7" t="s">
        <v>1426</v>
      </c>
      <c r="AA1412" s="7" t="s">
        <v>1351</v>
      </c>
    </row>
    <row r="1413" spans="1:27" x14ac:dyDescent="0.35">
      <c r="A1413" s="7" t="s">
        <v>0</v>
      </c>
      <c r="B1413" s="7">
        <v>12511</v>
      </c>
      <c r="C1413" s="7">
        <v>253</v>
      </c>
      <c r="D1413" s="7">
        <v>100</v>
      </c>
      <c r="E1413" s="7" t="s">
        <v>1</v>
      </c>
      <c r="F1413" s="7">
        <v>0</v>
      </c>
      <c r="G1413" s="7">
        <v>0</v>
      </c>
      <c r="H1413" s="7" t="s">
        <v>2700</v>
      </c>
      <c r="I1413" s="7" t="s">
        <v>1427</v>
      </c>
      <c r="J1413" s="7" t="s">
        <v>1351</v>
      </c>
      <c r="R1413" s="7" t="s">
        <v>0</v>
      </c>
      <c r="S1413" s="7">
        <v>12511</v>
      </c>
      <c r="T1413" s="7">
        <v>253</v>
      </c>
      <c r="U1413" s="7">
        <v>100</v>
      </c>
      <c r="V1413" s="7" t="s">
        <v>1</v>
      </c>
      <c r="W1413" s="7">
        <v>0</v>
      </c>
      <c r="X1413" s="7">
        <v>0</v>
      </c>
      <c r="Y1413" s="7" t="s">
        <v>2700</v>
      </c>
      <c r="Z1413" s="7" t="s">
        <v>1427</v>
      </c>
      <c r="AA1413" s="7" t="s">
        <v>1351</v>
      </c>
    </row>
    <row r="1414" spans="1:27" x14ac:dyDescent="0.35">
      <c r="A1414" s="7" t="s">
        <v>0</v>
      </c>
      <c r="B1414" s="7">
        <v>12511</v>
      </c>
      <c r="C1414" s="7">
        <v>253</v>
      </c>
      <c r="D1414" s="7">
        <v>100</v>
      </c>
      <c r="E1414" s="7" t="s">
        <v>1</v>
      </c>
      <c r="F1414" s="7">
        <v>0</v>
      </c>
      <c r="G1414" s="7">
        <v>0</v>
      </c>
      <c r="H1414" s="7" t="s">
        <v>2700</v>
      </c>
      <c r="I1414" s="7" t="s">
        <v>1425</v>
      </c>
      <c r="J1414" s="7" t="s">
        <v>1351</v>
      </c>
      <c r="R1414" s="7" t="s">
        <v>0</v>
      </c>
      <c r="S1414" s="7">
        <v>12511</v>
      </c>
      <c r="T1414" s="7">
        <v>253</v>
      </c>
      <c r="U1414" s="7">
        <v>100</v>
      </c>
      <c r="V1414" s="7" t="s">
        <v>1</v>
      </c>
      <c r="W1414" s="7">
        <v>0</v>
      </c>
      <c r="X1414" s="7">
        <v>0</v>
      </c>
      <c r="Y1414" s="7" t="s">
        <v>2700</v>
      </c>
      <c r="Z1414" s="7" t="s">
        <v>1425</v>
      </c>
      <c r="AA1414" s="7" t="s">
        <v>1351</v>
      </c>
    </row>
    <row r="1415" spans="1:27" x14ac:dyDescent="0.35">
      <c r="A1415" s="7" t="s">
        <v>0</v>
      </c>
      <c r="B1415" s="7">
        <v>12511</v>
      </c>
      <c r="C1415" s="7">
        <v>253</v>
      </c>
      <c r="D1415" s="7">
        <v>100</v>
      </c>
      <c r="E1415" s="7" t="s">
        <v>1</v>
      </c>
      <c r="F1415" s="7">
        <v>0</v>
      </c>
      <c r="G1415" s="7">
        <v>0</v>
      </c>
      <c r="H1415" s="7" t="s">
        <v>2700</v>
      </c>
      <c r="I1415" s="7" t="s">
        <v>1428</v>
      </c>
      <c r="J1415" s="7" t="s">
        <v>1351</v>
      </c>
      <c r="R1415" s="7" t="s">
        <v>0</v>
      </c>
      <c r="S1415" s="7">
        <v>12511</v>
      </c>
      <c r="T1415" s="7">
        <v>253</v>
      </c>
      <c r="U1415" s="7">
        <v>100</v>
      </c>
      <c r="V1415" s="7" t="s">
        <v>1</v>
      </c>
      <c r="W1415" s="7">
        <v>0</v>
      </c>
      <c r="X1415" s="7">
        <v>0</v>
      </c>
      <c r="Y1415" s="7" t="s">
        <v>2700</v>
      </c>
      <c r="Z1415" s="7" t="s">
        <v>1428</v>
      </c>
      <c r="AA1415" s="7" t="s">
        <v>1351</v>
      </c>
    </row>
    <row r="1416" spans="1:27" x14ac:dyDescent="0.35">
      <c r="A1416" s="7" t="s">
        <v>0</v>
      </c>
      <c r="B1416" s="7">
        <v>12511</v>
      </c>
      <c r="C1416" s="7">
        <v>253</v>
      </c>
      <c r="D1416" s="7">
        <v>100</v>
      </c>
      <c r="E1416" s="7" t="s">
        <v>1</v>
      </c>
      <c r="F1416" s="7">
        <v>0</v>
      </c>
      <c r="G1416" s="7">
        <v>0</v>
      </c>
      <c r="H1416" s="7" t="s">
        <v>2700</v>
      </c>
      <c r="I1416" s="7" t="s">
        <v>1429</v>
      </c>
      <c r="J1416" s="7" t="s">
        <v>1351</v>
      </c>
      <c r="R1416" s="7" t="s">
        <v>0</v>
      </c>
      <c r="S1416" s="7">
        <v>12511</v>
      </c>
      <c r="T1416" s="7">
        <v>253</v>
      </c>
      <c r="U1416" s="7">
        <v>100</v>
      </c>
      <c r="V1416" s="7" t="s">
        <v>1</v>
      </c>
      <c r="W1416" s="7">
        <v>0</v>
      </c>
      <c r="X1416" s="7">
        <v>0</v>
      </c>
      <c r="Y1416" s="7" t="s">
        <v>2700</v>
      </c>
      <c r="Z1416" s="7" t="s">
        <v>1429</v>
      </c>
      <c r="AA1416" s="7" t="s">
        <v>1351</v>
      </c>
    </row>
    <row r="1417" spans="1:27" x14ac:dyDescent="0.35">
      <c r="A1417" s="7" t="s">
        <v>0</v>
      </c>
      <c r="B1417" s="7">
        <v>12511</v>
      </c>
      <c r="C1417" s="7">
        <v>253</v>
      </c>
      <c r="D1417" s="7">
        <v>100</v>
      </c>
      <c r="E1417" s="7" t="s">
        <v>1</v>
      </c>
      <c r="F1417" s="7">
        <v>0</v>
      </c>
      <c r="G1417" s="7">
        <v>0</v>
      </c>
      <c r="H1417" s="7" t="s">
        <v>2700</v>
      </c>
      <c r="I1417" s="7" t="s">
        <v>1430</v>
      </c>
      <c r="J1417" s="7" t="s">
        <v>1351</v>
      </c>
      <c r="R1417" s="7" t="s">
        <v>0</v>
      </c>
      <c r="S1417" s="7">
        <v>12511</v>
      </c>
      <c r="T1417" s="7">
        <v>253</v>
      </c>
      <c r="U1417" s="7">
        <v>100</v>
      </c>
      <c r="V1417" s="7" t="s">
        <v>1</v>
      </c>
      <c r="W1417" s="7">
        <v>0</v>
      </c>
      <c r="X1417" s="7">
        <v>0</v>
      </c>
      <c r="Y1417" s="7" t="s">
        <v>2700</v>
      </c>
      <c r="Z1417" s="7" t="s">
        <v>1430</v>
      </c>
      <c r="AA1417" s="7" t="s">
        <v>1351</v>
      </c>
    </row>
    <row r="1418" spans="1:27" x14ac:dyDescent="0.35">
      <c r="A1418" s="7" t="s">
        <v>0</v>
      </c>
      <c r="B1418" s="7">
        <v>12511</v>
      </c>
      <c r="C1418" s="7">
        <v>253</v>
      </c>
      <c r="D1418" s="7">
        <v>100</v>
      </c>
      <c r="E1418" s="7" t="s">
        <v>1</v>
      </c>
      <c r="F1418" s="7">
        <v>0</v>
      </c>
      <c r="G1418" s="7">
        <v>0</v>
      </c>
      <c r="H1418" s="7" t="s">
        <v>2700</v>
      </c>
      <c r="I1418" s="7" t="s">
        <v>1431</v>
      </c>
      <c r="J1418" s="7" t="s">
        <v>1351</v>
      </c>
      <c r="R1418" s="7" t="s">
        <v>0</v>
      </c>
      <c r="S1418" s="7">
        <v>12511</v>
      </c>
      <c r="T1418" s="7">
        <v>253</v>
      </c>
      <c r="U1418" s="7">
        <v>100</v>
      </c>
      <c r="V1418" s="7" t="s">
        <v>1</v>
      </c>
      <c r="W1418" s="7">
        <v>0</v>
      </c>
      <c r="X1418" s="7">
        <v>0</v>
      </c>
      <c r="Y1418" s="7" t="s">
        <v>2700</v>
      </c>
      <c r="Z1418" s="7" t="s">
        <v>1431</v>
      </c>
      <c r="AA1418" s="7" t="s">
        <v>1351</v>
      </c>
    </row>
    <row r="1419" spans="1:27" x14ac:dyDescent="0.35">
      <c r="A1419" s="7" t="s">
        <v>0</v>
      </c>
      <c r="B1419" s="7">
        <v>12511</v>
      </c>
      <c r="C1419" s="7">
        <v>253</v>
      </c>
      <c r="D1419" s="7">
        <v>100</v>
      </c>
      <c r="E1419" s="7" t="s">
        <v>1</v>
      </c>
      <c r="F1419" s="7">
        <v>0</v>
      </c>
      <c r="G1419" s="7">
        <v>0</v>
      </c>
      <c r="H1419" s="7" t="s">
        <v>2700</v>
      </c>
      <c r="I1419" s="7" t="s">
        <v>1432</v>
      </c>
      <c r="J1419" s="7" t="s">
        <v>1351</v>
      </c>
      <c r="R1419" s="7" t="s">
        <v>0</v>
      </c>
      <c r="S1419" s="7">
        <v>12511</v>
      </c>
      <c r="T1419" s="7">
        <v>253</v>
      </c>
      <c r="U1419" s="7">
        <v>100</v>
      </c>
      <c r="V1419" s="7" t="s">
        <v>1</v>
      </c>
      <c r="W1419" s="7">
        <v>0</v>
      </c>
      <c r="X1419" s="7">
        <v>0</v>
      </c>
      <c r="Y1419" s="7" t="s">
        <v>2700</v>
      </c>
      <c r="Z1419" s="7" t="s">
        <v>1432</v>
      </c>
      <c r="AA1419" s="7" t="s">
        <v>1351</v>
      </c>
    </row>
    <row r="1420" spans="1:27" x14ac:dyDescent="0.35">
      <c r="A1420" s="7" t="s">
        <v>0</v>
      </c>
      <c r="B1420" s="7">
        <v>1210</v>
      </c>
      <c r="C1420" s="7">
        <v>253</v>
      </c>
      <c r="D1420" s="7">
        <v>99.2</v>
      </c>
      <c r="E1420" s="7" t="s">
        <v>1</v>
      </c>
      <c r="F1420" s="7">
        <v>0</v>
      </c>
      <c r="G1420" s="7">
        <v>0</v>
      </c>
      <c r="H1420" s="7" t="s">
        <v>2697</v>
      </c>
      <c r="I1420" s="7" t="s">
        <v>1433</v>
      </c>
      <c r="J1420" s="7" t="s">
        <v>1286</v>
      </c>
      <c r="R1420" s="7" t="s">
        <v>0</v>
      </c>
      <c r="S1420" s="7">
        <v>1210</v>
      </c>
      <c r="T1420" s="7">
        <v>253</v>
      </c>
      <c r="U1420" s="7">
        <v>99.2</v>
      </c>
      <c r="V1420" s="7" t="s">
        <v>1</v>
      </c>
      <c r="W1420" s="7">
        <v>0</v>
      </c>
      <c r="X1420" s="7">
        <v>0</v>
      </c>
      <c r="Y1420" s="7" t="s">
        <v>2697</v>
      </c>
      <c r="Z1420" s="7" t="s">
        <v>1433</v>
      </c>
      <c r="AA1420" s="7" t="s">
        <v>1286</v>
      </c>
    </row>
    <row r="1421" spans="1:27" x14ac:dyDescent="0.35">
      <c r="A1421" s="7" t="s">
        <v>0</v>
      </c>
      <c r="B1421" s="7">
        <v>1210</v>
      </c>
      <c r="C1421" s="7">
        <v>253</v>
      </c>
      <c r="D1421" s="7">
        <v>99.2</v>
      </c>
      <c r="E1421" s="7" t="s">
        <v>1</v>
      </c>
      <c r="F1421" s="7">
        <v>0</v>
      </c>
      <c r="G1421" s="7">
        <v>0</v>
      </c>
      <c r="H1421" s="7" t="s">
        <v>2697</v>
      </c>
      <c r="I1421" s="7" t="s">
        <v>1434</v>
      </c>
      <c r="J1421" s="7" t="s">
        <v>1286</v>
      </c>
      <c r="R1421" s="7" t="s">
        <v>0</v>
      </c>
      <c r="S1421" s="7">
        <v>1210</v>
      </c>
      <c r="T1421" s="7">
        <v>253</v>
      </c>
      <c r="U1421" s="7">
        <v>99.2</v>
      </c>
      <c r="V1421" s="7" t="s">
        <v>1</v>
      </c>
      <c r="W1421" s="7">
        <v>0</v>
      </c>
      <c r="X1421" s="7">
        <v>0</v>
      </c>
      <c r="Y1421" s="7" t="s">
        <v>2697</v>
      </c>
      <c r="Z1421" s="7" t="s">
        <v>1434</v>
      </c>
      <c r="AA1421" s="7" t="s">
        <v>1286</v>
      </c>
    </row>
    <row r="1422" spans="1:27" x14ac:dyDescent="0.35">
      <c r="A1422" s="7" t="s">
        <v>0</v>
      </c>
      <c r="B1422" s="7">
        <v>2294</v>
      </c>
      <c r="C1422" s="7">
        <v>253</v>
      </c>
      <c r="D1422" s="7">
        <v>99.6</v>
      </c>
      <c r="E1422" s="7" t="s">
        <v>1</v>
      </c>
      <c r="F1422" s="7">
        <v>0</v>
      </c>
      <c r="G1422" s="7">
        <v>0</v>
      </c>
      <c r="H1422" s="7" t="s">
        <v>2698</v>
      </c>
      <c r="I1422" s="7" t="s">
        <v>1435</v>
      </c>
      <c r="J1422" s="7" t="s">
        <v>1284</v>
      </c>
      <c r="R1422" s="7" t="s">
        <v>0</v>
      </c>
      <c r="S1422" s="7">
        <v>2294</v>
      </c>
      <c r="T1422" s="7">
        <v>253</v>
      </c>
      <c r="U1422" s="7">
        <v>99.6</v>
      </c>
      <c r="V1422" s="7" t="s">
        <v>1</v>
      </c>
      <c r="W1422" s="7">
        <v>0</v>
      </c>
      <c r="X1422" s="7">
        <v>0</v>
      </c>
      <c r="Y1422" s="7" t="s">
        <v>2698</v>
      </c>
      <c r="Z1422" s="7" t="s">
        <v>1435</v>
      </c>
      <c r="AA1422" s="7" t="s">
        <v>1284</v>
      </c>
    </row>
    <row r="1423" spans="1:27" x14ac:dyDescent="0.35">
      <c r="A1423" s="7" t="s">
        <v>0</v>
      </c>
      <c r="B1423" s="7">
        <v>2294</v>
      </c>
      <c r="C1423" s="7">
        <v>253</v>
      </c>
      <c r="D1423" s="7">
        <v>99.6</v>
      </c>
      <c r="E1423" s="7" t="s">
        <v>1</v>
      </c>
      <c r="F1423" s="7">
        <v>0</v>
      </c>
      <c r="G1423" s="7">
        <v>0</v>
      </c>
      <c r="H1423" s="7" t="s">
        <v>2698</v>
      </c>
      <c r="I1423" s="7" t="s">
        <v>1436</v>
      </c>
      <c r="J1423" s="7" t="s">
        <v>1284</v>
      </c>
      <c r="R1423" s="7" t="s">
        <v>0</v>
      </c>
      <c r="S1423" s="7">
        <v>2294</v>
      </c>
      <c r="T1423" s="7">
        <v>253</v>
      </c>
      <c r="U1423" s="7">
        <v>99.6</v>
      </c>
      <c r="V1423" s="7" t="s">
        <v>1</v>
      </c>
      <c r="W1423" s="7">
        <v>0</v>
      </c>
      <c r="X1423" s="7">
        <v>0</v>
      </c>
      <c r="Y1423" s="7" t="s">
        <v>2698</v>
      </c>
      <c r="Z1423" s="7" t="s">
        <v>1436</v>
      </c>
      <c r="AA1423" s="7" t="s">
        <v>1284</v>
      </c>
    </row>
    <row r="1424" spans="1:27" x14ac:dyDescent="0.35">
      <c r="A1424" s="7" t="s">
        <v>0</v>
      </c>
      <c r="B1424" s="7">
        <v>2294</v>
      </c>
      <c r="C1424" s="7">
        <v>253</v>
      </c>
      <c r="D1424" s="7">
        <v>99.6</v>
      </c>
      <c r="E1424" s="7" t="s">
        <v>1</v>
      </c>
      <c r="F1424" s="7">
        <v>0</v>
      </c>
      <c r="G1424" s="7">
        <v>0</v>
      </c>
      <c r="H1424" s="7" t="s">
        <v>2698</v>
      </c>
      <c r="I1424" s="7" t="s">
        <v>1437</v>
      </c>
      <c r="J1424" s="7" t="s">
        <v>1284</v>
      </c>
      <c r="R1424" s="7" t="s">
        <v>0</v>
      </c>
      <c r="S1424" s="7">
        <v>2294</v>
      </c>
      <c r="T1424" s="7">
        <v>253</v>
      </c>
      <c r="U1424" s="7">
        <v>99.6</v>
      </c>
      <c r="V1424" s="7" t="s">
        <v>1</v>
      </c>
      <c r="W1424" s="7">
        <v>0</v>
      </c>
      <c r="X1424" s="7">
        <v>0</v>
      </c>
      <c r="Y1424" s="7" t="s">
        <v>2698</v>
      </c>
      <c r="Z1424" s="7" t="s">
        <v>1437</v>
      </c>
      <c r="AA1424" s="7" t="s">
        <v>1284</v>
      </c>
    </row>
    <row r="1425" spans="1:27" x14ac:dyDescent="0.35">
      <c r="A1425" s="7" t="s">
        <v>0</v>
      </c>
      <c r="B1425" s="7">
        <v>2294</v>
      </c>
      <c r="C1425" s="7">
        <v>253</v>
      </c>
      <c r="D1425" s="7">
        <v>99.6</v>
      </c>
      <c r="E1425" s="7" t="s">
        <v>1</v>
      </c>
      <c r="F1425" s="7">
        <v>0</v>
      </c>
      <c r="G1425" s="7">
        <v>0</v>
      </c>
      <c r="H1425" s="7" t="s">
        <v>2698</v>
      </c>
      <c r="I1425" s="7" t="s">
        <v>1439</v>
      </c>
      <c r="J1425" s="7" t="s">
        <v>1284</v>
      </c>
      <c r="R1425" s="7" t="s">
        <v>0</v>
      </c>
      <c r="S1425" s="7">
        <v>2294</v>
      </c>
      <c r="T1425" s="7">
        <v>253</v>
      </c>
      <c r="U1425" s="7">
        <v>99.6</v>
      </c>
      <c r="V1425" s="7" t="s">
        <v>1</v>
      </c>
      <c r="W1425" s="7">
        <v>0</v>
      </c>
      <c r="X1425" s="7">
        <v>0</v>
      </c>
      <c r="Y1425" s="7" t="s">
        <v>2698</v>
      </c>
      <c r="Z1425" s="7" t="s">
        <v>1439</v>
      </c>
      <c r="AA1425" s="7" t="s">
        <v>1284</v>
      </c>
    </row>
    <row r="1426" spans="1:27" x14ac:dyDescent="0.35">
      <c r="A1426" s="7" t="s">
        <v>0</v>
      </c>
      <c r="B1426" s="7">
        <v>2294</v>
      </c>
      <c r="C1426" s="7">
        <v>253</v>
      </c>
      <c r="D1426" s="7">
        <v>99.6</v>
      </c>
      <c r="E1426" s="7" t="s">
        <v>1</v>
      </c>
      <c r="F1426" s="7">
        <v>0</v>
      </c>
      <c r="G1426" s="7">
        <v>0</v>
      </c>
      <c r="H1426" s="7" t="s">
        <v>2698</v>
      </c>
      <c r="I1426" s="7" t="s">
        <v>1438</v>
      </c>
      <c r="J1426" s="7" t="s">
        <v>1284</v>
      </c>
      <c r="R1426" s="7" t="s">
        <v>0</v>
      </c>
      <c r="S1426" s="7">
        <v>2294</v>
      </c>
      <c r="T1426" s="7">
        <v>253</v>
      </c>
      <c r="U1426" s="7">
        <v>99.6</v>
      </c>
      <c r="V1426" s="7" t="s">
        <v>1</v>
      </c>
      <c r="W1426" s="7">
        <v>0</v>
      </c>
      <c r="X1426" s="7">
        <v>0</v>
      </c>
      <c r="Y1426" s="7" t="s">
        <v>2698</v>
      </c>
      <c r="Z1426" s="7" t="s">
        <v>1438</v>
      </c>
      <c r="AA1426" s="7" t="s">
        <v>1284</v>
      </c>
    </row>
    <row r="1427" spans="1:27" x14ac:dyDescent="0.35">
      <c r="A1427" s="7" t="s">
        <v>0</v>
      </c>
      <c r="B1427" s="7">
        <v>2294</v>
      </c>
      <c r="C1427" s="7">
        <v>253</v>
      </c>
      <c r="D1427" s="7">
        <v>99.6</v>
      </c>
      <c r="E1427" s="7" t="s">
        <v>1</v>
      </c>
      <c r="F1427" s="7">
        <v>0</v>
      </c>
      <c r="G1427" s="7">
        <v>0</v>
      </c>
      <c r="H1427" s="7" t="s">
        <v>2698</v>
      </c>
      <c r="I1427" s="7" t="s">
        <v>1441</v>
      </c>
      <c r="J1427" s="7" t="s">
        <v>1284</v>
      </c>
      <c r="R1427" s="7" t="s">
        <v>0</v>
      </c>
      <c r="S1427" s="7">
        <v>2294</v>
      </c>
      <c r="T1427" s="7">
        <v>253</v>
      </c>
      <c r="U1427" s="7">
        <v>99.6</v>
      </c>
      <c r="V1427" s="7" t="s">
        <v>1</v>
      </c>
      <c r="W1427" s="7">
        <v>0</v>
      </c>
      <c r="X1427" s="7">
        <v>0</v>
      </c>
      <c r="Y1427" s="7" t="s">
        <v>2698</v>
      </c>
      <c r="Z1427" s="7" t="s">
        <v>1441</v>
      </c>
      <c r="AA1427" s="7" t="s">
        <v>1284</v>
      </c>
    </row>
    <row r="1428" spans="1:27" x14ac:dyDescent="0.35">
      <c r="A1428" s="7" t="s">
        <v>0</v>
      </c>
      <c r="B1428" s="7">
        <v>2294</v>
      </c>
      <c r="C1428" s="7">
        <v>253</v>
      </c>
      <c r="D1428" s="7">
        <v>99.6</v>
      </c>
      <c r="E1428" s="7" t="s">
        <v>1</v>
      </c>
      <c r="F1428" s="7">
        <v>0</v>
      </c>
      <c r="G1428" s="7">
        <v>0</v>
      </c>
      <c r="H1428" s="7" t="s">
        <v>2698</v>
      </c>
      <c r="I1428" s="7" t="s">
        <v>1440</v>
      </c>
      <c r="J1428" s="7" t="s">
        <v>1284</v>
      </c>
      <c r="R1428" s="7" t="s">
        <v>0</v>
      </c>
      <c r="S1428" s="7">
        <v>2294</v>
      </c>
      <c r="T1428" s="7">
        <v>253</v>
      </c>
      <c r="U1428" s="7">
        <v>99.6</v>
      </c>
      <c r="V1428" s="7" t="s">
        <v>1</v>
      </c>
      <c r="W1428" s="7">
        <v>0</v>
      </c>
      <c r="X1428" s="7">
        <v>0</v>
      </c>
      <c r="Y1428" s="7" t="s">
        <v>2698</v>
      </c>
      <c r="Z1428" s="7" t="s">
        <v>1440</v>
      </c>
      <c r="AA1428" s="7" t="s">
        <v>1284</v>
      </c>
    </row>
    <row r="1429" spans="1:27" x14ac:dyDescent="0.35">
      <c r="A1429" s="7" t="s">
        <v>0</v>
      </c>
      <c r="B1429" s="7">
        <v>2294</v>
      </c>
      <c r="C1429" s="7">
        <v>253</v>
      </c>
      <c r="D1429" s="7">
        <v>99.6</v>
      </c>
      <c r="E1429" s="7" t="s">
        <v>1</v>
      </c>
      <c r="F1429" s="7">
        <v>0</v>
      </c>
      <c r="G1429" s="7">
        <v>0</v>
      </c>
      <c r="H1429" s="7" t="s">
        <v>2698</v>
      </c>
      <c r="I1429" s="7" t="s">
        <v>1442</v>
      </c>
      <c r="J1429" s="7" t="s">
        <v>1284</v>
      </c>
      <c r="R1429" s="7" t="s">
        <v>0</v>
      </c>
      <c r="S1429" s="7">
        <v>2294</v>
      </c>
      <c r="T1429" s="7">
        <v>253</v>
      </c>
      <c r="U1429" s="7">
        <v>99.6</v>
      </c>
      <c r="V1429" s="7" t="s">
        <v>1</v>
      </c>
      <c r="W1429" s="7">
        <v>0</v>
      </c>
      <c r="X1429" s="7">
        <v>0</v>
      </c>
      <c r="Y1429" s="7" t="s">
        <v>2698</v>
      </c>
      <c r="Z1429" s="7" t="s">
        <v>1442</v>
      </c>
      <c r="AA1429" s="7" t="s">
        <v>1284</v>
      </c>
    </row>
    <row r="1430" spans="1:27" x14ac:dyDescent="0.35">
      <c r="A1430" s="7" t="s">
        <v>0</v>
      </c>
      <c r="B1430" s="7">
        <v>2294</v>
      </c>
      <c r="C1430" s="7">
        <v>253</v>
      </c>
      <c r="D1430" s="7">
        <v>99.6</v>
      </c>
      <c r="E1430" s="7" t="s">
        <v>1</v>
      </c>
      <c r="F1430" s="7">
        <v>0</v>
      </c>
      <c r="G1430" s="7">
        <v>0</v>
      </c>
      <c r="H1430" s="7" t="s">
        <v>2698</v>
      </c>
      <c r="I1430" s="7" t="s">
        <v>1443</v>
      </c>
      <c r="J1430" s="7" t="s">
        <v>1284</v>
      </c>
      <c r="R1430" s="7" t="s">
        <v>0</v>
      </c>
      <c r="S1430" s="7">
        <v>2294</v>
      </c>
      <c r="T1430" s="7">
        <v>253</v>
      </c>
      <c r="U1430" s="7">
        <v>99.6</v>
      </c>
      <c r="V1430" s="7" t="s">
        <v>1</v>
      </c>
      <c r="W1430" s="7">
        <v>0</v>
      </c>
      <c r="X1430" s="7">
        <v>0</v>
      </c>
      <c r="Y1430" s="7" t="s">
        <v>2698</v>
      </c>
      <c r="Z1430" s="7" t="s">
        <v>1443</v>
      </c>
      <c r="AA1430" s="7" t="s">
        <v>1284</v>
      </c>
    </row>
    <row r="1431" spans="1:27" x14ac:dyDescent="0.35">
      <c r="A1431" s="7" t="s">
        <v>0</v>
      </c>
      <c r="B1431" s="7">
        <v>2294</v>
      </c>
      <c r="C1431" s="7">
        <v>253</v>
      </c>
      <c r="D1431" s="7">
        <v>99.6</v>
      </c>
      <c r="E1431" s="7" t="s">
        <v>1</v>
      </c>
      <c r="F1431" s="7">
        <v>0</v>
      </c>
      <c r="G1431" s="7">
        <v>0</v>
      </c>
      <c r="H1431" s="7" t="s">
        <v>2698</v>
      </c>
      <c r="I1431" s="7" t="s">
        <v>1444</v>
      </c>
      <c r="J1431" s="7" t="s">
        <v>1284</v>
      </c>
      <c r="R1431" s="7" t="s">
        <v>0</v>
      </c>
      <c r="S1431" s="7">
        <v>2294</v>
      </c>
      <c r="T1431" s="7">
        <v>253</v>
      </c>
      <c r="U1431" s="7">
        <v>99.6</v>
      </c>
      <c r="V1431" s="7" t="s">
        <v>1</v>
      </c>
      <c r="W1431" s="7">
        <v>0</v>
      </c>
      <c r="X1431" s="7">
        <v>0</v>
      </c>
      <c r="Y1431" s="7" t="s">
        <v>2698</v>
      </c>
      <c r="Z1431" s="7" t="s">
        <v>1444</v>
      </c>
      <c r="AA1431" s="7" t="s">
        <v>1284</v>
      </c>
    </row>
    <row r="1432" spans="1:27" x14ac:dyDescent="0.35">
      <c r="A1432" s="7" t="s">
        <v>0</v>
      </c>
      <c r="B1432" s="7">
        <v>2294</v>
      </c>
      <c r="C1432" s="7">
        <v>253</v>
      </c>
      <c r="D1432" s="7">
        <v>99.6</v>
      </c>
      <c r="E1432" s="7" t="s">
        <v>1</v>
      </c>
      <c r="F1432" s="7">
        <v>0</v>
      </c>
      <c r="G1432" s="7">
        <v>0</v>
      </c>
      <c r="H1432" s="7" t="s">
        <v>2698</v>
      </c>
      <c r="I1432" s="7" t="s">
        <v>1445</v>
      </c>
      <c r="J1432" s="7" t="s">
        <v>1284</v>
      </c>
      <c r="R1432" s="7" t="s">
        <v>0</v>
      </c>
      <c r="S1432" s="7">
        <v>2294</v>
      </c>
      <c r="T1432" s="7">
        <v>253</v>
      </c>
      <c r="U1432" s="7">
        <v>99.6</v>
      </c>
      <c r="V1432" s="7" t="s">
        <v>1</v>
      </c>
      <c r="W1432" s="7">
        <v>0</v>
      </c>
      <c r="X1432" s="7">
        <v>0</v>
      </c>
      <c r="Y1432" s="7" t="s">
        <v>2698</v>
      </c>
      <c r="Z1432" s="7" t="s">
        <v>1445</v>
      </c>
      <c r="AA1432" s="7" t="s">
        <v>1284</v>
      </c>
    </row>
    <row r="1433" spans="1:27" x14ac:dyDescent="0.35">
      <c r="A1433" s="7" t="s">
        <v>0</v>
      </c>
      <c r="B1433" s="7">
        <v>2294</v>
      </c>
      <c r="C1433" s="7">
        <v>253</v>
      </c>
      <c r="D1433" s="7">
        <v>99.6</v>
      </c>
      <c r="E1433" s="7" t="s">
        <v>1</v>
      </c>
      <c r="F1433" s="7">
        <v>0</v>
      </c>
      <c r="G1433" s="7">
        <v>0</v>
      </c>
      <c r="H1433" s="7" t="s">
        <v>2698</v>
      </c>
      <c r="I1433" s="7" t="s">
        <v>1446</v>
      </c>
      <c r="J1433" s="7" t="s">
        <v>1284</v>
      </c>
      <c r="R1433" s="7" t="s">
        <v>0</v>
      </c>
      <c r="S1433" s="7">
        <v>2294</v>
      </c>
      <c r="T1433" s="7">
        <v>253</v>
      </c>
      <c r="U1433" s="7">
        <v>99.6</v>
      </c>
      <c r="V1433" s="7" t="s">
        <v>1</v>
      </c>
      <c r="W1433" s="7">
        <v>0</v>
      </c>
      <c r="X1433" s="7">
        <v>0</v>
      </c>
      <c r="Y1433" s="7" t="s">
        <v>2698</v>
      </c>
      <c r="Z1433" s="7" t="s">
        <v>1446</v>
      </c>
      <c r="AA1433" s="7" t="s">
        <v>1284</v>
      </c>
    </row>
    <row r="1434" spans="1:27" x14ac:dyDescent="0.35">
      <c r="A1434" s="7" t="s">
        <v>0</v>
      </c>
      <c r="B1434" s="7">
        <v>2294</v>
      </c>
      <c r="C1434" s="7">
        <v>253</v>
      </c>
      <c r="D1434" s="7">
        <v>99.6</v>
      </c>
      <c r="E1434" s="7" t="s">
        <v>1</v>
      </c>
      <c r="F1434" s="7">
        <v>0</v>
      </c>
      <c r="G1434" s="7">
        <v>0</v>
      </c>
      <c r="H1434" s="7" t="s">
        <v>2698</v>
      </c>
      <c r="I1434" s="7" t="s">
        <v>1447</v>
      </c>
      <c r="J1434" s="7" t="s">
        <v>1284</v>
      </c>
      <c r="R1434" s="7" t="s">
        <v>0</v>
      </c>
      <c r="S1434" s="7">
        <v>2294</v>
      </c>
      <c r="T1434" s="7">
        <v>253</v>
      </c>
      <c r="U1434" s="7">
        <v>99.6</v>
      </c>
      <c r="V1434" s="7" t="s">
        <v>1</v>
      </c>
      <c r="W1434" s="7">
        <v>0</v>
      </c>
      <c r="X1434" s="7">
        <v>0</v>
      </c>
      <c r="Y1434" s="7" t="s">
        <v>2698</v>
      </c>
      <c r="Z1434" s="7" t="s">
        <v>1447</v>
      </c>
      <c r="AA1434" s="7" t="s">
        <v>1284</v>
      </c>
    </row>
    <row r="1435" spans="1:27" x14ac:dyDescent="0.35">
      <c r="A1435" s="7" t="s">
        <v>0</v>
      </c>
      <c r="B1435" s="7">
        <v>2294</v>
      </c>
      <c r="C1435" s="7">
        <v>253</v>
      </c>
      <c r="D1435" s="7">
        <v>99.6</v>
      </c>
      <c r="E1435" s="7" t="s">
        <v>1</v>
      </c>
      <c r="F1435" s="7">
        <v>0</v>
      </c>
      <c r="G1435" s="7">
        <v>0</v>
      </c>
      <c r="H1435" s="7" t="s">
        <v>2698</v>
      </c>
      <c r="I1435" s="7" t="s">
        <v>1448</v>
      </c>
      <c r="J1435" s="7" t="s">
        <v>1284</v>
      </c>
      <c r="R1435" s="7" t="s">
        <v>0</v>
      </c>
      <c r="S1435" s="7">
        <v>2294</v>
      </c>
      <c r="T1435" s="7">
        <v>253</v>
      </c>
      <c r="U1435" s="7">
        <v>99.6</v>
      </c>
      <c r="V1435" s="7" t="s">
        <v>1</v>
      </c>
      <c r="W1435" s="7">
        <v>0</v>
      </c>
      <c r="X1435" s="7">
        <v>0</v>
      </c>
      <c r="Y1435" s="7" t="s">
        <v>2698</v>
      </c>
      <c r="Z1435" s="7" t="s">
        <v>1448</v>
      </c>
      <c r="AA1435" s="7" t="s">
        <v>1284</v>
      </c>
    </row>
    <row r="1436" spans="1:27" x14ac:dyDescent="0.35">
      <c r="A1436" s="7" t="s">
        <v>0</v>
      </c>
      <c r="B1436" s="7">
        <v>2294</v>
      </c>
      <c r="C1436" s="7">
        <v>253</v>
      </c>
      <c r="D1436" s="7">
        <v>99.6</v>
      </c>
      <c r="E1436" s="7" t="s">
        <v>1</v>
      </c>
      <c r="F1436" s="7">
        <v>0</v>
      </c>
      <c r="G1436" s="7">
        <v>0</v>
      </c>
      <c r="H1436" s="7" t="s">
        <v>2698</v>
      </c>
      <c r="I1436" s="7" t="s">
        <v>1450</v>
      </c>
      <c r="J1436" s="7" t="s">
        <v>1284</v>
      </c>
      <c r="R1436" s="7" t="s">
        <v>0</v>
      </c>
      <c r="S1436" s="7">
        <v>2294</v>
      </c>
      <c r="T1436" s="7">
        <v>253</v>
      </c>
      <c r="U1436" s="7">
        <v>99.6</v>
      </c>
      <c r="V1436" s="7" t="s">
        <v>1</v>
      </c>
      <c r="W1436" s="7">
        <v>0</v>
      </c>
      <c r="X1436" s="7">
        <v>0</v>
      </c>
      <c r="Y1436" s="7" t="s">
        <v>2698</v>
      </c>
      <c r="Z1436" s="7" t="s">
        <v>1450</v>
      </c>
      <c r="AA1436" s="7" t="s">
        <v>1284</v>
      </c>
    </row>
    <row r="1437" spans="1:27" x14ac:dyDescent="0.35">
      <c r="A1437" s="7" t="s">
        <v>0</v>
      </c>
      <c r="B1437" s="7">
        <v>2294</v>
      </c>
      <c r="C1437" s="7">
        <v>253</v>
      </c>
      <c r="D1437" s="7">
        <v>99.6</v>
      </c>
      <c r="E1437" s="7" t="s">
        <v>1</v>
      </c>
      <c r="F1437" s="7">
        <v>0</v>
      </c>
      <c r="G1437" s="7">
        <v>0</v>
      </c>
      <c r="H1437" s="7" t="s">
        <v>2698</v>
      </c>
      <c r="I1437" s="7" t="s">
        <v>1449</v>
      </c>
      <c r="J1437" s="7" t="s">
        <v>1284</v>
      </c>
      <c r="R1437" s="7" t="s">
        <v>0</v>
      </c>
      <c r="S1437" s="7">
        <v>2294</v>
      </c>
      <c r="T1437" s="7">
        <v>253</v>
      </c>
      <c r="U1437" s="7">
        <v>99.6</v>
      </c>
      <c r="V1437" s="7" t="s">
        <v>1</v>
      </c>
      <c r="W1437" s="7">
        <v>0</v>
      </c>
      <c r="X1437" s="7">
        <v>0</v>
      </c>
      <c r="Y1437" s="7" t="s">
        <v>2698</v>
      </c>
      <c r="Z1437" s="7" t="s">
        <v>1449</v>
      </c>
      <c r="AA1437" s="7" t="s">
        <v>1284</v>
      </c>
    </row>
    <row r="1438" spans="1:27" x14ac:dyDescent="0.35">
      <c r="A1438" s="7" t="s">
        <v>0</v>
      </c>
      <c r="B1438" s="7">
        <v>2294</v>
      </c>
      <c r="C1438" s="7">
        <v>253</v>
      </c>
      <c r="D1438" s="7">
        <v>99.6</v>
      </c>
      <c r="E1438" s="7" t="s">
        <v>1</v>
      </c>
      <c r="F1438" s="7">
        <v>0</v>
      </c>
      <c r="G1438" s="7">
        <v>0</v>
      </c>
      <c r="H1438" s="7" t="s">
        <v>2698</v>
      </c>
      <c r="I1438" s="7" t="s">
        <v>1451</v>
      </c>
      <c r="J1438" s="7" t="s">
        <v>1284</v>
      </c>
      <c r="R1438" s="7" t="s">
        <v>0</v>
      </c>
      <c r="S1438" s="7">
        <v>2294</v>
      </c>
      <c r="T1438" s="7">
        <v>253</v>
      </c>
      <c r="U1438" s="7">
        <v>99.6</v>
      </c>
      <c r="V1438" s="7" t="s">
        <v>1</v>
      </c>
      <c r="W1438" s="7">
        <v>0</v>
      </c>
      <c r="X1438" s="7">
        <v>0</v>
      </c>
      <c r="Y1438" s="7" t="s">
        <v>2698</v>
      </c>
      <c r="Z1438" s="7" t="s">
        <v>1451</v>
      </c>
      <c r="AA1438" s="7" t="s">
        <v>1284</v>
      </c>
    </row>
    <row r="1439" spans="1:27" x14ac:dyDescent="0.35">
      <c r="A1439" s="7" t="s">
        <v>0</v>
      </c>
      <c r="B1439" s="7">
        <v>2294</v>
      </c>
      <c r="C1439" s="7">
        <v>253</v>
      </c>
      <c r="D1439" s="7">
        <v>99.6</v>
      </c>
      <c r="E1439" s="7" t="s">
        <v>1</v>
      </c>
      <c r="F1439" s="7">
        <v>0</v>
      </c>
      <c r="G1439" s="7">
        <v>0</v>
      </c>
      <c r="H1439" s="7" t="s">
        <v>2698</v>
      </c>
      <c r="I1439" s="7" t="s">
        <v>1452</v>
      </c>
      <c r="J1439" s="7" t="s">
        <v>1284</v>
      </c>
      <c r="R1439" s="7" t="s">
        <v>0</v>
      </c>
      <c r="S1439" s="7">
        <v>2294</v>
      </c>
      <c r="T1439" s="7">
        <v>253</v>
      </c>
      <c r="U1439" s="7">
        <v>99.6</v>
      </c>
      <c r="V1439" s="7" t="s">
        <v>1</v>
      </c>
      <c r="W1439" s="7">
        <v>0</v>
      </c>
      <c r="X1439" s="7">
        <v>0</v>
      </c>
      <c r="Y1439" s="7" t="s">
        <v>2698</v>
      </c>
      <c r="Z1439" s="7" t="s">
        <v>1452</v>
      </c>
      <c r="AA1439" s="7" t="s">
        <v>1284</v>
      </c>
    </row>
    <row r="1440" spans="1:27" x14ac:dyDescent="0.35">
      <c r="A1440" s="7" t="s">
        <v>0</v>
      </c>
      <c r="B1440" s="7">
        <v>2294</v>
      </c>
      <c r="C1440" s="7">
        <v>253</v>
      </c>
      <c r="D1440" s="7">
        <v>99.6</v>
      </c>
      <c r="E1440" s="7" t="s">
        <v>1</v>
      </c>
      <c r="F1440" s="7">
        <v>0</v>
      </c>
      <c r="G1440" s="7">
        <v>0</v>
      </c>
      <c r="H1440" s="7" t="s">
        <v>2698</v>
      </c>
      <c r="I1440" s="7" t="s">
        <v>1453</v>
      </c>
      <c r="J1440" s="7" t="s">
        <v>1284</v>
      </c>
      <c r="R1440" s="7" t="s">
        <v>0</v>
      </c>
      <c r="S1440" s="7">
        <v>2294</v>
      </c>
      <c r="T1440" s="7">
        <v>253</v>
      </c>
      <c r="U1440" s="7">
        <v>99.6</v>
      </c>
      <c r="V1440" s="7" t="s">
        <v>1</v>
      </c>
      <c r="W1440" s="7">
        <v>0</v>
      </c>
      <c r="X1440" s="7">
        <v>0</v>
      </c>
      <c r="Y1440" s="7" t="s">
        <v>2698</v>
      </c>
      <c r="Z1440" s="7" t="s">
        <v>1453</v>
      </c>
      <c r="AA1440" s="7" t="s">
        <v>1284</v>
      </c>
    </row>
    <row r="1441" spans="1:27" x14ac:dyDescent="0.35">
      <c r="A1441" s="7" t="s">
        <v>0</v>
      </c>
      <c r="B1441" s="7">
        <v>2294</v>
      </c>
      <c r="C1441" s="7">
        <v>253</v>
      </c>
      <c r="D1441" s="7">
        <v>99.6</v>
      </c>
      <c r="E1441" s="7" t="s">
        <v>1</v>
      </c>
      <c r="F1441" s="7">
        <v>0</v>
      </c>
      <c r="G1441" s="7">
        <v>0</v>
      </c>
      <c r="H1441" s="7" t="s">
        <v>2698</v>
      </c>
      <c r="I1441" s="7" t="s">
        <v>1454</v>
      </c>
      <c r="J1441" s="7" t="s">
        <v>1284</v>
      </c>
      <c r="R1441" s="7" t="s">
        <v>0</v>
      </c>
      <c r="S1441" s="7">
        <v>2294</v>
      </c>
      <c r="T1441" s="7">
        <v>253</v>
      </c>
      <c r="U1441" s="7">
        <v>99.6</v>
      </c>
      <c r="V1441" s="7" t="s">
        <v>1</v>
      </c>
      <c r="W1441" s="7">
        <v>0</v>
      </c>
      <c r="X1441" s="7">
        <v>0</v>
      </c>
      <c r="Y1441" s="7" t="s">
        <v>2698</v>
      </c>
      <c r="Z1441" s="7" t="s">
        <v>1454</v>
      </c>
      <c r="AA1441" s="7" t="s">
        <v>1284</v>
      </c>
    </row>
    <row r="1442" spans="1:27" x14ac:dyDescent="0.35">
      <c r="A1442" s="7" t="s">
        <v>0</v>
      </c>
      <c r="B1442" s="7">
        <v>4312</v>
      </c>
      <c r="C1442" s="7">
        <v>253</v>
      </c>
      <c r="D1442" s="7">
        <v>99.2</v>
      </c>
      <c r="E1442" s="7" t="s">
        <v>1</v>
      </c>
      <c r="F1442" s="7">
        <v>0</v>
      </c>
      <c r="G1442" s="7">
        <v>0</v>
      </c>
      <c r="H1442" s="7" t="s">
        <v>2691</v>
      </c>
      <c r="I1442" s="7" t="s">
        <v>1455</v>
      </c>
      <c r="J1442" s="7" t="s">
        <v>51</v>
      </c>
      <c r="R1442" s="7" t="s">
        <v>0</v>
      </c>
      <c r="S1442" s="7">
        <v>4312</v>
      </c>
      <c r="T1442" s="7">
        <v>253</v>
      </c>
      <c r="U1442" s="7">
        <v>99.2</v>
      </c>
      <c r="V1442" s="7" t="s">
        <v>1</v>
      </c>
      <c r="W1442" s="7">
        <v>0</v>
      </c>
      <c r="X1442" s="7">
        <v>0</v>
      </c>
      <c r="Y1442" s="7" t="s">
        <v>2691</v>
      </c>
      <c r="Z1442" s="7" t="s">
        <v>1455</v>
      </c>
      <c r="AA1442" s="7" t="s">
        <v>51</v>
      </c>
    </row>
    <row r="1443" spans="1:27" x14ac:dyDescent="0.35">
      <c r="A1443" s="7" t="s">
        <v>0</v>
      </c>
      <c r="B1443" s="7">
        <v>4312</v>
      </c>
      <c r="C1443" s="7">
        <v>253</v>
      </c>
      <c r="D1443" s="7">
        <v>99.2</v>
      </c>
      <c r="E1443" s="7" t="s">
        <v>1</v>
      </c>
      <c r="F1443" s="7">
        <v>0</v>
      </c>
      <c r="G1443" s="7">
        <v>0</v>
      </c>
      <c r="H1443" s="7" t="s">
        <v>2691</v>
      </c>
      <c r="I1443" s="7" t="s">
        <v>1456</v>
      </c>
      <c r="J1443" s="7" t="s">
        <v>51</v>
      </c>
      <c r="R1443" s="7" t="s">
        <v>0</v>
      </c>
      <c r="S1443" s="7">
        <v>4312</v>
      </c>
      <c r="T1443" s="7">
        <v>253</v>
      </c>
      <c r="U1443" s="7">
        <v>99.2</v>
      </c>
      <c r="V1443" s="7" t="s">
        <v>1</v>
      </c>
      <c r="W1443" s="7">
        <v>0</v>
      </c>
      <c r="X1443" s="7">
        <v>0</v>
      </c>
      <c r="Y1443" s="7" t="s">
        <v>2691</v>
      </c>
      <c r="Z1443" s="7" t="s">
        <v>1456</v>
      </c>
      <c r="AA1443" s="7" t="s">
        <v>51</v>
      </c>
    </row>
    <row r="1444" spans="1:27" x14ac:dyDescent="0.35">
      <c r="A1444" s="7" t="s">
        <v>0</v>
      </c>
      <c r="B1444" s="7">
        <v>4312</v>
      </c>
      <c r="C1444" s="7">
        <v>253</v>
      </c>
      <c r="D1444" s="7">
        <v>99.2</v>
      </c>
      <c r="E1444" s="7" t="s">
        <v>1</v>
      </c>
      <c r="F1444" s="7">
        <v>0</v>
      </c>
      <c r="G1444" s="7">
        <v>0</v>
      </c>
      <c r="H1444" s="7" t="s">
        <v>2691</v>
      </c>
      <c r="I1444" s="7" t="s">
        <v>1457</v>
      </c>
      <c r="J1444" s="7" t="s">
        <v>51</v>
      </c>
      <c r="R1444" s="7" t="s">
        <v>0</v>
      </c>
      <c r="S1444" s="7">
        <v>4312</v>
      </c>
      <c r="T1444" s="7">
        <v>253</v>
      </c>
      <c r="U1444" s="7">
        <v>99.2</v>
      </c>
      <c r="V1444" s="7" t="s">
        <v>1</v>
      </c>
      <c r="W1444" s="7">
        <v>0</v>
      </c>
      <c r="X1444" s="7">
        <v>0</v>
      </c>
      <c r="Y1444" s="7" t="s">
        <v>2691</v>
      </c>
      <c r="Z1444" s="7" t="s">
        <v>1457</v>
      </c>
      <c r="AA1444" s="7" t="s">
        <v>51</v>
      </c>
    </row>
    <row r="1445" spans="1:27" x14ac:dyDescent="0.35">
      <c r="A1445" s="7" t="s">
        <v>0</v>
      </c>
      <c r="B1445" s="7">
        <v>4312</v>
      </c>
      <c r="C1445" s="7">
        <v>253</v>
      </c>
      <c r="D1445" s="7">
        <v>99.2</v>
      </c>
      <c r="E1445" s="7" t="s">
        <v>1</v>
      </c>
      <c r="F1445" s="7">
        <v>0</v>
      </c>
      <c r="G1445" s="7">
        <v>0</v>
      </c>
      <c r="H1445" s="7" t="s">
        <v>2691</v>
      </c>
      <c r="I1445" s="7" t="s">
        <v>1459</v>
      </c>
      <c r="J1445" s="7" t="s">
        <v>51</v>
      </c>
      <c r="R1445" s="7" t="s">
        <v>0</v>
      </c>
      <c r="S1445" s="7">
        <v>4312</v>
      </c>
      <c r="T1445" s="7">
        <v>253</v>
      </c>
      <c r="U1445" s="7">
        <v>99.2</v>
      </c>
      <c r="V1445" s="7" t="s">
        <v>1</v>
      </c>
      <c r="W1445" s="7">
        <v>0</v>
      </c>
      <c r="X1445" s="7">
        <v>0</v>
      </c>
      <c r="Y1445" s="7" t="s">
        <v>2691</v>
      </c>
      <c r="Z1445" s="7" t="s">
        <v>1459</v>
      </c>
      <c r="AA1445" s="7" t="s">
        <v>51</v>
      </c>
    </row>
    <row r="1446" spans="1:27" x14ac:dyDescent="0.35">
      <c r="A1446" s="7" t="s">
        <v>0</v>
      </c>
      <c r="B1446" s="7">
        <v>4312</v>
      </c>
      <c r="C1446" s="7">
        <v>253</v>
      </c>
      <c r="D1446" s="7">
        <v>99.2</v>
      </c>
      <c r="E1446" s="7" t="s">
        <v>1</v>
      </c>
      <c r="F1446" s="7">
        <v>0</v>
      </c>
      <c r="G1446" s="7">
        <v>0</v>
      </c>
      <c r="H1446" s="7" t="s">
        <v>2691</v>
      </c>
      <c r="I1446" s="7" t="s">
        <v>1458</v>
      </c>
      <c r="J1446" s="7" t="s">
        <v>51</v>
      </c>
      <c r="R1446" s="7" t="s">
        <v>0</v>
      </c>
      <c r="S1446" s="7">
        <v>4312</v>
      </c>
      <c r="T1446" s="7">
        <v>253</v>
      </c>
      <c r="U1446" s="7">
        <v>99.2</v>
      </c>
      <c r="V1446" s="7" t="s">
        <v>1</v>
      </c>
      <c r="W1446" s="7">
        <v>0</v>
      </c>
      <c r="X1446" s="7">
        <v>0</v>
      </c>
      <c r="Y1446" s="7" t="s">
        <v>2691</v>
      </c>
      <c r="Z1446" s="7" t="s">
        <v>1458</v>
      </c>
      <c r="AA1446" s="7" t="s">
        <v>51</v>
      </c>
    </row>
    <row r="1447" spans="1:27" x14ac:dyDescent="0.35">
      <c r="A1447" s="7" t="s">
        <v>0</v>
      </c>
      <c r="B1447" s="7">
        <v>4312</v>
      </c>
      <c r="C1447" s="7">
        <v>253</v>
      </c>
      <c r="D1447" s="7">
        <v>99.2</v>
      </c>
      <c r="E1447" s="7" t="s">
        <v>1</v>
      </c>
      <c r="F1447" s="7">
        <v>0</v>
      </c>
      <c r="G1447" s="7">
        <v>0</v>
      </c>
      <c r="H1447" s="7" t="s">
        <v>2691</v>
      </c>
      <c r="I1447" s="7" t="s">
        <v>1461</v>
      </c>
      <c r="J1447" s="7" t="s">
        <v>51</v>
      </c>
      <c r="R1447" s="7" t="s">
        <v>0</v>
      </c>
      <c r="S1447" s="7">
        <v>4312</v>
      </c>
      <c r="T1447" s="7">
        <v>253</v>
      </c>
      <c r="U1447" s="7">
        <v>99.2</v>
      </c>
      <c r="V1447" s="7" t="s">
        <v>1</v>
      </c>
      <c r="W1447" s="7">
        <v>0</v>
      </c>
      <c r="X1447" s="7">
        <v>0</v>
      </c>
      <c r="Y1447" s="7" t="s">
        <v>2691</v>
      </c>
      <c r="Z1447" s="7" t="s">
        <v>1461</v>
      </c>
      <c r="AA1447" s="7" t="s">
        <v>51</v>
      </c>
    </row>
    <row r="1448" spans="1:27" x14ac:dyDescent="0.35">
      <c r="A1448" s="7" t="s">
        <v>0</v>
      </c>
      <c r="B1448" s="7">
        <v>4312</v>
      </c>
      <c r="C1448" s="7">
        <v>253</v>
      </c>
      <c r="D1448" s="7">
        <v>99.2</v>
      </c>
      <c r="E1448" s="7" t="s">
        <v>1</v>
      </c>
      <c r="F1448" s="7">
        <v>0</v>
      </c>
      <c r="G1448" s="7">
        <v>0</v>
      </c>
      <c r="H1448" s="7" t="s">
        <v>2691</v>
      </c>
      <c r="I1448" s="7" t="s">
        <v>1460</v>
      </c>
      <c r="J1448" s="7" t="s">
        <v>51</v>
      </c>
      <c r="R1448" s="7" t="s">
        <v>0</v>
      </c>
      <c r="S1448" s="7">
        <v>4312</v>
      </c>
      <c r="T1448" s="7">
        <v>253</v>
      </c>
      <c r="U1448" s="7">
        <v>99.2</v>
      </c>
      <c r="V1448" s="7" t="s">
        <v>1</v>
      </c>
      <c r="W1448" s="7">
        <v>0</v>
      </c>
      <c r="X1448" s="7">
        <v>0</v>
      </c>
      <c r="Y1448" s="7" t="s">
        <v>2691</v>
      </c>
      <c r="Z1448" s="7" t="s">
        <v>1460</v>
      </c>
      <c r="AA1448" s="7" t="s">
        <v>51</v>
      </c>
    </row>
    <row r="1449" spans="1:27" x14ac:dyDescent="0.35">
      <c r="A1449" s="7" t="s">
        <v>0</v>
      </c>
      <c r="B1449" s="7">
        <v>4312</v>
      </c>
      <c r="C1449" s="7">
        <v>253</v>
      </c>
      <c r="D1449" s="7">
        <v>99.2</v>
      </c>
      <c r="E1449" s="7" t="s">
        <v>1</v>
      </c>
      <c r="F1449" s="7">
        <v>0</v>
      </c>
      <c r="G1449" s="7">
        <v>0</v>
      </c>
      <c r="H1449" s="7" t="s">
        <v>2691</v>
      </c>
      <c r="I1449" s="7" t="s">
        <v>1462</v>
      </c>
      <c r="J1449" s="7" t="s">
        <v>51</v>
      </c>
      <c r="R1449" s="7" t="s">
        <v>0</v>
      </c>
      <c r="S1449" s="7">
        <v>4312</v>
      </c>
      <c r="T1449" s="7">
        <v>253</v>
      </c>
      <c r="U1449" s="7">
        <v>99.2</v>
      </c>
      <c r="V1449" s="7" t="s">
        <v>1</v>
      </c>
      <c r="W1449" s="7">
        <v>0</v>
      </c>
      <c r="X1449" s="7">
        <v>0</v>
      </c>
      <c r="Y1449" s="7" t="s">
        <v>2691</v>
      </c>
      <c r="Z1449" s="7" t="s">
        <v>1462</v>
      </c>
      <c r="AA1449" s="7" t="s">
        <v>51</v>
      </c>
    </row>
    <row r="1450" spans="1:27" x14ac:dyDescent="0.35">
      <c r="A1450" s="7" t="s">
        <v>0</v>
      </c>
      <c r="B1450" s="7">
        <v>4312</v>
      </c>
      <c r="C1450" s="7">
        <v>253</v>
      </c>
      <c r="D1450" s="7">
        <v>99.2</v>
      </c>
      <c r="E1450" s="7" t="s">
        <v>1</v>
      </c>
      <c r="F1450" s="7">
        <v>0</v>
      </c>
      <c r="G1450" s="7">
        <v>0</v>
      </c>
      <c r="H1450" s="7" t="s">
        <v>2691</v>
      </c>
      <c r="I1450" s="7" t="s">
        <v>1463</v>
      </c>
      <c r="J1450" s="7" t="s">
        <v>51</v>
      </c>
      <c r="R1450" s="7" t="s">
        <v>0</v>
      </c>
      <c r="S1450" s="7">
        <v>4312</v>
      </c>
      <c r="T1450" s="7">
        <v>253</v>
      </c>
      <c r="U1450" s="7">
        <v>99.2</v>
      </c>
      <c r="V1450" s="7" t="s">
        <v>1</v>
      </c>
      <c r="W1450" s="7">
        <v>0</v>
      </c>
      <c r="X1450" s="7">
        <v>0</v>
      </c>
      <c r="Y1450" s="7" t="s">
        <v>2691</v>
      </c>
      <c r="Z1450" s="7" t="s">
        <v>1463</v>
      </c>
      <c r="AA1450" s="7" t="s">
        <v>51</v>
      </c>
    </row>
    <row r="1451" spans="1:27" x14ac:dyDescent="0.35">
      <c r="A1451" s="7" t="s">
        <v>0</v>
      </c>
      <c r="B1451" s="7">
        <v>4312</v>
      </c>
      <c r="C1451" s="7">
        <v>253</v>
      </c>
      <c r="D1451" s="7">
        <v>99.2</v>
      </c>
      <c r="E1451" s="7" t="s">
        <v>1</v>
      </c>
      <c r="F1451" s="7">
        <v>0</v>
      </c>
      <c r="G1451" s="7">
        <v>0</v>
      </c>
      <c r="H1451" s="7" t="s">
        <v>2691</v>
      </c>
      <c r="I1451" s="7" t="s">
        <v>1464</v>
      </c>
      <c r="J1451" s="7" t="s">
        <v>51</v>
      </c>
      <c r="R1451" s="7" t="s">
        <v>0</v>
      </c>
      <c r="S1451" s="7">
        <v>4312</v>
      </c>
      <c r="T1451" s="7">
        <v>253</v>
      </c>
      <c r="U1451" s="7">
        <v>99.2</v>
      </c>
      <c r="V1451" s="7" t="s">
        <v>1</v>
      </c>
      <c r="W1451" s="7">
        <v>0</v>
      </c>
      <c r="X1451" s="7">
        <v>0</v>
      </c>
      <c r="Y1451" s="7" t="s">
        <v>2691</v>
      </c>
      <c r="Z1451" s="7" t="s">
        <v>1464</v>
      </c>
      <c r="AA1451" s="7" t="s">
        <v>51</v>
      </c>
    </row>
    <row r="1452" spans="1:27" x14ac:dyDescent="0.35">
      <c r="A1452" s="7" t="s">
        <v>0</v>
      </c>
      <c r="B1452" s="7">
        <v>4312</v>
      </c>
      <c r="C1452" s="7">
        <v>253</v>
      </c>
      <c r="D1452" s="7">
        <v>99.2</v>
      </c>
      <c r="E1452" s="7" t="s">
        <v>1</v>
      </c>
      <c r="F1452" s="7">
        <v>0</v>
      </c>
      <c r="G1452" s="7">
        <v>0</v>
      </c>
      <c r="H1452" s="7" t="s">
        <v>2691</v>
      </c>
      <c r="I1452" s="7" t="s">
        <v>1465</v>
      </c>
      <c r="J1452" s="7" t="s">
        <v>51</v>
      </c>
      <c r="R1452" s="7" t="s">
        <v>0</v>
      </c>
      <c r="S1452" s="7">
        <v>4312</v>
      </c>
      <c r="T1452" s="7">
        <v>253</v>
      </c>
      <c r="U1452" s="7">
        <v>99.2</v>
      </c>
      <c r="V1452" s="7" t="s">
        <v>1</v>
      </c>
      <c r="W1452" s="7">
        <v>0</v>
      </c>
      <c r="X1452" s="7">
        <v>0</v>
      </c>
      <c r="Y1452" s="7" t="s">
        <v>2691</v>
      </c>
      <c r="Z1452" s="7" t="s">
        <v>1465</v>
      </c>
      <c r="AA1452" s="7" t="s">
        <v>51</v>
      </c>
    </row>
    <row r="1453" spans="1:27" x14ac:dyDescent="0.35">
      <c r="A1453" s="7" t="s">
        <v>0</v>
      </c>
      <c r="B1453" s="7">
        <v>4312</v>
      </c>
      <c r="C1453" s="7">
        <v>253</v>
      </c>
      <c r="D1453" s="7">
        <v>99.2</v>
      </c>
      <c r="E1453" s="7" t="s">
        <v>1</v>
      </c>
      <c r="F1453" s="7">
        <v>0</v>
      </c>
      <c r="G1453" s="7">
        <v>0</v>
      </c>
      <c r="H1453" s="7" t="s">
        <v>2691</v>
      </c>
      <c r="I1453" s="7" t="s">
        <v>1466</v>
      </c>
      <c r="J1453" s="7" t="s">
        <v>51</v>
      </c>
      <c r="R1453" s="7" t="s">
        <v>0</v>
      </c>
      <c r="S1453" s="7">
        <v>4312</v>
      </c>
      <c r="T1453" s="7">
        <v>253</v>
      </c>
      <c r="U1453" s="7">
        <v>99.2</v>
      </c>
      <c r="V1453" s="7" t="s">
        <v>1</v>
      </c>
      <c r="W1453" s="7">
        <v>0</v>
      </c>
      <c r="X1453" s="7">
        <v>0</v>
      </c>
      <c r="Y1453" s="7" t="s">
        <v>2691</v>
      </c>
      <c r="Z1453" s="7" t="s">
        <v>1466</v>
      </c>
      <c r="AA1453" s="7" t="s">
        <v>51</v>
      </c>
    </row>
    <row r="1454" spans="1:27" x14ac:dyDescent="0.35">
      <c r="A1454" s="7" t="s">
        <v>0</v>
      </c>
      <c r="B1454" s="7">
        <v>4312</v>
      </c>
      <c r="C1454" s="7">
        <v>253</v>
      </c>
      <c r="D1454" s="7">
        <v>99.2</v>
      </c>
      <c r="E1454" s="7" t="s">
        <v>1</v>
      </c>
      <c r="F1454" s="7">
        <v>0</v>
      </c>
      <c r="G1454" s="7">
        <v>0</v>
      </c>
      <c r="H1454" s="7" t="s">
        <v>2691</v>
      </c>
      <c r="I1454" s="7" t="s">
        <v>1467</v>
      </c>
      <c r="J1454" s="7" t="s">
        <v>51</v>
      </c>
      <c r="R1454" s="7" t="s">
        <v>0</v>
      </c>
      <c r="S1454" s="7">
        <v>4312</v>
      </c>
      <c r="T1454" s="7">
        <v>253</v>
      </c>
      <c r="U1454" s="7">
        <v>99.2</v>
      </c>
      <c r="V1454" s="7" t="s">
        <v>1</v>
      </c>
      <c r="W1454" s="7">
        <v>0</v>
      </c>
      <c r="X1454" s="7">
        <v>0</v>
      </c>
      <c r="Y1454" s="7" t="s">
        <v>2691</v>
      </c>
      <c r="Z1454" s="7" t="s">
        <v>1467</v>
      </c>
      <c r="AA1454" s="7" t="s">
        <v>51</v>
      </c>
    </row>
    <row r="1455" spans="1:27" x14ac:dyDescent="0.35">
      <c r="A1455" s="7" t="s">
        <v>0</v>
      </c>
      <c r="B1455" s="7">
        <v>4312</v>
      </c>
      <c r="C1455" s="7">
        <v>253</v>
      </c>
      <c r="D1455" s="7">
        <v>99.2</v>
      </c>
      <c r="E1455" s="7" t="s">
        <v>1</v>
      </c>
      <c r="F1455" s="7">
        <v>0</v>
      </c>
      <c r="G1455" s="7">
        <v>0</v>
      </c>
      <c r="H1455" s="7" t="s">
        <v>2691</v>
      </c>
      <c r="I1455" s="7" t="s">
        <v>1469</v>
      </c>
      <c r="J1455" s="7" t="s">
        <v>51</v>
      </c>
      <c r="R1455" s="7" t="s">
        <v>0</v>
      </c>
      <c r="S1455" s="7">
        <v>4312</v>
      </c>
      <c r="T1455" s="7">
        <v>253</v>
      </c>
      <c r="U1455" s="7">
        <v>99.2</v>
      </c>
      <c r="V1455" s="7" t="s">
        <v>1</v>
      </c>
      <c r="W1455" s="7">
        <v>0</v>
      </c>
      <c r="X1455" s="7">
        <v>0</v>
      </c>
      <c r="Y1455" s="7" t="s">
        <v>2691</v>
      </c>
      <c r="Z1455" s="7" t="s">
        <v>1469</v>
      </c>
      <c r="AA1455" s="7" t="s">
        <v>51</v>
      </c>
    </row>
    <row r="1456" spans="1:27" x14ac:dyDescent="0.35">
      <c r="A1456" s="7" t="s">
        <v>0</v>
      </c>
      <c r="B1456" s="7">
        <v>4312</v>
      </c>
      <c r="C1456" s="7">
        <v>253</v>
      </c>
      <c r="D1456" s="7">
        <v>99.2</v>
      </c>
      <c r="E1456" s="7" t="s">
        <v>1</v>
      </c>
      <c r="F1456" s="7">
        <v>0</v>
      </c>
      <c r="G1456" s="7">
        <v>0</v>
      </c>
      <c r="H1456" s="7" t="s">
        <v>2691</v>
      </c>
      <c r="I1456" s="7" t="s">
        <v>1470</v>
      </c>
      <c r="J1456" s="7" t="s">
        <v>51</v>
      </c>
      <c r="R1456" s="7" t="s">
        <v>0</v>
      </c>
      <c r="S1456" s="7">
        <v>4312</v>
      </c>
      <c r="T1456" s="7">
        <v>253</v>
      </c>
      <c r="U1456" s="7">
        <v>99.2</v>
      </c>
      <c r="V1456" s="7" t="s">
        <v>1</v>
      </c>
      <c r="W1456" s="7">
        <v>0</v>
      </c>
      <c r="X1456" s="7">
        <v>0</v>
      </c>
      <c r="Y1456" s="7" t="s">
        <v>2691</v>
      </c>
      <c r="Z1456" s="7" t="s">
        <v>1470</v>
      </c>
      <c r="AA1456" s="7" t="s">
        <v>51</v>
      </c>
    </row>
    <row r="1457" spans="1:27" x14ac:dyDescent="0.35">
      <c r="A1457" s="7" t="s">
        <v>0</v>
      </c>
      <c r="B1457" s="7">
        <v>4312</v>
      </c>
      <c r="C1457" s="7">
        <v>253</v>
      </c>
      <c r="D1457" s="7">
        <v>99.2</v>
      </c>
      <c r="E1457" s="7" t="s">
        <v>1</v>
      </c>
      <c r="F1457" s="7">
        <v>0</v>
      </c>
      <c r="G1457" s="7">
        <v>0</v>
      </c>
      <c r="H1457" s="7" t="s">
        <v>2691</v>
      </c>
      <c r="I1457" s="7" t="s">
        <v>1471</v>
      </c>
      <c r="J1457" s="7" t="s">
        <v>51</v>
      </c>
      <c r="R1457" s="7" t="s">
        <v>0</v>
      </c>
      <c r="S1457" s="7">
        <v>4312</v>
      </c>
      <c r="T1457" s="7">
        <v>253</v>
      </c>
      <c r="U1457" s="7">
        <v>99.2</v>
      </c>
      <c r="V1457" s="7" t="s">
        <v>1</v>
      </c>
      <c r="W1457" s="7">
        <v>0</v>
      </c>
      <c r="X1457" s="7">
        <v>0</v>
      </c>
      <c r="Y1457" s="7" t="s">
        <v>2691</v>
      </c>
      <c r="Z1457" s="7" t="s">
        <v>1471</v>
      </c>
      <c r="AA1457" s="7" t="s">
        <v>51</v>
      </c>
    </row>
    <row r="1458" spans="1:27" x14ac:dyDescent="0.35">
      <c r="A1458" s="7" t="s">
        <v>0</v>
      </c>
      <c r="B1458" s="7">
        <v>4312</v>
      </c>
      <c r="C1458" s="7">
        <v>253</v>
      </c>
      <c r="D1458" s="7">
        <v>99.2</v>
      </c>
      <c r="E1458" s="7" t="s">
        <v>1</v>
      </c>
      <c r="F1458" s="7">
        <v>0</v>
      </c>
      <c r="G1458" s="7">
        <v>0</v>
      </c>
      <c r="H1458" s="7" t="s">
        <v>2691</v>
      </c>
      <c r="I1458" s="7" t="s">
        <v>1468</v>
      </c>
      <c r="J1458" s="7" t="s">
        <v>51</v>
      </c>
      <c r="R1458" s="7" t="s">
        <v>0</v>
      </c>
      <c r="S1458" s="7">
        <v>4312</v>
      </c>
      <c r="T1458" s="7">
        <v>253</v>
      </c>
      <c r="U1458" s="7">
        <v>99.2</v>
      </c>
      <c r="V1458" s="7" t="s">
        <v>1</v>
      </c>
      <c r="W1458" s="7">
        <v>0</v>
      </c>
      <c r="X1458" s="7">
        <v>0</v>
      </c>
      <c r="Y1458" s="7" t="s">
        <v>2691</v>
      </c>
      <c r="Z1458" s="7" t="s">
        <v>1468</v>
      </c>
      <c r="AA1458" s="7" t="s">
        <v>51</v>
      </c>
    </row>
    <row r="1459" spans="1:27" x14ac:dyDescent="0.35">
      <c r="A1459" s="7" t="s">
        <v>0</v>
      </c>
      <c r="B1459" s="7">
        <v>4312</v>
      </c>
      <c r="C1459" s="7">
        <v>253</v>
      </c>
      <c r="D1459" s="7">
        <v>99.2</v>
      </c>
      <c r="E1459" s="7" t="s">
        <v>1</v>
      </c>
      <c r="F1459" s="7">
        <v>0</v>
      </c>
      <c r="G1459" s="7">
        <v>0</v>
      </c>
      <c r="H1459" s="7" t="s">
        <v>2691</v>
      </c>
      <c r="I1459" s="7" t="s">
        <v>1472</v>
      </c>
      <c r="J1459" s="7" t="s">
        <v>51</v>
      </c>
      <c r="R1459" s="7" t="s">
        <v>0</v>
      </c>
      <c r="S1459" s="7">
        <v>4312</v>
      </c>
      <c r="T1459" s="7">
        <v>253</v>
      </c>
      <c r="U1459" s="7">
        <v>99.2</v>
      </c>
      <c r="V1459" s="7" t="s">
        <v>1</v>
      </c>
      <c r="W1459" s="7">
        <v>0</v>
      </c>
      <c r="X1459" s="7">
        <v>0</v>
      </c>
      <c r="Y1459" s="7" t="s">
        <v>2691</v>
      </c>
      <c r="Z1459" s="7" t="s">
        <v>1472</v>
      </c>
      <c r="AA1459" s="7" t="s">
        <v>51</v>
      </c>
    </row>
    <row r="1460" spans="1:27" x14ac:dyDescent="0.35">
      <c r="A1460" s="7" t="s">
        <v>0</v>
      </c>
      <c r="B1460" s="7">
        <v>4312</v>
      </c>
      <c r="C1460" s="7">
        <v>253</v>
      </c>
      <c r="D1460" s="7">
        <v>99.2</v>
      </c>
      <c r="E1460" s="7" t="s">
        <v>1</v>
      </c>
      <c r="F1460" s="7">
        <v>0</v>
      </c>
      <c r="G1460" s="7">
        <v>0</v>
      </c>
      <c r="H1460" s="7" t="s">
        <v>2691</v>
      </c>
      <c r="I1460" s="7" t="s">
        <v>1473</v>
      </c>
      <c r="J1460" s="7" t="s">
        <v>51</v>
      </c>
      <c r="R1460" s="7" t="s">
        <v>0</v>
      </c>
      <c r="S1460" s="7">
        <v>4312</v>
      </c>
      <c r="T1460" s="7">
        <v>253</v>
      </c>
      <c r="U1460" s="7">
        <v>99.2</v>
      </c>
      <c r="V1460" s="7" t="s">
        <v>1</v>
      </c>
      <c r="W1460" s="7">
        <v>0</v>
      </c>
      <c r="X1460" s="7">
        <v>0</v>
      </c>
      <c r="Y1460" s="7" t="s">
        <v>2691</v>
      </c>
      <c r="Z1460" s="7" t="s">
        <v>1473</v>
      </c>
      <c r="AA1460" s="7" t="s">
        <v>51</v>
      </c>
    </row>
    <row r="1461" spans="1:27" x14ac:dyDescent="0.35">
      <c r="A1461" s="7" t="s">
        <v>0</v>
      </c>
      <c r="B1461" s="7">
        <v>4312</v>
      </c>
      <c r="C1461" s="7">
        <v>253</v>
      </c>
      <c r="D1461" s="7">
        <v>99.2</v>
      </c>
      <c r="E1461" s="7" t="s">
        <v>1</v>
      </c>
      <c r="F1461" s="7">
        <v>0</v>
      </c>
      <c r="G1461" s="7">
        <v>0</v>
      </c>
      <c r="H1461" s="7" t="s">
        <v>2691</v>
      </c>
      <c r="I1461" s="7" t="s">
        <v>1474</v>
      </c>
      <c r="J1461" s="7" t="s">
        <v>51</v>
      </c>
      <c r="R1461" s="7" t="s">
        <v>0</v>
      </c>
      <c r="S1461" s="7">
        <v>4312</v>
      </c>
      <c r="T1461" s="7">
        <v>253</v>
      </c>
      <c r="U1461" s="7">
        <v>99.2</v>
      </c>
      <c r="V1461" s="7" t="s">
        <v>1</v>
      </c>
      <c r="W1461" s="7">
        <v>0</v>
      </c>
      <c r="X1461" s="7">
        <v>0</v>
      </c>
      <c r="Y1461" s="7" t="s">
        <v>2691</v>
      </c>
      <c r="Z1461" s="7" t="s">
        <v>1474</v>
      </c>
      <c r="AA1461" s="7" t="s">
        <v>51</v>
      </c>
    </row>
    <row r="1462" spans="1:27" x14ac:dyDescent="0.35">
      <c r="A1462" s="7" t="s">
        <v>0</v>
      </c>
      <c r="B1462" s="7">
        <v>4312</v>
      </c>
      <c r="C1462" s="7">
        <v>253</v>
      </c>
      <c r="D1462" s="7">
        <v>99.2</v>
      </c>
      <c r="E1462" s="7" t="s">
        <v>1</v>
      </c>
      <c r="F1462" s="7">
        <v>0</v>
      </c>
      <c r="G1462" s="7">
        <v>0</v>
      </c>
      <c r="H1462" s="7" t="s">
        <v>2691</v>
      </c>
      <c r="I1462" s="7" t="s">
        <v>1475</v>
      </c>
      <c r="J1462" s="7" t="s">
        <v>51</v>
      </c>
      <c r="R1462" s="7" t="s">
        <v>0</v>
      </c>
      <c r="S1462" s="7">
        <v>4312</v>
      </c>
      <c r="T1462" s="7">
        <v>253</v>
      </c>
      <c r="U1462" s="7">
        <v>99.2</v>
      </c>
      <c r="V1462" s="7" t="s">
        <v>1</v>
      </c>
      <c r="W1462" s="7">
        <v>0</v>
      </c>
      <c r="X1462" s="7">
        <v>0</v>
      </c>
      <c r="Y1462" s="7" t="s">
        <v>2691</v>
      </c>
      <c r="Z1462" s="7" t="s">
        <v>1475</v>
      </c>
      <c r="AA1462" s="7" t="s">
        <v>51</v>
      </c>
    </row>
    <row r="1463" spans="1:27" x14ac:dyDescent="0.35">
      <c r="A1463" s="7" t="s">
        <v>0</v>
      </c>
      <c r="B1463" s="7">
        <v>4312</v>
      </c>
      <c r="C1463" s="7">
        <v>253</v>
      </c>
      <c r="D1463" s="7">
        <v>99.2</v>
      </c>
      <c r="E1463" s="7" t="s">
        <v>1</v>
      </c>
      <c r="F1463" s="7">
        <v>0</v>
      </c>
      <c r="G1463" s="7">
        <v>0</v>
      </c>
      <c r="H1463" s="7" t="s">
        <v>2691</v>
      </c>
      <c r="I1463" s="7" t="s">
        <v>1478</v>
      </c>
      <c r="J1463" s="7" t="s">
        <v>51</v>
      </c>
      <c r="R1463" s="7" t="s">
        <v>0</v>
      </c>
      <c r="S1463" s="7">
        <v>4312</v>
      </c>
      <c r="T1463" s="7">
        <v>253</v>
      </c>
      <c r="U1463" s="7">
        <v>99.2</v>
      </c>
      <c r="V1463" s="7" t="s">
        <v>1</v>
      </c>
      <c r="W1463" s="7">
        <v>0</v>
      </c>
      <c r="X1463" s="7">
        <v>0</v>
      </c>
      <c r="Y1463" s="7" t="s">
        <v>2691</v>
      </c>
      <c r="Z1463" s="7" t="s">
        <v>1478</v>
      </c>
      <c r="AA1463" s="7" t="s">
        <v>51</v>
      </c>
    </row>
    <row r="1464" spans="1:27" x14ac:dyDescent="0.35">
      <c r="A1464" s="7" t="s">
        <v>0</v>
      </c>
      <c r="B1464" s="7">
        <v>4312</v>
      </c>
      <c r="C1464" s="7">
        <v>253</v>
      </c>
      <c r="D1464" s="7">
        <v>99.2</v>
      </c>
      <c r="E1464" s="7" t="s">
        <v>1</v>
      </c>
      <c r="F1464" s="7">
        <v>0</v>
      </c>
      <c r="G1464" s="7">
        <v>0</v>
      </c>
      <c r="H1464" s="7" t="s">
        <v>2691</v>
      </c>
      <c r="I1464" s="7" t="s">
        <v>1476</v>
      </c>
      <c r="J1464" s="7" t="s">
        <v>51</v>
      </c>
      <c r="R1464" s="7" t="s">
        <v>0</v>
      </c>
      <c r="S1464" s="7">
        <v>4312</v>
      </c>
      <c r="T1464" s="7">
        <v>253</v>
      </c>
      <c r="U1464" s="7">
        <v>99.2</v>
      </c>
      <c r="V1464" s="7" t="s">
        <v>1</v>
      </c>
      <c r="W1464" s="7">
        <v>0</v>
      </c>
      <c r="X1464" s="7">
        <v>0</v>
      </c>
      <c r="Y1464" s="7" t="s">
        <v>2691</v>
      </c>
      <c r="Z1464" s="7" t="s">
        <v>1476</v>
      </c>
      <c r="AA1464" s="7" t="s">
        <v>51</v>
      </c>
    </row>
    <row r="1465" spans="1:27" x14ac:dyDescent="0.35">
      <c r="A1465" s="7" t="s">
        <v>0</v>
      </c>
      <c r="B1465" s="7">
        <v>4312</v>
      </c>
      <c r="C1465" s="7">
        <v>253</v>
      </c>
      <c r="D1465" s="7">
        <v>99.2</v>
      </c>
      <c r="E1465" s="7" t="s">
        <v>1</v>
      </c>
      <c r="F1465" s="7">
        <v>0</v>
      </c>
      <c r="G1465" s="7">
        <v>0</v>
      </c>
      <c r="H1465" s="7" t="s">
        <v>2691</v>
      </c>
      <c r="I1465" s="7" t="s">
        <v>1477</v>
      </c>
      <c r="J1465" s="7" t="s">
        <v>51</v>
      </c>
      <c r="R1465" s="7" t="s">
        <v>0</v>
      </c>
      <c r="S1465" s="7">
        <v>4312</v>
      </c>
      <c r="T1465" s="7">
        <v>253</v>
      </c>
      <c r="U1465" s="7">
        <v>99.2</v>
      </c>
      <c r="V1465" s="7" t="s">
        <v>1</v>
      </c>
      <c r="W1465" s="7">
        <v>0</v>
      </c>
      <c r="X1465" s="7">
        <v>0</v>
      </c>
      <c r="Y1465" s="7" t="s">
        <v>2691</v>
      </c>
      <c r="Z1465" s="7" t="s">
        <v>1477</v>
      </c>
      <c r="AA1465" s="7" t="s">
        <v>51</v>
      </c>
    </row>
    <row r="1466" spans="1:27" x14ac:dyDescent="0.35">
      <c r="A1466" s="7" t="s">
        <v>0</v>
      </c>
      <c r="B1466" s="7">
        <v>4312</v>
      </c>
      <c r="C1466" s="7">
        <v>253</v>
      </c>
      <c r="D1466" s="7">
        <v>99.2</v>
      </c>
      <c r="E1466" s="7" t="s">
        <v>1</v>
      </c>
      <c r="F1466" s="7">
        <v>0</v>
      </c>
      <c r="G1466" s="7">
        <v>0</v>
      </c>
      <c r="H1466" s="7" t="s">
        <v>2691</v>
      </c>
      <c r="I1466" s="7" t="s">
        <v>1479</v>
      </c>
      <c r="J1466" s="7" t="s">
        <v>51</v>
      </c>
      <c r="R1466" s="7" t="s">
        <v>0</v>
      </c>
      <c r="S1466" s="7">
        <v>4312</v>
      </c>
      <c r="T1466" s="7">
        <v>253</v>
      </c>
      <c r="U1466" s="7">
        <v>99.2</v>
      </c>
      <c r="V1466" s="7" t="s">
        <v>1</v>
      </c>
      <c r="W1466" s="7">
        <v>0</v>
      </c>
      <c r="X1466" s="7">
        <v>0</v>
      </c>
      <c r="Y1466" s="7" t="s">
        <v>2691</v>
      </c>
      <c r="Z1466" s="7" t="s">
        <v>1479</v>
      </c>
      <c r="AA1466" s="7" t="s">
        <v>51</v>
      </c>
    </row>
    <row r="1467" spans="1:27" x14ac:dyDescent="0.35">
      <c r="A1467" s="7" t="s">
        <v>0</v>
      </c>
      <c r="B1467" s="7">
        <v>4312</v>
      </c>
      <c r="C1467" s="7">
        <v>253</v>
      </c>
      <c r="D1467" s="7">
        <v>99.2</v>
      </c>
      <c r="E1467" s="7" t="s">
        <v>1</v>
      </c>
      <c r="F1467" s="7">
        <v>0</v>
      </c>
      <c r="G1467" s="7">
        <v>0</v>
      </c>
      <c r="H1467" s="7" t="s">
        <v>2691</v>
      </c>
      <c r="I1467" s="7" t="s">
        <v>1480</v>
      </c>
      <c r="J1467" s="7" t="s">
        <v>51</v>
      </c>
      <c r="R1467" s="7" t="s">
        <v>0</v>
      </c>
      <c r="S1467" s="7">
        <v>4312</v>
      </c>
      <c r="T1467" s="7">
        <v>253</v>
      </c>
      <c r="U1467" s="7">
        <v>99.2</v>
      </c>
      <c r="V1467" s="7" t="s">
        <v>1</v>
      </c>
      <c r="W1467" s="7">
        <v>0</v>
      </c>
      <c r="X1467" s="7">
        <v>0</v>
      </c>
      <c r="Y1467" s="7" t="s">
        <v>2691</v>
      </c>
      <c r="Z1467" s="7" t="s">
        <v>1480</v>
      </c>
      <c r="AA1467" s="7" t="s">
        <v>51</v>
      </c>
    </row>
    <row r="1468" spans="1:27" x14ac:dyDescent="0.35">
      <c r="A1468" s="7" t="s">
        <v>0</v>
      </c>
      <c r="B1468" s="7">
        <v>4312</v>
      </c>
      <c r="C1468" s="7">
        <v>253</v>
      </c>
      <c r="D1468" s="7">
        <v>99.2</v>
      </c>
      <c r="E1468" s="7" t="s">
        <v>1</v>
      </c>
      <c r="F1468" s="7">
        <v>0</v>
      </c>
      <c r="G1468" s="7">
        <v>0</v>
      </c>
      <c r="H1468" s="7" t="s">
        <v>2691</v>
      </c>
      <c r="I1468" s="7" t="s">
        <v>1481</v>
      </c>
      <c r="J1468" s="7" t="s">
        <v>51</v>
      </c>
      <c r="R1468" s="7" t="s">
        <v>0</v>
      </c>
      <c r="S1468" s="7">
        <v>4312</v>
      </c>
      <c r="T1468" s="7">
        <v>253</v>
      </c>
      <c r="U1468" s="7">
        <v>99.2</v>
      </c>
      <c r="V1468" s="7" t="s">
        <v>1</v>
      </c>
      <c r="W1468" s="7">
        <v>0</v>
      </c>
      <c r="X1468" s="7">
        <v>0</v>
      </c>
      <c r="Y1468" s="7" t="s">
        <v>2691</v>
      </c>
      <c r="Z1468" s="7" t="s">
        <v>1481</v>
      </c>
      <c r="AA1468" s="7" t="s">
        <v>51</v>
      </c>
    </row>
    <row r="1469" spans="1:27" x14ac:dyDescent="0.35">
      <c r="A1469" s="7" t="s">
        <v>0</v>
      </c>
      <c r="B1469" s="7">
        <v>4312</v>
      </c>
      <c r="C1469" s="7">
        <v>253</v>
      </c>
      <c r="D1469" s="7">
        <v>99.2</v>
      </c>
      <c r="E1469" s="7" t="s">
        <v>1</v>
      </c>
      <c r="F1469" s="7">
        <v>0</v>
      </c>
      <c r="G1469" s="7">
        <v>0</v>
      </c>
      <c r="H1469" s="7" t="s">
        <v>2691</v>
      </c>
      <c r="I1469" s="7" t="s">
        <v>1483</v>
      </c>
      <c r="J1469" s="7" t="s">
        <v>51</v>
      </c>
      <c r="R1469" s="7" t="s">
        <v>0</v>
      </c>
      <c r="S1469" s="7">
        <v>4312</v>
      </c>
      <c r="T1469" s="7">
        <v>253</v>
      </c>
      <c r="U1469" s="7">
        <v>99.2</v>
      </c>
      <c r="V1469" s="7" t="s">
        <v>1</v>
      </c>
      <c r="W1469" s="7">
        <v>0</v>
      </c>
      <c r="X1469" s="7">
        <v>0</v>
      </c>
      <c r="Y1469" s="7" t="s">
        <v>2691</v>
      </c>
      <c r="Z1469" s="7" t="s">
        <v>1483</v>
      </c>
      <c r="AA1469" s="7" t="s">
        <v>51</v>
      </c>
    </row>
    <row r="1470" spans="1:27" x14ac:dyDescent="0.35">
      <c r="A1470" s="7" t="s">
        <v>0</v>
      </c>
      <c r="B1470" s="7">
        <v>4160</v>
      </c>
      <c r="C1470" s="7">
        <v>253</v>
      </c>
      <c r="D1470" s="7">
        <v>99.6</v>
      </c>
      <c r="E1470" s="7" t="s">
        <v>1</v>
      </c>
      <c r="F1470" s="7">
        <v>0</v>
      </c>
      <c r="G1470" s="7">
        <v>0</v>
      </c>
      <c r="H1470" s="7" t="s">
        <v>2699</v>
      </c>
      <c r="I1470" s="7" t="s">
        <v>1484</v>
      </c>
      <c r="J1470" s="7" t="s">
        <v>1311</v>
      </c>
      <c r="R1470" s="7" t="s">
        <v>0</v>
      </c>
      <c r="S1470" s="7">
        <v>4160</v>
      </c>
      <c r="T1470" s="7">
        <v>253</v>
      </c>
      <c r="U1470" s="7">
        <v>99.6</v>
      </c>
      <c r="V1470" s="7" t="s">
        <v>1</v>
      </c>
      <c r="W1470" s="7">
        <v>0</v>
      </c>
      <c r="X1470" s="7">
        <v>0</v>
      </c>
      <c r="Y1470" s="7" t="s">
        <v>2699</v>
      </c>
      <c r="Z1470" s="7" t="s">
        <v>1484</v>
      </c>
      <c r="AA1470" s="7" t="s">
        <v>1311</v>
      </c>
    </row>
    <row r="1471" spans="1:27" x14ac:dyDescent="0.35">
      <c r="A1471" s="7" t="s">
        <v>0</v>
      </c>
      <c r="B1471" s="7">
        <v>4312</v>
      </c>
      <c r="C1471" s="7">
        <v>253</v>
      </c>
      <c r="D1471" s="7">
        <v>99.2</v>
      </c>
      <c r="E1471" s="7" t="s">
        <v>1</v>
      </c>
      <c r="F1471" s="7">
        <v>0</v>
      </c>
      <c r="G1471" s="7">
        <v>0</v>
      </c>
      <c r="H1471" s="7" t="s">
        <v>2691</v>
      </c>
      <c r="I1471" s="7" t="s">
        <v>1482</v>
      </c>
      <c r="J1471" s="7" t="s">
        <v>51</v>
      </c>
      <c r="R1471" s="7" t="s">
        <v>0</v>
      </c>
      <c r="S1471" s="7">
        <v>4312</v>
      </c>
      <c r="T1471" s="7">
        <v>253</v>
      </c>
      <c r="U1471" s="7">
        <v>99.2</v>
      </c>
      <c r="V1471" s="7" t="s">
        <v>1</v>
      </c>
      <c r="W1471" s="7">
        <v>0</v>
      </c>
      <c r="X1471" s="7">
        <v>0</v>
      </c>
      <c r="Y1471" s="7" t="s">
        <v>2691</v>
      </c>
      <c r="Z1471" s="7" t="s">
        <v>1482</v>
      </c>
      <c r="AA1471" s="7" t="s">
        <v>51</v>
      </c>
    </row>
    <row r="1472" spans="1:27" x14ac:dyDescent="0.35">
      <c r="A1472" s="7" t="s">
        <v>0</v>
      </c>
      <c r="B1472" s="7">
        <v>4160</v>
      </c>
      <c r="C1472" s="7">
        <v>253</v>
      </c>
      <c r="D1472" s="7">
        <v>99.6</v>
      </c>
      <c r="E1472" s="7" t="s">
        <v>1</v>
      </c>
      <c r="F1472" s="7">
        <v>0</v>
      </c>
      <c r="G1472" s="7">
        <v>0</v>
      </c>
      <c r="H1472" s="7" t="s">
        <v>2699</v>
      </c>
      <c r="I1472" s="7" t="s">
        <v>1487</v>
      </c>
      <c r="J1472" s="7" t="s">
        <v>1311</v>
      </c>
      <c r="R1472" s="7" t="s">
        <v>0</v>
      </c>
      <c r="S1472" s="7">
        <v>4160</v>
      </c>
      <c r="T1472" s="7">
        <v>253</v>
      </c>
      <c r="U1472" s="7">
        <v>99.6</v>
      </c>
      <c r="V1472" s="7" t="s">
        <v>1</v>
      </c>
      <c r="W1472" s="7">
        <v>0</v>
      </c>
      <c r="X1472" s="7">
        <v>0</v>
      </c>
      <c r="Y1472" s="7" t="s">
        <v>2699</v>
      </c>
      <c r="Z1472" s="7" t="s">
        <v>1487</v>
      </c>
      <c r="AA1472" s="7" t="s">
        <v>1311</v>
      </c>
    </row>
    <row r="1473" spans="1:27" x14ac:dyDescent="0.35">
      <c r="A1473" s="7" t="s">
        <v>0</v>
      </c>
      <c r="B1473" s="7">
        <v>4160</v>
      </c>
      <c r="C1473" s="7">
        <v>253</v>
      </c>
      <c r="D1473" s="7">
        <v>99.6</v>
      </c>
      <c r="E1473" s="7" t="s">
        <v>1</v>
      </c>
      <c r="F1473" s="7">
        <v>0</v>
      </c>
      <c r="G1473" s="7">
        <v>0</v>
      </c>
      <c r="H1473" s="7" t="s">
        <v>2699</v>
      </c>
      <c r="I1473" s="7" t="s">
        <v>1485</v>
      </c>
      <c r="J1473" s="7" t="s">
        <v>1311</v>
      </c>
      <c r="R1473" s="7" t="s">
        <v>0</v>
      </c>
      <c r="S1473" s="7">
        <v>4160</v>
      </c>
      <c r="T1473" s="7">
        <v>253</v>
      </c>
      <c r="U1473" s="7">
        <v>99.6</v>
      </c>
      <c r="V1473" s="7" t="s">
        <v>1</v>
      </c>
      <c r="W1473" s="7">
        <v>0</v>
      </c>
      <c r="X1473" s="7">
        <v>0</v>
      </c>
      <c r="Y1473" s="7" t="s">
        <v>2699</v>
      </c>
      <c r="Z1473" s="7" t="s">
        <v>1485</v>
      </c>
      <c r="AA1473" s="7" t="s">
        <v>1311</v>
      </c>
    </row>
    <row r="1474" spans="1:27" x14ac:dyDescent="0.35">
      <c r="A1474" s="7" t="s">
        <v>0</v>
      </c>
      <c r="B1474" s="7">
        <v>4160</v>
      </c>
      <c r="C1474" s="7">
        <v>253</v>
      </c>
      <c r="D1474" s="7">
        <v>99.6</v>
      </c>
      <c r="E1474" s="7" t="s">
        <v>1</v>
      </c>
      <c r="F1474" s="7">
        <v>0</v>
      </c>
      <c r="G1474" s="7">
        <v>0</v>
      </c>
      <c r="H1474" s="7" t="s">
        <v>2699</v>
      </c>
      <c r="I1474" s="7" t="s">
        <v>1489</v>
      </c>
      <c r="J1474" s="7" t="s">
        <v>1311</v>
      </c>
      <c r="R1474" s="7" t="s">
        <v>0</v>
      </c>
      <c r="S1474" s="7">
        <v>4160</v>
      </c>
      <c r="T1474" s="7">
        <v>253</v>
      </c>
      <c r="U1474" s="7">
        <v>99.6</v>
      </c>
      <c r="V1474" s="7" t="s">
        <v>1</v>
      </c>
      <c r="W1474" s="7">
        <v>0</v>
      </c>
      <c r="X1474" s="7">
        <v>0</v>
      </c>
      <c r="Y1474" s="7" t="s">
        <v>2699</v>
      </c>
      <c r="Z1474" s="7" t="s">
        <v>1489</v>
      </c>
      <c r="AA1474" s="7" t="s">
        <v>1311</v>
      </c>
    </row>
    <row r="1475" spans="1:27" x14ac:dyDescent="0.35">
      <c r="A1475" s="7" t="s">
        <v>0</v>
      </c>
      <c r="B1475" s="7">
        <v>4160</v>
      </c>
      <c r="C1475" s="7">
        <v>253</v>
      </c>
      <c r="D1475" s="7">
        <v>99.6</v>
      </c>
      <c r="E1475" s="7" t="s">
        <v>1</v>
      </c>
      <c r="F1475" s="7">
        <v>0</v>
      </c>
      <c r="G1475" s="7">
        <v>0</v>
      </c>
      <c r="H1475" s="7" t="s">
        <v>2699</v>
      </c>
      <c r="I1475" s="7" t="s">
        <v>1488</v>
      </c>
      <c r="J1475" s="7" t="s">
        <v>1311</v>
      </c>
      <c r="R1475" s="7" t="s">
        <v>0</v>
      </c>
      <c r="S1475" s="7">
        <v>4160</v>
      </c>
      <c r="T1475" s="7">
        <v>253</v>
      </c>
      <c r="U1475" s="7">
        <v>99.6</v>
      </c>
      <c r="V1475" s="7" t="s">
        <v>1</v>
      </c>
      <c r="W1475" s="7">
        <v>0</v>
      </c>
      <c r="X1475" s="7">
        <v>0</v>
      </c>
      <c r="Y1475" s="7" t="s">
        <v>2699</v>
      </c>
      <c r="Z1475" s="7" t="s">
        <v>1488</v>
      </c>
      <c r="AA1475" s="7" t="s">
        <v>1311</v>
      </c>
    </row>
    <row r="1476" spans="1:27" x14ac:dyDescent="0.35">
      <c r="A1476" s="7" t="s">
        <v>0</v>
      </c>
      <c r="B1476" s="7">
        <v>4160</v>
      </c>
      <c r="C1476" s="7">
        <v>253</v>
      </c>
      <c r="D1476" s="7">
        <v>99.6</v>
      </c>
      <c r="E1476" s="7" t="s">
        <v>1</v>
      </c>
      <c r="F1476" s="7">
        <v>0</v>
      </c>
      <c r="G1476" s="7">
        <v>0</v>
      </c>
      <c r="H1476" s="7" t="s">
        <v>2699</v>
      </c>
      <c r="I1476" s="7" t="s">
        <v>1490</v>
      </c>
      <c r="J1476" s="7" t="s">
        <v>1311</v>
      </c>
      <c r="R1476" s="7" t="s">
        <v>0</v>
      </c>
      <c r="S1476" s="7">
        <v>4160</v>
      </c>
      <c r="T1476" s="7">
        <v>253</v>
      </c>
      <c r="U1476" s="7">
        <v>99.6</v>
      </c>
      <c r="V1476" s="7" t="s">
        <v>1</v>
      </c>
      <c r="W1476" s="7">
        <v>0</v>
      </c>
      <c r="X1476" s="7">
        <v>0</v>
      </c>
      <c r="Y1476" s="7" t="s">
        <v>2699</v>
      </c>
      <c r="Z1476" s="7" t="s">
        <v>1490</v>
      </c>
      <c r="AA1476" s="7" t="s">
        <v>1311</v>
      </c>
    </row>
    <row r="1477" spans="1:27" x14ac:dyDescent="0.35">
      <c r="A1477" s="7" t="s">
        <v>0</v>
      </c>
      <c r="B1477" s="7">
        <v>4160</v>
      </c>
      <c r="C1477" s="7">
        <v>253</v>
      </c>
      <c r="D1477" s="7">
        <v>99.6</v>
      </c>
      <c r="E1477" s="7" t="s">
        <v>1</v>
      </c>
      <c r="F1477" s="7">
        <v>0</v>
      </c>
      <c r="G1477" s="7">
        <v>0</v>
      </c>
      <c r="H1477" s="7" t="s">
        <v>2699</v>
      </c>
      <c r="I1477" s="7" t="s">
        <v>1491</v>
      </c>
      <c r="J1477" s="7" t="s">
        <v>1311</v>
      </c>
      <c r="R1477" s="7" t="s">
        <v>0</v>
      </c>
      <c r="S1477" s="7">
        <v>4160</v>
      </c>
      <c r="T1477" s="7">
        <v>253</v>
      </c>
      <c r="U1477" s="7">
        <v>99.6</v>
      </c>
      <c r="V1477" s="7" t="s">
        <v>1</v>
      </c>
      <c r="W1477" s="7">
        <v>0</v>
      </c>
      <c r="X1477" s="7">
        <v>0</v>
      </c>
      <c r="Y1477" s="7" t="s">
        <v>2699</v>
      </c>
      <c r="Z1477" s="7" t="s">
        <v>1491</v>
      </c>
      <c r="AA1477" s="7" t="s">
        <v>1311</v>
      </c>
    </row>
    <row r="1478" spans="1:27" x14ac:dyDescent="0.35">
      <c r="A1478" s="7" t="s">
        <v>0</v>
      </c>
      <c r="B1478" s="7">
        <v>4160</v>
      </c>
      <c r="C1478" s="7">
        <v>253</v>
      </c>
      <c r="D1478" s="7">
        <v>99.6</v>
      </c>
      <c r="E1478" s="7" t="s">
        <v>1</v>
      </c>
      <c r="F1478" s="7">
        <v>0</v>
      </c>
      <c r="G1478" s="7">
        <v>0</v>
      </c>
      <c r="H1478" s="7" t="s">
        <v>2699</v>
      </c>
      <c r="I1478" s="7" t="s">
        <v>1493</v>
      </c>
      <c r="J1478" s="7" t="s">
        <v>1311</v>
      </c>
      <c r="R1478" s="7" t="s">
        <v>0</v>
      </c>
      <c r="S1478" s="7">
        <v>4160</v>
      </c>
      <c r="T1478" s="7">
        <v>253</v>
      </c>
      <c r="U1478" s="7">
        <v>99.6</v>
      </c>
      <c r="V1478" s="7" t="s">
        <v>1</v>
      </c>
      <c r="W1478" s="7">
        <v>0</v>
      </c>
      <c r="X1478" s="7">
        <v>0</v>
      </c>
      <c r="Y1478" s="7" t="s">
        <v>2699</v>
      </c>
      <c r="Z1478" s="7" t="s">
        <v>1493</v>
      </c>
      <c r="AA1478" s="7" t="s">
        <v>1311</v>
      </c>
    </row>
    <row r="1479" spans="1:27" x14ac:dyDescent="0.35">
      <c r="A1479" s="7" t="s">
        <v>0</v>
      </c>
      <c r="B1479" s="7">
        <v>4160</v>
      </c>
      <c r="C1479" s="7">
        <v>253</v>
      </c>
      <c r="D1479" s="7">
        <v>99.6</v>
      </c>
      <c r="E1479" s="7" t="s">
        <v>1</v>
      </c>
      <c r="F1479" s="7">
        <v>0</v>
      </c>
      <c r="G1479" s="7">
        <v>0</v>
      </c>
      <c r="H1479" s="7" t="s">
        <v>2699</v>
      </c>
      <c r="I1479" s="7" t="s">
        <v>1494</v>
      </c>
      <c r="J1479" s="7" t="s">
        <v>1311</v>
      </c>
      <c r="R1479" s="7" t="s">
        <v>0</v>
      </c>
      <c r="S1479" s="7">
        <v>4160</v>
      </c>
      <c r="T1479" s="7">
        <v>253</v>
      </c>
      <c r="U1479" s="7">
        <v>99.6</v>
      </c>
      <c r="V1479" s="7" t="s">
        <v>1</v>
      </c>
      <c r="W1479" s="7">
        <v>0</v>
      </c>
      <c r="X1479" s="7">
        <v>0</v>
      </c>
      <c r="Y1479" s="7" t="s">
        <v>2699</v>
      </c>
      <c r="Z1479" s="7" t="s">
        <v>1494</v>
      </c>
      <c r="AA1479" s="7" t="s">
        <v>1311</v>
      </c>
    </row>
    <row r="1480" spans="1:27" x14ac:dyDescent="0.35">
      <c r="A1480" s="7" t="s">
        <v>0</v>
      </c>
      <c r="B1480" s="7">
        <v>4160</v>
      </c>
      <c r="C1480" s="7">
        <v>253</v>
      </c>
      <c r="D1480" s="7">
        <v>99.6</v>
      </c>
      <c r="E1480" s="7" t="s">
        <v>1</v>
      </c>
      <c r="F1480" s="7">
        <v>0</v>
      </c>
      <c r="G1480" s="7">
        <v>0</v>
      </c>
      <c r="H1480" s="7" t="s">
        <v>2699</v>
      </c>
      <c r="I1480" s="7" t="s">
        <v>1496</v>
      </c>
      <c r="J1480" s="7" t="s">
        <v>1311</v>
      </c>
      <c r="R1480" s="7" t="s">
        <v>0</v>
      </c>
      <c r="S1480" s="7">
        <v>4160</v>
      </c>
      <c r="T1480" s="7">
        <v>253</v>
      </c>
      <c r="U1480" s="7">
        <v>99.6</v>
      </c>
      <c r="V1480" s="7" t="s">
        <v>1</v>
      </c>
      <c r="W1480" s="7">
        <v>0</v>
      </c>
      <c r="X1480" s="7">
        <v>0</v>
      </c>
      <c r="Y1480" s="7" t="s">
        <v>2699</v>
      </c>
      <c r="Z1480" s="7" t="s">
        <v>1496</v>
      </c>
      <c r="AA1480" s="7" t="s">
        <v>1311</v>
      </c>
    </row>
    <row r="1481" spans="1:27" x14ac:dyDescent="0.35">
      <c r="A1481" s="7" t="s">
        <v>0</v>
      </c>
      <c r="B1481" s="7">
        <v>4160</v>
      </c>
      <c r="C1481" s="7">
        <v>253</v>
      </c>
      <c r="D1481" s="7">
        <v>99.6</v>
      </c>
      <c r="E1481" s="7" t="s">
        <v>1</v>
      </c>
      <c r="F1481" s="7">
        <v>0</v>
      </c>
      <c r="G1481" s="7">
        <v>0</v>
      </c>
      <c r="H1481" s="7" t="s">
        <v>2699</v>
      </c>
      <c r="I1481" s="7" t="s">
        <v>1495</v>
      </c>
      <c r="J1481" s="7" t="s">
        <v>1311</v>
      </c>
      <c r="R1481" s="7" t="s">
        <v>0</v>
      </c>
      <c r="S1481" s="7">
        <v>4160</v>
      </c>
      <c r="T1481" s="7">
        <v>253</v>
      </c>
      <c r="U1481" s="7">
        <v>99.6</v>
      </c>
      <c r="V1481" s="7" t="s">
        <v>1</v>
      </c>
      <c r="W1481" s="7">
        <v>0</v>
      </c>
      <c r="X1481" s="7">
        <v>0</v>
      </c>
      <c r="Y1481" s="7" t="s">
        <v>2699</v>
      </c>
      <c r="Z1481" s="7" t="s">
        <v>1495</v>
      </c>
      <c r="AA1481" s="7" t="s">
        <v>1311</v>
      </c>
    </row>
    <row r="1482" spans="1:27" x14ac:dyDescent="0.35">
      <c r="A1482" s="7" t="s">
        <v>0</v>
      </c>
      <c r="B1482" s="7">
        <v>4160</v>
      </c>
      <c r="C1482" s="7">
        <v>253</v>
      </c>
      <c r="D1482" s="7">
        <v>99.6</v>
      </c>
      <c r="E1482" s="7" t="s">
        <v>1</v>
      </c>
      <c r="F1482" s="7">
        <v>0</v>
      </c>
      <c r="G1482" s="7">
        <v>0</v>
      </c>
      <c r="H1482" s="7" t="s">
        <v>2699</v>
      </c>
      <c r="I1482" s="7" t="s">
        <v>1492</v>
      </c>
      <c r="J1482" s="7" t="s">
        <v>1311</v>
      </c>
      <c r="R1482" s="7" t="s">
        <v>0</v>
      </c>
      <c r="S1482" s="7">
        <v>4160</v>
      </c>
      <c r="T1482" s="7">
        <v>253</v>
      </c>
      <c r="U1482" s="7">
        <v>99.6</v>
      </c>
      <c r="V1482" s="7" t="s">
        <v>1</v>
      </c>
      <c r="W1482" s="7">
        <v>0</v>
      </c>
      <c r="X1482" s="7">
        <v>0</v>
      </c>
      <c r="Y1482" s="7" t="s">
        <v>2699</v>
      </c>
      <c r="Z1482" s="7" t="s">
        <v>1492</v>
      </c>
      <c r="AA1482" s="7" t="s">
        <v>1311</v>
      </c>
    </row>
    <row r="1483" spans="1:27" x14ac:dyDescent="0.35">
      <c r="A1483" s="7" t="s">
        <v>0</v>
      </c>
      <c r="B1483" s="7">
        <v>4160</v>
      </c>
      <c r="C1483" s="7">
        <v>253</v>
      </c>
      <c r="D1483" s="7">
        <v>99.6</v>
      </c>
      <c r="E1483" s="7" t="s">
        <v>1</v>
      </c>
      <c r="F1483" s="7">
        <v>0</v>
      </c>
      <c r="G1483" s="7">
        <v>0</v>
      </c>
      <c r="H1483" s="7" t="s">
        <v>2699</v>
      </c>
      <c r="I1483" s="7" t="s">
        <v>1498</v>
      </c>
      <c r="J1483" s="7" t="s">
        <v>1311</v>
      </c>
      <c r="R1483" s="7" t="s">
        <v>0</v>
      </c>
      <c r="S1483" s="7">
        <v>4160</v>
      </c>
      <c r="T1483" s="7">
        <v>253</v>
      </c>
      <c r="U1483" s="7">
        <v>99.6</v>
      </c>
      <c r="V1483" s="7" t="s">
        <v>1</v>
      </c>
      <c r="W1483" s="7">
        <v>0</v>
      </c>
      <c r="X1483" s="7">
        <v>0</v>
      </c>
      <c r="Y1483" s="7" t="s">
        <v>2699</v>
      </c>
      <c r="Z1483" s="7" t="s">
        <v>1498</v>
      </c>
      <c r="AA1483" s="7" t="s">
        <v>1311</v>
      </c>
    </row>
    <row r="1484" spans="1:27" x14ac:dyDescent="0.35">
      <c r="A1484" s="7" t="s">
        <v>0</v>
      </c>
      <c r="B1484" s="7">
        <v>4160</v>
      </c>
      <c r="C1484" s="7">
        <v>253</v>
      </c>
      <c r="D1484" s="7">
        <v>99.6</v>
      </c>
      <c r="E1484" s="7" t="s">
        <v>1</v>
      </c>
      <c r="F1484" s="7">
        <v>0</v>
      </c>
      <c r="G1484" s="7">
        <v>0</v>
      </c>
      <c r="H1484" s="7" t="s">
        <v>2699</v>
      </c>
      <c r="I1484" s="7" t="s">
        <v>1497</v>
      </c>
      <c r="J1484" s="7" t="s">
        <v>1311</v>
      </c>
      <c r="R1484" s="7" t="s">
        <v>0</v>
      </c>
      <c r="S1484" s="7">
        <v>4160</v>
      </c>
      <c r="T1484" s="7">
        <v>253</v>
      </c>
      <c r="U1484" s="7">
        <v>99.6</v>
      </c>
      <c r="V1484" s="7" t="s">
        <v>1</v>
      </c>
      <c r="W1484" s="7">
        <v>0</v>
      </c>
      <c r="X1484" s="7">
        <v>0</v>
      </c>
      <c r="Y1484" s="7" t="s">
        <v>2699</v>
      </c>
      <c r="Z1484" s="7" t="s">
        <v>1497</v>
      </c>
      <c r="AA1484" s="7" t="s">
        <v>1311</v>
      </c>
    </row>
    <row r="1485" spans="1:27" x14ac:dyDescent="0.35">
      <c r="A1485" s="7" t="s">
        <v>0</v>
      </c>
      <c r="B1485" s="7">
        <v>4160</v>
      </c>
      <c r="C1485" s="7">
        <v>253</v>
      </c>
      <c r="D1485" s="7">
        <v>99.6</v>
      </c>
      <c r="E1485" s="7" t="s">
        <v>1</v>
      </c>
      <c r="F1485" s="7">
        <v>0</v>
      </c>
      <c r="G1485" s="7">
        <v>0</v>
      </c>
      <c r="H1485" s="7" t="s">
        <v>2699</v>
      </c>
      <c r="I1485" s="7" t="s">
        <v>1499</v>
      </c>
      <c r="J1485" s="7" t="s">
        <v>1311</v>
      </c>
      <c r="R1485" s="7" t="s">
        <v>0</v>
      </c>
      <c r="S1485" s="7">
        <v>4160</v>
      </c>
      <c r="T1485" s="7">
        <v>253</v>
      </c>
      <c r="U1485" s="7">
        <v>99.6</v>
      </c>
      <c r="V1485" s="7" t="s">
        <v>1</v>
      </c>
      <c r="W1485" s="7">
        <v>0</v>
      </c>
      <c r="X1485" s="7">
        <v>0</v>
      </c>
      <c r="Y1485" s="7" t="s">
        <v>2699</v>
      </c>
      <c r="Z1485" s="7" t="s">
        <v>1499</v>
      </c>
      <c r="AA1485" s="7" t="s">
        <v>1311</v>
      </c>
    </row>
    <row r="1486" spans="1:27" x14ac:dyDescent="0.35">
      <c r="A1486" s="7" t="s">
        <v>0</v>
      </c>
      <c r="B1486" s="7">
        <v>4160</v>
      </c>
      <c r="C1486" s="7">
        <v>253</v>
      </c>
      <c r="D1486" s="7">
        <v>99.6</v>
      </c>
      <c r="E1486" s="7" t="s">
        <v>1</v>
      </c>
      <c r="F1486" s="7">
        <v>0</v>
      </c>
      <c r="G1486" s="7">
        <v>0</v>
      </c>
      <c r="H1486" s="7" t="s">
        <v>2699</v>
      </c>
      <c r="I1486" s="7" t="s">
        <v>1502</v>
      </c>
      <c r="J1486" s="7" t="s">
        <v>1311</v>
      </c>
      <c r="R1486" s="7" t="s">
        <v>0</v>
      </c>
      <c r="S1486" s="7">
        <v>4160</v>
      </c>
      <c r="T1486" s="7">
        <v>253</v>
      </c>
      <c r="U1486" s="7">
        <v>99.6</v>
      </c>
      <c r="V1486" s="7" t="s">
        <v>1</v>
      </c>
      <c r="W1486" s="7">
        <v>0</v>
      </c>
      <c r="X1486" s="7">
        <v>0</v>
      </c>
      <c r="Y1486" s="7" t="s">
        <v>2699</v>
      </c>
      <c r="Z1486" s="7" t="s">
        <v>1502</v>
      </c>
      <c r="AA1486" s="7" t="s">
        <v>1311</v>
      </c>
    </row>
    <row r="1487" spans="1:27" x14ac:dyDescent="0.35">
      <c r="A1487" s="7" t="s">
        <v>0</v>
      </c>
      <c r="B1487" s="7">
        <v>4160</v>
      </c>
      <c r="C1487" s="7">
        <v>253</v>
      </c>
      <c r="D1487" s="7">
        <v>99.6</v>
      </c>
      <c r="E1487" s="7" t="s">
        <v>1</v>
      </c>
      <c r="F1487" s="7">
        <v>0</v>
      </c>
      <c r="G1487" s="7">
        <v>0</v>
      </c>
      <c r="H1487" s="7" t="s">
        <v>2699</v>
      </c>
      <c r="I1487" s="7" t="s">
        <v>1501</v>
      </c>
      <c r="J1487" s="7" t="s">
        <v>1311</v>
      </c>
      <c r="R1487" s="7" t="s">
        <v>0</v>
      </c>
      <c r="S1487" s="7">
        <v>4160</v>
      </c>
      <c r="T1487" s="7">
        <v>253</v>
      </c>
      <c r="U1487" s="7">
        <v>99.6</v>
      </c>
      <c r="V1487" s="7" t="s">
        <v>1</v>
      </c>
      <c r="W1487" s="7">
        <v>0</v>
      </c>
      <c r="X1487" s="7">
        <v>0</v>
      </c>
      <c r="Y1487" s="7" t="s">
        <v>2699</v>
      </c>
      <c r="Z1487" s="7" t="s">
        <v>1501</v>
      </c>
      <c r="AA1487" s="7" t="s">
        <v>1311</v>
      </c>
    </row>
    <row r="1488" spans="1:27" x14ac:dyDescent="0.35">
      <c r="A1488" s="7" t="s">
        <v>0</v>
      </c>
      <c r="B1488" s="7">
        <v>4160</v>
      </c>
      <c r="C1488" s="7">
        <v>253</v>
      </c>
      <c r="D1488" s="7">
        <v>99.6</v>
      </c>
      <c r="E1488" s="7" t="s">
        <v>1</v>
      </c>
      <c r="F1488" s="7">
        <v>0</v>
      </c>
      <c r="G1488" s="7">
        <v>0</v>
      </c>
      <c r="H1488" s="7" t="s">
        <v>2699</v>
      </c>
      <c r="I1488" s="7" t="s">
        <v>1500</v>
      </c>
      <c r="J1488" s="7" t="s">
        <v>1311</v>
      </c>
      <c r="R1488" s="7" t="s">
        <v>0</v>
      </c>
      <c r="S1488" s="7">
        <v>4160</v>
      </c>
      <c r="T1488" s="7">
        <v>253</v>
      </c>
      <c r="U1488" s="7">
        <v>99.6</v>
      </c>
      <c r="V1488" s="7" t="s">
        <v>1</v>
      </c>
      <c r="W1488" s="7">
        <v>0</v>
      </c>
      <c r="X1488" s="7">
        <v>0</v>
      </c>
      <c r="Y1488" s="7" t="s">
        <v>2699</v>
      </c>
      <c r="Z1488" s="7" t="s">
        <v>1500</v>
      </c>
      <c r="AA1488" s="7" t="s">
        <v>1311</v>
      </c>
    </row>
    <row r="1489" spans="1:27" x14ac:dyDescent="0.35">
      <c r="A1489" s="7" t="s">
        <v>0</v>
      </c>
      <c r="B1489" s="7">
        <v>4160</v>
      </c>
      <c r="C1489" s="7">
        <v>253</v>
      </c>
      <c r="D1489" s="7">
        <v>99.6</v>
      </c>
      <c r="E1489" s="7" t="s">
        <v>1</v>
      </c>
      <c r="F1489" s="7">
        <v>0</v>
      </c>
      <c r="G1489" s="7">
        <v>0</v>
      </c>
      <c r="H1489" s="7" t="s">
        <v>2699</v>
      </c>
      <c r="I1489" s="7" t="s">
        <v>1503</v>
      </c>
      <c r="J1489" s="7" t="s">
        <v>1311</v>
      </c>
      <c r="R1489" s="7" t="s">
        <v>0</v>
      </c>
      <c r="S1489" s="7">
        <v>4160</v>
      </c>
      <c r="T1489" s="7">
        <v>253</v>
      </c>
      <c r="U1489" s="7">
        <v>99.6</v>
      </c>
      <c r="V1489" s="7" t="s">
        <v>1</v>
      </c>
      <c r="W1489" s="7">
        <v>0</v>
      </c>
      <c r="X1489" s="7">
        <v>0</v>
      </c>
      <c r="Y1489" s="7" t="s">
        <v>2699</v>
      </c>
      <c r="Z1489" s="7" t="s">
        <v>1503</v>
      </c>
      <c r="AA1489" s="7" t="s">
        <v>1311</v>
      </c>
    </row>
    <row r="1490" spans="1:27" x14ac:dyDescent="0.35">
      <c r="A1490" s="7" t="s">
        <v>0</v>
      </c>
      <c r="B1490" s="7">
        <v>4160</v>
      </c>
      <c r="C1490" s="7">
        <v>253</v>
      </c>
      <c r="D1490" s="7">
        <v>99.6</v>
      </c>
      <c r="E1490" s="7" t="s">
        <v>1</v>
      </c>
      <c r="F1490" s="7">
        <v>0</v>
      </c>
      <c r="G1490" s="7">
        <v>0</v>
      </c>
      <c r="H1490" s="7" t="s">
        <v>2699</v>
      </c>
      <c r="I1490" s="7" t="s">
        <v>1504</v>
      </c>
      <c r="J1490" s="7" t="s">
        <v>1311</v>
      </c>
      <c r="R1490" s="7" t="s">
        <v>0</v>
      </c>
      <c r="S1490" s="7">
        <v>4160</v>
      </c>
      <c r="T1490" s="7">
        <v>253</v>
      </c>
      <c r="U1490" s="7">
        <v>99.6</v>
      </c>
      <c r="V1490" s="7" t="s">
        <v>1</v>
      </c>
      <c r="W1490" s="7">
        <v>0</v>
      </c>
      <c r="X1490" s="7">
        <v>0</v>
      </c>
      <c r="Y1490" s="7" t="s">
        <v>2699</v>
      </c>
      <c r="Z1490" s="7" t="s">
        <v>1504</v>
      </c>
      <c r="AA1490" s="7" t="s">
        <v>1311</v>
      </c>
    </row>
    <row r="1491" spans="1:27" x14ac:dyDescent="0.35">
      <c r="A1491" s="7" t="s">
        <v>0</v>
      </c>
      <c r="B1491" s="7">
        <v>4160</v>
      </c>
      <c r="C1491" s="7">
        <v>253</v>
      </c>
      <c r="D1491" s="7">
        <v>99.6</v>
      </c>
      <c r="E1491" s="7" t="s">
        <v>1</v>
      </c>
      <c r="F1491" s="7">
        <v>0</v>
      </c>
      <c r="G1491" s="7">
        <v>0</v>
      </c>
      <c r="H1491" s="7" t="s">
        <v>2699</v>
      </c>
      <c r="I1491" s="7" t="s">
        <v>1506</v>
      </c>
      <c r="J1491" s="7" t="s">
        <v>1311</v>
      </c>
      <c r="R1491" s="7" t="s">
        <v>0</v>
      </c>
      <c r="S1491" s="7">
        <v>4160</v>
      </c>
      <c r="T1491" s="7">
        <v>253</v>
      </c>
      <c r="U1491" s="7">
        <v>99.6</v>
      </c>
      <c r="V1491" s="7" t="s">
        <v>1</v>
      </c>
      <c r="W1491" s="7">
        <v>0</v>
      </c>
      <c r="X1491" s="7">
        <v>0</v>
      </c>
      <c r="Y1491" s="7" t="s">
        <v>2699</v>
      </c>
      <c r="Z1491" s="7" t="s">
        <v>1506</v>
      </c>
      <c r="AA1491" s="7" t="s">
        <v>1311</v>
      </c>
    </row>
    <row r="1492" spans="1:27" x14ac:dyDescent="0.35">
      <c r="A1492" s="7" t="s">
        <v>0</v>
      </c>
      <c r="B1492" s="7">
        <v>4160</v>
      </c>
      <c r="C1492" s="7">
        <v>253</v>
      </c>
      <c r="D1492" s="7">
        <v>99.6</v>
      </c>
      <c r="E1492" s="7" t="s">
        <v>1</v>
      </c>
      <c r="F1492" s="7">
        <v>0</v>
      </c>
      <c r="G1492" s="7">
        <v>0</v>
      </c>
      <c r="H1492" s="7" t="s">
        <v>2699</v>
      </c>
      <c r="I1492" s="7" t="s">
        <v>1505</v>
      </c>
      <c r="J1492" s="7" t="s">
        <v>1311</v>
      </c>
      <c r="R1492" s="7" t="s">
        <v>0</v>
      </c>
      <c r="S1492" s="7">
        <v>4160</v>
      </c>
      <c r="T1492" s="7">
        <v>253</v>
      </c>
      <c r="U1492" s="7">
        <v>99.6</v>
      </c>
      <c r="V1492" s="7" t="s">
        <v>1</v>
      </c>
      <c r="W1492" s="7">
        <v>0</v>
      </c>
      <c r="X1492" s="7">
        <v>0</v>
      </c>
      <c r="Y1492" s="7" t="s">
        <v>2699</v>
      </c>
      <c r="Z1492" s="7" t="s">
        <v>1505</v>
      </c>
      <c r="AA1492" s="7" t="s">
        <v>1311</v>
      </c>
    </row>
    <row r="1493" spans="1:27" x14ac:dyDescent="0.35">
      <c r="A1493" s="7" t="s">
        <v>0</v>
      </c>
      <c r="B1493" s="7">
        <v>4160</v>
      </c>
      <c r="C1493" s="7">
        <v>253</v>
      </c>
      <c r="D1493" s="7">
        <v>99.6</v>
      </c>
      <c r="E1493" s="7" t="s">
        <v>1</v>
      </c>
      <c r="F1493" s="7">
        <v>0</v>
      </c>
      <c r="G1493" s="7">
        <v>0</v>
      </c>
      <c r="H1493" s="7" t="s">
        <v>2699</v>
      </c>
      <c r="I1493" s="7" t="s">
        <v>1508</v>
      </c>
      <c r="J1493" s="7" t="s">
        <v>1311</v>
      </c>
      <c r="R1493" s="7" t="s">
        <v>0</v>
      </c>
      <c r="S1493" s="7">
        <v>4160</v>
      </c>
      <c r="T1493" s="7">
        <v>253</v>
      </c>
      <c r="U1493" s="7">
        <v>99.6</v>
      </c>
      <c r="V1493" s="7" t="s">
        <v>1</v>
      </c>
      <c r="W1493" s="7">
        <v>0</v>
      </c>
      <c r="X1493" s="7">
        <v>0</v>
      </c>
      <c r="Y1493" s="7" t="s">
        <v>2699</v>
      </c>
      <c r="Z1493" s="7" t="s">
        <v>1508</v>
      </c>
      <c r="AA1493" s="7" t="s">
        <v>1311</v>
      </c>
    </row>
    <row r="1494" spans="1:27" x14ac:dyDescent="0.35">
      <c r="A1494" s="7" t="s">
        <v>0</v>
      </c>
      <c r="B1494" s="7">
        <v>4160</v>
      </c>
      <c r="C1494" s="7">
        <v>253</v>
      </c>
      <c r="D1494" s="7">
        <v>99.6</v>
      </c>
      <c r="E1494" s="7" t="s">
        <v>1</v>
      </c>
      <c r="F1494" s="7">
        <v>0</v>
      </c>
      <c r="G1494" s="7">
        <v>0</v>
      </c>
      <c r="H1494" s="7" t="s">
        <v>2699</v>
      </c>
      <c r="I1494" s="7" t="s">
        <v>1507</v>
      </c>
      <c r="J1494" s="7" t="s">
        <v>1311</v>
      </c>
      <c r="R1494" s="7" t="s">
        <v>0</v>
      </c>
      <c r="S1494" s="7">
        <v>4160</v>
      </c>
      <c r="T1494" s="7">
        <v>253</v>
      </c>
      <c r="U1494" s="7">
        <v>99.6</v>
      </c>
      <c r="V1494" s="7" t="s">
        <v>1</v>
      </c>
      <c r="W1494" s="7">
        <v>0</v>
      </c>
      <c r="X1494" s="7">
        <v>0</v>
      </c>
      <c r="Y1494" s="7" t="s">
        <v>2699</v>
      </c>
      <c r="Z1494" s="7" t="s">
        <v>1507</v>
      </c>
      <c r="AA1494" s="7" t="s">
        <v>1311</v>
      </c>
    </row>
    <row r="1495" spans="1:27" x14ac:dyDescent="0.35">
      <c r="A1495" s="7" t="s">
        <v>0</v>
      </c>
      <c r="B1495" s="7">
        <v>4160</v>
      </c>
      <c r="C1495" s="7">
        <v>253</v>
      </c>
      <c r="D1495" s="7">
        <v>99.6</v>
      </c>
      <c r="E1495" s="7" t="s">
        <v>1</v>
      </c>
      <c r="F1495" s="7">
        <v>0</v>
      </c>
      <c r="G1495" s="7">
        <v>0</v>
      </c>
      <c r="H1495" s="7" t="s">
        <v>2699</v>
      </c>
      <c r="I1495" s="7" t="s">
        <v>1509</v>
      </c>
      <c r="J1495" s="7" t="s">
        <v>1311</v>
      </c>
      <c r="R1495" s="7" t="s">
        <v>0</v>
      </c>
      <c r="S1495" s="7">
        <v>4160</v>
      </c>
      <c r="T1495" s="7">
        <v>253</v>
      </c>
      <c r="U1495" s="7">
        <v>99.6</v>
      </c>
      <c r="V1495" s="7" t="s">
        <v>1</v>
      </c>
      <c r="W1495" s="7">
        <v>0</v>
      </c>
      <c r="X1495" s="7">
        <v>0</v>
      </c>
      <c r="Y1495" s="7" t="s">
        <v>2699</v>
      </c>
      <c r="Z1495" s="7" t="s">
        <v>1509</v>
      </c>
      <c r="AA1495" s="7" t="s">
        <v>1311</v>
      </c>
    </row>
    <row r="1496" spans="1:27" x14ac:dyDescent="0.35">
      <c r="A1496" s="7" t="s">
        <v>0</v>
      </c>
      <c r="B1496" s="7">
        <v>4160</v>
      </c>
      <c r="C1496" s="7">
        <v>253</v>
      </c>
      <c r="D1496" s="7">
        <v>99.6</v>
      </c>
      <c r="E1496" s="7" t="s">
        <v>1</v>
      </c>
      <c r="F1496" s="7">
        <v>0</v>
      </c>
      <c r="G1496" s="7">
        <v>0</v>
      </c>
      <c r="H1496" s="7" t="s">
        <v>2699</v>
      </c>
      <c r="I1496" s="7" t="s">
        <v>1510</v>
      </c>
      <c r="J1496" s="7" t="s">
        <v>1311</v>
      </c>
      <c r="R1496" s="7" t="s">
        <v>0</v>
      </c>
      <c r="S1496" s="7">
        <v>4160</v>
      </c>
      <c r="T1496" s="7">
        <v>253</v>
      </c>
      <c r="U1496" s="7">
        <v>99.6</v>
      </c>
      <c r="V1496" s="7" t="s">
        <v>1</v>
      </c>
      <c r="W1496" s="7">
        <v>0</v>
      </c>
      <c r="X1496" s="7">
        <v>0</v>
      </c>
      <c r="Y1496" s="7" t="s">
        <v>2699</v>
      </c>
      <c r="Z1496" s="7" t="s">
        <v>1510</v>
      </c>
      <c r="AA1496" s="7" t="s">
        <v>1311</v>
      </c>
    </row>
    <row r="1497" spans="1:27" x14ac:dyDescent="0.35">
      <c r="A1497" s="7" t="s">
        <v>0</v>
      </c>
      <c r="B1497" s="7">
        <v>4160</v>
      </c>
      <c r="C1497" s="7">
        <v>253</v>
      </c>
      <c r="D1497" s="7">
        <v>99.6</v>
      </c>
      <c r="E1497" s="7" t="s">
        <v>1</v>
      </c>
      <c r="F1497" s="7">
        <v>0</v>
      </c>
      <c r="G1497" s="7">
        <v>0</v>
      </c>
      <c r="H1497" s="7" t="s">
        <v>2699</v>
      </c>
      <c r="I1497" s="7" t="s">
        <v>1511</v>
      </c>
      <c r="J1497" s="7" t="s">
        <v>1311</v>
      </c>
      <c r="R1497" s="7" t="s">
        <v>0</v>
      </c>
      <c r="S1497" s="7">
        <v>4160</v>
      </c>
      <c r="T1497" s="7">
        <v>253</v>
      </c>
      <c r="U1497" s="7">
        <v>99.6</v>
      </c>
      <c r="V1497" s="7" t="s">
        <v>1</v>
      </c>
      <c r="W1497" s="7">
        <v>0</v>
      </c>
      <c r="X1497" s="7">
        <v>0</v>
      </c>
      <c r="Y1497" s="7" t="s">
        <v>2699</v>
      </c>
      <c r="Z1497" s="7" t="s">
        <v>1511</v>
      </c>
      <c r="AA1497" s="7" t="s">
        <v>1311</v>
      </c>
    </row>
    <row r="1498" spans="1:27" x14ac:dyDescent="0.35">
      <c r="A1498" s="7" t="s">
        <v>0</v>
      </c>
      <c r="B1498" s="7">
        <v>4160</v>
      </c>
      <c r="C1498" s="7">
        <v>253</v>
      </c>
      <c r="D1498" s="7">
        <v>99.6</v>
      </c>
      <c r="E1498" s="7" t="s">
        <v>1</v>
      </c>
      <c r="F1498" s="7">
        <v>0</v>
      </c>
      <c r="G1498" s="7">
        <v>0</v>
      </c>
      <c r="H1498" s="7" t="s">
        <v>2699</v>
      </c>
      <c r="I1498" s="7" t="s">
        <v>1512</v>
      </c>
      <c r="J1498" s="7" t="s">
        <v>1311</v>
      </c>
      <c r="R1498" s="7" t="s">
        <v>0</v>
      </c>
      <c r="S1498" s="7">
        <v>4160</v>
      </c>
      <c r="T1498" s="7">
        <v>253</v>
      </c>
      <c r="U1498" s="7">
        <v>99.6</v>
      </c>
      <c r="V1498" s="7" t="s">
        <v>1</v>
      </c>
      <c r="W1498" s="7">
        <v>0</v>
      </c>
      <c r="X1498" s="7">
        <v>0</v>
      </c>
      <c r="Y1498" s="7" t="s">
        <v>2699</v>
      </c>
      <c r="Z1498" s="7" t="s">
        <v>1512</v>
      </c>
      <c r="AA1498" s="7" t="s">
        <v>1311</v>
      </c>
    </row>
    <row r="1499" spans="1:27" x14ac:dyDescent="0.35">
      <c r="A1499" s="7" t="s">
        <v>0</v>
      </c>
      <c r="B1499" s="7">
        <v>4160</v>
      </c>
      <c r="C1499" s="7">
        <v>253</v>
      </c>
      <c r="D1499" s="7">
        <v>99.6</v>
      </c>
      <c r="E1499" s="7" t="s">
        <v>1</v>
      </c>
      <c r="F1499" s="7">
        <v>0</v>
      </c>
      <c r="G1499" s="7">
        <v>0</v>
      </c>
      <c r="H1499" s="7" t="s">
        <v>2699</v>
      </c>
      <c r="I1499" s="7" t="s">
        <v>1513</v>
      </c>
      <c r="J1499" s="7" t="s">
        <v>1311</v>
      </c>
      <c r="R1499" s="7" t="s">
        <v>0</v>
      </c>
      <c r="S1499" s="7">
        <v>4160</v>
      </c>
      <c r="T1499" s="7">
        <v>253</v>
      </c>
      <c r="U1499" s="7">
        <v>99.6</v>
      </c>
      <c r="V1499" s="7" t="s">
        <v>1</v>
      </c>
      <c r="W1499" s="7">
        <v>0</v>
      </c>
      <c r="X1499" s="7">
        <v>0</v>
      </c>
      <c r="Y1499" s="7" t="s">
        <v>2699</v>
      </c>
      <c r="Z1499" s="7" t="s">
        <v>1513</v>
      </c>
      <c r="AA1499" s="7" t="s">
        <v>1311</v>
      </c>
    </row>
    <row r="1500" spans="1:27" x14ac:dyDescent="0.35">
      <c r="A1500" s="7" t="s">
        <v>0</v>
      </c>
      <c r="B1500" s="7">
        <v>4160</v>
      </c>
      <c r="C1500" s="7">
        <v>253</v>
      </c>
      <c r="D1500" s="7">
        <v>99.6</v>
      </c>
      <c r="E1500" s="7" t="s">
        <v>1</v>
      </c>
      <c r="F1500" s="7">
        <v>0</v>
      </c>
      <c r="G1500" s="7">
        <v>0</v>
      </c>
      <c r="H1500" s="7" t="s">
        <v>2699</v>
      </c>
      <c r="I1500" s="7" t="s">
        <v>1514</v>
      </c>
      <c r="J1500" s="7" t="s">
        <v>1311</v>
      </c>
      <c r="R1500" s="7" t="s">
        <v>0</v>
      </c>
      <c r="S1500" s="7">
        <v>4160</v>
      </c>
      <c r="T1500" s="7">
        <v>253</v>
      </c>
      <c r="U1500" s="7">
        <v>99.6</v>
      </c>
      <c r="V1500" s="7" t="s">
        <v>1</v>
      </c>
      <c r="W1500" s="7">
        <v>0</v>
      </c>
      <c r="X1500" s="7">
        <v>0</v>
      </c>
      <c r="Y1500" s="7" t="s">
        <v>2699</v>
      </c>
      <c r="Z1500" s="7" t="s">
        <v>1514</v>
      </c>
      <c r="AA1500" s="7" t="s">
        <v>1311</v>
      </c>
    </row>
    <row r="1501" spans="1:27" x14ac:dyDescent="0.35">
      <c r="A1501" s="7" t="s">
        <v>0</v>
      </c>
      <c r="B1501" s="7">
        <v>4160</v>
      </c>
      <c r="C1501" s="7">
        <v>253</v>
      </c>
      <c r="D1501" s="7">
        <v>99.6</v>
      </c>
      <c r="E1501" s="7" t="s">
        <v>1</v>
      </c>
      <c r="F1501" s="7">
        <v>0</v>
      </c>
      <c r="G1501" s="7">
        <v>0</v>
      </c>
      <c r="H1501" s="7" t="s">
        <v>2699</v>
      </c>
      <c r="I1501" s="7" t="s">
        <v>1516</v>
      </c>
      <c r="J1501" s="7" t="s">
        <v>1311</v>
      </c>
      <c r="R1501" s="7" t="s">
        <v>0</v>
      </c>
      <c r="S1501" s="7">
        <v>4160</v>
      </c>
      <c r="T1501" s="7">
        <v>253</v>
      </c>
      <c r="U1501" s="7">
        <v>99.6</v>
      </c>
      <c r="V1501" s="7" t="s">
        <v>1</v>
      </c>
      <c r="W1501" s="7">
        <v>0</v>
      </c>
      <c r="X1501" s="7">
        <v>0</v>
      </c>
      <c r="Y1501" s="7" t="s">
        <v>2699</v>
      </c>
      <c r="Z1501" s="7" t="s">
        <v>1516</v>
      </c>
      <c r="AA1501" s="7" t="s">
        <v>1311</v>
      </c>
    </row>
    <row r="1502" spans="1:27" x14ac:dyDescent="0.35">
      <c r="A1502" s="7" t="s">
        <v>0</v>
      </c>
      <c r="B1502" s="7">
        <v>4160</v>
      </c>
      <c r="C1502" s="7">
        <v>253</v>
      </c>
      <c r="D1502" s="7">
        <v>99.6</v>
      </c>
      <c r="E1502" s="7" t="s">
        <v>1</v>
      </c>
      <c r="F1502" s="7">
        <v>0</v>
      </c>
      <c r="G1502" s="7">
        <v>0</v>
      </c>
      <c r="H1502" s="7" t="s">
        <v>2699</v>
      </c>
      <c r="I1502" s="7" t="s">
        <v>1515</v>
      </c>
      <c r="J1502" s="7" t="s">
        <v>1311</v>
      </c>
      <c r="R1502" s="7" t="s">
        <v>0</v>
      </c>
      <c r="S1502" s="7">
        <v>4160</v>
      </c>
      <c r="T1502" s="7">
        <v>253</v>
      </c>
      <c r="U1502" s="7">
        <v>99.6</v>
      </c>
      <c r="V1502" s="7" t="s">
        <v>1</v>
      </c>
      <c r="W1502" s="7">
        <v>0</v>
      </c>
      <c r="X1502" s="7">
        <v>0</v>
      </c>
      <c r="Y1502" s="7" t="s">
        <v>2699</v>
      </c>
      <c r="Z1502" s="7" t="s">
        <v>1515</v>
      </c>
      <c r="AA1502" s="7" t="s">
        <v>1311</v>
      </c>
    </row>
    <row r="1503" spans="1:27" x14ac:dyDescent="0.35">
      <c r="A1503" s="7" t="s">
        <v>0</v>
      </c>
      <c r="B1503" s="7">
        <v>4160</v>
      </c>
      <c r="C1503" s="7">
        <v>253</v>
      </c>
      <c r="D1503" s="7">
        <v>99.6</v>
      </c>
      <c r="E1503" s="7" t="s">
        <v>1</v>
      </c>
      <c r="F1503" s="7">
        <v>0</v>
      </c>
      <c r="G1503" s="7">
        <v>0</v>
      </c>
      <c r="H1503" s="7" t="s">
        <v>2699</v>
      </c>
      <c r="I1503" s="7" t="s">
        <v>1517</v>
      </c>
      <c r="J1503" s="7" t="s">
        <v>1311</v>
      </c>
      <c r="R1503" s="7" t="s">
        <v>0</v>
      </c>
      <c r="S1503" s="7">
        <v>4160</v>
      </c>
      <c r="T1503" s="7">
        <v>253</v>
      </c>
      <c r="U1503" s="7">
        <v>99.6</v>
      </c>
      <c r="V1503" s="7" t="s">
        <v>1</v>
      </c>
      <c r="W1503" s="7">
        <v>0</v>
      </c>
      <c r="X1503" s="7">
        <v>0</v>
      </c>
      <c r="Y1503" s="7" t="s">
        <v>2699</v>
      </c>
      <c r="Z1503" s="7" t="s">
        <v>1517</v>
      </c>
      <c r="AA1503" s="7" t="s">
        <v>1311</v>
      </c>
    </row>
    <row r="1504" spans="1:27" x14ac:dyDescent="0.35">
      <c r="A1504" s="7" t="s">
        <v>0</v>
      </c>
      <c r="B1504" s="7">
        <v>4160</v>
      </c>
      <c r="C1504" s="7">
        <v>253</v>
      </c>
      <c r="D1504" s="7">
        <v>99.6</v>
      </c>
      <c r="E1504" s="7" t="s">
        <v>1</v>
      </c>
      <c r="F1504" s="7">
        <v>0</v>
      </c>
      <c r="G1504" s="7">
        <v>0</v>
      </c>
      <c r="H1504" s="7" t="s">
        <v>2699</v>
      </c>
      <c r="I1504" s="7" t="s">
        <v>1518</v>
      </c>
      <c r="J1504" s="7" t="s">
        <v>1311</v>
      </c>
      <c r="R1504" s="7" t="s">
        <v>0</v>
      </c>
      <c r="S1504" s="7">
        <v>4160</v>
      </c>
      <c r="T1504" s="7">
        <v>253</v>
      </c>
      <c r="U1504" s="7">
        <v>99.6</v>
      </c>
      <c r="V1504" s="7" t="s">
        <v>1</v>
      </c>
      <c r="W1504" s="7">
        <v>0</v>
      </c>
      <c r="X1504" s="7">
        <v>0</v>
      </c>
      <c r="Y1504" s="7" t="s">
        <v>2699</v>
      </c>
      <c r="Z1504" s="7" t="s">
        <v>1518</v>
      </c>
      <c r="AA1504" s="7" t="s">
        <v>1311</v>
      </c>
    </row>
    <row r="1505" spans="1:27" x14ac:dyDescent="0.35">
      <c r="A1505" s="7" t="s">
        <v>0</v>
      </c>
      <c r="B1505" s="7">
        <v>4160</v>
      </c>
      <c r="C1505" s="7">
        <v>253</v>
      </c>
      <c r="D1505" s="7">
        <v>99.6</v>
      </c>
      <c r="E1505" s="7" t="s">
        <v>1</v>
      </c>
      <c r="F1505" s="7">
        <v>0</v>
      </c>
      <c r="G1505" s="7">
        <v>0</v>
      </c>
      <c r="H1505" s="7" t="s">
        <v>2699</v>
      </c>
      <c r="I1505" s="7" t="s">
        <v>1521</v>
      </c>
      <c r="J1505" s="7" t="s">
        <v>1311</v>
      </c>
      <c r="R1505" s="7" t="s">
        <v>0</v>
      </c>
      <c r="S1505" s="7">
        <v>4160</v>
      </c>
      <c r="T1505" s="7">
        <v>253</v>
      </c>
      <c r="U1505" s="7">
        <v>99.6</v>
      </c>
      <c r="V1505" s="7" t="s">
        <v>1</v>
      </c>
      <c r="W1505" s="7">
        <v>0</v>
      </c>
      <c r="X1505" s="7">
        <v>0</v>
      </c>
      <c r="Y1505" s="7" t="s">
        <v>2699</v>
      </c>
      <c r="Z1505" s="7" t="s">
        <v>1521</v>
      </c>
      <c r="AA1505" s="7" t="s">
        <v>1311</v>
      </c>
    </row>
    <row r="1506" spans="1:27" x14ac:dyDescent="0.35">
      <c r="A1506" s="7" t="s">
        <v>0</v>
      </c>
      <c r="B1506" s="7">
        <v>4160</v>
      </c>
      <c r="C1506" s="7">
        <v>253</v>
      </c>
      <c r="D1506" s="7">
        <v>99.6</v>
      </c>
      <c r="E1506" s="7" t="s">
        <v>1</v>
      </c>
      <c r="F1506" s="7">
        <v>0</v>
      </c>
      <c r="G1506" s="7">
        <v>0</v>
      </c>
      <c r="H1506" s="7" t="s">
        <v>2699</v>
      </c>
      <c r="I1506" s="7" t="s">
        <v>1519</v>
      </c>
      <c r="J1506" s="7" t="s">
        <v>1311</v>
      </c>
      <c r="R1506" s="7" t="s">
        <v>0</v>
      </c>
      <c r="S1506" s="7">
        <v>4160</v>
      </c>
      <c r="T1506" s="7">
        <v>253</v>
      </c>
      <c r="U1506" s="7">
        <v>99.6</v>
      </c>
      <c r="V1506" s="7" t="s">
        <v>1</v>
      </c>
      <c r="W1506" s="7">
        <v>0</v>
      </c>
      <c r="X1506" s="7">
        <v>0</v>
      </c>
      <c r="Y1506" s="7" t="s">
        <v>2699</v>
      </c>
      <c r="Z1506" s="7" t="s">
        <v>1519</v>
      </c>
      <c r="AA1506" s="7" t="s">
        <v>1311</v>
      </c>
    </row>
    <row r="1507" spans="1:27" x14ac:dyDescent="0.35">
      <c r="A1507" s="7" t="s">
        <v>0</v>
      </c>
      <c r="B1507" s="7">
        <v>4160</v>
      </c>
      <c r="C1507" s="7">
        <v>253</v>
      </c>
      <c r="D1507" s="7">
        <v>99.6</v>
      </c>
      <c r="E1507" s="7" t="s">
        <v>1</v>
      </c>
      <c r="F1507" s="7">
        <v>0</v>
      </c>
      <c r="G1507" s="7">
        <v>0</v>
      </c>
      <c r="H1507" s="7" t="s">
        <v>2699</v>
      </c>
      <c r="I1507" s="7" t="s">
        <v>1522</v>
      </c>
      <c r="J1507" s="7" t="s">
        <v>1311</v>
      </c>
      <c r="R1507" s="7" t="s">
        <v>0</v>
      </c>
      <c r="S1507" s="7">
        <v>4160</v>
      </c>
      <c r="T1507" s="7">
        <v>253</v>
      </c>
      <c r="U1507" s="7">
        <v>99.6</v>
      </c>
      <c r="V1507" s="7" t="s">
        <v>1</v>
      </c>
      <c r="W1507" s="7">
        <v>0</v>
      </c>
      <c r="X1507" s="7">
        <v>0</v>
      </c>
      <c r="Y1507" s="7" t="s">
        <v>2699</v>
      </c>
      <c r="Z1507" s="7" t="s">
        <v>1522</v>
      </c>
      <c r="AA1507" s="7" t="s">
        <v>1311</v>
      </c>
    </row>
    <row r="1508" spans="1:27" x14ac:dyDescent="0.35">
      <c r="A1508" s="7" t="s">
        <v>0</v>
      </c>
      <c r="B1508" s="7">
        <v>4160</v>
      </c>
      <c r="C1508" s="7">
        <v>253</v>
      </c>
      <c r="D1508" s="7">
        <v>99.6</v>
      </c>
      <c r="E1508" s="7" t="s">
        <v>1</v>
      </c>
      <c r="F1508" s="7">
        <v>0</v>
      </c>
      <c r="G1508" s="7">
        <v>0</v>
      </c>
      <c r="H1508" s="7" t="s">
        <v>2699</v>
      </c>
      <c r="I1508" s="7" t="s">
        <v>1520</v>
      </c>
      <c r="J1508" s="7" t="s">
        <v>1311</v>
      </c>
      <c r="R1508" s="7" t="s">
        <v>0</v>
      </c>
      <c r="S1508" s="7">
        <v>4160</v>
      </c>
      <c r="T1508" s="7">
        <v>253</v>
      </c>
      <c r="U1508" s="7">
        <v>99.6</v>
      </c>
      <c r="V1508" s="7" t="s">
        <v>1</v>
      </c>
      <c r="W1508" s="7">
        <v>0</v>
      </c>
      <c r="X1508" s="7">
        <v>0</v>
      </c>
      <c r="Y1508" s="7" t="s">
        <v>2699</v>
      </c>
      <c r="Z1508" s="7" t="s">
        <v>1520</v>
      </c>
      <c r="AA1508" s="7" t="s">
        <v>1311</v>
      </c>
    </row>
    <row r="1509" spans="1:27" x14ac:dyDescent="0.35">
      <c r="A1509" s="7" t="s">
        <v>0</v>
      </c>
      <c r="B1509" s="7">
        <v>4160</v>
      </c>
      <c r="C1509" s="7">
        <v>253</v>
      </c>
      <c r="D1509" s="7">
        <v>99.6</v>
      </c>
      <c r="E1509" s="7" t="s">
        <v>1</v>
      </c>
      <c r="F1509" s="7">
        <v>0</v>
      </c>
      <c r="G1509" s="7">
        <v>0</v>
      </c>
      <c r="H1509" s="7" t="s">
        <v>2699</v>
      </c>
      <c r="I1509" s="7" t="s">
        <v>1523</v>
      </c>
      <c r="J1509" s="7" t="s">
        <v>1311</v>
      </c>
      <c r="R1509" s="7" t="s">
        <v>0</v>
      </c>
      <c r="S1509" s="7">
        <v>4160</v>
      </c>
      <c r="T1509" s="7">
        <v>253</v>
      </c>
      <c r="U1509" s="7">
        <v>99.6</v>
      </c>
      <c r="V1509" s="7" t="s">
        <v>1</v>
      </c>
      <c r="W1509" s="7">
        <v>0</v>
      </c>
      <c r="X1509" s="7">
        <v>0</v>
      </c>
      <c r="Y1509" s="7" t="s">
        <v>2699</v>
      </c>
      <c r="Z1509" s="7" t="s">
        <v>1523</v>
      </c>
      <c r="AA1509" s="7" t="s">
        <v>1311</v>
      </c>
    </row>
    <row r="1510" spans="1:27" x14ac:dyDescent="0.35">
      <c r="A1510" s="7" t="s">
        <v>0</v>
      </c>
      <c r="B1510" s="7">
        <v>4160</v>
      </c>
      <c r="C1510" s="7">
        <v>253</v>
      </c>
      <c r="D1510" s="7">
        <v>99.6</v>
      </c>
      <c r="E1510" s="7" t="s">
        <v>1</v>
      </c>
      <c r="F1510" s="7">
        <v>0</v>
      </c>
      <c r="G1510" s="7">
        <v>0</v>
      </c>
      <c r="H1510" s="7" t="s">
        <v>2699</v>
      </c>
      <c r="I1510" s="7" t="s">
        <v>1525</v>
      </c>
      <c r="J1510" s="7" t="s">
        <v>1311</v>
      </c>
      <c r="R1510" s="7" t="s">
        <v>0</v>
      </c>
      <c r="S1510" s="7">
        <v>4160</v>
      </c>
      <c r="T1510" s="7">
        <v>253</v>
      </c>
      <c r="U1510" s="7">
        <v>99.6</v>
      </c>
      <c r="V1510" s="7" t="s">
        <v>1</v>
      </c>
      <c r="W1510" s="7">
        <v>0</v>
      </c>
      <c r="X1510" s="7">
        <v>0</v>
      </c>
      <c r="Y1510" s="7" t="s">
        <v>2699</v>
      </c>
      <c r="Z1510" s="7" t="s">
        <v>1525</v>
      </c>
      <c r="AA1510" s="7" t="s">
        <v>1311</v>
      </c>
    </row>
    <row r="1511" spans="1:27" x14ac:dyDescent="0.35">
      <c r="A1511" s="7" t="s">
        <v>0</v>
      </c>
      <c r="B1511" s="7">
        <v>4160</v>
      </c>
      <c r="C1511" s="7">
        <v>253</v>
      </c>
      <c r="D1511" s="7">
        <v>99.6</v>
      </c>
      <c r="E1511" s="7" t="s">
        <v>1</v>
      </c>
      <c r="F1511" s="7">
        <v>0</v>
      </c>
      <c r="G1511" s="7">
        <v>0</v>
      </c>
      <c r="H1511" s="7" t="s">
        <v>2699</v>
      </c>
      <c r="I1511" s="7" t="s">
        <v>1524</v>
      </c>
      <c r="J1511" s="7" t="s">
        <v>1311</v>
      </c>
      <c r="R1511" s="7" t="s">
        <v>0</v>
      </c>
      <c r="S1511" s="7">
        <v>4160</v>
      </c>
      <c r="T1511" s="7">
        <v>253</v>
      </c>
      <c r="U1511" s="7">
        <v>99.6</v>
      </c>
      <c r="V1511" s="7" t="s">
        <v>1</v>
      </c>
      <c r="W1511" s="7">
        <v>0</v>
      </c>
      <c r="X1511" s="7">
        <v>0</v>
      </c>
      <c r="Y1511" s="7" t="s">
        <v>2699</v>
      </c>
      <c r="Z1511" s="7" t="s">
        <v>1524</v>
      </c>
      <c r="AA1511" s="7" t="s">
        <v>1311</v>
      </c>
    </row>
    <row r="1512" spans="1:27" x14ac:dyDescent="0.35">
      <c r="A1512" s="7" t="s">
        <v>0</v>
      </c>
      <c r="B1512" s="7">
        <v>4160</v>
      </c>
      <c r="C1512" s="7">
        <v>253</v>
      </c>
      <c r="D1512" s="7">
        <v>99.6</v>
      </c>
      <c r="E1512" s="7" t="s">
        <v>1</v>
      </c>
      <c r="F1512" s="7">
        <v>0</v>
      </c>
      <c r="G1512" s="7">
        <v>0</v>
      </c>
      <c r="H1512" s="7" t="s">
        <v>2699</v>
      </c>
      <c r="I1512" s="7" t="s">
        <v>1528</v>
      </c>
      <c r="J1512" s="7" t="s">
        <v>1311</v>
      </c>
      <c r="R1512" s="7" t="s">
        <v>0</v>
      </c>
      <c r="S1512" s="7">
        <v>4160</v>
      </c>
      <c r="T1512" s="7">
        <v>253</v>
      </c>
      <c r="U1512" s="7">
        <v>99.6</v>
      </c>
      <c r="V1512" s="7" t="s">
        <v>1</v>
      </c>
      <c r="W1512" s="7">
        <v>0</v>
      </c>
      <c r="X1512" s="7">
        <v>0</v>
      </c>
      <c r="Y1512" s="7" t="s">
        <v>2699</v>
      </c>
      <c r="Z1512" s="7" t="s">
        <v>1528</v>
      </c>
      <c r="AA1512" s="7" t="s">
        <v>1311</v>
      </c>
    </row>
    <row r="1513" spans="1:27" x14ac:dyDescent="0.35">
      <c r="A1513" s="7" t="s">
        <v>0</v>
      </c>
      <c r="B1513" s="7">
        <v>4160</v>
      </c>
      <c r="C1513" s="7">
        <v>253</v>
      </c>
      <c r="D1513" s="7">
        <v>99.6</v>
      </c>
      <c r="E1513" s="7" t="s">
        <v>1</v>
      </c>
      <c r="F1513" s="7">
        <v>0</v>
      </c>
      <c r="G1513" s="7">
        <v>0</v>
      </c>
      <c r="H1513" s="7" t="s">
        <v>2699</v>
      </c>
      <c r="I1513" s="7" t="s">
        <v>1530</v>
      </c>
      <c r="J1513" s="7" t="s">
        <v>1311</v>
      </c>
      <c r="R1513" s="7" t="s">
        <v>0</v>
      </c>
      <c r="S1513" s="7">
        <v>4160</v>
      </c>
      <c r="T1513" s="7">
        <v>253</v>
      </c>
      <c r="U1513" s="7">
        <v>99.6</v>
      </c>
      <c r="V1513" s="7" t="s">
        <v>1</v>
      </c>
      <c r="W1513" s="7">
        <v>0</v>
      </c>
      <c r="X1513" s="7">
        <v>0</v>
      </c>
      <c r="Y1513" s="7" t="s">
        <v>2699</v>
      </c>
      <c r="Z1513" s="7" t="s">
        <v>1530</v>
      </c>
      <c r="AA1513" s="7" t="s">
        <v>1311</v>
      </c>
    </row>
    <row r="1514" spans="1:27" x14ac:dyDescent="0.35">
      <c r="A1514" s="7" t="s">
        <v>0</v>
      </c>
      <c r="B1514" s="7">
        <v>4160</v>
      </c>
      <c r="C1514" s="7">
        <v>253</v>
      </c>
      <c r="D1514" s="7">
        <v>99.6</v>
      </c>
      <c r="E1514" s="7" t="s">
        <v>1</v>
      </c>
      <c r="F1514" s="7">
        <v>0</v>
      </c>
      <c r="G1514" s="7">
        <v>0</v>
      </c>
      <c r="H1514" s="7" t="s">
        <v>2699</v>
      </c>
      <c r="I1514" s="7" t="s">
        <v>1526</v>
      </c>
      <c r="J1514" s="7" t="s">
        <v>1311</v>
      </c>
      <c r="R1514" s="7" t="s">
        <v>0</v>
      </c>
      <c r="S1514" s="7">
        <v>4160</v>
      </c>
      <c r="T1514" s="7">
        <v>253</v>
      </c>
      <c r="U1514" s="7">
        <v>99.6</v>
      </c>
      <c r="V1514" s="7" t="s">
        <v>1</v>
      </c>
      <c r="W1514" s="7">
        <v>0</v>
      </c>
      <c r="X1514" s="7">
        <v>0</v>
      </c>
      <c r="Y1514" s="7" t="s">
        <v>2699</v>
      </c>
      <c r="Z1514" s="7" t="s">
        <v>1526</v>
      </c>
      <c r="AA1514" s="7" t="s">
        <v>1311</v>
      </c>
    </row>
    <row r="1515" spans="1:27" x14ac:dyDescent="0.35">
      <c r="A1515" s="7" t="s">
        <v>0</v>
      </c>
      <c r="B1515" s="7">
        <v>4160</v>
      </c>
      <c r="C1515" s="7">
        <v>253</v>
      </c>
      <c r="D1515" s="7">
        <v>99.6</v>
      </c>
      <c r="E1515" s="7" t="s">
        <v>1</v>
      </c>
      <c r="F1515" s="7">
        <v>0</v>
      </c>
      <c r="G1515" s="7">
        <v>0</v>
      </c>
      <c r="H1515" s="7" t="s">
        <v>2699</v>
      </c>
      <c r="I1515" s="7" t="s">
        <v>1529</v>
      </c>
      <c r="J1515" s="7" t="s">
        <v>1311</v>
      </c>
      <c r="R1515" s="7" t="s">
        <v>0</v>
      </c>
      <c r="S1515" s="7">
        <v>4160</v>
      </c>
      <c r="T1515" s="7">
        <v>253</v>
      </c>
      <c r="U1515" s="7">
        <v>99.6</v>
      </c>
      <c r="V1515" s="7" t="s">
        <v>1</v>
      </c>
      <c r="W1515" s="7">
        <v>0</v>
      </c>
      <c r="X1515" s="7">
        <v>0</v>
      </c>
      <c r="Y1515" s="7" t="s">
        <v>2699</v>
      </c>
      <c r="Z1515" s="7" t="s">
        <v>1529</v>
      </c>
      <c r="AA1515" s="7" t="s">
        <v>1311</v>
      </c>
    </row>
    <row r="1516" spans="1:27" x14ac:dyDescent="0.35">
      <c r="A1516" s="7" t="s">
        <v>0</v>
      </c>
      <c r="B1516" s="7">
        <v>4160</v>
      </c>
      <c r="C1516" s="7">
        <v>253</v>
      </c>
      <c r="D1516" s="7">
        <v>99.6</v>
      </c>
      <c r="E1516" s="7" t="s">
        <v>1</v>
      </c>
      <c r="F1516" s="7">
        <v>0</v>
      </c>
      <c r="G1516" s="7">
        <v>0</v>
      </c>
      <c r="H1516" s="7" t="s">
        <v>2699</v>
      </c>
      <c r="I1516" s="7" t="s">
        <v>1531</v>
      </c>
      <c r="J1516" s="7" t="s">
        <v>1311</v>
      </c>
      <c r="R1516" s="7" t="s">
        <v>0</v>
      </c>
      <c r="S1516" s="7">
        <v>4160</v>
      </c>
      <c r="T1516" s="7">
        <v>253</v>
      </c>
      <c r="U1516" s="7">
        <v>99.6</v>
      </c>
      <c r="V1516" s="7" t="s">
        <v>1</v>
      </c>
      <c r="W1516" s="7">
        <v>0</v>
      </c>
      <c r="X1516" s="7">
        <v>0</v>
      </c>
      <c r="Y1516" s="7" t="s">
        <v>2699</v>
      </c>
      <c r="Z1516" s="7" t="s">
        <v>1531</v>
      </c>
      <c r="AA1516" s="7" t="s">
        <v>1311</v>
      </c>
    </row>
    <row r="1517" spans="1:27" x14ac:dyDescent="0.35">
      <c r="A1517" s="7" t="s">
        <v>0</v>
      </c>
      <c r="B1517" s="7">
        <v>4160</v>
      </c>
      <c r="C1517" s="7">
        <v>253</v>
      </c>
      <c r="D1517" s="7">
        <v>99.6</v>
      </c>
      <c r="E1517" s="7" t="s">
        <v>1</v>
      </c>
      <c r="F1517" s="7">
        <v>0</v>
      </c>
      <c r="G1517" s="7">
        <v>0</v>
      </c>
      <c r="H1517" s="7" t="s">
        <v>2699</v>
      </c>
      <c r="I1517" s="7" t="s">
        <v>1532</v>
      </c>
      <c r="J1517" s="7" t="s">
        <v>1311</v>
      </c>
      <c r="R1517" s="7" t="s">
        <v>0</v>
      </c>
      <c r="S1517" s="7">
        <v>4160</v>
      </c>
      <c r="T1517" s="7">
        <v>253</v>
      </c>
      <c r="U1517" s="7">
        <v>99.6</v>
      </c>
      <c r="V1517" s="7" t="s">
        <v>1</v>
      </c>
      <c r="W1517" s="7">
        <v>0</v>
      </c>
      <c r="X1517" s="7">
        <v>0</v>
      </c>
      <c r="Y1517" s="7" t="s">
        <v>2699</v>
      </c>
      <c r="Z1517" s="7" t="s">
        <v>1532</v>
      </c>
      <c r="AA1517" s="7" t="s">
        <v>1311</v>
      </c>
    </row>
    <row r="1518" spans="1:27" x14ac:dyDescent="0.35">
      <c r="A1518" s="7" t="s">
        <v>0</v>
      </c>
      <c r="B1518" s="7">
        <v>4160</v>
      </c>
      <c r="C1518" s="7">
        <v>253</v>
      </c>
      <c r="D1518" s="7">
        <v>99.6</v>
      </c>
      <c r="E1518" s="7" t="s">
        <v>1</v>
      </c>
      <c r="F1518" s="7">
        <v>0</v>
      </c>
      <c r="G1518" s="7">
        <v>0</v>
      </c>
      <c r="H1518" s="7" t="s">
        <v>2699</v>
      </c>
      <c r="I1518" s="7" t="s">
        <v>1534</v>
      </c>
      <c r="J1518" s="7" t="s">
        <v>1311</v>
      </c>
      <c r="R1518" s="7" t="s">
        <v>0</v>
      </c>
      <c r="S1518" s="7">
        <v>4160</v>
      </c>
      <c r="T1518" s="7">
        <v>253</v>
      </c>
      <c r="U1518" s="7">
        <v>99.6</v>
      </c>
      <c r="V1518" s="7" t="s">
        <v>1</v>
      </c>
      <c r="W1518" s="7">
        <v>0</v>
      </c>
      <c r="X1518" s="7">
        <v>0</v>
      </c>
      <c r="Y1518" s="7" t="s">
        <v>2699</v>
      </c>
      <c r="Z1518" s="7" t="s">
        <v>1534</v>
      </c>
      <c r="AA1518" s="7" t="s">
        <v>1311</v>
      </c>
    </row>
    <row r="1519" spans="1:27" x14ac:dyDescent="0.35">
      <c r="A1519" s="7" t="s">
        <v>0</v>
      </c>
      <c r="B1519" s="7">
        <v>4160</v>
      </c>
      <c r="C1519" s="7">
        <v>253</v>
      </c>
      <c r="D1519" s="7">
        <v>99.6</v>
      </c>
      <c r="E1519" s="7" t="s">
        <v>1</v>
      </c>
      <c r="F1519" s="7">
        <v>0</v>
      </c>
      <c r="G1519" s="7">
        <v>0</v>
      </c>
      <c r="H1519" s="7" t="s">
        <v>2699</v>
      </c>
      <c r="I1519" s="7" t="s">
        <v>1533</v>
      </c>
      <c r="J1519" s="7" t="s">
        <v>1311</v>
      </c>
      <c r="R1519" s="7" t="s">
        <v>0</v>
      </c>
      <c r="S1519" s="7">
        <v>4160</v>
      </c>
      <c r="T1519" s="7">
        <v>253</v>
      </c>
      <c r="U1519" s="7">
        <v>99.6</v>
      </c>
      <c r="V1519" s="7" t="s">
        <v>1</v>
      </c>
      <c r="W1519" s="7">
        <v>0</v>
      </c>
      <c r="X1519" s="7">
        <v>0</v>
      </c>
      <c r="Y1519" s="7" t="s">
        <v>2699</v>
      </c>
      <c r="Z1519" s="7" t="s">
        <v>1533</v>
      </c>
      <c r="AA1519" s="7" t="s">
        <v>1311</v>
      </c>
    </row>
    <row r="1520" spans="1:27" x14ac:dyDescent="0.35">
      <c r="A1520" s="7" t="s">
        <v>0</v>
      </c>
      <c r="B1520" s="7">
        <v>4160</v>
      </c>
      <c r="C1520" s="7">
        <v>253</v>
      </c>
      <c r="D1520" s="7">
        <v>99.6</v>
      </c>
      <c r="E1520" s="7" t="s">
        <v>1</v>
      </c>
      <c r="F1520" s="7">
        <v>0</v>
      </c>
      <c r="G1520" s="7">
        <v>0</v>
      </c>
      <c r="H1520" s="7" t="s">
        <v>2699</v>
      </c>
      <c r="I1520" s="7" t="s">
        <v>1535</v>
      </c>
      <c r="J1520" s="7" t="s">
        <v>1311</v>
      </c>
      <c r="R1520" s="7" t="s">
        <v>0</v>
      </c>
      <c r="S1520" s="7">
        <v>4160</v>
      </c>
      <c r="T1520" s="7">
        <v>253</v>
      </c>
      <c r="U1520" s="7">
        <v>99.6</v>
      </c>
      <c r="V1520" s="7" t="s">
        <v>1</v>
      </c>
      <c r="W1520" s="7">
        <v>0</v>
      </c>
      <c r="X1520" s="7">
        <v>0</v>
      </c>
      <c r="Y1520" s="7" t="s">
        <v>2699</v>
      </c>
      <c r="Z1520" s="7" t="s">
        <v>1535</v>
      </c>
      <c r="AA1520" s="7" t="s">
        <v>1311</v>
      </c>
    </row>
    <row r="1521" spans="1:27" x14ac:dyDescent="0.35">
      <c r="A1521" s="7" t="s">
        <v>0</v>
      </c>
      <c r="B1521" s="7">
        <v>4160</v>
      </c>
      <c r="C1521" s="7">
        <v>253</v>
      </c>
      <c r="D1521" s="7">
        <v>99.6</v>
      </c>
      <c r="E1521" s="7" t="s">
        <v>1</v>
      </c>
      <c r="F1521" s="7">
        <v>0</v>
      </c>
      <c r="G1521" s="7">
        <v>0</v>
      </c>
      <c r="H1521" s="7" t="s">
        <v>2699</v>
      </c>
      <c r="I1521" s="7" t="s">
        <v>1536</v>
      </c>
      <c r="J1521" s="7" t="s">
        <v>1311</v>
      </c>
      <c r="R1521" s="7" t="s">
        <v>0</v>
      </c>
      <c r="S1521" s="7">
        <v>4160</v>
      </c>
      <c r="T1521" s="7">
        <v>253</v>
      </c>
      <c r="U1521" s="7">
        <v>99.6</v>
      </c>
      <c r="V1521" s="7" t="s">
        <v>1</v>
      </c>
      <c r="W1521" s="7">
        <v>0</v>
      </c>
      <c r="X1521" s="7">
        <v>0</v>
      </c>
      <c r="Y1521" s="7" t="s">
        <v>2699</v>
      </c>
      <c r="Z1521" s="7" t="s">
        <v>1536</v>
      </c>
      <c r="AA1521" s="7" t="s">
        <v>1311</v>
      </c>
    </row>
    <row r="1522" spans="1:27" x14ac:dyDescent="0.35">
      <c r="A1522" s="7" t="s">
        <v>0</v>
      </c>
      <c r="B1522" s="7">
        <v>4160</v>
      </c>
      <c r="C1522" s="7">
        <v>253</v>
      </c>
      <c r="D1522" s="7">
        <v>99.6</v>
      </c>
      <c r="E1522" s="7" t="s">
        <v>1</v>
      </c>
      <c r="F1522" s="7">
        <v>0</v>
      </c>
      <c r="G1522" s="7">
        <v>0</v>
      </c>
      <c r="H1522" s="7" t="s">
        <v>2699</v>
      </c>
      <c r="I1522" s="7" t="s">
        <v>1537</v>
      </c>
      <c r="J1522" s="7" t="s">
        <v>1311</v>
      </c>
      <c r="R1522" s="7" t="s">
        <v>0</v>
      </c>
      <c r="S1522" s="7">
        <v>4160</v>
      </c>
      <c r="T1522" s="7">
        <v>253</v>
      </c>
      <c r="U1522" s="7">
        <v>99.6</v>
      </c>
      <c r="V1522" s="7" t="s">
        <v>1</v>
      </c>
      <c r="W1522" s="7">
        <v>0</v>
      </c>
      <c r="X1522" s="7">
        <v>0</v>
      </c>
      <c r="Y1522" s="7" t="s">
        <v>2699</v>
      </c>
      <c r="Z1522" s="7" t="s">
        <v>1537</v>
      </c>
      <c r="AA1522" s="7" t="s">
        <v>1311</v>
      </c>
    </row>
    <row r="1523" spans="1:27" x14ac:dyDescent="0.35">
      <c r="A1523" s="7" t="s">
        <v>0</v>
      </c>
      <c r="B1523" s="7">
        <v>4160</v>
      </c>
      <c r="C1523" s="7">
        <v>253</v>
      </c>
      <c r="D1523" s="7">
        <v>99.6</v>
      </c>
      <c r="E1523" s="7" t="s">
        <v>1</v>
      </c>
      <c r="F1523" s="7">
        <v>0</v>
      </c>
      <c r="G1523" s="7">
        <v>0</v>
      </c>
      <c r="H1523" s="7" t="s">
        <v>2699</v>
      </c>
      <c r="I1523" s="7" t="s">
        <v>1539</v>
      </c>
      <c r="J1523" s="7" t="s">
        <v>1311</v>
      </c>
      <c r="R1523" s="7" t="s">
        <v>0</v>
      </c>
      <c r="S1523" s="7">
        <v>4160</v>
      </c>
      <c r="T1523" s="7">
        <v>253</v>
      </c>
      <c r="U1523" s="7">
        <v>99.6</v>
      </c>
      <c r="V1523" s="7" t="s">
        <v>1</v>
      </c>
      <c r="W1523" s="7">
        <v>0</v>
      </c>
      <c r="X1523" s="7">
        <v>0</v>
      </c>
      <c r="Y1523" s="7" t="s">
        <v>2699</v>
      </c>
      <c r="Z1523" s="7" t="s">
        <v>1539</v>
      </c>
      <c r="AA1523" s="7" t="s">
        <v>1311</v>
      </c>
    </row>
    <row r="1524" spans="1:27" x14ac:dyDescent="0.35">
      <c r="A1524" s="7" t="s">
        <v>0</v>
      </c>
      <c r="B1524" s="7">
        <v>4160</v>
      </c>
      <c r="C1524" s="7">
        <v>253</v>
      </c>
      <c r="D1524" s="7">
        <v>99.6</v>
      </c>
      <c r="E1524" s="7" t="s">
        <v>1</v>
      </c>
      <c r="F1524" s="7">
        <v>0</v>
      </c>
      <c r="G1524" s="7">
        <v>0</v>
      </c>
      <c r="H1524" s="7" t="s">
        <v>2699</v>
      </c>
      <c r="I1524" s="7" t="s">
        <v>1540</v>
      </c>
      <c r="J1524" s="7" t="s">
        <v>1311</v>
      </c>
      <c r="R1524" s="7" t="s">
        <v>0</v>
      </c>
      <c r="S1524" s="7">
        <v>4160</v>
      </c>
      <c r="T1524" s="7">
        <v>253</v>
      </c>
      <c r="U1524" s="7">
        <v>99.6</v>
      </c>
      <c r="V1524" s="7" t="s">
        <v>1</v>
      </c>
      <c r="W1524" s="7">
        <v>0</v>
      </c>
      <c r="X1524" s="7">
        <v>0</v>
      </c>
      <c r="Y1524" s="7" t="s">
        <v>2699</v>
      </c>
      <c r="Z1524" s="7" t="s">
        <v>1540</v>
      </c>
      <c r="AA1524" s="7" t="s">
        <v>1311</v>
      </c>
    </row>
    <row r="1525" spans="1:27" x14ac:dyDescent="0.35">
      <c r="A1525" s="7" t="s">
        <v>0</v>
      </c>
      <c r="B1525" s="7">
        <v>4160</v>
      </c>
      <c r="C1525" s="7">
        <v>253</v>
      </c>
      <c r="D1525" s="7">
        <v>99.6</v>
      </c>
      <c r="E1525" s="7" t="s">
        <v>1</v>
      </c>
      <c r="F1525" s="7">
        <v>0</v>
      </c>
      <c r="G1525" s="7">
        <v>0</v>
      </c>
      <c r="H1525" s="7" t="s">
        <v>2699</v>
      </c>
      <c r="I1525" s="7" t="s">
        <v>1542</v>
      </c>
      <c r="J1525" s="7" t="s">
        <v>1311</v>
      </c>
      <c r="R1525" s="7" t="s">
        <v>0</v>
      </c>
      <c r="S1525" s="7">
        <v>4160</v>
      </c>
      <c r="T1525" s="7">
        <v>253</v>
      </c>
      <c r="U1525" s="7">
        <v>99.6</v>
      </c>
      <c r="V1525" s="7" t="s">
        <v>1</v>
      </c>
      <c r="W1525" s="7">
        <v>0</v>
      </c>
      <c r="X1525" s="7">
        <v>0</v>
      </c>
      <c r="Y1525" s="7" t="s">
        <v>2699</v>
      </c>
      <c r="Z1525" s="7" t="s">
        <v>1542</v>
      </c>
      <c r="AA1525" s="7" t="s">
        <v>1311</v>
      </c>
    </row>
    <row r="1526" spans="1:27" x14ac:dyDescent="0.35">
      <c r="A1526" s="7" t="s">
        <v>0</v>
      </c>
      <c r="B1526" s="7">
        <v>4160</v>
      </c>
      <c r="C1526" s="7">
        <v>253</v>
      </c>
      <c r="D1526" s="7">
        <v>99.6</v>
      </c>
      <c r="E1526" s="7" t="s">
        <v>1</v>
      </c>
      <c r="F1526" s="7">
        <v>0</v>
      </c>
      <c r="G1526" s="7">
        <v>0</v>
      </c>
      <c r="H1526" s="7" t="s">
        <v>2699</v>
      </c>
      <c r="I1526" s="7" t="s">
        <v>1538</v>
      </c>
      <c r="J1526" s="7" t="s">
        <v>1311</v>
      </c>
      <c r="R1526" s="7" t="s">
        <v>0</v>
      </c>
      <c r="S1526" s="7">
        <v>4160</v>
      </c>
      <c r="T1526" s="7">
        <v>253</v>
      </c>
      <c r="U1526" s="7">
        <v>99.6</v>
      </c>
      <c r="V1526" s="7" t="s">
        <v>1</v>
      </c>
      <c r="W1526" s="7">
        <v>0</v>
      </c>
      <c r="X1526" s="7">
        <v>0</v>
      </c>
      <c r="Y1526" s="7" t="s">
        <v>2699</v>
      </c>
      <c r="Z1526" s="7" t="s">
        <v>1538</v>
      </c>
      <c r="AA1526" s="7" t="s">
        <v>1311</v>
      </c>
    </row>
    <row r="1527" spans="1:27" x14ac:dyDescent="0.35">
      <c r="A1527" s="7" t="s">
        <v>0</v>
      </c>
      <c r="B1527" s="7">
        <v>4160</v>
      </c>
      <c r="C1527" s="7">
        <v>253</v>
      </c>
      <c r="D1527" s="7">
        <v>99.6</v>
      </c>
      <c r="E1527" s="7" t="s">
        <v>1</v>
      </c>
      <c r="F1527" s="7">
        <v>0</v>
      </c>
      <c r="G1527" s="7">
        <v>0</v>
      </c>
      <c r="H1527" s="7" t="s">
        <v>2699</v>
      </c>
      <c r="I1527" s="7" t="s">
        <v>1541</v>
      </c>
      <c r="J1527" s="7" t="s">
        <v>1311</v>
      </c>
      <c r="R1527" s="7" t="s">
        <v>0</v>
      </c>
      <c r="S1527" s="7">
        <v>4160</v>
      </c>
      <c r="T1527" s="7">
        <v>253</v>
      </c>
      <c r="U1527" s="7">
        <v>99.6</v>
      </c>
      <c r="V1527" s="7" t="s">
        <v>1</v>
      </c>
      <c r="W1527" s="7">
        <v>0</v>
      </c>
      <c r="X1527" s="7">
        <v>0</v>
      </c>
      <c r="Y1527" s="7" t="s">
        <v>2699</v>
      </c>
      <c r="Z1527" s="7" t="s">
        <v>1541</v>
      </c>
      <c r="AA1527" s="7" t="s">
        <v>1311</v>
      </c>
    </row>
    <row r="1528" spans="1:27" x14ac:dyDescent="0.35">
      <c r="A1528" s="7" t="s">
        <v>0</v>
      </c>
      <c r="B1528" s="7">
        <v>4160</v>
      </c>
      <c r="C1528" s="7">
        <v>253</v>
      </c>
      <c r="D1528" s="7">
        <v>99.6</v>
      </c>
      <c r="E1528" s="7" t="s">
        <v>1</v>
      </c>
      <c r="F1528" s="7">
        <v>0</v>
      </c>
      <c r="G1528" s="7">
        <v>0</v>
      </c>
      <c r="H1528" s="7" t="s">
        <v>2699</v>
      </c>
      <c r="I1528" s="7" t="s">
        <v>1543</v>
      </c>
      <c r="J1528" s="7" t="s">
        <v>1311</v>
      </c>
      <c r="R1528" s="7" t="s">
        <v>0</v>
      </c>
      <c r="S1528" s="7">
        <v>4160</v>
      </c>
      <c r="T1528" s="7">
        <v>253</v>
      </c>
      <c r="U1528" s="7">
        <v>99.6</v>
      </c>
      <c r="V1528" s="7" t="s">
        <v>1</v>
      </c>
      <c r="W1528" s="7">
        <v>0</v>
      </c>
      <c r="X1528" s="7">
        <v>0</v>
      </c>
      <c r="Y1528" s="7" t="s">
        <v>2699</v>
      </c>
      <c r="Z1528" s="7" t="s">
        <v>1543</v>
      </c>
      <c r="AA1528" s="7" t="s">
        <v>1311</v>
      </c>
    </row>
    <row r="1529" spans="1:27" x14ac:dyDescent="0.35">
      <c r="A1529" s="7" t="s">
        <v>0</v>
      </c>
      <c r="B1529" s="7">
        <v>4160</v>
      </c>
      <c r="C1529" s="7">
        <v>253</v>
      </c>
      <c r="D1529" s="7">
        <v>99.6</v>
      </c>
      <c r="E1529" s="7" t="s">
        <v>1</v>
      </c>
      <c r="F1529" s="7">
        <v>0</v>
      </c>
      <c r="G1529" s="7">
        <v>0</v>
      </c>
      <c r="H1529" s="7" t="s">
        <v>2699</v>
      </c>
      <c r="I1529" s="7" t="s">
        <v>1546</v>
      </c>
      <c r="J1529" s="7" t="s">
        <v>1311</v>
      </c>
      <c r="R1529" s="7" t="s">
        <v>0</v>
      </c>
      <c r="S1529" s="7">
        <v>4160</v>
      </c>
      <c r="T1529" s="7">
        <v>253</v>
      </c>
      <c r="U1529" s="7">
        <v>99.6</v>
      </c>
      <c r="V1529" s="7" t="s">
        <v>1</v>
      </c>
      <c r="W1529" s="7">
        <v>0</v>
      </c>
      <c r="X1529" s="7">
        <v>0</v>
      </c>
      <c r="Y1529" s="7" t="s">
        <v>2699</v>
      </c>
      <c r="Z1529" s="7" t="s">
        <v>1546</v>
      </c>
      <c r="AA1529" s="7" t="s">
        <v>1311</v>
      </c>
    </row>
    <row r="1530" spans="1:27" x14ac:dyDescent="0.35">
      <c r="A1530" s="7" t="s">
        <v>0</v>
      </c>
      <c r="B1530" s="7">
        <v>4160</v>
      </c>
      <c r="C1530" s="7">
        <v>253</v>
      </c>
      <c r="D1530" s="7">
        <v>99.6</v>
      </c>
      <c r="E1530" s="7" t="s">
        <v>1</v>
      </c>
      <c r="F1530" s="7">
        <v>0</v>
      </c>
      <c r="G1530" s="7">
        <v>0</v>
      </c>
      <c r="H1530" s="7" t="s">
        <v>2699</v>
      </c>
      <c r="I1530" s="7" t="s">
        <v>1547</v>
      </c>
      <c r="J1530" s="7" t="s">
        <v>1311</v>
      </c>
      <c r="R1530" s="7" t="s">
        <v>0</v>
      </c>
      <c r="S1530" s="7">
        <v>4160</v>
      </c>
      <c r="T1530" s="7">
        <v>253</v>
      </c>
      <c r="U1530" s="7">
        <v>99.6</v>
      </c>
      <c r="V1530" s="7" t="s">
        <v>1</v>
      </c>
      <c r="W1530" s="7">
        <v>0</v>
      </c>
      <c r="X1530" s="7">
        <v>0</v>
      </c>
      <c r="Y1530" s="7" t="s">
        <v>2699</v>
      </c>
      <c r="Z1530" s="7" t="s">
        <v>1547</v>
      </c>
      <c r="AA1530" s="7" t="s">
        <v>1311</v>
      </c>
    </row>
    <row r="1531" spans="1:27" x14ac:dyDescent="0.35">
      <c r="A1531" s="7" t="s">
        <v>0</v>
      </c>
      <c r="B1531" s="7">
        <v>4160</v>
      </c>
      <c r="C1531" s="7">
        <v>253</v>
      </c>
      <c r="D1531" s="7">
        <v>99.6</v>
      </c>
      <c r="E1531" s="7" t="s">
        <v>1</v>
      </c>
      <c r="F1531" s="7">
        <v>0</v>
      </c>
      <c r="G1531" s="7">
        <v>0</v>
      </c>
      <c r="H1531" s="7" t="s">
        <v>2699</v>
      </c>
      <c r="I1531" s="7" t="s">
        <v>1548</v>
      </c>
      <c r="J1531" s="7" t="s">
        <v>1311</v>
      </c>
      <c r="R1531" s="7" t="s">
        <v>0</v>
      </c>
      <c r="S1531" s="7">
        <v>4160</v>
      </c>
      <c r="T1531" s="7">
        <v>253</v>
      </c>
      <c r="U1531" s="7">
        <v>99.6</v>
      </c>
      <c r="V1531" s="7" t="s">
        <v>1</v>
      </c>
      <c r="W1531" s="7">
        <v>0</v>
      </c>
      <c r="X1531" s="7">
        <v>0</v>
      </c>
      <c r="Y1531" s="7" t="s">
        <v>2699</v>
      </c>
      <c r="Z1531" s="7" t="s">
        <v>1548</v>
      </c>
      <c r="AA1531" s="7" t="s">
        <v>1311</v>
      </c>
    </row>
    <row r="1532" spans="1:27" x14ac:dyDescent="0.35">
      <c r="A1532" s="7" t="s">
        <v>0</v>
      </c>
      <c r="B1532" s="7">
        <v>4160</v>
      </c>
      <c r="C1532" s="7">
        <v>253</v>
      </c>
      <c r="D1532" s="7">
        <v>99.6</v>
      </c>
      <c r="E1532" s="7" t="s">
        <v>1</v>
      </c>
      <c r="F1532" s="7">
        <v>0</v>
      </c>
      <c r="G1532" s="7">
        <v>0</v>
      </c>
      <c r="H1532" s="7" t="s">
        <v>2699</v>
      </c>
      <c r="I1532" s="7" t="s">
        <v>1544</v>
      </c>
      <c r="J1532" s="7" t="s">
        <v>1311</v>
      </c>
      <c r="R1532" s="7" t="s">
        <v>0</v>
      </c>
      <c r="S1532" s="7">
        <v>4160</v>
      </c>
      <c r="T1532" s="7">
        <v>253</v>
      </c>
      <c r="U1532" s="7">
        <v>99.6</v>
      </c>
      <c r="V1532" s="7" t="s">
        <v>1</v>
      </c>
      <c r="W1532" s="7">
        <v>0</v>
      </c>
      <c r="X1532" s="7">
        <v>0</v>
      </c>
      <c r="Y1532" s="7" t="s">
        <v>2699</v>
      </c>
      <c r="Z1532" s="7" t="s">
        <v>1544</v>
      </c>
      <c r="AA1532" s="7" t="s">
        <v>1311</v>
      </c>
    </row>
    <row r="1533" spans="1:27" x14ac:dyDescent="0.35">
      <c r="A1533" s="7" t="s">
        <v>0</v>
      </c>
      <c r="B1533" s="7">
        <v>4160</v>
      </c>
      <c r="C1533" s="7">
        <v>253</v>
      </c>
      <c r="D1533" s="7">
        <v>99.6</v>
      </c>
      <c r="E1533" s="7" t="s">
        <v>1</v>
      </c>
      <c r="F1533" s="7">
        <v>0</v>
      </c>
      <c r="G1533" s="7">
        <v>0</v>
      </c>
      <c r="H1533" s="7" t="s">
        <v>2699</v>
      </c>
      <c r="I1533" s="7" t="s">
        <v>1549</v>
      </c>
      <c r="J1533" s="7" t="s">
        <v>1311</v>
      </c>
      <c r="R1533" s="7" t="s">
        <v>0</v>
      </c>
      <c r="S1533" s="7">
        <v>4160</v>
      </c>
      <c r="T1533" s="7">
        <v>253</v>
      </c>
      <c r="U1533" s="7">
        <v>99.6</v>
      </c>
      <c r="V1533" s="7" t="s">
        <v>1</v>
      </c>
      <c r="W1533" s="7">
        <v>0</v>
      </c>
      <c r="X1533" s="7">
        <v>0</v>
      </c>
      <c r="Y1533" s="7" t="s">
        <v>2699</v>
      </c>
      <c r="Z1533" s="7" t="s">
        <v>1549</v>
      </c>
      <c r="AA1533" s="7" t="s">
        <v>1311</v>
      </c>
    </row>
    <row r="1534" spans="1:27" x14ac:dyDescent="0.35">
      <c r="A1534" s="7" t="s">
        <v>0</v>
      </c>
      <c r="B1534" s="7">
        <v>4160</v>
      </c>
      <c r="C1534" s="7">
        <v>253</v>
      </c>
      <c r="D1534" s="7">
        <v>99.6</v>
      </c>
      <c r="E1534" s="7" t="s">
        <v>1</v>
      </c>
      <c r="F1534" s="7">
        <v>0</v>
      </c>
      <c r="G1534" s="7">
        <v>0</v>
      </c>
      <c r="H1534" s="7" t="s">
        <v>2699</v>
      </c>
      <c r="I1534" s="7" t="s">
        <v>1550</v>
      </c>
      <c r="J1534" s="7" t="s">
        <v>1311</v>
      </c>
      <c r="R1534" s="7" t="s">
        <v>0</v>
      </c>
      <c r="S1534" s="7">
        <v>4160</v>
      </c>
      <c r="T1534" s="7">
        <v>253</v>
      </c>
      <c r="U1534" s="7">
        <v>99.6</v>
      </c>
      <c r="V1534" s="7" t="s">
        <v>1</v>
      </c>
      <c r="W1534" s="7">
        <v>0</v>
      </c>
      <c r="X1534" s="7">
        <v>0</v>
      </c>
      <c r="Y1534" s="7" t="s">
        <v>2699</v>
      </c>
      <c r="Z1534" s="7" t="s">
        <v>1550</v>
      </c>
      <c r="AA1534" s="7" t="s">
        <v>1311</v>
      </c>
    </row>
    <row r="1535" spans="1:27" x14ac:dyDescent="0.35">
      <c r="A1535" s="7" t="s">
        <v>0</v>
      </c>
      <c r="B1535" s="7">
        <v>4160</v>
      </c>
      <c r="C1535" s="7">
        <v>253</v>
      </c>
      <c r="D1535" s="7">
        <v>99.6</v>
      </c>
      <c r="E1535" s="7" t="s">
        <v>1</v>
      </c>
      <c r="F1535" s="7">
        <v>0</v>
      </c>
      <c r="G1535" s="7">
        <v>0</v>
      </c>
      <c r="H1535" s="7" t="s">
        <v>2699</v>
      </c>
      <c r="I1535" s="7" t="s">
        <v>1551</v>
      </c>
      <c r="J1535" s="7" t="s">
        <v>1311</v>
      </c>
      <c r="R1535" s="7" t="s">
        <v>0</v>
      </c>
      <c r="S1535" s="7">
        <v>4160</v>
      </c>
      <c r="T1535" s="7">
        <v>253</v>
      </c>
      <c r="U1535" s="7">
        <v>99.6</v>
      </c>
      <c r="V1535" s="7" t="s">
        <v>1</v>
      </c>
      <c r="W1535" s="7">
        <v>0</v>
      </c>
      <c r="X1535" s="7">
        <v>0</v>
      </c>
      <c r="Y1535" s="7" t="s">
        <v>2699</v>
      </c>
      <c r="Z1535" s="7" t="s">
        <v>1551</v>
      </c>
      <c r="AA1535" s="7" t="s">
        <v>1311</v>
      </c>
    </row>
    <row r="1536" spans="1:27" x14ac:dyDescent="0.35">
      <c r="A1536" s="7" t="s">
        <v>0</v>
      </c>
      <c r="B1536" s="7">
        <v>4160</v>
      </c>
      <c r="C1536" s="7">
        <v>253</v>
      </c>
      <c r="D1536" s="7">
        <v>99.6</v>
      </c>
      <c r="E1536" s="7" t="s">
        <v>1</v>
      </c>
      <c r="F1536" s="7">
        <v>0</v>
      </c>
      <c r="G1536" s="7">
        <v>0</v>
      </c>
      <c r="H1536" s="7" t="s">
        <v>2699</v>
      </c>
      <c r="I1536" s="7" t="s">
        <v>1552</v>
      </c>
      <c r="J1536" s="7" t="s">
        <v>1311</v>
      </c>
      <c r="R1536" s="7" t="s">
        <v>0</v>
      </c>
      <c r="S1536" s="7">
        <v>4160</v>
      </c>
      <c r="T1536" s="7">
        <v>253</v>
      </c>
      <c r="U1536" s="7">
        <v>99.6</v>
      </c>
      <c r="V1536" s="7" t="s">
        <v>1</v>
      </c>
      <c r="W1536" s="7">
        <v>0</v>
      </c>
      <c r="X1536" s="7">
        <v>0</v>
      </c>
      <c r="Y1536" s="7" t="s">
        <v>2699</v>
      </c>
      <c r="Z1536" s="7" t="s">
        <v>1552</v>
      </c>
      <c r="AA1536" s="7" t="s">
        <v>1311</v>
      </c>
    </row>
    <row r="1537" spans="1:27" x14ac:dyDescent="0.35">
      <c r="A1537" s="7" t="s">
        <v>0</v>
      </c>
      <c r="B1537" s="7">
        <v>4160</v>
      </c>
      <c r="C1537" s="7">
        <v>253</v>
      </c>
      <c r="D1537" s="7">
        <v>99.6</v>
      </c>
      <c r="E1537" s="7" t="s">
        <v>1</v>
      </c>
      <c r="F1537" s="7">
        <v>0</v>
      </c>
      <c r="G1537" s="7">
        <v>0</v>
      </c>
      <c r="H1537" s="7" t="s">
        <v>2699</v>
      </c>
      <c r="I1537" s="7" t="s">
        <v>1554</v>
      </c>
      <c r="J1537" s="7" t="s">
        <v>1311</v>
      </c>
      <c r="R1537" s="7" t="s">
        <v>0</v>
      </c>
      <c r="S1537" s="7">
        <v>4160</v>
      </c>
      <c r="T1537" s="7">
        <v>253</v>
      </c>
      <c r="U1537" s="7">
        <v>99.6</v>
      </c>
      <c r="V1537" s="7" t="s">
        <v>1</v>
      </c>
      <c r="W1537" s="7">
        <v>0</v>
      </c>
      <c r="X1537" s="7">
        <v>0</v>
      </c>
      <c r="Y1537" s="7" t="s">
        <v>2699</v>
      </c>
      <c r="Z1537" s="7" t="s">
        <v>1554</v>
      </c>
      <c r="AA1537" s="7" t="s">
        <v>1311</v>
      </c>
    </row>
    <row r="1538" spans="1:27" x14ac:dyDescent="0.35">
      <c r="A1538" s="7" t="s">
        <v>0</v>
      </c>
      <c r="B1538" s="7">
        <v>4160</v>
      </c>
      <c r="C1538" s="7">
        <v>253</v>
      </c>
      <c r="D1538" s="7">
        <v>99.6</v>
      </c>
      <c r="E1538" s="7" t="s">
        <v>1</v>
      </c>
      <c r="F1538" s="7">
        <v>0</v>
      </c>
      <c r="G1538" s="7">
        <v>0</v>
      </c>
      <c r="H1538" s="7" t="s">
        <v>2699</v>
      </c>
      <c r="I1538" s="7" t="s">
        <v>1553</v>
      </c>
      <c r="J1538" s="7" t="s">
        <v>1311</v>
      </c>
      <c r="R1538" s="7" t="s">
        <v>0</v>
      </c>
      <c r="S1538" s="7">
        <v>4160</v>
      </c>
      <c r="T1538" s="7">
        <v>253</v>
      </c>
      <c r="U1538" s="7">
        <v>99.6</v>
      </c>
      <c r="V1538" s="7" t="s">
        <v>1</v>
      </c>
      <c r="W1538" s="7">
        <v>0</v>
      </c>
      <c r="X1538" s="7">
        <v>0</v>
      </c>
      <c r="Y1538" s="7" t="s">
        <v>2699</v>
      </c>
      <c r="Z1538" s="7" t="s">
        <v>1553</v>
      </c>
      <c r="AA1538" s="7" t="s">
        <v>1311</v>
      </c>
    </row>
    <row r="1539" spans="1:27" x14ac:dyDescent="0.35">
      <c r="A1539" s="7" t="s">
        <v>0</v>
      </c>
      <c r="B1539" s="7">
        <v>4160</v>
      </c>
      <c r="C1539" s="7">
        <v>253</v>
      </c>
      <c r="D1539" s="7">
        <v>99.6</v>
      </c>
      <c r="E1539" s="7" t="s">
        <v>1</v>
      </c>
      <c r="F1539" s="7">
        <v>0</v>
      </c>
      <c r="G1539" s="7">
        <v>0</v>
      </c>
      <c r="H1539" s="7" t="s">
        <v>2699</v>
      </c>
      <c r="I1539" s="7" t="s">
        <v>1555</v>
      </c>
      <c r="J1539" s="7" t="s">
        <v>1311</v>
      </c>
      <c r="R1539" s="7" t="s">
        <v>0</v>
      </c>
      <c r="S1539" s="7">
        <v>4160</v>
      </c>
      <c r="T1539" s="7">
        <v>253</v>
      </c>
      <c r="U1539" s="7">
        <v>99.6</v>
      </c>
      <c r="V1539" s="7" t="s">
        <v>1</v>
      </c>
      <c r="W1539" s="7">
        <v>0</v>
      </c>
      <c r="X1539" s="7">
        <v>0</v>
      </c>
      <c r="Y1539" s="7" t="s">
        <v>2699</v>
      </c>
      <c r="Z1539" s="7" t="s">
        <v>1555</v>
      </c>
      <c r="AA1539" s="7" t="s">
        <v>1311</v>
      </c>
    </row>
    <row r="1540" spans="1:27" x14ac:dyDescent="0.35">
      <c r="A1540" s="7" t="s">
        <v>0</v>
      </c>
      <c r="B1540" s="7">
        <v>4160</v>
      </c>
      <c r="C1540" s="7">
        <v>253</v>
      </c>
      <c r="D1540" s="7">
        <v>99.6</v>
      </c>
      <c r="E1540" s="7" t="s">
        <v>1</v>
      </c>
      <c r="F1540" s="7">
        <v>0</v>
      </c>
      <c r="G1540" s="7">
        <v>0</v>
      </c>
      <c r="H1540" s="7" t="s">
        <v>2699</v>
      </c>
      <c r="I1540" s="7" t="s">
        <v>1558</v>
      </c>
      <c r="J1540" s="7" t="s">
        <v>1311</v>
      </c>
      <c r="R1540" s="7" t="s">
        <v>0</v>
      </c>
      <c r="S1540" s="7">
        <v>4160</v>
      </c>
      <c r="T1540" s="7">
        <v>253</v>
      </c>
      <c r="U1540" s="7">
        <v>99.6</v>
      </c>
      <c r="V1540" s="7" t="s">
        <v>1</v>
      </c>
      <c r="W1540" s="7">
        <v>0</v>
      </c>
      <c r="X1540" s="7">
        <v>0</v>
      </c>
      <c r="Y1540" s="7" t="s">
        <v>2699</v>
      </c>
      <c r="Z1540" s="7" t="s">
        <v>1558</v>
      </c>
      <c r="AA1540" s="7" t="s">
        <v>1311</v>
      </c>
    </row>
    <row r="1541" spans="1:27" x14ac:dyDescent="0.35">
      <c r="A1541" s="7" t="s">
        <v>0</v>
      </c>
      <c r="B1541" s="7">
        <v>4160</v>
      </c>
      <c r="C1541" s="7">
        <v>253</v>
      </c>
      <c r="D1541" s="7">
        <v>99.6</v>
      </c>
      <c r="E1541" s="7" t="s">
        <v>1</v>
      </c>
      <c r="F1541" s="7">
        <v>0</v>
      </c>
      <c r="G1541" s="7">
        <v>0</v>
      </c>
      <c r="H1541" s="7" t="s">
        <v>2699</v>
      </c>
      <c r="I1541" s="7" t="s">
        <v>1557</v>
      </c>
      <c r="J1541" s="7" t="s">
        <v>1311</v>
      </c>
      <c r="R1541" s="7" t="s">
        <v>0</v>
      </c>
      <c r="S1541" s="7">
        <v>4160</v>
      </c>
      <c r="T1541" s="7">
        <v>253</v>
      </c>
      <c r="U1541" s="7">
        <v>99.6</v>
      </c>
      <c r="V1541" s="7" t="s">
        <v>1</v>
      </c>
      <c r="W1541" s="7">
        <v>0</v>
      </c>
      <c r="X1541" s="7">
        <v>0</v>
      </c>
      <c r="Y1541" s="7" t="s">
        <v>2699</v>
      </c>
      <c r="Z1541" s="7" t="s">
        <v>1557</v>
      </c>
      <c r="AA1541" s="7" t="s">
        <v>1311</v>
      </c>
    </row>
    <row r="1542" spans="1:27" x14ac:dyDescent="0.35">
      <c r="A1542" s="7" t="s">
        <v>0</v>
      </c>
      <c r="B1542" s="7">
        <v>4160</v>
      </c>
      <c r="C1542" s="7">
        <v>253</v>
      </c>
      <c r="D1542" s="7">
        <v>99.6</v>
      </c>
      <c r="E1542" s="7" t="s">
        <v>1</v>
      </c>
      <c r="F1542" s="7">
        <v>0</v>
      </c>
      <c r="G1542" s="7">
        <v>0</v>
      </c>
      <c r="H1542" s="7" t="s">
        <v>2699</v>
      </c>
      <c r="I1542" s="7" t="s">
        <v>1560</v>
      </c>
      <c r="J1542" s="7" t="s">
        <v>1311</v>
      </c>
      <c r="R1542" s="7" t="s">
        <v>0</v>
      </c>
      <c r="S1542" s="7">
        <v>4160</v>
      </c>
      <c r="T1542" s="7">
        <v>253</v>
      </c>
      <c r="U1542" s="7">
        <v>99.6</v>
      </c>
      <c r="V1542" s="7" t="s">
        <v>1</v>
      </c>
      <c r="W1542" s="7">
        <v>0</v>
      </c>
      <c r="X1542" s="7">
        <v>0</v>
      </c>
      <c r="Y1542" s="7" t="s">
        <v>2699</v>
      </c>
      <c r="Z1542" s="7" t="s">
        <v>1560</v>
      </c>
      <c r="AA1542" s="7" t="s">
        <v>1311</v>
      </c>
    </row>
    <row r="1543" spans="1:27" x14ac:dyDescent="0.35">
      <c r="A1543" s="7" t="s">
        <v>0</v>
      </c>
      <c r="B1543" s="7">
        <v>4160</v>
      </c>
      <c r="C1543" s="7">
        <v>253</v>
      </c>
      <c r="D1543" s="7">
        <v>99.6</v>
      </c>
      <c r="E1543" s="7" t="s">
        <v>1</v>
      </c>
      <c r="F1543" s="7">
        <v>0</v>
      </c>
      <c r="G1543" s="7">
        <v>0</v>
      </c>
      <c r="H1543" s="7" t="s">
        <v>2699</v>
      </c>
      <c r="I1543" s="7" t="s">
        <v>1559</v>
      </c>
      <c r="J1543" s="7" t="s">
        <v>1311</v>
      </c>
      <c r="R1543" s="7" t="s">
        <v>0</v>
      </c>
      <c r="S1543" s="7">
        <v>4160</v>
      </c>
      <c r="T1543" s="7">
        <v>253</v>
      </c>
      <c r="U1543" s="7">
        <v>99.6</v>
      </c>
      <c r="V1543" s="7" t="s">
        <v>1</v>
      </c>
      <c r="W1543" s="7">
        <v>0</v>
      </c>
      <c r="X1543" s="7">
        <v>0</v>
      </c>
      <c r="Y1543" s="7" t="s">
        <v>2699</v>
      </c>
      <c r="Z1543" s="7" t="s">
        <v>1559</v>
      </c>
      <c r="AA1543" s="7" t="s">
        <v>1311</v>
      </c>
    </row>
    <row r="1544" spans="1:27" x14ac:dyDescent="0.35">
      <c r="A1544" s="7" t="s">
        <v>0</v>
      </c>
      <c r="B1544" s="7">
        <v>4160</v>
      </c>
      <c r="C1544" s="7">
        <v>253</v>
      </c>
      <c r="D1544" s="7">
        <v>99.6</v>
      </c>
      <c r="E1544" s="7" t="s">
        <v>1</v>
      </c>
      <c r="F1544" s="7">
        <v>0</v>
      </c>
      <c r="G1544" s="7">
        <v>0</v>
      </c>
      <c r="H1544" s="7" t="s">
        <v>2699</v>
      </c>
      <c r="I1544" s="7" t="s">
        <v>1564</v>
      </c>
      <c r="J1544" s="7" t="s">
        <v>1311</v>
      </c>
      <c r="R1544" s="7" t="s">
        <v>0</v>
      </c>
      <c r="S1544" s="7">
        <v>4160</v>
      </c>
      <c r="T1544" s="7">
        <v>253</v>
      </c>
      <c r="U1544" s="7">
        <v>99.6</v>
      </c>
      <c r="V1544" s="7" t="s">
        <v>1</v>
      </c>
      <c r="W1544" s="7">
        <v>0</v>
      </c>
      <c r="X1544" s="7">
        <v>0</v>
      </c>
      <c r="Y1544" s="7" t="s">
        <v>2699</v>
      </c>
      <c r="Z1544" s="7" t="s">
        <v>1564</v>
      </c>
      <c r="AA1544" s="7" t="s">
        <v>1311</v>
      </c>
    </row>
    <row r="1545" spans="1:27" x14ac:dyDescent="0.35">
      <c r="A1545" s="7" t="s">
        <v>0</v>
      </c>
      <c r="B1545" s="7">
        <v>4160</v>
      </c>
      <c r="C1545" s="7">
        <v>253</v>
      </c>
      <c r="D1545" s="7">
        <v>99.6</v>
      </c>
      <c r="E1545" s="7" t="s">
        <v>1</v>
      </c>
      <c r="F1545" s="7">
        <v>0</v>
      </c>
      <c r="G1545" s="7">
        <v>0</v>
      </c>
      <c r="H1545" s="7" t="s">
        <v>2699</v>
      </c>
      <c r="I1545" s="7" t="s">
        <v>1561</v>
      </c>
      <c r="J1545" s="7" t="s">
        <v>1311</v>
      </c>
      <c r="R1545" s="7" t="s">
        <v>0</v>
      </c>
      <c r="S1545" s="7">
        <v>4160</v>
      </c>
      <c r="T1545" s="7">
        <v>253</v>
      </c>
      <c r="U1545" s="7">
        <v>99.6</v>
      </c>
      <c r="V1545" s="7" t="s">
        <v>1</v>
      </c>
      <c r="W1545" s="7">
        <v>0</v>
      </c>
      <c r="X1545" s="7">
        <v>0</v>
      </c>
      <c r="Y1545" s="7" t="s">
        <v>2699</v>
      </c>
      <c r="Z1545" s="7" t="s">
        <v>1561</v>
      </c>
      <c r="AA1545" s="7" t="s">
        <v>1311</v>
      </c>
    </row>
    <row r="1546" spans="1:27" x14ac:dyDescent="0.35">
      <c r="A1546" s="7" t="s">
        <v>0</v>
      </c>
      <c r="B1546" s="7">
        <v>4160</v>
      </c>
      <c r="C1546" s="7">
        <v>253</v>
      </c>
      <c r="D1546" s="7">
        <v>99.6</v>
      </c>
      <c r="E1546" s="7" t="s">
        <v>1</v>
      </c>
      <c r="F1546" s="7">
        <v>0</v>
      </c>
      <c r="G1546" s="7">
        <v>0</v>
      </c>
      <c r="H1546" s="7" t="s">
        <v>2699</v>
      </c>
      <c r="I1546" s="7" t="s">
        <v>1562</v>
      </c>
      <c r="J1546" s="7" t="s">
        <v>1311</v>
      </c>
      <c r="R1546" s="7" t="s">
        <v>0</v>
      </c>
      <c r="S1546" s="7">
        <v>4160</v>
      </c>
      <c r="T1546" s="7">
        <v>253</v>
      </c>
      <c r="U1546" s="7">
        <v>99.6</v>
      </c>
      <c r="V1546" s="7" t="s">
        <v>1</v>
      </c>
      <c r="W1546" s="7">
        <v>0</v>
      </c>
      <c r="X1546" s="7">
        <v>0</v>
      </c>
      <c r="Y1546" s="7" t="s">
        <v>2699</v>
      </c>
      <c r="Z1546" s="7" t="s">
        <v>1562</v>
      </c>
      <c r="AA1546" s="7" t="s">
        <v>1311</v>
      </c>
    </row>
    <row r="1547" spans="1:27" x14ac:dyDescent="0.35">
      <c r="A1547" s="7" t="s">
        <v>0</v>
      </c>
      <c r="B1547" s="7">
        <v>4160</v>
      </c>
      <c r="C1547" s="7">
        <v>253</v>
      </c>
      <c r="D1547" s="7">
        <v>99.6</v>
      </c>
      <c r="E1547" s="7" t="s">
        <v>1</v>
      </c>
      <c r="F1547" s="7">
        <v>0</v>
      </c>
      <c r="G1547" s="7">
        <v>0</v>
      </c>
      <c r="H1547" s="7" t="s">
        <v>2699</v>
      </c>
      <c r="I1547" s="7" t="s">
        <v>1563</v>
      </c>
      <c r="J1547" s="7" t="s">
        <v>1311</v>
      </c>
      <c r="R1547" s="7" t="s">
        <v>0</v>
      </c>
      <c r="S1547" s="7">
        <v>4160</v>
      </c>
      <c r="T1547" s="7">
        <v>253</v>
      </c>
      <c r="U1547" s="7">
        <v>99.6</v>
      </c>
      <c r="V1547" s="7" t="s">
        <v>1</v>
      </c>
      <c r="W1547" s="7">
        <v>0</v>
      </c>
      <c r="X1547" s="7">
        <v>0</v>
      </c>
      <c r="Y1547" s="7" t="s">
        <v>2699</v>
      </c>
      <c r="Z1547" s="7" t="s">
        <v>1563</v>
      </c>
      <c r="AA1547" s="7" t="s">
        <v>1311</v>
      </c>
    </row>
    <row r="1548" spans="1:27" x14ac:dyDescent="0.35">
      <c r="A1548" s="7" t="s">
        <v>0</v>
      </c>
      <c r="B1548" s="7">
        <v>4160</v>
      </c>
      <c r="C1548" s="7">
        <v>253</v>
      </c>
      <c r="D1548" s="7">
        <v>99.6</v>
      </c>
      <c r="E1548" s="7" t="s">
        <v>1</v>
      </c>
      <c r="F1548" s="7">
        <v>0</v>
      </c>
      <c r="G1548" s="7">
        <v>0</v>
      </c>
      <c r="H1548" s="7" t="s">
        <v>2699</v>
      </c>
      <c r="I1548" s="7" t="s">
        <v>1566</v>
      </c>
      <c r="J1548" s="7" t="s">
        <v>1311</v>
      </c>
      <c r="R1548" s="7" t="s">
        <v>0</v>
      </c>
      <c r="S1548" s="7">
        <v>4160</v>
      </c>
      <c r="T1548" s="7">
        <v>253</v>
      </c>
      <c r="U1548" s="7">
        <v>99.6</v>
      </c>
      <c r="V1548" s="7" t="s">
        <v>1</v>
      </c>
      <c r="W1548" s="7">
        <v>0</v>
      </c>
      <c r="X1548" s="7">
        <v>0</v>
      </c>
      <c r="Y1548" s="7" t="s">
        <v>2699</v>
      </c>
      <c r="Z1548" s="7" t="s">
        <v>1566</v>
      </c>
      <c r="AA1548" s="7" t="s">
        <v>1311</v>
      </c>
    </row>
    <row r="1549" spans="1:27" x14ac:dyDescent="0.35">
      <c r="A1549" s="7" t="s">
        <v>0</v>
      </c>
      <c r="B1549" s="7">
        <v>4160</v>
      </c>
      <c r="C1549" s="7">
        <v>253</v>
      </c>
      <c r="D1549" s="7">
        <v>99.6</v>
      </c>
      <c r="E1549" s="7" t="s">
        <v>1</v>
      </c>
      <c r="F1549" s="7">
        <v>0</v>
      </c>
      <c r="G1549" s="7">
        <v>0</v>
      </c>
      <c r="H1549" s="7" t="s">
        <v>2699</v>
      </c>
      <c r="I1549" s="7" t="s">
        <v>1567</v>
      </c>
      <c r="J1549" s="7" t="s">
        <v>1311</v>
      </c>
      <c r="R1549" s="7" t="s">
        <v>0</v>
      </c>
      <c r="S1549" s="7">
        <v>4160</v>
      </c>
      <c r="T1549" s="7">
        <v>253</v>
      </c>
      <c r="U1549" s="7">
        <v>99.6</v>
      </c>
      <c r="V1549" s="7" t="s">
        <v>1</v>
      </c>
      <c r="W1549" s="7">
        <v>0</v>
      </c>
      <c r="X1549" s="7">
        <v>0</v>
      </c>
      <c r="Y1549" s="7" t="s">
        <v>2699</v>
      </c>
      <c r="Z1549" s="7" t="s">
        <v>1567</v>
      </c>
      <c r="AA1549" s="7" t="s">
        <v>1311</v>
      </c>
    </row>
    <row r="1550" spans="1:27" x14ac:dyDescent="0.35">
      <c r="A1550" s="7" t="s">
        <v>0</v>
      </c>
      <c r="B1550" s="7">
        <v>4160</v>
      </c>
      <c r="C1550" s="7">
        <v>253</v>
      </c>
      <c r="D1550" s="7">
        <v>99.6</v>
      </c>
      <c r="E1550" s="7" t="s">
        <v>1</v>
      </c>
      <c r="F1550" s="7">
        <v>0</v>
      </c>
      <c r="G1550" s="7">
        <v>0</v>
      </c>
      <c r="H1550" s="7" t="s">
        <v>2699</v>
      </c>
      <c r="I1550" s="7" t="s">
        <v>1568</v>
      </c>
      <c r="J1550" s="7" t="s">
        <v>1311</v>
      </c>
      <c r="R1550" s="7" t="s">
        <v>0</v>
      </c>
      <c r="S1550" s="7">
        <v>4160</v>
      </c>
      <c r="T1550" s="7">
        <v>253</v>
      </c>
      <c r="U1550" s="7">
        <v>99.6</v>
      </c>
      <c r="V1550" s="7" t="s">
        <v>1</v>
      </c>
      <c r="W1550" s="7">
        <v>0</v>
      </c>
      <c r="X1550" s="7">
        <v>0</v>
      </c>
      <c r="Y1550" s="7" t="s">
        <v>2699</v>
      </c>
      <c r="Z1550" s="7" t="s">
        <v>1568</v>
      </c>
      <c r="AA1550" s="7" t="s">
        <v>1311</v>
      </c>
    </row>
    <row r="1551" spans="1:27" x14ac:dyDescent="0.35">
      <c r="A1551" s="7" t="s">
        <v>0</v>
      </c>
      <c r="B1551" s="7">
        <v>4160</v>
      </c>
      <c r="C1551" s="7">
        <v>253</v>
      </c>
      <c r="D1551" s="7">
        <v>99.6</v>
      </c>
      <c r="E1551" s="7" t="s">
        <v>1</v>
      </c>
      <c r="F1551" s="7">
        <v>0</v>
      </c>
      <c r="G1551" s="7">
        <v>0</v>
      </c>
      <c r="H1551" s="7" t="s">
        <v>2699</v>
      </c>
      <c r="I1551" s="7" t="s">
        <v>1565</v>
      </c>
      <c r="J1551" s="7" t="s">
        <v>1311</v>
      </c>
      <c r="R1551" s="7" t="s">
        <v>0</v>
      </c>
      <c r="S1551" s="7">
        <v>4160</v>
      </c>
      <c r="T1551" s="7">
        <v>253</v>
      </c>
      <c r="U1551" s="7">
        <v>99.6</v>
      </c>
      <c r="V1551" s="7" t="s">
        <v>1</v>
      </c>
      <c r="W1551" s="7">
        <v>0</v>
      </c>
      <c r="X1551" s="7">
        <v>0</v>
      </c>
      <c r="Y1551" s="7" t="s">
        <v>2699</v>
      </c>
      <c r="Z1551" s="7" t="s">
        <v>1565</v>
      </c>
      <c r="AA1551" s="7" t="s">
        <v>1311</v>
      </c>
    </row>
    <row r="1552" spans="1:27" x14ac:dyDescent="0.35">
      <c r="A1552" s="7" t="s">
        <v>0</v>
      </c>
      <c r="B1552" s="7">
        <v>4160</v>
      </c>
      <c r="C1552" s="7">
        <v>253</v>
      </c>
      <c r="D1552" s="7">
        <v>99.6</v>
      </c>
      <c r="E1552" s="7" t="s">
        <v>1</v>
      </c>
      <c r="F1552" s="7">
        <v>0</v>
      </c>
      <c r="G1552" s="7">
        <v>0</v>
      </c>
      <c r="H1552" s="7" t="s">
        <v>2699</v>
      </c>
      <c r="I1552" s="7" t="s">
        <v>1569</v>
      </c>
      <c r="J1552" s="7" t="s">
        <v>1311</v>
      </c>
      <c r="R1552" s="7" t="s">
        <v>0</v>
      </c>
      <c r="S1552" s="7">
        <v>4160</v>
      </c>
      <c r="T1552" s="7">
        <v>253</v>
      </c>
      <c r="U1552" s="7">
        <v>99.6</v>
      </c>
      <c r="V1552" s="7" t="s">
        <v>1</v>
      </c>
      <c r="W1552" s="7">
        <v>0</v>
      </c>
      <c r="X1552" s="7">
        <v>0</v>
      </c>
      <c r="Y1552" s="7" t="s">
        <v>2699</v>
      </c>
      <c r="Z1552" s="7" t="s">
        <v>1569</v>
      </c>
      <c r="AA1552" s="7" t="s">
        <v>1311</v>
      </c>
    </row>
    <row r="1553" spans="1:27" x14ac:dyDescent="0.35">
      <c r="A1553" s="7" t="s">
        <v>0</v>
      </c>
      <c r="B1553" s="7">
        <v>4160</v>
      </c>
      <c r="C1553" s="7">
        <v>253</v>
      </c>
      <c r="D1553" s="7">
        <v>99.6</v>
      </c>
      <c r="E1553" s="7" t="s">
        <v>1</v>
      </c>
      <c r="F1553" s="7">
        <v>0</v>
      </c>
      <c r="G1553" s="7">
        <v>0</v>
      </c>
      <c r="H1553" s="7" t="s">
        <v>2699</v>
      </c>
      <c r="I1553" s="7" t="s">
        <v>1570</v>
      </c>
      <c r="J1553" s="7" t="s">
        <v>1311</v>
      </c>
      <c r="R1553" s="7" t="s">
        <v>0</v>
      </c>
      <c r="S1553" s="7">
        <v>4160</v>
      </c>
      <c r="T1553" s="7">
        <v>253</v>
      </c>
      <c r="U1553" s="7">
        <v>99.6</v>
      </c>
      <c r="V1553" s="7" t="s">
        <v>1</v>
      </c>
      <c r="W1553" s="7">
        <v>0</v>
      </c>
      <c r="X1553" s="7">
        <v>0</v>
      </c>
      <c r="Y1553" s="7" t="s">
        <v>2699</v>
      </c>
      <c r="Z1553" s="7" t="s">
        <v>1570</v>
      </c>
      <c r="AA1553" s="7" t="s">
        <v>1311</v>
      </c>
    </row>
    <row r="1554" spans="1:27" x14ac:dyDescent="0.35">
      <c r="A1554" s="7" t="s">
        <v>0</v>
      </c>
      <c r="B1554" s="7">
        <v>4160</v>
      </c>
      <c r="C1554" s="7">
        <v>253</v>
      </c>
      <c r="D1554" s="7">
        <v>99.6</v>
      </c>
      <c r="E1554" s="7" t="s">
        <v>1</v>
      </c>
      <c r="F1554" s="7">
        <v>0</v>
      </c>
      <c r="G1554" s="7">
        <v>0</v>
      </c>
      <c r="H1554" s="7" t="s">
        <v>2699</v>
      </c>
      <c r="I1554" s="7" t="s">
        <v>1572</v>
      </c>
      <c r="J1554" s="7" t="s">
        <v>1311</v>
      </c>
      <c r="R1554" s="7" t="s">
        <v>0</v>
      </c>
      <c r="S1554" s="7">
        <v>4160</v>
      </c>
      <c r="T1554" s="7">
        <v>253</v>
      </c>
      <c r="U1554" s="7">
        <v>99.6</v>
      </c>
      <c r="V1554" s="7" t="s">
        <v>1</v>
      </c>
      <c r="W1554" s="7">
        <v>0</v>
      </c>
      <c r="X1554" s="7">
        <v>0</v>
      </c>
      <c r="Y1554" s="7" t="s">
        <v>2699</v>
      </c>
      <c r="Z1554" s="7" t="s">
        <v>1572</v>
      </c>
      <c r="AA1554" s="7" t="s">
        <v>1311</v>
      </c>
    </row>
    <row r="1555" spans="1:27" x14ac:dyDescent="0.35">
      <c r="A1555" s="7" t="s">
        <v>0</v>
      </c>
      <c r="B1555" s="7">
        <v>4160</v>
      </c>
      <c r="C1555" s="7">
        <v>253</v>
      </c>
      <c r="D1555" s="7">
        <v>99.6</v>
      </c>
      <c r="E1555" s="7" t="s">
        <v>1</v>
      </c>
      <c r="F1555" s="7">
        <v>0</v>
      </c>
      <c r="G1555" s="7">
        <v>0</v>
      </c>
      <c r="H1555" s="7" t="s">
        <v>2699</v>
      </c>
      <c r="I1555" s="7" t="s">
        <v>1571</v>
      </c>
      <c r="J1555" s="7" t="s">
        <v>1311</v>
      </c>
      <c r="R1555" s="7" t="s">
        <v>0</v>
      </c>
      <c r="S1555" s="7">
        <v>4160</v>
      </c>
      <c r="T1555" s="7">
        <v>253</v>
      </c>
      <c r="U1555" s="7">
        <v>99.6</v>
      </c>
      <c r="V1555" s="7" t="s">
        <v>1</v>
      </c>
      <c r="W1555" s="7">
        <v>0</v>
      </c>
      <c r="X1555" s="7">
        <v>0</v>
      </c>
      <c r="Y1555" s="7" t="s">
        <v>2699</v>
      </c>
      <c r="Z1555" s="7" t="s">
        <v>1571</v>
      </c>
      <c r="AA1555" s="7" t="s">
        <v>1311</v>
      </c>
    </row>
    <row r="1556" spans="1:27" x14ac:dyDescent="0.35">
      <c r="A1556" s="7" t="s">
        <v>0</v>
      </c>
      <c r="B1556" s="7">
        <v>4160</v>
      </c>
      <c r="C1556" s="7">
        <v>253</v>
      </c>
      <c r="D1556" s="7">
        <v>99.6</v>
      </c>
      <c r="E1556" s="7" t="s">
        <v>1</v>
      </c>
      <c r="F1556" s="7">
        <v>0</v>
      </c>
      <c r="G1556" s="7">
        <v>0</v>
      </c>
      <c r="H1556" s="7" t="s">
        <v>2699</v>
      </c>
      <c r="I1556" s="7" t="s">
        <v>1573</v>
      </c>
      <c r="J1556" s="7" t="s">
        <v>1311</v>
      </c>
      <c r="R1556" s="7" t="s">
        <v>0</v>
      </c>
      <c r="S1556" s="7">
        <v>4160</v>
      </c>
      <c r="T1556" s="7">
        <v>253</v>
      </c>
      <c r="U1556" s="7">
        <v>99.6</v>
      </c>
      <c r="V1556" s="7" t="s">
        <v>1</v>
      </c>
      <c r="W1556" s="7">
        <v>0</v>
      </c>
      <c r="X1556" s="7">
        <v>0</v>
      </c>
      <c r="Y1556" s="7" t="s">
        <v>2699</v>
      </c>
      <c r="Z1556" s="7" t="s">
        <v>1573</v>
      </c>
      <c r="AA1556" s="7" t="s">
        <v>1311</v>
      </c>
    </row>
    <row r="1557" spans="1:27" x14ac:dyDescent="0.35">
      <c r="A1557" s="7" t="s">
        <v>0</v>
      </c>
      <c r="B1557" s="7">
        <v>4160</v>
      </c>
      <c r="C1557" s="7">
        <v>253</v>
      </c>
      <c r="D1557" s="7">
        <v>99.6</v>
      </c>
      <c r="E1557" s="7" t="s">
        <v>1</v>
      </c>
      <c r="F1557" s="7">
        <v>0</v>
      </c>
      <c r="G1557" s="7">
        <v>0</v>
      </c>
      <c r="H1557" s="7" t="s">
        <v>2699</v>
      </c>
      <c r="I1557" s="7" t="s">
        <v>1575</v>
      </c>
      <c r="J1557" s="7" t="s">
        <v>1311</v>
      </c>
      <c r="R1557" s="7" t="s">
        <v>0</v>
      </c>
      <c r="S1557" s="7">
        <v>4160</v>
      </c>
      <c r="T1557" s="7">
        <v>253</v>
      </c>
      <c r="U1557" s="7">
        <v>99.6</v>
      </c>
      <c r="V1557" s="7" t="s">
        <v>1</v>
      </c>
      <c r="W1557" s="7">
        <v>0</v>
      </c>
      <c r="X1557" s="7">
        <v>0</v>
      </c>
      <c r="Y1557" s="7" t="s">
        <v>2699</v>
      </c>
      <c r="Z1557" s="7" t="s">
        <v>1575</v>
      </c>
      <c r="AA1557" s="7" t="s">
        <v>1311</v>
      </c>
    </row>
    <row r="1558" spans="1:27" x14ac:dyDescent="0.35">
      <c r="A1558" s="7" t="s">
        <v>0</v>
      </c>
      <c r="B1558" s="7">
        <v>4160</v>
      </c>
      <c r="C1558" s="7">
        <v>253</v>
      </c>
      <c r="D1558" s="7">
        <v>99.6</v>
      </c>
      <c r="E1558" s="7" t="s">
        <v>1</v>
      </c>
      <c r="F1558" s="7">
        <v>0</v>
      </c>
      <c r="G1558" s="7">
        <v>0</v>
      </c>
      <c r="H1558" s="7" t="s">
        <v>2699</v>
      </c>
      <c r="I1558" s="7" t="s">
        <v>1574</v>
      </c>
      <c r="J1558" s="7" t="s">
        <v>1311</v>
      </c>
      <c r="R1558" s="7" t="s">
        <v>0</v>
      </c>
      <c r="S1558" s="7">
        <v>4160</v>
      </c>
      <c r="T1558" s="7">
        <v>253</v>
      </c>
      <c r="U1558" s="7">
        <v>99.6</v>
      </c>
      <c r="V1558" s="7" t="s">
        <v>1</v>
      </c>
      <c r="W1558" s="7">
        <v>0</v>
      </c>
      <c r="X1558" s="7">
        <v>0</v>
      </c>
      <c r="Y1558" s="7" t="s">
        <v>2699</v>
      </c>
      <c r="Z1558" s="7" t="s">
        <v>1574</v>
      </c>
      <c r="AA1558" s="7" t="s">
        <v>1311</v>
      </c>
    </row>
    <row r="1559" spans="1:27" x14ac:dyDescent="0.35">
      <c r="A1559" s="7" t="s">
        <v>0</v>
      </c>
      <c r="B1559" s="7">
        <v>4160</v>
      </c>
      <c r="C1559" s="7">
        <v>253</v>
      </c>
      <c r="D1559" s="7">
        <v>99.6</v>
      </c>
      <c r="E1559" s="7" t="s">
        <v>1</v>
      </c>
      <c r="F1559" s="7">
        <v>0</v>
      </c>
      <c r="G1559" s="7">
        <v>0</v>
      </c>
      <c r="H1559" s="7" t="s">
        <v>2699</v>
      </c>
      <c r="I1559" s="7" t="s">
        <v>1576</v>
      </c>
      <c r="J1559" s="7" t="s">
        <v>1311</v>
      </c>
      <c r="R1559" s="7" t="s">
        <v>0</v>
      </c>
      <c r="S1559" s="7">
        <v>4160</v>
      </c>
      <c r="T1559" s="7">
        <v>253</v>
      </c>
      <c r="U1559" s="7">
        <v>99.6</v>
      </c>
      <c r="V1559" s="7" t="s">
        <v>1</v>
      </c>
      <c r="W1559" s="7">
        <v>0</v>
      </c>
      <c r="X1559" s="7">
        <v>0</v>
      </c>
      <c r="Y1559" s="7" t="s">
        <v>2699</v>
      </c>
      <c r="Z1559" s="7" t="s">
        <v>1576</v>
      </c>
      <c r="AA1559" s="7" t="s">
        <v>1311</v>
      </c>
    </row>
    <row r="1560" spans="1:27" x14ac:dyDescent="0.35">
      <c r="A1560" s="7" t="s">
        <v>0</v>
      </c>
      <c r="B1560" s="7">
        <v>4160</v>
      </c>
      <c r="C1560" s="7">
        <v>253</v>
      </c>
      <c r="D1560" s="7">
        <v>99.6</v>
      </c>
      <c r="E1560" s="7" t="s">
        <v>1</v>
      </c>
      <c r="F1560" s="7">
        <v>0</v>
      </c>
      <c r="G1560" s="7">
        <v>0</v>
      </c>
      <c r="H1560" s="7" t="s">
        <v>2699</v>
      </c>
      <c r="I1560" s="7" t="s">
        <v>1577</v>
      </c>
      <c r="J1560" s="7" t="s">
        <v>1311</v>
      </c>
      <c r="R1560" s="7" t="s">
        <v>0</v>
      </c>
      <c r="S1560" s="7">
        <v>4160</v>
      </c>
      <c r="T1560" s="7">
        <v>253</v>
      </c>
      <c r="U1560" s="7">
        <v>99.6</v>
      </c>
      <c r="V1560" s="7" t="s">
        <v>1</v>
      </c>
      <c r="W1560" s="7">
        <v>0</v>
      </c>
      <c r="X1560" s="7">
        <v>0</v>
      </c>
      <c r="Y1560" s="7" t="s">
        <v>2699</v>
      </c>
      <c r="Z1560" s="7" t="s">
        <v>1577</v>
      </c>
      <c r="AA1560" s="7" t="s">
        <v>1311</v>
      </c>
    </row>
    <row r="1561" spans="1:27" x14ac:dyDescent="0.35">
      <c r="A1561" s="7" t="s">
        <v>0</v>
      </c>
      <c r="B1561" s="7">
        <v>4160</v>
      </c>
      <c r="C1561" s="7">
        <v>253</v>
      </c>
      <c r="D1561" s="7">
        <v>99.6</v>
      </c>
      <c r="E1561" s="7" t="s">
        <v>1</v>
      </c>
      <c r="F1561" s="7">
        <v>0</v>
      </c>
      <c r="G1561" s="7">
        <v>0</v>
      </c>
      <c r="H1561" s="7" t="s">
        <v>2699</v>
      </c>
      <c r="I1561" s="7" t="s">
        <v>1579</v>
      </c>
      <c r="J1561" s="7" t="s">
        <v>1311</v>
      </c>
      <c r="R1561" s="7" t="s">
        <v>0</v>
      </c>
      <c r="S1561" s="7">
        <v>4160</v>
      </c>
      <c r="T1561" s="7">
        <v>253</v>
      </c>
      <c r="U1561" s="7">
        <v>99.6</v>
      </c>
      <c r="V1561" s="7" t="s">
        <v>1</v>
      </c>
      <c r="W1561" s="7">
        <v>0</v>
      </c>
      <c r="X1561" s="7">
        <v>0</v>
      </c>
      <c r="Y1561" s="7" t="s">
        <v>2699</v>
      </c>
      <c r="Z1561" s="7" t="s">
        <v>1579</v>
      </c>
      <c r="AA1561" s="7" t="s">
        <v>1311</v>
      </c>
    </row>
    <row r="1562" spans="1:27" x14ac:dyDescent="0.35">
      <c r="A1562" s="7" t="s">
        <v>0</v>
      </c>
      <c r="B1562" s="7">
        <v>5943</v>
      </c>
      <c r="C1562" s="7">
        <v>253</v>
      </c>
      <c r="D1562" s="7">
        <v>99.6</v>
      </c>
      <c r="E1562" s="7" t="s">
        <v>1</v>
      </c>
      <c r="F1562" s="7">
        <v>0</v>
      </c>
      <c r="G1562" s="7">
        <v>0</v>
      </c>
      <c r="H1562" s="7" t="s">
        <v>2707</v>
      </c>
      <c r="I1562" s="7" t="s">
        <v>1581</v>
      </c>
      <c r="J1562" s="7" t="s">
        <v>1545</v>
      </c>
      <c r="R1562" s="7" t="s">
        <v>0</v>
      </c>
      <c r="S1562" s="7">
        <v>5943</v>
      </c>
      <c r="T1562" s="7">
        <v>253</v>
      </c>
      <c r="U1562" s="7">
        <v>99.6</v>
      </c>
      <c r="V1562" s="7" t="s">
        <v>1</v>
      </c>
      <c r="W1562" s="7">
        <v>0</v>
      </c>
      <c r="X1562" s="7">
        <v>0</v>
      </c>
      <c r="Y1562" s="7" t="s">
        <v>2707</v>
      </c>
      <c r="Z1562" s="7" t="s">
        <v>1581</v>
      </c>
      <c r="AA1562" s="7" t="s">
        <v>1545</v>
      </c>
    </row>
    <row r="1563" spans="1:27" x14ac:dyDescent="0.35">
      <c r="A1563" s="7" t="s">
        <v>0</v>
      </c>
      <c r="B1563" s="7">
        <v>4160</v>
      </c>
      <c r="C1563" s="7">
        <v>253</v>
      </c>
      <c r="D1563" s="7">
        <v>99.6</v>
      </c>
      <c r="E1563" s="7" t="s">
        <v>1</v>
      </c>
      <c r="F1563" s="7">
        <v>0</v>
      </c>
      <c r="G1563" s="7">
        <v>0</v>
      </c>
      <c r="H1563" s="7" t="s">
        <v>2699</v>
      </c>
      <c r="I1563" s="7" t="s">
        <v>1580</v>
      </c>
      <c r="J1563" s="7" t="s">
        <v>1311</v>
      </c>
      <c r="R1563" s="7" t="s">
        <v>0</v>
      </c>
      <c r="S1563" s="7">
        <v>4160</v>
      </c>
      <c r="T1563" s="7">
        <v>253</v>
      </c>
      <c r="U1563" s="7">
        <v>99.6</v>
      </c>
      <c r="V1563" s="7" t="s">
        <v>1</v>
      </c>
      <c r="W1563" s="7">
        <v>0</v>
      </c>
      <c r="X1563" s="7">
        <v>0</v>
      </c>
      <c r="Y1563" s="7" t="s">
        <v>2699</v>
      </c>
      <c r="Z1563" s="7" t="s">
        <v>1580</v>
      </c>
      <c r="AA1563" s="7" t="s">
        <v>1311</v>
      </c>
    </row>
    <row r="1564" spans="1:27" x14ac:dyDescent="0.35">
      <c r="A1564" s="7" t="s">
        <v>0</v>
      </c>
      <c r="B1564" s="7">
        <v>5943</v>
      </c>
      <c r="C1564" s="7">
        <v>253</v>
      </c>
      <c r="D1564" s="7">
        <v>99.6</v>
      </c>
      <c r="E1564" s="7" t="s">
        <v>1</v>
      </c>
      <c r="F1564" s="7">
        <v>0</v>
      </c>
      <c r="G1564" s="7">
        <v>0</v>
      </c>
      <c r="H1564" s="7" t="s">
        <v>2707</v>
      </c>
      <c r="I1564" s="7" t="s">
        <v>1582</v>
      </c>
      <c r="J1564" s="7" t="s">
        <v>1545</v>
      </c>
      <c r="R1564" s="7" t="s">
        <v>0</v>
      </c>
      <c r="S1564" s="7">
        <v>5943</v>
      </c>
      <c r="T1564" s="7">
        <v>253</v>
      </c>
      <c r="U1564" s="7">
        <v>99.6</v>
      </c>
      <c r="V1564" s="7" t="s">
        <v>1</v>
      </c>
      <c r="W1564" s="7">
        <v>0</v>
      </c>
      <c r="X1564" s="7">
        <v>0</v>
      </c>
      <c r="Y1564" s="7" t="s">
        <v>2707</v>
      </c>
      <c r="Z1564" s="7" t="s">
        <v>1582</v>
      </c>
      <c r="AA1564" s="7" t="s">
        <v>1545</v>
      </c>
    </row>
    <row r="1565" spans="1:27" x14ac:dyDescent="0.35">
      <c r="A1565" s="7" t="s">
        <v>0</v>
      </c>
      <c r="B1565" s="7">
        <v>5943</v>
      </c>
      <c r="C1565" s="7">
        <v>253</v>
      </c>
      <c r="D1565" s="7">
        <v>99.6</v>
      </c>
      <c r="E1565" s="7" t="s">
        <v>1</v>
      </c>
      <c r="F1565" s="7">
        <v>0</v>
      </c>
      <c r="G1565" s="7">
        <v>0</v>
      </c>
      <c r="H1565" s="7" t="s">
        <v>2707</v>
      </c>
      <c r="I1565" s="7" t="s">
        <v>1584</v>
      </c>
      <c r="J1565" s="7" t="s">
        <v>1545</v>
      </c>
      <c r="R1565" s="7" t="s">
        <v>0</v>
      </c>
      <c r="S1565" s="7">
        <v>5943</v>
      </c>
      <c r="T1565" s="7">
        <v>253</v>
      </c>
      <c r="U1565" s="7">
        <v>99.6</v>
      </c>
      <c r="V1565" s="7" t="s">
        <v>1</v>
      </c>
      <c r="W1565" s="7">
        <v>0</v>
      </c>
      <c r="X1565" s="7">
        <v>0</v>
      </c>
      <c r="Y1565" s="7" t="s">
        <v>2707</v>
      </c>
      <c r="Z1565" s="7" t="s">
        <v>1584</v>
      </c>
      <c r="AA1565" s="7" t="s">
        <v>1545</v>
      </c>
    </row>
    <row r="1566" spans="1:27" x14ac:dyDescent="0.35">
      <c r="A1566" s="7" t="s">
        <v>0</v>
      </c>
      <c r="B1566" s="7">
        <v>5943</v>
      </c>
      <c r="C1566" s="7">
        <v>253</v>
      </c>
      <c r="D1566" s="7">
        <v>99.6</v>
      </c>
      <c r="E1566" s="7" t="s">
        <v>1</v>
      </c>
      <c r="F1566" s="7">
        <v>0</v>
      </c>
      <c r="G1566" s="7">
        <v>0</v>
      </c>
      <c r="H1566" s="7" t="s">
        <v>2707</v>
      </c>
      <c r="I1566" s="7" t="s">
        <v>1585</v>
      </c>
      <c r="J1566" s="7" t="s">
        <v>1545</v>
      </c>
      <c r="R1566" s="7" t="s">
        <v>0</v>
      </c>
      <c r="S1566" s="7">
        <v>5943</v>
      </c>
      <c r="T1566" s="7">
        <v>253</v>
      </c>
      <c r="U1566" s="7">
        <v>99.6</v>
      </c>
      <c r="V1566" s="7" t="s">
        <v>1</v>
      </c>
      <c r="W1566" s="7">
        <v>0</v>
      </c>
      <c r="X1566" s="7">
        <v>0</v>
      </c>
      <c r="Y1566" s="7" t="s">
        <v>2707</v>
      </c>
      <c r="Z1566" s="7" t="s">
        <v>1585</v>
      </c>
      <c r="AA1566" s="7" t="s">
        <v>1545</v>
      </c>
    </row>
    <row r="1567" spans="1:27" x14ac:dyDescent="0.35">
      <c r="A1567" s="7" t="s">
        <v>0</v>
      </c>
      <c r="B1567" s="7">
        <v>5943</v>
      </c>
      <c r="C1567" s="7">
        <v>253</v>
      </c>
      <c r="D1567" s="7">
        <v>99.6</v>
      </c>
      <c r="E1567" s="7" t="s">
        <v>1</v>
      </c>
      <c r="F1567" s="7">
        <v>0</v>
      </c>
      <c r="G1567" s="7">
        <v>0</v>
      </c>
      <c r="H1567" s="7" t="s">
        <v>2707</v>
      </c>
      <c r="I1567" s="7" t="s">
        <v>1583</v>
      </c>
      <c r="J1567" s="7" t="s">
        <v>1545</v>
      </c>
      <c r="R1567" s="7" t="s">
        <v>0</v>
      </c>
      <c r="S1567" s="7">
        <v>5943</v>
      </c>
      <c r="T1567" s="7">
        <v>253</v>
      </c>
      <c r="U1567" s="7">
        <v>99.6</v>
      </c>
      <c r="V1567" s="7" t="s">
        <v>1</v>
      </c>
      <c r="W1567" s="7">
        <v>0</v>
      </c>
      <c r="X1567" s="7">
        <v>0</v>
      </c>
      <c r="Y1567" s="7" t="s">
        <v>2707</v>
      </c>
      <c r="Z1567" s="7" t="s">
        <v>1583</v>
      </c>
      <c r="AA1567" s="7" t="s">
        <v>1545</v>
      </c>
    </row>
    <row r="1568" spans="1:27" x14ac:dyDescent="0.35">
      <c r="A1568" s="7" t="s">
        <v>0</v>
      </c>
      <c r="B1568" s="7">
        <v>5943</v>
      </c>
      <c r="C1568" s="7">
        <v>253</v>
      </c>
      <c r="D1568" s="7">
        <v>99.6</v>
      </c>
      <c r="E1568" s="7" t="s">
        <v>1</v>
      </c>
      <c r="F1568" s="7">
        <v>0</v>
      </c>
      <c r="G1568" s="7">
        <v>0</v>
      </c>
      <c r="H1568" s="7" t="s">
        <v>2707</v>
      </c>
      <c r="I1568" s="7" t="s">
        <v>1586</v>
      </c>
      <c r="J1568" s="7" t="s">
        <v>1545</v>
      </c>
      <c r="R1568" s="7" t="s">
        <v>0</v>
      </c>
      <c r="S1568" s="7">
        <v>5943</v>
      </c>
      <c r="T1568" s="7">
        <v>253</v>
      </c>
      <c r="U1568" s="7">
        <v>99.6</v>
      </c>
      <c r="V1568" s="7" t="s">
        <v>1</v>
      </c>
      <c r="W1568" s="7">
        <v>0</v>
      </c>
      <c r="X1568" s="7">
        <v>0</v>
      </c>
      <c r="Y1568" s="7" t="s">
        <v>2707</v>
      </c>
      <c r="Z1568" s="7" t="s">
        <v>1586</v>
      </c>
      <c r="AA1568" s="7" t="s">
        <v>1545</v>
      </c>
    </row>
    <row r="1569" spans="1:27" x14ac:dyDescent="0.35">
      <c r="A1569" s="7" t="s">
        <v>0</v>
      </c>
      <c r="B1569" s="7">
        <v>5943</v>
      </c>
      <c r="C1569" s="7">
        <v>253</v>
      </c>
      <c r="D1569" s="7">
        <v>99.6</v>
      </c>
      <c r="E1569" s="7" t="s">
        <v>1</v>
      </c>
      <c r="F1569" s="7">
        <v>0</v>
      </c>
      <c r="G1569" s="7">
        <v>0</v>
      </c>
      <c r="H1569" s="7" t="s">
        <v>2707</v>
      </c>
      <c r="I1569" s="7" t="s">
        <v>1587</v>
      </c>
      <c r="J1569" s="7" t="s">
        <v>1545</v>
      </c>
      <c r="R1569" s="7" t="s">
        <v>0</v>
      </c>
      <c r="S1569" s="7">
        <v>5943</v>
      </c>
      <c r="T1569" s="7">
        <v>253</v>
      </c>
      <c r="U1569" s="7">
        <v>99.6</v>
      </c>
      <c r="V1569" s="7" t="s">
        <v>1</v>
      </c>
      <c r="W1569" s="7">
        <v>0</v>
      </c>
      <c r="X1569" s="7">
        <v>0</v>
      </c>
      <c r="Y1569" s="7" t="s">
        <v>2707</v>
      </c>
      <c r="Z1569" s="7" t="s">
        <v>1587</v>
      </c>
      <c r="AA1569" s="7" t="s">
        <v>1545</v>
      </c>
    </row>
    <row r="1570" spans="1:27" x14ac:dyDescent="0.35">
      <c r="A1570" s="7" t="s">
        <v>0</v>
      </c>
      <c r="B1570" s="7">
        <v>5943</v>
      </c>
      <c r="C1570" s="7">
        <v>253</v>
      </c>
      <c r="D1570" s="7">
        <v>99.6</v>
      </c>
      <c r="E1570" s="7" t="s">
        <v>1</v>
      </c>
      <c r="F1570" s="7">
        <v>0</v>
      </c>
      <c r="G1570" s="7">
        <v>0</v>
      </c>
      <c r="H1570" s="7" t="s">
        <v>2707</v>
      </c>
      <c r="I1570" s="7" t="s">
        <v>1588</v>
      </c>
      <c r="J1570" s="7" t="s">
        <v>1545</v>
      </c>
      <c r="R1570" s="7" t="s">
        <v>0</v>
      </c>
      <c r="S1570" s="7">
        <v>5943</v>
      </c>
      <c r="T1570" s="7">
        <v>253</v>
      </c>
      <c r="U1570" s="7">
        <v>99.6</v>
      </c>
      <c r="V1570" s="7" t="s">
        <v>1</v>
      </c>
      <c r="W1570" s="7">
        <v>0</v>
      </c>
      <c r="X1570" s="7">
        <v>0</v>
      </c>
      <c r="Y1570" s="7" t="s">
        <v>2707</v>
      </c>
      <c r="Z1570" s="7" t="s">
        <v>1588</v>
      </c>
      <c r="AA1570" s="7" t="s">
        <v>1545</v>
      </c>
    </row>
    <row r="1571" spans="1:27" x14ac:dyDescent="0.35">
      <c r="A1571" s="7" t="s">
        <v>0</v>
      </c>
      <c r="B1571" s="7">
        <v>5943</v>
      </c>
      <c r="C1571" s="7">
        <v>253</v>
      </c>
      <c r="D1571" s="7">
        <v>99.6</v>
      </c>
      <c r="E1571" s="7" t="s">
        <v>1</v>
      </c>
      <c r="F1571" s="7">
        <v>0</v>
      </c>
      <c r="G1571" s="7">
        <v>0</v>
      </c>
      <c r="H1571" s="7" t="s">
        <v>2707</v>
      </c>
      <c r="I1571" s="7" t="s">
        <v>1589</v>
      </c>
      <c r="J1571" s="7" t="s">
        <v>1545</v>
      </c>
      <c r="R1571" s="7" t="s">
        <v>0</v>
      </c>
      <c r="S1571" s="7">
        <v>5943</v>
      </c>
      <c r="T1571" s="7">
        <v>253</v>
      </c>
      <c r="U1571" s="7">
        <v>99.6</v>
      </c>
      <c r="V1571" s="7" t="s">
        <v>1</v>
      </c>
      <c r="W1571" s="7">
        <v>0</v>
      </c>
      <c r="X1571" s="7">
        <v>0</v>
      </c>
      <c r="Y1571" s="7" t="s">
        <v>2707</v>
      </c>
      <c r="Z1571" s="7" t="s">
        <v>1589</v>
      </c>
      <c r="AA1571" s="7" t="s">
        <v>1545</v>
      </c>
    </row>
    <row r="1572" spans="1:27" x14ac:dyDescent="0.35">
      <c r="A1572" s="7" t="s">
        <v>0</v>
      </c>
      <c r="B1572" s="7">
        <v>5943</v>
      </c>
      <c r="C1572" s="7">
        <v>253</v>
      </c>
      <c r="D1572" s="7">
        <v>99.6</v>
      </c>
      <c r="E1572" s="7" t="s">
        <v>1</v>
      </c>
      <c r="F1572" s="7">
        <v>0</v>
      </c>
      <c r="G1572" s="7">
        <v>0</v>
      </c>
      <c r="H1572" s="7" t="s">
        <v>2707</v>
      </c>
      <c r="I1572" s="7" t="s">
        <v>1590</v>
      </c>
      <c r="J1572" s="7" t="s">
        <v>1545</v>
      </c>
      <c r="R1572" s="7" t="s">
        <v>0</v>
      </c>
      <c r="S1572" s="7">
        <v>5943</v>
      </c>
      <c r="T1572" s="7">
        <v>253</v>
      </c>
      <c r="U1572" s="7">
        <v>99.6</v>
      </c>
      <c r="V1572" s="7" t="s">
        <v>1</v>
      </c>
      <c r="W1572" s="7">
        <v>0</v>
      </c>
      <c r="X1572" s="7">
        <v>0</v>
      </c>
      <c r="Y1572" s="7" t="s">
        <v>2707</v>
      </c>
      <c r="Z1572" s="7" t="s">
        <v>1590</v>
      </c>
      <c r="AA1572" s="7" t="s">
        <v>1545</v>
      </c>
    </row>
    <row r="1573" spans="1:27" x14ac:dyDescent="0.35">
      <c r="A1573" s="7" t="s">
        <v>0</v>
      </c>
      <c r="B1573" s="7">
        <v>5943</v>
      </c>
      <c r="C1573" s="7">
        <v>253</v>
      </c>
      <c r="D1573" s="7">
        <v>99.6</v>
      </c>
      <c r="E1573" s="7" t="s">
        <v>1</v>
      </c>
      <c r="F1573" s="7">
        <v>0</v>
      </c>
      <c r="G1573" s="7">
        <v>0</v>
      </c>
      <c r="H1573" s="7" t="s">
        <v>2707</v>
      </c>
      <c r="I1573" s="7" t="s">
        <v>1591</v>
      </c>
      <c r="J1573" s="7" t="s">
        <v>1545</v>
      </c>
      <c r="R1573" s="7" t="s">
        <v>0</v>
      </c>
      <c r="S1573" s="7">
        <v>5943</v>
      </c>
      <c r="T1573" s="7">
        <v>253</v>
      </c>
      <c r="U1573" s="7">
        <v>99.6</v>
      </c>
      <c r="V1573" s="7" t="s">
        <v>1</v>
      </c>
      <c r="W1573" s="7">
        <v>0</v>
      </c>
      <c r="X1573" s="7">
        <v>0</v>
      </c>
      <c r="Y1573" s="7" t="s">
        <v>2707</v>
      </c>
      <c r="Z1573" s="7" t="s">
        <v>1591</v>
      </c>
      <c r="AA1573" s="7" t="s">
        <v>1545</v>
      </c>
    </row>
    <row r="1574" spans="1:27" x14ac:dyDescent="0.35">
      <c r="A1574" s="7" t="s">
        <v>0</v>
      </c>
      <c r="B1574" s="7">
        <v>5943</v>
      </c>
      <c r="C1574" s="7">
        <v>253</v>
      </c>
      <c r="D1574" s="7">
        <v>99.6</v>
      </c>
      <c r="E1574" s="7" t="s">
        <v>1</v>
      </c>
      <c r="F1574" s="7">
        <v>0</v>
      </c>
      <c r="G1574" s="7">
        <v>0</v>
      </c>
      <c r="H1574" s="7" t="s">
        <v>2707</v>
      </c>
      <c r="I1574" s="7" t="s">
        <v>1592</v>
      </c>
      <c r="J1574" s="7" t="s">
        <v>1545</v>
      </c>
      <c r="R1574" s="7" t="s">
        <v>0</v>
      </c>
      <c r="S1574" s="7">
        <v>5943</v>
      </c>
      <c r="T1574" s="7">
        <v>253</v>
      </c>
      <c r="U1574" s="7">
        <v>99.6</v>
      </c>
      <c r="V1574" s="7" t="s">
        <v>1</v>
      </c>
      <c r="W1574" s="7">
        <v>0</v>
      </c>
      <c r="X1574" s="7">
        <v>0</v>
      </c>
      <c r="Y1574" s="7" t="s">
        <v>2707</v>
      </c>
      <c r="Z1574" s="7" t="s">
        <v>1592</v>
      </c>
      <c r="AA1574" s="7" t="s">
        <v>1545</v>
      </c>
    </row>
    <row r="1575" spans="1:27" x14ac:dyDescent="0.35">
      <c r="A1575" s="7" t="s">
        <v>0</v>
      </c>
      <c r="B1575" s="7">
        <v>5943</v>
      </c>
      <c r="C1575" s="7">
        <v>253</v>
      </c>
      <c r="D1575" s="7">
        <v>99.6</v>
      </c>
      <c r="E1575" s="7" t="s">
        <v>1</v>
      </c>
      <c r="F1575" s="7">
        <v>0</v>
      </c>
      <c r="G1575" s="7">
        <v>0</v>
      </c>
      <c r="H1575" s="7" t="s">
        <v>2707</v>
      </c>
      <c r="I1575" s="7" t="s">
        <v>1593</v>
      </c>
      <c r="J1575" s="7" t="s">
        <v>1545</v>
      </c>
      <c r="R1575" s="7" t="s">
        <v>0</v>
      </c>
      <c r="S1575" s="7">
        <v>5943</v>
      </c>
      <c r="T1575" s="7">
        <v>253</v>
      </c>
      <c r="U1575" s="7">
        <v>99.6</v>
      </c>
      <c r="V1575" s="7" t="s">
        <v>1</v>
      </c>
      <c r="W1575" s="7">
        <v>0</v>
      </c>
      <c r="X1575" s="7">
        <v>0</v>
      </c>
      <c r="Y1575" s="7" t="s">
        <v>2707</v>
      </c>
      <c r="Z1575" s="7" t="s">
        <v>1593</v>
      </c>
      <c r="AA1575" s="7" t="s">
        <v>1545</v>
      </c>
    </row>
    <row r="1576" spans="1:27" x14ac:dyDescent="0.35">
      <c r="A1576" s="7" t="s">
        <v>0</v>
      </c>
      <c r="B1576" s="7">
        <v>5943</v>
      </c>
      <c r="C1576" s="7">
        <v>253</v>
      </c>
      <c r="D1576" s="7">
        <v>99.6</v>
      </c>
      <c r="E1576" s="7" t="s">
        <v>1</v>
      </c>
      <c r="F1576" s="7">
        <v>0</v>
      </c>
      <c r="G1576" s="7">
        <v>0</v>
      </c>
      <c r="H1576" s="7" t="s">
        <v>2707</v>
      </c>
      <c r="I1576" s="7" t="s">
        <v>1595</v>
      </c>
      <c r="J1576" s="7" t="s">
        <v>1545</v>
      </c>
      <c r="R1576" s="7" t="s">
        <v>0</v>
      </c>
      <c r="S1576" s="7">
        <v>5943</v>
      </c>
      <c r="T1576" s="7">
        <v>253</v>
      </c>
      <c r="U1576" s="7">
        <v>99.6</v>
      </c>
      <c r="V1576" s="7" t="s">
        <v>1</v>
      </c>
      <c r="W1576" s="7">
        <v>0</v>
      </c>
      <c r="X1576" s="7">
        <v>0</v>
      </c>
      <c r="Y1576" s="7" t="s">
        <v>2707</v>
      </c>
      <c r="Z1576" s="7" t="s">
        <v>1595</v>
      </c>
      <c r="AA1576" s="7" t="s">
        <v>1545</v>
      </c>
    </row>
    <row r="1577" spans="1:27" x14ac:dyDescent="0.35">
      <c r="A1577" s="7" t="s">
        <v>0</v>
      </c>
      <c r="B1577" s="7">
        <v>5943</v>
      </c>
      <c r="C1577" s="7">
        <v>253</v>
      </c>
      <c r="D1577" s="7">
        <v>99.6</v>
      </c>
      <c r="E1577" s="7" t="s">
        <v>1</v>
      </c>
      <c r="F1577" s="7">
        <v>0</v>
      </c>
      <c r="G1577" s="7">
        <v>0</v>
      </c>
      <c r="H1577" s="7" t="s">
        <v>2707</v>
      </c>
      <c r="I1577" s="7" t="s">
        <v>1594</v>
      </c>
      <c r="J1577" s="7" t="s">
        <v>1545</v>
      </c>
      <c r="R1577" s="7" t="s">
        <v>0</v>
      </c>
      <c r="S1577" s="7">
        <v>5943</v>
      </c>
      <c r="T1577" s="7">
        <v>253</v>
      </c>
      <c r="U1577" s="7">
        <v>99.6</v>
      </c>
      <c r="V1577" s="7" t="s">
        <v>1</v>
      </c>
      <c r="W1577" s="7">
        <v>0</v>
      </c>
      <c r="X1577" s="7">
        <v>0</v>
      </c>
      <c r="Y1577" s="7" t="s">
        <v>2707</v>
      </c>
      <c r="Z1577" s="7" t="s">
        <v>1594</v>
      </c>
      <c r="AA1577" s="7" t="s">
        <v>1545</v>
      </c>
    </row>
    <row r="1578" spans="1:27" x14ac:dyDescent="0.35">
      <c r="A1578" s="7" t="s">
        <v>0</v>
      </c>
      <c r="B1578" s="7">
        <v>5943</v>
      </c>
      <c r="C1578" s="7">
        <v>253</v>
      </c>
      <c r="D1578" s="7">
        <v>99.6</v>
      </c>
      <c r="E1578" s="7" t="s">
        <v>1</v>
      </c>
      <c r="F1578" s="7">
        <v>0</v>
      </c>
      <c r="G1578" s="7">
        <v>0</v>
      </c>
      <c r="H1578" s="7" t="s">
        <v>2707</v>
      </c>
      <c r="I1578" s="7" t="s">
        <v>1597</v>
      </c>
      <c r="J1578" s="7" t="s">
        <v>1545</v>
      </c>
      <c r="R1578" s="7" t="s">
        <v>0</v>
      </c>
      <c r="S1578" s="7">
        <v>5943</v>
      </c>
      <c r="T1578" s="7">
        <v>253</v>
      </c>
      <c r="U1578" s="7">
        <v>99.6</v>
      </c>
      <c r="V1578" s="7" t="s">
        <v>1</v>
      </c>
      <c r="W1578" s="7">
        <v>0</v>
      </c>
      <c r="X1578" s="7">
        <v>0</v>
      </c>
      <c r="Y1578" s="7" t="s">
        <v>2707</v>
      </c>
      <c r="Z1578" s="7" t="s">
        <v>1597</v>
      </c>
      <c r="AA1578" s="7" t="s">
        <v>1545</v>
      </c>
    </row>
    <row r="1579" spans="1:27" x14ac:dyDescent="0.35">
      <c r="A1579" s="7" t="s">
        <v>0</v>
      </c>
      <c r="B1579" s="7">
        <v>5943</v>
      </c>
      <c r="C1579" s="7">
        <v>253</v>
      </c>
      <c r="D1579" s="7">
        <v>99.6</v>
      </c>
      <c r="E1579" s="7" t="s">
        <v>1</v>
      </c>
      <c r="F1579" s="7">
        <v>0</v>
      </c>
      <c r="G1579" s="7">
        <v>0</v>
      </c>
      <c r="H1579" s="7" t="s">
        <v>2707</v>
      </c>
      <c r="I1579" s="7" t="s">
        <v>1599</v>
      </c>
      <c r="J1579" s="7" t="s">
        <v>1545</v>
      </c>
      <c r="R1579" s="7" t="s">
        <v>0</v>
      </c>
      <c r="S1579" s="7">
        <v>5943</v>
      </c>
      <c r="T1579" s="7">
        <v>253</v>
      </c>
      <c r="U1579" s="7">
        <v>99.6</v>
      </c>
      <c r="V1579" s="7" t="s">
        <v>1</v>
      </c>
      <c r="W1579" s="7">
        <v>0</v>
      </c>
      <c r="X1579" s="7">
        <v>0</v>
      </c>
      <c r="Y1579" s="7" t="s">
        <v>2707</v>
      </c>
      <c r="Z1579" s="7" t="s">
        <v>1599</v>
      </c>
      <c r="AA1579" s="7" t="s">
        <v>1545</v>
      </c>
    </row>
    <row r="1580" spans="1:27" x14ac:dyDescent="0.35">
      <c r="A1580" s="7" t="s">
        <v>0</v>
      </c>
      <c r="B1580" s="7">
        <v>5943</v>
      </c>
      <c r="C1580" s="7">
        <v>253</v>
      </c>
      <c r="D1580" s="7">
        <v>99.6</v>
      </c>
      <c r="E1580" s="7" t="s">
        <v>1</v>
      </c>
      <c r="F1580" s="7">
        <v>0</v>
      </c>
      <c r="G1580" s="7">
        <v>0</v>
      </c>
      <c r="H1580" s="7" t="s">
        <v>2707</v>
      </c>
      <c r="I1580" s="7" t="s">
        <v>1598</v>
      </c>
      <c r="J1580" s="7" t="s">
        <v>1545</v>
      </c>
      <c r="R1580" s="7" t="s">
        <v>0</v>
      </c>
      <c r="S1580" s="7">
        <v>5943</v>
      </c>
      <c r="T1580" s="7">
        <v>253</v>
      </c>
      <c r="U1580" s="7">
        <v>99.6</v>
      </c>
      <c r="V1580" s="7" t="s">
        <v>1</v>
      </c>
      <c r="W1580" s="7">
        <v>0</v>
      </c>
      <c r="X1580" s="7">
        <v>0</v>
      </c>
      <c r="Y1580" s="7" t="s">
        <v>2707</v>
      </c>
      <c r="Z1580" s="7" t="s">
        <v>1598</v>
      </c>
      <c r="AA1580" s="7" t="s">
        <v>1545</v>
      </c>
    </row>
    <row r="1581" spans="1:27" x14ac:dyDescent="0.35">
      <c r="A1581" s="7" t="s">
        <v>0</v>
      </c>
      <c r="B1581" s="7">
        <v>5943</v>
      </c>
      <c r="C1581" s="7">
        <v>253</v>
      </c>
      <c r="D1581" s="7">
        <v>99.6</v>
      </c>
      <c r="E1581" s="7" t="s">
        <v>1</v>
      </c>
      <c r="F1581" s="7">
        <v>0</v>
      </c>
      <c r="G1581" s="7">
        <v>0</v>
      </c>
      <c r="H1581" s="7" t="s">
        <v>2707</v>
      </c>
      <c r="I1581" s="7" t="s">
        <v>1596</v>
      </c>
      <c r="J1581" s="7" t="s">
        <v>1545</v>
      </c>
      <c r="R1581" s="7" t="s">
        <v>0</v>
      </c>
      <c r="S1581" s="7">
        <v>5943</v>
      </c>
      <c r="T1581" s="7">
        <v>253</v>
      </c>
      <c r="U1581" s="7">
        <v>99.6</v>
      </c>
      <c r="V1581" s="7" t="s">
        <v>1</v>
      </c>
      <c r="W1581" s="7">
        <v>0</v>
      </c>
      <c r="X1581" s="7">
        <v>0</v>
      </c>
      <c r="Y1581" s="7" t="s">
        <v>2707</v>
      </c>
      <c r="Z1581" s="7" t="s">
        <v>1596</v>
      </c>
      <c r="AA1581" s="7" t="s">
        <v>1545</v>
      </c>
    </row>
    <row r="1582" spans="1:27" x14ac:dyDescent="0.35">
      <c r="A1582" s="7" t="s">
        <v>0</v>
      </c>
      <c r="B1582" s="7">
        <v>5943</v>
      </c>
      <c r="C1582" s="7">
        <v>253</v>
      </c>
      <c r="D1582" s="7">
        <v>99.6</v>
      </c>
      <c r="E1582" s="7" t="s">
        <v>1</v>
      </c>
      <c r="F1582" s="7">
        <v>0</v>
      </c>
      <c r="G1582" s="7">
        <v>0</v>
      </c>
      <c r="H1582" s="7" t="s">
        <v>2707</v>
      </c>
      <c r="I1582" s="7" t="s">
        <v>1600</v>
      </c>
      <c r="J1582" s="7" t="s">
        <v>1545</v>
      </c>
      <c r="R1582" s="7" t="s">
        <v>0</v>
      </c>
      <c r="S1582" s="7">
        <v>5943</v>
      </c>
      <c r="T1582" s="7">
        <v>253</v>
      </c>
      <c r="U1582" s="7">
        <v>99.6</v>
      </c>
      <c r="V1582" s="7" t="s">
        <v>1</v>
      </c>
      <c r="W1582" s="7">
        <v>0</v>
      </c>
      <c r="X1582" s="7">
        <v>0</v>
      </c>
      <c r="Y1582" s="7" t="s">
        <v>2707</v>
      </c>
      <c r="Z1582" s="7" t="s">
        <v>1600</v>
      </c>
      <c r="AA1582" s="7" t="s">
        <v>1545</v>
      </c>
    </row>
    <row r="1583" spans="1:27" x14ac:dyDescent="0.35">
      <c r="A1583" s="7" t="s">
        <v>0</v>
      </c>
      <c r="B1583" s="7">
        <v>5943</v>
      </c>
      <c r="C1583" s="7">
        <v>253</v>
      </c>
      <c r="D1583" s="7">
        <v>99.6</v>
      </c>
      <c r="E1583" s="7" t="s">
        <v>1</v>
      </c>
      <c r="F1583" s="7">
        <v>0</v>
      </c>
      <c r="G1583" s="7">
        <v>0</v>
      </c>
      <c r="H1583" s="7" t="s">
        <v>2707</v>
      </c>
      <c r="I1583" s="7" t="s">
        <v>1603</v>
      </c>
      <c r="J1583" s="7" t="s">
        <v>1545</v>
      </c>
      <c r="R1583" s="7" t="s">
        <v>0</v>
      </c>
      <c r="S1583" s="7">
        <v>5943</v>
      </c>
      <c r="T1583" s="7">
        <v>253</v>
      </c>
      <c r="U1583" s="7">
        <v>99.6</v>
      </c>
      <c r="V1583" s="7" t="s">
        <v>1</v>
      </c>
      <c r="W1583" s="7">
        <v>0</v>
      </c>
      <c r="X1583" s="7">
        <v>0</v>
      </c>
      <c r="Y1583" s="7" t="s">
        <v>2707</v>
      </c>
      <c r="Z1583" s="7" t="s">
        <v>1603</v>
      </c>
      <c r="AA1583" s="7" t="s">
        <v>1545</v>
      </c>
    </row>
    <row r="1584" spans="1:27" x14ac:dyDescent="0.35">
      <c r="A1584" s="7" t="s">
        <v>0</v>
      </c>
      <c r="B1584" s="7">
        <v>5943</v>
      </c>
      <c r="C1584" s="7">
        <v>253</v>
      </c>
      <c r="D1584" s="7">
        <v>99.6</v>
      </c>
      <c r="E1584" s="7" t="s">
        <v>1</v>
      </c>
      <c r="F1584" s="7">
        <v>0</v>
      </c>
      <c r="G1584" s="7">
        <v>0</v>
      </c>
      <c r="H1584" s="7" t="s">
        <v>2707</v>
      </c>
      <c r="I1584" s="7" t="s">
        <v>1602</v>
      </c>
      <c r="J1584" s="7" t="s">
        <v>1545</v>
      </c>
      <c r="R1584" s="7" t="s">
        <v>0</v>
      </c>
      <c r="S1584" s="7">
        <v>5943</v>
      </c>
      <c r="T1584" s="7">
        <v>253</v>
      </c>
      <c r="U1584" s="7">
        <v>99.6</v>
      </c>
      <c r="V1584" s="7" t="s">
        <v>1</v>
      </c>
      <c r="W1584" s="7">
        <v>0</v>
      </c>
      <c r="X1584" s="7">
        <v>0</v>
      </c>
      <c r="Y1584" s="7" t="s">
        <v>2707</v>
      </c>
      <c r="Z1584" s="7" t="s">
        <v>1602</v>
      </c>
      <c r="AA1584" s="7" t="s">
        <v>1545</v>
      </c>
    </row>
    <row r="1585" spans="1:27" x14ac:dyDescent="0.35">
      <c r="A1585" s="7" t="s">
        <v>0</v>
      </c>
      <c r="B1585" s="7">
        <v>5943</v>
      </c>
      <c r="C1585" s="7">
        <v>253</v>
      </c>
      <c r="D1585" s="7">
        <v>99.6</v>
      </c>
      <c r="E1585" s="7" t="s">
        <v>1</v>
      </c>
      <c r="F1585" s="7">
        <v>0</v>
      </c>
      <c r="G1585" s="7">
        <v>0</v>
      </c>
      <c r="H1585" s="7" t="s">
        <v>2707</v>
      </c>
      <c r="I1585" s="7" t="s">
        <v>1601</v>
      </c>
      <c r="J1585" s="7" t="s">
        <v>1545</v>
      </c>
      <c r="R1585" s="7" t="s">
        <v>0</v>
      </c>
      <c r="S1585" s="7">
        <v>5943</v>
      </c>
      <c r="T1585" s="7">
        <v>253</v>
      </c>
      <c r="U1585" s="7">
        <v>99.6</v>
      </c>
      <c r="V1585" s="7" t="s">
        <v>1</v>
      </c>
      <c r="W1585" s="7">
        <v>0</v>
      </c>
      <c r="X1585" s="7">
        <v>0</v>
      </c>
      <c r="Y1585" s="7" t="s">
        <v>2707</v>
      </c>
      <c r="Z1585" s="7" t="s">
        <v>1601</v>
      </c>
      <c r="AA1585" s="7" t="s">
        <v>1545</v>
      </c>
    </row>
    <row r="1586" spans="1:27" x14ac:dyDescent="0.35">
      <c r="A1586" s="7" t="s">
        <v>0</v>
      </c>
      <c r="B1586" s="7">
        <v>5943</v>
      </c>
      <c r="C1586" s="7">
        <v>253</v>
      </c>
      <c r="D1586" s="7">
        <v>99.6</v>
      </c>
      <c r="E1586" s="7" t="s">
        <v>1</v>
      </c>
      <c r="F1586" s="7">
        <v>0</v>
      </c>
      <c r="G1586" s="7">
        <v>0</v>
      </c>
      <c r="H1586" s="7" t="s">
        <v>2707</v>
      </c>
      <c r="I1586" s="7" t="s">
        <v>1605</v>
      </c>
      <c r="J1586" s="7" t="s">
        <v>1545</v>
      </c>
      <c r="R1586" s="7" t="s">
        <v>0</v>
      </c>
      <c r="S1586" s="7">
        <v>5943</v>
      </c>
      <c r="T1586" s="7">
        <v>253</v>
      </c>
      <c r="U1586" s="7">
        <v>99.6</v>
      </c>
      <c r="V1586" s="7" t="s">
        <v>1</v>
      </c>
      <c r="W1586" s="7">
        <v>0</v>
      </c>
      <c r="X1586" s="7">
        <v>0</v>
      </c>
      <c r="Y1586" s="7" t="s">
        <v>2707</v>
      </c>
      <c r="Z1586" s="7" t="s">
        <v>1605</v>
      </c>
      <c r="AA1586" s="7" t="s">
        <v>1545</v>
      </c>
    </row>
    <row r="1587" spans="1:27" x14ac:dyDescent="0.35">
      <c r="A1587" s="7" t="s">
        <v>0</v>
      </c>
      <c r="B1587" s="7">
        <v>5943</v>
      </c>
      <c r="C1587" s="7">
        <v>253</v>
      </c>
      <c r="D1587" s="7">
        <v>99.6</v>
      </c>
      <c r="E1587" s="7" t="s">
        <v>1</v>
      </c>
      <c r="F1587" s="7">
        <v>0</v>
      </c>
      <c r="G1587" s="7">
        <v>0</v>
      </c>
      <c r="H1587" s="7" t="s">
        <v>2707</v>
      </c>
      <c r="I1587" s="7" t="s">
        <v>1604</v>
      </c>
      <c r="J1587" s="7" t="s">
        <v>1545</v>
      </c>
      <c r="R1587" s="7" t="s">
        <v>0</v>
      </c>
      <c r="S1587" s="7">
        <v>5943</v>
      </c>
      <c r="T1587" s="7">
        <v>253</v>
      </c>
      <c r="U1587" s="7">
        <v>99.6</v>
      </c>
      <c r="V1587" s="7" t="s">
        <v>1</v>
      </c>
      <c r="W1587" s="7">
        <v>0</v>
      </c>
      <c r="X1587" s="7">
        <v>0</v>
      </c>
      <c r="Y1587" s="7" t="s">
        <v>2707</v>
      </c>
      <c r="Z1587" s="7" t="s">
        <v>1604</v>
      </c>
      <c r="AA1587" s="7" t="s">
        <v>1545</v>
      </c>
    </row>
    <row r="1588" spans="1:27" x14ac:dyDescent="0.35">
      <c r="A1588" s="7" t="s">
        <v>0</v>
      </c>
      <c r="B1588" s="7">
        <v>5943</v>
      </c>
      <c r="C1588" s="7">
        <v>253</v>
      </c>
      <c r="D1588" s="7">
        <v>99.6</v>
      </c>
      <c r="E1588" s="7" t="s">
        <v>1</v>
      </c>
      <c r="F1588" s="7">
        <v>0</v>
      </c>
      <c r="G1588" s="7">
        <v>0</v>
      </c>
      <c r="H1588" s="7" t="s">
        <v>2707</v>
      </c>
      <c r="I1588" s="7" t="s">
        <v>1607</v>
      </c>
      <c r="J1588" s="7" t="s">
        <v>1545</v>
      </c>
      <c r="R1588" s="7" t="s">
        <v>0</v>
      </c>
      <c r="S1588" s="7">
        <v>5943</v>
      </c>
      <c r="T1588" s="7">
        <v>253</v>
      </c>
      <c r="U1588" s="7">
        <v>99.6</v>
      </c>
      <c r="V1588" s="7" t="s">
        <v>1</v>
      </c>
      <c r="W1588" s="7">
        <v>0</v>
      </c>
      <c r="X1588" s="7">
        <v>0</v>
      </c>
      <c r="Y1588" s="7" t="s">
        <v>2707</v>
      </c>
      <c r="Z1588" s="7" t="s">
        <v>1607</v>
      </c>
      <c r="AA1588" s="7" t="s">
        <v>1545</v>
      </c>
    </row>
    <row r="1589" spans="1:27" x14ac:dyDescent="0.35">
      <c r="A1589" s="7" t="s">
        <v>0</v>
      </c>
      <c r="B1589" s="7">
        <v>5943</v>
      </c>
      <c r="C1589" s="7">
        <v>253</v>
      </c>
      <c r="D1589" s="7">
        <v>99.6</v>
      </c>
      <c r="E1589" s="7" t="s">
        <v>1</v>
      </c>
      <c r="F1589" s="7">
        <v>0</v>
      </c>
      <c r="G1589" s="7">
        <v>0</v>
      </c>
      <c r="H1589" s="7" t="s">
        <v>2707</v>
      </c>
      <c r="I1589" s="7" t="s">
        <v>1606</v>
      </c>
      <c r="J1589" s="7" t="s">
        <v>1545</v>
      </c>
      <c r="R1589" s="7" t="s">
        <v>0</v>
      </c>
      <c r="S1589" s="7">
        <v>5943</v>
      </c>
      <c r="T1589" s="7">
        <v>253</v>
      </c>
      <c r="U1589" s="7">
        <v>99.6</v>
      </c>
      <c r="V1589" s="7" t="s">
        <v>1</v>
      </c>
      <c r="W1589" s="7">
        <v>0</v>
      </c>
      <c r="X1589" s="7">
        <v>0</v>
      </c>
      <c r="Y1589" s="7" t="s">
        <v>2707</v>
      </c>
      <c r="Z1589" s="7" t="s">
        <v>1606</v>
      </c>
      <c r="AA1589" s="7" t="s">
        <v>1545</v>
      </c>
    </row>
    <row r="1590" spans="1:27" x14ac:dyDescent="0.35">
      <c r="A1590" s="7" t="s">
        <v>0</v>
      </c>
      <c r="B1590" s="7">
        <v>5943</v>
      </c>
      <c r="C1590" s="7">
        <v>253</v>
      </c>
      <c r="D1590" s="7">
        <v>99.6</v>
      </c>
      <c r="E1590" s="7" t="s">
        <v>1</v>
      </c>
      <c r="F1590" s="7">
        <v>0</v>
      </c>
      <c r="G1590" s="7">
        <v>0</v>
      </c>
      <c r="H1590" s="7" t="s">
        <v>2707</v>
      </c>
      <c r="I1590" s="7" t="s">
        <v>1611</v>
      </c>
      <c r="J1590" s="7" t="s">
        <v>1545</v>
      </c>
      <c r="R1590" s="7" t="s">
        <v>0</v>
      </c>
      <c r="S1590" s="7">
        <v>5943</v>
      </c>
      <c r="T1590" s="7">
        <v>253</v>
      </c>
      <c r="U1590" s="7">
        <v>99.6</v>
      </c>
      <c r="V1590" s="7" t="s">
        <v>1</v>
      </c>
      <c r="W1590" s="7">
        <v>0</v>
      </c>
      <c r="X1590" s="7">
        <v>0</v>
      </c>
      <c r="Y1590" s="7" t="s">
        <v>2707</v>
      </c>
      <c r="Z1590" s="7" t="s">
        <v>1611</v>
      </c>
      <c r="AA1590" s="7" t="s">
        <v>1545</v>
      </c>
    </row>
    <row r="1591" spans="1:27" x14ac:dyDescent="0.35">
      <c r="A1591" s="7" t="s">
        <v>0</v>
      </c>
      <c r="B1591" s="7">
        <v>5943</v>
      </c>
      <c r="C1591" s="7">
        <v>253</v>
      </c>
      <c r="D1591" s="7">
        <v>99.6</v>
      </c>
      <c r="E1591" s="7" t="s">
        <v>1</v>
      </c>
      <c r="F1591" s="7">
        <v>0</v>
      </c>
      <c r="G1591" s="7">
        <v>0</v>
      </c>
      <c r="H1591" s="7" t="s">
        <v>2707</v>
      </c>
      <c r="I1591" s="7" t="s">
        <v>1608</v>
      </c>
      <c r="J1591" s="7" t="s">
        <v>1545</v>
      </c>
      <c r="R1591" s="7" t="s">
        <v>0</v>
      </c>
      <c r="S1591" s="7">
        <v>5943</v>
      </c>
      <c r="T1591" s="7">
        <v>253</v>
      </c>
      <c r="U1591" s="7">
        <v>99.6</v>
      </c>
      <c r="V1591" s="7" t="s">
        <v>1</v>
      </c>
      <c r="W1591" s="7">
        <v>0</v>
      </c>
      <c r="X1591" s="7">
        <v>0</v>
      </c>
      <c r="Y1591" s="7" t="s">
        <v>2707</v>
      </c>
      <c r="Z1591" s="7" t="s">
        <v>1608</v>
      </c>
      <c r="AA1591" s="7" t="s">
        <v>1545</v>
      </c>
    </row>
    <row r="1592" spans="1:27" x14ac:dyDescent="0.35">
      <c r="A1592" s="7" t="s">
        <v>0</v>
      </c>
      <c r="B1592" s="7">
        <v>5943</v>
      </c>
      <c r="C1592" s="7">
        <v>253</v>
      </c>
      <c r="D1592" s="7">
        <v>99.6</v>
      </c>
      <c r="E1592" s="7" t="s">
        <v>1</v>
      </c>
      <c r="F1592" s="7">
        <v>0</v>
      </c>
      <c r="G1592" s="7">
        <v>0</v>
      </c>
      <c r="H1592" s="7" t="s">
        <v>2707</v>
      </c>
      <c r="I1592" s="7" t="s">
        <v>1610</v>
      </c>
      <c r="J1592" s="7" t="s">
        <v>1545</v>
      </c>
      <c r="R1592" s="7" t="s">
        <v>0</v>
      </c>
      <c r="S1592" s="7">
        <v>5943</v>
      </c>
      <c r="T1592" s="7">
        <v>253</v>
      </c>
      <c r="U1592" s="7">
        <v>99.6</v>
      </c>
      <c r="V1592" s="7" t="s">
        <v>1</v>
      </c>
      <c r="W1592" s="7">
        <v>0</v>
      </c>
      <c r="X1592" s="7">
        <v>0</v>
      </c>
      <c r="Y1592" s="7" t="s">
        <v>2707</v>
      </c>
      <c r="Z1592" s="7" t="s">
        <v>1610</v>
      </c>
      <c r="AA1592" s="7" t="s">
        <v>1545</v>
      </c>
    </row>
    <row r="1593" spans="1:27" x14ac:dyDescent="0.35">
      <c r="A1593" s="7" t="s">
        <v>0</v>
      </c>
      <c r="B1593" s="7">
        <v>5943</v>
      </c>
      <c r="C1593" s="7">
        <v>253</v>
      </c>
      <c r="D1593" s="7">
        <v>99.6</v>
      </c>
      <c r="E1593" s="7" t="s">
        <v>1</v>
      </c>
      <c r="F1593" s="7">
        <v>0</v>
      </c>
      <c r="G1593" s="7">
        <v>0</v>
      </c>
      <c r="H1593" s="7" t="s">
        <v>2707</v>
      </c>
      <c r="I1593" s="7" t="s">
        <v>1612</v>
      </c>
      <c r="J1593" s="7" t="s">
        <v>1545</v>
      </c>
      <c r="R1593" s="7" t="s">
        <v>0</v>
      </c>
      <c r="S1593" s="7">
        <v>5943</v>
      </c>
      <c r="T1593" s="7">
        <v>253</v>
      </c>
      <c r="U1593" s="7">
        <v>99.6</v>
      </c>
      <c r="V1593" s="7" t="s">
        <v>1</v>
      </c>
      <c r="W1593" s="7">
        <v>0</v>
      </c>
      <c r="X1593" s="7">
        <v>0</v>
      </c>
      <c r="Y1593" s="7" t="s">
        <v>2707</v>
      </c>
      <c r="Z1593" s="7" t="s">
        <v>1612</v>
      </c>
      <c r="AA1593" s="7" t="s">
        <v>1545</v>
      </c>
    </row>
    <row r="1594" spans="1:27" x14ac:dyDescent="0.35">
      <c r="A1594" s="7" t="s">
        <v>0</v>
      </c>
      <c r="B1594" s="7">
        <v>4456</v>
      </c>
      <c r="C1594" s="7">
        <v>253</v>
      </c>
      <c r="D1594" s="7">
        <v>98.4</v>
      </c>
      <c r="E1594" s="7" t="s">
        <v>1</v>
      </c>
      <c r="F1594" s="7">
        <v>0</v>
      </c>
      <c r="G1594" s="7">
        <v>0</v>
      </c>
      <c r="H1594" s="7" t="s">
        <v>2703</v>
      </c>
      <c r="I1594" s="7" t="s">
        <v>1614</v>
      </c>
      <c r="J1594" s="7" t="s">
        <v>2704</v>
      </c>
      <c r="R1594" s="7" t="s">
        <v>0</v>
      </c>
      <c r="S1594" s="7">
        <v>4456</v>
      </c>
      <c r="T1594" s="7">
        <v>253</v>
      </c>
      <c r="U1594" s="7">
        <v>98.4</v>
      </c>
      <c r="V1594" s="7" t="s">
        <v>1</v>
      </c>
      <c r="W1594" s="7">
        <v>0</v>
      </c>
      <c r="X1594" s="7">
        <v>0</v>
      </c>
      <c r="Y1594" s="7" t="s">
        <v>2703</v>
      </c>
      <c r="Z1594" s="7" t="s">
        <v>1614</v>
      </c>
      <c r="AA1594" s="7" t="s">
        <v>2704</v>
      </c>
    </row>
    <row r="1595" spans="1:27" x14ac:dyDescent="0.35">
      <c r="A1595" s="7" t="s">
        <v>0</v>
      </c>
      <c r="B1595" s="7">
        <v>4456</v>
      </c>
      <c r="C1595" s="7">
        <v>253</v>
      </c>
      <c r="D1595" s="7">
        <v>98.4</v>
      </c>
      <c r="E1595" s="7" t="s">
        <v>1</v>
      </c>
      <c r="F1595" s="7">
        <v>0</v>
      </c>
      <c r="G1595" s="7">
        <v>0</v>
      </c>
      <c r="H1595" s="7" t="s">
        <v>2703</v>
      </c>
      <c r="I1595" s="7" t="s">
        <v>1615</v>
      </c>
      <c r="J1595" s="7" t="s">
        <v>2704</v>
      </c>
      <c r="R1595" s="7" t="s">
        <v>0</v>
      </c>
      <c r="S1595" s="7">
        <v>4456</v>
      </c>
      <c r="T1595" s="7">
        <v>253</v>
      </c>
      <c r="U1595" s="7">
        <v>98.4</v>
      </c>
      <c r="V1595" s="7" t="s">
        <v>1</v>
      </c>
      <c r="W1595" s="7">
        <v>0</v>
      </c>
      <c r="X1595" s="7">
        <v>0</v>
      </c>
      <c r="Y1595" s="7" t="s">
        <v>2703</v>
      </c>
      <c r="Z1595" s="7" t="s">
        <v>1615</v>
      </c>
      <c r="AA1595" s="7" t="s">
        <v>2704</v>
      </c>
    </row>
    <row r="1596" spans="1:27" x14ac:dyDescent="0.35">
      <c r="A1596" s="7" t="s">
        <v>0</v>
      </c>
      <c r="B1596" s="7">
        <v>5943</v>
      </c>
      <c r="C1596" s="7">
        <v>253</v>
      </c>
      <c r="D1596" s="7">
        <v>99.6</v>
      </c>
      <c r="E1596" s="7" t="s">
        <v>1</v>
      </c>
      <c r="F1596" s="7">
        <v>0</v>
      </c>
      <c r="G1596" s="7">
        <v>0</v>
      </c>
      <c r="H1596" s="7" t="s">
        <v>2707</v>
      </c>
      <c r="I1596" s="7" t="s">
        <v>1613</v>
      </c>
      <c r="J1596" s="7" t="s">
        <v>1545</v>
      </c>
      <c r="R1596" s="7" t="s">
        <v>0</v>
      </c>
      <c r="S1596" s="7">
        <v>5943</v>
      </c>
      <c r="T1596" s="7">
        <v>253</v>
      </c>
      <c r="U1596" s="7">
        <v>99.6</v>
      </c>
      <c r="V1596" s="7" t="s">
        <v>1</v>
      </c>
      <c r="W1596" s="7">
        <v>0</v>
      </c>
      <c r="X1596" s="7">
        <v>0</v>
      </c>
      <c r="Y1596" s="7" t="s">
        <v>2707</v>
      </c>
      <c r="Z1596" s="7" t="s">
        <v>1613</v>
      </c>
      <c r="AA1596" s="7" t="s">
        <v>1545</v>
      </c>
    </row>
    <row r="1597" spans="1:27" x14ac:dyDescent="0.35">
      <c r="A1597" s="7" t="s">
        <v>0</v>
      </c>
      <c r="B1597" s="7">
        <v>4456</v>
      </c>
      <c r="C1597" s="7">
        <v>253</v>
      </c>
      <c r="D1597" s="7">
        <v>98.4</v>
      </c>
      <c r="E1597" s="7" t="s">
        <v>1</v>
      </c>
      <c r="F1597" s="7">
        <v>0</v>
      </c>
      <c r="G1597" s="7">
        <v>0</v>
      </c>
      <c r="H1597" s="7" t="s">
        <v>2703</v>
      </c>
      <c r="I1597" s="7" t="s">
        <v>1616</v>
      </c>
      <c r="J1597" s="7" t="s">
        <v>2704</v>
      </c>
      <c r="R1597" s="7" t="s">
        <v>0</v>
      </c>
      <c r="S1597" s="7">
        <v>4456</v>
      </c>
      <c r="T1597" s="7">
        <v>253</v>
      </c>
      <c r="U1597" s="7">
        <v>98.4</v>
      </c>
      <c r="V1597" s="7" t="s">
        <v>1</v>
      </c>
      <c r="W1597" s="7">
        <v>0</v>
      </c>
      <c r="X1597" s="7">
        <v>0</v>
      </c>
      <c r="Y1597" s="7" t="s">
        <v>2703</v>
      </c>
      <c r="Z1597" s="7" t="s">
        <v>1616</v>
      </c>
      <c r="AA1597" s="7" t="s">
        <v>2704</v>
      </c>
    </row>
    <row r="1598" spans="1:27" x14ac:dyDescent="0.35">
      <c r="A1598" s="7" t="s">
        <v>0</v>
      </c>
      <c r="B1598" s="7">
        <v>4456</v>
      </c>
      <c r="C1598" s="7">
        <v>253</v>
      </c>
      <c r="D1598" s="7">
        <v>98.4</v>
      </c>
      <c r="E1598" s="7" t="s">
        <v>1</v>
      </c>
      <c r="F1598" s="7">
        <v>0</v>
      </c>
      <c r="G1598" s="7">
        <v>0</v>
      </c>
      <c r="H1598" s="7" t="s">
        <v>2703</v>
      </c>
      <c r="I1598" s="7" t="s">
        <v>1618</v>
      </c>
      <c r="J1598" s="7" t="s">
        <v>2704</v>
      </c>
      <c r="R1598" s="7" t="s">
        <v>0</v>
      </c>
      <c r="S1598" s="7">
        <v>4456</v>
      </c>
      <c r="T1598" s="7">
        <v>253</v>
      </c>
      <c r="U1598" s="7">
        <v>98.4</v>
      </c>
      <c r="V1598" s="7" t="s">
        <v>1</v>
      </c>
      <c r="W1598" s="7">
        <v>0</v>
      </c>
      <c r="X1598" s="7">
        <v>0</v>
      </c>
      <c r="Y1598" s="7" t="s">
        <v>2703</v>
      </c>
      <c r="Z1598" s="7" t="s">
        <v>1618</v>
      </c>
      <c r="AA1598" s="7" t="s">
        <v>2704</v>
      </c>
    </row>
    <row r="1599" spans="1:27" x14ac:dyDescent="0.35">
      <c r="A1599" s="7" t="s">
        <v>0</v>
      </c>
      <c r="B1599" s="7">
        <v>4456</v>
      </c>
      <c r="C1599" s="7">
        <v>253</v>
      </c>
      <c r="D1599" s="7">
        <v>98.4</v>
      </c>
      <c r="E1599" s="7" t="s">
        <v>1</v>
      </c>
      <c r="F1599" s="7">
        <v>0</v>
      </c>
      <c r="G1599" s="7">
        <v>0</v>
      </c>
      <c r="H1599" s="7" t="s">
        <v>2703</v>
      </c>
      <c r="I1599" s="7" t="s">
        <v>1617</v>
      </c>
      <c r="J1599" s="7" t="s">
        <v>2704</v>
      </c>
      <c r="R1599" s="7" t="s">
        <v>0</v>
      </c>
      <c r="S1599" s="7">
        <v>4456</v>
      </c>
      <c r="T1599" s="7">
        <v>253</v>
      </c>
      <c r="U1599" s="7">
        <v>98.4</v>
      </c>
      <c r="V1599" s="7" t="s">
        <v>1</v>
      </c>
      <c r="W1599" s="7">
        <v>0</v>
      </c>
      <c r="X1599" s="7">
        <v>0</v>
      </c>
      <c r="Y1599" s="7" t="s">
        <v>2703</v>
      </c>
      <c r="Z1599" s="7" t="s">
        <v>1617</v>
      </c>
      <c r="AA1599" s="7" t="s">
        <v>2704</v>
      </c>
    </row>
    <row r="1600" spans="1:27" x14ac:dyDescent="0.35">
      <c r="A1600" s="7" t="s">
        <v>0</v>
      </c>
      <c r="B1600" s="7">
        <v>4456</v>
      </c>
      <c r="C1600" s="7">
        <v>253</v>
      </c>
      <c r="D1600" s="7">
        <v>98.4</v>
      </c>
      <c r="E1600" s="7" t="s">
        <v>1</v>
      </c>
      <c r="F1600" s="7">
        <v>0</v>
      </c>
      <c r="G1600" s="7">
        <v>0</v>
      </c>
      <c r="H1600" s="7" t="s">
        <v>2703</v>
      </c>
      <c r="I1600" s="7" t="s">
        <v>1619</v>
      </c>
      <c r="J1600" s="7" t="s">
        <v>2704</v>
      </c>
      <c r="R1600" s="7" t="s">
        <v>0</v>
      </c>
      <c r="S1600" s="7">
        <v>4456</v>
      </c>
      <c r="T1600" s="7">
        <v>253</v>
      </c>
      <c r="U1600" s="7">
        <v>98.4</v>
      </c>
      <c r="V1600" s="7" t="s">
        <v>1</v>
      </c>
      <c r="W1600" s="7">
        <v>0</v>
      </c>
      <c r="X1600" s="7">
        <v>0</v>
      </c>
      <c r="Y1600" s="7" t="s">
        <v>2703</v>
      </c>
      <c r="Z1600" s="7" t="s">
        <v>1619</v>
      </c>
      <c r="AA1600" s="7" t="s">
        <v>2704</v>
      </c>
    </row>
    <row r="1601" spans="1:27" x14ac:dyDescent="0.35">
      <c r="A1601" s="7" t="s">
        <v>0</v>
      </c>
      <c r="B1601" s="7">
        <v>4456</v>
      </c>
      <c r="C1601" s="7">
        <v>253</v>
      </c>
      <c r="D1601" s="7">
        <v>98.4</v>
      </c>
      <c r="E1601" s="7" t="s">
        <v>1</v>
      </c>
      <c r="F1601" s="7">
        <v>0</v>
      </c>
      <c r="G1601" s="7">
        <v>0</v>
      </c>
      <c r="H1601" s="7" t="s">
        <v>2703</v>
      </c>
      <c r="I1601" s="7" t="s">
        <v>1620</v>
      </c>
      <c r="J1601" s="7" t="s">
        <v>2704</v>
      </c>
      <c r="R1601" s="7" t="s">
        <v>0</v>
      </c>
      <c r="S1601" s="7">
        <v>4456</v>
      </c>
      <c r="T1601" s="7">
        <v>253</v>
      </c>
      <c r="U1601" s="7">
        <v>98.4</v>
      </c>
      <c r="V1601" s="7" t="s">
        <v>1</v>
      </c>
      <c r="W1601" s="7">
        <v>0</v>
      </c>
      <c r="X1601" s="7">
        <v>0</v>
      </c>
      <c r="Y1601" s="7" t="s">
        <v>2703</v>
      </c>
      <c r="Z1601" s="7" t="s">
        <v>1620</v>
      </c>
      <c r="AA1601" s="7" t="s">
        <v>2704</v>
      </c>
    </row>
    <row r="1602" spans="1:27" x14ac:dyDescent="0.35">
      <c r="A1602" s="7" t="s">
        <v>0</v>
      </c>
      <c r="B1602" s="7">
        <v>4456</v>
      </c>
      <c r="C1602" s="7">
        <v>253</v>
      </c>
      <c r="D1602" s="7">
        <v>98.4</v>
      </c>
      <c r="E1602" s="7" t="s">
        <v>1</v>
      </c>
      <c r="F1602" s="7">
        <v>0</v>
      </c>
      <c r="G1602" s="7">
        <v>0</v>
      </c>
      <c r="H1602" s="7" t="s">
        <v>2703</v>
      </c>
      <c r="I1602" s="7" t="s">
        <v>1621</v>
      </c>
      <c r="J1602" s="7" t="s">
        <v>2704</v>
      </c>
      <c r="R1602" s="7" t="s">
        <v>0</v>
      </c>
      <c r="S1602" s="7">
        <v>4456</v>
      </c>
      <c r="T1602" s="7">
        <v>253</v>
      </c>
      <c r="U1602" s="7">
        <v>98.4</v>
      </c>
      <c r="V1602" s="7" t="s">
        <v>1</v>
      </c>
      <c r="W1602" s="7">
        <v>0</v>
      </c>
      <c r="X1602" s="7">
        <v>0</v>
      </c>
      <c r="Y1602" s="7" t="s">
        <v>2703</v>
      </c>
      <c r="Z1602" s="7" t="s">
        <v>1621</v>
      </c>
      <c r="AA1602" s="7" t="s">
        <v>2704</v>
      </c>
    </row>
    <row r="1603" spans="1:27" x14ac:dyDescent="0.35">
      <c r="A1603" s="7" t="s">
        <v>0</v>
      </c>
      <c r="B1603" s="7">
        <v>4456</v>
      </c>
      <c r="C1603" s="7">
        <v>253</v>
      </c>
      <c r="D1603" s="7">
        <v>98.4</v>
      </c>
      <c r="E1603" s="7" t="s">
        <v>1</v>
      </c>
      <c r="F1603" s="7">
        <v>0</v>
      </c>
      <c r="G1603" s="7">
        <v>0</v>
      </c>
      <c r="H1603" s="7" t="s">
        <v>2703</v>
      </c>
      <c r="I1603" s="7" t="s">
        <v>1622</v>
      </c>
      <c r="J1603" s="7" t="s">
        <v>2704</v>
      </c>
      <c r="R1603" s="7" t="s">
        <v>0</v>
      </c>
      <c r="S1603" s="7">
        <v>4456</v>
      </c>
      <c r="T1603" s="7">
        <v>253</v>
      </c>
      <c r="U1603" s="7">
        <v>98.4</v>
      </c>
      <c r="V1603" s="7" t="s">
        <v>1</v>
      </c>
      <c r="W1603" s="7">
        <v>0</v>
      </c>
      <c r="X1603" s="7">
        <v>0</v>
      </c>
      <c r="Y1603" s="7" t="s">
        <v>2703</v>
      </c>
      <c r="Z1603" s="7" t="s">
        <v>1622</v>
      </c>
      <c r="AA1603" s="7" t="s">
        <v>2704</v>
      </c>
    </row>
    <row r="1604" spans="1:27" x14ac:dyDescent="0.35">
      <c r="A1604" s="7" t="s">
        <v>0</v>
      </c>
      <c r="B1604" s="7">
        <v>4456</v>
      </c>
      <c r="C1604" s="7">
        <v>253</v>
      </c>
      <c r="D1604" s="7">
        <v>98.4</v>
      </c>
      <c r="E1604" s="7" t="s">
        <v>1</v>
      </c>
      <c r="F1604" s="7">
        <v>0</v>
      </c>
      <c r="G1604" s="7">
        <v>0</v>
      </c>
      <c r="H1604" s="7" t="s">
        <v>2703</v>
      </c>
      <c r="I1604" s="7" t="s">
        <v>1624</v>
      </c>
      <c r="J1604" s="7" t="s">
        <v>2704</v>
      </c>
      <c r="R1604" s="7" t="s">
        <v>0</v>
      </c>
      <c r="S1604" s="7">
        <v>4456</v>
      </c>
      <c r="T1604" s="7">
        <v>253</v>
      </c>
      <c r="U1604" s="7">
        <v>98.4</v>
      </c>
      <c r="V1604" s="7" t="s">
        <v>1</v>
      </c>
      <c r="W1604" s="7">
        <v>0</v>
      </c>
      <c r="X1604" s="7">
        <v>0</v>
      </c>
      <c r="Y1604" s="7" t="s">
        <v>2703</v>
      </c>
      <c r="Z1604" s="7" t="s">
        <v>1624</v>
      </c>
      <c r="AA1604" s="7" t="s">
        <v>2704</v>
      </c>
    </row>
    <row r="1605" spans="1:27" x14ac:dyDescent="0.35">
      <c r="A1605" s="7" t="s">
        <v>0</v>
      </c>
      <c r="B1605" s="7">
        <v>4456</v>
      </c>
      <c r="C1605" s="7">
        <v>253</v>
      </c>
      <c r="D1605" s="7">
        <v>98.4</v>
      </c>
      <c r="E1605" s="7" t="s">
        <v>1</v>
      </c>
      <c r="F1605" s="7">
        <v>0</v>
      </c>
      <c r="G1605" s="7">
        <v>0</v>
      </c>
      <c r="H1605" s="7" t="s">
        <v>2703</v>
      </c>
      <c r="I1605" s="7" t="s">
        <v>1623</v>
      </c>
      <c r="J1605" s="7" t="s">
        <v>2704</v>
      </c>
      <c r="R1605" s="7" t="s">
        <v>0</v>
      </c>
      <c r="S1605" s="7">
        <v>4456</v>
      </c>
      <c r="T1605" s="7">
        <v>253</v>
      </c>
      <c r="U1605" s="7">
        <v>98.4</v>
      </c>
      <c r="V1605" s="7" t="s">
        <v>1</v>
      </c>
      <c r="W1605" s="7">
        <v>0</v>
      </c>
      <c r="X1605" s="7">
        <v>0</v>
      </c>
      <c r="Y1605" s="7" t="s">
        <v>2703</v>
      </c>
      <c r="Z1605" s="7" t="s">
        <v>1623</v>
      </c>
      <c r="AA1605" s="7" t="s">
        <v>2704</v>
      </c>
    </row>
    <row r="1606" spans="1:27" x14ac:dyDescent="0.35">
      <c r="A1606" s="7" t="s">
        <v>0</v>
      </c>
      <c r="B1606" s="7">
        <v>4456</v>
      </c>
      <c r="C1606" s="7">
        <v>253</v>
      </c>
      <c r="D1606" s="7">
        <v>98.4</v>
      </c>
      <c r="E1606" s="7" t="s">
        <v>1</v>
      </c>
      <c r="F1606" s="7">
        <v>0</v>
      </c>
      <c r="G1606" s="7">
        <v>0</v>
      </c>
      <c r="H1606" s="7" t="s">
        <v>2703</v>
      </c>
      <c r="I1606" s="7" t="s">
        <v>1625</v>
      </c>
      <c r="J1606" s="7" t="s">
        <v>2704</v>
      </c>
      <c r="R1606" s="7" t="s">
        <v>0</v>
      </c>
      <c r="S1606" s="7">
        <v>4456</v>
      </c>
      <c r="T1606" s="7">
        <v>253</v>
      </c>
      <c r="U1606" s="7">
        <v>98.4</v>
      </c>
      <c r="V1606" s="7" t="s">
        <v>1</v>
      </c>
      <c r="W1606" s="7">
        <v>0</v>
      </c>
      <c r="X1606" s="7">
        <v>0</v>
      </c>
      <c r="Y1606" s="7" t="s">
        <v>2703</v>
      </c>
      <c r="Z1606" s="7" t="s">
        <v>1625</v>
      </c>
      <c r="AA1606" s="7" t="s">
        <v>2704</v>
      </c>
    </row>
    <row r="1607" spans="1:27" x14ac:dyDescent="0.35">
      <c r="A1607" s="7" t="s">
        <v>0</v>
      </c>
      <c r="B1607" s="7">
        <v>4456</v>
      </c>
      <c r="C1607" s="7">
        <v>253</v>
      </c>
      <c r="D1607" s="7">
        <v>98.4</v>
      </c>
      <c r="E1607" s="7" t="s">
        <v>1</v>
      </c>
      <c r="F1607" s="7">
        <v>0</v>
      </c>
      <c r="G1607" s="7">
        <v>0</v>
      </c>
      <c r="H1607" s="7" t="s">
        <v>2703</v>
      </c>
      <c r="I1607" s="7" t="s">
        <v>1627</v>
      </c>
      <c r="J1607" s="7" t="s">
        <v>2704</v>
      </c>
      <c r="R1607" s="7" t="s">
        <v>0</v>
      </c>
      <c r="S1607" s="7">
        <v>4456</v>
      </c>
      <c r="T1607" s="7">
        <v>253</v>
      </c>
      <c r="U1607" s="7">
        <v>98.4</v>
      </c>
      <c r="V1607" s="7" t="s">
        <v>1</v>
      </c>
      <c r="W1607" s="7">
        <v>0</v>
      </c>
      <c r="X1607" s="7">
        <v>0</v>
      </c>
      <c r="Y1607" s="7" t="s">
        <v>2703</v>
      </c>
      <c r="Z1607" s="7" t="s">
        <v>1627</v>
      </c>
      <c r="AA1607" s="7" t="s">
        <v>2704</v>
      </c>
    </row>
    <row r="1608" spans="1:27" x14ac:dyDescent="0.35">
      <c r="A1608" s="7" t="s">
        <v>0</v>
      </c>
      <c r="B1608" s="7">
        <v>4456</v>
      </c>
      <c r="C1608" s="7">
        <v>253</v>
      </c>
      <c r="D1608" s="7">
        <v>98.4</v>
      </c>
      <c r="E1608" s="7" t="s">
        <v>1</v>
      </c>
      <c r="F1608" s="7">
        <v>0</v>
      </c>
      <c r="G1608" s="7">
        <v>0</v>
      </c>
      <c r="H1608" s="7" t="s">
        <v>2703</v>
      </c>
      <c r="I1608" s="7" t="s">
        <v>1626</v>
      </c>
      <c r="J1608" s="7" t="s">
        <v>2704</v>
      </c>
      <c r="R1608" s="7" t="s">
        <v>0</v>
      </c>
      <c r="S1608" s="7">
        <v>4456</v>
      </c>
      <c r="T1608" s="7">
        <v>253</v>
      </c>
      <c r="U1608" s="7">
        <v>98.4</v>
      </c>
      <c r="V1608" s="7" t="s">
        <v>1</v>
      </c>
      <c r="W1608" s="7">
        <v>0</v>
      </c>
      <c r="X1608" s="7">
        <v>0</v>
      </c>
      <c r="Y1608" s="7" t="s">
        <v>2703</v>
      </c>
      <c r="Z1608" s="7" t="s">
        <v>1626</v>
      </c>
      <c r="AA1608" s="7" t="s">
        <v>2704</v>
      </c>
    </row>
    <row r="1609" spans="1:27" x14ac:dyDescent="0.35">
      <c r="A1609" s="7" t="s">
        <v>0</v>
      </c>
      <c r="B1609" s="7">
        <v>4456</v>
      </c>
      <c r="C1609" s="7">
        <v>253</v>
      </c>
      <c r="D1609" s="7">
        <v>98.4</v>
      </c>
      <c r="E1609" s="7" t="s">
        <v>1</v>
      </c>
      <c r="F1609" s="7">
        <v>0</v>
      </c>
      <c r="G1609" s="7">
        <v>0</v>
      </c>
      <c r="H1609" s="7" t="s">
        <v>2703</v>
      </c>
      <c r="I1609" s="7" t="s">
        <v>1628</v>
      </c>
      <c r="J1609" s="7" t="s">
        <v>2704</v>
      </c>
      <c r="R1609" s="7" t="s">
        <v>0</v>
      </c>
      <c r="S1609" s="7">
        <v>4456</v>
      </c>
      <c r="T1609" s="7">
        <v>253</v>
      </c>
      <c r="U1609" s="7">
        <v>98.4</v>
      </c>
      <c r="V1609" s="7" t="s">
        <v>1</v>
      </c>
      <c r="W1609" s="7">
        <v>0</v>
      </c>
      <c r="X1609" s="7">
        <v>0</v>
      </c>
      <c r="Y1609" s="7" t="s">
        <v>2703</v>
      </c>
      <c r="Z1609" s="7" t="s">
        <v>1628</v>
      </c>
      <c r="AA1609" s="7" t="s">
        <v>2704</v>
      </c>
    </row>
    <row r="1610" spans="1:27" x14ac:dyDescent="0.35">
      <c r="A1610" s="7" t="s">
        <v>0</v>
      </c>
      <c r="B1610" s="7">
        <v>4456</v>
      </c>
      <c r="C1610" s="7">
        <v>253</v>
      </c>
      <c r="D1610" s="7">
        <v>98.4</v>
      </c>
      <c r="E1610" s="7" t="s">
        <v>1</v>
      </c>
      <c r="F1610" s="7">
        <v>0</v>
      </c>
      <c r="G1610" s="7">
        <v>0</v>
      </c>
      <c r="H1610" s="7" t="s">
        <v>2703</v>
      </c>
      <c r="I1610" s="7" t="s">
        <v>1630</v>
      </c>
      <c r="J1610" s="7" t="s">
        <v>2704</v>
      </c>
      <c r="R1610" s="7" t="s">
        <v>0</v>
      </c>
      <c r="S1610" s="7">
        <v>4456</v>
      </c>
      <c r="T1610" s="7">
        <v>253</v>
      </c>
      <c r="U1610" s="7">
        <v>98.4</v>
      </c>
      <c r="V1610" s="7" t="s">
        <v>1</v>
      </c>
      <c r="W1610" s="7">
        <v>0</v>
      </c>
      <c r="X1610" s="7">
        <v>0</v>
      </c>
      <c r="Y1610" s="7" t="s">
        <v>2703</v>
      </c>
      <c r="Z1610" s="7" t="s">
        <v>1630</v>
      </c>
      <c r="AA1610" s="7" t="s">
        <v>2704</v>
      </c>
    </row>
    <row r="1611" spans="1:27" x14ac:dyDescent="0.35">
      <c r="A1611" s="7" t="s">
        <v>0</v>
      </c>
      <c r="B1611" s="7">
        <v>4456</v>
      </c>
      <c r="C1611" s="7">
        <v>253</v>
      </c>
      <c r="D1611" s="7">
        <v>98.4</v>
      </c>
      <c r="E1611" s="7" t="s">
        <v>1</v>
      </c>
      <c r="F1611" s="7">
        <v>0</v>
      </c>
      <c r="G1611" s="7">
        <v>0</v>
      </c>
      <c r="H1611" s="7" t="s">
        <v>2703</v>
      </c>
      <c r="I1611" s="7" t="s">
        <v>1632</v>
      </c>
      <c r="J1611" s="7" t="s">
        <v>2704</v>
      </c>
      <c r="R1611" s="7" t="s">
        <v>0</v>
      </c>
      <c r="S1611" s="7">
        <v>4456</v>
      </c>
      <c r="T1611" s="7">
        <v>253</v>
      </c>
      <c r="U1611" s="7">
        <v>98.4</v>
      </c>
      <c r="V1611" s="7" t="s">
        <v>1</v>
      </c>
      <c r="W1611" s="7">
        <v>0</v>
      </c>
      <c r="X1611" s="7">
        <v>0</v>
      </c>
      <c r="Y1611" s="7" t="s">
        <v>2703</v>
      </c>
      <c r="Z1611" s="7" t="s">
        <v>1632</v>
      </c>
      <c r="AA1611" s="7" t="s">
        <v>2704</v>
      </c>
    </row>
    <row r="1612" spans="1:27" x14ac:dyDescent="0.35">
      <c r="A1612" s="7" t="s">
        <v>0</v>
      </c>
      <c r="B1612" s="7">
        <v>4456</v>
      </c>
      <c r="C1612" s="7">
        <v>253</v>
      </c>
      <c r="D1612" s="7">
        <v>98.4</v>
      </c>
      <c r="E1612" s="7" t="s">
        <v>1</v>
      </c>
      <c r="F1612" s="7">
        <v>0</v>
      </c>
      <c r="G1612" s="7">
        <v>0</v>
      </c>
      <c r="H1612" s="7" t="s">
        <v>2703</v>
      </c>
      <c r="I1612" s="7" t="s">
        <v>1629</v>
      </c>
      <c r="J1612" s="7" t="s">
        <v>2704</v>
      </c>
      <c r="R1612" s="7" t="s">
        <v>0</v>
      </c>
      <c r="S1612" s="7">
        <v>4456</v>
      </c>
      <c r="T1612" s="7">
        <v>253</v>
      </c>
      <c r="U1612" s="7">
        <v>98.4</v>
      </c>
      <c r="V1612" s="7" t="s">
        <v>1</v>
      </c>
      <c r="W1612" s="7">
        <v>0</v>
      </c>
      <c r="X1612" s="7">
        <v>0</v>
      </c>
      <c r="Y1612" s="7" t="s">
        <v>2703</v>
      </c>
      <c r="Z1612" s="7" t="s">
        <v>1629</v>
      </c>
      <c r="AA1612" s="7" t="s">
        <v>2704</v>
      </c>
    </row>
    <row r="1613" spans="1:27" x14ac:dyDescent="0.35">
      <c r="A1613" s="7" t="s">
        <v>0</v>
      </c>
      <c r="B1613" s="7">
        <v>4456</v>
      </c>
      <c r="C1613" s="7">
        <v>253</v>
      </c>
      <c r="D1613" s="7">
        <v>98.4</v>
      </c>
      <c r="E1613" s="7" t="s">
        <v>1</v>
      </c>
      <c r="F1613" s="7">
        <v>0</v>
      </c>
      <c r="G1613" s="7">
        <v>0</v>
      </c>
      <c r="H1613" s="7" t="s">
        <v>2703</v>
      </c>
      <c r="I1613" s="7" t="s">
        <v>1633</v>
      </c>
      <c r="J1613" s="7" t="s">
        <v>2704</v>
      </c>
      <c r="R1613" s="7" t="s">
        <v>0</v>
      </c>
      <c r="S1613" s="7">
        <v>4456</v>
      </c>
      <c r="T1613" s="7">
        <v>253</v>
      </c>
      <c r="U1613" s="7">
        <v>98.4</v>
      </c>
      <c r="V1613" s="7" t="s">
        <v>1</v>
      </c>
      <c r="W1613" s="7">
        <v>0</v>
      </c>
      <c r="X1613" s="7">
        <v>0</v>
      </c>
      <c r="Y1613" s="7" t="s">
        <v>2703</v>
      </c>
      <c r="Z1613" s="7" t="s">
        <v>1633</v>
      </c>
      <c r="AA1613" s="7" t="s">
        <v>2704</v>
      </c>
    </row>
    <row r="1614" spans="1:27" x14ac:dyDescent="0.35">
      <c r="A1614" s="7" t="s">
        <v>0</v>
      </c>
      <c r="B1614" s="7">
        <v>7737</v>
      </c>
      <c r="C1614" s="7">
        <v>253</v>
      </c>
      <c r="D1614" s="7">
        <v>99.2</v>
      </c>
      <c r="E1614" s="7" t="s">
        <v>1</v>
      </c>
      <c r="F1614" s="7">
        <v>0</v>
      </c>
      <c r="G1614" s="7">
        <v>0</v>
      </c>
      <c r="H1614" s="7" t="s">
        <v>2710</v>
      </c>
      <c r="I1614" s="7" t="s">
        <v>1635</v>
      </c>
      <c r="J1614" s="7" t="s">
        <v>1609</v>
      </c>
      <c r="R1614" s="7" t="s">
        <v>0</v>
      </c>
      <c r="S1614" s="7">
        <v>7737</v>
      </c>
      <c r="T1614" s="7">
        <v>253</v>
      </c>
      <c r="U1614" s="7">
        <v>99.2</v>
      </c>
      <c r="V1614" s="7" t="s">
        <v>1</v>
      </c>
      <c r="W1614" s="7">
        <v>0</v>
      </c>
      <c r="X1614" s="7">
        <v>0</v>
      </c>
      <c r="Y1614" s="7" t="s">
        <v>2710</v>
      </c>
      <c r="Z1614" s="7" t="s">
        <v>1635</v>
      </c>
      <c r="AA1614" s="7" t="s">
        <v>1609</v>
      </c>
    </row>
    <row r="1615" spans="1:27" x14ac:dyDescent="0.35">
      <c r="A1615" s="7" t="s">
        <v>0</v>
      </c>
      <c r="B1615" s="7">
        <v>4456</v>
      </c>
      <c r="C1615" s="7">
        <v>253</v>
      </c>
      <c r="D1615" s="7">
        <v>98.4</v>
      </c>
      <c r="E1615" s="7" t="s">
        <v>1</v>
      </c>
      <c r="F1615" s="7">
        <v>0</v>
      </c>
      <c r="G1615" s="7">
        <v>0</v>
      </c>
      <c r="H1615" s="7" t="s">
        <v>2703</v>
      </c>
      <c r="I1615" s="7" t="s">
        <v>1634</v>
      </c>
      <c r="J1615" s="7" t="s">
        <v>2704</v>
      </c>
      <c r="R1615" s="7" t="s">
        <v>0</v>
      </c>
      <c r="S1615" s="7">
        <v>4456</v>
      </c>
      <c r="T1615" s="7">
        <v>253</v>
      </c>
      <c r="U1615" s="7">
        <v>98.4</v>
      </c>
      <c r="V1615" s="7" t="s">
        <v>1</v>
      </c>
      <c r="W1615" s="7">
        <v>0</v>
      </c>
      <c r="X1615" s="7">
        <v>0</v>
      </c>
      <c r="Y1615" s="7" t="s">
        <v>2703</v>
      </c>
      <c r="Z1615" s="7" t="s">
        <v>1634</v>
      </c>
      <c r="AA1615" s="7" t="s">
        <v>2704</v>
      </c>
    </row>
    <row r="1616" spans="1:27" x14ac:dyDescent="0.35">
      <c r="A1616" s="7" t="s">
        <v>0</v>
      </c>
      <c r="B1616" s="7">
        <v>7737</v>
      </c>
      <c r="C1616" s="7">
        <v>253</v>
      </c>
      <c r="D1616" s="7">
        <v>99.2</v>
      </c>
      <c r="E1616" s="7" t="s">
        <v>1</v>
      </c>
      <c r="F1616" s="7">
        <v>0</v>
      </c>
      <c r="G1616" s="7">
        <v>0</v>
      </c>
      <c r="H1616" s="7" t="s">
        <v>2710</v>
      </c>
      <c r="I1616" s="7" t="s">
        <v>1636</v>
      </c>
      <c r="J1616" s="7" t="s">
        <v>1609</v>
      </c>
      <c r="R1616" s="7" t="s">
        <v>0</v>
      </c>
      <c r="S1616" s="7">
        <v>7737</v>
      </c>
      <c r="T1616" s="7">
        <v>253</v>
      </c>
      <c r="U1616" s="7">
        <v>99.2</v>
      </c>
      <c r="V1616" s="7" t="s">
        <v>1</v>
      </c>
      <c r="W1616" s="7">
        <v>0</v>
      </c>
      <c r="X1616" s="7">
        <v>0</v>
      </c>
      <c r="Y1616" s="7" t="s">
        <v>2710</v>
      </c>
      <c r="Z1616" s="7" t="s">
        <v>1636</v>
      </c>
      <c r="AA1616" s="7" t="s">
        <v>1609</v>
      </c>
    </row>
    <row r="1617" spans="1:27" x14ac:dyDescent="0.35">
      <c r="A1617" s="7" t="s">
        <v>0</v>
      </c>
      <c r="B1617" s="7">
        <v>7737</v>
      </c>
      <c r="C1617" s="7">
        <v>253</v>
      </c>
      <c r="D1617" s="7">
        <v>99.2</v>
      </c>
      <c r="E1617" s="7" t="s">
        <v>1</v>
      </c>
      <c r="F1617" s="7">
        <v>0</v>
      </c>
      <c r="G1617" s="7">
        <v>0</v>
      </c>
      <c r="H1617" s="7" t="s">
        <v>2710</v>
      </c>
      <c r="I1617" s="7" t="s">
        <v>1637</v>
      </c>
      <c r="J1617" s="7" t="s">
        <v>1609</v>
      </c>
      <c r="R1617" s="7" t="s">
        <v>0</v>
      </c>
      <c r="S1617" s="7">
        <v>7737</v>
      </c>
      <c r="T1617" s="7">
        <v>253</v>
      </c>
      <c r="U1617" s="7">
        <v>99.2</v>
      </c>
      <c r="V1617" s="7" t="s">
        <v>1</v>
      </c>
      <c r="W1617" s="7">
        <v>0</v>
      </c>
      <c r="X1617" s="7">
        <v>0</v>
      </c>
      <c r="Y1617" s="7" t="s">
        <v>2710</v>
      </c>
      <c r="Z1617" s="7" t="s">
        <v>1637</v>
      </c>
      <c r="AA1617" s="7" t="s">
        <v>1609</v>
      </c>
    </row>
    <row r="1618" spans="1:27" x14ac:dyDescent="0.35">
      <c r="A1618" s="7" t="s">
        <v>0</v>
      </c>
      <c r="B1618" s="7">
        <v>7737</v>
      </c>
      <c r="C1618" s="7">
        <v>253</v>
      </c>
      <c r="D1618" s="7">
        <v>99.2</v>
      </c>
      <c r="E1618" s="7" t="s">
        <v>1</v>
      </c>
      <c r="F1618" s="7">
        <v>0</v>
      </c>
      <c r="G1618" s="7">
        <v>0</v>
      </c>
      <c r="H1618" s="7" t="s">
        <v>2710</v>
      </c>
      <c r="I1618" s="7" t="s">
        <v>1638</v>
      </c>
      <c r="J1618" s="7" t="s">
        <v>1609</v>
      </c>
      <c r="R1618" s="7" t="s">
        <v>0</v>
      </c>
      <c r="S1618" s="7">
        <v>7737</v>
      </c>
      <c r="T1618" s="7">
        <v>253</v>
      </c>
      <c r="U1618" s="7">
        <v>99.2</v>
      </c>
      <c r="V1618" s="7" t="s">
        <v>1</v>
      </c>
      <c r="W1618" s="7">
        <v>0</v>
      </c>
      <c r="X1618" s="7">
        <v>0</v>
      </c>
      <c r="Y1618" s="7" t="s">
        <v>2710</v>
      </c>
      <c r="Z1618" s="7" t="s">
        <v>1638</v>
      </c>
      <c r="AA1618" s="7" t="s">
        <v>1609</v>
      </c>
    </row>
    <row r="1619" spans="1:27" x14ac:dyDescent="0.35">
      <c r="A1619" s="7" t="s">
        <v>0</v>
      </c>
      <c r="B1619" s="7">
        <v>7737</v>
      </c>
      <c r="C1619" s="7">
        <v>253</v>
      </c>
      <c r="D1619" s="7">
        <v>99.2</v>
      </c>
      <c r="E1619" s="7" t="s">
        <v>1</v>
      </c>
      <c r="F1619" s="7">
        <v>0</v>
      </c>
      <c r="G1619" s="7">
        <v>0</v>
      </c>
      <c r="H1619" s="7" t="s">
        <v>2710</v>
      </c>
      <c r="I1619" s="7" t="s">
        <v>1639</v>
      </c>
      <c r="J1619" s="7" t="s">
        <v>1609</v>
      </c>
      <c r="R1619" s="7" t="s">
        <v>0</v>
      </c>
      <c r="S1619" s="7">
        <v>7737</v>
      </c>
      <c r="T1619" s="7">
        <v>253</v>
      </c>
      <c r="U1619" s="7">
        <v>99.2</v>
      </c>
      <c r="V1619" s="7" t="s">
        <v>1</v>
      </c>
      <c r="W1619" s="7">
        <v>0</v>
      </c>
      <c r="X1619" s="7">
        <v>0</v>
      </c>
      <c r="Y1619" s="7" t="s">
        <v>2710</v>
      </c>
      <c r="Z1619" s="7" t="s">
        <v>1639</v>
      </c>
      <c r="AA1619" s="7" t="s">
        <v>1609</v>
      </c>
    </row>
    <row r="1620" spans="1:27" x14ac:dyDescent="0.35">
      <c r="A1620" s="7" t="s">
        <v>0</v>
      </c>
      <c r="B1620" s="7">
        <v>7737</v>
      </c>
      <c r="C1620" s="7">
        <v>253</v>
      </c>
      <c r="D1620" s="7">
        <v>99.2</v>
      </c>
      <c r="E1620" s="7" t="s">
        <v>1</v>
      </c>
      <c r="F1620" s="7">
        <v>0</v>
      </c>
      <c r="G1620" s="7">
        <v>0</v>
      </c>
      <c r="H1620" s="7" t="s">
        <v>2710</v>
      </c>
      <c r="I1620" s="7" t="s">
        <v>1640</v>
      </c>
      <c r="J1620" s="7" t="s">
        <v>1609</v>
      </c>
      <c r="R1620" s="7" t="s">
        <v>0</v>
      </c>
      <c r="S1620" s="7">
        <v>7737</v>
      </c>
      <c r="T1620" s="7">
        <v>253</v>
      </c>
      <c r="U1620" s="7">
        <v>99.2</v>
      </c>
      <c r="V1620" s="7" t="s">
        <v>1</v>
      </c>
      <c r="W1620" s="7">
        <v>0</v>
      </c>
      <c r="X1620" s="7">
        <v>0</v>
      </c>
      <c r="Y1620" s="7" t="s">
        <v>2710</v>
      </c>
      <c r="Z1620" s="7" t="s">
        <v>1640</v>
      </c>
      <c r="AA1620" s="7" t="s">
        <v>1609</v>
      </c>
    </row>
    <row r="1621" spans="1:27" x14ac:dyDescent="0.35">
      <c r="A1621" s="7" t="s">
        <v>0</v>
      </c>
      <c r="B1621" s="7">
        <v>7737</v>
      </c>
      <c r="C1621" s="7">
        <v>253</v>
      </c>
      <c r="D1621" s="7">
        <v>99.2</v>
      </c>
      <c r="E1621" s="7" t="s">
        <v>1</v>
      </c>
      <c r="F1621" s="7">
        <v>0</v>
      </c>
      <c r="G1621" s="7">
        <v>0</v>
      </c>
      <c r="H1621" s="7" t="s">
        <v>2710</v>
      </c>
      <c r="I1621" s="7" t="s">
        <v>1641</v>
      </c>
      <c r="J1621" s="7" t="s">
        <v>1609</v>
      </c>
      <c r="R1621" s="7" t="s">
        <v>0</v>
      </c>
      <c r="S1621" s="7">
        <v>7737</v>
      </c>
      <c r="T1621" s="7">
        <v>253</v>
      </c>
      <c r="U1621" s="7">
        <v>99.2</v>
      </c>
      <c r="V1621" s="7" t="s">
        <v>1</v>
      </c>
      <c r="W1621" s="7">
        <v>0</v>
      </c>
      <c r="X1621" s="7">
        <v>0</v>
      </c>
      <c r="Y1621" s="7" t="s">
        <v>2710</v>
      </c>
      <c r="Z1621" s="7" t="s">
        <v>1641</v>
      </c>
      <c r="AA1621" s="7" t="s">
        <v>1609</v>
      </c>
    </row>
    <row r="1622" spans="1:27" x14ac:dyDescent="0.35">
      <c r="A1622" s="7" t="s">
        <v>0</v>
      </c>
      <c r="B1622" s="7">
        <v>7737</v>
      </c>
      <c r="C1622" s="7">
        <v>253</v>
      </c>
      <c r="D1622" s="7">
        <v>99.2</v>
      </c>
      <c r="E1622" s="7" t="s">
        <v>1</v>
      </c>
      <c r="F1622" s="7">
        <v>0</v>
      </c>
      <c r="G1622" s="7">
        <v>0</v>
      </c>
      <c r="H1622" s="7" t="s">
        <v>2710</v>
      </c>
      <c r="I1622" s="7" t="s">
        <v>1642</v>
      </c>
      <c r="J1622" s="7" t="s">
        <v>1609</v>
      </c>
      <c r="R1622" s="7" t="s">
        <v>0</v>
      </c>
      <c r="S1622" s="7">
        <v>7737</v>
      </c>
      <c r="T1622" s="7">
        <v>253</v>
      </c>
      <c r="U1622" s="7">
        <v>99.2</v>
      </c>
      <c r="V1622" s="7" t="s">
        <v>1</v>
      </c>
      <c r="W1622" s="7">
        <v>0</v>
      </c>
      <c r="X1622" s="7">
        <v>0</v>
      </c>
      <c r="Y1622" s="7" t="s">
        <v>2710</v>
      </c>
      <c r="Z1622" s="7" t="s">
        <v>1642</v>
      </c>
      <c r="AA1622" s="7" t="s">
        <v>1609</v>
      </c>
    </row>
    <row r="1623" spans="1:27" x14ac:dyDescent="0.35">
      <c r="A1623" s="7" t="s">
        <v>0</v>
      </c>
      <c r="B1623" s="7">
        <v>7737</v>
      </c>
      <c r="C1623" s="7">
        <v>253</v>
      </c>
      <c r="D1623" s="7">
        <v>99.2</v>
      </c>
      <c r="E1623" s="7" t="s">
        <v>1</v>
      </c>
      <c r="F1623" s="7">
        <v>0</v>
      </c>
      <c r="G1623" s="7">
        <v>0</v>
      </c>
      <c r="H1623" s="7" t="s">
        <v>2710</v>
      </c>
      <c r="I1623" s="7" t="s">
        <v>1643</v>
      </c>
      <c r="J1623" s="7" t="s">
        <v>1609</v>
      </c>
      <c r="R1623" s="7" t="s">
        <v>0</v>
      </c>
      <c r="S1623" s="7">
        <v>7737</v>
      </c>
      <c r="T1623" s="7">
        <v>253</v>
      </c>
      <c r="U1623" s="7">
        <v>99.2</v>
      </c>
      <c r="V1623" s="7" t="s">
        <v>1</v>
      </c>
      <c r="W1623" s="7">
        <v>0</v>
      </c>
      <c r="X1623" s="7">
        <v>0</v>
      </c>
      <c r="Y1623" s="7" t="s">
        <v>2710</v>
      </c>
      <c r="Z1623" s="7" t="s">
        <v>1643</v>
      </c>
      <c r="AA1623" s="7" t="s">
        <v>1609</v>
      </c>
    </row>
    <row r="1624" spans="1:27" x14ac:dyDescent="0.35">
      <c r="A1624" s="7" t="s">
        <v>0</v>
      </c>
      <c r="B1624" s="7">
        <v>7737</v>
      </c>
      <c r="C1624" s="7">
        <v>253</v>
      </c>
      <c r="D1624" s="7">
        <v>99.2</v>
      </c>
      <c r="E1624" s="7" t="s">
        <v>1</v>
      </c>
      <c r="F1624" s="7">
        <v>0</v>
      </c>
      <c r="G1624" s="7">
        <v>0</v>
      </c>
      <c r="H1624" s="7" t="s">
        <v>2710</v>
      </c>
      <c r="I1624" s="7" t="s">
        <v>1644</v>
      </c>
      <c r="J1624" s="7" t="s">
        <v>1609</v>
      </c>
      <c r="R1624" s="7" t="s">
        <v>0</v>
      </c>
      <c r="S1624" s="7">
        <v>7737</v>
      </c>
      <c r="T1624" s="7">
        <v>253</v>
      </c>
      <c r="U1624" s="7">
        <v>99.2</v>
      </c>
      <c r="V1624" s="7" t="s">
        <v>1</v>
      </c>
      <c r="W1624" s="7">
        <v>0</v>
      </c>
      <c r="X1624" s="7">
        <v>0</v>
      </c>
      <c r="Y1624" s="7" t="s">
        <v>2710</v>
      </c>
      <c r="Z1624" s="7" t="s">
        <v>1644</v>
      </c>
      <c r="AA1624" s="7" t="s">
        <v>1609</v>
      </c>
    </row>
    <row r="1625" spans="1:27" x14ac:dyDescent="0.35">
      <c r="A1625" s="7" t="s">
        <v>0</v>
      </c>
      <c r="B1625" s="7">
        <v>7737</v>
      </c>
      <c r="C1625" s="7">
        <v>253</v>
      </c>
      <c r="D1625" s="7">
        <v>99.2</v>
      </c>
      <c r="E1625" s="7" t="s">
        <v>1</v>
      </c>
      <c r="F1625" s="7">
        <v>0</v>
      </c>
      <c r="G1625" s="7">
        <v>0</v>
      </c>
      <c r="H1625" s="7" t="s">
        <v>2710</v>
      </c>
      <c r="I1625" s="7" t="s">
        <v>1646</v>
      </c>
      <c r="J1625" s="7" t="s">
        <v>1609</v>
      </c>
      <c r="R1625" s="7" t="s">
        <v>0</v>
      </c>
      <c r="S1625" s="7">
        <v>7737</v>
      </c>
      <c r="T1625" s="7">
        <v>253</v>
      </c>
      <c r="U1625" s="7">
        <v>99.2</v>
      </c>
      <c r="V1625" s="7" t="s">
        <v>1</v>
      </c>
      <c r="W1625" s="7">
        <v>0</v>
      </c>
      <c r="X1625" s="7">
        <v>0</v>
      </c>
      <c r="Y1625" s="7" t="s">
        <v>2710</v>
      </c>
      <c r="Z1625" s="7" t="s">
        <v>1646</v>
      </c>
      <c r="AA1625" s="7" t="s">
        <v>1609</v>
      </c>
    </row>
    <row r="1626" spans="1:27" x14ac:dyDescent="0.35">
      <c r="A1626" s="7" t="s">
        <v>0</v>
      </c>
      <c r="B1626" s="7">
        <v>7737</v>
      </c>
      <c r="C1626" s="7">
        <v>253</v>
      </c>
      <c r="D1626" s="7">
        <v>99.2</v>
      </c>
      <c r="E1626" s="7" t="s">
        <v>1</v>
      </c>
      <c r="F1626" s="7">
        <v>0</v>
      </c>
      <c r="G1626" s="7">
        <v>0</v>
      </c>
      <c r="H1626" s="7" t="s">
        <v>2710</v>
      </c>
      <c r="I1626" s="7" t="s">
        <v>1648</v>
      </c>
      <c r="J1626" s="7" t="s">
        <v>1609</v>
      </c>
      <c r="R1626" s="7" t="s">
        <v>0</v>
      </c>
      <c r="S1626" s="7">
        <v>7737</v>
      </c>
      <c r="T1626" s="7">
        <v>253</v>
      </c>
      <c r="U1626" s="7">
        <v>99.2</v>
      </c>
      <c r="V1626" s="7" t="s">
        <v>1</v>
      </c>
      <c r="W1626" s="7">
        <v>0</v>
      </c>
      <c r="X1626" s="7">
        <v>0</v>
      </c>
      <c r="Y1626" s="7" t="s">
        <v>2710</v>
      </c>
      <c r="Z1626" s="7" t="s">
        <v>1648</v>
      </c>
      <c r="AA1626" s="7" t="s">
        <v>1609</v>
      </c>
    </row>
    <row r="1627" spans="1:27" x14ac:dyDescent="0.35">
      <c r="A1627" s="7" t="s">
        <v>0</v>
      </c>
      <c r="B1627" s="7">
        <v>7737</v>
      </c>
      <c r="C1627" s="7">
        <v>253</v>
      </c>
      <c r="D1627" s="7">
        <v>99.2</v>
      </c>
      <c r="E1627" s="7" t="s">
        <v>1</v>
      </c>
      <c r="F1627" s="7">
        <v>0</v>
      </c>
      <c r="G1627" s="7">
        <v>0</v>
      </c>
      <c r="H1627" s="7" t="s">
        <v>2710</v>
      </c>
      <c r="I1627" s="7" t="s">
        <v>1649</v>
      </c>
      <c r="J1627" s="7" t="s">
        <v>1609</v>
      </c>
      <c r="R1627" s="7" t="s">
        <v>0</v>
      </c>
      <c r="S1627" s="7">
        <v>7737</v>
      </c>
      <c r="T1627" s="7">
        <v>253</v>
      </c>
      <c r="U1627" s="7">
        <v>99.2</v>
      </c>
      <c r="V1627" s="7" t="s">
        <v>1</v>
      </c>
      <c r="W1627" s="7">
        <v>0</v>
      </c>
      <c r="X1627" s="7">
        <v>0</v>
      </c>
      <c r="Y1627" s="7" t="s">
        <v>2710</v>
      </c>
      <c r="Z1627" s="7" t="s">
        <v>1649</v>
      </c>
      <c r="AA1627" s="7" t="s">
        <v>1609</v>
      </c>
    </row>
    <row r="1628" spans="1:27" x14ac:dyDescent="0.35">
      <c r="A1628" s="7" t="s">
        <v>0</v>
      </c>
      <c r="B1628" s="7">
        <v>7737</v>
      </c>
      <c r="C1628" s="7">
        <v>253</v>
      </c>
      <c r="D1628" s="7">
        <v>99.2</v>
      </c>
      <c r="E1628" s="7" t="s">
        <v>1</v>
      </c>
      <c r="F1628" s="7">
        <v>0</v>
      </c>
      <c r="G1628" s="7">
        <v>0</v>
      </c>
      <c r="H1628" s="7" t="s">
        <v>2710</v>
      </c>
      <c r="I1628" s="7" t="s">
        <v>1651</v>
      </c>
      <c r="J1628" s="7" t="s">
        <v>1609</v>
      </c>
      <c r="R1628" s="7" t="s">
        <v>0</v>
      </c>
      <c r="S1628" s="7">
        <v>7737</v>
      </c>
      <c r="T1628" s="7">
        <v>253</v>
      </c>
      <c r="U1628" s="7">
        <v>99.2</v>
      </c>
      <c r="V1628" s="7" t="s">
        <v>1</v>
      </c>
      <c r="W1628" s="7">
        <v>0</v>
      </c>
      <c r="X1628" s="7">
        <v>0</v>
      </c>
      <c r="Y1628" s="7" t="s">
        <v>2710</v>
      </c>
      <c r="Z1628" s="7" t="s">
        <v>1651</v>
      </c>
      <c r="AA1628" s="7" t="s">
        <v>1609</v>
      </c>
    </row>
    <row r="1629" spans="1:27" x14ac:dyDescent="0.35">
      <c r="A1629" s="7" t="s">
        <v>0</v>
      </c>
      <c r="B1629" s="7">
        <v>7737</v>
      </c>
      <c r="C1629" s="7">
        <v>253</v>
      </c>
      <c r="D1629" s="7">
        <v>99.2</v>
      </c>
      <c r="E1629" s="7" t="s">
        <v>1</v>
      </c>
      <c r="F1629" s="7">
        <v>0</v>
      </c>
      <c r="G1629" s="7">
        <v>0</v>
      </c>
      <c r="H1629" s="7" t="s">
        <v>2710</v>
      </c>
      <c r="I1629" s="7" t="s">
        <v>1650</v>
      </c>
      <c r="J1629" s="7" t="s">
        <v>1609</v>
      </c>
      <c r="R1629" s="7" t="s">
        <v>0</v>
      </c>
      <c r="S1629" s="7">
        <v>7737</v>
      </c>
      <c r="T1629" s="7">
        <v>253</v>
      </c>
      <c r="U1629" s="7">
        <v>99.2</v>
      </c>
      <c r="V1629" s="7" t="s">
        <v>1</v>
      </c>
      <c r="W1629" s="7">
        <v>0</v>
      </c>
      <c r="X1629" s="7">
        <v>0</v>
      </c>
      <c r="Y1629" s="7" t="s">
        <v>2710</v>
      </c>
      <c r="Z1629" s="7" t="s">
        <v>1650</v>
      </c>
      <c r="AA1629" s="7" t="s">
        <v>1609</v>
      </c>
    </row>
    <row r="1630" spans="1:27" x14ac:dyDescent="0.35">
      <c r="A1630" s="7" t="s">
        <v>0</v>
      </c>
      <c r="B1630" s="7">
        <v>7737</v>
      </c>
      <c r="C1630" s="7">
        <v>253</v>
      </c>
      <c r="D1630" s="7">
        <v>99.2</v>
      </c>
      <c r="E1630" s="7" t="s">
        <v>1</v>
      </c>
      <c r="F1630" s="7">
        <v>0</v>
      </c>
      <c r="G1630" s="7">
        <v>0</v>
      </c>
      <c r="H1630" s="7" t="s">
        <v>2710</v>
      </c>
      <c r="I1630" s="7" t="s">
        <v>1652</v>
      </c>
      <c r="J1630" s="7" t="s">
        <v>1609</v>
      </c>
      <c r="R1630" s="7" t="s">
        <v>0</v>
      </c>
      <c r="S1630" s="7">
        <v>7737</v>
      </c>
      <c r="T1630" s="7">
        <v>253</v>
      </c>
      <c r="U1630" s="7">
        <v>99.2</v>
      </c>
      <c r="V1630" s="7" t="s">
        <v>1</v>
      </c>
      <c r="W1630" s="7">
        <v>0</v>
      </c>
      <c r="X1630" s="7">
        <v>0</v>
      </c>
      <c r="Y1630" s="7" t="s">
        <v>2710</v>
      </c>
      <c r="Z1630" s="7" t="s">
        <v>1652</v>
      </c>
      <c r="AA1630" s="7" t="s">
        <v>1609</v>
      </c>
    </row>
    <row r="1631" spans="1:27" x14ac:dyDescent="0.35">
      <c r="A1631" s="7" t="s">
        <v>0</v>
      </c>
      <c r="B1631" s="7">
        <v>7737</v>
      </c>
      <c r="C1631" s="7">
        <v>253</v>
      </c>
      <c r="D1631" s="7">
        <v>99.2</v>
      </c>
      <c r="E1631" s="7" t="s">
        <v>1</v>
      </c>
      <c r="F1631" s="7">
        <v>0</v>
      </c>
      <c r="G1631" s="7">
        <v>0</v>
      </c>
      <c r="H1631" s="7" t="s">
        <v>2710</v>
      </c>
      <c r="I1631" s="7" t="s">
        <v>1653</v>
      </c>
      <c r="J1631" s="7" t="s">
        <v>1609</v>
      </c>
      <c r="R1631" s="7" t="s">
        <v>0</v>
      </c>
      <c r="S1631" s="7">
        <v>7737</v>
      </c>
      <c r="T1631" s="7">
        <v>253</v>
      </c>
      <c r="U1631" s="7">
        <v>99.2</v>
      </c>
      <c r="V1631" s="7" t="s">
        <v>1</v>
      </c>
      <c r="W1631" s="7">
        <v>0</v>
      </c>
      <c r="X1631" s="7">
        <v>0</v>
      </c>
      <c r="Y1631" s="7" t="s">
        <v>2710</v>
      </c>
      <c r="Z1631" s="7" t="s">
        <v>1653</v>
      </c>
      <c r="AA1631" s="7" t="s">
        <v>1609</v>
      </c>
    </row>
    <row r="1632" spans="1:27" x14ac:dyDescent="0.35">
      <c r="A1632" s="7" t="s">
        <v>0</v>
      </c>
      <c r="B1632" s="7">
        <v>7737</v>
      </c>
      <c r="C1632" s="7">
        <v>253</v>
      </c>
      <c r="D1632" s="7">
        <v>99.2</v>
      </c>
      <c r="E1632" s="7" t="s">
        <v>1</v>
      </c>
      <c r="F1632" s="7">
        <v>0</v>
      </c>
      <c r="G1632" s="7">
        <v>0</v>
      </c>
      <c r="H1632" s="7" t="s">
        <v>2710</v>
      </c>
      <c r="I1632" s="7" t="s">
        <v>1655</v>
      </c>
      <c r="J1632" s="7" t="s">
        <v>1609</v>
      </c>
      <c r="R1632" s="7" t="s">
        <v>0</v>
      </c>
      <c r="S1632" s="7">
        <v>7737</v>
      </c>
      <c r="T1632" s="7">
        <v>253</v>
      </c>
      <c r="U1632" s="7">
        <v>99.2</v>
      </c>
      <c r="V1632" s="7" t="s">
        <v>1</v>
      </c>
      <c r="W1632" s="7">
        <v>0</v>
      </c>
      <c r="X1632" s="7">
        <v>0</v>
      </c>
      <c r="Y1632" s="7" t="s">
        <v>2710</v>
      </c>
      <c r="Z1632" s="7" t="s">
        <v>1655</v>
      </c>
      <c r="AA1632" s="7" t="s">
        <v>1609</v>
      </c>
    </row>
    <row r="1633" spans="1:27" x14ac:dyDescent="0.35">
      <c r="A1633" s="7" t="s">
        <v>0</v>
      </c>
      <c r="B1633" s="7">
        <v>7737</v>
      </c>
      <c r="C1633" s="7">
        <v>253</v>
      </c>
      <c r="D1633" s="7">
        <v>99.2</v>
      </c>
      <c r="E1633" s="7" t="s">
        <v>1</v>
      </c>
      <c r="F1633" s="7">
        <v>0</v>
      </c>
      <c r="G1633" s="7">
        <v>0</v>
      </c>
      <c r="H1633" s="7" t="s">
        <v>2710</v>
      </c>
      <c r="I1633" s="7" t="s">
        <v>1654</v>
      </c>
      <c r="J1633" s="7" t="s">
        <v>1609</v>
      </c>
      <c r="R1633" s="7" t="s">
        <v>0</v>
      </c>
      <c r="S1633" s="7">
        <v>7737</v>
      </c>
      <c r="T1633" s="7">
        <v>253</v>
      </c>
      <c r="U1633" s="7">
        <v>99.2</v>
      </c>
      <c r="V1633" s="7" t="s">
        <v>1</v>
      </c>
      <c r="W1633" s="7">
        <v>0</v>
      </c>
      <c r="X1633" s="7">
        <v>0</v>
      </c>
      <c r="Y1633" s="7" t="s">
        <v>2710</v>
      </c>
      <c r="Z1633" s="7" t="s">
        <v>1654</v>
      </c>
      <c r="AA1633" s="7" t="s">
        <v>1609</v>
      </c>
    </row>
    <row r="1634" spans="1:27" x14ac:dyDescent="0.35">
      <c r="A1634" s="7" t="s">
        <v>0</v>
      </c>
      <c r="B1634" s="7">
        <v>7737</v>
      </c>
      <c r="C1634" s="7">
        <v>253</v>
      </c>
      <c r="D1634" s="7">
        <v>99.2</v>
      </c>
      <c r="E1634" s="7" t="s">
        <v>1</v>
      </c>
      <c r="F1634" s="7">
        <v>0</v>
      </c>
      <c r="G1634" s="7">
        <v>0</v>
      </c>
      <c r="H1634" s="7" t="s">
        <v>2710</v>
      </c>
      <c r="I1634" s="7" t="s">
        <v>1656</v>
      </c>
      <c r="J1634" s="7" t="s">
        <v>1609</v>
      </c>
      <c r="R1634" s="7" t="s">
        <v>0</v>
      </c>
      <c r="S1634" s="7">
        <v>7737</v>
      </c>
      <c r="T1634" s="7">
        <v>253</v>
      </c>
      <c r="U1634" s="7">
        <v>99.2</v>
      </c>
      <c r="V1634" s="7" t="s">
        <v>1</v>
      </c>
      <c r="W1634" s="7">
        <v>0</v>
      </c>
      <c r="X1634" s="7">
        <v>0</v>
      </c>
      <c r="Y1634" s="7" t="s">
        <v>2710</v>
      </c>
      <c r="Z1634" s="7" t="s">
        <v>1656</v>
      </c>
      <c r="AA1634" s="7" t="s">
        <v>1609</v>
      </c>
    </row>
    <row r="1635" spans="1:27" x14ac:dyDescent="0.35">
      <c r="A1635" s="7" t="s">
        <v>0</v>
      </c>
      <c r="B1635" s="7">
        <v>7737</v>
      </c>
      <c r="C1635" s="7">
        <v>253</v>
      </c>
      <c r="D1635" s="7">
        <v>99.2</v>
      </c>
      <c r="E1635" s="7" t="s">
        <v>1</v>
      </c>
      <c r="F1635" s="7">
        <v>0</v>
      </c>
      <c r="G1635" s="7">
        <v>0</v>
      </c>
      <c r="H1635" s="7" t="s">
        <v>2710</v>
      </c>
      <c r="I1635" s="7" t="s">
        <v>1657</v>
      </c>
      <c r="J1635" s="7" t="s">
        <v>1609</v>
      </c>
      <c r="R1635" s="7" t="s">
        <v>0</v>
      </c>
      <c r="S1635" s="7">
        <v>7737</v>
      </c>
      <c r="T1635" s="7">
        <v>253</v>
      </c>
      <c r="U1635" s="7">
        <v>99.2</v>
      </c>
      <c r="V1635" s="7" t="s">
        <v>1</v>
      </c>
      <c r="W1635" s="7">
        <v>0</v>
      </c>
      <c r="X1635" s="7">
        <v>0</v>
      </c>
      <c r="Y1635" s="7" t="s">
        <v>2710</v>
      </c>
      <c r="Z1635" s="7" t="s">
        <v>1657</v>
      </c>
      <c r="AA1635" s="7" t="s">
        <v>1609</v>
      </c>
    </row>
    <row r="1636" spans="1:27" x14ac:dyDescent="0.35">
      <c r="A1636" s="7" t="s">
        <v>0</v>
      </c>
      <c r="B1636" s="7">
        <v>7737</v>
      </c>
      <c r="C1636" s="7">
        <v>253</v>
      </c>
      <c r="D1636" s="7">
        <v>99.2</v>
      </c>
      <c r="E1636" s="7" t="s">
        <v>1</v>
      </c>
      <c r="F1636" s="7">
        <v>0</v>
      </c>
      <c r="G1636" s="7">
        <v>0</v>
      </c>
      <c r="H1636" s="7" t="s">
        <v>2710</v>
      </c>
      <c r="I1636" s="7" t="s">
        <v>1658</v>
      </c>
      <c r="J1636" s="7" t="s">
        <v>1609</v>
      </c>
      <c r="R1636" s="7" t="s">
        <v>0</v>
      </c>
      <c r="S1636" s="7">
        <v>7737</v>
      </c>
      <c r="T1636" s="7">
        <v>253</v>
      </c>
      <c r="U1636" s="7">
        <v>99.2</v>
      </c>
      <c r="V1636" s="7" t="s">
        <v>1</v>
      </c>
      <c r="W1636" s="7">
        <v>0</v>
      </c>
      <c r="X1636" s="7">
        <v>0</v>
      </c>
      <c r="Y1636" s="7" t="s">
        <v>2710</v>
      </c>
      <c r="Z1636" s="7" t="s">
        <v>1658</v>
      </c>
      <c r="AA1636" s="7" t="s">
        <v>1609</v>
      </c>
    </row>
    <row r="1637" spans="1:27" x14ac:dyDescent="0.35">
      <c r="A1637" s="7" t="s">
        <v>0</v>
      </c>
      <c r="B1637" s="7">
        <v>7737</v>
      </c>
      <c r="C1637" s="7">
        <v>253</v>
      </c>
      <c r="D1637" s="7">
        <v>99.2</v>
      </c>
      <c r="E1637" s="7" t="s">
        <v>1</v>
      </c>
      <c r="F1637" s="7">
        <v>0</v>
      </c>
      <c r="G1637" s="7">
        <v>0</v>
      </c>
      <c r="H1637" s="7" t="s">
        <v>2710</v>
      </c>
      <c r="I1637" s="7" t="s">
        <v>1659</v>
      </c>
      <c r="J1637" s="7" t="s">
        <v>1609</v>
      </c>
      <c r="R1637" s="7" t="s">
        <v>0</v>
      </c>
      <c r="S1637" s="7">
        <v>7737</v>
      </c>
      <c r="T1637" s="7">
        <v>253</v>
      </c>
      <c r="U1637" s="7">
        <v>99.2</v>
      </c>
      <c r="V1637" s="7" t="s">
        <v>1</v>
      </c>
      <c r="W1637" s="7">
        <v>0</v>
      </c>
      <c r="X1637" s="7">
        <v>0</v>
      </c>
      <c r="Y1637" s="7" t="s">
        <v>2710</v>
      </c>
      <c r="Z1637" s="7" t="s">
        <v>1659</v>
      </c>
      <c r="AA1637" s="7" t="s">
        <v>1609</v>
      </c>
    </row>
    <row r="1638" spans="1:27" x14ac:dyDescent="0.35">
      <c r="A1638" s="7" t="s">
        <v>0</v>
      </c>
      <c r="B1638" s="7">
        <v>7737</v>
      </c>
      <c r="C1638" s="7">
        <v>253</v>
      </c>
      <c r="D1638" s="7">
        <v>99.2</v>
      </c>
      <c r="E1638" s="7" t="s">
        <v>1</v>
      </c>
      <c r="F1638" s="7">
        <v>0</v>
      </c>
      <c r="G1638" s="7">
        <v>0</v>
      </c>
      <c r="H1638" s="7" t="s">
        <v>2710</v>
      </c>
      <c r="I1638" s="7" t="s">
        <v>1660</v>
      </c>
      <c r="J1638" s="7" t="s">
        <v>1609</v>
      </c>
      <c r="R1638" s="7" t="s">
        <v>0</v>
      </c>
      <c r="S1638" s="7">
        <v>7737</v>
      </c>
      <c r="T1638" s="7">
        <v>253</v>
      </c>
      <c r="U1638" s="7">
        <v>99.2</v>
      </c>
      <c r="V1638" s="7" t="s">
        <v>1</v>
      </c>
      <c r="W1638" s="7">
        <v>0</v>
      </c>
      <c r="X1638" s="7">
        <v>0</v>
      </c>
      <c r="Y1638" s="7" t="s">
        <v>2710</v>
      </c>
      <c r="Z1638" s="7" t="s">
        <v>1660</v>
      </c>
      <c r="AA1638" s="7" t="s">
        <v>1609</v>
      </c>
    </row>
    <row r="1639" spans="1:27" x14ac:dyDescent="0.35">
      <c r="A1639" s="7" t="s">
        <v>0</v>
      </c>
      <c r="B1639" s="7">
        <v>7737</v>
      </c>
      <c r="C1639" s="7">
        <v>253</v>
      </c>
      <c r="D1639" s="7">
        <v>99.2</v>
      </c>
      <c r="E1639" s="7" t="s">
        <v>1</v>
      </c>
      <c r="F1639" s="7">
        <v>0</v>
      </c>
      <c r="G1639" s="7">
        <v>0</v>
      </c>
      <c r="H1639" s="7" t="s">
        <v>2710</v>
      </c>
      <c r="I1639" s="7" t="s">
        <v>1661</v>
      </c>
      <c r="J1639" s="7" t="s">
        <v>1609</v>
      </c>
      <c r="R1639" s="7" t="s">
        <v>0</v>
      </c>
      <c r="S1639" s="7">
        <v>7737</v>
      </c>
      <c r="T1639" s="7">
        <v>253</v>
      </c>
      <c r="U1639" s="7">
        <v>99.2</v>
      </c>
      <c r="V1639" s="7" t="s">
        <v>1</v>
      </c>
      <c r="W1639" s="7">
        <v>0</v>
      </c>
      <c r="X1639" s="7">
        <v>0</v>
      </c>
      <c r="Y1639" s="7" t="s">
        <v>2710</v>
      </c>
      <c r="Z1639" s="7" t="s">
        <v>1661</v>
      </c>
      <c r="AA1639" s="7" t="s">
        <v>1609</v>
      </c>
    </row>
    <row r="1640" spans="1:27" x14ac:dyDescent="0.35">
      <c r="A1640" s="7" t="s">
        <v>0</v>
      </c>
      <c r="B1640" s="7">
        <v>7737</v>
      </c>
      <c r="C1640" s="7">
        <v>253</v>
      </c>
      <c r="D1640" s="7">
        <v>99.2</v>
      </c>
      <c r="E1640" s="7" t="s">
        <v>1</v>
      </c>
      <c r="F1640" s="7">
        <v>0</v>
      </c>
      <c r="G1640" s="7">
        <v>0</v>
      </c>
      <c r="H1640" s="7" t="s">
        <v>2710</v>
      </c>
      <c r="I1640" s="7" t="s">
        <v>1663</v>
      </c>
      <c r="J1640" s="7" t="s">
        <v>1609</v>
      </c>
      <c r="R1640" s="7" t="s">
        <v>0</v>
      </c>
      <c r="S1640" s="7">
        <v>7737</v>
      </c>
      <c r="T1640" s="7">
        <v>253</v>
      </c>
      <c r="U1640" s="7">
        <v>99.2</v>
      </c>
      <c r="V1640" s="7" t="s">
        <v>1</v>
      </c>
      <c r="W1640" s="7">
        <v>0</v>
      </c>
      <c r="X1640" s="7">
        <v>0</v>
      </c>
      <c r="Y1640" s="7" t="s">
        <v>2710</v>
      </c>
      <c r="Z1640" s="7" t="s">
        <v>1663</v>
      </c>
      <c r="AA1640" s="7" t="s">
        <v>1609</v>
      </c>
    </row>
    <row r="1641" spans="1:27" x14ac:dyDescent="0.35">
      <c r="A1641" s="7" t="s">
        <v>0</v>
      </c>
      <c r="B1641" s="7">
        <v>4456</v>
      </c>
      <c r="C1641" s="7">
        <v>253</v>
      </c>
      <c r="D1641" s="7">
        <v>98.4</v>
      </c>
      <c r="E1641" s="7" t="s">
        <v>1</v>
      </c>
      <c r="F1641" s="7">
        <v>0</v>
      </c>
      <c r="G1641" s="7">
        <v>0</v>
      </c>
      <c r="H1641" s="7" t="s">
        <v>2703</v>
      </c>
      <c r="I1641" s="7" t="s">
        <v>1631</v>
      </c>
      <c r="J1641" s="7" t="s">
        <v>2704</v>
      </c>
      <c r="R1641" s="7" t="s">
        <v>0</v>
      </c>
      <c r="S1641" s="7">
        <v>4456</v>
      </c>
      <c r="T1641" s="7">
        <v>253</v>
      </c>
      <c r="U1641" s="7">
        <v>98.4</v>
      </c>
      <c r="V1641" s="7" t="s">
        <v>1</v>
      </c>
      <c r="W1641" s="7">
        <v>0</v>
      </c>
      <c r="X1641" s="7">
        <v>0</v>
      </c>
      <c r="Y1641" s="7" t="s">
        <v>2703</v>
      </c>
      <c r="Z1641" s="7" t="s">
        <v>1631</v>
      </c>
      <c r="AA1641" s="7" t="s">
        <v>2704</v>
      </c>
    </row>
    <row r="1642" spans="1:27" x14ac:dyDescent="0.35">
      <c r="A1642" s="7" t="s">
        <v>0</v>
      </c>
      <c r="B1642" s="7">
        <v>7737</v>
      </c>
      <c r="C1642" s="7">
        <v>253</v>
      </c>
      <c r="D1642" s="7">
        <v>99.2</v>
      </c>
      <c r="E1642" s="7" t="s">
        <v>1</v>
      </c>
      <c r="F1642" s="7">
        <v>0</v>
      </c>
      <c r="G1642" s="7">
        <v>0</v>
      </c>
      <c r="H1642" s="7" t="s">
        <v>2710</v>
      </c>
      <c r="I1642" s="7" t="s">
        <v>1662</v>
      </c>
      <c r="J1642" s="7" t="s">
        <v>1609</v>
      </c>
      <c r="R1642" s="7" t="s">
        <v>0</v>
      </c>
      <c r="S1642" s="7">
        <v>7737</v>
      </c>
      <c r="T1642" s="7">
        <v>253</v>
      </c>
      <c r="U1642" s="7">
        <v>99.2</v>
      </c>
      <c r="V1642" s="7" t="s">
        <v>1</v>
      </c>
      <c r="W1642" s="7">
        <v>0</v>
      </c>
      <c r="X1642" s="7">
        <v>0</v>
      </c>
      <c r="Y1642" s="7" t="s">
        <v>2710</v>
      </c>
      <c r="Z1642" s="7" t="s">
        <v>1662</v>
      </c>
      <c r="AA1642" s="7" t="s">
        <v>1609</v>
      </c>
    </row>
    <row r="1643" spans="1:27" x14ac:dyDescent="0.35">
      <c r="A1643" s="7" t="s">
        <v>0</v>
      </c>
      <c r="B1643" s="7">
        <v>7737</v>
      </c>
      <c r="C1643" s="7">
        <v>253</v>
      </c>
      <c r="D1643" s="7">
        <v>99.2</v>
      </c>
      <c r="E1643" s="7" t="s">
        <v>1</v>
      </c>
      <c r="F1643" s="7">
        <v>0</v>
      </c>
      <c r="G1643" s="7">
        <v>0</v>
      </c>
      <c r="H1643" s="7" t="s">
        <v>2710</v>
      </c>
      <c r="I1643" s="7" t="s">
        <v>1665</v>
      </c>
      <c r="J1643" s="7" t="s">
        <v>1609</v>
      </c>
      <c r="R1643" s="7" t="s">
        <v>0</v>
      </c>
      <c r="S1643" s="7">
        <v>7737</v>
      </c>
      <c r="T1643" s="7">
        <v>253</v>
      </c>
      <c r="U1643" s="7">
        <v>99.2</v>
      </c>
      <c r="V1643" s="7" t="s">
        <v>1</v>
      </c>
      <c r="W1643" s="7">
        <v>0</v>
      </c>
      <c r="X1643" s="7">
        <v>0</v>
      </c>
      <c r="Y1643" s="7" t="s">
        <v>2710</v>
      </c>
      <c r="Z1643" s="7" t="s">
        <v>1665</v>
      </c>
      <c r="AA1643" s="7" t="s">
        <v>1609</v>
      </c>
    </row>
    <row r="1644" spans="1:27" x14ac:dyDescent="0.35">
      <c r="A1644" s="7" t="s">
        <v>0</v>
      </c>
      <c r="B1644" s="7">
        <v>7737</v>
      </c>
      <c r="C1644" s="7">
        <v>253</v>
      </c>
      <c r="D1644" s="7">
        <v>99.2</v>
      </c>
      <c r="E1644" s="7" t="s">
        <v>1</v>
      </c>
      <c r="F1644" s="7">
        <v>0</v>
      </c>
      <c r="G1644" s="7">
        <v>0</v>
      </c>
      <c r="H1644" s="7" t="s">
        <v>2710</v>
      </c>
      <c r="I1644" s="7" t="s">
        <v>1664</v>
      </c>
      <c r="J1644" s="7" t="s">
        <v>1609</v>
      </c>
      <c r="R1644" s="7" t="s">
        <v>0</v>
      </c>
      <c r="S1644" s="7">
        <v>7737</v>
      </c>
      <c r="T1644" s="7">
        <v>253</v>
      </c>
      <c r="U1644" s="7">
        <v>99.2</v>
      </c>
      <c r="V1644" s="7" t="s">
        <v>1</v>
      </c>
      <c r="W1644" s="7">
        <v>0</v>
      </c>
      <c r="X1644" s="7">
        <v>0</v>
      </c>
      <c r="Y1644" s="7" t="s">
        <v>2710</v>
      </c>
      <c r="Z1644" s="7" t="s">
        <v>1664</v>
      </c>
      <c r="AA1644" s="7" t="s">
        <v>1609</v>
      </c>
    </row>
    <row r="1645" spans="1:27" x14ac:dyDescent="0.35">
      <c r="A1645" s="7" t="s">
        <v>0</v>
      </c>
      <c r="B1645" s="7">
        <v>7737</v>
      </c>
      <c r="C1645" s="7">
        <v>253</v>
      </c>
      <c r="D1645" s="7">
        <v>99.2</v>
      </c>
      <c r="E1645" s="7" t="s">
        <v>1</v>
      </c>
      <c r="F1645" s="7">
        <v>0</v>
      </c>
      <c r="G1645" s="7">
        <v>0</v>
      </c>
      <c r="H1645" s="7" t="s">
        <v>2710</v>
      </c>
      <c r="I1645" s="7" t="s">
        <v>1667</v>
      </c>
      <c r="J1645" s="7" t="s">
        <v>1609</v>
      </c>
      <c r="R1645" s="7" t="s">
        <v>0</v>
      </c>
      <c r="S1645" s="7">
        <v>7737</v>
      </c>
      <c r="T1645" s="7">
        <v>253</v>
      </c>
      <c r="U1645" s="7">
        <v>99.2</v>
      </c>
      <c r="V1645" s="7" t="s">
        <v>1</v>
      </c>
      <c r="W1645" s="7">
        <v>0</v>
      </c>
      <c r="X1645" s="7">
        <v>0</v>
      </c>
      <c r="Y1645" s="7" t="s">
        <v>2710</v>
      </c>
      <c r="Z1645" s="7" t="s">
        <v>1667</v>
      </c>
      <c r="AA1645" s="7" t="s">
        <v>1609</v>
      </c>
    </row>
    <row r="1646" spans="1:27" x14ac:dyDescent="0.35">
      <c r="A1646" s="7" t="s">
        <v>0</v>
      </c>
      <c r="B1646" s="7">
        <v>7737</v>
      </c>
      <c r="C1646" s="7">
        <v>253</v>
      </c>
      <c r="D1646" s="7">
        <v>99.2</v>
      </c>
      <c r="E1646" s="7" t="s">
        <v>1</v>
      </c>
      <c r="F1646" s="7">
        <v>0</v>
      </c>
      <c r="G1646" s="7">
        <v>0</v>
      </c>
      <c r="H1646" s="7" t="s">
        <v>2710</v>
      </c>
      <c r="I1646" s="7" t="s">
        <v>1666</v>
      </c>
      <c r="J1646" s="7" t="s">
        <v>1609</v>
      </c>
      <c r="R1646" s="7" t="s">
        <v>0</v>
      </c>
      <c r="S1646" s="7">
        <v>7737</v>
      </c>
      <c r="T1646" s="7">
        <v>253</v>
      </c>
      <c r="U1646" s="7">
        <v>99.2</v>
      </c>
      <c r="V1646" s="7" t="s">
        <v>1</v>
      </c>
      <c r="W1646" s="7">
        <v>0</v>
      </c>
      <c r="X1646" s="7">
        <v>0</v>
      </c>
      <c r="Y1646" s="7" t="s">
        <v>2710</v>
      </c>
      <c r="Z1646" s="7" t="s">
        <v>1666</v>
      </c>
      <c r="AA1646" s="7" t="s">
        <v>1609</v>
      </c>
    </row>
    <row r="1647" spans="1:27" x14ac:dyDescent="0.35">
      <c r="A1647" s="7" t="s">
        <v>0</v>
      </c>
      <c r="B1647" s="7">
        <v>7737</v>
      </c>
      <c r="C1647" s="7">
        <v>253</v>
      </c>
      <c r="D1647" s="7">
        <v>99.2</v>
      </c>
      <c r="E1647" s="7" t="s">
        <v>1</v>
      </c>
      <c r="F1647" s="7">
        <v>0</v>
      </c>
      <c r="G1647" s="7">
        <v>0</v>
      </c>
      <c r="H1647" s="7" t="s">
        <v>2710</v>
      </c>
      <c r="I1647" s="7" t="s">
        <v>1668</v>
      </c>
      <c r="J1647" s="7" t="s">
        <v>1609</v>
      </c>
      <c r="R1647" s="7" t="s">
        <v>0</v>
      </c>
      <c r="S1647" s="7">
        <v>7737</v>
      </c>
      <c r="T1647" s="7">
        <v>253</v>
      </c>
      <c r="U1647" s="7">
        <v>99.2</v>
      </c>
      <c r="V1647" s="7" t="s">
        <v>1</v>
      </c>
      <c r="W1647" s="7">
        <v>0</v>
      </c>
      <c r="X1647" s="7">
        <v>0</v>
      </c>
      <c r="Y1647" s="7" t="s">
        <v>2710</v>
      </c>
      <c r="Z1647" s="7" t="s">
        <v>1668</v>
      </c>
      <c r="AA1647" s="7" t="s">
        <v>1609</v>
      </c>
    </row>
    <row r="1648" spans="1:27" x14ac:dyDescent="0.35">
      <c r="A1648" s="7" t="s">
        <v>0</v>
      </c>
      <c r="B1648" s="7">
        <v>7737</v>
      </c>
      <c r="C1648" s="7">
        <v>253</v>
      </c>
      <c r="D1648" s="7">
        <v>99.2</v>
      </c>
      <c r="E1648" s="7" t="s">
        <v>1</v>
      </c>
      <c r="F1648" s="7">
        <v>0</v>
      </c>
      <c r="G1648" s="7">
        <v>0</v>
      </c>
      <c r="H1648" s="7" t="s">
        <v>2710</v>
      </c>
      <c r="I1648" s="7" t="s">
        <v>1669</v>
      </c>
      <c r="J1648" s="7" t="s">
        <v>1609</v>
      </c>
      <c r="R1648" s="7" t="s">
        <v>0</v>
      </c>
      <c r="S1648" s="7">
        <v>7737</v>
      </c>
      <c r="T1648" s="7">
        <v>253</v>
      </c>
      <c r="U1648" s="7">
        <v>99.2</v>
      </c>
      <c r="V1648" s="7" t="s">
        <v>1</v>
      </c>
      <c r="W1648" s="7">
        <v>0</v>
      </c>
      <c r="X1648" s="7">
        <v>0</v>
      </c>
      <c r="Y1648" s="7" t="s">
        <v>2710</v>
      </c>
      <c r="Z1648" s="7" t="s">
        <v>1669</v>
      </c>
      <c r="AA1648" s="7" t="s">
        <v>1609</v>
      </c>
    </row>
    <row r="1649" spans="1:27" x14ac:dyDescent="0.35">
      <c r="A1649" s="7" t="s">
        <v>0</v>
      </c>
      <c r="B1649" s="7">
        <v>7737</v>
      </c>
      <c r="C1649" s="7">
        <v>253</v>
      </c>
      <c r="D1649" s="7">
        <v>99.2</v>
      </c>
      <c r="E1649" s="7" t="s">
        <v>1</v>
      </c>
      <c r="F1649" s="7">
        <v>0</v>
      </c>
      <c r="G1649" s="7">
        <v>0</v>
      </c>
      <c r="H1649" s="7" t="s">
        <v>2710</v>
      </c>
      <c r="I1649" s="7" t="s">
        <v>1672</v>
      </c>
      <c r="J1649" s="7" t="s">
        <v>1609</v>
      </c>
      <c r="R1649" s="7" t="s">
        <v>0</v>
      </c>
      <c r="S1649" s="7">
        <v>7737</v>
      </c>
      <c r="T1649" s="7">
        <v>253</v>
      </c>
      <c r="U1649" s="7">
        <v>99.2</v>
      </c>
      <c r="V1649" s="7" t="s">
        <v>1</v>
      </c>
      <c r="W1649" s="7">
        <v>0</v>
      </c>
      <c r="X1649" s="7">
        <v>0</v>
      </c>
      <c r="Y1649" s="7" t="s">
        <v>2710</v>
      </c>
      <c r="Z1649" s="7" t="s">
        <v>1672</v>
      </c>
      <c r="AA1649" s="7" t="s">
        <v>1609</v>
      </c>
    </row>
    <row r="1650" spans="1:27" x14ac:dyDescent="0.35">
      <c r="A1650" s="7" t="s">
        <v>0</v>
      </c>
      <c r="B1650" s="7">
        <v>7737</v>
      </c>
      <c r="C1650" s="7">
        <v>253</v>
      </c>
      <c r="D1650" s="7">
        <v>99.2</v>
      </c>
      <c r="E1650" s="7" t="s">
        <v>1</v>
      </c>
      <c r="F1650" s="7">
        <v>0</v>
      </c>
      <c r="G1650" s="7">
        <v>0</v>
      </c>
      <c r="H1650" s="7" t="s">
        <v>2710</v>
      </c>
      <c r="I1650" s="7" t="s">
        <v>1671</v>
      </c>
      <c r="J1650" s="7" t="s">
        <v>1609</v>
      </c>
      <c r="R1650" s="7" t="s">
        <v>0</v>
      </c>
      <c r="S1650" s="7">
        <v>7737</v>
      </c>
      <c r="T1650" s="7">
        <v>253</v>
      </c>
      <c r="U1650" s="7">
        <v>99.2</v>
      </c>
      <c r="V1650" s="7" t="s">
        <v>1</v>
      </c>
      <c r="W1650" s="7">
        <v>0</v>
      </c>
      <c r="X1650" s="7">
        <v>0</v>
      </c>
      <c r="Y1650" s="7" t="s">
        <v>2710</v>
      </c>
      <c r="Z1650" s="7" t="s">
        <v>1671</v>
      </c>
      <c r="AA1650" s="7" t="s">
        <v>1609</v>
      </c>
    </row>
    <row r="1651" spans="1:27" x14ac:dyDescent="0.35">
      <c r="A1651" s="7" t="s">
        <v>0</v>
      </c>
      <c r="B1651" s="7">
        <v>7737</v>
      </c>
      <c r="C1651" s="7">
        <v>253</v>
      </c>
      <c r="D1651" s="7">
        <v>99.2</v>
      </c>
      <c r="E1651" s="7" t="s">
        <v>1</v>
      </c>
      <c r="F1651" s="7">
        <v>0</v>
      </c>
      <c r="G1651" s="7">
        <v>0</v>
      </c>
      <c r="H1651" s="7" t="s">
        <v>2710</v>
      </c>
      <c r="I1651" s="7" t="s">
        <v>1673</v>
      </c>
      <c r="J1651" s="7" t="s">
        <v>1609</v>
      </c>
      <c r="R1651" s="7" t="s">
        <v>0</v>
      </c>
      <c r="S1651" s="7">
        <v>7737</v>
      </c>
      <c r="T1651" s="7">
        <v>253</v>
      </c>
      <c r="U1651" s="7">
        <v>99.2</v>
      </c>
      <c r="V1651" s="7" t="s">
        <v>1</v>
      </c>
      <c r="W1651" s="7">
        <v>0</v>
      </c>
      <c r="X1651" s="7">
        <v>0</v>
      </c>
      <c r="Y1651" s="7" t="s">
        <v>2710</v>
      </c>
      <c r="Z1651" s="7" t="s">
        <v>1673</v>
      </c>
      <c r="AA1651" s="7" t="s">
        <v>1609</v>
      </c>
    </row>
    <row r="1652" spans="1:27" x14ac:dyDescent="0.35">
      <c r="A1652" s="7" t="s">
        <v>0</v>
      </c>
      <c r="B1652" s="7">
        <v>7737</v>
      </c>
      <c r="C1652" s="7">
        <v>253</v>
      </c>
      <c r="D1652" s="7">
        <v>99.2</v>
      </c>
      <c r="E1652" s="7" t="s">
        <v>1</v>
      </c>
      <c r="F1652" s="7">
        <v>0</v>
      </c>
      <c r="G1652" s="7">
        <v>0</v>
      </c>
      <c r="H1652" s="7" t="s">
        <v>2710</v>
      </c>
      <c r="I1652" s="7" t="s">
        <v>1674</v>
      </c>
      <c r="J1652" s="7" t="s">
        <v>1609</v>
      </c>
      <c r="R1652" s="7" t="s">
        <v>0</v>
      </c>
      <c r="S1652" s="7">
        <v>7737</v>
      </c>
      <c r="T1652" s="7">
        <v>253</v>
      </c>
      <c r="U1652" s="7">
        <v>99.2</v>
      </c>
      <c r="V1652" s="7" t="s">
        <v>1</v>
      </c>
      <c r="W1652" s="7">
        <v>0</v>
      </c>
      <c r="X1652" s="7">
        <v>0</v>
      </c>
      <c r="Y1652" s="7" t="s">
        <v>2710</v>
      </c>
      <c r="Z1652" s="7" t="s">
        <v>1674</v>
      </c>
      <c r="AA1652" s="7" t="s">
        <v>1609</v>
      </c>
    </row>
    <row r="1653" spans="1:27" x14ac:dyDescent="0.35">
      <c r="A1653" s="7" t="s">
        <v>0</v>
      </c>
      <c r="B1653" s="7">
        <v>7737</v>
      </c>
      <c r="C1653" s="7">
        <v>253</v>
      </c>
      <c r="D1653" s="7">
        <v>99.2</v>
      </c>
      <c r="E1653" s="7" t="s">
        <v>1</v>
      </c>
      <c r="F1653" s="7">
        <v>0</v>
      </c>
      <c r="G1653" s="7">
        <v>0</v>
      </c>
      <c r="H1653" s="7" t="s">
        <v>2710</v>
      </c>
      <c r="I1653" s="7" t="s">
        <v>1676</v>
      </c>
      <c r="J1653" s="7" t="s">
        <v>1609</v>
      </c>
      <c r="R1653" s="7" t="s">
        <v>0</v>
      </c>
      <c r="S1653" s="7">
        <v>7737</v>
      </c>
      <c r="T1653" s="7">
        <v>253</v>
      </c>
      <c r="U1653" s="7">
        <v>99.2</v>
      </c>
      <c r="V1653" s="7" t="s">
        <v>1</v>
      </c>
      <c r="W1653" s="7">
        <v>0</v>
      </c>
      <c r="X1653" s="7">
        <v>0</v>
      </c>
      <c r="Y1653" s="7" t="s">
        <v>2710</v>
      </c>
      <c r="Z1653" s="7" t="s">
        <v>1676</v>
      </c>
      <c r="AA1653" s="7" t="s">
        <v>1609</v>
      </c>
    </row>
    <row r="1654" spans="1:27" x14ac:dyDescent="0.35">
      <c r="A1654" s="7" t="s">
        <v>0</v>
      </c>
      <c r="B1654" s="7">
        <v>7737</v>
      </c>
      <c r="C1654" s="7">
        <v>253</v>
      </c>
      <c r="D1654" s="7">
        <v>99.2</v>
      </c>
      <c r="E1654" s="7" t="s">
        <v>1</v>
      </c>
      <c r="F1654" s="7">
        <v>0</v>
      </c>
      <c r="G1654" s="7">
        <v>0</v>
      </c>
      <c r="H1654" s="7" t="s">
        <v>2710</v>
      </c>
      <c r="I1654" s="7" t="s">
        <v>1675</v>
      </c>
      <c r="J1654" s="7" t="s">
        <v>1609</v>
      </c>
      <c r="R1654" s="7" t="s">
        <v>0</v>
      </c>
      <c r="S1654" s="7">
        <v>7737</v>
      </c>
      <c r="T1654" s="7">
        <v>253</v>
      </c>
      <c r="U1654" s="7">
        <v>99.2</v>
      </c>
      <c r="V1654" s="7" t="s">
        <v>1</v>
      </c>
      <c r="W1654" s="7">
        <v>0</v>
      </c>
      <c r="X1654" s="7">
        <v>0</v>
      </c>
      <c r="Y1654" s="7" t="s">
        <v>2710</v>
      </c>
      <c r="Z1654" s="7" t="s">
        <v>1675</v>
      </c>
      <c r="AA1654" s="7" t="s">
        <v>1609</v>
      </c>
    </row>
    <row r="1655" spans="1:27" x14ac:dyDescent="0.35">
      <c r="A1655" s="7" t="s">
        <v>0</v>
      </c>
      <c r="B1655" s="7">
        <v>7737</v>
      </c>
      <c r="C1655" s="7">
        <v>253</v>
      </c>
      <c r="D1655" s="7">
        <v>99.2</v>
      </c>
      <c r="E1655" s="7" t="s">
        <v>1</v>
      </c>
      <c r="F1655" s="7">
        <v>0</v>
      </c>
      <c r="G1655" s="7">
        <v>0</v>
      </c>
      <c r="H1655" s="7" t="s">
        <v>2710</v>
      </c>
      <c r="I1655" s="7" t="s">
        <v>1677</v>
      </c>
      <c r="J1655" s="7" t="s">
        <v>1609</v>
      </c>
      <c r="R1655" s="7" t="s">
        <v>0</v>
      </c>
      <c r="S1655" s="7">
        <v>7737</v>
      </c>
      <c r="T1655" s="7">
        <v>253</v>
      </c>
      <c r="U1655" s="7">
        <v>99.2</v>
      </c>
      <c r="V1655" s="7" t="s">
        <v>1</v>
      </c>
      <c r="W1655" s="7">
        <v>0</v>
      </c>
      <c r="X1655" s="7">
        <v>0</v>
      </c>
      <c r="Y1655" s="7" t="s">
        <v>2710</v>
      </c>
      <c r="Z1655" s="7" t="s">
        <v>1677</v>
      </c>
      <c r="AA1655" s="7" t="s">
        <v>1609</v>
      </c>
    </row>
    <row r="1656" spans="1:27" x14ac:dyDescent="0.35">
      <c r="A1656" s="7" t="s">
        <v>0</v>
      </c>
      <c r="B1656" s="7">
        <v>7737</v>
      </c>
      <c r="C1656" s="7">
        <v>253</v>
      </c>
      <c r="D1656" s="7">
        <v>99.2</v>
      </c>
      <c r="E1656" s="7" t="s">
        <v>1</v>
      </c>
      <c r="F1656" s="7">
        <v>0</v>
      </c>
      <c r="G1656" s="7">
        <v>0</v>
      </c>
      <c r="H1656" s="7" t="s">
        <v>2710</v>
      </c>
      <c r="I1656" s="7" t="s">
        <v>1678</v>
      </c>
      <c r="J1656" s="7" t="s">
        <v>1609</v>
      </c>
      <c r="R1656" s="7" t="s">
        <v>0</v>
      </c>
      <c r="S1656" s="7">
        <v>7737</v>
      </c>
      <c r="T1656" s="7">
        <v>253</v>
      </c>
      <c r="U1656" s="7">
        <v>99.2</v>
      </c>
      <c r="V1656" s="7" t="s">
        <v>1</v>
      </c>
      <c r="W1656" s="7">
        <v>0</v>
      </c>
      <c r="X1656" s="7">
        <v>0</v>
      </c>
      <c r="Y1656" s="7" t="s">
        <v>2710</v>
      </c>
      <c r="Z1656" s="7" t="s">
        <v>1678</v>
      </c>
      <c r="AA1656" s="7" t="s">
        <v>1609</v>
      </c>
    </row>
    <row r="1657" spans="1:27" x14ac:dyDescent="0.35">
      <c r="A1657" s="7" t="s">
        <v>0</v>
      </c>
      <c r="B1657" s="7">
        <v>7737</v>
      </c>
      <c r="C1657" s="7">
        <v>253</v>
      </c>
      <c r="D1657" s="7">
        <v>99.2</v>
      </c>
      <c r="E1657" s="7" t="s">
        <v>1</v>
      </c>
      <c r="F1657" s="7">
        <v>0</v>
      </c>
      <c r="G1657" s="7">
        <v>0</v>
      </c>
      <c r="H1657" s="7" t="s">
        <v>2710</v>
      </c>
      <c r="I1657" s="7" t="s">
        <v>1679</v>
      </c>
      <c r="J1657" s="7" t="s">
        <v>1609</v>
      </c>
      <c r="R1657" s="7" t="s">
        <v>0</v>
      </c>
      <c r="S1657" s="7">
        <v>7737</v>
      </c>
      <c r="T1657" s="7">
        <v>253</v>
      </c>
      <c r="U1657" s="7">
        <v>99.2</v>
      </c>
      <c r="V1657" s="7" t="s">
        <v>1</v>
      </c>
      <c r="W1657" s="7">
        <v>0</v>
      </c>
      <c r="X1657" s="7">
        <v>0</v>
      </c>
      <c r="Y1657" s="7" t="s">
        <v>2710</v>
      </c>
      <c r="Z1657" s="7" t="s">
        <v>1679</v>
      </c>
      <c r="AA1657" s="7" t="s">
        <v>1609</v>
      </c>
    </row>
    <row r="1658" spans="1:27" x14ac:dyDescent="0.35">
      <c r="A1658" s="7" t="s">
        <v>0</v>
      </c>
      <c r="B1658" s="7">
        <v>7737</v>
      </c>
      <c r="C1658" s="7">
        <v>253</v>
      </c>
      <c r="D1658" s="7">
        <v>99.2</v>
      </c>
      <c r="E1658" s="7" t="s">
        <v>1</v>
      </c>
      <c r="F1658" s="7">
        <v>0</v>
      </c>
      <c r="G1658" s="7">
        <v>0</v>
      </c>
      <c r="H1658" s="7" t="s">
        <v>2710</v>
      </c>
      <c r="I1658" s="7" t="s">
        <v>1680</v>
      </c>
      <c r="J1658" s="7" t="s">
        <v>1609</v>
      </c>
      <c r="R1658" s="7" t="s">
        <v>0</v>
      </c>
      <c r="S1658" s="7">
        <v>7737</v>
      </c>
      <c r="T1658" s="7">
        <v>253</v>
      </c>
      <c r="U1658" s="7">
        <v>99.2</v>
      </c>
      <c r="V1658" s="7" t="s">
        <v>1</v>
      </c>
      <c r="W1658" s="7">
        <v>0</v>
      </c>
      <c r="X1658" s="7">
        <v>0</v>
      </c>
      <c r="Y1658" s="7" t="s">
        <v>2710</v>
      </c>
      <c r="Z1658" s="7" t="s">
        <v>1680</v>
      </c>
      <c r="AA1658" s="7" t="s">
        <v>1609</v>
      </c>
    </row>
    <row r="1659" spans="1:27" x14ac:dyDescent="0.35">
      <c r="A1659" s="7" t="s">
        <v>0</v>
      </c>
      <c r="B1659" s="7">
        <v>7737</v>
      </c>
      <c r="C1659" s="7">
        <v>253</v>
      </c>
      <c r="D1659" s="7">
        <v>99.2</v>
      </c>
      <c r="E1659" s="7" t="s">
        <v>1</v>
      </c>
      <c r="F1659" s="7">
        <v>0</v>
      </c>
      <c r="G1659" s="7">
        <v>0</v>
      </c>
      <c r="H1659" s="7" t="s">
        <v>2710</v>
      </c>
      <c r="I1659" s="7" t="s">
        <v>1682</v>
      </c>
      <c r="J1659" s="7" t="s">
        <v>1609</v>
      </c>
      <c r="R1659" s="7" t="s">
        <v>0</v>
      </c>
      <c r="S1659" s="7">
        <v>7737</v>
      </c>
      <c r="T1659" s="7">
        <v>253</v>
      </c>
      <c r="U1659" s="7">
        <v>99.2</v>
      </c>
      <c r="V1659" s="7" t="s">
        <v>1</v>
      </c>
      <c r="W1659" s="7">
        <v>0</v>
      </c>
      <c r="X1659" s="7">
        <v>0</v>
      </c>
      <c r="Y1659" s="7" t="s">
        <v>2710</v>
      </c>
      <c r="Z1659" s="7" t="s">
        <v>1682</v>
      </c>
      <c r="AA1659" s="7" t="s">
        <v>1609</v>
      </c>
    </row>
    <row r="1660" spans="1:27" x14ac:dyDescent="0.35">
      <c r="A1660" s="7" t="s">
        <v>0</v>
      </c>
      <c r="B1660" s="7">
        <v>7737</v>
      </c>
      <c r="C1660" s="7">
        <v>253</v>
      </c>
      <c r="D1660" s="7">
        <v>99.2</v>
      </c>
      <c r="E1660" s="7" t="s">
        <v>1</v>
      </c>
      <c r="F1660" s="7">
        <v>0</v>
      </c>
      <c r="G1660" s="7">
        <v>0</v>
      </c>
      <c r="H1660" s="7" t="s">
        <v>2710</v>
      </c>
      <c r="I1660" s="7" t="s">
        <v>1681</v>
      </c>
      <c r="J1660" s="7" t="s">
        <v>1609</v>
      </c>
      <c r="R1660" s="7" t="s">
        <v>0</v>
      </c>
      <c r="S1660" s="7">
        <v>7737</v>
      </c>
      <c r="T1660" s="7">
        <v>253</v>
      </c>
      <c r="U1660" s="7">
        <v>99.2</v>
      </c>
      <c r="V1660" s="7" t="s">
        <v>1</v>
      </c>
      <c r="W1660" s="7">
        <v>0</v>
      </c>
      <c r="X1660" s="7">
        <v>0</v>
      </c>
      <c r="Y1660" s="7" t="s">
        <v>2710</v>
      </c>
      <c r="Z1660" s="7" t="s">
        <v>1681</v>
      </c>
      <c r="AA1660" s="7" t="s">
        <v>1609</v>
      </c>
    </row>
    <row r="1661" spans="1:27" x14ac:dyDescent="0.35">
      <c r="A1661" s="7" t="s">
        <v>0</v>
      </c>
      <c r="B1661" s="7">
        <v>7737</v>
      </c>
      <c r="C1661" s="7">
        <v>253</v>
      </c>
      <c r="D1661" s="7">
        <v>99.2</v>
      </c>
      <c r="E1661" s="7" t="s">
        <v>1</v>
      </c>
      <c r="F1661" s="7">
        <v>0</v>
      </c>
      <c r="G1661" s="7">
        <v>0</v>
      </c>
      <c r="H1661" s="7" t="s">
        <v>2710</v>
      </c>
      <c r="I1661" s="7" t="s">
        <v>1683</v>
      </c>
      <c r="J1661" s="7" t="s">
        <v>1609</v>
      </c>
      <c r="R1661" s="7" t="s">
        <v>0</v>
      </c>
      <c r="S1661" s="7">
        <v>7737</v>
      </c>
      <c r="T1661" s="7">
        <v>253</v>
      </c>
      <c r="U1661" s="7">
        <v>99.2</v>
      </c>
      <c r="V1661" s="7" t="s">
        <v>1</v>
      </c>
      <c r="W1661" s="7">
        <v>0</v>
      </c>
      <c r="X1661" s="7">
        <v>0</v>
      </c>
      <c r="Y1661" s="7" t="s">
        <v>2710</v>
      </c>
      <c r="Z1661" s="7" t="s">
        <v>1683</v>
      </c>
      <c r="AA1661" s="7" t="s">
        <v>1609</v>
      </c>
    </row>
    <row r="1662" spans="1:27" x14ac:dyDescent="0.35">
      <c r="A1662" s="7" t="s">
        <v>0</v>
      </c>
      <c r="B1662" s="7">
        <v>7737</v>
      </c>
      <c r="C1662" s="7">
        <v>253</v>
      </c>
      <c r="D1662" s="7">
        <v>99.2</v>
      </c>
      <c r="E1662" s="7" t="s">
        <v>1</v>
      </c>
      <c r="F1662" s="7">
        <v>0</v>
      </c>
      <c r="G1662" s="7">
        <v>0</v>
      </c>
      <c r="H1662" s="7" t="s">
        <v>2710</v>
      </c>
      <c r="I1662" s="7" t="s">
        <v>1685</v>
      </c>
      <c r="J1662" s="7" t="s">
        <v>1609</v>
      </c>
      <c r="R1662" s="7" t="s">
        <v>0</v>
      </c>
      <c r="S1662" s="7">
        <v>7737</v>
      </c>
      <c r="T1662" s="7">
        <v>253</v>
      </c>
      <c r="U1662" s="7">
        <v>99.2</v>
      </c>
      <c r="V1662" s="7" t="s">
        <v>1</v>
      </c>
      <c r="W1662" s="7">
        <v>0</v>
      </c>
      <c r="X1662" s="7">
        <v>0</v>
      </c>
      <c r="Y1662" s="7" t="s">
        <v>2710</v>
      </c>
      <c r="Z1662" s="7" t="s">
        <v>1685</v>
      </c>
      <c r="AA1662" s="7" t="s">
        <v>1609</v>
      </c>
    </row>
    <row r="1663" spans="1:27" x14ac:dyDescent="0.35">
      <c r="A1663" s="7" t="s">
        <v>0</v>
      </c>
      <c r="B1663" s="7">
        <v>7737</v>
      </c>
      <c r="C1663" s="7">
        <v>253</v>
      </c>
      <c r="D1663" s="7">
        <v>99.2</v>
      </c>
      <c r="E1663" s="7" t="s">
        <v>1</v>
      </c>
      <c r="F1663" s="7">
        <v>0</v>
      </c>
      <c r="G1663" s="7">
        <v>0</v>
      </c>
      <c r="H1663" s="7" t="s">
        <v>2710</v>
      </c>
      <c r="I1663" s="7" t="s">
        <v>1684</v>
      </c>
      <c r="J1663" s="7" t="s">
        <v>1609</v>
      </c>
      <c r="R1663" s="7" t="s">
        <v>0</v>
      </c>
      <c r="S1663" s="7">
        <v>7737</v>
      </c>
      <c r="T1663" s="7">
        <v>253</v>
      </c>
      <c r="U1663" s="7">
        <v>99.2</v>
      </c>
      <c r="V1663" s="7" t="s">
        <v>1</v>
      </c>
      <c r="W1663" s="7">
        <v>0</v>
      </c>
      <c r="X1663" s="7">
        <v>0</v>
      </c>
      <c r="Y1663" s="7" t="s">
        <v>2710</v>
      </c>
      <c r="Z1663" s="7" t="s">
        <v>1684</v>
      </c>
      <c r="AA1663" s="7" t="s">
        <v>1609</v>
      </c>
    </row>
    <row r="1664" spans="1:27" x14ac:dyDescent="0.35">
      <c r="A1664" s="7" t="s">
        <v>0</v>
      </c>
      <c r="B1664" s="7">
        <v>7737</v>
      </c>
      <c r="C1664" s="7">
        <v>253</v>
      </c>
      <c r="D1664" s="7">
        <v>99.2</v>
      </c>
      <c r="E1664" s="7" t="s">
        <v>1</v>
      </c>
      <c r="F1664" s="7">
        <v>0</v>
      </c>
      <c r="G1664" s="7">
        <v>0</v>
      </c>
      <c r="H1664" s="7" t="s">
        <v>2710</v>
      </c>
      <c r="I1664" s="7" t="s">
        <v>1686</v>
      </c>
      <c r="J1664" s="7" t="s">
        <v>1609</v>
      </c>
      <c r="R1664" s="7" t="s">
        <v>0</v>
      </c>
      <c r="S1664" s="7">
        <v>7737</v>
      </c>
      <c r="T1664" s="7">
        <v>253</v>
      </c>
      <c r="U1664" s="7">
        <v>99.2</v>
      </c>
      <c r="V1664" s="7" t="s">
        <v>1</v>
      </c>
      <c r="W1664" s="7">
        <v>0</v>
      </c>
      <c r="X1664" s="7">
        <v>0</v>
      </c>
      <c r="Y1664" s="7" t="s">
        <v>2710</v>
      </c>
      <c r="Z1664" s="7" t="s">
        <v>1686</v>
      </c>
      <c r="AA1664" s="7" t="s">
        <v>1609</v>
      </c>
    </row>
    <row r="1665" spans="1:27" x14ac:dyDescent="0.35">
      <c r="A1665" s="7" t="s">
        <v>0</v>
      </c>
      <c r="B1665" s="7">
        <v>7737</v>
      </c>
      <c r="C1665" s="7">
        <v>253</v>
      </c>
      <c r="D1665" s="7">
        <v>99.2</v>
      </c>
      <c r="E1665" s="7" t="s">
        <v>1</v>
      </c>
      <c r="F1665" s="7">
        <v>0</v>
      </c>
      <c r="G1665" s="7">
        <v>0</v>
      </c>
      <c r="H1665" s="7" t="s">
        <v>2710</v>
      </c>
      <c r="I1665" s="7" t="s">
        <v>1687</v>
      </c>
      <c r="J1665" s="7" t="s">
        <v>1609</v>
      </c>
      <c r="R1665" s="7" t="s">
        <v>0</v>
      </c>
      <c r="S1665" s="7">
        <v>7737</v>
      </c>
      <c r="T1665" s="7">
        <v>253</v>
      </c>
      <c r="U1665" s="7">
        <v>99.2</v>
      </c>
      <c r="V1665" s="7" t="s">
        <v>1</v>
      </c>
      <c r="W1665" s="7">
        <v>0</v>
      </c>
      <c r="X1665" s="7">
        <v>0</v>
      </c>
      <c r="Y1665" s="7" t="s">
        <v>2710</v>
      </c>
      <c r="Z1665" s="7" t="s">
        <v>1687</v>
      </c>
      <c r="AA1665" s="7" t="s">
        <v>1609</v>
      </c>
    </row>
    <row r="1666" spans="1:27" x14ac:dyDescent="0.35">
      <c r="A1666" s="7" t="s">
        <v>0</v>
      </c>
      <c r="B1666" s="7">
        <v>7737</v>
      </c>
      <c r="C1666" s="7">
        <v>253</v>
      </c>
      <c r="D1666" s="7">
        <v>99.2</v>
      </c>
      <c r="E1666" s="7" t="s">
        <v>1</v>
      </c>
      <c r="F1666" s="7">
        <v>0</v>
      </c>
      <c r="G1666" s="7">
        <v>0</v>
      </c>
      <c r="H1666" s="7" t="s">
        <v>2710</v>
      </c>
      <c r="I1666" s="7" t="s">
        <v>1689</v>
      </c>
      <c r="J1666" s="7" t="s">
        <v>1609</v>
      </c>
      <c r="R1666" s="7" t="s">
        <v>0</v>
      </c>
      <c r="S1666" s="7">
        <v>7737</v>
      </c>
      <c r="T1666" s="7">
        <v>253</v>
      </c>
      <c r="U1666" s="7">
        <v>99.2</v>
      </c>
      <c r="V1666" s="7" t="s">
        <v>1</v>
      </c>
      <c r="W1666" s="7">
        <v>0</v>
      </c>
      <c r="X1666" s="7">
        <v>0</v>
      </c>
      <c r="Y1666" s="7" t="s">
        <v>2710</v>
      </c>
      <c r="Z1666" s="7" t="s">
        <v>1689</v>
      </c>
      <c r="AA1666" s="7" t="s">
        <v>1609</v>
      </c>
    </row>
    <row r="1667" spans="1:27" x14ac:dyDescent="0.35">
      <c r="A1667" s="7" t="s">
        <v>0</v>
      </c>
      <c r="B1667" s="7">
        <v>7737</v>
      </c>
      <c r="C1667" s="7">
        <v>253</v>
      </c>
      <c r="D1667" s="7">
        <v>99.2</v>
      </c>
      <c r="E1667" s="7" t="s">
        <v>1</v>
      </c>
      <c r="F1667" s="7">
        <v>0</v>
      </c>
      <c r="G1667" s="7">
        <v>0</v>
      </c>
      <c r="H1667" s="7" t="s">
        <v>2710</v>
      </c>
      <c r="I1667" s="7" t="s">
        <v>1688</v>
      </c>
      <c r="J1667" s="7" t="s">
        <v>1609</v>
      </c>
      <c r="R1667" s="7" t="s">
        <v>0</v>
      </c>
      <c r="S1667" s="7">
        <v>7737</v>
      </c>
      <c r="T1667" s="7">
        <v>253</v>
      </c>
      <c r="U1667" s="7">
        <v>99.2</v>
      </c>
      <c r="V1667" s="7" t="s">
        <v>1</v>
      </c>
      <c r="W1667" s="7">
        <v>0</v>
      </c>
      <c r="X1667" s="7">
        <v>0</v>
      </c>
      <c r="Y1667" s="7" t="s">
        <v>2710</v>
      </c>
      <c r="Z1667" s="7" t="s">
        <v>1688</v>
      </c>
      <c r="AA1667" s="7" t="s">
        <v>1609</v>
      </c>
    </row>
    <row r="1668" spans="1:27" x14ac:dyDescent="0.35">
      <c r="A1668" s="7" t="s">
        <v>0</v>
      </c>
      <c r="B1668" s="7">
        <v>7737</v>
      </c>
      <c r="C1668" s="7">
        <v>253</v>
      </c>
      <c r="D1668" s="7">
        <v>99.2</v>
      </c>
      <c r="E1668" s="7" t="s">
        <v>1</v>
      </c>
      <c r="F1668" s="7">
        <v>0</v>
      </c>
      <c r="G1668" s="7">
        <v>0</v>
      </c>
      <c r="H1668" s="7" t="s">
        <v>2710</v>
      </c>
      <c r="I1668" s="7" t="s">
        <v>1690</v>
      </c>
      <c r="J1668" s="7" t="s">
        <v>1609</v>
      </c>
      <c r="R1668" s="7" t="s">
        <v>0</v>
      </c>
      <c r="S1668" s="7">
        <v>7737</v>
      </c>
      <c r="T1668" s="7">
        <v>253</v>
      </c>
      <c r="U1668" s="7">
        <v>99.2</v>
      </c>
      <c r="V1668" s="7" t="s">
        <v>1</v>
      </c>
      <c r="W1668" s="7">
        <v>0</v>
      </c>
      <c r="X1668" s="7">
        <v>0</v>
      </c>
      <c r="Y1668" s="7" t="s">
        <v>2710</v>
      </c>
      <c r="Z1668" s="7" t="s">
        <v>1690</v>
      </c>
      <c r="AA1668" s="7" t="s">
        <v>1609</v>
      </c>
    </row>
    <row r="1669" spans="1:27" x14ac:dyDescent="0.35">
      <c r="A1669" s="7" t="s">
        <v>0</v>
      </c>
      <c r="B1669" s="7">
        <v>7737</v>
      </c>
      <c r="C1669" s="7">
        <v>253</v>
      </c>
      <c r="D1669" s="7">
        <v>99.2</v>
      </c>
      <c r="E1669" s="7" t="s">
        <v>1</v>
      </c>
      <c r="F1669" s="7">
        <v>0</v>
      </c>
      <c r="G1669" s="7">
        <v>0</v>
      </c>
      <c r="H1669" s="7" t="s">
        <v>2710</v>
      </c>
      <c r="I1669" s="7" t="s">
        <v>1691</v>
      </c>
      <c r="J1669" s="7" t="s">
        <v>1609</v>
      </c>
      <c r="R1669" s="7" t="s">
        <v>0</v>
      </c>
      <c r="S1669" s="7">
        <v>7737</v>
      </c>
      <c r="T1669" s="7">
        <v>253</v>
      </c>
      <c r="U1669" s="7">
        <v>99.2</v>
      </c>
      <c r="V1669" s="7" t="s">
        <v>1</v>
      </c>
      <c r="W1669" s="7">
        <v>0</v>
      </c>
      <c r="X1669" s="7">
        <v>0</v>
      </c>
      <c r="Y1669" s="7" t="s">
        <v>2710</v>
      </c>
      <c r="Z1669" s="7" t="s">
        <v>1691</v>
      </c>
      <c r="AA1669" s="7" t="s">
        <v>1609</v>
      </c>
    </row>
    <row r="1670" spans="1:27" x14ac:dyDescent="0.35">
      <c r="A1670" s="7" t="s">
        <v>0</v>
      </c>
      <c r="B1670" s="7">
        <v>7737</v>
      </c>
      <c r="C1670" s="7">
        <v>253</v>
      </c>
      <c r="D1670" s="7">
        <v>99.2</v>
      </c>
      <c r="E1670" s="7" t="s">
        <v>1</v>
      </c>
      <c r="F1670" s="7">
        <v>0</v>
      </c>
      <c r="G1670" s="7">
        <v>0</v>
      </c>
      <c r="H1670" s="7" t="s">
        <v>2710</v>
      </c>
      <c r="I1670" s="7" t="s">
        <v>1693</v>
      </c>
      <c r="J1670" s="7" t="s">
        <v>1609</v>
      </c>
      <c r="R1670" s="7" t="s">
        <v>0</v>
      </c>
      <c r="S1670" s="7">
        <v>7737</v>
      </c>
      <c r="T1670" s="7">
        <v>253</v>
      </c>
      <c r="U1670" s="7">
        <v>99.2</v>
      </c>
      <c r="V1670" s="7" t="s">
        <v>1</v>
      </c>
      <c r="W1670" s="7">
        <v>0</v>
      </c>
      <c r="X1670" s="7">
        <v>0</v>
      </c>
      <c r="Y1670" s="7" t="s">
        <v>2710</v>
      </c>
      <c r="Z1670" s="7" t="s">
        <v>1693</v>
      </c>
      <c r="AA1670" s="7" t="s">
        <v>1609</v>
      </c>
    </row>
    <row r="1671" spans="1:27" x14ac:dyDescent="0.35">
      <c r="A1671" s="7" t="s">
        <v>0</v>
      </c>
      <c r="B1671" s="7">
        <v>7737</v>
      </c>
      <c r="C1671" s="7">
        <v>253</v>
      </c>
      <c r="D1671" s="7">
        <v>99.2</v>
      </c>
      <c r="E1671" s="7" t="s">
        <v>1</v>
      </c>
      <c r="F1671" s="7">
        <v>0</v>
      </c>
      <c r="G1671" s="7">
        <v>0</v>
      </c>
      <c r="H1671" s="7" t="s">
        <v>2710</v>
      </c>
      <c r="I1671" s="7" t="s">
        <v>1692</v>
      </c>
      <c r="J1671" s="7" t="s">
        <v>1609</v>
      </c>
      <c r="R1671" s="7" t="s">
        <v>0</v>
      </c>
      <c r="S1671" s="7">
        <v>7737</v>
      </c>
      <c r="T1671" s="7">
        <v>253</v>
      </c>
      <c r="U1671" s="7">
        <v>99.2</v>
      </c>
      <c r="V1671" s="7" t="s">
        <v>1</v>
      </c>
      <c r="W1671" s="7">
        <v>0</v>
      </c>
      <c r="X1671" s="7">
        <v>0</v>
      </c>
      <c r="Y1671" s="7" t="s">
        <v>2710</v>
      </c>
      <c r="Z1671" s="7" t="s">
        <v>1692</v>
      </c>
      <c r="AA1671" s="7" t="s">
        <v>1609</v>
      </c>
    </row>
    <row r="1672" spans="1:27" x14ac:dyDescent="0.35">
      <c r="A1672" s="7" t="s">
        <v>0</v>
      </c>
      <c r="B1672" s="7">
        <v>7737</v>
      </c>
      <c r="C1672" s="7">
        <v>253</v>
      </c>
      <c r="D1672" s="7">
        <v>99.2</v>
      </c>
      <c r="E1672" s="7" t="s">
        <v>1</v>
      </c>
      <c r="F1672" s="7">
        <v>0</v>
      </c>
      <c r="G1672" s="7">
        <v>0</v>
      </c>
      <c r="H1672" s="7" t="s">
        <v>2710</v>
      </c>
      <c r="I1672" s="7" t="s">
        <v>1694</v>
      </c>
      <c r="J1672" s="7" t="s">
        <v>1609</v>
      </c>
      <c r="R1672" s="7" t="s">
        <v>0</v>
      </c>
      <c r="S1672" s="7">
        <v>7737</v>
      </c>
      <c r="T1672" s="7">
        <v>253</v>
      </c>
      <c r="U1672" s="7">
        <v>99.2</v>
      </c>
      <c r="V1672" s="7" t="s">
        <v>1</v>
      </c>
      <c r="W1672" s="7">
        <v>0</v>
      </c>
      <c r="X1672" s="7">
        <v>0</v>
      </c>
      <c r="Y1672" s="7" t="s">
        <v>2710</v>
      </c>
      <c r="Z1672" s="7" t="s">
        <v>1694</v>
      </c>
      <c r="AA1672" s="7" t="s">
        <v>1609</v>
      </c>
    </row>
    <row r="1673" spans="1:27" x14ac:dyDescent="0.35">
      <c r="A1673" s="7" t="s">
        <v>0</v>
      </c>
      <c r="B1673" s="7">
        <v>7737</v>
      </c>
      <c r="C1673" s="7">
        <v>253</v>
      </c>
      <c r="D1673" s="7">
        <v>99.2</v>
      </c>
      <c r="E1673" s="7" t="s">
        <v>1</v>
      </c>
      <c r="F1673" s="7">
        <v>0</v>
      </c>
      <c r="G1673" s="7">
        <v>0</v>
      </c>
      <c r="H1673" s="7" t="s">
        <v>2710</v>
      </c>
      <c r="I1673" s="7" t="s">
        <v>1695</v>
      </c>
      <c r="J1673" s="7" t="s">
        <v>1609</v>
      </c>
      <c r="R1673" s="7" t="s">
        <v>0</v>
      </c>
      <c r="S1673" s="7">
        <v>7737</v>
      </c>
      <c r="T1673" s="7">
        <v>253</v>
      </c>
      <c r="U1673" s="7">
        <v>99.2</v>
      </c>
      <c r="V1673" s="7" t="s">
        <v>1</v>
      </c>
      <c r="W1673" s="7">
        <v>0</v>
      </c>
      <c r="X1673" s="7">
        <v>0</v>
      </c>
      <c r="Y1673" s="7" t="s">
        <v>2710</v>
      </c>
      <c r="Z1673" s="7" t="s">
        <v>1695</v>
      </c>
      <c r="AA1673" s="7" t="s">
        <v>1609</v>
      </c>
    </row>
    <row r="1674" spans="1:27" x14ac:dyDescent="0.35">
      <c r="A1674" s="7" t="s">
        <v>0</v>
      </c>
      <c r="B1674" s="7">
        <v>5443</v>
      </c>
      <c r="C1674" s="7">
        <v>253</v>
      </c>
      <c r="D1674" s="7">
        <v>100</v>
      </c>
      <c r="E1674" s="7" t="s">
        <v>1</v>
      </c>
      <c r="F1674" s="7">
        <v>0</v>
      </c>
      <c r="G1674" s="7">
        <v>0</v>
      </c>
      <c r="H1674" s="7" t="s">
        <v>2702</v>
      </c>
      <c r="I1674" s="7" t="s">
        <v>1697</v>
      </c>
      <c r="J1674" s="7" t="s">
        <v>1368</v>
      </c>
      <c r="R1674" s="7" t="s">
        <v>0</v>
      </c>
      <c r="S1674" s="7">
        <v>5443</v>
      </c>
      <c r="T1674" s="7">
        <v>253</v>
      </c>
      <c r="U1674" s="7">
        <v>100</v>
      </c>
      <c r="V1674" s="7" t="s">
        <v>1</v>
      </c>
      <c r="W1674" s="7">
        <v>0</v>
      </c>
      <c r="X1674" s="7">
        <v>0</v>
      </c>
      <c r="Y1674" s="7" t="s">
        <v>2702</v>
      </c>
      <c r="Z1674" s="7" t="s">
        <v>1697</v>
      </c>
      <c r="AA1674" s="7" t="s">
        <v>1368</v>
      </c>
    </row>
    <row r="1675" spans="1:27" x14ac:dyDescent="0.35">
      <c r="A1675" s="7" t="s">
        <v>0</v>
      </c>
      <c r="B1675" s="7">
        <v>5443</v>
      </c>
      <c r="C1675" s="7">
        <v>253</v>
      </c>
      <c r="D1675" s="7">
        <v>100</v>
      </c>
      <c r="E1675" s="7" t="s">
        <v>1</v>
      </c>
      <c r="F1675" s="7">
        <v>0</v>
      </c>
      <c r="G1675" s="7">
        <v>0</v>
      </c>
      <c r="H1675" s="7" t="s">
        <v>2702</v>
      </c>
      <c r="I1675" s="7" t="s">
        <v>1698</v>
      </c>
      <c r="J1675" s="7" t="s">
        <v>1368</v>
      </c>
      <c r="R1675" s="7" t="s">
        <v>0</v>
      </c>
      <c r="S1675" s="7">
        <v>5443</v>
      </c>
      <c r="T1675" s="7">
        <v>253</v>
      </c>
      <c r="U1675" s="7">
        <v>100</v>
      </c>
      <c r="V1675" s="7" t="s">
        <v>1</v>
      </c>
      <c r="W1675" s="7">
        <v>0</v>
      </c>
      <c r="X1675" s="7">
        <v>0</v>
      </c>
      <c r="Y1675" s="7" t="s">
        <v>2702</v>
      </c>
      <c r="Z1675" s="7" t="s">
        <v>1698</v>
      </c>
      <c r="AA1675" s="7" t="s">
        <v>1368</v>
      </c>
    </row>
    <row r="1676" spans="1:27" x14ac:dyDescent="0.35">
      <c r="A1676" s="7" t="s">
        <v>0</v>
      </c>
      <c r="B1676" s="7">
        <v>5443</v>
      </c>
      <c r="C1676" s="7">
        <v>253</v>
      </c>
      <c r="D1676" s="7">
        <v>100</v>
      </c>
      <c r="E1676" s="7" t="s">
        <v>1</v>
      </c>
      <c r="F1676" s="7">
        <v>0</v>
      </c>
      <c r="G1676" s="7">
        <v>0</v>
      </c>
      <c r="H1676" s="7" t="s">
        <v>2702</v>
      </c>
      <c r="I1676" s="7" t="s">
        <v>1696</v>
      </c>
      <c r="J1676" s="7" t="s">
        <v>1368</v>
      </c>
      <c r="R1676" s="7" t="s">
        <v>0</v>
      </c>
      <c r="S1676" s="7">
        <v>5443</v>
      </c>
      <c r="T1676" s="7">
        <v>253</v>
      </c>
      <c r="U1676" s="7">
        <v>100</v>
      </c>
      <c r="V1676" s="7" t="s">
        <v>1</v>
      </c>
      <c r="W1676" s="7">
        <v>0</v>
      </c>
      <c r="X1676" s="7">
        <v>0</v>
      </c>
      <c r="Y1676" s="7" t="s">
        <v>2702</v>
      </c>
      <c r="Z1676" s="7" t="s">
        <v>1696</v>
      </c>
      <c r="AA1676" s="7" t="s">
        <v>1368</v>
      </c>
    </row>
    <row r="1677" spans="1:27" x14ac:dyDescent="0.35">
      <c r="A1677" s="7" t="s">
        <v>0</v>
      </c>
      <c r="B1677" s="7">
        <v>5443</v>
      </c>
      <c r="C1677" s="7">
        <v>253</v>
      </c>
      <c r="D1677" s="7">
        <v>100</v>
      </c>
      <c r="E1677" s="7" t="s">
        <v>1</v>
      </c>
      <c r="F1677" s="7">
        <v>0</v>
      </c>
      <c r="G1677" s="7">
        <v>0</v>
      </c>
      <c r="H1677" s="7" t="s">
        <v>2702</v>
      </c>
      <c r="I1677" s="7" t="s">
        <v>1701</v>
      </c>
      <c r="J1677" s="7" t="s">
        <v>1368</v>
      </c>
      <c r="R1677" s="7" t="s">
        <v>0</v>
      </c>
      <c r="S1677" s="7">
        <v>5443</v>
      </c>
      <c r="T1677" s="7">
        <v>253</v>
      </c>
      <c r="U1677" s="7">
        <v>100</v>
      </c>
      <c r="V1677" s="7" t="s">
        <v>1</v>
      </c>
      <c r="W1677" s="7">
        <v>0</v>
      </c>
      <c r="X1677" s="7">
        <v>0</v>
      </c>
      <c r="Y1677" s="7" t="s">
        <v>2702</v>
      </c>
      <c r="Z1677" s="7" t="s">
        <v>1701</v>
      </c>
      <c r="AA1677" s="7" t="s">
        <v>1368</v>
      </c>
    </row>
    <row r="1678" spans="1:27" x14ac:dyDescent="0.35">
      <c r="A1678" s="7" t="s">
        <v>0</v>
      </c>
      <c r="B1678" s="7">
        <v>5443</v>
      </c>
      <c r="C1678" s="7">
        <v>253</v>
      </c>
      <c r="D1678" s="7">
        <v>100</v>
      </c>
      <c r="E1678" s="7" t="s">
        <v>1</v>
      </c>
      <c r="F1678" s="7">
        <v>0</v>
      </c>
      <c r="G1678" s="7">
        <v>0</v>
      </c>
      <c r="H1678" s="7" t="s">
        <v>2702</v>
      </c>
      <c r="I1678" s="7" t="s">
        <v>1699</v>
      </c>
      <c r="J1678" s="7" t="s">
        <v>1368</v>
      </c>
      <c r="R1678" s="7" t="s">
        <v>0</v>
      </c>
      <c r="S1678" s="7">
        <v>5443</v>
      </c>
      <c r="T1678" s="7">
        <v>253</v>
      </c>
      <c r="U1678" s="7">
        <v>100</v>
      </c>
      <c r="V1678" s="7" t="s">
        <v>1</v>
      </c>
      <c r="W1678" s="7">
        <v>0</v>
      </c>
      <c r="X1678" s="7">
        <v>0</v>
      </c>
      <c r="Y1678" s="7" t="s">
        <v>2702</v>
      </c>
      <c r="Z1678" s="7" t="s">
        <v>1699</v>
      </c>
      <c r="AA1678" s="7" t="s">
        <v>1368</v>
      </c>
    </row>
    <row r="1679" spans="1:27" x14ac:dyDescent="0.35">
      <c r="A1679" s="7" t="s">
        <v>0</v>
      </c>
      <c r="B1679" s="7">
        <v>5443</v>
      </c>
      <c r="C1679" s="7">
        <v>253</v>
      </c>
      <c r="D1679" s="7">
        <v>100</v>
      </c>
      <c r="E1679" s="7" t="s">
        <v>1</v>
      </c>
      <c r="F1679" s="7">
        <v>0</v>
      </c>
      <c r="G1679" s="7">
        <v>0</v>
      </c>
      <c r="H1679" s="7" t="s">
        <v>2702</v>
      </c>
      <c r="I1679" s="7" t="s">
        <v>1702</v>
      </c>
      <c r="J1679" s="7" t="s">
        <v>1368</v>
      </c>
      <c r="R1679" s="7" t="s">
        <v>0</v>
      </c>
      <c r="S1679" s="7">
        <v>5443</v>
      </c>
      <c r="T1679" s="7">
        <v>253</v>
      </c>
      <c r="U1679" s="7">
        <v>100</v>
      </c>
      <c r="V1679" s="7" t="s">
        <v>1</v>
      </c>
      <c r="W1679" s="7">
        <v>0</v>
      </c>
      <c r="X1679" s="7">
        <v>0</v>
      </c>
      <c r="Y1679" s="7" t="s">
        <v>2702</v>
      </c>
      <c r="Z1679" s="7" t="s">
        <v>1702</v>
      </c>
      <c r="AA1679" s="7" t="s">
        <v>1368</v>
      </c>
    </row>
    <row r="1680" spans="1:27" x14ac:dyDescent="0.35">
      <c r="A1680" s="7" t="s">
        <v>0</v>
      </c>
      <c r="B1680" s="7">
        <v>5443</v>
      </c>
      <c r="C1680" s="7">
        <v>253</v>
      </c>
      <c r="D1680" s="7">
        <v>100</v>
      </c>
      <c r="E1680" s="7" t="s">
        <v>1</v>
      </c>
      <c r="F1680" s="7">
        <v>0</v>
      </c>
      <c r="G1680" s="7">
        <v>0</v>
      </c>
      <c r="H1680" s="7" t="s">
        <v>2702</v>
      </c>
      <c r="I1680" s="7" t="s">
        <v>1700</v>
      </c>
      <c r="J1680" s="7" t="s">
        <v>1368</v>
      </c>
      <c r="R1680" s="7" t="s">
        <v>0</v>
      </c>
      <c r="S1680" s="7">
        <v>5443</v>
      </c>
      <c r="T1680" s="7">
        <v>253</v>
      </c>
      <c r="U1680" s="7">
        <v>100</v>
      </c>
      <c r="V1680" s="7" t="s">
        <v>1</v>
      </c>
      <c r="W1680" s="7">
        <v>0</v>
      </c>
      <c r="X1680" s="7">
        <v>0</v>
      </c>
      <c r="Y1680" s="7" t="s">
        <v>2702</v>
      </c>
      <c r="Z1680" s="7" t="s">
        <v>1700</v>
      </c>
      <c r="AA1680" s="7" t="s">
        <v>1368</v>
      </c>
    </row>
    <row r="1681" spans="1:27" x14ac:dyDescent="0.35">
      <c r="A1681" s="7" t="s">
        <v>0</v>
      </c>
      <c r="B1681" s="7">
        <v>5443</v>
      </c>
      <c r="C1681" s="7">
        <v>253</v>
      </c>
      <c r="D1681" s="7">
        <v>100</v>
      </c>
      <c r="E1681" s="7" t="s">
        <v>1</v>
      </c>
      <c r="F1681" s="7">
        <v>0</v>
      </c>
      <c r="G1681" s="7">
        <v>0</v>
      </c>
      <c r="H1681" s="7" t="s">
        <v>2702</v>
      </c>
      <c r="I1681" s="7" t="s">
        <v>1703</v>
      </c>
      <c r="J1681" s="7" t="s">
        <v>1368</v>
      </c>
      <c r="R1681" s="7" t="s">
        <v>0</v>
      </c>
      <c r="S1681" s="7">
        <v>5443</v>
      </c>
      <c r="T1681" s="7">
        <v>253</v>
      </c>
      <c r="U1681" s="7">
        <v>100</v>
      </c>
      <c r="V1681" s="7" t="s">
        <v>1</v>
      </c>
      <c r="W1681" s="7">
        <v>0</v>
      </c>
      <c r="X1681" s="7">
        <v>0</v>
      </c>
      <c r="Y1681" s="7" t="s">
        <v>2702</v>
      </c>
      <c r="Z1681" s="7" t="s">
        <v>1703</v>
      </c>
      <c r="AA1681" s="7" t="s">
        <v>1368</v>
      </c>
    </row>
    <row r="1682" spans="1:27" x14ac:dyDescent="0.35">
      <c r="A1682" s="7" t="s">
        <v>0</v>
      </c>
      <c r="B1682" s="7">
        <v>5443</v>
      </c>
      <c r="C1682" s="7">
        <v>253</v>
      </c>
      <c r="D1682" s="7">
        <v>100</v>
      </c>
      <c r="E1682" s="7" t="s">
        <v>1</v>
      </c>
      <c r="F1682" s="7">
        <v>0</v>
      </c>
      <c r="G1682" s="7">
        <v>0</v>
      </c>
      <c r="H1682" s="7" t="s">
        <v>2702</v>
      </c>
      <c r="I1682" s="7" t="s">
        <v>1704</v>
      </c>
      <c r="J1682" s="7" t="s">
        <v>1368</v>
      </c>
      <c r="R1682" s="7" t="s">
        <v>0</v>
      </c>
      <c r="S1682" s="7">
        <v>5443</v>
      </c>
      <c r="T1682" s="7">
        <v>253</v>
      </c>
      <c r="U1682" s="7">
        <v>100</v>
      </c>
      <c r="V1682" s="7" t="s">
        <v>1</v>
      </c>
      <c r="W1682" s="7">
        <v>0</v>
      </c>
      <c r="X1682" s="7">
        <v>0</v>
      </c>
      <c r="Y1682" s="7" t="s">
        <v>2702</v>
      </c>
      <c r="Z1682" s="7" t="s">
        <v>1704</v>
      </c>
      <c r="AA1682" s="7" t="s">
        <v>1368</v>
      </c>
    </row>
    <row r="1683" spans="1:27" x14ac:dyDescent="0.35">
      <c r="A1683" s="7" t="s">
        <v>0</v>
      </c>
      <c r="B1683" s="7">
        <v>5443</v>
      </c>
      <c r="C1683" s="7">
        <v>253</v>
      </c>
      <c r="D1683" s="7">
        <v>100</v>
      </c>
      <c r="E1683" s="7" t="s">
        <v>1</v>
      </c>
      <c r="F1683" s="7">
        <v>0</v>
      </c>
      <c r="G1683" s="7">
        <v>0</v>
      </c>
      <c r="H1683" s="7" t="s">
        <v>2702</v>
      </c>
      <c r="I1683" s="7" t="s">
        <v>1705</v>
      </c>
      <c r="J1683" s="7" t="s">
        <v>1368</v>
      </c>
      <c r="R1683" s="7" t="s">
        <v>0</v>
      </c>
      <c r="S1683" s="7">
        <v>5443</v>
      </c>
      <c r="T1683" s="7">
        <v>253</v>
      </c>
      <c r="U1683" s="7">
        <v>100</v>
      </c>
      <c r="V1683" s="7" t="s">
        <v>1</v>
      </c>
      <c r="W1683" s="7">
        <v>0</v>
      </c>
      <c r="X1683" s="7">
        <v>0</v>
      </c>
      <c r="Y1683" s="7" t="s">
        <v>2702</v>
      </c>
      <c r="Z1683" s="7" t="s">
        <v>1705</v>
      </c>
      <c r="AA1683" s="7" t="s">
        <v>1368</v>
      </c>
    </row>
    <row r="1684" spans="1:27" x14ac:dyDescent="0.35">
      <c r="A1684" s="7" t="s">
        <v>0</v>
      </c>
      <c r="B1684" s="7">
        <v>5443</v>
      </c>
      <c r="C1684" s="7">
        <v>253</v>
      </c>
      <c r="D1684" s="7">
        <v>100</v>
      </c>
      <c r="E1684" s="7" t="s">
        <v>1</v>
      </c>
      <c r="F1684" s="7">
        <v>0</v>
      </c>
      <c r="G1684" s="7">
        <v>0</v>
      </c>
      <c r="H1684" s="7" t="s">
        <v>2702</v>
      </c>
      <c r="I1684" s="7" t="s">
        <v>1706</v>
      </c>
      <c r="J1684" s="7" t="s">
        <v>1368</v>
      </c>
      <c r="R1684" s="7" t="s">
        <v>0</v>
      </c>
      <c r="S1684" s="7">
        <v>5443</v>
      </c>
      <c r="T1684" s="7">
        <v>253</v>
      </c>
      <c r="U1684" s="7">
        <v>100</v>
      </c>
      <c r="V1684" s="7" t="s">
        <v>1</v>
      </c>
      <c r="W1684" s="7">
        <v>0</v>
      </c>
      <c r="X1684" s="7">
        <v>0</v>
      </c>
      <c r="Y1684" s="7" t="s">
        <v>2702</v>
      </c>
      <c r="Z1684" s="7" t="s">
        <v>1706</v>
      </c>
      <c r="AA1684" s="7" t="s">
        <v>1368</v>
      </c>
    </row>
    <row r="1685" spans="1:27" x14ac:dyDescent="0.35">
      <c r="A1685" s="7" t="s">
        <v>0</v>
      </c>
      <c r="B1685" s="7">
        <v>5443</v>
      </c>
      <c r="C1685" s="7">
        <v>253</v>
      </c>
      <c r="D1685" s="7">
        <v>100</v>
      </c>
      <c r="E1685" s="7" t="s">
        <v>1</v>
      </c>
      <c r="F1685" s="7">
        <v>0</v>
      </c>
      <c r="G1685" s="7">
        <v>0</v>
      </c>
      <c r="H1685" s="7" t="s">
        <v>2702</v>
      </c>
      <c r="I1685" s="7" t="s">
        <v>1708</v>
      </c>
      <c r="J1685" s="7" t="s">
        <v>1368</v>
      </c>
      <c r="R1685" s="7" t="s">
        <v>0</v>
      </c>
      <c r="S1685" s="7">
        <v>5443</v>
      </c>
      <c r="T1685" s="7">
        <v>253</v>
      </c>
      <c r="U1685" s="7">
        <v>100</v>
      </c>
      <c r="V1685" s="7" t="s">
        <v>1</v>
      </c>
      <c r="W1685" s="7">
        <v>0</v>
      </c>
      <c r="X1685" s="7">
        <v>0</v>
      </c>
      <c r="Y1685" s="7" t="s">
        <v>2702</v>
      </c>
      <c r="Z1685" s="7" t="s">
        <v>1708</v>
      </c>
      <c r="AA1685" s="7" t="s">
        <v>1368</v>
      </c>
    </row>
    <row r="1686" spans="1:27" x14ac:dyDescent="0.35">
      <c r="A1686" s="7" t="s">
        <v>0</v>
      </c>
      <c r="B1686" s="7">
        <v>5443</v>
      </c>
      <c r="C1686" s="7">
        <v>253</v>
      </c>
      <c r="D1686" s="7">
        <v>100</v>
      </c>
      <c r="E1686" s="7" t="s">
        <v>1</v>
      </c>
      <c r="F1686" s="7">
        <v>0</v>
      </c>
      <c r="G1686" s="7">
        <v>0</v>
      </c>
      <c r="H1686" s="7" t="s">
        <v>2702</v>
      </c>
      <c r="I1686" s="7" t="s">
        <v>1709</v>
      </c>
      <c r="J1686" s="7" t="s">
        <v>1368</v>
      </c>
      <c r="R1686" s="7" t="s">
        <v>0</v>
      </c>
      <c r="S1686" s="7">
        <v>5443</v>
      </c>
      <c r="T1686" s="7">
        <v>253</v>
      </c>
      <c r="U1686" s="7">
        <v>100</v>
      </c>
      <c r="V1686" s="7" t="s">
        <v>1</v>
      </c>
      <c r="W1686" s="7">
        <v>0</v>
      </c>
      <c r="X1686" s="7">
        <v>0</v>
      </c>
      <c r="Y1686" s="7" t="s">
        <v>2702</v>
      </c>
      <c r="Z1686" s="7" t="s">
        <v>1709</v>
      </c>
      <c r="AA1686" s="7" t="s">
        <v>1368</v>
      </c>
    </row>
    <row r="1687" spans="1:27" x14ac:dyDescent="0.35">
      <c r="A1687" s="7" t="s">
        <v>0</v>
      </c>
      <c r="B1687" s="7">
        <v>5443</v>
      </c>
      <c r="C1687" s="7">
        <v>253</v>
      </c>
      <c r="D1687" s="7">
        <v>100</v>
      </c>
      <c r="E1687" s="7" t="s">
        <v>1</v>
      </c>
      <c r="F1687" s="7">
        <v>0</v>
      </c>
      <c r="G1687" s="7">
        <v>0</v>
      </c>
      <c r="H1687" s="7" t="s">
        <v>2702</v>
      </c>
      <c r="I1687" s="7" t="s">
        <v>1707</v>
      </c>
      <c r="J1687" s="7" t="s">
        <v>1368</v>
      </c>
      <c r="R1687" s="7" t="s">
        <v>0</v>
      </c>
      <c r="S1687" s="7">
        <v>5443</v>
      </c>
      <c r="T1687" s="7">
        <v>253</v>
      </c>
      <c r="U1687" s="7">
        <v>100</v>
      </c>
      <c r="V1687" s="7" t="s">
        <v>1</v>
      </c>
      <c r="W1687" s="7">
        <v>0</v>
      </c>
      <c r="X1687" s="7">
        <v>0</v>
      </c>
      <c r="Y1687" s="7" t="s">
        <v>2702</v>
      </c>
      <c r="Z1687" s="7" t="s">
        <v>1707</v>
      </c>
      <c r="AA1687" s="7" t="s">
        <v>1368</v>
      </c>
    </row>
    <row r="1688" spans="1:27" x14ac:dyDescent="0.35">
      <c r="A1688" s="7" t="s">
        <v>0</v>
      </c>
      <c r="B1688" s="7">
        <v>5443</v>
      </c>
      <c r="C1688" s="7">
        <v>253</v>
      </c>
      <c r="D1688" s="7">
        <v>100</v>
      </c>
      <c r="E1688" s="7" t="s">
        <v>1</v>
      </c>
      <c r="F1688" s="7">
        <v>0</v>
      </c>
      <c r="G1688" s="7">
        <v>0</v>
      </c>
      <c r="H1688" s="7" t="s">
        <v>2702</v>
      </c>
      <c r="I1688" s="7" t="s">
        <v>1710</v>
      </c>
      <c r="J1688" s="7" t="s">
        <v>1368</v>
      </c>
      <c r="R1688" s="7" t="s">
        <v>0</v>
      </c>
      <c r="S1688" s="7">
        <v>5443</v>
      </c>
      <c r="T1688" s="7">
        <v>253</v>
      </c>
      <c r="U1688" s="7">
        <v>100</v>
      </c>
      <c r="V1688" s="7" t="s">
        <v>1</v>
      </c>
      <c r="W1688" s="7">
        <v>0</v>
      </c>
      <c r="X1688" s="7">
        <v>0</v>
      </c>
      <c r="Y1688" s="7" t="s">
        <v>2702</v>
      </c>
      <c r="Z1688" s="7" t="s">
        <v>1710</v>
      </c>
      <c r="AA1688" s="7" t="s">
        <v>1368</v>
      </c>
    </row>
    <row r="1689" spans="1:27" x14ac:dyDescent="0.35">
      <c r="A1689" s="7" t="s">
        <v>0</v>
      </c>
      <c r="B1689" s="7">
        <v>5443</v>
      </c>
      <c r="C1689" s="7">
        <v>253</v>
      </c>
      <c r="D1689" s="7">
        <v>100</v>
      </c>
      <c r="E1689" s="7" t="s">
        <v>1</v>
      </c>
      <c r="F1689" s="7">
        <v>0</v>
      </c>
      <c r="G1689" s="7">
        <v>0</v>
      </c>
      <c r="H1689" s="7" t="s">
        <v>2702</v>
      </c>
      <c r="I1689" s="7" t="s">
        <v>1711</v>
      </c>
      <c r="J1689" s="7" t="s">
        <v>1368</v>
      </c>
      <c r="R1689" s="7" t="s">
        <v>0</v>
      </c>
      <c r="S1689" s="7">
        <v>5443</v>
      </c>
      <c r="T1689" s="7">
        <v>253</v>
      </c>
      <c r="U1689" s="7">
        <v>100</v>
      </c>
      <c r="V1689" s="7" t="s">
        <v>1</v>
      </c>
      <c r="W1689" s="7">
        <v>0</v>
      </c>
      <c r="X1689" s="7">
        <v>0</v>
      </c>
      <c r="Y1689" s="7" t="s">
        <v>2702</v>
      </c>
      <c r="Z1689" s="7" t="s">
        <v>1711</v>
      </c>
      <c r="AA1689" s="7" t="s">
        <v>1368</v>
      </c>
    </row>
    <row r="1690" spans="1:27" x14ac:dyDescent="0.35">
      <c r="A1690" s="7" t="s">
        <v>0</v>
      </c>
      <c r="B1690" s="7">
        <v>5443</v>
      </c>
      <c r="C1690" s="7">
        <v>253</v>
      </c>
      <c r="D1690" s="7">
        <v>100</v>
      </c>
      <c r="E1690" s="7" t="s">
        <v>1</v>
      </c>
      <c r="F1690" s="7">
        <v>0</v>
      </c>
      <c r="G1690" s="7">
        <v>0</v>
      </c>
      <c r="H1690" s="7" t="s">
        <v>2702</v>
      </c>
      <c r="I1690" s="7" t="s">
        <v>1712</v>
      </c>
      <c r="J1690" s="7" t="s">
        <v>1368</v>
      </c>
      <c r="R1690" s="7" t="s">
        <v>0</v>
      </c>
      <c r="S1690" s="7">
        <v>5443</v>
      </c>
      <c r="T1690" s="7">
        <v>253</v>
      </c>
      <c r="U1690" s="7">
        <v>100</v>
      </c>
      <c r="V1690" s="7" t="s">
        <v>1</v>
      </c>
      <c r="W1690" s="7">
        <v>0</v>
      </c>
      <c r="X1690" s="7">
        <v>0</v>
      </c>
      <c r="Y1690" s="7" t="s">
        <v>2702</v>
      </c>
      <c r="Z1690" s="7" t="s">
        <v>1712</v>
      </c>
      <c r="AA1690" s="7" t="s">
        <v>1368</v>
      </c>
    </row>
    <row r="1691" spans="1:27" x14ac:dyDescent="0.35">
      <c r="A1691" s="7" t="s">
        <v>0</v>
      </c>
      <c r="B1691" s="7">
        <v>5443</v>
      </c>
      <c r="C1691" s="7">
        <v>253</v>
      </c>
      <c r="D1691" s="7">
        <v>100</v>
      </c>
      <c r="E1691" s="7" t="s">
        <v>1</v>
      </c>
      <c r="F1691" s="7">
        <v>0</v>
      </c>
      <c r="G1691" s="7">
        <v>0</v>
      </c>
      <c r="H1691" s="7" t="s">
        <v>2702</v>
      </c>
      <c r="I1691" s="7" t="s">
        <v>1714</v>
      </c>
      <c r="J1691" s="7" t="s">
        <v>1368</v>
      </c>
      <c r="R1691" s="7" t="s">
        <v>0</v>
      </c>
      <c r="S1691" s="7">
        <v>5443</v>
      </c>
      <c r="T1691" s="7">
        <v>253</v>
      </c>
      <c r="U1691" s="7">
        <v>100</v>
      </c>
      <c r="V1691" s="7" t="s">
        <v>1</v>
      </c>
      <c r="W1691" s="7">
        <v>0</v>
      </c>
      <c r="X1691" s="7">
        <v>0</v>
      </c>
      <c r="Y1691" s="7" t="s">
        <v>2702</v>
      </c>
      <c r="Z1691" s="7" t="s">
        <v>1714</v>
      </c>
      <c r="AA1691" s="7" t="s">
        <v>1368</v>
      </c>
    </row>
    <row r="1692" spans="1:27" x14ac:dyDescent="0.35">
      <c r="A1692" s="7" t="s">
        <v>0</v>
      </c>
      <c r="B1692" s="7">
        <v>5443</v>
      </c>
      <c r="C1692" s="7">
        <v>253</v>
      </c>
      <c r="D1692" s="7">
        <v>100</v>
      </c>
      <c r="E1692" s="7" t="s">
        <v>1</v>
      </c>
      <c r="F1692" s="7">
        <v>0</v>
      </c>
      <c r="G1692" s="7">
        <v>0</v>
      </c>
      <c r="H1692" s="7" t="s">
        <v>2702</v>
      </c>
      <c r="I1692" s="7" t="s">
        <v>1713</v>
      </c>
      <c r="J1692" s="7" t="s">
        <v>1368</v>
      </c>
      <c r="R1692" s="7" t="s">
        <v>0</v>
      </c>
      <c r="S1692" s="7">
        <v>5443</v>
      </c>
      <c r="T1692" s="7">
        <v>253</v>
      </c>
      <c r="U1692" s="7">
        <v>100</v>
      </c>
      <c r="V1692" s="7" t="s">
        <v>1</v>
      </c>
      <c r="W1692" s="7">
        <v>0</v>
      </c>
      <c r="X1692" s="7">
        <v>0</v>
      </c>
      <c r="Y1692" s="7" t="s">
        <v>2702</v>
      </c>
      <c r="Z1692" s="7" t="s">
        <v>1713</v>
      </c>
      <c r="AA1692" s="7" t="s">
        <v>1368</v>
      </c>
    </row>
    <row r="1693" spans="1:27" x14ac:dyDescent="0.35">
      <c r="A1693" s="7" t="s">
        <v>0</v>
      </c>
      <c r="B1693" s="7">
        <v>5443</v>
      </c>
      <c r="C1693" s="7">
        <v>253</v>
      </c>
      <c r="D1693" s="7">
        <v>100</v>
      </c>
      <c r="E1693" s="7" t="s">
        <v>1</v>
      </c>
      <c r="F1693" s="7">
        <v>0</v>
      </c>
      <c r="G1693" s="7">
        <v>0</v>
      </c>
      <c r="H1693" s="7" t="s">
        <v>2702</v>
      </c>
      <c r="I1693" s="7" t="s">
        <v>1715</v>
      </c>
      <c r="J1693" s="7" t="s">
        <v>1368</v>
      </c>
      <c r="R1693" s="7" t="s">
        <v>0</v>
      </c>
      <c r="S1693" s="7">
        <v>5443</v>
      </c>
      <c r="T1693" s="7">
        <v>253</v>
      </c>
      <c r="U1693" s="7">
        <v>100</v>
      </c>
      <c r="V1693" s="7" t="s">
        <v>1</v>
      </c>
      <c r="W1693" s="7">
        <v>0</v>
      </c>
      <c r="X1693" s="7">
        <v>0</v>
      </c>
      <c r="Y1693" s="7" t="s">
        <v>2702</v>
      </c>
      <c r="Z1693" s="7" t="s">
        <v>1715</v>
      </c>
      <c r="AA1693" s="7" t="s">
        <v>1368</v>
      </c>
    </row>
    <row r="1694" spans="1:27" x14ac:dyDescent="0.35">
      <c r="A1694" s="7" t="s">
        <v>0</v>
      </c>
      <c r="B1694" s="7">
        <v>5443</v>
      </c>
      <c r="C1694" s="7">
        <v>253</v>
      </c>
      <c r="D1694" s="7">
        <v>100</v>
      </c>
      <c r="E1694" s="7" t="s">
        <v>1</v>
      </c>
      <c r="F1694" s="7">
        <v>0</v>
      </c>
      <c r="G1694" s="7">
        <v>0</v>
      </c>
      <c r="H1694" s="7" t="s">
        <v>2702</v>
      </c>
      <c r="I1694" s="7" t="s">
        <v>1716</v>
      </c>
      <c r="J1694" s="7" t="s">
        <v>1368</v>
      </c>
      <c r="R1694" s="7" t="s">
        <v>0</v>
      </c>
      <c r="S1694" s="7">
        <v>5443</v>
      </c>
      <c r="T1694" s="7">
        <v>253</v>
      </c>
      <c r="U1694" s="7">
        <v>100</v>
      </c>
      <c r="V1694" s="7" t="s">
        <v>1</v>
      </c>
      <c r="W1694" s="7">
        <v>0</v>
      </c>
      <c r="X1694" s="7">
        <v>0</v>
      </c>
      <c r="Y1694" s="7" t="s">
        <v>2702</v>
      </c>
      <c r="Z1694" s="7" t="s">
        <v>1716</v>
      </c>
      <c r="AA1694" s="7" t="s">
        <v>1368</v>
      </c>
    </row>
    <row r="1695" spans="1:27" x14ac:dyDescent="0.35">
      <c r="A1695" s="7" t="s">
        <v>0</v>
      </c>
      <c r="B1695" s="7">
        <v>5443</v>
      </c>
      <c r="C1695" s="7">
        <v>253</v>
      </c>
      <c r="D1695" s="7">
        <v>100</v>
      </c>
      <c r="E1695" s="7" t="s">
        <v>1</v>
      </c>
      <c r="F1695" s="7">
        <v>0</v>
      </c>
      <c r="G1695" s="7">
        <v>0</v>
      </c>
      <c r="H1695" s="7" t="s">
        <v>2702</v>
      </c>
      <c r="I1695" s="7" t="s">
        <v>1718</v>
      </c>
      <c r="J1695" s="7" t="s">
        <v>1368</v>
      </c>
      <c r="R1695" s="7" t="s">
        <v>0</v>
      </c>
      <c r="S1695" s="7">
        <v>5443</v>
      </c>
      <c r="T1695" s="7">
        <v>253</v>
      </c>
      <c r="U1695" s="7">
        <v>100</v>
      </c>
      <c r="V1695" s="7" t="s">
        <v>1</v>
      </c>
      <c r="W1695" s="7">
        <v>0</v>
      </c>
      <c r="X1695" s="7">
        <v>0</v>
      </c>
      <c r="Y1695" s="7" t="s">
        <v>2702</v>
      </c>
      <c r="Z1695" s="7" t="s">
        <v>1718</v>
      </c>
      <c r="AA1695" s="7" t="s">
        <v>1368</v>
      </c>
    </row>
    <row r="1696" spans="1:27" x14ac:dyDescent="0.35">
      <c r="A1696" s="7" t="s">
        <v>0</v>
      </c>
      <c r="B1696" s="7">
        <v>5443</v>
      </c>
      <c r="C1696" s="7">
        <v>253</v>
      </c>
      <c r="D1696" s="7">
        <v>100</v>
      </c>
      <c r="E1696" s="7" t="s">
        <v>1</v>
      </c>
      <c r="F1696" s="7">
        <v>0</v>
      </c>
      <c r="G1696" s="7">
        <v>0</v>
      </c>
      <c r="H1696" s="7" t="s">
        <v>2702</v>
      </c>
      <c r="I1696" s="7" t="s">
        <v>1717</v>
      </c>
      <c r="J1696" s="7" t="s">
        <v>1368</v>
      </c>
      <c r="R1696" s="7" t="s">
        <v>0</v>
      </c>
      <c r="S1696" s="7">
        <v>5443</v>
      </c>
      <c r="T1696" s="7">
        <v>253</v>
      </c>
      <c r="U1696" s="7">
        <v>100</v>
      </c>
      <c r="V1696" s="7" t="s">
        <v>1</v>
      </c>
      <c r="W1696" s="7">
        <v>0</v>
      </c>
      <c r="X1696" s="7">
        <v>0</v>
      </c>
      <c r="Y1696" s="7" t="s">
        <v>2702</v>
      </c>
      <c r="Z1696" s="7" t="s">
        <v>1717</v>
      </c>
      <c r="AA1696" s="7" t="s">
        <v>1368</v>
      </c>
    </row>
    <row r="1697" spans="1:27" x14ac:dyDescent="0.35">
      <c r="A1697" s="7" t="s">
        <v>0</v>
      </c>
      <c r="B1697" s="7">
        <v>5443</v>
      </c>
      <c r="C1697" s="7">
        <v>253</v>
      </c>
      <c r="D1697" s="7">
        <v>100</v>
      </c>
      <c r="E1697" s="7" t="s">
        <v>1</v>
      </c>
      <c r="F1697" s="7">
        <v>0</v>
      </c>
      <c r="G1697" s="7">
        <v>0</v>
      </c>
      <c r="H1697" s="7" t="s">
        <v>2702</v>
      </c>
      <c r="I1697" s="7" t="s">
        <v>1721</v>
      </c>
      <c r="J1697" s="7" t="s">
        <v>1368</v>
      </c>
      <c r="R1697" s="7" t="s">
        <v>0</v>
      </c>
      <c r="S1697" s="7">
        <v>5443</v>
      </c>
      <c r="T1697" s="7">
        <v>253</v>
      </c>
      <c r="U1697" s="7">
        <v>100</v>
      </c>
      <c r="V1697" s="7" t="s">
        <v>1</v>
      </c>
      <c r="W1697" s="7">
        <v>0</v>
      </c>
      <c r="X1697" s="7">
        <v>0</v>
      </c>
      <c r="Y1697" s="7" t="s">
        <v>2702</v>
      </c>
      <c r="Z1697" s="7" t="s">
        <v>1721</v>
      </c>
      <c r="AA1697" s="7" t="s">
        <v>1368</v>
      </c>
    </row>
    <row r="1698" spans="1:27" x14ac:dyDescent="0.35">
      <c r="A1698" s="7" t="s">
        <v>0</v>
      </c>
      <c r="B1698" s="7">
        <v>5443</v>
      </c>
      <c r="C1698" s="7">
        <v>253</v>
      </c>
      <c r="D1698" s="7">
        <v>100</v>
      </c>
      <c r="E1698" s="7" t="s">
        <v>1</v>
      </c>
      <c r="F1698" s="7">
        <v>0</v>
      </c>
      <c r="G1698" s="7">
        <v>0</v>
      </c>
      <c r="H1698" s="7" t="s">
        <v>2702</v>
      </c>
      <c r="I1698" s="7" t="s">
        <v>1719</v>
      </c>
      <c r="J1698" s="7" t="s">
        <v>1368</v>
      </c>
      <c r="R1698" s="7" t="s">
        <v>0</v>
      </c>
      <c r="S1698" s="7">
        <v>5443</v>
      </c>
      <c r="T1698" s="7">
        <v>253</v>
      </c>
      <c r="U1698" s="7">
        <v>100</v>
      </c>
      <c r="V1698" s="7" t="s">
        <v>1</v>
      </c>
      <c r="W1698" s="7">
        <v>0</v>
      </c>
      <c r="X1698" s="7">
        <v>0</v>
      </c>
      <c r="Y1698" s="7" t="s">
        <v>2702</v>
      </c>
      <c r="Z1698" s="7" t="s">
        <v>1719</v>
      </c>
      <c r="AA1698" s="7" t="s">
        <v>1368</v>
      </c>
    </row>
    <row r="1699" spans="1:27" x14ac:dyDescent="0.35">
      <c r="A1699" s="7" t="s">
        <v>0</v>
      </c>
      <c r="B1699" s="7">
        <v>5443</v>
      </c>
      <c r="C1699" s="7">
        <v>253</v>
      </c>
      <c r="D1699" s="7">
        <v>100</v>
      </c>
      <c r="E1699" s="7" t="s">
        <v>1</v>
      </c>
      <c r="F1699" s="7">
        <v>0</v>
      </c>
      <c r="G1699" s="7">
        <v>0</v>
      </c>
      <c r="H1699" s="7" t="s">
        <v>2702</v>
      </c>
      <c r="I1699" s="7" t="s">
        <v>1723</v>
      </c>
      <c r="J1699" s="7" t="s">
        <v>1368</v>
      </c>
      <c r="R1699" s="7" t="s">
        <v>0</v>
      </c>
      <c r="S1699" s="7">
        <v>5443</v>
      </c>
      <c r="T1699" s="7">
        <v>253</v>
      </c>
      <c r="U1699" s="7">
        <v>100</v>
      </c>
      <c r="V1699" s="7" t="s">
        <v>1</v>
      </c>
      <c r="W1699" s="7">
        <v>0</v>
      </c>
      <c r="X1699" s="7">
        <v>0</v>
      </c>
      <c r="Y1699" s="7" t="s">
        <v>2702</v>
      </c>
      <c r="Z1699" s="7" t="s">
        <v>1723</v>
      </c>
      <c r="AA1699" s="7" t="s">
        <v>1368</v>
      </c>
    </row>
    <row r="1700" spans="1:27" x14ac:dyDescent="0.35">
      <c r="A1700" s="7" t="s">
        <v>0</v>
      </c>
      <c r="B1700" s="7">
        <v>5443</v>
      </c>
      <c r="C1700" s="7">
        <v>253</v>
      </c>
      <c r="D1700" s="7">
        <v>100</v>
      </c>
      <c r="E1700" s="7" t="s">
        <v>1</v>
      </c>
      <c r="F1700" s="7">
        <v>0</v>
      </c>
      <c r="G1700" s="7">
        <v>0</v>
      </c>
      <c r="H1700" s="7" t="s">
        <v>2702</v>
      </c>
      <c r="I1700" s="7" t="s">
        <v>1722</v>
      </c>
      <c r="J1700" s="7" t="s">
        <v>1368</v>
      </c>
      <c r="R1700" s="7" t="s">
        <v>0</v>
      </c>
      <c r="S1700" s="7">
        <v>5443</v>
      </c>
      <c r="T1700" s="7">
        <v>253</v>
      </c>
      <c r="U1700" s="7">
        <v>100</v>
      </c>
      <c r="V1700" s="7" t="s">
        <v>1</v>
      </c>
      <c r="W1700" s="7">
        <v>0</v>
      </c>
      <c r="X1700" s="7">
        <v>0</v>
      </c>
      <c r="Y1700" s="7" t="s">
        <v>2702</v>
      </c>
      <c r="Z1700" s="7" t="s">
        <v>1722</v>
      </c>
      <c r="AA1700" s="7" t="s">
        <v>1368</v>
      </c>
    </row>
    <row r="1701" spans="1:27" x14ac:dyDescent="0.35">
      <c r="A1701" s="7" t="s">
        <v>0</v>
      </c>
      <c r="B1701" s="7">
        <v>5443</v>
      </c>
      <c r="C1701" s="7">
        <v>253</v>
      </c>
      <c r="D1701" s="7">
        <v>100</v>
      </c>
      <c r="E1701" s="7" t="s">
        <v>1</v>
      </c>
      <c r="F1701" s="7">
        <v>0</v>
      </c>
      <c r="G1701" s="7">
        <v>0</v>
      </c>
      <c r="H1701" s="7" t="s">
        <v>2702</v>
      </c>
      <c r="I1701" s="7" t="s">
        <v>1724</v>
      </c>
      <c r="J1701" s="7" t="s">
        <v>1368</v>
      </c>
      <c r="R1701" s="7" t="s">
        <v>0</v>
      </c>
      <c r="S1701" s="7">
        <v>5443</v>
      </c>
      <c r="T1701" s="7">
        <v>253</v>
      </c>
      <c r="U1701" s="7">
        <v>100</v>
      </c>
      <c r="V1701" s="7" t="s">
        <v>1</v>
      </c>
      <c r="W1701" s="7">
        <v>0</v>
      </c>
      <c r="X1701" s="7">
        <v>0</v>
      </c>
      <c r="Y1701" s="7" t="s">
        <v>2702</v>
      </c>
      <c r="Z1701" s="7" t="s">
        <v>1724</v>
      </c>
      <c r="AA1701" s="7" t="s">
        <v>1368</v>
      </c>
    </row>
    <row r="1702" spans="1:27" x14ac:dyDescent="0.35">
      <c r="A1702" s="7" t="s">
        <v>0</v>
      </c>
      <c r="B1702" s="7">
        <v>5443</v>
      </c>
      <c r="C1702" s="7">
        <v>253</v>
      </c>
      <c r="D1702" s="7">
        <v>100</v>
      </c>
      <c r="E1702" s="7" t="s">
        <v>1</v>
      </c>
      <c r="F1702" s="7">
        <v>0</v>
      </c>
      <c r="G1702" s="7">
        <v>0</v>
      </c>
      <c r="H1702" s="7" t="s">
        <v>2702</v>
      </c>
      <c r="I1702" s="7" t="s">
        <v>1725</v>
      </c>
      <c r="J1702" s="7" t="s">
        <v>1368</v>
      </c>
      <c r="R1702" s="7" t="s">
        <v>0</v>
      </c>
      <c r="S1702" s="7">
        <v>5443</v>
      </c>
      <c r="T1702" s="7">
        <v>253</v>
      </c>
      <c r="U1702" s="7">
        <v>100</v>
      </c>
      <c r="V1702" s="7" t="s">
        <v>1</v>
      </c>
      <c r="W1702" s="7">
        <v>0</v>
      </c>
      <c r="X1702" s="7">
        <v>0</v>
      </c>
      <c r="Y1702" s="7" t="s">
        <v>2702</v>
      </c>
      <c r="Z1702" s="7" t="s">
        <v>1725</v>
      </c>
      <c r="AA1702" s="7" t="s">
        <v>1368</v>
      </c>
    </row>
    <row r="1703" spans="1:27" x14ac:dyDescent="0.35">
      <c r="A1703" s="7" t="s">
        <v>0</v>
      </c>
      <c r="B1703" s="7">
        <v>5443</v>
      </c>
      <c r="C1703" s="7">
        <v>253</v>
      </c>
      <c r="D1703" s="7">
        <v>100</v>
      </c>
      <c r="E1703" s="7" t="s">
        <v>1</v>
      </c>
      <c r="F1703" s="7">
        <v>0</v>
      </c>
      <c r="G1703" s="7">
        <v>0</v>
      </c>
      <c r="H1703" s="7" t="s">
        <v>2702</v>
      </c>
      <c r="I1703" s="7" t="s">
        <v>1727</v>
      </c>
      <c r="J1703" s="7" t="s">
        <v>1368</v>
      </c>
      <c r="R1703" s="7" t="s">
        <v>0</v>
      </c>
      <c r="S1703" s="7">
        <v>5443</v>
      </c>
      <c r="T1703" s="7">
        <v>253</v>
      </c>
      <c r="U1703" s="7">
        <v>100</v>
      </c>
      <c r="V1703" s="7" t="s">
        <v>1</v>
      </c>
      <c r="W1703" s="7">
        <v>0</v>
      </c>
      <c r="X1703" s="7">
        <v>0</v>
      </c>
      <c r="Y1703" s="7" t="s">
        <v>2702</v>
      </c>
      <c r="Z1703" s="7" t="s">
        <v>1727</v>
      </c>
      <c r="AA1703" s="7" t="s">
        <v>1368</v>
      </c>
    </row>
    <row r="1704" spans="1:27" x14ac:dyDescent="0.35">
      <c r="A1704" s="7" t="s">
        <v>0</v>
      </c>
      <c r="B1704" s="7">
        <v>5443</v>
      </c>
      <c r="C1704" s="7">
        <v>253</v>
      </c>
      <c r="D1704" s="7">
        <v>100</v>
      </c>
      <c r="E1704" s="7" t="s">
        <v>1</v>
      </c>
      <c r="F1704" s="7">
        <v>0</v>
      </c>
      <c r="G1704" s="7">
        <v>0</v>
      </c>
      <c r="H1704" s="7" t="s">
        <v>2702</v>
      </c>
      <c r="I1704" s="7" t="s">
        <v>1729</v>
      </c>
      <c r="J1704" s="7" t="s">
        <v>1368</v>
      </c>
      <c r="R1704" s="7" t="s">
        <v>0</v>
      </c>
      <c r="S1704" s="7">
        <v>5443</v>
      </c>
      <c r="T1704" s="7">
        <v>253</v>
      </c>
      <c r="U1704" s="7">
        <v>100</v>
      </c>
      <c r="V1704" s="7" t="s">
        <v>1</v>
      </c>
      <c r="W1704" s="7">
        <v>0</v>
      </c>
      <c r="X1704" s="7">
        <v>0</v>
      </c>
      <c r="Y1704" s="7" t="s">
        <v>2702</v>
      </c>
      <c r="Z1704" s="7" t="s">
        <v>1729</v>
      </c>
      <c r="AA1704" s="7" t="s">
        <v>1368</v>
      </c>
    </row>
    <row r="1705" spans="1:27" x14ac:dyDescent="0.35">
      <c r="A1705" s="7" t="s">
        <v>0</v>
      </c>
      <c r="B1705" s="7">
        <v>5443</v>
      </c>
      <c r="C1705" s="7">
        <v>253</v>
      </c>
      <c r="D1705" s="7">
        <v>100</v>
      </c>
      <c r="E1705" s="7" t="s">
        <v>1</v>
      </c>
      <c r="F1705" s="7">
        <v>0</v>
      </c>
      <c r="G1705" s="7">
        <v>0</v>
      </c>
      <c r="H1705" s="7" t="s">
        <v>2702</v>
      </c>
      <c r="I1705" s="7" t="s">
        <v>1726</v>
      </c>
      <c r="J1705" s="7" t="s">
        <v>1368</v>
      </c>
      <c r="R1705" s="7" t="s">
        <v>0</v>
      </c>
      <c r="S1705" s="7">
        <v>5443</v>
      </c>
      <c r="T1705" s="7">
        <v>253</v>
      </c>
      <c r="U1705" s="7">
        <v>100</v>
      </c>
      <c r="V1705" s="7" t="s">
        <v>1</v>
      </c>
      <c r="W1705" s="7">
        <v>0</v>
      </c>
      <c r="X1705" s="7">
        <v>0</v>
      </c>
      <c r="Y1705" s="7" t="s">
        <v>2702</v>
      </c>
      <c r="Z1705" s="7" t="s">
        <v>1726</v>
      </c>
      <c r="AA1705" s="7" t="s">
        <v>1368</v>
      </c>
    </row>
    <row r="1706" spans="1:27" x14ac:dyDescent="0.35">
      <c r="A1706" s="7" t="s">
        <v>0</v>
      </c>
      <c r="B1706" s="7">
        <v>5443</v>
      </c>
      <c r="C1706" s="7">
        <v>253</v>
      </c>
      <c r="D1706" s="7">
        <v>100</v>
      </c>
      <c r="E1706" s="7" t="s">
        <v>1</v>
      </c>
      <c r="F1706" s="7">
        <v>0</v>
      </c>
      <c r="G1706" s="7">
        <v>0</v>
      </c>
      <c r="H1706" s="7" t="s">
        <v>2702</v>
      </c>
      <c r="I1706" s="7" t="s">
        <v>1730</v>
      </c>
      <c r="J1706" s="7" t="s">
        <v>1368</v>
      </c>
      <c r="R1706" s="7" t="s">
        <v>0</v>
      </c>
      <c r="S1706" s="7">
        <v>5443</v>
      </c>
      <c r="T1706" s="7">
        <v>253</v>
      </c>
      <c r="U1706" s="7">
        <v>100</v>
      </c>
      <c r="V1706" s="7" t="s">
        <v>1</v>
      </c>
      <c r="W1706" s="7">
        <v>0</v>
      </c>
      <c r="X1706" s="7">
        <v>0</v>
      </c>
      <c r="Y1706" s="7" t="s">
        <v>2702</v>
      </c>
      <c r="Z1706" s="7" t="s">
        <v>1730</v>
      </c>
      <c r="AA1706" s="7" t="s">
        <v>1368</v>
      </c>
    </row>
    <row r="1707" spans="1:27" x14ac:dyDescent="0.35">
      <c r="A1707" s="7" t="s">
        <v>0</v>
      </c>
      <c r="B1707" s="7">
        <v>5443</v>
      </c>
      <c r="C1707" s="7">
        <v>253</v>
      </c>
      <c r="D1707" s="7">
        <v>100</v>
      </c>
      <c r="E1707" s="7" t="s">
        <v>1</v>
      </c>
      <c r="F1707" s="7">
        <v>0</v>
      </c>
      <c r="G1707" s="7">
        <v>0</v>
      </c>
      <c r="H1707" s="7" t="s">
        <v>2702</v>
      </c>
      <c r="I1707" s="7" t="s">
        <v>1731</v>
      </c>
      <c r="J1707" s="7" t="s">
        <v>1368</v>
      </c>
      <c r="R1707" s="7" t="s">
        <v>0</v>
      </c>
      <c r="S1707" s="7">
        <v>5443</v>
      </c>
      <c r="T1707" s="7">
        <v>253</v>
      </c>
      <c r="U1707" s="7">
        <v>100</v>
      </c>
      <c r="V1707" s="7" t="s">
        <v>1</v>
      </c>
      <c r="W1707" s="7">
        <v>0</v>
      </c>
      <c r="X1707" s="7">
        <v>0</v>
      </c>
      <c r="Y1707" s="7" t="s">
        <v>2702</v>
      </c>
      <c r="Z1707" s="7" t="s">
        <v>1731</v>
      </c>
      <c r="AA1707" s="7" t="s">
        <v>1368</v>
      </c>
    </row>
    <row r="1708" spans="1:27" x14ac:dyDescent="0.35">
      <c r="A1708" s="7" t="s">
        <v>0</v>
      </c>
      <c r="B1708" s="7">
        <v>5443</v>
      </c>
      <c r="C1708" s="7">
        <v>253</v>
      </c>
      <c r="D1708" s="7">
        <v>100</v>
      </c>
      <c r="E1708" s="7" t="s">
        <v>1</v>
      </c>
      <c r="F1708" s="7">
        <v>0</v>
      </c>
      <c r="G1708" s="7">
        <v>0</v>
      </c>
      <c r="H1708" s="7" t="s">
        <v>2702</v>
      </c>
      <c r="I1708" s="7" t="s">
        <v>1733</v>
      </c>
      <c r="J1708" s="7" t="s">
        <v>1368</v>
      </c>
      <c r="R1708" s="7" t="s">
        <v>0</v>
      </c>
      <c r="S1708" s="7">
        <v>5443</v>
      </c>
      <c r="T1708" s="7">
        <v>253</v>
      </c>
      <c r="U1708" s="7">
        <v>100</v>
      </c>
      <c r="V1708" s="7" t="s">
        <v>1</v>
      </c>
      <c r="W1708" s="7">
        <v>0</v>
      </c>
      <c r="X1708" s="7">
        <v>0</v>
      </c>
      <c r="Y1708" s="7" t="s">
        <v>2702</v>
      </c>
      <c r="Z1708" s="7" t="s">
        <v>1733</v>
      </c>
      <c r="AA1708" s="7" t="s">
        <v>1368</v>
      </c>
    </row>
    <row r="1709" spans="1:27" x14ac:dyDescent="0.35">
      <c r="A1709" s="7" t="s">
        <v>0</v>
      </c>
      <c r="B1709" s="7">
        <v>5443</v>
      </c>
      <c r="C1709" s="7">
        <v>253</v>
      </c>
      <c r="D1709" s="7">
        <v>100</v>
      </c>
      <c r="E1709" s="7" t="s">
        <v>1</v>
      </c>
      <c r="F1709" s="7">
        <v>0</v>
      </c>
      <c r="G1709" s="7">
        <v>0</v>
      </c>
      <c r="H1709" s="7" t="s">
        <v>2702</v>
      </c>
      <c r="I1709" s="7" t="s">
        <v>1732</v>
      </c>
      <c r="J1709" s="7" t="s">
        <v>1368</v>
      </c>
      <c r="R1709" s="7" t="s">
        <v>0</v>
      </c>
      <c r="S1709" s="7">
        <v>5443</v>
      </c>
      <c r="T1709" s="7">
        <v>253</v>
      </c>
      <c r="U1709" s="7">
        <v>100</v>
      </c>
      <c r="V1709" s="7" t="s">
        <v>1</v>
      </c>
      <c r="W1709" s="7">
        <v>0</v>
      </c>
      <c r="X1709" s="7">
        <v>0</v>
      </c>
      <c r="Y1709" s="7" t="s">
        <v>2702</v>
      </c>
      <c r="Z1709" s="7" t="s">
        <v>1732</v>
      </c>
      <c r="AA1709" s="7" t="s">
        <v>1368</v>
      </c>
    </row>
    <row r="1710" spans="1:27" x14ac:dyDescent="0.35">
      <c r="A1710" s="7" t="s">
        <v>0</v>
      </c>
      <c r="B1710" s="7">
        <v>5443</v>
      </c>
      <c r="C1710" s="7">
        <v>253</v>
      </c>
      <c r="D1710" s="7">
        <v>100</v>
      </c>
      <c r="E1710" s="7" t="s">
        <v>1</v>
      </c>
      <c r="F1710" s="7">
        <v>0</v>
      </c>
      <c r="G1710" s="7">
        <v>0</v>
      </c>
      <c r="H1710" s="7" t="s">
        <v>2702</v>
      </c>
      <c r="I1710" s="7" t="s">
        <v>1734</v>
      </c>
      <c r="J1710" s="7" t="s">
        <v>1368</v>
      </c>
      <c r="R1710" s="7" t="s">
        <v>0</v>
      </c>
      <c r="S1710" s="7">
        <v>5443</v>
      </c>
      <c r="T1710" s="7">
        <v>253</v>
      </c>
      <c r="U1710" s="7">
        <v>100</v>
      </c>
      <c r="V1710" s="7" t="s">
        <v>1</v>
      </c>
      <c r="W1710" s="7">
        <v>0</v>
      </c>
      <c r="X1710" s="7">
        <v>0</v>
      </c>
      <c r="Y1710" s="7" t="s">
        <v>2702</v>
      </c>
      <c r="Z1710" s="7" t="s">
        <v>1734</v>
      </c>
      <c r="AA1710" s="7" t="s">
        <v>1368</v>
      </c>
    </row>
    <row r="1711" spans="1:27" x14ac:dyDescent="0.35">
      <c r="A1711" s="7" t="s">
        <v>0</v>
      </c>
      <c r="B1711" s="7">
        <v>5443</v>
      </c>
      <c r="C1711" s="7">
        <v>253</v>
      </c>
      <c r="D1711" s="7">
        <v>100</v>
      </c>
      <c r="E1711" s="7" t="s">
        <v>1</v>
      </c>
      <c r="F1711" s="7">
        <v>0</v>
      </c>
      <c r="G1711" s="7">
        <v>0</v>
      </c>
      <c r="H1711" s="7" t="s">
        <v>2702</v>
      </c>
      <c r="I1711" s="7" t="s">
        <v>1735</v>
      </c>
      <c r="J1711" s="7" t="s">
        <v>1368</v>
      </c>
      <c r="R1711" s="7" t="s">
        <v>0</v>
      </c>
      <c r="S1711" s="7">
        <v>5443</v>
      </c>
      <c r="T1711" s="7">
        <v>253</v>
      </c>
      <c r="U1711" s="7">
        <v>100</v>
      </c>
      <c r="V1711" s="7" t="s">
        <v>1</v>
      </c>
      <c r="W1711" s="7">
        <v>0</v>
      </c>
      <c r="X1711" s="7">
        <v>0</v>
      </c>
      <c r="Y1711" s="7" t="s">
        <v>2702</v>
      </c>
      <c r="Z1711" s="7" t="s">
        <v>1735</v>
      </c>
      <c r="AA1711" s="7" t="s">
        <v>1368</v>
      </c>
    </row>
    <row r="1712" spans="1:27" x14ac:dyDescent="0.35">
      <c r="A1712" s="7" t="s">
        <v>0</v>
      </c>
      <c r="B1712" s="7">
        <v>5443</v>
      </c>
      <c r="C1712" s="7">
        <v>253</v>
      </c>
      <c r="D1712" s="7">
        <v>100</v>
      </c>
      <c r="E1712" s="7" t="s">
        <v>1</v>
      </c>
      <c r="F1712" s="7">
        <v>0</v>
      </c>
      <c r="G1712" s="7">
        <v>0</v>
      </c>
      <c r="H1712" s="7" t="s">
        <v>2702</v>
      </c>
      <c r="I1712" s="7" t="s">
        <v>1736</v>
      </c>
      <c r="J1712" s="7" t="s">
        <v>1368</v>
      </c>
      <c r="R1712" s="7" t="s">
        <v>0</v>
      </c>
      <c r="S1712" s="7">
        <v>5443</v>
      </c>
      <c r="T1712" s="7">
        <v>253</v>
      </c>
      <c r="U1712" s="7">
        <v>100</v>
      </c>
      <c r="V1712" s="7" t="s">
        <v>1</v>
      </c>
      <c r="W1712" s="7">
        <v>0</v>
      </c>
      <c r="X1712" s="7">
        <v>0</v>
      </c>
      <c r="Y1712" s="7" t="s">
        <v>2702</v>
      </c>
      <c r="Z1712" s="7" t="s">
        <v>1736</v>
      </c>
      <c r="AA1712" s="7" t="s">
        <v>1368</v>
      </c>
    </row>
    <row r="1713" spans="1:27" x14ac:dyDescent="0.35">
      <c r="A1713" s="7" t="s">
        <v>0</v>
      </c>
      <c r="B1713" s="7">
        <v>5443</v>
      </c>
      <c r="C1713" s="7">
        <v>253</v>
      </c>
      <c r="D1713" s="7">
        <v>100</v>
      </c>
      <c r="E1713" s="7" t="s">
        <v>1</v>
      </c>
      <c r="F1713" s="7">
        <v>0</v>
      </c>
      <c r="G1713" s="7">
        <v>0</v>
      </c>
      <c r="H1713" s="7" t="s">
        <v>2702</v>
      </c>
      <c r="I1713" s="7" t="s">
        <v>1738</v>
      </c>
      <c r="J1713" s="7" t="s">
        <v>1368</v>
      </c>
      <c r="R1713" s="7" t="s">
        <v>0</v>
      </c>
      <c r="S1713" s="7">
        <v>5443</v>
      </c>
      <c r="T1713" s="7">
        <v>253</v>
      </c>
      <c r="U1713" s="7">
        <v>100</v>
      </c>
      <c r="V1713" s="7" t="s">
        <v>1</v>
      </c>
      <c r="W1713" s="7">
        <v>0</v>
      </c>
      <c r="X1713" s="7">
        <v>0</v>
      </c>
      <c r="Y1713" s="7" t="s">
        <v>2702</v>
      </c>
      <c r="Z1713" s="7" t="s">
        <v>1738</v>
      </c>
      <c r="AA1713" s="7" t="s">
        <v>1368</v>
      </c>
    </row>
    <row r="1714" spans="1:27" x14ac:dyDescent="0.35">
      <c r="A1714" s="7" t="s">
        <v>0</v>
      </c>
      <c r="B1714" s="7">
        <v>5443</v>
      </c>
      <c r="C1714" s="7">
        <v>253</v>
      </c>
      <c r="D1714" s="7">
        <v>100</v>
      </c>
      <c r="E1714" s="7" t="s">
        <v>1</v>
      </c>
      <c r="F1714" s="7">
        <v>0</v>
      </c>
      <c r="G1714" s="7">
        <v>0</v>
      </c>
      <c r="H1714" s="7" t="s">
        <v>2702</v>
      </c>
      <c r="I1714" s="7" t="s">
        <v>1737</v>
      </c>
      <c r="J1714" s="7" t="s">
        <v>1368</v>
      </c>
      <c r="R1714" s="7" t="s">
        <v>0</v>
      </c>
      <c r="S1714" s="7">
        <v>5443</v>
      </c>
      <c r="T1714" s="7">
        <v>253</v>
      </c>
      <c r="U1714" s="7">
        <v>100</v>
      </c>
      <c r="V1714" s="7" t="s">
        <v>1</v>
      </c>
      <c r="W1714" s="7">
        <v>0</v>
      </c>
      <c r="X1714" s="7">
        <v>0</v>
      </c>
      <c r="Y1714" s="7" t="s">
        <v>2702</v>
      </c>
      <c r="Z1714" s="7" t="s">
        <v>1737</v>
      </c>
      <c r="AA1714" s="7" t="s">
        <v>1368</v>
      </c>
    </row>
    <row r="1715" spans="1:27" x14ac:dyDescent="0.35">
      <c r="A1715" s="7" t="s">
        <v>0</v>
      </c>
      <c r="B1715" s="7">
        <v>5443</v>
      </c>
      <c r="C1715" s="7">
        <v>253</v>
      </c>
      <c r="D1715" s="7">
        <v>100</v>
      </c>
      <c r="E1715" s="7" t="s">
        <v>1</v>
      </c>
      <c r="F1715" s="7">
        <v>0</v>
      </c>
      <c r="G1715" s="7">
        <v>0</v>
      </c>
      <c r="H1715" s="7" t="s">
        <v>2702</v>
      </c>
      <c r="I1715" s="7" t="s">
        <v>1739</v>
      </c>
      <c r="J1715" s="7" t="s">
        <v>1368</v>
      </c>
      <c r="R1715" s="7" t="s">
        <v>0</v>
      </c>
      <c r="S1715" s="7">
        <v>5443</v>
      </c>
      <c r="T1715" s="7">
        <v>253</v>
      </c>
      <c r="U1715" s="7">
        <v>100</v>
      </c>
      <c r="V1715" s="7" t="s">
        <v>1</v>
      </c>
      <c r="W1715" s="7">
        <v>0</v>
      </c>
      <c r="X1715" s="7">
        <v>0</v>
      </c>
      <c r="Y1715" s="7" t="s">
        <v>2702</v>
      </c>
      <c r="Z1715" s="7" t="s">
        <v>1739</v>
      </c>
      <c r="AA1715" s="7" t="s">
        <v>1368</v>
      </c>
    </row>
    <row r="1716" spans="1:27" x14ac:dyDescent="0.35">
      <c r="A1716" s="7" t="s">
        <v>0</v>
      </c>
      <c r="B1716" s="7">
        <v>11942</v>
      </c>
      <c r="C1716" s="7">
        <v>253</v>
      </c>
      <c r="D1716" s="7">
        <v>99.6</v>
      </c>
      <c r="E1716" s="7" t="s">
        <v>1</v>
      </c>
      <c r="F1716" s="7">
        <v>0</v>
      </c>
      <c r="G1716" s="7">
        <v>0</v>
      </c>
      <c r="H1716" s="7" t="s">
        <v>2695</v>
      </c>
      <c r="I1716" s="7" t="s">
        <v>1742</v>
      </c>
      <c r="J1716" s="7" t="s">
        <v>754</v>
      </c>
      <c r="R1716" s="7" t="s">
        <v>0</v>
      </c>
      <c r="S1716" s="7">
        <v>11942</v>
      </c>
      <c r="T1716" s="7">
        <v>253</v>
      </c>
      <c r="U1716" s="7">
        <v>99.6</v>
      </c>
      <c r="V1716" s="7" t="s">
        <v>1</v>
      </c>
      <c r="W1716" s="7">
        <v>0</v>
      </c>
      <c r="X1716" s="7">
        <v>0</v>
      </c>
      <c r="Y1716" s="7" t="s">
        <v>2695</v>
      </c>
      <c r="Z1716" s="7" t="s">
        <v>1742</v>
      </c>
      <c r="AA1716" s="7" t="s">
        <v>754</v>
      </c>
    </row>
    <row r="1717" spans="1:27" x14ac:dyDescent="0.35">
      <c r="A1717" s="7" t="s">
        <v>0</v>
      </c>
      <c r="B1717" s="7">
        <v>5443</v>
      </c>
      <c r="C1717" s="7">
        <v>253</v>
      </c>
      <c r="D1717" s="7">
        <v>100</v>
      </c>
      <c r="E1717" s="7" t="s">
        <v>1</v>
      </c>
      <c r="F1717" s="7">
        <v>0</v>
      </c>
      <c r="G1717" s="7">
        <v>0</v>
      </c>
      <c r="H1717" s="7" t="s">
        <v>2702</v>
      </c>
      <c r="I1717" s="7" t="s">
        <v>1741</v>
      </c>
      <c r="J1717" s="7" t="s">
        <v>1368</v>
      </c>
      <c r="R1717" s="7" t="s">
        <v>0</v>
      </c>
      <c r="S1717" s="7">
        <v>5443</v>
      </c>
      <c r="T1717" s="7">
        <v>253</v>
      </c>
      <c r="U1717" s="7">
        <v>100</v>
      </c>
      <c r="V1717" s="7" t="s">
        <v>1</v>
      </c>
      <c r="W1717" s="7">
        <v>0</v>
      </c>
      <c r="X1717" s="7">
        <v>0</v>
      </c>
      <c r="Y1717" s="7" t="s">
        <v>2702</v>
      </c>
      <c r="Z1717" s="7" t="s">
        <v>1741</v>
      </c>
      <c r="AA1717" s="7" t="s">
        <v>1368</v>
      </c>
    </row>
    <row r="1718" spans="1:27" x14ac:dyDescent="0.35">
      <c r="A1718" s="7" t="s">
        <v>0</v>
      </c>
      <c r="B1718" s="7">
        <v>5443</v>
      </c>
      <c r="C1718" s="7">
        <v>253</v>
      </c>
      <c r="D1718" s="7">
        <v>100</v>
      </c>
      <c r="E1718" s="7" t="s">
        <v>1</v>
      </c>
      <c r="F1718" s="7">
        <v>0</v>
      </c>
      <c r="G1718" s="7">
        <v>0</v>
      </c>
      <c r="H1718" s="7" t="s">
        <v>2702</v>
      </c>
      <c r="I1718" s="7" t="s">
        <v>1740</v>
      </c>
      <c r="J1718" s="7" t="s">
        <v>1368</v>
      </c>
      <c r="R1718" s="7" t="s">
        <v>0</v>
      </c>
      <c r="S1718" s="7">
        <v>5443</v>
      </c>
      <c r="T1718" s="7">
        <v>253</v>
      </c>
      <c r="U1718" s="7">
        <v>100</v>
      </c>
      <c r="V1718" s="7" t="s">
        <v>1</v>
      </c>
      <c r="W1718" s="7">
        <v>0</v>
      </c>
      <c r="X1718" s="7">
        <v>0</v>
      </c>
      <c r="Y1718" s="7" t="s">
        <v>2702</v>
      </c>
      <c r="Z1718" s="7" t="s">
        <v>1740</v>
      </c>
      <c r="AA1718" s="7" t="s">
        <v>1368</v>
      </c>
    </row>
    <row r="1719" spans="1:27" x14ac:dyDescent="0.35">
      <c r="A1719" s="7" t="s">
        <v>0</v>
      </c>
      <c r="B1719" s="7">
        <v>11942</v>
      </c>
      <c r="C1719" s="7">
        <v>253</v>
      </c>
      <c r="D1719" s="7">
        <v>99.6</v>
      </c>
      <c r="E1719" s="7" t="s">
        <v>1</v>
      </c>
      <c r="F1719" s="7">
        <v>0</v>
      </c>
      <c r="G1719" s="7">
        <v>0</v>
      </c>
      <c r="H1719" s="7" t="s">
        <v>2695</v>
      </c>
      <c r="I1719" s="7" t="s">
        <v>1743</v>
      </c>
      <c r="J1719" s="7" t="s">
        <v>754</v>
      </c>
      <c r="R1719" s="7" t="s">
        <v>0</v>
      </c>
      <c r="S1719" s="7">
        <v>11942</v>
      </c>
      <c r="T1719" s="7">
        <v>253</v>
      </c>
      <c r="U1719" s="7">
        <v>99.6</v>
      </c>
      <c r="V1719" s="7" t="s">
        <v>1</v>
      </c>
      <c r="W1719" s="7">
        <v>0</v>
      </c>
      <c r="X1719" s="7">
        <v>0</v>
      </c>
      <c r="Y1719" s="7" t="s">
        <v>2695</v>
      </c>
      <c r="Z1719" s="7" t="s">
        <v>1743</v>
      </c>
      <c r="AA1719" s="7" t="s">
        <v>754</v>
      </c>
    </row>
    <row r="1720" spans="1:27" x14ac:dyDescent="0.35">
      <c r="A1720" s="7" t="s">
        <v>0</v>
      </c>
      <c r="B1720" s="7">
        <v>11942</v>
      </c>
      <c r="C1720" s="7">
        <v>253</v>
      </c>
      <c r="D1720" s="7">
        <v>99.6</v>
      </c>
      <c r="E1720" s="7" t="s">
        <v>1</v>
      </c>
      <c r="F1720" s="7">
        <v>0</v>
      </c>
      <c r="G1720" s="7">
        <v>0</v>
      </c>
      <c r="H1720" s="7" t="s">
        <v>2695</v>
      </c>
      <c r="I1720" s="7" t="s">
        <v>1744</v>
      </c>
      <c r="J1720" s="7" t="s">
        <v>754</v>
      </c>
      <c r="R1720" s="7" t="s">
        <v>0</v>
      </c>
      <c r="S1720" s="7">
        <v>11942</v>
      </c>
      <c r="T1720" s="7">
        <v>253</v>
      </c>
      <c r="U1720" s="7">
        <v>99.6</v>
      </c>
      <c r="V1720" s="7" t="s">
        <v>1</v>
      </c>
      <c r="W1720" s="7">
        <v>0</v>
      </c>
      <c r="X1720" s="7">
        <v>0</v>
      </c>
      <c r="Y1720" s="7" t="s">
        <v>2695</v>
      </c>
      <c r="Z1720" s="7" t="s">
        <v>1744</v>
      </c>
      <c r="AA1720" s="7" t="s">
        <v>754</v>
      </c>
    </row>
    <row r="1721" spans="1:27" x14ac:dyDescent="0.35">
      <c r="A1721" s="7" t="s">
        <v>0</v>
      </c>
      <c r="B1721" s="7">
        <v>11942</v>
      </c>
      <c r="C1721" s="7">
        <v>253</v>
      </c>
      <c r="D1721" s="7">
        <v>99.6</v>
      </c>
      <c r="E1721" s="7" t="s">
        <v>1</v>
      </c>
      <c r="F1721" s="7">
        <v>0</v>
      </c>
      <c r="G1721" s="7">
        <v>0</v>
      </c>
      <c r="H1721" s="7" t="s">
        <v>2695</v>
      </c>
      <c r="I1721" s="7" t="s">
        <v>1745</v>
      </c>
      <c r="J1721" s="7" t="s">
        <v>754</v>
      </c>
      <c r="R1721" s="7" t="s">
        <v>0</v>
      </c>
      <c r="S1721" s="7">
        <v>11942</v>
      </c>
      <c r="T1721" s="7">
        <v>253</v>
      </c>
      <c r="U1721" s="7">
        <v>99.6</v>
      </c>
      <c r="V1721" s="7" t="s">
        <v>1</v>
      </c>
      <c r="W1721" s="7">
        <v>0</v>
      </c>
      <c r="X1721" s="7">
        <v>0</v>
      </c>
      <c r="Y1721" s="7" t="s">
        <v>2695</v>
      </c>
      <c r="Z1721" s="7" t="s">
        <v>1745</v>
      </c>
      <c r="AA1721" s="7" t="s">
        <v>754</v>
      </c>
    </row>
    <row r="1722" spans="1:27" x14ac:dyDescent="0.35">
      <c r="A1722" s="7" t="s">
        <v>0</v>
      </c>
      <c r="B1722" s="7">
        <v>5389</v>
      </c>
      <c r="C1722" s="7">
        <v>253</v>
      </c>
      <c r="D1722" s="7">
        <v>96.4</v>
      </c>
      <c r="E1722" s="7" t="s">
        <v>1</v>
      </c>
      <c r="F1722" s="7">
        <v>0</v>
      </c>
      <c r="G1722" s="7">
        <v>0</v>
      </c>
      <c r="H1722" s="7" t="s">
        <v>2745</v>
      </c>
      <c r="I1722" s="7" t="s">
        <v>1747</v>
      </c>
      <c r="J1722" s="7" t="s">
        <v>2540</v>
      </c>
      <c r="R1722" s="7" t="s">
        <v>0</v>
      </c>
      <c r="S1722" s="7">
        <v>5389</v>
      </c>
      <c r="T1722" s="7">
        <v>253</v>
      </c>
      <c r="U1722" s="7">
        <v>96.4</v>
      </c>
      <c r="V1722" s="7" t="s">
        <v>1</v>
      </c>
      <c r="W1722" s="7">
        <v>0</v>
      </c>
      <c r="X1722" s="7">
        <v>0</v>
      </c>
      <c r="Y1722" s="7" t="s">
        <v>2745</v>
      </c>
      <c r="Z1722" s="7" t="s">
        <v>1747</v>
      </c>
      <c r="AA1722" s="7" t="s">
        <v>2540</v>
      </c>
    </row>
    <row r="1723" spans="1:27" x14ac:dyDescent="0.35">
      <c r="A1723" s="7" t="s">
        <v>0</v>
      </c>
      <c r="B1723" s="7">
        <v>5389</v>
      </c>
      <c r="C1723" s="7">
        <v>253</v>
      </c>
      <c r="D1723" s="7">
        <v>96.4</v>
      </c>
      <c r="E1723" s="7" t="s">
        <v>1</v>
      </c>
      <c r="F1723" s="7">
        <v>0</v>
      </c>
      <c r="G1723" s="7">
        <v>0</v>
      </c>
      <c r="H1723" s="7" t="s">
        <v>2745</v>
      </c>
      <c r="I1723" s="7" t="s">
        <v>1746</v>
      </c>
      <c r="J1723" s="7" t="s">
        <v>2540</v>
      </c>
      <c r="R1723" s="7" t="s">
        <v>0</v>
      </c>
      <c r="S1723" s="7">
        <v>5389</v>
      </c>
      <c r="T1723" s="7">
        <v>253</v>
      </c>
      <c r="U1723" s="7">
        <v>96.4</v>
      </c>
      <c r="V1723" s="7" t="s">
        <v>1</v>
      </c>
      <c r="W1723" s="7">
        <v>0</v>
      </c>
      <c r="X1723" s="7">
        <v>0</v>
      </c>
      <c r="Y1723" s="7" t="s">
        <v>2745</v>
      </c>
      <c r="Z1723" s="7" t="s">
        <v>1746</v>
      </c>
      <c r="AA1723" s="7" t="s">
        <v>2540</v>
      </c>
    </row>
    <row r="1724" spans="1:27" x14ac:dyDescent="0.35">
      <c r="A1724" s="7" t="s">
        <v>0</v>
      </c>
      <c r="B1724" s="7">
        <v>5389</v>
      </c>
      <c r="C1724" s="7">
        <v>253</v>
      </c>
      <c r="D1724" s="7">
        <v>96.4</v>
      </c>
      <c r="E1724" s="7" t="s">
        <v>1</v>
      </c>
      <c r="F1724" s="7">
        <v>0</v>
      </c>
      <c r="G1724" s="7">
        <v>0</v>
      </c>
      <c r="H1724" s="7" t="s">
        <v>2745</v>
      </c>
      <c r="I1724" s="7" t="s">
        <v>1748</v>
      </c>
      <c r="J1724" s="7" t="s">
        <v>2540</v>
      </c>
      <c r="R1724" s="7" t="s">
        <v>0</v>
      </c>
      <c r="S1724" s="7">
        <v>5389</v>
      </c>
      <c r="T1724" s="7">
        <v>253</v>
      </c>
      <c r="U1724" s="7">
        <v>96.4</v>
      </c>
      <c r="V1724" s="7" t="s">
        <v>1</v>
      </c>
      <c r="W1724" s="7">
        <v>0</v>
      </c>
      <c r="X1724" s="7">
        <v>0</v>
      </c>
      <c r="Y1724" s="7" t="s">
        <v>2745</v>
      </c>
      <c r="Z1724" s="7" t="s">
        <v>1748</v>
      </c>
      <c r="AA1724" s="7" t="s">
        <v>2540</v>
      </c>
    </row>
    <row r="1725" spans="1:27" x14ac:dyDescent="0.35">
      <c r="A1725" s="7" t="s">
        <v>0</v>
      </c>
      <c r="B1725" s="7">
        <v>5389</v>
      </c>
      <c r="C1725" s="7">
        <v>253</v>
      </c>
      <c r="D1725" s="7">
        <v>96.4</v>
      </c>
      <c r="E1725" s="7" t="s">
        <v>1</v>
      </c>
      <c r="F1725" s="7">
        <v>0</v>
      </c>
      <c r="G1725" s="7">
        <v>0</v>
      </c>
      <c r="H1725" s="7" t="s">
        <v>2745</v>
      </c>
      <c r="I1725" s="7" t="s">
        <v>1751</v>
      </c>
      <c r="J1725" s="7" t="s">
        <v>2540</v>
      </c>
      <c r="R1725" s="7" t="s">
        <v>0</v>
      </c>
      <c r="S1725" s="7">
        <v>5389</v>
      </c>
      <c r="T1725" s="7">
        <v>253</v>
      </c>
      <c r="U1725" s="7">
        <v>96.4</v>
      </c>
      <c r="V1725" s="7" t="s">
        <v>1</v>
      </c>
      <c r="W1725" s="7">
        <v>0</v>
      </c>
      <c r="X1725" s="7">
        <v>0</v>
      </c>
      <c r="Y1725" s="7" t="s">
        <v>2745</v>
      </c>
      <c r="Z1725" s="7" t="s">
        <v>1751</v>
      </c>
      <c r="AA1725" s="7" t="s">
        <v>2540</v>
      </c>
    </row>
    <row r="1726" spans="1:27" x14ac:dyDescent="0.35">
      <c r="A1726" s="7" t="s">
        <v>0</v>
      </c>
      <c r="B1726" s="7">
        <v>5389</v>
      </c>
      <c r="C1726" s="7">
        <v>253</v>
      </c>
      <c r="D1726" s="7">
        <v>96.4</v>
      </c>
      <c r="E1726" s="7" t="s">
        <v>1</v>
      </c>
      <c r="F1726" s="7">
        <v>0</v>
      </c>
      <c r="G1726" s="7">
        <v>0</v>
      </c>
      <c r="H1726" s="7" t="s">
        <v>2745</v>
      </c>
      <c r="I1726" s="7" t="s">
        <v>1749</v>
      </c>
      <c r="J1726" s="7" t="s">
        <v>2540</v>
      </c>
      <c r="R1726" s="7" t="s">
        <v>0</v>
      </c>
      <c r="S1726" s="7">
        <v>5389</v>
      </c>
      <c r="T1726" s="7">
        <v>253</v>
      </c>
      <c r="U1726" s="7">
        <v>96.4</v>
      </c>
      <c r="V1726" s="7" t="s">
        <v>1</v>
      </c>
      <c r="W1726" s="7">
        <v>0</v>
      </c>
      <c r="X1726" s="7">
        <v>0</v>
      </c>
      <c r="Y1726" s="7" t="s">
        <v>2745</v>
      </c>
      <c r="Z1726" s="7" t="s">
        <v>1749</v>
      </c>
      <c r="AA1726" s="7" t="s">
        <v>2540</v>
      </c>
    </row>
    <row r="1727" spans="1:27" x14ac:dyDescent="0.35">
      <c r="A1727" s="7" t="s">
        <v>0</v>
      </c>
      <c r="B1727" s="7">
        <v>5389</v>
      </c>
      <c r="C1727" s="7">
        <v>253</v>
      </c>
      <c r="D1727" s="7">
        <v>96.4</v>
      </c>
      <c r="E1727" s="7" t="s">
        <v>1</v>
      </c>
      <c r="F1727" s="7">
        <v>0</v>
      </c>
      <c r="G1727" s="7">
        <v>0</v>
      </c>
      <c r="H1727" s="7" t="s">
        <v>2745</v>
      </c>
      <c r="I1727" s="7" t="s">
        <v>1750</v>
      </c>
      <c r="J1727" s="7" t="s">
        <v>2540</v>
      </c>
      <c r="R1727" s="7" t="s">
        <v>0</v>
      </c>
      <c r="S1727" s="7">
        <v>5389</v>
      </c>
      <c r="T1727" s="7">
        <v>253</v>
      </c>
      <c r="U1727" s="7">
        <v>96.4</v>
      </c>
      <c r="V1727" s="7" t="s">
        <v>1</v>
      </c>
      <c r="W1727" s="7">
        <v>0</v>
      </c>
      <c r="X1727" s="7">
        <v>0</v>
      </c>
      <c r="Y1727" s="7" t="s">
        <v>2745</v>
      </c>
      <c r="Z1727" s="7" t="s">
        <v>1750</v>
      </c>
      <c r="AA1727" s="7" t="s">
        <v>2540</v>
      </c>
    </row>
    <row r="1728" spans="1:27" x14ac:dyDescent="0.35">
      <c r="A1728" s="7" t="s">
        <v>0</v>
      </c>
      <c r="B1728" s="7">
        <v>5389</v>
      </c>
      <c r="C1728" s="7">
        <v>253</v>
      </c>
      <c r="D1728" s="7">
        <v>96.4</v>
      </c>
      <c r="E1728" s="7" t="s">
        <v>1</v>
      </c>
      <c r="F1728" s="7">
        <v>0</v>
      </c>
      <c r="G1728" s="7">
        <v>0</v>
      </c>
      <c r="H1728" s="7" t="s">
        <v>2745</v>
      </c>
      <c r="I1728" s="7" t="s">
        <v>1752</v>
      </c>
      <c r="J1728" s="7" t="s">
        <v>2540</v>
      </c>
      <c r="R1728" s="7" t="s">
        <v>0</v>
      </c>
      <c r="S1728" s="7">
        <v>5389</v>
      </c>
      <c r="T1728" s="7">
        <v>253</v>
      </c>
      <c r="U1728" s="7">
        <v>96.4</v>
      </c>
      <c r="V1728" s="7" t="s">
        <v>1</v>
      </c>
      <c r="W1728" s="7">
        <v>0</v>
      </c>
      <c r="X1728" s="7">
        <v>0</v>
      </c>
      <c r="Y1728" s="7" t="s">
        <v>2745</v>
      </c>
      <c r="Z1728" s="7" t="s">
        <v>1752</v>
      </c>
      <c r="AA1728" s="7" t="s">
        <v>2540</v>
      </c>
    </row>
    <row r="1729" spans="1:27" x14ac:dyDescent="0.35">
      <c r="A1729" s="7" t="s">
        <v>0</v>
      </c>
      <c r="B1729" s="7">
        <v>5389</v>
      </c>
      <c r="C1729" s="7">
        <v>253</v>
      </c>
      <c r="D1729" s="7">
        <v>96.4</v>
      </c>
      <c r="E1729" s="7" t="s">
        <v>1</v>
      </c>
      <c r="F1729" s="7">
        <v>0</v>
      </c>
      <c r="G1729" s="7">
        <v>0</v>
      </c>
      <c r="H1729" s="7" t="s">
        <v>2745</v>
      </c>
      <c r="I1729" s="7" t="s">
        <v>1754</v>
      </c>
      <c r="J1729" s="7" t="s">
        <v>2540</v>
      </c>
      <c r="R1729" s="7" t="s">
        <v>0</v>
      </c>
      <c r="S1729" s="7">
        <v>5389</v>
      </c>
      <c r="T1729" s="7">
        <v>253</v>
      </c>
      <c r="U1729" s="7">
        <v>96.4</v>
      </c>
      <c r="V1729" s="7" t="s">
        <v>1</v>
      </c>
      <c r="W1729" s="7">
        <v>0</v>
      </c>
      <c r="X1729" s="7">
        <v>0</v>
      </c>
      <c r="Y1729" s="7" t="s">
        <v>2745</v>
      </c>
      <c r="Z1729" s="7" t="s">
        <v>1754</v>
      </c>
      <c r="AA1729" s="7" t="s">
        <v>2540</v>
      </c>
    </row>
    <row r="1730" spans="1:27" x14ac:dyDescent="0.35">
      <c r="A1730" s="7" t="s">
        <v>0</v>
      </c>
      <c r="B1730" s="7">
        <v>5389</v>
      </c>
      <c r="C1730" s="7">
        <v>253</v>
      </c>
      <c r="D1730" s="7">
        <v>96.4</v>
      </c>
      <c r="E1730" s="7" t="s">
        <v>1</v>
      </c>
      <c r="F1730" s="7">
        <v>0</v>
      </c>
      <c r="G1730" s="7">
        <v>0</v>
      </c>
      <c r="H1730" s="7" t="s">
        <v>2745</v>
      </c>
      <c r="I1730" s="7" t="s">
        <v>1755</v>
      </c>
      <c r="J1730" s="7" t="s">
        <v>2540</v>
      </c>
      <c r="R1730" s="7" t="s">
        <v>0</v>
      </c>
      <c r="S1730" s="7">
        <v>5389</v>
      </c>
      <c r="T1730" s="7">
        <v>253</v>
      </c>
      <c r="U1730" s="7">
        <v>96.4</v>
      </c>
      <c r="V1730" s="7" t="s">
        <v>1</v>
      </c>
      <c r="W1730" s="7">
        <v>0</v>
      </c>
      <c r="X1730" s="7">
        <v>0</v>
      </c>
      <c r="Y1730" s="7" t="s">
        <v>2745</v>
      </c>
      <c r="Z1730" s="7" t="s">
        <v>1755</v>
      </c>
      <c r="AA1730" s="7" t="s">
        <v>2540</v>
      </c>
    </row>
    <row r="1731" spans="1:27" x14ac:dyDescent="0.35">
      <c r="A1731" s="7" t="s">
        <v>0</v>
      </c>
      <c r="B1731" s="7">
        <v>5389</v>
      </c>
      <c r="C1731" s="7">
        <v>253</v>
      </c>
      <c r="D1731" s="7">
        <v>96.4</v>
      </c>
      <c r="E1731" s="7" t="s">
        <v>1</v>
      </c>
      <c r="F1731" s="7">
        <v>0</v>
      </c>
      <c r="G1731" s="7">
        <v>0</v>
      </c>
      <c r="H1731" s="7" t="s">
        <v>2745</v>
      </c>
      <c r="I1731" s="7" t="s">
        <v>1756</v>
      </c>
      <c r="J1731" s="7" t="s">
        <v>2540</v>
      </c>
      <c r="R1731" s="7" t="s">
        <v>0</v>
      </c>
      <c r="S1731" s="7">
        <v>5389</v>
      </c>
      <c r="T1731" s="7">
        <v>253</v>
      </c>
      <c r="U1731" s="7">
        <v>96.4</v>
      </c>
      <c r="V1731" s="7" t="s">
        <v>1</v>
      </c>
      <c r="W1731" s="7">
        <v>0</v>
      </c>
      <c r="X1731" s="7">
        <v>0</v>
      </c>
      <c r="Y1731" s="7" t="s">
        <v>2745</v>
      </c>
      <c r="Z1731" s="7" t="s">
        <v>1756</v>
      </c>
      <c r="AA1731" s="7" t="s">
        <v>2540</v>
      </c>
    </row>
    <row r="1732" spans="1:27" x14ac:dyDescent="0.35">
      <c r="A1732" s="7" t="s">
        <v>0</v>
      </c>
      <c r="B1732" s="7">
        <v>5389</v>
      </c>
      <c r="C1732" s="7">
        <v>253</v>
      </c>
      <c r="D1732" s="7">
        <v>96.4</v>
      </c>
      <c r="E1732" s="7" t="s">
        <v>1</v>
      </c>
      <c r="F1732" s="7">
        <v>0</v>
      </c>
      <c r="G1732" s="7">
        <v>0</v>
      </c>
      <c r="H1732" s="7" t="s">
        <v>2745</v>
      </c>
      <c r="I1732" s="7" t="s">
        <v>1753</v>
      </c>
      <c r="J1732" s="7" t="s">
        <v>2540</v>
      </c>
      <c r="R1732" s="7" t="s">
        <v>0</v>
      </c>
      <c r="S1732" s="7">
        <v>5389</v>
      </c>
      <c r="T1732" s="7">
        <v>253</v>
      </c>
      <c r="U1732" s="7">
        <v>96.4</v>
      </c>
      <c r="V1732" s="7" t="s">
        <v>1</v>
      </c>
      <c r="W1732" s="7">
        <v>0</v>
      </c>
      <c r="X1732" s="7">
        <v>0</v>
      </c>
      <c r="Y1732" s="7" t="s">
        <v>2745</v>
      </c>
      <c r="Z1732" s="7" t="s">
        <v>1753</v>
      </c>
      <c r="AA1732" s="7" t="s">
        <v>2540</v>
      </c>
    </row>
    <row r="1733" spans="1:27" x14ac:dyDescent="0.35">
      <c r="A1733" s="7" t="s">
        <v>0</v>
      </c>
      <c r="B1733" s="7">
        <v>5389</v>
      </c>
      <c r="C1733" s="7">
        <v>253</v>
      </c>
      <c r="D1733" s="7">
        <v>96.4</v>
      </c>
      <c r="E1733" s="7" t="s">
        <v>1</v>
      </c>
      <c r="F1733" s="7">
        <v>0</v>
      </c>
      <c r="G1733" s="7">
        <v>0</v>
      </c>
      <c r="H1733" s="7" t="s">
        <v>2745</v>
      </c>
      <c r="I1733" s="7" t="s">
        <v>1758</v>
      </c>
      <c r="J1733" s="7" t="s">
        <v>2540</v>
      </c>
      <c r="R1733" s="7" t="s">
        <v>0</v>
      </c>
      <c r="S1733" s="7">
        <v>5389</v>
      </c>
      <c r="T1733" s="7">
        <v>253</v>
      </c>
      <c r="U1733" s="7">
        <v>96.4</v>
      </c>
      <c r="V1733" s="7" t="s">
        <v>1</v>
      </c>
      <c r="W1733" s="7">
        <v>0</v>
      </c>
      <c r="X1733" s="7">
        <v>0</v>
      </c>
      <c r="Y1733" s="7" t="s">
        <v>2745</v>
      </c>
      <c r="Z1733" s="7" t="s">
        <v>1758</v>
      </c>
      <c r="AA1733" s="7" t="s">
        <v>2540</v>
      </c>
    </row>
    <row r="1734" spans="1:27" x14ac:dyDescent="0.35">
      <c r="A1734" s="7" t="s">
        <v>0</v>
      </c>
      <c r="B1734" s="7">
        <v>5389</v>
      </c>
      <c r="C1734" s="7">
        <v>253</v>
      </c>
      <c r="D1734" s="7">
        <v>96.4</v>
      </c>
      <c r="E1734" s="7" t="s">
        <v>1</v>
      </c>
      <c r="F1734" s="7">
        <v>0</v>
      </c>
      <c r="G1734" s="7">
        <v>0</v>
      </c>
      <c r="H1734" s="7" t="s">
        <v>2745</v>
      </c>
      <c r="I1734" s="7" t="s">
        <v>1757</v>
      </c>
      <c r="J1734" s="7" t="s">
        <v>2540</v>
      </c>
      <c r="R1734" s="7" t="s">
        <v>0</v>
      </c>
      <c r="S1734" s="7">
        <v>5389</v>
      </c>
      <c r="T1734" s="7">
        <v>253</v>
      </c>
      <c r="U1734" s="7">
        <v>96.4</v>
      </c>
      <c r="V1734" s="7" t="s">
        <v>1</v>
      </c>
      <c r="W1734" s="7">
        <v>0</v>
      </c>
      <c r="X1734" s="7">
        <v>0</v>
      </c>
      <c r="Y1734" s="7" t="s">
        <v>2745</v>
      </c>
      <c r="Z1734" s="7" t="s">
        <v>1757</v>
      </c>
      <c r="AA1734" s="7" t="s">
        <v>2540</v>
      </c>
    </row>
    <row r="1735" spans="1:27" x14ac:dyDescent="0.35">
      <c r="A1735" s="7" t="s">
        <v>0</v>
      </c>
      <c r="B1735" s="7">
        <v>5389</v>
      </c>
      <c r="C1735" s="7">
        <v>253</v>
      </c>
      <c r="D1735" s="7">
        <v>96.4</v>
      </c>
      <c r="E1735" s="7" t="s">
        <v>1</v>
      </c>
      <c r="F1735" s="7">
        <v>0</v>
      </c>
      <c r="G1735" s="7">
        <v>0</v>
      </c>
      <c r="H1735" s="7" t="s">
        <v>2745</v>
      </c>
      <c r="I1735" s="7" t="s">
        <v>1760</v>
      </c>
      <c r="J1735" s="7" t="s">
        <v>2540</v>
      </c>
      <c r="R1735" s="7" t="s">
        <v>0</v>
      </c>
      <c r="S1735" s="7">
        <v>5389</v>
      </c>
      <c r="T1735" s="7">
        <v>253</v>
      </c>
      <c r="U1735" s="7">
        <v>96.4</v>
      </c>
      <c r="V1735" s="7" t="s">
        <v>1</v>
      </c>
      <c r="W1735" s="7">
        <v>0</v>
      </c>
      <c r="X1735" s="7">
        <v>0</v>
      </c>
      <c r="Y1735" s="7" t="s">
        <v>2745</v>
      </c>
      <c r="Z1735" s="7" t="s">
        <v>1760</v>
      </c>
      <c r="AA1735" s="7" t="s">
        <v>2540</v>
      </c>
    </row>
    <row r="1736" spans="1:27" x14ac:dyDescent="0.35">
      <c r="A1736" s="7" t="s">
        <v>0</v>
      </c>
      <c r="B1736" s="7">
        <v>5389</v>
      </c>
      <c r="C1736" s="7">
        <v>253</v>
      </c>
      <c r="D1736" s="7">
        <v>96.4</v>
      </c>
      <c r="E1736" s="7" t="s">
        <v>1</v>
      </c>
      <c r="F1736" s="7">
        <v>0</v>
      </c>
      <c r="G1736" s="7">
        <v>0</v>
      </c>
      <c r="H1736" s="7" t="s">
        <v>2745</v>
      </c>
      <c r="I1736" s="7" t="s">
        <v>1759</v>
      </c>
      <c r="J1736" s="7" t="s">
        <v>2540</v>
      </c>
      <c r="R1736" s="7" t="s">
        <v>0</v>
      </c>
      <c r="S1736" s="7">
        <v>5389</v>
      </c>
      <c r="T1736" s="7">
        <v>253</v>
      </c>
      <c r="U1736" s="7">
        <v>96.4</v>
      </c>
      <c r="V1736" s="7" t="s">
        <v>1</v>
      </c>
      <c r="W1736" s="7">
        <v>0</v>
      </c>
      <c r="X1736" s="7">
        <v>0</v>
      </c>
      <c r="Y1736" s="7" t="s">
        <v>2745</v>
      </c>
      <c r="Z1736" s="7" t="s">
        <v>1759</v>
      </c>
      <c r="AA1736" s="7" t="s">
        <v>2540</v>
      </c>
    </row>
    <row r="1737" spans="1:27" x14ac:dyDescent="0.35">
      <c r="A1737" s="7" t="s">
        <v>0</v>
      </c>
      <c r="B1737" s="7">
        <v>5389</v>
      </c>
      <c r="C1737" s="7">
        <v>253</v>
      </c>
      <c r="D1737" s="7">
        <v>96.4</v>
      </c>
      <c r="E1737" s="7" t="s">
        <v>1</v>
      </c>
      <c r="F1737" s="7">
        <v>0</v>
      </c>
      <c r="G1737" s="7">
        <v>0</v>
      </c>
      <c r="H1737" s="7" t="s">
        <v>2745</v>
      </c>
      <c r="I1737" s="7" t="s">
        <v>1762</v>
      </c>
      <c r="J1737" s="7" t="s">
        <v>2540</v>
      </c>
      <c r="R1737" s="7" t="s">
        <v>0</v>
      </c>
      <c r="S1737" s="7">
        <v>5389</v>
      </c>
      <c r="T1737" s="7">
        <v>253</v>
      </c>
      <c r="U1737" s="7">
        <v>96.4</v>
      </c>
      <c r="V1737" s="7" t="s">
        <v>1</v>
      </c>
      <c r="W1737" s="7">
        <v>0</v>
      </c>
      <c r="X1737" s="7">
        <v>0</v>
      </c>
      <c r="Y1737" s="7" t="s">
        <v>2745</v>
      </c>
      <c r="Z1737" s="7" t="s">
        <v>1762</v>
      </c>
      <c r="AA1737" s="7" t="s">
        <v>2540</v>
      </c>
    </row>
    <row r="1738" spans="1:27" x14ac:dyDescent="0.35">
      <c r="A1738" s="7" t="s">
        <v>0</v>
      </c>
      <c r="B1738" s="7">
        <v>5389</v>
      </c>
      <c r="C1738" s="7">
        <v>253</v>
      </c>
      <c r="D1738" s="7">
        <v>96.4</v>
      </c>
      <c r="E1738" s="7" t="s">
        <v>1</v>
      </c>
      <c r="F1738" s="7">
        <v>0</v>
      </c>
      <c r="G1738" s="7">
        <v>0</v>
      </c>
      <c r="H1738" s="7" t="s">
        <v>2745</v>
      </c>
      <c r="I1738" s="7" t="s">
        <v>1763</v>
      </c>
      <c r="J1738" s="7" t="s">
        <v>2540</v>
      </c>
      <c r="R1738" s="7" t="s">
        <v>0</v>
      </c>
      <c r="S1738" s="7">
        <v>5389</v>
      </c>
      <c r="T1738" s="7">
        <v>253</v>
      </c>
      <c r="U1738" s="7">
        <v>96.4</v>
      </c>
      <c r="V1738" s="7" t="s">
        <v>1</v>
      </c>
      <c r="W1738" s="7">
        <v>0</v>
      </c>
      <c r="X1738" s="7">
        <v>0</v>
      </c>
      <c r="Y1738" s="7" t="s">
        <v>2745</v>
      </c>
      <c r="Z1738" s="7" t="s">
        <v>1763</v>
      </c>
      <c r="AA1738" s="7" t="s">
        <v>2540</v>
      </c>
    </row>
    <row r="1739" spans="1:27" x14ac:dyDescent="0.35">
      <c r="A1739" s="7" t="s">
        <v>0</v>
      </c>
      <c r="B1739" s="7">
        <v>5389</v>
      </c>
      <c r="C1739" s="7">
        <v>253</v>
      </c>
      <c r="D1739" s="7">
        <v>96.4</v>
      </c>
      <c r="E1739" s="7" t="s">
        <v>1</v>
      </c>
      <c r="F1739" s="7">
        <v>0</v>
      </c>
      <c r="G1739" s="7">
        <v>0</v>
      </c>
      <c r="H1739" s="7" t="s">
        <v>2745</v>
      </c>
      <c r="I1739" s="7" t="s">
        <v>1765</v>
      </c>
      <c r="J1739" s="7" t="s">
        <v>2540</v>
      </c>
      <c r="R1739" s="7" t="s">
        <v>0</v>
      </c>
      <c r="S1739" s="7">
        <v>5389</v>
      </c>
      <c r="T1739" s="7">
        <v>253</v>
      </c>
      <c r="U1739" s="7">
        <v>96.4</v>
      </c>
      <c r="V1739" s="7" t="s">
        <v>1</v>
      </c>
      <c r="W1739" s="7">
        <v>0</v>
      </c>
      <c r="X1739" s="7">
        <v>0</v>
      </c>
      <c r="Y1739" s="7" t="s">
        <v>2745</v>
      </c>
      <c r="Z1739" s="7" t="s">
        <v>1765</v>
      </c>
      <c r="AA1739" s="7" t="s">
        <v>2540</v>
      </c>
    </row>
    <row r="1740" spans="1:27" x14ac:dyDescent="0.35">
      <c r="A1740" s="7" t="s">
        <v>0</v>
      </c>
      <c r="B1740" s="7">
        <v>5389</v>
      </c>
      <c r="C1740" s="7">
        <v>253</v>
      </c>
      <c r="D1740" s="7">
        <v>96.4</v>
      </c>
      <c r="E1740" s="7" t="s">
        <v>1</v>
      </c>
      <c r="F1740" s="7">
        <v>0</v>
      </c>
      <c r="G1740" s="7">
        <v>0</v>
      </c>
      <c r="H1740" s="7" t="s">
        <v>2745</v>
      </c>
      <c r="I1740" s="7" t="s">
        <v>1764</v>
      </c>
      <c r="J1740" s="7" t="s">
        <v>2540</v>
      </c>
      <c r="R1740" s="7" t="s">
        <v>0</v>
      </c>
      <c r="S1740" s="7">
        <v>5389</v>
      </c>
      <c r="T1740" s="7">
        <v>253</v>
      </c>
      <c r="U1740" s="7">
        <v>96.4</v>
      </c>
      <c r="V1740" s="7" t="s">
        <v>1</v>
      </c>
      <c r="W1740" s="7">
        <v>0</v>
      </c>
      <c r="X1740" s="7">
        <v>0</v>
      </c>
      <c r="Y1740" s="7" t="s">
        <v>2745</v>
      </c>
      <c r="Z1740" s="7" t="s">
        <v>1764</v>
      </c>
      <c r="AA1740" s="7" t="s">
        <v>2540</v>
      </c>
    </row>
    <row r="1741" spans="1:27" x14ac:dyDescent="0.35">
      <c r="A1741" s="7" t="s">
        <v>0</v>
      </c>
      <c r="B1741" s="7">
        <v>5389</v>
      </c>
      <c r="C1741" s="7">
        <v>253</v>
      </c>
      <c r="D1741" s="7">
        <v>96.4</v>
      </c>
      <c r="E1741" s="7" t="s">
        <v>1</v>
      </c>
      <c r="F1741" s="7">
        <v>0</v>
      </c>
      <c r="G1741" s="7">
        <v>0</v>
      </c>
      <c r="H1741" s="7" t="s">
        <v>2745</v>
      </c>
      <c r="I1741" s="7" t="s">
        <v>1767</v>
      </c>
      <c r="J1741" s="7" t="s">
        <v>2540</v>
      </c>
      <c r="R1741" s="7" t="s">
        <v>0</v>
      </c>
      <c r="S1741" s="7">
        <v>5389</v>
      </c>
      <c r="T1741" s="7">
        <v>253</v>
      </c>
      <c r="U1741" s="7">
        <v>96.4</v>
      </c>
      <c r="V1741" s="7" t="s">
        <v>1</v>
      </c>
      <c r="W1741" s="7">
        <v>0</v>
      </c>
      <c r="X1741" s="7">
        <v>0</v>
      </c>
      <c r="Y1741" s="7" t="s">
        <v>2745</v>
      </c>
      <c r="Z1741" s="7" t="s">
        <v>1767</v>
      </c>
      <c r="AA1741" s="7" t="s">
        <v>2540</v>
      </c>
    </row>
    <row r="1742" spans="1:27" x14ac:dyDescent="0.35">
      <c r="A1742" s="7" t="s">
        <v>0</v>
      </c>
      <c r="B1742" s="7">
        <v>5389</v>
      </c>
      <c r="C1742" s="7">
        <v>253</v>
      </c>
      <c r="D1742" s="7">
        <v>96.4</v>
      </c>
      <c r="E1742" s="7" t="s">
        <v>1</v>
      </c>
      <c r="F1742" s="7">
        <v>0</v>
      </c>
      <c r="G1742" s="7">
        <v>0</v>
      </c>
      <c r="H1742" s="7" t="s">
        <v>2745</v>
      </c>
      <c r="I1742" s="7" t="s">
        <v>1766</v>
      </c>
      <c r="J1742" s="7" t="s">
        <v>2540</v>
      </c>
      <c r="R1742" s="7" t="s">
        <v>0</v>
      </c>
      <c r="S1742" s="7">
        <v>5389</v>
      </c>
      <c r="T1742" s="7">
        <v>253</v>
      </c>
      <c r="U1742" s="7">
        <v>96.4</v>
      </c>
      <c r="V1742" s="7" t="s">
        <v>1</v>
      </c>
      <c r="W1742" s="7">
        <v>0</v>
      </c>
      <c r="X1742" s="7">
        <v>0</v>
      </c>
      <c r="Y1742" s="7" t="s">
        <v>2745</v>
      </c>
      <c r="Z1742" s="7" t="s">
        <v>1766</v>
      </c>
      <c r="AA1742" s="7" t="s">
        <v>2540</v>
      </c>
    </row>
    <row r="1743" spans="1:27" x14ac:dyDescent="0.35">
      <c r="A1743" s="7" t="s">
        <v>0</v>
      </c>
      <c r="B1743" s="7">
        <v>8163</v>
      </c>
      <c r="C1743" s="7">
        <v>252</v>
      </c>
      <c r="D1743" s="7">
        <v>100</v>
      </c>
      <c r="E1743" s="7" t="s">
        <v>1</v>
      </c>
      <c r="F1743" s="7">
        <v>0</v>
      </c>
      <c r="G1743" s="7">
        <v>0</v>
      </c>
      <c r="H1743" s="7" t="s">
        <v>2706</v>
      </c>
      <c r="I1743" s="7" t="s">
        <v>1772</v>
      </c>
      <c r="J1743" s="7" t="s">
        <v>1527</v>
      </c>
      <c r="R1743" s="7" t="s">
        <v>0</v>
      </c>
      <c r="S1743" s="7">
        <v>8163</v>
      </c>
      <c r="T1743" s="7">
        <v>252</v>
      </c>
      <c r="U1743" s="7">
        <v>100</v>
      </c>
      <c r="V1743" s="7" t="s">
        <v>1</v>
      </c>
      <c r="W1743" s="7">
        <v>0</v>
      </c>
      <c r="X1743" s="7">
        <v>0</v>
      </c>
      <c r="Y1743" s="7" t="s">
        <v>2706</v>
      </c>
      <c r="Z1743" s="7" t="s">
        <v>1772</v>
      </c>
      <c r="AA1743" s="7" t="s">
        <v>1527</v>
      </c>
    </row>
    <row r="1744" spans="1:27" x14ac:dyDescent="0.35">
      <c r="A1744" s="7" t="s">
        <v>0</v>
      </c>
      <c r="B1744" s="7">
        <v>8163</v>
      </c>
      <c r="C1744" s="7">
        <v>252</v>
      </c>
      <c r="D1744" s="7">
        <v>100</v>
      </c>
      <c r="E1744" s="7" t="s">
        <v>1</v>
      </c>
      <c r="F1744" s="7">
        <v>0</v>
      </c>
      <c r="G1744" s="7">
        <v>0</v>
      </c>
      <c r="H1744" s="7" t="s">
        <v>2706</v>
      </c>
      <c r="I1744" s="7" t="s">
        <v>1769</v>
      </c>
      <c r="J1744" s="7" t="s">
        <v>1527</v>
      </c>
      <c r="R1744" s="7" t="s">
        <v>0</v>
      </c>
      <c r="S1744" s="7">
        <v>8163</v>
      </c>
      <c r="T1744" s="7">
        <v>252</v>
      </c>
      <c r="U1744" s="7">
        <v>100</v>
      </c>
      <c r="V1744" s="7" t="s">
        <v>1</v>
      </c>
      <c r="W1744" s="7">
        <v>0</v>
      </c>
      <c r="X1744" s="7">
        <v>0</v>
      </c>
      <c r="Y1744" s="7" t="s">
        <v>2706</v>
      </c>
      <c r="Z1744" s="7" t="s">
        <v>1769</v>
      </c>
      <c r="AA1744" s="7" t="s">
        <v>1527</v>
      </c>
    </row>
    <row r="1745" spans="1:27" x14ac:dyDescent="0.35">
      <c r="A1745" s="7" t="s">
        <v>0</v>
      </c>
      <c r="B1745" s="7">
        <v>8163</v>
      </c>
      <c r="C1745" s="7">
        <v>252</v>
      </c>
      <c r="D1745" s="7">
        <v>100</v>
      </c>
      <c r="E1745" s="7" t="s">
        <v>1</v>
      </c>
      <c r="F1745" s="7">
        <v>0</v>
      </c>
      <c r="G1745" s="7">
        <v>0</v>
      </c>
      <c r="H1745" s="7" t="s">
        <v>2706</v>
      </c>
      <c r="I1745" s="7" t="s">
        <v>1773</v>
      </c>
      <c r="J1745" s="7" t="s">
        <v>1527</v>
      </c>
      <c r="R1745" s="7" t="s">
        <v>0</v>
      </c>
      <c r="S1745" s="7">
        <v>8163</v>
      </c>
      <c r="T1745" s="7">
        <v>252</v>
      </c>
      <c r="U1745" s="7">
        <v>100</v>
      </c>
      <c r="V1745" s="7" t="s">
        <v>1</v>
      </c>
      <c r="W1745" s="7">
        <v>0</v>
      </c>
      <c r="X1745" s="7">
        <v>0</v>
      </c>
      <c r="Y1745" s="7" t="s">
        <v>2706</v>
      </c>
      <c r="Z1745" s="7" t="s">
        <v>1773</v>
      </c>
      <c r="AA1745" s="7" t="s">
        <v>1527</v>
      </c>
    </row>
    <row r="1746" spans="1:27" x14ac:dyDescent="0.35">
      <c r="A1746" s="7" t="s">
        <v>0</v>
      </c>
      <c r="B1746" s="7">
        <v>8163</v>
      </c>
      <c r="C1746" s="7">
        <v>252</v>
      </c>
      <c r="D1746" s="7">
        <v>100</v>
      </c>
      <c r="E1746" s="7" t="s">
        <v>1</v>
      </c>
      <c r="F1746" s="7">
        <v>0</v>
      </c>
      <c r="G1746" s="7">
        <v>0</v>
      </c>
      <c r="H1746" s="7" t="s">
        <v>2706</v>
      </c>
      <c r="I1746" s="7" t="s">
        <v>1770</v>
      </c>
      <c r="J1746" s="7" t="s">
        <v>1527</v>
      </c>
      <c r="R1746" s="7" t="s">
        <v>0</v>
      </c>
      <c r="S1746" s="7">
        <v>8163</v>
      </c>
      <c r="T1746" s="7">
        <v>252</v>
      </c>
      <c r="U1746" s="7">
        <v>100</v>
      </c>
      <c r="V1746" s="7" t="s">
        <v>1</v>
      </c>
      <c r="W1746" s="7">
        <v>0</v>
      </c>
      <c r="X1746" s="7">
        <v>0</v>
      </c>
      <c r="Y1746" s="7" t="s">
        <v>2706</v>
      </c>
      <c r="Z1746" s="7" t="s">
        <v>1770</v>
      </c>
      <c r="AA1746" s="7" t="s">
        <v>1527</v>
      </c>
    </row>
    <row r="1747" spans="1:27" x14ac:dyDescent="0.35">
      <c r="A1747" s="7" t="s">
        <v>0</v>
      </c>
      <c r="B1747" s="7">
        <v>8163</v>
      </c>
      <c r="C1747" s="7">
        <v>252</v>
      </c>
      <c r="D1747" s="7">
        <v>100</v>
      </c>
      <c r="E1747" s="7" t="s">
        <v>1</v>
      </c>
      <c r="F1747" s="7">
        <v>0</v>
      </c>
      <c r="G1747" s="7">
        <v>0</v>
      </c>
      <c r="H1747" s="7" t="s">
        <v>2706</v>
      </c>
      <c r="I1747" s="7" t="s">
        <v>1776</v>
      </c>
      <c r="J1747" s="7" t="s">
        <v>1527</v>
      </c>
      <c r="R1747" s="7" t="s">
        <v>0</v>
      </c>
      <c r="S1747" s="7">
        <v>8163</v>
      </c>
      <c r="T1747" s="7">
        <v>252</v>
      </c>
      <c r="U1747" s="7">
        <v>100</v>
      </c>
      <c r="V1747" s="7" t="s">
        <v>1</v>
      </c>
      <c r="W1747" s="7">
        <v>0</v>
      </c>
      <c r="X1747" s="7">
        <v>0</v>
      </c>
      <c r="Y1747" s="7" t="s">
        <v>2706</v>
      </c>
      <c r="Z1747" s="7" t="s">
        <v>1776</v>
      </c>
      <c r="AA1747" s="7" t="s">
        <v>1527</v>
      </c>
    </row>
    <row r="1748" spans="1:27" x14ac:dyDescent="0.35">
      <c r="A1748" s="7" t="s">
        <v>0</v>
      </c>
      <c r="B1748" s="7">
        <v>8163</v>
      </c>
      <c r="C1748" s="7">
        <v>252</v>
      </c>
      <c r="D1748" s="7">
        <v>100</v>
      </c>
      <c r="E1748" s="7" t="s">
        <v>1</v>
      </c>
      <c r="F1748" s="7">
        <v>0</v>
      </c>
      <c r="G1748" s="7">
        <v>0</v>
      </c>
      <c r="H1748" s="7" t="s">
        <v>2706</v>
      </c>
      <c r="I1748" s="7" t="s">
        <v>1777</v>
      </c>
      <c r="J1748" s="7" t="s">
        <v>1527</v>
      </c>
      <c r="R1748" s="7" t="s">
        <v>0</v>
      </c>
      <c r="S1748" s="7">
        <v>8163</v>
      </c>
      <c r="T1748" s="7">
        <v>252</v>
      </c>
      <c r="U1748" s="7">
        <v>100</v>
      </c>
      <c r="V1748" s="7" t="s">
        <v>1</v>
      </c>
      <c r="W1748" s="7">
        <v>0</v>
      </c>
      <c r="X1748" s="7">
        <v>0</v>
      </c>
      <c r="Y1748" s="7" t="s">
        <v>2706</v>
      </c>
      <c r="Z1748" s="7" t="s">
        <v>1777</v>
      </c>
      <c r="AA1748" s="7" t="s">
        <v>1527</v>
      </c>
    </row>
    <row r="1749" spans="1:27" x14ac:dyDescent="0.35">
      <c r="A1749" s="7" t="s">
        <v>0</v>
      </c>
      <c r="B1749" s="7">
        <v>8163</v>
      </c>
      <c r="C1749" s="7">
        <v>252</v>
      </c>
      <c r="D1749" s="7">
        <v>100</v>
      </c>
      <c r="E1749" s="7" t="s">
        <v>1</v>
      </c>
      <c r="F1749" s="7">
        <v>0</v>
      </c>
      <c r="G1749" s="7">
        <v>0</v>
      </c>
      <c r="H1749" s="7" t="s">
        <v>2706</v>
      </c>
      <c r="I1749" s="7" t="s">
        <v>1774</v>
      </c>
      <c r="J1749" s="7" t="s">
        <v>1527</v>
      </c>
      <c r="R1749" s="7" t="s">
        <v>0</v>
      </c>
      <c r="S1749" s="7">
        <v>8163</v>
      </c>
      <c r="T1749" s="7">
        <v>252</v>
      </c>
      <c r="U1749" s="7">
        <v>100</v>
      </c>
      <c r="V1749" s="7" t="s">
        <v>1</v>
      </c>
      <c r="W1749" s="7">
        <v>0</v>
      </c>
      <c r="X1749" s="7">
        <v>0</v>
      </c>
      <c r="Y1749" s="7" t="s">
        <v>2706</v>
      </c>
      <c r="Z1749" s="7" t="s">
        <v>1774</v>
      </c>
      <c r="AA1749" s="7" t="s">
        <v>1527</v>
      </c>
    </row>
    <row r="1750" spans="1:27" x14ac:dyDescent="0.35">
      <c r="A1750" s="7" t="s">
        <v>0</v>
      </c>
      <c r="B1750" s="7">
        <v>8163</v>
      </c>
      <c r="C1750" s="7">
        <v>252</v>
      </c>
      <c r="D1750" s="7">
        <v>100</v>
      </c>
      <c r="E1750" s="7" t="s">
        <v>1</v>
      </c>
      <c r="F1750" s="7">
        <v>0</v>
      </c>
      <c r="G1750" s="7">
        <v>0</v>
      </c>
      <c r="H1750" s="7" t="s">
        <v>2706</v>
      </c>
      <c r="I1750" s="7" t="s">
        <v>1775</v>
      </c>
      <c r="J1750" s="7" t="s">
        <v>1527</v>
      </c>
      <c r="R1750" s="7" t="s">
        <v>0</v>
      </c>
      <c r="S1750" s="7">
        <v>8163</v>
      </c>
      <c r="T1750" s="7">
        <v>252</v>
      </c>
      <c r="U1750" s="7">
        <v>100</v>
      </c>
      <c r="V1750" s="7" t="s">
        <v>1</v>
      </c>
      <c r="W1750" s="7">
        <v>0</v>
      </c>
      <c r="X1750" s="7">
        <v>0</v>
      </c>
      <c r="Y1750" s="7" t="s">
        <v>2706</v>
      </c>
      <c r="Z1750" s="7" t="s">
        <v>1775</v>
      </c>
      <c r="AA1750" s="7" t="s">
        <v>1527</v>
      </c>
    </row>
    <row r="1751" spans="1:27" x14ac:dyDescent="0.35">
      <c r="A1751" s="7" t="s">
        <v>0</v>
      </c>
      <c r="B1751" s="7">
        <v>8163</v>
      </c>
      <c r="C1751" s="7">
        <v>252</v>
      </c>
      <c r="D1751" s="7">
        <v>100</v>
      </c>
      <c r="E1751" s="7" t="s">
        <v>1</v>
      </c>
      <c r="F1751" s="7">
        <v>0</v>
      </c>
      <c r="G1751" s="7">
        <v>0</v>
      </c>
      <c r="H1751" s="7" t="s">
        <v>2706</v>
      </c>
      <c r="I1751" s="7" t="s">
        <v>1778</v>
      </c>
      <c r="J1751" s="7" t="s">
        <v>1527</v>
      </c>
      <c r="R1751" s="7" t="s">
        <v>0</v>
      </c>
      <c r="S1751" s="7">
        <v>8163</v>
      </c>
      <c r="T1751" s="7">
        <v>252</v>
      </c>
      <c r="U1751" s="7">
        <v>100</v>
      </c>
      <c r="V1751" s="7" t="s">
        <v>1</v>
      </c>
      <c r="W1751" s="7">
        <v>0</v>
      </c>
      <c r="X1751" s="7">
        <v>0</v>
      </c>
      <c r="Y1751" s="7" t="s">
        <v>2706</v>
      </c>
      <c r="Z1751" s="7" t="s">
        <v>1778</v>
      </c>
      <c r="AA1751" s="7" t="s">
        <v>1527</v>
      </c>
    </row>
    <row r="1752" spans="1:27" x14ac:dyDescent="0.35">
      <c r="A1752" s="7" t="s">
        <v>0</v>
      </c>
      <c r="B1752" s="7">
        <v>8163</v>
      </c>
      <c r="C1752" s="7">
        <v>252</v>
      </c>
      <c r="D1752" s="7">
        <v>100</v>
      </c>
      <c r="E1752" s="7" t="s">
        <v>1</v>
      </c>
      <c r="F1752" s="7">
        <v>0</v>
      </c>
      <c r="G1752" s="7">
        <v>0</v>
      </c>
      <c r="H1752" s="7" t="s">
        <v>2706</v>
      </c>
      <c r="I1752" s="7" t="s">
        <v>1780</v>
      </c>
      <c r="J1752" s="7" t="s">
        <v>1527</v>
      </c>
      <c r="R1752" s="7" t="s">
        <v>0</v>
      </c>
      <c r="S1752" s="7">
        <v>8163</v>
      </c>
      <c r="T1752" s="7">
        <v>252</v>
      </c>
      <c r="U1752" s="7">
        <v>100</v>
      </c>
      <c r="V1752" s="7" t="s">
        <v>1</v>
      </c>
      <c r="W1752" s="7">
        <v>0</v>
      </c>
      <c r="X1752" s="7">
        <v>0</v>
      </c>
      <c r="Y1752" s="7" t="s">
        <v>2706</v>
      </c>
      <c r="Z1752" s="7" t="s">
        <v>1780</v>
      </c>
      <c r="AA1752" s="7" t="s">
        <v>1527</v>
      </c>
    </row>
    <row r="1753" spans="1:27" x14ac:dyDescent="0.35">
      <c r="A1753" s="7" t="s">
        <v>0</v>
      </c>
      <c r="B1753" s="7">
        <v>8163</v>
      </c>
      <c r="C1753" s="7">
        <v>252</v>
      </c>
      <c r="D1753" s="7">
        <v>100</v>
      </c>
      <c r="E1753" s="7" t="s">
        <v>1</v>
      </c>
      <c r="F1753" s="7">
        <v>0</v>
      </c>
      <c r="G1753" s="7">
        <v>0</v>
      </c>
      <c r="H1753" s="7" t="s">
        <v>2706</v>
      </c>
      <c r="I1753" s="7" t="s">
        <v>1781</v>
      </c>
      <c r="J1753" s="7" t="s">
        <v>1527</v>
      </c>
      <c r="R1753" s="7" t="s">
        <v>0</v>
      </c>
      <c r="S1753" s="7">
        <v>8163</v>
      </c>
      <c r="T1753" s="7">
        <v>252</v>
      </c>
      <c r="U1753" s="7">
        <v>100</v>
      </c>
      <c r="V1753" s="7" t="s">
        <v>1</v>
      </c>
      <c r="W1753" s="7">
        <v>0</v>
      </c>
      <c r="X1753" s="7">
        <v>0</v>
      </c>
      <c r="Y1753" s="7" t="s">
        <v>2706</v>
      </c>
      <c r="Z1753" s="7" t="s">
        <v>1781</v>
      </c>
      <c r="AA1753" s="7" t="s">
        <v>1527</v>
      </c>
    </row>
    <row r="1754" spans="1:27" x14ac:dyDescent="0.35">
      <c r="A1754" s="7" t="s">
        <v>0</v>
      </c>
      <c r="B1754" s="7">
        <v>8163</v>
      </c>
      <c r="C1754" s="7">
        <v>252</v>
      </c>
      <c r="D1754" s="7">
        <v>100</v>
      </c>
      <c r="E1754" s="7" t="s">
        <v>1</v>
      </c>
      <c r="F1754" s="7">
        <v>0</v>
      </c>
      <c r="G1754" s="7">
        <v>0</v>
      </c>
      <c r="H1754" s="7" t="s">
        <v>2706</v>
      </c>
      <c r="I1754" s="7" t="s">
        <v>1779</v>
      </c>
      <c r="J1754" s="7" t="s">
        <v>1527</v>
      </c>
      <c r="R1754" s="7" t="s">
        <v>0</v>
      </c>
      <c r="S1754" s="7">
        <v>8163</v>
      </c>
      <c r="T1754" s="7">
        <v>252</v>
      </c>
      <c r="U1754" s="7">
        <v>100</v>
      </c>
      <c r="V1754" s="7" t="s">
        <v>1</v>
      </c>
      <c r="W1754" s="7">
        <v>0</v>
      </c>
      <c r="X1754" s="7">
        <v>0</v>
      </c>
      <c r="Y1754" s="7" t="s">
        <v>2706</v>
      </c>
      <c r="Z1754" s="7" t="s">
        <v>1779</v>
      </c>
      <c r="AA1754" s="7" t="s">
        <v>1527</v>
      </c>
    </row>
    <row r="1755" spans="1:27" x14ac:dyDescent="0.35">
      <c r="A1755" s="7" t="s">
        <v>0</v>
      </c>
      <c r="B1755" s="7">
        <v>8163</v>
      </c>
      <c r="C1755" s="7">
        <v>252</v>
      </c>
      <c r="D1755" s="7">
        <v>100</v>
      </c>
      <c r="E1755" s="7" t="s">
        <v>1</v>
      </c>
      <c r="F1755" s="7">
        <v>0</v>
      </c>
      <c r="G1755" s="7">
        <v>0</v>
      </c>
      <c r="H1755" s="7" t="s">
        <v>2706</v>
      </c>
      <c r="I1755" s="7" t="s">
        <v>1782</v>
      </c>
      <c r="J1755" s="7" t="s">
        <v>1527</v>
      </c>
      <c r="R1755" s="7" t="s">
        <v>0</v>
      </c>
      <c r="S1755" s="7">
        <v>8163</v>
      </c>
      <c r="T1755" s="7">
        <v>252</v>
      </c>
      <c r="U1755" s="7">
        <v>100</v>
      </c>
      <c r="V1755" s="7" t="s">
        <v>1</v>
      </c>
      <c r="W1755" s="7">
        <v>0</v>
      </c>
      <c r="X1755" s="7">
        <v>0</v>
      </c>
      <c r="Y1755" s="7" t="s">
        <v>2706</v>
      </c>
      <c r="Z1755" s="7" t="s">
        <v>1782</v>
      </c>
      <c r="AA1755" s="7" t="s">
        <v>1527</v>
      </c>
    </row>
    <row r="1756" spans="1:27" x14ac:dyDescent="0.35">
      <c r="A1756" s="7" t="s">
        <v>0</v>
      </c>
      <c r="B1756" s="7">
        <v>8163</v>
      </c>
      <c r="C1756" s="7">
        <v>252</v>
      </c>
      <c r="D1756" s="7">
        <v>100</v>
      </c>
      <c r="E1756" s="7" t="s">
        <v>1</v>
      </c>
      <c r="F1756" s="7">
        <v>0</v>
      </c>
      <c r="G1756" s="7">
        <v>0</v>
      </c>
      <c r="H1756" s="7" t="s">
        <v>2706</v>
      </c>
      <c r="I1756" s="7" t="s">
        <v>1783</v>
      </c>
      <c r="J1756" s="7" t="s">
        <v>1527</v>
      </c>
      <c r="R1756" s="7" t="s">
        <v>0</v>
      </c>
      <c r="S1756" s="7">
        <v>8163</v>
      </c>
      <c r="T1756" s="7">
        <v>252</v>
      </c>
      <c r="U1756" s="7">
        <v>100</v>
      </c>
      <c r="V1756" s="7" t="s">
        <v>1</v>
      </c>
      <c r="W1756" s="7">
        <v>0</v>
      </c>
      <c r="X1756" s="7">
        <v>0</v>
      </c>
      <c r="Y1756" s="7" t="s">
        <v>2706</v>
      </c>
      <c r="Z1756" s="7" t="s">
        <v>1783</v>
      </c>
      <c r="AA1756" s="7" t="s">
        <v>1527</v>
      </c>
    </row>
    <row r="1757" spans="1:27" x14ac:dyDescent="0.35">
      <c r="A1757" s="7" t="s">
        <v>0</v>
      </c>
      <c r="B1757" s="7">
        <v>8163</v>
      </c>
      <c r="C1757" s="7">
        <v>252</v>
      </c>
      <c r="D1757" s="7">
        <v>100</v>
      </c>
      <c r="E1757" s="7" t="s">
        <v>1</v>
      </c>
      <c r="F1757" s="7">
        <v>0</v>
      </c>
      <c r="G1757" s="7">
        <v>0</v>
      </c>
      <c r="H1757" s="7" t="s">
        <v>2706</v>
      </c>
      <c r="I1757" s="7" t="s">
        <v>1784</v>
      </c>
      <c r="J1757" s="7" t="s">
        <v>1527</v>
      </c>
      <c r="R1757" s="7" t="s">
        <v>0</v>
      </c>
      <c r="S1757" s="7">
        <v>8163</v>
      </c>
      <c r="T1757" s="7">
        <v>252</v>
      </c>
      <c r="U1757" s="7">
        <v>100</v>
      </c>
      <c r="V1757" s="7" t="s">
        <v>1</v>
      </c>
      <c r="W1757" s="7">
        <v>0</v>
      </c>
      <c r="X1757" s="7">
        <v>0</v>
      </c>
      <c r="Y1757" s="7" t="s">
        <v>2706</v>
      </c>
      <c r="Z1757" s="7" t="s">
        <v>1784</v>
      </c>
      <c r="AA1757" s="7" t="s">
        <v>1527</v>
      </c>
    </row>
    <row r="1758" spans="1:27" x14ac:dyDescent="0.35">
      <c r="A1758" s="7" t="s">
        <v>0</v>
      </c>
      <c r="B1758" s="7">
        <v>8163</v>
      </c>
      <c r="C1758" s="7">
        <v>252</v>
      </c>
      <c r="D1758" s="7">
        <v>100</v>
      </c>
      <c r="E1758" s="7" t="s">
        <v>1</v>
      </c>
      <c r="F1758" s="7">
        <v>0</v>
      </c>
      <c r="G1758" s="7">
        <v>0</v>
      </c>
      <c r="H1758" s="7" t="s">
        <v>2706</v>
      </c>
      <c r="I1758" s="7" t="s">
        <v>1785</v>
      </c>
      <c r="J1758" s="7" t="s">
        <v>1527</v>
      </c>
      <c r="R1758" s="7" t="s">
        <v>0</v>
      </c>
      <c r="S1758" s="7">
        <v>8163</v>
      </c>
      <c r="T1758" s="7">
        <v>252</v>
      </c>
      <c r="U1758" s="7">
        <v>100</v>
      </c>
      <c r="V1758" s="7" t="s">
        <v>1</v>
      </c>
      <c r="W1758" s="7">
        <v>0</v>
      </c>
      <c r="X1758" s="7">
        <v>0</v>
      </c>
      <c r="Y1758" s="7" t="s">
        <v>2706</v>
      </c>
      <c r="Z1758" s="7" t="s">
        <v>1785</v>
      </c>
      <c r="AA1758" s="7" t="s">
        <v>1527</v>
      </c>
    </row>
    <row r="1759" spans="1:27" x14ac:dyDescent="0.35">
      <c r="A1759" s="7" t="s">
        <v>0</v>
      </c>
      <c r="B1759" s="7">
        <v>8163</v>
      </c>
      <c r="C1759" s="7">
        <v>252</v>
      </c>
      <c r="D1759" s="7">
        <v>100</v>
      </c>
      <c r="E1759" s="7" t="s">
        <v>1</v>
      </c>
      <c r="F1759" s="7">
        <v>0</v>
      </c>
      <c r="G1759" s="7">
        <v>0</v>
      </c>
      <c r="H1759" s="7" t="s">
        <v>2706</v>
      </c>
      <c r="I1759" s="7" t="s">
        <v>1787</v>
      </c>
      <c r="J1759" s="7" t="s">
        <v>1527</v>
      </c>
      <c r="R1759" s="7" t="s">
        <v>0</v>
      </c>
      <c r="S1759" s="7">
        <v>8163</v>
      </c>
      <c r="T1759" s="7">
        <v>252</v>
      </c>
      <c r="U1759" s="7">
        <v>100</v>
      </c>
      <c r="V1759" s="7" t="s">
        <v>1</v>
      </c>
      <c r="W1759" s="7">
        <v>0</v>
      </c>
      <c r="X1759" s="7">
        <v>0</v>
      </c>
      <c r="Y1759" s="7" t="s">
        <v>2706</v>
      </c>
      <c r="Z1759" s="7" t="s">
        <v>1787</v>
      </c>
      <c r="AA1759" s="7" t="s">
        <v>1527</v>
      </c>
    </row>
    <row r="1760" spans="1:27" x14ac:dyDescent="0.35">
      <c r="A1760" s="7" t="s">
        <v>0</v>
      </c>
      <c r="B1760" s="7">
        <v>8163</v>
      </c>
      <c r="C1760" s="7">
        <v>252</v>
      </c>
      <c r="D1760" s="7">
        <v>100</v>
      </c>
      <c r="E1760" s="7" t="s">
        <v>1</v>
      </c>
      <c r="F1760" s="7">
        <v>0</v>
      </c>
      <c r="G1760" s="7">
        <v>0</v>
      </c>
      <c r="H1760" s="7" t="s">
        <v>2706</v>
      </c>
      <c r="I1760" s="7" t="s">
        <v>1788</v>
      </c>
      <c r="J1760" s="7" t="s">
        <v>1527</v>
      </c>
      <c r="R1760" s="7" t="s">
        <v>0</v>
      </c>
      <c r="S1760" s="7">
        <v>8163</v>
      </c>
      <c r="T1760" s="7">
        <v>252</v>
      </c>
      <c r="U1760" s="7">
        <v>100</v>
      </c>
      <c r="V1760" s="7" t="s">
        <v>1</v>
      </c>
      <c r="W1760" s="7">
        <v>0</v>
      </c>
      <c r="X1760" s="7">
        <v>0</v>
      </c>
      <c r="Y1760" s="7" t="s">
        <v>2706</v>
      </c>
      <c r="Z1760" s="7" t="s">
        <v>1788</v>
      </c>
      <c r="AA1760" s="7" t="s">
        <v>1527</v>
      </c>
    </row>
    <row r="1761" spans="1:27" x14ac:dyDescent="0.35">
      <c r="A1761" s="7" t="s">
        <v>0</v>
      </c>
      <c r="B1761" s="7">
        <v>8163</v>
      </c>
      <c r="C1761" s="7">
        <v>252</v>
      </c>
      <c r="D1761" s="7">
        <v>100</v>
      </c>
      <c r="E1761" s="7" t="s">
        <v>1</v>
      </c>
      <c r="F1761" s="7">
        <v>0</v>
      </c>
      <c r="G1761" s="7">
        <v>0</v>
      </c>
      <c r="H1761" s="7" t="s">
        <v>2706</v>
      </c>
      <c r="I1761" s="7" t="s">
        <v>1786</v>
      </c>
      <c r="J1761" s="7" t="s">
        <v>1527</v>
      </c>
      <c r="R1761" s="7" t="s">
        <v>0</v>
      </c>
      <c r="S1761" s="7">
        <v>8163</v>
      </c>
      <c r="T1761" s="7">
        <v>252</v>
      </c>
      <c r="U1761" s="7">
        <v>100</v>
      </c>
      <c r="V1761" s="7" t="s">
        <v>1</v>
      </c>
      <c r="W1761" s="7">
        <v>0</v>
      </c>
      <c r="X1761" s="7">
        <v>0</v>
      </c>
      <c r="Y1761" s="7" t="s">
        <v>2706</v>
      </c>
      <c r="Z1761" s="7" t="s">
        <v>1786</v>
      </c>
      <c r="AA1761" s="7" t="s">
        <v>1527</v>
      </c>
    </row>
    <row r="1762" spans="1:27" x14ac:dyDescent="0.35">
      <c r="A1762" s="7" t="s">
        <v>0</v>
      </c>
      <c r="B1762" s="7">
        <v>8163</v>
      </c>
      <c r="C1762" s="7">
        <v>252</v>
      </c>
      <c r="D1762" s="7">
        <v>100</v>
      </c>
      <c r="E1762" s="7" t="s">
        <v>1</v>
      </c>
      <c r="F1762" s="7">
        <v>0</v>
      </c>
      <c r="G1762" s="7">
        <v>0</v>
      </c>
      <c r="H1762" s="7" t="s">
        <v>2706</v>
      </c>
      <c r="I1762" s="7" t="s">
        <v>1789</v>
      </c>
      <c r="J1762" s="7" t="s">
        <v>1527</v>
      </c>
      <c r="R1762" s="7" t="s">
        <v>0</v>
      </c>
      <c r="S1762" s="7">
        <v>8163</v>
      </c>
      <c r="T1762" s="7">
        <v>252</v>
      </c>
      <c r="U1762" s="7">
        <v>100</v>
      </c>
      <c r="V1762" s="7" t="s">
        <v>1</v>
      </c>
      <c r="W1762" s="7">
        <v>0</v>
      </c>
      <c r="X1762" s="7">
        <v>0</v>
      </c>
      <c r="Y1762" s="7" t="s">
        <v>2706</v>
      </c>
      <c r="Z1762" s="7" t="s">
        <v>1789</v>
      </c>
      <c r="AA1762" s="7" t="s">
        <v>1527</v>
      </c>
    </row>
    <row r="1763" spans="1:27" x14ac:dyDescent="0.35">
      <c r="A1763" s="7" t="s">
        <v>0</v>
      </c>
      <c r="B1763" s="7">
        <v>8163</v>
      </c>
      <c r="C1763" s="7">
        <v>252</v>
      </c>
      <c r="D1763" s="7">
        <v>100</v>
      </c>
      <c r="E1763" s="7" t="s">
        <v>1</v>
      </c>
      <c r="F1763" s="7">
        <v>0</v>
      </c>
      <c r="G1763" s="7">
        <v>0</v>
      </c>
      <c r="H1763" s="7" t="s">
        <v>2706</v>
      </c>
      <c r="I1763" s="7" t="s">
        <v>1790</v>
      </c>
      <c r="J1763" s="7" t="s">
        <v>1527</v>
      </c>
      <c r="R1763" s="7" t="s">
        <v>0</v>
      </c>
      <c r="S1763" s="7">
        <v>8163</v>
      </c>
      <c r="T1763" s="7">
        <v>252</v>
      </c>
      <c r="U1763" s="7">
        <v>100</v>
      </c>
      <c r="V1763" s="7" t="s">
        <v>1</v>
      </c>
      <c r="W1763" s="7">
        <v>0</v>
      </c>
      <c r="X1763" s="7">
        <v>0</v>
      </c>
      <c r="Y1763" s="7" t="s">
        <v>2706</v>
      </c>
      <c r="Z1763" s="7" t="s">
        <v>1790</v>
      </c>
      <c r="AA1763" s="7" t="s">
        <v>1527</v>
      </c>
    </row>
    <row r="1764" spans="1:27" x14ac:dyDescent="0.35">
      <c r="A1764" s="7" t="s">
        <v>0</v>
      </c>
      <c r="B1764" s="7">
        <v>8163</v>
      </c>
      <c r="C1764" s="7">
        <v>252</v>
      </c>
      <c r="D1764" s="7">
        <v>100</v>
      </c>
      <c r="E1764" s="7" t="s">
        <v>1</v>
      </c>
      <c r="F1764" s="7">
        <v>0</v>
      </c>
      <c r="G1764" s="7">
        <v>0</v>
      </c>
      <c r="H1764" s="7" t="s">
        <v>2706</v>
      </c>
      <c r="I1764" s="7" t="s">
        <v>1791</v>
      </c>
      <c r="J1764" s="7" t="s">
        <v>1527</v>
      </c>
      <c r="R1764" s="7" t="s">
        <v>0</v>
      </c>
      <c r="S1764" s="7">
        <v>8163</v>
      </c>
      <c r="T1764" s="7">
        <v>252</v>
      </c>
      <c r="U1764" s="7">
        <v>100</v>
      </c>
      <c r="V1764" s="7" t="s">
        <v>1</v>
      </c>
      <c r="W1764" s="7">
        <v>0</v>
      </c>
      <c r="X1764" s="7">
        <v>0</v>
      </c>
      <c r="Y1764" s="7" t="s">
        <v>2706</v>
      </c>
      <c r="Z1764" s="7" t="s">
        <v>1791</v>
      </c>
      <c r="AA1764" s="7" t="s">
        <v>1527</v>
      </c>
    </row>
    <row r="1765" spans="1:27" x14ac:dyDescent="0.35">
      <c r="A1765" s="7" t="s">
        <v>0</v>
      </c>
      <c r="B1765" s="7">
        <v>8163</v>
      </c>
      <c r="C1765" s="7">
        <v>252</v>
      </c>
      <c r="D1765" s="7">
        <v>100</v>
      </c>
      <c r="E1765" s="7" t="s">
        <v>1</v>
      </c>
      <c r="F1765" s="7">
        <v>0</v>
      </c>
      <c r="G1765" s="7">
        <v>0</v>
      </c>
      <c r="H1765" s="7" t="s">
        <v>2706</v>
      </c>
      <c r="I1765" s="7" t="s">
        <v>1792</v>
      </c>
      <c r="J1765" s="7" t="s">
        <v>1527</v>
      </c>
      <c r="R1765" s="7" t="s">
        <v>0</v>
      </c>
      <c r="S1765" s="7">
        <v>8163</v>
      </c>
      <c r="T1765" s="7">
        <v>252</v>
      </c>
      <c r="U1765" s="7">
        <v>100</v>
      </c>
      <c r="V1765" s="7" t="s">
        <v>1</v>
      </c>
      <c r="W1765" s="7">
        <v>0</v>
      </c>
      <c r="X1765" s="7">
        <v>0</v>
      </c>
      <c r="Y1765" s="7" t="s">
        <v>2706</v>
      </c>
      <c r="Z1765" s="7" t="s">
        <v>1792</v>
      </c>
      <c r="AA1765" s="7" t="s">
        <v>1527</v>
      </c>
    </row>
    <row r="1766" spans="1:27" x14ac:dyDescent="0.35">
      <c r="A1766" s="7" t="s">
        <v>0</v>
      </c>
      <c r="B1766" s="7">
        <v>8163</v>
      </c>
      <c r="C1766" s="7">
        <v>252</v>
      </c>
      <c r="D1766" s="7">
        <v>100</v>
      </c>
      <c r="E1766" s="7" t="s">
        <v>1</v>
      </c>
      <c r="F1766" s="7">
        <v>0</v>
      </c>
      <c r="G1766" s="7">
        <v>0</v>
      </c>
      <c r="H1766" s="7" t="s">
        <v>2706</v>
      </c>
      <c r="I1766" s="7" t="s">
        <v>1794</v>
      </c>
      <c r="J1766" s="7" t="s">
        <v>1527</v>
      </c>
      <c r="R1766" s="7" t="s">
        <v>0</v>
      </c>
      <c r="S1766" s="7">
        <v>8163</v>
      </c>
      <c r="T1766" s="7">
        <v>252</v>
      </c>
      <c r="U1766" s="7">
        <v>100</v>
      </c>
      <c r="V1766" s="7" t="s">
        <v>1</v>
      </c>
      <c r="W1766" s="7">
        <v>0</v>
      </c>
      <c r="X1766" s="7">
        <v>0</v>
      </c>
      <c r="Y1766" s="7" t="s">
        <v>2706</v>
      </c>
      <c r="Z1766" s="7" t="s">
        <v>1794</v>
      </c>
      <c r="AA1766" s="7" t="s">
        <v>1527</v>
      </c>
    </row>
    <row r="1767" spans="1:27" x14ac:dyDescent="0.35">
      <c r="A1767" s="7" t="s">
        <v>0</v>
      </c>
      <c r="B1767" s="7">
        <v>8163</v>
      </c>
      <c r="C1767" s="7">
        <v>252</v>
      </c>
      <c r="D1767" s="7">
        <v>100</v>
      </c>
      <c r="E1767" s="7" t="s">
        <v>1</v>
      </c>
      <c r="F1767" s="7">
        <v>0</v>
      </c>
      <c r="G1767" s="7">
        <v>0</v>
      </c>
      <c r="H1767" s="7" t="s">
        <v>2706</v>
      </c>
      <c r="I1767" s="7" t="s">
        <v>1793</v>
      </c>
      <c r="J1767" s="7" t="s">
        <v>1527</v>
      </c>
      <c r="R1767" s="7" t="s">
        <v>0</v>
      </c>
      <c r="S1767" s="7">
        <v>8163</v>
      </c>
      <c r="T1767" s="7">
        <v>252</v>
      </c>
      <c r="U1767" s="7">
        <v>100</v>
      </c>
      <c r="V1767" s="7" t="s">
        <v>1</v>
      </c>
      <c r="W1767" s="7">
        <v>0</v>
      </c>
      <c r="X1767" s="7">
        <v>0</v>
      </c>
      <c r="Y1767" s="7" t="s">
        <v>2706</v>
      </c>
      <c r="Z1767" s="7" t="s">
        <v>1793</v>
      </c>
      <c r="AA1767" s="7" t="s">
        <v>1527</v>
      </c>
    </row>
    <row r="1768" spans="1:27" x14ac:dyDescent="0.35">
      <c r="A1768" s="7" t="s">
        <v>0</v>
      </c>
      <c r="B1768" s="7">
        <v>8163</v>
      </c>
      <c r="C1768" s="7">
        <v>252</v>
      </c>
      <c r="D1768" s="7">
        <v>100</v>
      </c>
      <c r="E1768" s="7" t="s">
        <v>1</v>
      </c>
      <c r="F1768" s="7">
        <v>0</v>
      </c>
      <c r="G1768" s="7">
        <v>0</v>
      </c>
      <c r="H1768" s="7" t="s">
        <v>2706</v>
      </c>
      <c r="I1768" s="7" t="s">
        <v>1796</v>
      </c>
      <c r="J1768" s="7" t="s">
        <v>1527</v>
      </c>
      <c r="R1768" s="7" t="s">
        <v>0</v>
      </c>
      <c r="S1768" s="7">
        <v>8163</v>
      </c>
      <c r="T1768" s="7">
        <v>252</v>
      </c>
      <c r="U1768" s="7">
        <v>100</v>
      </c>
      <c r="V1768" s="7" t="s">
        <v>1</v>
      </c>
      <c r="W1768" s="7">
        <v>0</v>
      </c>
      <c r="X1768" s="7">
        <v>0</v>
      </c>
      <c r="Y1768" s="7" t="s">
        <v>2706</v>
      </c>
      <c r="Z1768" s="7" t="s">
        <v>1796</v>
      </c>
      <c r="AA1768" s="7" t="s">
        <v>1527</v>
      </c>
    </row>
    <row r="1769" spans="1:27" x14ac:dyDescent="0.35">
      <c r="A1769" s="7" t="s">
        <v>0</v>
      </c>
      <c r="B1769" s="7">
        <v>8163</v>
      </c>
      <c r="C1769" s="7">
        <v>252</v>
      </c>
      <c r="D1769" s="7">
        <v>100</v>
      </c>
      <c r="E1769" s="7" t="s">
        <v>1</v>
      </c>
      <c r="F1769" s="7">
        <v>0</v>
      </c>
      <c r="G1769" s="7">
        <v>0</v>
      </c>
      <c r="H1769" s="7" t="s">
        <v>2706</v>
      </c>
      <c r="I1769" s="7" t="s">
        <v>1795</v>
      </c>
      <c r="J1769" s="7" t="s">
        <v>1527</v>
      </c>
      <c r="R1769" s="7" t="s">
        <v>0</v>
      </c>
      <c r="S1769" s="7">
        <v>8163</v>
      </c>
      <c r="T1769" s="7">
        <v>252</v>
      </c>
      <c r="U1769" s="7">
        <v>100</v>
      </c>
      <c r="V1769" s="7" t="s">
        <v>1</v>
      </c>
      <c r="W1769" s="7">
        <v>0</v>
      </c>
      <c r="X1769" s="7">
        <v>0</v>
      </c>
      <c r="Y1769" s="7" t="s">
        <v>2706</v>
      </c>
      <c r="Z1769" s="7" t="s">
        <v>1795</v>
      </c>
      <c r="AA1769" s="7" t="s">
        <v>1527</v>
      </c>
    </row>
    <row r="1770" spans="1:27" x14ac:dyDescent="0.35">
      <c r="A1770" s="7" t="s">
        <v>0</v>
      </c>
      <c r="B1770" s="7">
        <v>8163</v>
      </c>
      <c r="C1770" s="7">
        <v>252</v>
      </c>
      <c r="D1770" s="7">
        <v>100</v>
      </c>
      <c r="E1770" s="7" t="s">
        <v>1</v>
      </c>
      <c r="F1770" s="7">
        <v>0</v>
      </c>
      <c r="G1770" s="7">
        <v>0</v>
      </c>
      <c r="H1770" s="7" t="s">
        <v>2706</v>
      </c>
      <c r="I1770" s="7" t="s">
        <v>1797</v>
      </c>
      <c r="J1770" s="7" t="s">
        <v>1527</v>
      </c>
      <c r="R1770" s="7" t="s">
        <v>0</v>
      </c>
      <c r="S1770" s="7">
        <v>8163</v>
      </c>
      <c r="T1770" s="7">
        <v>252</v>
      </c>
      <c r="U1770" s="7">
        <v>100</v>
      </c>
      <c r="V1770" s="7" t="s">
        <v>1</v>
      </c>
      <c r="W1770" s="7">
        <v>0</v>
      </c>
      <c r="X1770" s="7">
        <v>0</v>
      </c>
      <c r="Y1770" s="7" t="s">
        <v>2706</v>
      </c>
      <c r="Z1770" s="7" t="s">
        <v>1797</v>
      </c>
      <c r="AA1770" s="7" t="s">
        <v>1527</v>
      </c>
    </row>
    <row r="1771" spans="1:27" x14ac:dyDescent="0.35">
      <c r="A1771" s="7" t="s">
        <v>0</v>
      </c>
      <c r="B1771" s="7">
        <v>8163</v>
      </c>
      <c r="C1771" s="7">
        <v>252</v>
      </c>
      <c r="D1771" s="7">
        <v>100</v>
      </c>
      <c r="E1771" s="7" t="s">
        <v>1</v>
      </c>
      <c r="F1771" s="7">
        <v>0</v>
      </c>
      <c r="G1771" s="7">
        <v>0</v>
      </c>
      <c r="H1771" s="7" t="s">
        <v>2706</v>
      </c>
      <c r="I1771" s="7" t="s">
        <v>1798</v>
      </c>
      <c r="J1771" s="7" t="s">
        <v>1527</v>
      </c>
      <c r="R1771" s="7" t="s">
        <v>0</v>
      </c>
      <c r="S1771" s="7">
        <v>8163</v>
      </c>
      <c r="T1771" s="7">
        <v>252</v>
      </c>
      <c r="U1771" s="7">
        <v>100</v>
      </c>
      <c r="V1771" s="7" t="s">
        <v>1</v>
      </c>
      <c r="W1771" s="7">
        <v>0</v>
      </c>
      <c r="X1771" s="7">
        <v>0</v>
      </c>
      <c r="Y1771" s="7" t="s">
        <v>2706</v>
      </c>
      <c r="Z1771" s="7" t="s">
        <v>1798</v>
      </c>
      <c r="AA1771" s="7" t="s">
        <v>1527</v>
      </c>
    </row>
    <row r="1772" spans="1:27" x14ac:dyDescent="0.35">
      <c r="A1772" s="7" t="s">
        <v>0</v>
      </c>
      <c r="B1772" s="7">
        <v>8163</v>
      </c>
      <c r="C1772" s="7">
        <v>252</v>
      </c>
      <c r="D1772" s="7">
        <v>100</v>
      </c>
      <c r="E1772" s="7" t="s">
        <v>1</v>
      </c>
      <c r="F1772" s="7">
        <v>0</v>
      </c>
      <c r="G1772" s="7">
        <v>0</v>
      </c>
      <c r="H1772" s="7" t="s">
        <v>2706</v>
      </c>
      <c r="I1772" s="7" t="s">
        <v>1800</v>
      </c>
      <c r="J1772" s="7" t="s">
        <v>1527</v>
      </c>
      <c r="R1772" s="7" t="s">
        <v>0</v>
      </c>
      <c r="S1772" s="7">
        <v>8163</v>
      </c>
      <c r="T1772" s="7">
        <v>252</v>
      </c>
      <c r="U1772" s="7">
        <v>100</v>
      </c>
      <c r="V1772" s="7" t="s">
        <v>1</v>
      </c>
      <c r="W1772" s="7">
        <v>0</v>
      </c>
      <c r="X1772" s="7">
        <v>0</v>
      </c>
      <c r="Y1772" s="7" t="s">
        <v>2706</v>
      </c>
      <c r="Z1772" s="7" t="s">
        <v>1800</v>
      </c>
      <c r="AA1772" s="7" t="s">
        <v>1527</v>
      </c>
    </row>
    <row r="1773" spans="1:27" x14ac:dyDescent="0.35">
      <c r="A1773" s="7" t="s">
        <v>0</v>
      </c>
      <c r="B1773" s="7">
        <v>8163</v>
      </c>
      <c r="C1773" s="7">
        <v>252</v>
      </c>
      <c r="D1773" s="7">
        <v>100</v>
      </c>
      <c r="E1773" s="7" t="s">
        <v>1</v>
      </c>
      <c r="F1773" s="7">
        <v>0</v>
      </c>
      <c r="G1773" s="7">
        <v>0</v>
      </c>
      <c r="H1773" s="7" t="s">
        <v>2706</v>
      </c>
      <c r="I1773" s="7" t="s">
        <v>1799</v>
      </c>
      <c r="J1773" s="7" t="s">
        <v>1527</v>
      </c>
      <c r="R1773" s="7" t="s">
        <v>0</v>
      </c>
      <c r="S1773" s="7">
        <v>8163</v>
      </c>
      <c r="T1773" s="7">
        <v>252</v>
      </c>
      <c r="U1773" s="7">
        <v>100</v>
      </c>
      <c r="V1773" s="7" t="s">
        <v>1</v>
      </c>
      <c r="W1773" s="7">
        <v>0</v>
      </c>
      <c r="X1773" s="7">
        <v>0</v>
      </c>
      <c r="Y1773" s="7" t="s">
        <v>2706</v>
      </c>
      <c r="Z1773" s="7" t="s">
        <v>1799</v>
      </c>
      <c r="AA1773" s="7" t="s">
        <v>1527</v>
      </c>
    </row>
    <row r="1774" spans="1:27" x14ac:dyDescent="0.35">
      <c r="A1774" s="7" t="s">
        <v>0</v>
      </c>
      <c r="B1774" s="7">
        <v>8163</v>
      </c>
      <c r="C1774" s="7">
        <v>252</v>
      </c>
      <c r="D1774" s="7">
        <v>100</v>
      </c>
      <c r="E1774" s="7" t="s">
        <v>1</v>
      </c>
      <c r="F1774" s="7">
        <v>0</v>
      </c>
      <c r="G1774" s="7">
        <v>0</v>
      </c>
      <c r="H1774" s="7" t="s">
        <v>2706</v>
      </c>
      <c r="I1774" s="7" t="s">
        <v>1801</v>
      </c>
      <c r="J1774" s="7" t="s">
        <v>1527</v>
      </c>
      <c r="R1774" s="7" t="s">
        <v>0</v>
      </c>
      <c r="S1774" s="7">
        <v>8163</v>
      </c>
      <c r="T1774" s="7">
        <v>252</v>
      </c>
      <c r="U1774" s="7">
        <v>100</v>
      </c>
      <c r="V1774" s="7" t="s">
        <v>1</v>
      </c>
      <c r="W1774" s="7">
        <v>0</v>
      </c>
      <c r="X1774" s="7">
        <v>0</v>
      </c>
      <c r="Y1774" s="7" t="s">
        <v>2706</v>
      </c>
      <c r="Z1774" s="7" t="s">
        <v>1801</v>
      </c>
      <c r="AA1774" s="7" t="s">
        <v>1527</v>
      </c>
    </row>
    <row r="1775" spans="1:27" x14ac:dyDescent="0.35">
      <c r="A1775" s="7" t="s">
        <v>0</v>
      </c>
      <c r="B1775" s="7">
        <v>8163</v>
      </c>
      <c r="C1775" s="7">
        <v>252</v>
      </c>
      <c r="D1775" s="7">
        <v>100</v>
      </c>
      <c r="E1775" s="7" t="s">
        <v>1</v>
      </c>
      <c r="F1775" s="7">
        <v>0</v>
      </c>
      <c r="G1775" s="7">
        <v>0</v>
      </c>
      <c r="H1775" s="7" t="s">
        <v>2706</v>
      </c>
      <c r="I1775" s="7" t="s">
        <v>1802</v>
      </c>
      <c r="J1775" s="7" t="s">
        <v>1527</v>
      </c>
      <c r="R1775" s="7" t="s">
        <v>0</v>
      </c>
      <c r="S1775" s="7">
        <v>8163</v>
      </c>
      <c r="T1775" s="7">
        <v>252</v>
      </c>
      <c r="U1775" s="7">
        <v>100</v>
      </c>
      <c r="V1775" s="7" t="s">
        <v>1</v>
      </c>
      <c r="W1775" s="7">
        <v>0</v>
      </c>
      <c r="X1775" s="7">
        <v>0</v>
      </c>
      <c r="Y1775" s="7" t="s">
        <v>2706</v>
      </c>
      <c r="Z1775" s="7" t="s">
        <v>1802</v>
      </c>
      <c r="AA1775" s="7" t="s">
        <v>1527</v>
      </c>
    </row>
    <row r="1776" spans="1:27" x14ac:dyDescent="0.35">
      <c r="A1776" s="7" t="s">
        <v>0</v>
      </c>
      <c r="B1776" s="7">
        <v>8163</v>
      </c>
      <c r="C1776" s="7">
        <v>252</v>
      </c>
      <c r="D1776" s="7">
        <v>100</v>
      </c>
      <c r="E1776" s="7" t="s">
        <v>1</v>
      </c>
      <c r="F1776" s="7">
        <v>0</v>
      </c>
      <c r="G1776" s="7">
        <v>0</v>
      </c>
      <c r="H1776" s="7" t="s">
        <v>2706</v>
      </c>
      <c r="I1776" s="7" t="s">
        <v>1804</v>
      </c>
      <c r="J1776" s="7" t="s">
        <v>1527</v>
      </c>
      <c r="R1776" s="7" t="s">
        <v>0</v>
      </c>
      <c r="S1776" s="7">
        <v>8163</v>
      </c>
      <c r="T1776" s="7">
        <v>252</v>
      </c>
      <c r="U1776" s="7">
        <v>100</v>
      </c>
      <c r="V1776" s="7" t="s">
        <v>1</v>
      </c>
      <c r="W1776" s="7">
        <v>0</v>
      </c>
      <c r="X1776" s="7">
        <v>0</v>
      </c>
      <c r="Y1776" s="7" t="s">
        <v>2706</v>
      </c>
      <c r="Z1776" s="7" t="s">
        <v>1804</v>
      </c>
      <c r="AA1776" s="7" t="s">
        <v>1527</v>
      </c>
    </row>
    <row r="1777" spans="1:27" x14ac:dyDescent="0.35">
      <c r="A1777" s="7" t="s">
        <v>0</v>
      </c>
      <c r="B1777" s="7">
        <v>8163</v>
      </c>
      <c r="C1777" s="7">
        <v>252</v>
      </c>
      <c r="D1777" s="7">
        <v>100</v>
      </c>
      <c r="E1777" s="7" t="s">
        <v>1</v>
      </c>
      <c r="F1777" s="7">
        <v>0</v>
      </c>
      <c r="G1777" s="7">
        <v>0</v>
      </c>
      <c r="H1777" s="7" t="s">
        <v>2706</v>
      </c>
      <c r="I1777" s="7" t="s">
        <v>1803</v>
      </c>
      <c r="J1777" s="7" t="s">
        <v>1527</v>
      </c>
      <c r="R1777" s="7" t="s">
        <v>0</v>
      </c>
      <c r="S1777" s="7">
        <v>8163</v>
      </c>
      <c r="T1777" s="7">
        <v>252</v>
      </c>
      <c r="U1777" s="7">
        <v>100</v>
      </c>
      <c r="V1777" s="7" t="s">
        <v>1</v>
      </c>
      <c r="W1777" s="7">
        <v>0</v>
      </c>
      <c r="X1777" s="7">
        <v>0</v>
      </c>
      <c r="Y1777" s="7" t="s">
        <v>2706</v>
      </c>
      <c r="Z1777" s="7" t="s">
        <v>1803</v>
      </c>
      <c r="AA1777" s="7" t="s">
        <v>1527</v>
      </c>
    </row>
    <row r="1778" spans="1:27" x14ac:dyDescent="0.35">
      <c r="A1778" s="7" t="s">
        <v>0</v>
      </c>
      <c r="B1778" s="7">
        <v>8163</v>
      </c>
      <c r="C1778" s="7">
        <v>252</v>
      </c>
      <c r="D1778" s="7">
        <v>100</v>
      </c>
      <c r="E1778" s="7" t="s">
        <v>1</v>
      </c>
      <c r="F1778" s="7">
        <v>0</v>
      </c>
      <c r="G1778" s="7">
        <v>0</v>
      </c>
      <c r="H1778" s="7" t="s">
        <v>2706</v>
      </c>
      <c r="I1778" s="7" t="s">
        <v>1805</v>
      </c>
      <c r="J1778" s="7" t="s">
        <v>1527</v>
      </c>
      <c r="R1778" s="7" t="s">
        <v>0</v>
      </c>
      <c r="S1778" s="7">
        <v>8163</v>
      </c>
      <c r="T1778" s="7">
        <v>252</v>
      </c>
      <c r="U1778" s="7">
        <v>100</v>
      </c>
      <c r="V1778" s="7" t="s">
        <v>1</v>
      </c>
      <c r="W1778" s="7">
        <v>0</v>
      </c>
      <c r="X1778" s="7">
        <v>0</v>
      </c>
      <c r="Y1778" s="7" t="s">
        <v>2706</v>
      </c>
      <c r="Z1778" s="7" t="s">
        <v>1805</v>
      </c>
      <c r="AA1778" s="7" t="s">
        <v>1527</v>
      </c>
    </row>
    <row r="1779" spans="1:27" x14ac:dyDescent="0.35">
      <c r="A1779" s="7" t="s">
        <v>0</v>
      </c>
      <c r="B1779" s="7">
        <v>8163</v>
      </c>
      <c r="C1779" s="7">
        <v>252</v>
      </c>
      <c r="D1779" s="7">
        <v>100</v>
      </c>
      <c r="E1779" s="7" t="s">
        <v>1</v>
      </c>
      <c r="F1779" s="7">
        <v>0</v>
      </c>
      <c r="G1779" s="7">
        <v>0</v>
      </c>
      <c r="H1779" s="7" t="s">
        <v>2706</v>
      </c>
      <c r="I1779" s="7" t="s">
        <v>1806</v>
      </c>
      <c r="J1779" s="7" t="s">
        <v>1527</v>
      </c>
      <c r="R1779" s="7" t="s">
        <v>0</v>
      </c>
      <c r="S1779" s="7">
        <v>8163</v>
      </c>
      <c r="T1779" s="7">
        <v>252</v>
      </c>
      <c r="U1779" s="7">
        <v>100</v>
      </c>
      <c r="V1779" s="7" t="s">
        <v>1</v>
      </c>
      <c r="W1779" s="7">
        <v>0</v>
      </c>
      <c r="X1779" s="7">
        <v>0</v>
      </c>
      <c r="Y1779" s="7" t="s">
        <v>2706</v>
      </c>
      <c r="Z1779" s="7" t="s">
        <v>1806</v>
      </c>
      <c r="AA1779" s="7" t="s">
        <v>1527</v>
      </c>
    </row>
    <row r="1780" spans="1:27" x14ac:dyDescent="0.35">
      <c r="A1780" s="7" t="s">
        <v>0</v>
      </c>
      <c r="B1780" s="7">
        <v>8163</v>
      </c>
      <c r="C1780" s="7">
        <v>252</v>
      </c>
      <c r="D1780" s="7">
        <v>100</v>
      </c>
      <c r="E1780" s="7" t="s">
        <v>1</v>
      </c>
      <c r="F1780" s="7">
        <v>0</v>
      </c>
      <c r="G1780" s="7">
        <v>0</v>
      </c>
      <c r="H1780" s="7" t="s">
        <v>2706</v>
      </c>
      <c r="I1780" s="7" t="s">
        <v>1808</v>
      </c>
      <c r="J1780" s="7" t="s">
        <v>1527</v>
      </c>
      <c r="R1780" s="7" t="s">
        <v>0</v>
      </c>
      <c r="S1780" s="7">
        <v>8163</v>
      </c>
      <c r="T1780" s="7">
        <v>252</v>
      </c>
      <c r="U1780" s="7">
        <v>100</v>
      </c>
      <c r="V1780" s="7" t="s">
        <v>1</v>
      </c>
      <c r="W1780" s="7">
        <v>0</v>
      </c>
      <c r="X1780" s="7">
        <v>0</v>
      </c>
      <c r="Y1780" s="7" t="s">
        <v>2706</v>
      </c>
      <c r="Z1780" s="7" t="s">
        <v>1808</v>
      </c>
      <c r="AA1780" s="7" t="s">
        <v>1527</v>
      </c>
    </row>
    <row r="1781" spans="1:27" x14ac:dyDescent="0.35">
      <c r="A1781" s="7" t="s">
        <v>0</v>
      </c>
      <c r="B1781" s="7">
        <v>8163</v>
      </c>
      <c r="C1781" s="7">
        <v>252</v>
      </c>
      <c r="D1781" s="7">
        <v>100</v>
      </c>
      <c r="E1781" s="7" t="s">
        <v>1</v>
      </c>
      <c r="F1781" s="7">
        <v>0</v>
      </c>
      <c r="G1781" s="7">
        <v>0</v>
      </c>
      <c r="H1781" s="7" t="s">
        <v>2706</v>
      </c>
      <c r="I1781" s="7" t="s">
        <v>1807</v>
      </c>
      <c r="J1781" s="7" t="s">
        <v>1527</v>
      </c>
      <c r="R1781" s="7" t="s">
        <v>0</v>
      </c>
      <c r="S1781" s="7">
        <v>8163</v>
      </c>
      <c r="T1781" s="7">
        <v>252</v>
      </c>
      <c r="U1781" s="7">
        <v>100</v>
      </c>
      <c r="V1781" s="7" t="s">
        <v>1</v>
      </c>
      <c r="W1781" s="7">
        <v>0</v>
      </c>
      <c r="X1781" s="7">
        <v>0</v>
      </c>
      <c r="Y1781" s="7" t="s">
        <v>2706</v>
      </c>
      <c r="Z1781" s="7" t="s">
        <v>1807</v>
      </c>
      <c r="AA1781" s="7" t="s">
        <v>1527</v>
      </c>
    </row>
    <row r="1782" spans="1:27" x14ac:dyDescent="0.35">
      <c r="A1782" s="7" t="s">
        <v>0</v>
      </c>
      <c r="B1782" s="7">
        <v>8163</v>
      </c>
      <c r="C1782" s="7">
        <v>252</v>
      </c>
      <c r="D1782" s="7">
        <v>100</v>
      </c>
      <c r="E1782" s="7" t="s">
        <v>1</v>
      </c>
      <c r="F1782" s="7">
        <v>0</v>
      </c>
      <c r="G1782" s="7">
        <v>0</v>
      </c>
      <c r="H1782" s="7" t="s">
        <v>2706</v>
      </c>
      <c r="I1782" s="7" t="s">
        <v>1810</v>
      </c>
      <c r="J1782" s="7" t="s">
        <v>1527</v>
      </c>
      <c r="R1782" s="7" t="s">
        <v>0</v>
      </c>
      <c r="S1782" s="7">
        <v>8163</v>
      </c>
      <c r="T1782" s="7">
        <v>252</v>
      </c>
      <c r="U1782" s="7">
        <v>100</v>
      </c>
      <c r="V1782" s="7" t="s">
        <v>1</v>
      </c>
      <c r="W1782" s="7">
        <v>0</v>
      </c>
      <c r="X1782" s="7">
        <v>0</v>
      </c>
      <c r="Y1782" s="7" t="s">
        <v>2706</v>
      </c>
      <c r="Z1782" s="7" t="s">
        <v>1810</v>
      </c>
      <c r="AA1782" s="7" t="s">
        <v>1527</v>
      </c>
    </row>
    <row r="1783" spans="1:27" x14ac:dyDescent="0.35">
      <c r="A1783" s="7" t="s">
        <v>0</v>
      </c>
      <c r="B1783" s="7">
        <v>8163</v>
      </c>
      <c r="C1783" s="7">
        <v>252</v>
      </c>
      <c r="D1783" s="7">
        <v>100</v>
      </c>
      <c r="E1783" s="7" t="s">
        <v>1</v>
      </c>
      <c r="F1783" s="7">
        <v>0</v>
      </c>
      <c r="G1783" s="7">
        <v>0</v>
      </c>
      <c r="H1783" s="7" t="s">
        <v>2706</v>
      </c>
      <c r="I1783" s="7" t="s">
        <v>1809</v>
      </c>
      <c r="J1783" s="7" t="s">
        <v>1527</v>
      </c>
      <c r="R1783" s="7" t="s">
        <v>0</v>
      </c>
      <c r="S1783" s="7">
        <v>8163</v>
      </c>
      <c r="T1783" s="7">
        <v>252</v>
      </c>
      <c r="U1783" s="7">
        <v>100</v>
      </c>
      <c r="V1783" s="7" t="s">
        <v>1</v>
      </c>
      <c r="W1783" s="7">
        <v>0</v>
      </c>
      <c r="X1783" s="7">
        <v>0</v>
      </c>
      <c r="Y1783" s="7" t="s">
        <v>2706</v>
      </c>
      <c r="Z1783" s="7" t="s">
        <v>1809</v>
      </c>
      <c r="AA1783" s="7" t="s">
        <v>1527</v>
      </c>
    </row>
    <row r="1784" spans="1:27" x14ac:dyDescent="0.35">
      <c r="A1784" s="7" t="s">
        <v>0</v>
      </c>
      <c r="B1784" s="7">
        <v>4585</v>
      </c>
      <c r="C1784" s="7">
        <v>253</v>
      </c>
      <c r="D1784" s="7">
        <v>100</v>
      </c>
      <c r="E1784" s="7" t="s">
        <v>1</v>
      </c>
      <c r="F1784" s="7">
        <v>0</v>
      </c>
      <c r="G1784" s="7">
        <v>0</v>
      </c>
      <c r="H1784" s="7" t="s">
        <v>2716</v>
      </c>
      <c r="I1784" s="7" t="s">
        <v>1812</v>
      </c>
      <c r="J1784" s="7" t="s">
        <v>2717</v>
      </c>
      <c r="R1784" s="7" t="s">
        <v>0</v>
      </c>
      <c r="S1784" s="7">
        <v>4585</v>
      </c>
      <c r="T1784" s="7">
        <v>253</v>
      </c>
      <c r="U1784" s="7">
        <v>100</v>
      </c>
      <c r="V1784" s="7" t="s">
        <v>1</v>
      </c>
      <c r="W1784" s="7">
        <v>0</v>
      </c>
      <c r="X1784" s="7">
        <v>0</v>
      </c>
      <c r="Y1784" s="7" t="s">
        <v>2716</v>
      </c>
      <c r="Z1784" s="7" t="s">
        <v>1812</v>
      </c>
      <c r="AA1784" s="7" t="s">
        <v>2717</v>
      </c>
    </row>
    <row r="1785" spans="1:27" x14ac:dyDescent="0.35">
      <c r="A1785" s="7" t="s">
        <v>0</v>
      </c>
      <c r="B1785" s="7">
        <v>4585</v>
      </c>
      <c r="C1785" s="7">
        <v>253</v>
      </c>
      <c r="D1785" s="7">
        <v>100</v>
      </c>
      <c r="E1785" s="7" t="s">
        <v>1</v>
      </c>
      <c r="F1785" s="7">
        <v>0</v>
      </c>
      <c r="G1785" s="7">
        <v>0</v>
      </c>
      <c r="H1785" s="7" t="s">
        <v>2716</v>
      </c>
      <c r="I1785" s="7" t="s">
        <v>1811</v>
      </c>
      <c r="J1785" s="7" t="s">
        <v>2717</v>
      </c>
      <c r="R1785" s="7" t="s">
        <v>0</v>
      </c>
      <c r="S1785" s="7">
        <v>4585</v>
      </c>
      <c r="T1785" s="7">
        <v>253</v>
      </c>
      <c r="U1785" s="7">
        <v>100</v>
      </c>
      <c r="V1785" s="7" t="s">
        <v>1</v>
      </c>
      <c r="W1785" s="7">
        <v>0</v>
      </c>
      <c r="X1785" s="7">
        <v>0</v>
      </c>
      <c r="Y1785" s="7" t="s">
        <v>2716</v>
      </c>
      <c r="Z1785" s="7" t="s">
        <v>1811</v>
      </c>
      <c r="AA1785" s="7" t="s">
        <v>2717</v>
      </c>
    </row>
    <row r="1786" spans="1:27" x14ac:dyDescent="0.35">
      <c r="A1786" s="7" t="s">
        <v>0</v>
      </c>
      <c r="B1786" s="7">
        <v>4585</v>
      </c>
      <c r="C1786" s="7">
        <v>253</v>
      </c>
      <c r="D1786" s="7">
        <v>100</v>
      </c>
      <c r="E1786" s="7" t="s">
        <v>1</v>
      </c>
      <c r="F1786" s="7">
        <v>0</v>
      </c>
      <c r="G1786" s="7">
        <v>0</v>
      </c>
      <c r="H1786" s="7" t="s">
        <v>2716</v>
      </c>
      <c r="I1786" s="7" t="s">
        <v>1813</v>
      </c>
      <c r="J1786" s="7" t="s">
        <v>2717</v>
      </c>
      <c r="R1786" s="7" t="s">
        <v>0</v>
      </c>
      <c r="S1786" s="7">
        <v>4585</v>
      </c>
      <c r="T1786" s="7">
        <v>253</v>
      </c>
      <c r="U1786" s="7">
        <v>100</v>
      </c>
      <c r="V1786" s="7" t="s">
        <v>1</v>
      </c>
      <c r="W1786" s="7">
        <v>0</v>
      </c>
      <c r="X1786" s="7">
        <v>0</v>
      </c>
      <c r="Y1786" s="7" t="s">
        <v>2716</v>
      </c>
      <c r="Z1786" s="7" t="s">
        <v>1813</v>
      </c>
      <c r="AA1786" s="7" t="s">
        <v>2717</v>
      </c>
    </row>
    <row r="1787" spans="1:27" x14ac:dyDescent="0.35">
      <c r="A1787" s="7" t="s">
        <v>0</v>
      </c>
      <c r="B1787" s="7">
        <v>4585</v>
      </c>
      <c r="C1787" s="7">
        <v>253</v>
      </c>
      <c r="D1787" s="7">
        <v>100</v>
      </c>
      <c r="E1787" s="7" t="s">
        <v>1</v>
      </c>
      <c r="F1787" s="7">
        <v>0</v>
      </c>
      <c r="G1787" s="7">
        <v>0</v>
      </c>
      <c r="H1787" s="7" t="s">
        <v>2716</v>
      </c>
      <c r="I1787" s="7" t="s">
        <v>1814</v>
      </c>
      <c r="J1787" s="7" t="s">
        <v>2717</v>
      </c>
      <c r="R1787" s="7" t="s">
        <v>0</v>
      </c>
      <c r="S1787" s="7">
        <v>4585</v>
      </c>
      <c r="T1787" s="7">
        <v>253</v>
      </c>
      <c r="U1787" s="7">
        <v>100</v>
      </c>
      <c r="V1787" s="7" t="s">
        <v>1</v>
      </c>
      <c r="W1787" s="7">
        <v>0</v>
      </c>
      <c r="X1787" s="7">
        <v>0</v>
      </c>
      <c r="Y1787" s="7" t="s">
        <v>2716</v>
      </c>
      <c r="Z1787" s="7" t="s">
        <v>1814</v>
      </c>
      <c r="AA1787" s="7" t="s">
        <v>2717</v>
      </c>
    </row>
    <row r="1788" spans="1:27" x14ac:dyDescent="0.35">
      <c r="A1788" s="7" t="s">
        <v>0</v>
      </c>
      <c r="B1788" s="7">
        <v>4585</v>
      </c>
      <c r="C1788" s="7">
        <v>253</v>
      </c>
      <c r="D1788" s="7">
        <v>100</v>
      </c>
      <c r="E1788" s="7" t="s">
        <v>1</v>
      </c>
      <c r="F1788" s="7">
        <v>0</v>
      </c>
      <c r="G1788" s="7">
        <v>0</v>
      </c>
      <c r="H1788" s="7" t="s">
        <v>2716</v>
      </c>
      <c r="I1788" s="7" t="s">
        <v>1815</v>
      </c>
      <c r="J1788" s="7" t="s">
        <v>2717</v>
      </c>
      <c r="R1788" s="7" t="s">
        <v>0</v>
      </c>
      <c r="S1788" s="7">
        <v>4585</v>
      </c>
      <c r="T1788" s="7">
        <v>253</v>
      </c>
      <c r="U1788" s="7">
        <v>100</v>
      </c>
      <c r="V1788" s="7" t="s">
        <v>1</v>
      </c>
      <c r="W1788" s="7">
        <v>0</v>
      </c>
      <c r="X1788" s="7">
        <v>0</v>
      </c>
      <c r="Y1788" s="7" t="s">
        <v>2716</v>
      </c>
      <c r="Z1788" s="7" t="s">
        <v>1815</v>
      </c>
      <c r="AA1788" s="7" t="s">
        <v>2717</v>
      </c>
    </row>
    <row r="1789" spans="1:27" x14ac:dyDescent="0.35">
      <c r="A1789" s="7" t="s">
        <v>0</v>
      </c>
      <c r="B1789" s="7">
        <v>4585</v>
      </c>
      <c r="C1789" s="7">
        <v>253</v>
      </c>
      <c r="D1789" s="7">
        <v>100</v>
      </c>
      <c r="E1789" s="7" t="s">
        <v>1</v>
      </c>
      <c r="F1789" s="7">
        <v>0</v>
      </c>
      <c r="G1789" s="7">
        <v>0</v>
      </c>
      <c r="H1789" s="7" t="s">
        <v>2716</v>
      </c>
      <c r="I1789" s="7" t="s">
        <v>1817</v>
      </c>
      <c r="J1789" s="7" t="s">
        <v>2717</v>
      </c>
      <c r="R1789" s="7" t="s">
        <v>0</v>
      </c>
      <c r="S1789" s="7">
        <v>4585</v>
      </c>
      <c r="T1789" s="7">
        <v>253</v>
      </c>
      <c r="U1789" s="7">
        <v>100</v>
      </c>
      <c r="V1789" s="7" t="s">
        <v>1</v>
      </c>
      <c r="W1789" s="7">
        <v>0</v>
      </c>
      <c r="X1789" s="7">
        <v>0</v>
      </c>
      <c r="Y1789" s="7" t="s">
        <v>2716</v>
      </c>
      <c r="Z1789" s="7" t="s">
        <v>1817</v>
      </c>
      <c r="AA1789" s="7" t="s">
        <v>2717</v>
      </c>
    </row>
    <row r="1790" spans="1:27" x14ac:dyDescent="0.35">
      <c r="A1790" s="7" t="s">
        <v>0</v>
      </c>
      <c r="B1790" s="7">
        <v>4585</v>
      </c>
      <c r="C1790" s="7">
        <v>253</v>
      </c>
      <c r="D1790" s="7">
        <v>100</v>
      </c>
      <c r="E1790" s="7" t="s">
        <v>1</v>
      </c>
      <c r="F1790" s="7">
        <v>0</v>
      </c>
      <c r="G1790" s="7">
        <v>0</v>
      </c>
      <c r="H1790" s="7" t="s">
        <v>2716</v>
      </c>
      <c r="I1790" s="7" t="s">
        <v>1819</v>
      </c>
      <c r="J1790" s="7" t="s">
        <v>2717</v>
      </c>
      <c r="R1790" s="7" t="s">
        <v>0</v>
      </c>
      <c r="S1790" s="7">
        <v>4585</v>
      </c>
      <c r="T1790" s="7">
        <v>253</v>
      </c>
      <c r="U1790" s="7">
        <v>100</v>
      </c>
      <c r="V1790" s="7" t="s">
        <v>1</v>
      </c>
      <c r="W1790" s="7">
        <v>0</v>
      </c>
      <c r="X1790" s="7">
        <v>0</v>
      </c>
      <c r="Y1790" s="7" t="s">
        <v>2716</v>
      </c>
      <c r="Z1790" s="7" t="s">
        <v>1819</v>
      </c>
      <c r="AA1790" s="7" t="s">
        <v>2717</v>
      </c>
    </row>
    <row r="1791" spans="1:27" x14ac:dyDescent="0.35">
      <c r="A1791" s="7" t="s">
        <v>0</v>
      </c>
      <c r="B1791" s="7">
        <v>4585</v>
      </c>
      <c r="C1791" s="7">
        <v>253</v>
      </c>
      <c r="D1791" s="7">
        <v>100</v>
      </c>
      <c r="E1791" s="7" t="s">
        <v>1</v>
      </c>
      <c r="F1791" s="7">
        <v>0</v>
      </c>
      <c r="G1791" s="7">
        <v>0</v>
      </c>
      <c r="H1791" s="7" t="s">
        <v>2716</v>
      </c>
      <c r="I1791" s="7" t="s">
        <v>1818</v>
      </c>
      <c r="J1791" s="7" t="s">
        <v>2717</v>
      </c>
      <c r="R1791" s="7" t="s">
        <v>0</v>
      </c>
      <c r="S1791" s="7">
        <v>4585</v>
      </c>
      <c r="T1791" s="7">
        <v>253</v>
      </c>
      <c r="U1791" s="7">
        <v>100</v>
      </c>
      <c r="V1791" s="7" t="s">
        <v>1</v>
      </c>
      <c r="W1791" s="7">
        <v>0</v>
      </c>
      <c r="X1791" s="7">
        <v>0</v>
      </c>
      <c r="Y1791" s="7" t="s">
        <v>2716</v>
      </c>
      <c r="Z1791" s="7" t="s">
        <v>1818</v>
      </c>
      <c r="AA1791" s="7" t="s">
        <v>2717</v>
      </c>
    </row>
    <row r="1792" spans="1:27" x14ac:dyDescent="0.35">
      <c r="A1792" s="7" t="s">
        <v>0</v>
      </c>
      <c r="B1792" s="7">
        <v>4585</v>
      </c>
      <c r="C1792" s="7">
        <v>253</v>
      </c>
      <c r="D1792" s="7">
        <v>100</v>
      </c>
      <c r="E1792" s="7" t="s">
        <v>1</v>
      </c>
      <c r="F1792" s="7">
        <v>0</v>
      </c>
      <c r="G1792" s="7">
        <v>0</v>
      </c>
      <c r="H1792" s="7" t="s">
        <v>2716</v>
      </c>
      <c r="I1792" s="7" t="s">
        <v>1820</v>
      </c>
      <c r="J1792" s="7" t="s">
        <v>2717</v>
      </c>
      <c r="R1792" s="7" t="s">
        <v>0</v>
      </c>
      <c r="S1792" s="7">
        <v>4585</v>
      </c>
      <c r="T1792" s="7">
        <v>253</v>
      </c>
      <c r="U1792" s="7">
        <v>100</v>
      </c>
      <c r="V1792" s="7" t="s">
        <v>1</v>
      </c>
      <c r="W1792" s="7">
        <v>0</v>
      </c>
      <c r="X1792" s="7">
        <v>0</v>
      </c>
      <c r="Y1792" s="7" t="s">
        <v>2716</v>
      </c>
      <c r="Z1792" s="7" t="s">
        <v>1820</v>
      </c>
      <c r="AA1792" s="7" t="s">
        <v>2717</v>
      </c>
    </row>
    <row r="1793" spans="1:27" x14ac:dyDescent="0.35">
      <c r="A1793" s="7" t="s">
        <v>0</v>
      </c>
      <c r="B1793" s="7">
        <v>4585</v>
      </c>
      <c r="C1793" s="7">
        <v>253</v>
      </c>
      <c r="D1793" s="7">
        <v>100</v>
      </c>
      <c r="E1793" s="7" t="s">
        <v>1</v>
      </c>
      <c r="F1793" s="7">
        <v>0</v>
      </c>
      <c r="G1793" s="7">
        <v>0</v>
      </c>
      <c r="H1793" s="7" t="s">
        <v>2716</v>
      </c>
      <c r="I1793" s="7" t="s">
        <v>1821</v>
      </c>
      <c r="J1793" s="7" t="s">
        <v>2717</v>
      </c>
      <c r="R1793" s="7" t="s">
        <v>0</v>
      </c>
      <c r="S1793" s="7">
        <v>4585</v>
      </c>
      <c r="T1793" s="7">
        <v>253</v>
      </c>
      <c r="U1793" s="7">
        <v>100</v>
      </c>
      <c r="V1793" s="7" t="s">
        <v>1</v>
      </c>
      <c r="W1793" s="7">
        <v>0</v>
      </c>
      <c r="X1793" s="7">
        <v>0</v>
      </c>
      <c r="Y1793" s="7" t="s">
        <v>2716</v>
      </c>
      <c r="Z1793" s="7" t="s">
        <v>1821</v>
      </c>
      <c r="AA1793" s="7" t="s">
        <v>2717</v>
      </c>
    </row>
    <row r="1794" spans="1:27" x14ac:dyDescent="0.35">
      <c r="A1794" s="7" t="s">
        <v>0</v>
      </c>
      <c r="B1794" s="7">
        <v>4585</v>
      </c>
      <c r="C1794" s="7">
        <v>253</v>
      </c>
      <c r="D1794" s="7">
        <v>100</v>
      </c>
      <c r="E1794" s="7" t="s">
        <v>1</v>
      </c>
      <c r="F1794" s="7">
        <v>0</v>
      </c>
      <c r="G1794" s="7">
        <v>0</v>
      </c>
      <c r="H1794" s="7" t="s">
        <v>2716</v>
      </c>
      <c r="I1794" s="7" t="s">
        <v>1822</v>
      </c>
      <c r="J1794" s="7" t="s">
        <v>2717</v>
      </c>
      <c r="R1794" s="7" t="s">
        <v>0</v>
      </c>
      <c r="S1794" s="7">
        <v>4585</v>
      </c>
      <c r="T1794" s="7">
        <v>253</v>
      </c>
      <c r="U1794" s="7">
        <v>100</v>
      </c>
      <c r="V1794" s="7" t="s">
        <v>1</v>
      </c>
      <c r="W1794" s="7">
        <v>0</v>
      </c>
      <c r="X1794" s="7">
        <v>0</v>
      </c>
      <c r="Y1794" s="7" t="s">
        <v>2716</v>
      </c>
      <c r="Z1794" s="7" t="s">
        <v>1822</v>
      </c>
      <c r="AA1794" s="7" t="s">
        <v>2717</v>
      </c>
    </row>
    <row r="1795" spans="1:27" x14ac:dyDescent="0.35">
      <c r="A1795" s="7" t="s">
        <v>0</v>
      </c>
      <c r="B1795" s="7">
        <v>4585</v>
      </c>
      <c r="C1795" s="7">
        <v>253</v>
      </c>
      <c r="D1795" s="7">
        <v>100</v>
      </c>
      <c r="E1795" s="7" t="s">
        <v>1</v>
      </c>
      <c r="F1795" s="7">
        <v>0</v>
      </c>
      <c r="G1795" s="7">
        <v>0</v>
      </c>
      <c r="H1795" s="7" t="s">
        <v>2716</v>
      </c>
      <c r="I1795" s="7" t="s">
        <v>1823</v>
      </c>
      <c r="J1795" s="7" t="s">
        <v>2717</v>
      </c>
      <c r="R1795" s="7" t="s">
        <v>0</v>
      </c>
      <c r="S1795" s="7">
        <v>4585</v>
      </c>
      <c r="T1795" s="7">
        <v>253</v>
      </c>
      <c r="U1795" s="7">
        <v>100</v>
      </c>
      <c r="V1795" s="7" t="s">
        <v>1</v>
      </c>
      <c r="W1795" s="7">
        <v>0</v>
      </c>
      <c r="X1795" s="7">
        <v>0</v>
      </c>
      <c r="Y1795" s="7" t="s">
        <v>2716</v>
      </c>
      <c r="Z1795" s="7" t="s">
        <v>1823</v>
      </c>
      <c r="AA1795" s="7" t="s">
        <v>2717</v>
      </c>
    </row>
    <row r="1796" spans="1:27" x14ac:dyDescent="0.35">
      <c r="A1796" s="7" t="s">
        <v>0</v>
      </c>
      <c r="B1796" s="7">
        <v>4585</v>
      </c>
      <c r="C1796" s="7">
        <v>253</v>
      </c>
      <c r="D1796" s="7">
        <v>100</v>
      </c>
      <c r="E1796" s="7" t="s">
        <v>1</v>
      </c>
      <c r="F1796" s="7">
        <v>0</v>
      </c>
      <c r="G1796" s="7">
        <v>0</v>
      </c>
      <c r="H1796" s="7" t="s">
        <v>2716</v>
      </c>
      <c r="I1796" s="7" t="s">
        <v>1824</v>
      </c>
      <c r="J1796" s="7" t="s">
        <v>2717</v>
      </c>
      <c r="R1796" s="7" t="s">
        <v>0</v>
      </c>
      <c r="S1796" s="7">
        <v>4585</v>
      </c>
      <c r="T1796" s="7">
        <v>253</v>
      </c>
      <c r="U1796" s="7">
        <v>100</v>
      </c>
      <c r="V1796" s="7" t="s">
        <v>1</v>
      </c>
      <c r="W1796" s="7">
        <v>0</v>
      </c>
      <c r="X1796" s="7">
        <v>0</v>
      </c>
      <c r="Y1796" s="7" t="s">
        <v>2716</v>
      </c>
      <c r="Z1796" s="7" t="s">
        <v>1824</v>
      </c>
      <c r="AA1796" s="7" t="s">
        <v>2717</v>
      </c>
    </row>
    <row r="1797" spans="1:27" x14ac:dyDescent="0.35">
      <c r="A1797" s="7" t="s">
        <v>0</v>
      </c>
      <c r="B1797" s="7">
        <v>4585</v>
      </c>
      <c r="C1797" s="7">
        <v>253</v>
      </c>
      <c r="D1797" s="7">
        <v>100</v>
      </c>
      <c r="E1797" s="7" t="s">
        <v>1</v>
      </c>
      <c r="F1797" s="7">
        <v>0</v>
      </c>
      <c r="G1797" s="7">
        <v>0</v>
      </c>
      <c r="H1797" s="7" t="s">
        <v>2716</v>
      </c>
      <c r="I1797" s="7" t="s">
        <v>1825</v>
      </c>
      <c r="J1797" s="7" t="s">
        <v>2717</v>
      </c>
      <c r="R1797" s="7" t="s">
        <v>0</v>
      </c>
      <c r="S1797" s="7">
        <v>4585</v>
      </c>
      <c r="T1797" s="7">
        <v>253</v>
      </c>
      <c r="U1797" s="7">
        <v>100</v>
      </c>
      <c r="V1797" s="7" t="s">
        <v>1</v>
      </c>
      <c r="W1797" s="7">
        <v>0</v>
      </c>
      <c r="X1797" s="7">
        <v>0</v>
      </c>
      <c r="Y1797" s="7" t="s">
        <v>2716</v>
      </c>
      <c r="Z1797" s="7" t="s">
        <v>1825</v>
      </c>
      <c r="AA1797" s="7" t="s">
        <v>2717</v>
      </c>
    </row>
    <row r="1798" spans="1:27" x14ac:dyDescent="0.35">
      <c r="A1798" s="7" t="s">
        <v>0</v>
      </c>
      <c r="B1798" s="7">
        <v>4585</v>
      </c>
      <c r="C1798" s="7">
        <v>253</v>
      </c>
      <c r="D1798" s="7">
        <v>100</v>
      </c>
      <c r="E1798" s="7" t="s">
        <v>1</v>
      </c>
      <c r="F1798" s="7">
        <v>0</v>
      </c>
      <c r="G1798" s="7">
        <v>0</v>
      </c>
      <c r="H1798" s="7" t="s">
        <v>2716</v>
      </c>
      <c r="I1798" s="7" t="s">
        <v>1826</v>
      </c>
      <c r="J1798" s="7" t="s">
        <v>2717</v>
      </c>
      <c r="R1798" s="7" t="s">
        <v>0</v>
      </c>
      <c r="S1798" s="7">
        <v>4585</v>
      </c>
      <c r="T1798" s="7">
        <v>253</v>
      </c>
      <c r="U1798" s="7">
        <v>100</v>
      </c>
      <c r="V1798" s="7" t="s">
        <v>1</v>
      </c>
      <c r="W1798" s="7">
        <v>0</v>
      </c>
      <c r="X1798" s="7">
        <v>0</v>
      </c>
      <c r="Y1798" s="7" t="s">
        <v>2716</v>
      </c>
      <c r="Z1798" s="7" t="s">
        <v>1826</v>
      </c>
      <c r="AA1798" s="7" t="s">
        <v>2717</v>
      </c>
    </row>
    <row r="1799" spans="1:27" x14ac:dyDescent="0.35">
      <c r="A1799" s="7" t="s">
        <v>0</v>
      </c>
      <c r="B1799" s="7">
        <v>4585</v>
      </c>
      <c r="C1799" s="7">
        <v>253</v>
      </c>
      <c r="D1799" s="7">
        <v>100</v>
      </c>
      <c r="E1799" s="7" t="s">
        <v>1</v>
      </c>
      <c r="F1799" s="7">
        <v>0</v>
      </c>
      <c r="G1799" s="7">
        <v>0</v>
      </c>
      <c r="H1799" s="7" t="s">
        <v>2716</v>
      </c>
      <c r="I1799" s="7" t="s">
        <v>1827</v>
      </c>
      <c r="J1799" s="7" t="s">
        <v>2717</v>
      </c>
      <c r="R1799" s="7" t="s">
        <v>0</v>
      </c>
      <c r="S1799" s="7">
        <v>4585</v>
      </c>
      <c r="T1799" s="7">
        <v>253</v>
      </c>
      <c r="U1799" s="7">
        <v>100</v>
      </c>
      <c r="V1799" s="7" t="s">
        <v>1</v>
      </c>
      <c r="W1799" s="7">
        <v>0</v>
      </c>
      <c r="X1799" s="7">
        <v>0</v>
      </c>
      <c r="Y1799" s="7" t="s">
        <v>2716</v>
      </c>
      <c r="Z1799" s="7" t="s">
        <v>1827</v>
      </c>
      <c r="AA1799" s="7" t="s">
        <v>2717</v>
      </c>
    </row>
    <row r="1800" spans="1:27" x14ac:dyDescent="0.35">
      <c r="A1800" s="7" t="s">
        <v>0</v>
      </c>
      <c r="B1800" s="7">
        <v>4585</v>
      </c>
      <c r="C1800" s="7">
        <v>253</v>
      </c>
      <c r="D1800" s="7">
        <v>100</v>
      </c>
      <c r="E1800" s="7" t="s">
        <v>1</v>
      </c>
      <c r="F1800" s="7">
        <v>0</v>
      </c>
      <c r="G1800" s="7">
        <v>0</v>
      </c>
      <c r="H1800" s="7" t="s">
        <v>2716</v>
      </c>
      <c r="I1800" s="7" t="s">
        <v>1828</v>
      </c>
      <c r="J1800" s="7" t="s">
        <v>2717</v>
      </c>
      <c r="R1800" s="7" t="s">
        <v>0</v>
      </c>
      <c r="S1800" s="7">
        <v>4585</v>
      </c>
      <c r="T1800" s="7">
        <v>253</v>
      </c>
      <c r="U1800" s="7">
        <v>100</v>
      </c>
      <c r="V1800" s="7" t="s">
        <v>1</v>
      </c>
      <c r="W1800" s="7">
        <v>0</v>
      </c>
      <c r="X1800" s="7">
        <v>0</v>
      </c>
      <c r="Y1800" s="7" t="s">
        <v>2716</v>
      </c>
      <c r="Z1800" s="7" t="s">
        <v>1828</v>
      </c>
      <c r="AA1800" s="7" t="s">
        <v>2717</v>
      </c>
    </row>
    <row r="1801" spans="1:27" x14ac:dyDescent="0.35">
      <c r="A1801" s="7" t="s">
        <v>0</v>
      </c>
      <c r="B1801" s="7">
        <v>4585</v>
      </c>
      <c r="C1801" s="7">
        <v>253</v>
      </c>
      <c r="D1801" s="7">
        <v>100</v>
      </c>
      <c r="E1801" s="7" t="s">
        <v>1</v>
      </c>
      <c r="F1801" s="7">
        <v>0</v>
      </c>
      <c r="G1801" s="7">
        <v>0</v>
      </c>
      <c r="H1801" s="7" t="s">
        <v>2716</v>
      </c>
      <c r="I1801" s="7" t="s">
        <v>1829</v>
      </c>
      <c r="J1801" s="7" t="s">
        <v>2717</v>
      </c>
      <c r="R1801" s="7" t="s">
        <v>0</v>
      </c>
      <c r="S1801" s="7">
        <v>4585</v>
      </c>
      <c r="T1801" s="7">
        <v>253</v>
      </c>
      <c r="U1801" s="7">
        <v>100</v>
      </c>
      <c r="V1801" s="7" t="s">
        <v>1</v>
      </c>
      <c r="W1801" s="7">
        <v>0</v>
      </c>
      <c r="X1801" s="7">
        <v>0</v>
      </c>
      <c r="Y1801" s="7" t="s">
        <v>2716</v>
      </c>
      <c r="Z1801" s="7" t="s">
        <v>1829</v>
      </c>
      <c r="AA1801" s="7" t="s">
        <v>2717</v>
      </c>
    </row>
    <row r="1802" spans="1:27" x14ac:dyDescent="0.35">
      <c r="A1802" s="7" t="s">
        <v>0</v>
      </c>
      <c r="B1802" s="7">
        <v>4585</v>
      </c>
      <c r="C1802" s="7">
        <v>253</v>
      </c>
      <c r="D1802" s="7">
        <v>100</v>
      </c>
      <c r="E1802" s="7" t="s">
        <v>1</v>
      </c>
      <c r="F1802" s="7">
        <v>0</v>
      </c>
      <c r="G1802" s="7">
        <v>0</v>
      </c>
      <c r="H1802" s="7" t="s">
        <v>2716</v>
      </c>
      <c r="I1802" s="7" t="s">
        <v>1830</v>
      </c>
      <c r="J1802" s="7" t="s">
        <v>2717</v>
      </c>
      <c r="R1802" s="7" t="s">
        <v>0</v>
      </c>
      <c r="S1802" s="7">
        <v>4585</v>
      </c>
      <c r="T1802" s="7">
        <v>253</v>
      </c>
      <c r="U1802" s="7">
        <v>100</v>
      </c>
      <c r="V1802" s="7" t="s">
        <v>1</v>
      </c>
      <c r="W1802" s="7">
        <v>0</v>
      </c>
      <c r="X1802" s="7">
        <v>0</v>
      </c>
      <c r="Y1802" s="7" t="s">
        <v>2716</v>
      </c>
      <c r="Z1802" s="7" t="s">
        <v>1830</v>
      </c>
      <c r="AA1802" s="7" t="s">
        <v>2717</v>
      </c>
    </row>
    <row r="1803" spans="1:27" x14ac:dyDescent="0.35">
      <c r="A1803" s="7" t="s">
        <v>0</v>
      </c>
      <c r="B1803" s="7">
        <v>4585</v>
      </c>
      <c r="C1803" s="7">
        <v>253</v>
      </c>
      <c r="D1803" s="7">
        <v>100</v>
      </c>
      <c r="E1803" s="7" t="s">
        <v>1</v>
      </c>
      <c r="F1803" s="7">
        <v>0</v>
      </c>
      <c r="G1803" s="7">
        <v>0</v>
      </c>
      <c r="H1803" s="7" t="s">
        <v>2716</v>
      </c>
      <c r="I1803" s="7" t="s">
        <v>1831</v>
      </c>
      <c r="J1803" s="7" t="s">
        <v>2717</v>
      </c>
      <c r="R1803" s="7" t="s">
        <v>0</v>
      </c>
      <c r="S1803" s="7">
        <v>4585</v>
      </c>
      <c r="T1803" s="7">
        <v>253</v>
      </c>
      <c r="U1803" s="7">
        <v>100</v>
      </c>
      <c r="V1803" s="7" t="s">
        <v>1</v>
      </c>
      <c r="W1803" s="7">
        <v>0</v>
      </c>
      <c r="X1803" s="7">
        <v>0</v>
      </c>
      <c r="Y1803" s="7" t="s">
        <v>2716</v>
      </c>
      <c r="Z1803" s="7" t="s">
        <v>1831</v>
      </c>
      <c r="AA1803" s="7" t="s">
        <v>2717</v>
      </c>
    </row>
    <row r="1804" spans="1:27" x14ac:dyDescent="0.35">
      <c r="A1804" s="7" t="s">
        <v>0</v>
      </c>
      <c r="B1804" s="7">
        <v>4585</v>
      </c>
      <c r="C1804" s="7">
        <v>253</v>
      </c>
      <c r="D1804" s="7">
        <v>100</v>
      </c>
      <c r="E1804" s="7" t="s">
        <v>1</v>
      </c>
      <c r="F1804" s="7">
        <v>0</v>
      </c>
      <c r="G1804" s="7">
        <v>0</v>
      </c>
      <c r="H1804" s="7" t="s">
        <v>2716</v>
      </c>
      <c r="I1804" s="7" t="s">
        <v>1832</v>
      </c>
      <c r="J1804" s="7" t="s">
        <v>2717</v>
      </c>
      <c r="R1804" s="7" t="s">
        <v>0</v>
      </c>
      <c r="S1804" s="7">
        <v>4585</v>
      </c>
      <c r="T1804" s="7">
        <v>253</v>
      </c>
      <c r="U1804" s="7">
        <v>100</v>
      </c>
      <c r="V1804" s="7" t="s">
        <v>1</v>
      </c>
      <c r="W1804" s="7">
        <v>0</v>
      </c>
      <c r="X1804" s="7">
        <v>0</v>
      </c>
      <c r="Y1804" s="7" t="s">
        <v>2716</v>
      </c>
      <c r="Z1804" s="7" t="s">
        <v>1832</v>
      </c>
      <c r="AA1804" s="7" t="s">
        <v>2717</v>
      </c>
    </row>
    <row r="1805" spans="1:27" x14ac:dyDescent="0.35">
      <c r="A1805" s="7" t="s">
        <v>0</v>
      </c>
      <c r="B1805" s="7">
        <v>4585</v>
      </c>
      <c r="C1805" s="7">
        <v>253</v>
      </c>
      <c r="D1805" s="7">
        <v>100</v>
      </c>
      <c r="E1805" s="7" t="s">
        <v>1</v>
      </c>
      <c r="F1805" s="7">
        <v>0</v>
      </c>
      <c r="G1805" s="7">
        <v>0</v>
      </c>
      <c r="H1805" s="7" t="s">
        <v>2716</v>
      </c>
      <c r="I1805" s="7" t="s">
        <v>1833</v>
      </c>
      <c r="J1805" s="7" t="s">
        <v>2717</v>
      </c>
      <c r="R1805" s="7" t="s">
        <v>0</v>
      </c>
      <c r="S1805" s="7">
        <v>4585</v>
      </c>
      <c r="T1805" s="7">
        <v>253</v>
      </c>
      <c r="U1805" s="7">
        <v>100</v>
      </c>
      <c r="V1805" s="7" t="s">
        <v>1</v>
      </c>
      <c r="W1805" s="7">
        <v>0</v>
      </c>
      <c r="X1805" s="7">
        <v>0</v>
      </c>
      <c r="Y1805" s="7" t="s">
        <v>2716</v>
      </c>
      <c r="Z1805" s="7" t="s">
        <v>1833</v>
      </c>
      <c r="AA1805" s="7" t="s">
        <v>2717</v>
      </c>
    </row>
    <row r="1806" spans="1:27" x14ac:dyDescent="0.35">
      <c r="A1806" s="7" t="s">
        <v>0</v>
      </c>
      <c r="B1806" s="7">
        <v>4585</v>
      </c>
      <c r="C1806" s="7">
        <v>253</v>
      </c>
      <c r="D1806" s="7">
        <v>100</v>
      </c>
      <c r="E1806" s="7" t="s">
        <v>1</v>
      </c>
      <c r="F1806" s="7">
        <v>0</v>
      </c>
      <c r="G1806" s="7">
        <v>0</v>
      </c>
      <c r="H1806" s="7" t="s">
        <v>2716</v>
      </c>
      <c r="I1806" s="7" t="s">
        <v>1834</v>
      </c>
      <c r="J1806" s="7" t="s">
        <v>2717</v>
      </c>
      <c r="R1806" s="7" t="s">
        <v>0</v>
      </c>
      <c r="S1806" s="7">
        <v>4585</v>
      </c>
      <c r="T1806" s="7">
        <v>253</v>
      </c>
      <c r="U1806" s="7">
        <v>100</v>
      </c>
      <c r="V1806" s="7" t="s">
        <v>1</v>
      </c>
      <c r="W1806" s="7">
        <v>0</v>
      </c>
      <c r="X1806" s="7">
        <v>0</v>
      </c>
      <c r="Y1806" s="7" t="s">
        <v>2716</v>
      </c>
      <c r="Z1806" s="7" t="s">
        <v>1834</v>
      </c>
      <c r="AA1806" s="7" t="s">
        <v>2717</v>
      </c>
    </row>
    <row r="1807" spans="1:27" x14ac:dyDescent="0.35">
      <c r="A1807" s="7" t="s">
        <v>0</v>
      </c>
      <c r="B1807" s="7">
        <v>4585</v>
      </c>
      <c r="C1807" s="7">
        <v>253</v>
      </c>
      <c r="D1807" s="7">
        <v>100</v>
      </c>
      <c r="E1807" s="7" t="s">
        <v>1</v>
      </c>
      <c r="F1807" s="7">
        <v>0</v>
      </c>
      <c r="G1807" s="7">
        <v>0</v>
      </c>
      <c r="H1807" s="7" t="s">
        <v>2716</v>
      </c>
      <c r="I1807" s="7" t="s">
        <v>1835</v>
      </c>
      <c r="J1807" s="7" t="s">
        <v>2717</v>
      </c>
      <c r="R1807" s="7" t="s">
        <v>0</v>
      </c>
      <c r="S1807" s="7">
        <v>4585</v>
      </c>
      <c r="T1807" s="7">
        <v>253</v>
      </c>
      <c r="U1807" s="7">
        <v>100</v>
      </c>
      <c r="V1807" s="7" t="s">
        <v>1</v>
      </c>
      <c r="W1807" s="7">
        <v>0</v>
      </c>
      <c r="X1807" s="7">
        <v>0</v>
      </c>
      <c r="Y1807" s="7" t="s">
        <v>2716</v>
      </c>
      <c r="Z1807" s="7" t="s">
        <v>1835</v>
      </c>
      <c r="AA1807" s="7" t="s">
        <v>2717</v>
      </c>
    </row>
    <row r="1808" spans="1:27" x14ac:dyDescent="0.35">
      <c r="A1808" s="7" t="s">
        <v>0</v>
      </c>
      <c r="B1808" s="7">
        <v>4585</v>
      </c>
      <c r="C1808" s="7">
        <v>253</v>
      </c>
      <c r="D1808" s="7">
        <v>100</v>
      </c>
      <c r="E1808" s="7" t="s">
        <v>1</v>
      </c>
      <c r="F1808" s="7">
        <v>0</v>
      </c>
      <c r="G1808" s="7">
        <v>0</v>
      </c>
      <c r="H1808" s="7" t="s">
        <v>2716</v>
      </c>
      <c r="I1808" s="7" t="s">
        <v>1837</v>
      </c>
      <c r="J1808" s="7" t="s">
        <v>2717</v>
      </c>
      <c r="R1808" s="7" t="s">
        <v>0</v>
      </c>
      <c r="S1808" s="7">
        <v>4585</v>
      </c>
      <c r="T1808" s="7">
        <v>253</v>
      </c>
      <c r="U1808" s="7">
        <v>100</v>
      </c>
      <c r="V1808" s="7" t="s">
        <v>1</v>
      </c>
      <c r="W1808" s="7">
        <v>0</v>
      </c>
      <c r="X1808" s="7">
        <v>0</v>
      </c>
      <c r="Y1808" s="7" t="s">
        <v>2716</v>
      </c>
      <c r="Z1808" s="7" t="s">
        <v>1837</v>
      </c>
      <c r="AA1808" s="7" t="s">
        <v>2717</v>
      </c>
    </row>
    <row r="1809" spans="1:27" x14ac:dyDescent="0.35">
      <c r="A1809" s="7" t="s">
        <v>0</v>
      </c>
      <c r="B1809" s="7">
        <v>4585</v>
      </c>
      <c r="C1809" s="7">
        <v>253</v>
      </c>
      <c r="D1809" s="7">
        <v>100</v>
      </c>
      <c r="E1809" s="7" t="s">
        <v>1</v>
      </c>
      <c r="F1809" s="7">
        <v>0</v>
      </c>
      <c r="G1809" s="7">
        <v>0</v>
      </c>
      <c r="H1809" s="7" t="s">
        <v>2716</v>
      </c>
      <c r="I1809" s="7" t="s">
        <v>1836</v>
      </c>
      <c r="J1809" s="7" t="s">
        <v>2717</v>
      </c>
      <c r="R1809" s="7" t="s">
        <v>0</v>
      </c>
      <c r="S1809" s="7">
        <v>4585</v>
      </c>
      <c r="T1809" s="7">
        <v>253</v>
      </c>
      <c r="U1809" s="7">
        <v>100</v>
      </c>
      <c r="V1809" s="7" t="s">
        <v>1</v>
      </c>
      <c r="W1809" s="7">
        <v>0</v>
      </c>
      <c r="X1809" s="7">
        <v>0</v>
      </c>
      <c r="Y1809" s="7" t="s">
        <v>2716</v>
      </c>
      <c r="Z1809" s="7" t="s">
        <v>1836</v>
      </c>
      <c r="AA1809" s="7" t="s">
        <v>2717</v>
      </c>
    </row>
    <row r="1810" spans="1:27" x14ac:dyDescent="0.35">
      <c r="A1810" s="7" t="s">
        <v>0</v>
      </c>
      <c r="B1810" s="7">
        <v>4585</v>
      </c>
      <c r="C1810" s="7">
        <v>253</v>
      </c>
      <c r="D1810" s="7">
        <v>100</v>
      </c>
      <c r="E1810" s="7" t="s">
        <v>1</v>
      </c>
      <c r="F1810" s="7">
        <v>0</v>
      </c>
      <c r="G1810" s="7">
        <v>0</v>
      </c>
      <c r="H1810" s="7" t="s">
        <v>2716</v>
      </c>
      <c r="I1810" s="7" t="s">
        <v>1838</v>
      </c>
      <c r="J1810" s="7" t="s">
        <v>2717</v>
      </c>
      <c r="R1810" s="7" t="s">
        <v>0</v>
      </c>
      <c r="S1810" s="7">
        <v>4585</v>
      </c>
      <c r="T1810" s="7">
        <v>253</v>
      </c>
      <c r="U1810" s="7">
        <v>100</v>
      </c>
      <c r="V1810" s="7" t="s">
        <v>1</v>
      </c>
      <c r="W1810" s="7">
        <v>0</v>
      </c>
      <c r="X1810" s="7">
        <v>0</v>
      </c>
      <c r="Y1810" s="7" t="s">
        <v>2716</v>
      </c>
      <c r="Z1810" s="7" t="s">
        <v>1838</v>
      </c>
      <c r="AA1810" s="7" t="s">
        <v>2717</v>
      </c>
    </row>
    <row r="1811" spans="1:27" x14ac:dyDescent="0.35">
      <c r="A1811" s="7" t="s">
        <v>0</v>
      </c>
      <c r="B1811" s="7">
        <v>4585</v>
      </c>
      <c r="C1811" s="7">
        <v>253</v>
      </c>
      <c r="D1811" s="7">
        <v>100</v>
      </c>
      <c r="E1811" s="7" t="s">
        <v>1</v>
      </c>
      <c r="F1811" s="7">
        <v>0</v>
      </c>
      <c r="G1811" s="7">
        <v>0</v>
      </c>
      <c r="H1811" s="7" t="s">
        <v>2716</v>
      </c>
      <c r="I1811" s="7" t="s">
        <v>1839</v>
      </c>
      <c r="J1811" s="7" t="s">
        <v>2717</v>
      </c>
      <c r="R1811" s="7" t="s">
        <v>0</v>
      </c>
      <c r="S1811" s="7">
        <v>4585</v>
      </c>
      <c r="T1811" s="7">
        <v>253</v>
      </c>
      <c r="U1811" s="7">
        <v>100</v>
      </c>
      <c r="V1811" s="7" t="s">
        <v>1</v>
      </c>
      <c r="W1811" s="7">
        <v>0</v>
      </c>
      <c r="X1811" s="7">
        <v>0</v>
      </c>
      <c r="Y1811" s="7" t="s">
        <v>2716</v>
      </c>
      <c r="Z1811" s="7" t="s">
        <v>1839</v>
      </c>
      <c r="AA1811" s="7" t="s">
        <v>2717</v>
      </c>
    </row>
    <row r="1812" spans="1:27" x14ac:dyDescent="0.35">
      <c r="A1812" s="7" t="s">
        <v>0</v>
      </c>
      <c r="B1812" s="7">
        <v>4585</v>
      </c>
      <c r="C1812" s="7">
        <v>253</v>
      </c>
      <c r="D1812" s="7">
        <v>100</v>
      </c>
      <c r="E1812" s="7" t="s">
        <v>1</v>
      </c>
      <c r="F1812" s="7">
        <v>0</v>
      </c>
      <c r="G1812" s="7">
        <v>0</v>
      </c>
      <c r="H1812" s="7" t="s">
        <v>2716</v>
      </c>
      <c r="I1812" s="7" t="s">
        <v>1840</v>
      </c>
      <c r="J1812" s="7" t="s">
        <v>2717</v>
      </c>
      <c r="R1812" s="7" t="s">
        <v>0</v>
      </c>
      <c r="S1812" s="7">
        <v>4585</v>
      </c>
      <c r="T1812" s="7">
        <v>253</v>
      </c>
      <c r="U1812" s="7">
        <v>100</v>
      </c>
      <c r="V1812" s="7" t="s">
        <v>1</v>
      </c>
      <c r="W1812" s="7">
        <v>0</v>
      </c>
      <c r="X1812" s="7">
        <v>0</v>
      </c>
      <c r="Y1812" s="7" t="s">
        <v>2716</v>
      </c>
      <c r="Z1812" s="7" t="s">
        <v>1840</v>
      </c>
      <c r="AA1812" s="7" t="s">
        <v>2717</v>
      </c>
    </row>
    <row r="1813" spans="1:27" x14ac:dyDescent="0.35">
      <c r="A1813" s="7" t="s">
        <v>0</v>
      </c>
      <c r="B1813" s="7">
        <v>4585</v>
      </c>
      <c r="C1813" s="7">
        <v>253</v>
      </c>
      <c r="D1813" s="7">
        <v>100</v>
      </c>
      <c r="E1813" s="7" t="s">
        <v>1</v>
      </c>
      <c r="F1813" s="7">
        <v>0</v>
      </c>
      <c r="G1813" s="7">
        <v>0</v>
      </c>
      <c r="H1813" s="7" t="s">
        <v>2716</v>
      </c>
      <c r="I1813" s="7" t="s">
        <v>1841</v>
      </c>
      <c r="J1813" s="7" t="s">
        <v>2717</v>
      </c>
      <c r="R1813" s="7" t="s">
        <v>0</v>
      </c>
      <c r="S1813" s="7">
        <v>4585</v>
      </c>
      <c r="T1813" s="7">
        <v>253</v>
      </c>
      <c r="U1813" s="7">
        <v>100</v>
      </c>
      <c r="V1813" s="7" t="s">
        <v>1</v>
      </c>
      <c r="W1813" s="7">
        <v>0</v>
      </c>
      <c r="X1813" s="7">
        <v>0</v>
      </c>
      <c r="Y1813" s="7" t="s">
        <v>2716</v>
      </c>
      <c r="Z1813" s="7" t="s">
        <v>1841</v>
      </c>
      <c r="AA1813" s="7" t="s">
        <v>2717</v>
      </c>
    </row>
    <row r="1814" spans="1:27" x14ac:dyDescent="0.35">
      <c r="A1814" s="7" t="s">
        <v>0</v>
      </c>
      <c r="B1814" s="7">
        <v>4585</v>
      </c>
      <c r="C1814" s="7">
        <v>253</v>
      </c>
      <c r="D1814" s="7">
        <v>100</v>
      </c>
      <c r="E1814" s="7" t="s">
        <v>1</v>
      </c>
      <c r="F1814" s="7">
        <v>0</v>
      </c>
      <c r="G1814" s="7">
        <v>0</v>
      </c>
      <c r="H1814" s="7" t="s">
        <v>2716</v>
      </c>
      <c r="I1814" s="7" t="s">
        <v>1842</v>
      </c>
      <c r="J1814" s="7" t="s">
        <v>2717</v>
      </c>
      <c r="R1814" s="7" t="s">
        <v>0</v>
      </c>
      <c r="S1814" s="7">
        <v>4585</v>
      </c>
      <c r="T1814" s="7">
        <v>253</v>
      </c>
      <c r="U1814" s="7">
        <v>100</v>
      </c>
      <c r="V1814" s="7" t="s">
        <v>1</v>
      </c>
      <c r="W1814" s="7">
        <v>0</v>
      </c>
      <c r="X1814" s="7">
        <v>0</v>
      </c>
      <c r="Y1814" s="7" t="s">
        <v>2716</v>
      </c>
      <c r="Z1814" s="7" t="s">
        <v>1842</v>
      </c>
      <c r="AA1814" s="7" t="s">
        <v>2717</v>
      </c>
    </row>
    <row r="1815" spans="1:27" x14ac:dyDescent="0.35">
      <c r="A1815" s="7" t="s">
        <v>0</v>
      </c>
      <c r="B1815" s="7">
        <v>4585</v>
      </c>
      <c r="C1815" s="7">
        <v>253</v>
      </c>
      <c r="D1815" s="7">
        <v>100</v>
      </c>
      <c r="E1815" s="7" t="s">
        <v>1</v>
      </c>
      <c r="F1815" s="7">
        <v>0</v>
      </c>
      <c r="G1815" s="7">
        <v>0</v>
      </c>
      <c r="H1815" s="7" t="s">
        <v>2716</v>
      </c>
      <c r="I1815" s="7" t="s">
        <v>1843</v>
      </c>
      <c r="J1815" s="7" t="s">
        <v>2717</v>
      </c>
      <c r="R1815" s="7" t="s">
        <v>0</v>
      </c>
      <c r="S1815" s="7">
        <v>4585</v>
      </c>
      <c r="T1815" s="7">
        <v>253</v>
      </c>
      <c r="U1815" s="7">
        <v>100</v>
      </c>
      <c r="V1815" s="7" t="s">
        <v>1</v>
      </c>
      <c r="W1815" s="7">
        <v>0</v>
      </c>
      <c r="X1815" s="7">
        <v>0</v>
      </c>
      <c r="Y1815" s="7" t="s">
        <v>2716</v>
      </c>
      <c r="Z1815" s="7" t="s">
        <v>1843</v>
      </c>
      <c r="AA1815" s="7" t="s">
        <v>2717</v>
      </c>
    </row>
    <row r="1816" spans="1:27" x14ac:dyDescent="0.35">
      <c r="A1816" s="7" t="s">
        <v>0</v>
      </c>
      <c r="B1816" s="7">
        <v>4585</v>
      </c>
      <c r="C1816" s="7">
        <v>253</v>
      </c>
      <c r="D1816" s="7">
        <v>100</v>
      </c>
      <c r="E1816" s="7" t="s">
        <v>1</v>
      </c>
      <c r="F1816" s="7">
        <v>0</v>
      </c>
      <c r="G1816" s="7">
        <v>0</v>
      </c>
      <c r="H1816" s="7" t="s">
        <v>2716</v>
      </c>
      <c r="I1816" s="7" t="s">
        <v>1845</v>
      </c>
      <c r="J1816" s="7" t="s">
        <v>2717</v>
      </c>
      <c r="R1816" s="7" t="s">
        <v>0</v>
      </c>
      <c r="S1816" s="7">
        <v>4585</v>
      </c>
      <c r="T1816" s="7">
        <v>253</v>
      </c>
      <c r="U1816" s="7">
        <v>100</v>
      </c>
      <c r="V1816" s="7" t="s">
        <v>1</v>
      </c>
      <c r="W1816" s="7">
        <v>0</v>
      </c>
      <c r="X1816" s="7">
        <v>0</v>
      </c>
      <c r="Y1816" s="7" t="s">
        <v>2716</v>
      </c>
      <c r="Z1816" s="7" t="s">
        <v>1845</v>
      </c>
      <c r="AA1816" s="7" t="s">
        <v>2717</v>
      </c>
    </row>
    <row r="1817" spans="1:27" x14ac:dyDescent="0.35">
      <c r="A1817" s="7" t="s">
        <v>0</v>
      </c>
      <c r="B1817" s="7">
        <v>4585</v>
      </c>
      <c r="C1817" s="7">
        <v>253</v>
      </c>
      <c r="D1817" s="7">
        <v>100</v>
      </c>
      <c r="E1817" s="7" t="s">
        <v>1</v>
      </c>
      <c r="F1817" s="7">
        <v>0</v>
      </c>
      <c r="G1817" s="7">
        <v>0</v>
      </c>
      <c r="H1817" s="7" t="s">
        <v>2716</v>
      </c>
      <c r="I1817" s="7" t="s">
        <v>1844</v>
      </c>
      <c r="J1817" s="7" t="s">
        <v>2717</v>
      </c>
      <c r="R1817" s="7" t="s">
        <v>0</v>
      </c>
      <c r="S1817" s="7">
        <v>4585</v>
      </c>
      <c r="T1817" s="7">
        <v>253</v>
      </c>
      <c r="U1817" s="7">
        <v>100</v>
      </c>
      <c r="V1817" s="7" t="s">
        <v>1</v>
      </c>
      <c r="W1817" s="7">
        <v>0</v>
      </c>
      <c r="X1817" s="7">
        <v>0</v>
      </c>
      <c r="Y1817" s="7" t="s">
        <v>2716</v>
      </c>
      <c r="Z1817" s="7" t="s">
        <v>1844</v>
      </c>
      <c r="AA1817" s="7" t="s">
        <v>2717</v>
      </c>
    </row>
    <row r="1818" spans="1:27" x14ac:dyDescent="0.35">
      <c r="A1818" s="7" t="s">
        <v>0</v>
      </c>
      <c r="B1818" s="7">
        <v>4585</v>
      </c>
      <c r="C1818" s="7">
        <v>253</v>
      </c>
      <c r="D1818" s="7">
        <v>100</v>
      </c>
      <c r="E1818" s="7" t="s">
        <v>1</v>
      </c>
      <c r="F1818" s="7">
        <v>0</v>
      </c>
      <c r="G1818" s="7">
        <v>0</v>
      </c>
      <c r="H1818" s="7" t="s">
        <v>2716</v>
      </c>
      <c r="I1818" s="7" t="s">
        <v>1847</v>
      </c>
      <c r="J1818" s="7" t="s">
        <v>2717</v>
      </c>
      <c r="R1818" s="7" t="s">
        <v>0</v>
      </c>
      <c r="S1818" s="7">
        <v>4585</v>
      </c>
      <c r="T1818" s="7">
        <v>253</v>
      </c>
      <c r="U1818" s="7">
        <v>100</v>
      </c>
      <c r="V1818" s="7" t="s">
        <v>1</v>
      </c>
      <c r="W1818" s="7">
        <v>0</v>
      </c>
      <c r="X1818" s="7">
        <v>0</v>
      </c>
      <c r="Y1818" s="7" t="s">
        <v>2716</v>
      </c>
      <c r="Z1818" s="7" t="s">
        <v>1847</v>
      </c>
      <c r="AA1818" s="7" t="s">
        <v>2717</v>
      </c>
    </row>
    <row r="1819" spans="1:27" x14ac:dyDescent="0.35">
      <c r="A1819" s="7" t="s">
        <v>0</v>
      </c>
      <c r="B1819" s="7">
        <v>4585</v>
      </c>
      <c r="C1819" s="7">
        <v>253</v>
      </c>
      <c r="D1819" s="7">
        <v>100</v>
      </c>
      <c r="E1819" s="7" t="s">
        <v>1</v>
      </c>
      <c r="F1819" s="7">
        <v>0</v>
      </c>
      <c r="G1819" s="7">
        <v>0</v>
      </c>
      <c r="H1819" s="7" t="s">
        <v>2716</v>
      </c>
      <c r="I1819" s="7" t="s">
        <v>1846</v>
      </c>
      <c r="J1819" s="7" t="s">
        <v>2717</v>
      </c>
      <c r="R1819" s="7" t="s">
        <v>0</v>
      </c>
      <c r="S1819" s="7">
        <v>4585</v>
      </c>
      <c r="T1819" s="7">
        <v>253</v>
      </c>
      <c r="U1819" s="7">
        <v>100</v>
      </c>
      <c r="V1819" s="7" t="s">
        <v>1</v>
      </c>
      <c r="W1819" s="7">
        <v>0</v>
      </c>
      <c r="X1819" s="7">
        <v>0</v>
      </c>
      <c r="Y1819" s="7" t="s">
        <v>2716</v>
      </c>
      <c r="Z1819" s="7" t="s">
        <v>1846</v>
      </c>
      <c r="AA1819" s="7" t="s">
        <v>2717</v>
      </c>
    </row>
    <row r="1820" spans="1:27" x14ac:dyDescent="0.35">
      <c r="A1820" s="7" t="s">
        <v>0</v>
      </c>
      <c r="B1820" s="7">
        <v>4585</v>
      </c>
      <c r="C1820" s="7">
        <v>253</v>
      </c>
      <c r="D1820" s="7">
        <v>100</v>
      </c>
      <c r="E1820" s="7" t="s">
        <v>1</v>
      </c>
      <c r="F1820" s="7">
        <v>0</v>
      </c>
      <c r="G1820" s="7">
        <v>0</v>
      </c>
      <c r="H1820" s="7" t="s">
        <v>2716</v>
      </c>
      <c r="I1820" s="7" t="s">
        <v>1849</v>
      </c>
      <c r="J1820" s="7" t="s">
        <v>2717</v>
      </c>
      <c r="R1820" s="7" t="s">
        <v>0</v>
      </c>
      <c r="S1820" s="7">
        <v>4585</v>
      </c>
      <c r="T1820" s="7">
        <v>253</v>
      </c>
      <c r="U1820" s="7">
        <v>100</v>
      </c>
      <c r="V1820" s="7" t="s">
        <v>1</v>
      </c>
      <c r="W1820" s="7">
        <v>0</v>
      </c>
      <c r="X1820" s="7">
        <v>0</v>
      </c>
      <c r="Y1820" s="7" t="s">
        <v>2716</v>
      </c>
      <c r="Z1820" s="7" t="s">
        <v>1849</v>
      </c>
      <c r="AA1820" s="7" t="s">
        <v>2717</v>
      </c>
    </row>
    <row r="1821" spans="1:27" x14ac:dyDescent="0.35">
      <c r="A1821" s="7" t="s">
        <v>0</v>
      </c>
      <c r="B1821" s="7">
        <v>4585</v>
      </c>
      <c r="C1821" s="7">
        <v>253</v>
      </c>
      <c r="D1821" s="7">
        <v>100</v>
      </c>
      <c r="E1821" s="7" t="s">
        <v>1</v>
      </c>
      <c r="F1821" s="7">
        <v>0</v>
      </c>
      <c r="G1821" s="7">
        <v>0</v>
      </c>
      <c r="H1821" s="7" t="s">
        <v>2716</v>
      </c>
      <c r="I1821" s="7" t="s">
        <v>1848</v>
      </c>
      <c r="J1821" s="7" t="s">
        <v>2717</v>
      </c>
      <c r="R1821" s="7" t="s">
        <v>0</v>
      </c>
      <c r="S1821" s="7">
        <v>4585</v>
      </c>
      <c r="T1821" s="7">
        <v>253</v>
      </c>
      <c r="U1821" s="7">
        <v>100</v>
      </c>
      <c r="V1821" s="7" t="s">
        <v>1</v>
      </c>
      <c r="W1821" s="7">
        <v>0</v>
      </c>
      <c r="X1821" s="7">
        <v>0</v>
      </c>
      <c r="Y1821" s="7" t="s">
        <v>2716</v>
      </c>
      <c r="Z1821" s="7" t="s">
        <v>1848</v>
      </c>
      <c r="AA1821" s="7" t="s">
        <v>2717</v>
      </c>
    </row>
    <row r="1822" spans="1:27" x14ac:dyDescent="0.35">
      <c r="A1822" s="7" t="s">
        <v>0</v>
      </c>
      <c r="B1822" s="7">
        <v>1210</v>
      </c>
      <c r="C1822" s="7">
        <v>253</v>
      </c>
      <c r="D1822" s="7">
        <v>99.6</v>
      </c>
      <c r="E1822" s="7" t="s">
        <v>1</v>
      </c>
      <c r="F1822" s="7">
        <v>0</v>
      </c>
      <c r="G1822" s="7">
        <v>0</v>
      </c>
      <c r="H1822" s="7" t="s">
        <v>2697</v>
      </c>
      <c r="I1822" s="7" t="s">
        <v>1850</v>
      </c>
      <c r="J1822" s="7" t="s">
        <v>1286</v>
      </c>
      <c r="R1822" s="7" t="s">
        <v>0</v>
      </c>
      <c r="S1822" s="7">
        <v>1210</v>
      </c>
      <c r="T1822" s="7">
        <v>253</v>
      </c>
      <c r="U1822" s="7">
        <v>99.6</v>
      </c>
      <c r="V1822" s="7" t="s">
        <v>1</v>
      </c>
      <c r="W1822" s="7">
        <v>0</v>
      </c>
      <c r="X1822" s="7">
        <v>0</v>
      </c>
      <c r="Y1822" s="7" t="s">
        <v>2697</v>
      </c>
      <c r="Z1822" s="7" t="s">
        <v>1850</v>
      </c>
      <c r="AA1822" s="7" t="s">
        <v>1286</v>
      </c>
    </row>
    <row r="1823" spans="1:27" x14ac:dyDescent="0.35">
      <c r="A1823" s="7" t="s">
        <v>0</v>
      </c>
      <c r="B1823" s="7">
        <v>1210</v>
      </c>
      <c r="C1823" s="7">
        <v>253</v>
      </c>
      <c r="D1823" s="7">
        <v>99.6</v>
      </c>
      <c r="E1823" s="7" t="s">
        <v>1</v>
      </c>
      <c r="F1823" s="7">
        <v>0</v>
      </c>
      <c r="G1823" s="7">
        <v>0</v>
      </c>
      <c r="H1823" s="7" t="s">
        <v>2697</v>
      </c>
      <c r="I1823" s="7" t="s">
        <v>1851</v>
      </c>
      <c r="J1823" s="7" t="s">
        <v>1286</v>
      </c>
      <c r="R1823" s="7" t="s">
        <v>0</v>
      </c>
      <c r="S1823" s="7">
        <v>1210</v>
      </c>
      <c r="T1823" s="7">
        <v>253</v>
      </c>
      <c r="U1823" s="7">
        <v>99.6</v>
      </c>
      <c r="V1823" s="7" t="s">
        <v>1</v>
      </c>
      <c r="W1823" s="7">
        <v>0</v>
      </c>
      <c r="X1823" s="7">
        <v>0</v>
      </c>
      <c r="Y1823" s="7" t="s">
        <v>2697</v>
      </c>
      <c r="Z1823" s="7" t="s">
        <v>1851</v>
      </c>
      <c r="AA1823" s="7" t="s">
        <v>1286</v>
      </c>
    </row>
    <row r="1824" spans="1:27" x14ac:dyDescent="0.35">
      <c r="A1824" s="7" t="s">
        <v>0</v>
      </c>
      <c r="B1824" s="7">
        <v>1210</v>
      </c>
      <c r="C1824" s="7">
        <v>253</v>
      </c>
      <c r="D1824" s="7">
        <v>99.6</v>
      </c>
      <c r="E1824" s="7" t="s">
        <v>1</v>
      </c>
      <c r="F1824" s="7">
        <v>0</v>
      </c>
      <c r="G1824" s="7">
        <v>0</v>
      </c>
      <c r="H1824" s="7" t="s">
        <v>2697</v>
      </c>
      <c r="I1824" s="7" t="s">
        <v>1852</v>
      </c>
      <c r="J1824" s="7" t="s">
        <v>1286</v>
      </c>
      <c r="R1824" s="7" t="s">
        <v>0</v>
      </c>
      <c r="S1824" s="7">
        <v>1210</v>
      </c>
      <c r="T1824" s="7">
        <v>253</v>
      </c>
      <c r="U1824" s="7">
        <v>99.6</v>
      </c>
      <c r="V1824" s="7" t="s">
        <v>1</v>
      </c>
      <c r="W1824" s="7">
        <v>0</v>
      </c>
      <c r="X1824" s="7">
        <v>0</v>
      </c>
      <c r="Y1824" s="7" t="s">
        <v>2697</v>
      </c>
      <c r="Z1824" s="7" t="s">
        <v>1852</v>
      </c>
      <c r="AA1824" s="7" t="s">
        <v>1286</v>
      </c>
    </row>
    <row r="1825" spans="1:27" x14ac:dyDescent="0.35">
      <c r="A1825" s="7" t="s">
        <v>0</v>
      </c>
      <c r="B1825" s="7">
        <v>1210</v>
      </c>
      <c r="C1825" s="7">
        <v>253</v>
      </c>
      <c r="D1825" s="7">
        <v>99.6</v>
      </c>
      <c r="E1825" s="7" t="s">
        <v>1</v>
      </c>
      <c r="F1825" s="7">
        <v>0</v>
      </c>
      <c r="G1825" s="7">
        <v>0</v>
      </c>
      <c r="H1825" s="7" t="s">
        <v>2697</v>
      </c>
      <c r="I1825" s="7" t="s">
        <v>1854</v>
      </c>
      <c r="J1825" s="7" t="s">
        <v>1286</v>
      </c>
      <c r="R1825" s="7" t="s">
        <v>0</v>
      </c>
      <c r="S1825" s="7">
        <v>1210</v>
      </c>
      <c r="T1825" s="7">
        <v>253</v>
      </c>
      <c r="U1825" s="7">
        <v>99.6</v>
      </c>
      <c r="V1825" s="7" t="s">
        <v>1</v>
      </c>
      <c r="W1825" s="7">
        <v>0</v>
      </c>
      <c r="X1825" s="7">
        <v>0</v>
      </c>
      <c r="Y1825" s="7" t="s">
        <v>2697</v>
      </c>
      <c r="Z1825" s="7" t="s">
        <v>1854</v>
      </c>
      <c r="AA1825" s="7" t="s">
        <v>1286</v>
      </c>
    </row>
    <row r="1826" spans="1:27" x14ac:dyDescent="0.35">
      <c r="A1826" s="7" t="s">
        <v>0</v>
      </c>
      <c r="B1826" s="7">
        <v>1210</v>
      </c>
      <c r="C1826" s="7">
        <v>253</v>
      </c>
      <c r="D1826" s="7">
        <v>99.6</v>
      </c>
      <c r="E1826" s="7" t="s">
        <v>1</v>
      </c>
      <c r="F1826" s="7">
        <v>0</v>
      </c>
      <c r="G1826" s="7">
        <v>0</v>
      </c>
      <c r="H1826" s="7" t="s">
        <v>2697</v>
      </c>
      <c r="I1826" s="7" t="s">
        <v>1853</v>
      </c>
      <c r="J1826" s="7" t="s">
        <v>1286</v>
      </c>
      <c r="R1826" s="7" t="s">
        <v>0</v>
      </c>
      <c r="S1826" s="7">
        <v>1210</v>
      </c>
      <c r="T1826" s="7">
        <v>253</v>
      </c>
      <c r="U1826" s="7">
        <v>99.6</v>
      </c>
      <c r="V1826" s="7" t="s">
        <v>1</v>
      </c>
      <c r="W1826" s="7">
        <v>0</v>
      </c>
      <c r="X1826" s="7">
        <v>0</v>
      </c>
      <c r="Y1826" s="7" t="s">
        <v>2697</v>
      </c>
      <c r="Z1826" s="7" t="s">
        <v>1853</v>
      </c>
      <c r="AA1826" s="7" t="s">
        <v>1286</v>
      </c>
    </row>
    <row r="1827" spans="1:27" x14ac:dyDescent="0.35">
      <c r="A1827" s="7" t="s">
        <v>0</v>
      </c>
      <c r="B1827" s="7">
        <v>1210</v>
      </c>
      <c r="C1827" s="7">
        <v>253</v>
      </c>
      <c r="D1827" s="7">
        <v>99.6</v>
      </c>
      <c r="E1827" s="7" t="s">
        <v>1</v>
      </c>
      <c r="F1827" s="7">
        <v>0</v>
      </c>
      <c r="G1827" s="7">
        <v>0</v>
      </c>
      <c r="H1827" s="7" t="s">
        <v>2697</v>
      </c>
      <c r="I1827" s="7" t="s">
        <v>1855</v>
      </c>
      <c r="J1827" s="7" t="s">
        <v>1286</v>
      </c>
      <c r="R1827" s="7" t="s">
        <v>0</v>
      </c>
      <c r="S1827" s="7">
        <v>1210</v>
      </c>
      <c r="T1827" s="7">
        <v>253</v>
      </c>
      <c r="U1827" s="7">
        <v>99.6</v>
      </c>
      <c r="V1827" s="7" t="s">
        <v>1</v>
      </c>
      <c r="W1827" s="7">
        <v>0</v>
      </c>
      <c r="X1827" s="7">
        <v>0</v>
      </c>
      <c r="Y1827" s="7" t="s">
        <v>2697</v>
      </c>
      <c r="Z1827" s="7" t="s">
        <v>1855</v>
      </c>
      <c r="AA1827" s="7" t="s">
        <v>1286</v>
      </c>
    </row>
    <row r="1828" spans="1:27" x14ac:dyDescent="0.35">
      <c r="A1828" s="7" t="s">
        <v>0</v>
      </c>
      <c r="B1828" s="7">
        <v>1210</v>
      </c>
      <c r="C1828" s="7">
        <v>253</v>
      </c>
      <c r="D1828" s="7">
        <v>99.6</v>
      </c>
      <c r="E1828" s="7" t="s">
        <v>1</v>
      </c>
      <c r="F1828" s="7">
        <v>0</v>
      </c>
      <c r="G1828" s="7">
        <v>0</v>
      </c>
      <c r="H1828" s="7" t="s">
        <v>2697</v>
      </c>
      <c r="I1828" s="7" t="s">
        <v>1856</v>
      </c>
      <c r="J1828" s="7" t="s">
        <v>1286</v>
      </c>
      <c r="R1828" s="7" t="s">
        <v>0</v>
      </c>
      <c r="S1828" s="7">
        <v>1210</v>
      </c>
      <c r="T1828" s="7">
        <v>253</v>
      </c>
      <c r="U1828" s="7">
        <v>99.6</v>
      </c>
      <c r="V1828" s="7" t="s">
        <v>1</v>
      </c>
      <c r="W1828" s="7">
        <v>0</v>
      </c>
      <c r="X1828" s="7">
        <v>0</v>
      </c>
      <c r="Y1828" s="7" t="s">
        <v>2697</v>
      </c>
      <c r="Z1828" s="7" t="s">
        <v>1856</v>
      </c>
      <c r="AA1828" s="7" t="s">
        <v>1286</v>
      </c>
    </row>
    <row r="1829" spans="1:27" x14ac:dyDescent="0.35">
      <c r="A1829" s="7" t="s">
        <v>0</v>
      </c>
      <c r="B1829" s="7">
        <v>1210</v>
      </c>
      <c r="C1829" s="7">
        <v>253</v>
      </c>
      <c r="D1829" s="7">
        <v>99.6</v>
      </c>
      <c r="E1829" s="7" t="s">
        <v>1</v>
      </c>
      <c r="F1829" s="7">
        <v>0</v>
      </c>
      <c r="G1829" s="7">
        <v>0</v>
      </c>
      <c r="H1829" s="7" t="s">
        <v>2697</v>
      </c>
      <c r="I1829" s="7" t="s">
        <v>1857</v>
      </c>
      <c r="J1829" s="7" t="s">
        <v>1286</v>
      </c>
      <c r="R1829" s="7" t="s">
        <v>0</v>
      </c>
      <c r="S1829" s="7">
        <v>1210</v>
      </c>
      <c r="T1829" s="7">
        <v>253</v>
      </c>
      <c r="U1829" s="7">
        <v>99.6</v>
      </c>
      <c r="V1829" s="7" t="s">
        <v>1</v>
      </c>
      <c r="W1829" s="7">
        <v>0</v>
      </c>
      <c r="X1829" s="7">
        <v>0</v>
      </c>
      <c r="Y1829" s="7" t="s">
        <v>2697</v>
      </c>
      <c r="Z1829" s="7" t="s">
        <v>1857</v>
      </c>
      <c r="AA1829" s="7" t="s">
        <v>1286</v>
      </c>
    </row>
    <row r="1830" spans="1:27" x14ac:dyDescent="0.35">
      <c r="A1830" s="7" t="s">
        <v>0</v>
      </c>
      <c r="B1830" s="7">
        <v>1210</v>
      </c>
      <c r="C1830" s="7">
        <v>253</v>
      </c>
      <c r="D1830" s="7">
        <v>99.6</v>
      </c>
      <c r="E1830" s="7" t="s">
        <v>1</v>
      </c>
      <c r="F1830" s="7">
        <v>0</v>
      </c>
      <c r="G1830" s="7">
        <v>0</v>
      </c>
      <c r="H1830" s="7" t="s">
        <v>2697</v>
      </c>
      <c r="I1830" s="7" t="s">
        <v>1859</v>
      </c>
      <c r="J1830" s="7" t="s">
        <v>1286</v>
      </c>
      <c r="R1830" s="7" t="s">
        <v>0</v>
      </c>
      <c r="S1830" s="7">
        <v>1210</v>
      </c>
      <c r="T1830" s="7">
        <v>253</v>
      </c>
      <c r="U1830" s="7">
        <v>99.6</v>
      </c>
      <c r="V1830" s="7" t="s">
        <v>1</v>
      </c>
      <c r="W1830" s="7">
        <v>0</v>
      </c>
      <c r="X1830" s="7">
        <v>0</v>
      </c>
      <c r="Y1830" s="7" t="s">
        <v>2697</v>
      </c>
      <c r="Z1830" s="7" t="s">
        <v>1859</v>
      </c>
      <c r="AA1830" s="7" t="s">
        <v>1286</v>
      </c>
    </row>
    <row r="1831" spans="1:27" x14ac:dyDescent="0.35">
      <c r="A1831" s="7" t="s">
        <v>0</v>
      </c>
      <c r="B1831" s="7">
        <v>1210</v>
      </c>
      <c r="C1831" s="7">
        <v>253</v>
      </c>
      <c r="D1831" s="7">
        <v>99.6</v>
      </c>
      <c r="E1831" s="7" t="s">
        <v>1</v>
      </c>
      <c r="F1831" s="7">
        <v>0</v>
      </c>
      <c r="G1831" s="7">
        <v>0</v>
      </c>
      <c r="H1831" s="7" t="s">
        <v>2697</v>
      </c>
      <c r="I1831" s="7" t="s">
        <v>1858</v>
      </c>
      <c r="J1831" s="7" t="s">
        <v>1286</v>
      </c>
      <c r="R1831" s="7" t="s">
        <v>0</v>
      </c>
      <c r="S1831" s="7">
        <v>1210</v>
      </c>
      <c r="T1831" s="7">
        <v>253</v>
      </c>
      <c r="U1831" s="7">
        <v>99.6</v>
      </c>
      <c r="V1831" s="7" t="s">
        <v>1</v>
      </c>
      <c r="W1831" s="7">
        <v>0</v>
      </c>
      <c r="X1831" s="7">
        <v>0</v>
      </c>
      <c r="Y1831" s="7" t="s">
        <v>2697</v>
      </c>
      <c r="Z1831" s="7" t="s">
        <v>1858</v>
      </c>
      <c r="AA1831" s="7" t="s">
        <v>1286</v>
      </c>
    </row>
    <row r="1832" spans="1:27" x14ac:dyDescent="0.35">
      <c r="A1832" s="7" t="s">
        <v>0</v>
      </c>
      <c r="B1832" s="7">
        <v>1210</v>
      </c>
      <c r="C1832" s="7">
        <v>253</v>
      </c>
      <c r="D1832" s="7">
        <v>99.6</v>
      </c>
      <c r="E1832" s="7" t="s">
        <v>1</v>
      </c>
      <c r="F1832" s="7">
        <v>0</v>
      </c>
      <c r="G1832" s="7">
        <v>0</v>
      </c>
      <c r="H1832" s="7" t="s">
        <v>2697</v>
      </c>
      <c r="I1832" s="7" t="s">
        <v>1861</v>
      </c>
      <c r="J1832" s="7" t="s">
        <v>1286</v>
      </c>
      <c r="R1832" s="7" t="s">
        <v>0</v>
      </c>
      <c r="S1832" s="7">
        <v>1210</v>
      </c>
      <c r="T1832" s="7">
        <v>253</v>
      </c>
      <c r="U1832" s="7">
        <v>99.6</v>
      </c>
      <c r="V1832" s="7" t="s">
        <v>1</v>
      </c>
      <c r="W1832" s="7">
        <v>0</v>
      </c>
      <c r="X1832" s="7">
        <v>0</v>
      </c>
      <c r="Y1832" s="7" t="s">
        <v>2697</v>
      </c>
      <c r="Z1832" s="7" t="s">
        <v>1861</v>
      </c>
      <c r="AA1832" s="7" t="s">
        <v>1286</v>
      </c>
    </row>
    <row r="1833" spans="1:27" x14ac:dyDescent="0.35">
      <c r="A1833" s="7" t="s">
        <v>0</v>
      </c>
      <c r="B1833" s="7">
        <v>1210</v>
      </c>
      <c r="C1833" s="7">
        <v>253</v>
      </c>
      <c r="D1833" s="7">
        <v>99.6</v>
      </c>
      <c r="E1833" s="7" t="s">
        <v>1</v>
      </c>
      <c r="F1833" s="7">
        <v>0</v>
      </c>
      <c r="G1833" s="7">
        <v>0</v>
      </c>
      <c r="H1833" s="7" t="s">
        <v>2697</v>
      </c>
      <c r="I1833" s="7" t="s">
        <v>1860</v>
      </c>
      <c r="J1833" s="7" t="s">
        <v>1286</v>
      </c>
      <c r="R1833" s="7" t="s">
        <v>0</v>
      </c>
      <c r="S1833" s="7">
        <v>1210</v>
      </c>
      <c r="T1833" s="7">
        <v>253</v>
      </c>
      <c r="U1833" s="7">
        <v>99.6</v>
      </c>
      <c r="V1833" s="7" t="s">
        <v>1</v>
      </c>
      <c r="W1833" s="7">
        <v>0</v>
      </c>
      <c r="X1833" s="7">
        <v>0</v>
      </c>
      <c r="Y1833" s="7" t="s">
        <v>2697</v>
      </c>
      <c r="Z1833" s="7" t="s">
        <v>1860</v>
      </c>
      <c r="AA1833" s="7" t="s">
        <v>1286</v>
      </c>
    </row>
    <row r="1834" spans="1:27" x14ac:dyDescent="0.35">
      <c r="A1834" s="7" t="s">
        <v>0</v>
      </c>
      <c r="B1834" s="7">
        <v>1210</v>
      </c>
      <c r="C1834" s="7">
        <v>253</v>
      </c>
      <c r="D1834" s="7">
        <v>99.6</v>
      </c>
      <c r="E1834" s="7" t="s">
        <v>1</v>
      </c>
      <c r="F1834" s="7">
        <v>0</v>
      </c>
      <c r="G1834" s="7">
        <v>0</v>
      </c>
      <c r="H1834" s="7" t="s">
        <v>2697</v>
      </c>
      <c r="I1834" s="7" t="s">
        <v>1862</v>
      </c>
      <c r="J1834" s="7" t="s">
        <v>1286</v>
      </c>
      <c r="R1834" s="7" t="s">
        <v>0</v>
      </c>
      <c r="S1834" s="7">
        <v>1210</v>
      </c>
      <c r="T1834" s="7">
        <v>253</v>
      </c>
      <c r="U1834" s="7">
        <v>99.6</v>
      </c>
      <c r="V1834" s="7" t="s">
        <v>1</v>
      </c>
      <c r="W1834" s="7">
        <v>0</v>
      </c>
      <c r="X1834" s="7">
        <v>0</v>
      </c>
      <c r="Y1834" s="7" t="s">
        <v>2697</v>
      </c>
      <c r="Z1834" s="7" t="s">
        <v>1862</v>
      </c>
      <c r="AA1834" s="7" t="s">
        <v>1286</v>
      </c>
    </row>
    <row r="1835" spans="1:27" x14ac:dyDescent="0.35">
      <c r="A1835" s="7" t="s">
        <v>0</v>
      </c>
      <c r="B1835" s="7">
        <v>1210</v>
      </c>
      <c r="C1835" s="7">
        <v>253</v>
      </c>
      <c r="D1835" s="7">
        <v>99.6</v>
      </c>
      <c r="E1835" s="7" t="s">
        <v>1</v>
      </c>
      <c r="F1835" s="7">
        <v>0</v>
      </c>
      <c r="G1835" s="7">
        <v>0</v>
      </c>
      <c r="H1835" s="7" t="s">
        <v>2697</v>
      </c>
      <c r="I1835" s="7" t="s">
        <v>1863</v>
      </c>
      <c r="J1835" s="7" t="s">
        <v>1286</v>
      </c>
      <c r="R1835" s="7" t="s">
        <v>0</v>
      </c>
      <c r="S1835" s="7">
        <v>1210</v>
      </c>
      <c r="T1835" s="7">
        <v>253</v>
      </c>
      <c r="U1835" s="7">
        <v>99.6</v>
      </c>
      <c r="V1835" s="7" t="s">
        <v>1</v>
      </c>
      <c r="W1835" s="7">
        <v>0</v>
      </c>
      <c r="X1835" s="7">
        <v>0</v>
      </c>
      <c r="Y1835" s="7" t="s">
        <v>2697</v>
      </c>
      <c r="Z1835" s="7" t="s">
        <v>1863</v>
      </c>
      <c r="AA1835" s="7" t="s">
        <v>1286</v>
      </c>
    </row>
    <row r="1836" spans="1:27" x14ac:dyDescent="0.35">
      <c r="A1836" s="7" t="s">
        <v>0</v>
      </c>
      <c r="B1836" s="7">
        <v>1210</v>
      </c>
      <c r="C1836" s="7">
        <v>253</v>
      </c>
      <c r="D1836" s="7">
        <v>99.6</v>
      </c>
      <c r="E1836" s="7" t="s">
        <v>1</v>
      </c>
      <c r="F1836" s="7">
        <v>0</v>
      </c>
      <c r="G1836" s="7">
        <v>0</v>
      </c>
      <c r="H1836" s="7" t="s">
        <v>2697</v>
      </c>
      <c r="I1836" s="7" t="s">
        <v>1864</v>
      </c>
      <c r="J1836" s="7" t="s">
        <v>1286</v>
      </c>
      <c r="R1836" s="7" t="s">
        <v>0</v>
      </c>
      <c r="S1836" s="7">
        <v>1210</v>
      </c>
      <c r="T1836" s="7">
        <v>253</v>
      </c>
      <c r="U1836" s="7">
        <v>99.6</v>
      </c>
      <c r="V1836" s="7" t="s">
        <v>1</v>
      </c>
      <c r="W1836" s="7">
        <v>0</v>
      </c>
      <c r="X1836" s="7">
        <v>0</v>
      </c>
      <c r="Y1836" s="7" t="s">
        <v>2697</v>
      </c>
      <c r="Z1836" s="7" t="s">
        <v>1864</v>
      </c>
      <c r="AA1836" s="7" t="s">
        <v>1286</v>
      </c>
    </row>
    <row r="1837" spans="1:27" x14ac:dyDescent="0.35">
      <c r="A1837" s="7" t="s">
        <v>0</v>
      </c>
      <c r="B1837" s="7">
        <v>1210</v>
      </c>
      <c r="C1837" s="7">
        <v>253</v>
      </c>
      <c r="D1837" s="7">
        <v>99.6</v>
      </c>
      <c r="E1837" s="7" t="s">
        <v>1</v>
      </c>
      <c r="F1837" s="7">
        <v>0</v>
      </c>
      <c r="G1837" s="7">
        <v>0</v>
      </c>
      <c r="H1837" s="7" t="s">
        <v>2697</v>
      </c>
      <c r="I1837" s="7" t="s">
        <v>1865</v>
      </c>
      <c r="J1837" s="7" t="s">
        <v>1286</v>
      </c>
      <c r="R1837" s="7" t="s">
        <v>0</v>
      </c>
      <c r="S1837" s="7">
        <v>1210</v>
      </c>
      <c r="T1837" s="7">
        <v>253</v>
      </c>
      <c r="U1837" s="7">
        <v>99.6</v>
      </c>
      <c r="V1837" s="7" t="s">
        <v>1</v>
      </c>
      <c r="W1837" s="7">
        <v>0</v>
      </c>
      <c r="X1837" s="7">
        <v>0</v>
      </c>
      <c r="Y1837" s="7" t="s">
        <v>2697</v>
      </c>
      <c r="Z1837" s="7" t="s">
        <v>1865</v>
      </c>
      <c r="AA1837" s="7" t="s">
        <v>1286</v>
      </c>
    </row>
    <row r="1838" spans="1:27" x14ac:dyDescent="0.35">
      <c r="A1838" s="7" t="s">
        <v>0</v>
      </c>
      <c r="B1838" s="7">
        <v>1210</v>
      </c>
      <c r="C1838" s="7">
        <v>253</v>
      </c>
      <c r="D1838" s="7">
        <v>99.6</v>
      </c>
      <c r="E1838" s="7" t="s">
        <v>1</v>
      </c>
      <c r="F1838" s="7">
        <v>0</v>
      </c>
      <c r="G1838" s="7">
        <v>0</v>
      </c>
      <c r="H1838" s="7" t="s">
        <v>2697</v>
      </c>
      <c r="I1838" s="7" t="s">
        <v>1867</v>
      </c>
      <c r="J1838" s="7" t="s">
        <v>1286</v>
      </c>
      <c r="R1838" s="7" t="s">
        <v>0</v>
      </c>
      <c r="S1838" s="7">
        <v>1210</v>
      </c>
      <c r="T1838" s="7">
        <v>253</v>
      </c>
      <c r="U1838" s="7">
        <v>99.6</v>
      </c>
      <c r="V1838" s="7" t="s">
        <v>1</v>
      </c>
      <c r="W1838" s="7">
        <v>0</v>
      </c>
      <c r="X1838" s="7">
        <v>0</v>
      </c>
      <c r="Y1838" s="7" t="s">
        <v>2697</v>
      </c>
      <c r="Z1838" s="7" t="s">
        <v>1867</v>
      </c>
      <c r="AA1838" s="7" t="s">
        <v>1286</v>
      </c>
    </row>
    <row r="1839" spans="1:27" x14ac:dyDescent="0.35">
      <c r="A1839" s="7" t="s">
        <v>0</v>
      </c>
      <c r="B1839" s="7">
        <v>1210</v>
      </c>
      <c r="C1839" s="7">
        <v>253</v>
      </c>
      <c r="D1839" s="7">
        <v>99.6</v>
      </c>
      <c r="E1839" s="7" t="s">
        <v>1</v>
      </c>
      <c r="F1839" s="7">
        <v>0</v>
      </c>
      <c r="G1839" s="7">
        <v>0</v>
      </c>
      <c r="H1839" s="7" t="s">
        <v>2697</v>
      </c>
      <c r="I1839" s="7" t="s">
        <v>1866</v>
      </c>
      <c r="J1839" s="7" t="s">
        <v>1286</v>
      </c>
      <c r="R1839" s="7" t="s">
        <v>0</v>
      </c>
      <c r="S1839" s="7">
        <v>1210</v>
      </c>
      <c r="T1839" s="7">
        <v>253</v>
      </c>
      <c r="U1839" s="7">
        <v>99.6</v>
      </c>
      <c r="V1839" s="7" t="s">
        <v>1</v>
      </c>
      <c r="W1839" s="7">
        <v>0</v>
      </c>
      <c r="X1839" s="7">
        <v>0</v>
      </c>
      <c r="Y1839" s="7" t="s">
        <v>2697</v>
      </c>
      <c r="Z1839" s="7" t="s">
        <v>1866</v>
      </c>
      <c r="AA1839" s="7" t="s">
        <v>1286</v>
      </c>
    </row>
    <row r="1840" spans="1:27" x14ac:dyDescent="0.35">
      <c r="A1840" s="7" t="s">
        <v>0</v>
      </c>
      <c r="B1840" s="7">
        <v>1210</v>
      </c>
      <c r="C1840" s="7">
        <v>253</v>
      </c>
      <c r="D1840" s="7">
        <v>99.6</v>
      </c>
      <c r="E1840" s="7" t="s">
        <v>1</v>
      </c>
      <c r="F1840" s="7">
        <v>0</v>
      </c>
      <c r="G1840" s="7">
        <v>0</v>
      </c>
      <c r="H1840" s="7" t="s">
        <v>2697</v>
      </c>
      <c r="I1840" s="7" t="s">
        <v>1868</v>
      </c>
      <c r="J1840" s="7" t="s">
        <v>1286</v>
      </c>
      <c r="R1840" s="7" t="s">
        <v>0</v>
      </c>
      <c r="S1840" s="7">
        <v>1210</v>
      </c>
      <c r="T1840" s="7">
        <v>253</v>
      </c>
      <c r="U1840" s="7">
        <v>99.6</v>
      </c>
      <c r="V1840" s="7" t="s">
        <v>1</v>
      </c>
      <c r="W1840" s="7">
        <v>0</v>
      </c>
      <c r="X1840" s="7">
        <v>0</v>
      </c>
      <c r="Y1840" s="7" t="s">
        <v>2697</v>
      </c>
      <c r="Z1840" s="7" t="s">
        <v>1868</v>
      </c>
      <c r="AA1840" s="7" t="s">
        <v>1286</v>
      </c>
    </row>
    <row r="1841" spans="1:27" x14ac:dyDescent="0.35">
      <c r="A1841" s="7" t="s">
        <v>0</v>
      </c>
      <c r="B1841" s="7">
        <v>1210</v>
      </c>
      <c r="C1841" s="7">
        <v>253</v>
      </c>
      <c r="D1841" s="7">
        <v>99.6</v>
      </c>
      <c r="E1841" s="7" t="s">
        <v>1</v>
      </c>
      <c r="F1841" s="7">
        <v>0</v>
      </c>
      <c r="G1841" s="7">
        <v>0</v>
      </c>
      <c r="H1841" s="7" t="s">
        <v>2697</v>
      </c>
      <c r="I1841" s="7" t="s">
        <v>1870</v>
      </c>
      <c r="J1841" s="7" t="s">
        <v>1286</v>
      </c>
      <c r="R1841" s="7" t="s">
        <v>0</v>
      </c>
      <c r="S1841" s="7">
        <v>1210</v>
      </c>
      <c r="T1841" s="7">
        <v>253</v>
      </c>
      <c r="U1841" s="7">
        <v>99.6</v>
      </c>
      <c r="V1841" s="7" t="s">
        <v>1</v>
      </c>
      <c r="W1841" s="7">
        <v>0</v>
      </c>
      <c r="X1841" s="7">
        <v>0</v>
      </c>
      <c r="Y1841" s="7" t="s">
        <v>2697</v>
      </c>
      <c r="Z1841" s="7" t="s">
        <v>1870</v>
      </c>
      <c r="AA1841" s="7" t="s">
        <v>1286</v>
      </c>
    </row>
    <row r="1842" spans="1:27" x14ac:dyDescent="0.35">
      <c r="A1842" s="7" t="s">
        <v>0</v>
      </c>
      <c r="B1842" s="7">
        <v>1210</v>
      </c>
      <c r="C1842" s="7">
        <v>253</v>
      </c>
      <c r="D1842" s="7">
        <v>99.6</v>
      </c>
      <c r="E1842" s="7" t="s">
        <v>1</v>
      </c>
      <c r="F1842" s="7">
        <v>0</v>
      </c>
      <c r="G1842" s="7">
        <v>0</v>
      </c>
      <c r="H1842" s="7" t="s">
        <v>2697</v>
      </c>
      <c r="I1842" s="7" t="s">
        <v>1869</v>
      </c>
      <c r="J1842" s="7" t="s">
        <v>1286</v>
      </c>
      <c r="R1842" s="7" t="s">
        <v>0</v>
      </c>
      <c r="S1842" s="7">
        <v>1210</v>
      </c>
      <c r="T1842" s="7">
        <v>253</v>
      </c>
      <c r="U1842" s="7">
        <v>99.6</v>
      </c>
      <c r="V1842" s="7" t="s">
        <v>1</v>
      </c>
      <c r="W1842" s="7">
        <v>0</v>
      </c>
      <c r="X1842" s="7">
        <v>0</v>
      </c>
      <c r="Y1842" s="7" t="s">
        <v>2697</v>
      </c>
      <c r="Z1842" s="7" t="s">
        <v>1869</v>
      </c>
      <c r="AA1842" s="7" t="s">
        <v>1286</v>
      </c>
    </row>
    <row r="1843" spans="1:27" x14ac:dyDescent="0.35">
      <c r="A1843" s="7" t="s">
        <v>0</v>
      </c>
      <c r="B1843" s="7">
        <v>1210</v>
      </c>
      <c r="C1843" s="7">
        <v>253</v>
      </c>
      <c r="D1843" s="7">
        <v>99.6</v>
      </c>
      <c r="E1843" s="7" t="s">
        <v>1</v>
      </c>
      <c r="F1843" s="7">
        <v>0</v>
      </c>
      <c r="G1843" s="7">
        <v>0</v>
      </c>
      <c r="H1843" s="7" t="s">
        <v>2697</v>
      </c>
      <c r="I1843" s="7" t="s">
        <v>1871</v>
      </c>
      <c r="J1843" s="7" t="s">
        <v>1286</v>
      </c>
      <c r="R1843" s="7" t="s">
        <v>0</v>
      </c>
      <c r="S1843" s="7">
        <v>1210</v>
      </c>
      <c r="T1843" s="7">
        <v>253</v>
      </c>
      <c r="U1843" s="7">
        <v>99.6</v>
      </c>
      <c r="V1843" s="7" t="s">
        <v>1</v>
      </c>
      <c r="W1843" s="7">
        <v>0</v>
      </c>
      <c r="X1843" s="7">
        <v>0</v>
      </c>
      <c r="Y1843" s="7" t="s">
        <v>2697</v>
      </c>
      <c r="Z1843" s="7" t="s">
        <v>1871</v>
      </c>
      <c r="AA1843" s="7" t="s">
        <v>1286</v>
      </c>
    </row>
    <row r="1844" spans="1:27" x14ac:dyDescent="0.35">
      <c r="A1844" s="7" t="s">
        <v>0</v>
      </c>
      <c r="B1844" s="7">
        <v>1210</v>
      </c>
      <c r="C1844" s="7">
        <v>253</v>
      </c>
      <c r="D1844" s="7">
        <v>99.6</v>
      </c>
      <c r="E1844" s="7" t="s">
        <v>1</v>
      </c>
      <c r="F1844" s="7">
        <v>0</v>
      </c>
      <c r="G1844" s="7">
        <v>0</v>
      </c>
      <c r="H1844" s="7" t="s">
        <v>2697</v>
      </c>
      <c r="I1844" s="7" t="s">
        <v>1874</v>
      </c>
      <c r="J1844" s="7" t="s">
        <v>1286</v>
      </c>
      <c r="R1844" s="7" t="s">
        <v>0</v>
      </c>
      <c r="S1844" s="7">
        <v>1210</v>
      </c>
      <c r="T1844" s="7">
        <v>253</v>
      </c>
      <c r="U1844" s="7">
        <v>99.6</v>
      </c>
      <c r="V1844" s="7" t="s">
        <v>1</v>
      </c>
      <c r="W1844" s="7">
        <v>0</v>
      </c>
      <c r="X1844" s="7">
        <v>0</v>
      </c>
      <c r="Y1844" s="7" t="s">
        <v>2697</v>
      </c>
      <c r="Z1844" s="7" t="s">
        <v>1874</v>
      </c>
      <c r="AA1844" s="7" t="s">
        <v>1286</v>
      </c>
    </row>
    <row r="1845" spans="1:27" x14ac:dyDescent="0.35">
      <c r="A1845" s="7" t="s">
        <v>0</v>
      </c>
      <c r="B1845" s="7">
        <v>1210</v>
      </c>
      <c r="C1845" s="7">
        <v>253</v>
      </c>
      <c r="D1845" s="7">
        <v>99.6</v>
      </c>
      <c r="E1845" s="7" t="s">
        <v>1</v>
      </c>
      <c r="F1845" s="7">
        <v>0</v>
      </c>
      <c r="G1845" s="7">
        <v>0</v>
      </c>
      <c r="H1845" s="7" t="s">
        <v>2697</v>
      </c>
      <c r="I1845" s="7" t="s">
        <v>1872</v>
      </c>
      <c r="J1845" s="7" t="s">
        <v>1286</v>
      </c>
      <c r="R1845" s="7" t="s">
        <v>0</v>
      </c>
      <c r="S1845" s="7">
        <v>1210</v>
      </c>
      <c r="T1845" s="7">
        <v>253</v>
      </c>
      <c r="U1845" s="7">
        <v>99.6</v>
      </c>
      <c r="V1845" s="7" t="s">
        <v>1</v>
      </c>
      <c r="W1845" s="7">
        <v>0</v>
      </c>
      <c r="X1845" s="7">
        <v>0</v>
      </c>
      <c r="Y1845" s="7" t="s">
        <v>2697</v>
      </c>
      <c r="Z1845" s="7" t="s">
        <v>1872</v>
      </c>
      <c r="AA1845" s="7" t="s">
        <v>1286</v>
      </c>
    </row>
    <row r="1846" spans="1:27" x14ac:dyDescent="0.35">
      <c r="A1846" s="7" t="s">
        <v>0</v>
      </c>
      <c r="B1846" s="7">
        <v>1210</v>
      </c>
      <c r="C1846" s="7">
        <v>253</v>
      </c>
      <c r="D1846" s="7">
        <v>99.6</v>
      </c>
      <c r="E1846" s="7" t="s">
        <v>1</v>
      </c>
      <c r="F1846" s="7">
        <v>0</v>
      </c>
      <c r="G1846" s="7">
        <v>0</v>
      </c>
      <c r="H1846" s="7" t="s">
        <v>2697</v>
      </c>
      <c r="I1846" s="7" t="s">
        <v>1875</v>
      </c>
      <c r="J1846" s="7" t="s">
        <v>1286</v>
      </c>
      <c r="R1846" s="7" t="s">
        <v>0</v>
      </c>
      <c r="S1846" s="7">
        <v>1210</v>
      </c>
      <c r="T1846" s="7">
        <v>253</v>
      </c>
      <c r="U1846" s="7">
        <v>99.6</v>
      </c>
      <c r="V1846" s="7" t="s">
        <v>1</v>
      </c>
      <c r="W1846" s="7">
        <v>0</v>
      </c>
      <c r="X1846" s="7">
        <v>0</v>
      </c>
      <c r="Y1846" s="7" t="s">
        <v>2697</v>
      </c>
      <c r="Z1846" s="7" t="s">
        <v>1875</v>
      </c>
      <c r="AA1846" s="7" t="s">
        <v>1286</v>
      </c>
    </row>
    <row r="1847" spans="1:27" x14ac:dyDescent="0.35">
      <c r="A1847" s="7" t="s">
        <v>0</v>
      </c>
      <c r="B1847" s="7">
        <v>1210</v>
      </c>
      <c r="C1847" s="7">
        <v>253</v>
      </c>
      <c r="D1847" s="7">
        <v>99.6</v>
      </c>
      <c r="E1847" s="7" t="s">
        <v>1</v>
      </c>
      <c r="F1847" s="7">
        <v>0</v>
      </c>
      <c r="G1847" s="7">
        <v>0</v>
      </c>
      <c r="H1847" s="7" t="s">
        <v>2697</v>
      </c>
      <c r="I1847" s="7" t="s">
        <v>1873</v>
      </c>
      <c r="J1847" s="7" t="s">
        <v>1286</v>
      </c>
      <c r="R1847" s="7" t="s">
        <v>0</v>
      </c>
      <c r="S1847" s="7">
        <v>1210</v>
      </c>
      <c r="T1847" s="7">
        <v>253</v>
      </c>
      <c r="U1847" s="7">
        <v>99.6</v>
      </c>
      <c r="V1847" s="7" t="s">
        <v>1</v>
      </c>
      <c r="W1847" s="7">
        <v>0</v>
      </c>
      <c r="X1847" s="7">
        <v>0</v>
      </c>
      <c r="Y1847" s="7" t="s">
        <v>2697</v>
      </c>
      <c r="Z1847" s="7" t="s">
        <v>1873</v>
      </c>
      <c r="AA1847" s="7" t="s">
        <v>1286</v>
      </c>
    </row>
    <row r="1848" spans="1:27" x14ac:dyDescent="0.35">
      <c r="A1848" s="7" t="s">
        <v>0</v>
      </c>
      <c r="B1848" s="7">
        <v>1210</v>
      </c>
      <c r="C1848" s="7">
        <v>253</v>
      </c>
      <c r="D1848" s="7">
        <v>99.6</v>
      </c>
      <c r="E1848" s="7" t="s">
        <v>1</v>
      </c>
      <c r="F1848" s="7">
        <v>0</v>
      </c>
      <c r="G1848" s="7">
        <v>0</v>
      </c>
      <c r="H1848" s="7" t="s">
        <v>2697</v>
      </c>
      <c r="I1848" s="7" t="s">
        <v>1876</v>
      </c>
      <c r="J1848" s="7" t="s">
        <v>1286</v>
      </c>
      <c r="R1848" s="7" t="s">
        <v>0</v>
      </c>
      <c r="S1848" s="7">
        <v>1210</v>
      </c>
      <c r="T1848" s="7">
        <v>253</v>
      </c>
      <c r="U1848" s="7">
        <v>99.6</v>
      </c>
      <c r="V1848" s="7" t="s">
        <v>1</v>
      </c>
      <c r="W1848" s="7">
        <v>0</v>
      </c>
      <c r="X1848" s="7">
        <v>0</v>
      </c>
      <c r="Y1848" s="7" t="s">
        <v>2697</v>
      </c>
      <c r="Z1848" s="7" t="s">
        <v>1876</v>
      </c>
      <c r="AA1848" s="7" t="s">
        <v>1286</v>
      </c>
    </row>
    <row r="1849" spans="1:27" x14ac:dyDescent="0.35">
      <c r="A1849" s="7" t="s">
        <v>0</v>
      </c>
      <c r="B1849" s="7">
        <v>1210</v>
      </c>
      <c r="C1849" s="7">
        <v>253</v>
      </c>
      <c r="D1849" s="7">
        <v>99.6</v>
      </c>
      <c r="E1849" s="7" t="s">
        <v>1</v>
      </c>
      <c r="F1849" s="7">
        <v>0</v>
      </c>
      <c r="G1849" s="7">
        <v>0</v>
      </c>
      <c r="H1849" s="7" t="s">
        <v>2697</v>
      </c>
      <c r="I1849" s="7" t="s">
        <v>1879</v>
      </c>
      <c r="J1849" s="7" t="s">
        <v>1286</v>
      </c>
      <c r="R1849" s="7" t="s">
        <v>0</v>
      </c>
      <c r="S1849" s="7">
        <v>1210</v>
      </c>
      <c r="T1849" s="7">
        <v>253</v>
      </c>
      <c r="U1849" s="7">
        <v>99.6</v>
      </c>
      <c r="V1849" s="7" t="s">
        <v>1</v>
      </c>
      <c r="W1849" s="7">
        <v>0</v>
      </c>
      <c r="X1849" s="7">
        <v>0</v>
      </c>
      <c r="Y1849" s="7" t="s">
        <v>2697</v>
      </c>
      <c r="Z1849" s="7" t="s">
        <v>1879</v>
      </c>
      <c r="AA1849" s="7" t="s">
        <v>1286</v>
      </c>
    </row>
    <row r="1850" spans="1:27" x14ac:dyDescent="0.35">
      <c r="A1850" s="7" t="s">
        <v>0</v>
      </c>
      <c r="B1850" s="7">
        <v>1210</v>
      </c>
      <c r="C1850" s="7">
        <v>253</v>
      </c>
      <c r="D1850" s="7">
        <v>99.6</v>
      </c>
      <c r="E1850" s="7" t="s">
        <v>1</v>
      </c>
      <c r="F1850" s="7">
        <v>0</v>
      </c>
      <c r="G1850" s="7">
        <v>0</v>
      </c>
      <c r="H1850" s="7" t="s">
        <v>2697</v>
      </c>
      <c r="I1850" s="7" t="s">
        <v>1877</v>
      </c>
      <c r="J1850" s="7" t="s">
        <v>1286</v>
      </c>
      <c r="R1850" s="7" t="s">
        <v>0</v>
      </c>
      <c r="S1850" s="7">
        <v>1210</v>
      </c>
      <c r="T1850" s="7">
        <v>253</v>
      </c>
      <c r="U1850" s="7">
        <v>99.6</v>
      </c>
      <c r="V1850" s="7" t="s">
        <v>1</v>
      </c>
      <c r="W1850" s="7">
        <v>0</v>
      </c>
      <c r="X1850" s="7">
        <v>0</v>
      </c>
      <c r="Y1850" s="7" t="s">
        <v>2697</v>
      </c>
      <c r="Z1850" s="7" t="s">
        <v>1877</v>
      </c>
      <c r="AA1850" s="7" t="s">
        <v>1286</v>
      </c>
    </row>
    <row r="1851" spans="1:27" x14ac:dyDescent="0.35">
      <c r="A1851" s="7" t="s">
        <v>0</v>
      </c>
      <c r="B1851" s="7">
        <v>1210</v>
      </c>
      <c r="C1851" s="7">
        <v>253</v>
      </c>
      <c r="D1851" s="7">
        <v>99.6</v>
      </c>
      <c r="E1851" s="7" t="s">
        <v>1</v>
      </c>
      <c r="F1851" s="7">
        <v>0</v>
      </c>
      <c r="G1851" s="7">
        <v>0</v>
      </c>
      <c r="H1851" s="7" t="s">
        <v>2697</v>
      </c>
      <c r="I1851" s="7" t="s">
        <v>1878</v>
      </c>
      <c r="J1851" s="7" t="s">
        <v>1286</v>
      </c>
      <c r="R1851" s="7" t="s">
        <v>0</v>
      </c>
      <c r="S1851" s="7">
        <v>1210</v>
      </c>
      <c r="T1851" s="7">
        <v>253</v>
      </c>
      <c r="U1851" s="7">
        <v>99.6</v>
      </c>
      <c r="V1851" s="7" t="s">
        <v>1</v>
      </c>
      <c r="W1851" s="7">
        <v>0</v>
      </c>
      <c r="X1851" s="7">
        <v>0</v>
      </c>
      <c r="Y1851" s="7" t="s">
        <v>2697</v>
      </c>
      <c r="Z1851" s="7" t="s">
        <v>1878</v>
      </c>
      <c r="AA1851" s="7" t="s">
        <v>1286</v>
      </c>
    </row>
    <row r="1852" spans="1:27" x14ac:dyDescent="0.35">
      <c r="A1852" s="7" t="s">
        <v>0</v>
      </c>
      <c r="B1852" s="7">
        <v>1210</v>
      </c>
      <c r="C1852" s="7">
        <v>253</v>
      </c>
      <c r="D1852" s="7">
        <v>99.6</v>
      </c>
      <c r="E1852" s="7" t="s">
        <v>1</v>
      </c>
      <c r="F1852" s="7">
        <v>0</v>
      </c>
      <c r="G1852" s="7">
        <v>0</v>
      </c>
      <c r="H1852" s="7" t="s">
        <v>2697</v>
      </c>
      <c r="I1852" s="7" t="s">
        <v>1882</v>
      </c>
      <c r="J1852" s="7" t="s">
        <v>1286</v>
      </c>
      <c r="R1852" s="7" t="s">
        <v>0</v>
      </c>
      <c r="S1852" s="7">
        <v>1210</v>
      </c>
      <c r="T1852" s="7">
        <v>253</v>
      </c>
      <c r="U1852" s="7">
        <v>99.6</v>
      </c>
      <c r="V1852" s="7" t="s">
        <v>1</v>
      </c>
      <c r="W1852" s="7">
        <v>0</v>
      </c>
      <c r="X1852" s="7">
        <v>0</v>
      </c>
      <c r="Y1852" s="7" t="s">
        <v>2697</v>
      </c>
      <c r="Z1852" s="7" t="s">
        <v>1882</v>
      </c>
      <c r="AA1852" s="7" t="s">
        <v>1286</v>
      </c>
    </row>
    <row r="1853" spans="1:27" x14ac:dyDescent="0.35">
      <c r="A1853" s="7" t="s">
        <v>0</v>
      </c>
      <c r="B1853" s="7">
        <v>1210</v>
      </c>
      <c r="C1853" s="7">
        <v>253</v>
      </c>
      <c r="D1853" s="7">
        <v>99.6</v>
      </c>
      <c r="E1853" s="7" t="s">
        <v>1</v>
      </c>
      <c r="F1853" s="7">
        <v>0</v>
      </c>
      <c r="G1853" s="7">
        <v>0</v>
      </c>
      <c r="H1853" s="7" t="s">
        <v>2697</v>
      </c>
      <c r="I1853" s="7" t="s">
        <v>1880</v>
      </c>
      <c r="J1853" s="7" t="s">
        <v>1286</v>
      </c>
      <c r="R1853" s="7" t="s">
        <v>0</v>
      </c>
      <c r="S1853" s="7">
        <v>1210</v>
      </c>
      <c r="T1853" s="7">
        <v>253</v>
      </c>
      <c r="U1853" s="7">
        <v>99.6</v>
      </c>
      <c r="V1853" s="7" t="s">
        <v>1</v>
      </c>
      <c r="W1853" s="7">
        <v>0</v>
      </c>
      <c r="X1853" s="7">
        <v>0</v>
      </c>
      <c r="Y1853" s="7" t="s">
        <v>2697</v>
      </c>
      <c r="Z1853" s="7" t="s">
        <v>1880</v>
      </c>
      <c r="AA1853" s="7" t="s">
        <v>1286</v>
      </c>
    </row>
    <row r="1854" spans="1:27" x14ac:dyDescent="0.35">
      <c r="A1854" s="7" t="s">
        <v>0</v>
      </c>
      <c r="B1854" s="7">
        <v>1210</v>
      </c>
      <c r="C1854" s="7">
        <v>253</v>
      </c>
      <c r="D1854" s="7">
        <v>99.6</v>
      </c>
      <c r="E1854" s="7" t="s">
        <v>1</v>
      </c>
      <c r="F1854" s="7">
        <v>0</v>
      </c>
      <c r="G1854" s="7">
        <v>0</v>
      </c>
      <c r="H1854" s="7" t="s">
        <v>2697</v>
      </c>
      <c r="I1854" s="7" t="s">
        <v>1883</v>
      </c>
      <c r="J1854" s="7" t="s">
        <v>1286</v>
      </c>
      <c r="R1854" s="7" t="s">
        <v>0</v>
      </c>
      <c r="S1854" s="7">
        <v>1210</v>
      </c>
      <c r="T1854" s="7">
        <v>253</v>
      </c>
      <c r="U1854" s="7">
        <v>99.6</v>
      </c>
      <c r="V1854" s="7" t="s">
        <v>1</v>
      </c>
      <c r="W1854" s="7">
        <v>0</v>
      </c>
      <c r="X1854" s="7">
        <v>0</v>
      </c>
      <c r="Y1854" s="7" t="s">
        <v>2697</v>
      </c>
      <c r="Z1854" s="7" t="s">
        <v>1883</v>
      </c>
      <c r="AA1854" s="7" t="s">
        <v>1286</v>
      </c>
    </row>
    <row r="1855" spans="1:27" x14ac:dyDescent="0.35">
      <c r="A1855" s="7" t="s">
        <v>0</v>
      </c>
      <c r="B1855" s="7">
        <v>1210</v>
      </c>
      <c r="C1855" s="7">
        <v>253</v>
      </c>
      <c r="D1855" s="7">
        <v>99.6</v>
      </c>
      <c r="E1855" s="7" t="s">
        <v>1</v>
      </c>
      <c r="F1855" s="7">
        <v>0</v>
      </c>
      <c r="G1855" s="7">
        <v>0</v>
      </c>
      <c r="H1855" s="7" t="s">
        <v>2697</v>
      </c>
      <c r="I1855" s="7" t="s">
        <v>1881</v>
      </c>
      <c r="J1855" s="7" t="s">
        <v>1286</v>
      </c>
      <c r="R1855" s="7" t="s">
        <v>0</v>
      </c>
      <c r="S1855" s="7">
        <v>1210</v>
      </c>
      <c r="T1855" s="7">
        <v>253</v>
      </c>
      <c r="U1855" s="7">
        <v>99.6</v>
      </c>
      <c r="V1855" s="7" t="s">
        <v>1</v>
      </c>
      <c r="W1855" s="7">
        <v>0</v>
      </c>
      <c r="X1855" s="7">
        <v>0</v>
      </c>
      <c r="Y1855" s="7" t="s">
        <v>2697</v>
      </c>
      <c r="Z1855" s="7" t="s">
        <v>1881</v>
      </c>
      <c r="AA1855" s="7" t="s">
        <v>1286</v>
      </c>
    </row>
    <row r="1856" spans="1:27" x14ac:dyDescent="0.35">
      <c r="A1856" s="7" t="s">
        <v>0</v>
      </c>
      <c r="B1856" s="7">
        <v>1210</v>
      </c>
      <c r="C1856" s="7">
        <v>253</v>
      </c>
      <c r="D1856" s="7">
        <v>99.6</v>
      </c>
      <c r="E1856" s="7" t="s">
        <v>1</v>
      </c>
      <c r="F1856" s="7">
        <v>0</v>
      </c>
      <c r="G1856" s="7">
        <v>0</v>
      </c>
      <c r="H1856" s="7" t="s">
        <v>2697</v>
      </c>
      <c r="I1856" s="7" t="s">
        <v>1884</v>
      </c>
      <c r="J1856" s="7" t="s">
        <v>1286</v>
      </c>
      <c r="R1856" s="7" t="s">
        <v>0</v>
      </c>
      <c r="S1856" s="7">
        <v>1210</v>
      </c>
      <c r="T1856" s="7">
        <v>253</v>
      </c>
      <c r="U1856" s="7">
        <v>99.6</v>
      </c>
      <c r="V1856" s="7" t="s">
        <v>1</v>
      </c>
      <c r="W1856" s="7">
        <v>0</v>
      </c>
      <c r="X1856" s="7">
        <v>0</v>
      </c>
      <c r="Y1856" s="7" t="s">
        <v>2697</v>
      </c>
      <c r="Z1856" s="7" t="s">
        <v>1884</v>
      </c>
      <c r="AA1856" s="7" t="s">
        <v>1286</v>
      </c>
    </row>
    <row r="1857" spans="1:27" x14ac:dyDescent="0.35">
      <c r="A1857" s="7" t="s">
        <v>0</v>
      </c>
      <c r="B1857" s="7">
        <v>1210</v>
      </c>
      <c r="C1857" s="7">
        <v>253</v>
      </c>
      <c r="D1857" s="7">
        <v>99.6</v>
      </c>
      <c r="E1857" s="7" t="s">
        <v>1</v>
      </c>
      <c r="F1857" s="7">
        <v>0</v>
      </c>
      <c r="G1857" s="7">
        <v>0</v>
      </c>
      <c r="H1857" s="7" t="s">
        <v>2697</v>
      </c>
      <c r="I1857" s="7" t="s">
        <v>1885</v>
      </c>
      <c r="J1857" s="7" t="s">
        <v>1286</v>
      </c>
      <c r="R1857" s="7" t="s">
        <v>0</v>
      </c>
      <c r="S1857" s="7">
        <v>1210</v>
      </c>
      <c r="T1857" s="7">
        <v>253</v>
      </c>
      <c r="U1857" s="7">
        <v>99.6</v>
      </c>
      <c r="V1857" s="7" t="s">
        <v>1</v>
      </c>
      <c r="W1857" s="7">
        <v>0</v>
      </c>
      <c r="X1857" s="7">
        <v>0</v>
      </c>
      <c r="Y1857" s="7" t="s">
        <v>2697</v>
      </c>
      <c r="Z1857" s="7" t="s">
        <v>1885</v>
      </c>
      <c r="AA1857" s="7" t="s">
        <v>1286</v>
      </c>
    </row>
    <row r="1858" spans="1:27" x14ac:dyDescent="0.35">
      <c r="A1858" s="7" t="s">
        <v>0</v>
      </c>
      <c r="B1858" s="7">
        <v>2057</v>
      </c>
      <c r="C1858" s="7">
        <v>253</v>
      </c>
      <c r="D1858" s="7">
        <v>100</v>
      </c>
      <c r="E1858" s="7" t="s">
        <v>1</v>
      </c>
      <c r="F1858" s="7">
        <v>0</v>
      </c>
      <c r="G1858" s="7">
        <v>0</v>
      </c>
      <c r="H1858" s="7" t="s">
        <v>2705</v>
      </c>
      <c r="I1858" s="7" t="s">
        <v>1887</v>
      </c>
      <c r="J1858" s="7" t="s">
        <v>1486</v>
      </c>
      <c r="R1858" s="7" t="s">
        <v>0</v>
      </c>
      <c r="S1858" s="7">
        <v>2057</v>
      </c>
      <c r="T1858" s="7">
        <v>253</v>
      </c>
      <c r="U1858" s="7">
        <v>100</v>
      </c>
      <c r="V1858" s="7" t="s">
        <v>1</v>
      </c>
      <c r="W1858" s="7">
        <v>0</v>
      </c>
      <c r="X1858" s="7">
        <v>0</v>
      </c>
      <c r="Y1858" s="7" t="s">
        <v>2705</v>
      </c>
      <c r="Z1858" s="7" t="s">
        <v>1887</v>
      </c>
      <c r="AA1858" s="7" t="s">
        <v>1486</v>
      </c>
    </row>
    <row r="1859" spans="1:27" x14ac:dyDescent="0.35">
      <c r="A1859" s="7" t="s">
        <v>0</v>
      </c>
      <c r="B1859" s="7">
        <v>2057</v>
      </c>
      <c r="C1859" s="7">
        <v>253</v>
      </c>
      <c r="D1859" s="7">
        <v>100</v>
      </c>
      <c r="E1859" s="7" t="s">
        <v>1</v>
      </c>
      <c r="F1859" s="7">
        <v>0</v>
      </c>
      <c r="G1859" s="7">
        <v>0</v>
      </c>
      <c r="H1859" s="7" t="s">
        <v>2705</v>
      </c>
      <c r="I1859" s="7" t="s">
        <v>1886</v>
      </c>
      <c r="J1859" s="7" t="s">
        <v>1486</v>
      </c>
      <c r="R1859" s="7" t="s">
        <v>0</v>
      </c>
      <c r="S1859" s="7">
        <v>2057</v>
      </c>
      <c r="T1859" s="7">
        <v>253</v>
      </c>
      <c r="U1859" s="7">
        <v>100</v>
      </c>
      <c r="V1859" s="7" t="s">
        <v>1</v>
      </c>
      <c r="W1859" s="7">
        <v>0</v>
      </c>
      <c r="X1859" s="7">
        <v>0</v>
      </c>
      <c r="Y1859" s="7" t="s">
        <v>2705</v>
      </c>
      <c r="Z1859" s="7" t="s">
        <v>1886</v>
      </c>
      <c r="AA1859" s="7" t="s">
        <v>1486</v>
      </c>
    </row>
    <row r="1860" spans="1:27" x14ac:dyDescent="0.35">
      <c r="A1860" s="7" t="s">
        <v>0</v>
      </c>
      <c r="B1860" s="7">
        <v>2057</v>
      </c>
      <c r="C1860" s="7">
        <v>253</v>
      </c>
      <c r="D1860" s="7">
        <v>100</v>
      </c>
      <c r="E1860" s="7" t="s">
        <v>1</v>
      </c>
      <c r="F1860" s="7">
        <v>0</v>
      </c>
      <c r="G1860" s="7">
        <v>0</v>
      </c>
      <c r="H1860" s="7" t="s">
        <v>2705</v>
      </c>
      <c r="I1860" s="7" t="s">
        <v>1888</v>
      </c>
      <c r="J1860" s="7" t="s">
        <v>1486</v>
      </c>
      <c r="R1860" s="7" t="s">
        <v>0</v>
      </c>
      <c r="S1860" s="7">
        <v>2057</v>
      </c>
      <c r="T1860" s="7">
        <v>253</v>
      </c>
      <c r="U1860" s="7">
        <v>100</v>
      </c>
      <c r="V1860" s="7" t="s">
        <v>1</v>
      </c>
      <c r="W1860" s="7">
        <v>0</v>
      </c>
      <c r="X1860" s="7">
        <v>0</v>
      </c>
      <c r="Y1860" s="7" t="s">
        <v>2705</v>
      </c>
      <c r="Z1860" s="7" t="s">
        <v>1888</v>
      </c>
      <c r="AA1860" s="7" t="s">
        <v>1486</v>
      </c>
    </row>
    <row r="1861" spans="1:27" x14ac:dyDescent="0.35">
      <c r="A1861" s="7" t="s">
        <v>0</v>
      </c>
      <c r="B1861" s="7">
        <v>2057</v>
      </c>
      <c r="C1861" s="7">
        <v>253</v>
      </c>
      <c r="D1861" s="7">
        <v>100</v>
      </c>
      <c r="E1861" s="7" t="s">
        <v>1</v>
      </c>
      <c r="F1861" s="7">
        <v>0</v>
      </c>
      <c r="G1861" s="7">
        <v>0</v>
      </c>
      <c r="H1861" s="7" t="s">
        <v>2705</v>
      </c>
      <c r="I1861" s="7" t="s">
        <v>1889</v>
      </c>
      <c r="J1861" s="7" t="s">
        <v>1486</v>
      </c>
      <c r="R1861" s="7" t="s">
        <v>0</v>
      </c>
      <c r="S1861" s="7">
        <v>2057</v>
      </c>
      <c r="T1861" s="7">
        <v>253</v>
      </c>
      <c r="U1861" s="7">
        <v>100</v>
      </c>
      <c r="V1861" s="7" t="s">
        <v>1</v>
      </c>
      <c r="W1861" s="7">
        <v>0</v>
      </c>
      <c r="X1861" s="7">
        <v>0</v>
      </c>
      <c r="Y1861" s="7" t="s">
        <v>2705</v>
      </c>
      <c r="Z1861" s="7" t="s">
        <v>1889</v>
      </c>
      <c r="AA1861" s="7" t="s">
        <v>1486</v>
      </c>
    </row>
    <row r="1862" spans="1:27" x14ac:dyDescent="0.35">
      <c r="A1862" s="7" t="s">
        <v>0</v>
      </c>
      <c r="B1862" s="7">
        <v>2057</v>
      </c>
      <c r="C1862" s="7">
        <v>253</v>
      </c>
      <c r="D1862" s="7">
        <v>100</v>
      </c>
      <c r="E1862" s="7" t="s">
        <v>1</v>
      </c>
      <c r="F1862" s="7">
        <v>0</v>
      </c>
      <c r="G1862" s="7">
        <v>0</v>
      </c>
      <c r="H1862" s="7" t="s">
        <v>2705</v>
      </c>
      <c r="I1862" s="7" t="s">
        <v>1891</v>
      </c>
      <c r="J1862" s="7" t="s">
        <v>1486</v>
      </c>
      <c r="R1862" s="7" t="s">
        <v>0</v>
      </c>
      <c r="S1862" s="7">
        <v>2057</v>
      </c>
      <c r="T1862" s="7">
        <v>253</v>
      </c>
      <c r="U1862" s="7">
        <v>100</v>
      </c>
      <c r="V1862" s="7" t="s">
        <v>1</v>
      </c>
      <c r="W1862" s="7">
        <v>0</v>
      </c>
      <c r="X1862" s="7">
        <v>0</v>
      </c>
      <c r="Y1862" s="7" t="s">
        <v>2705</v>
      </c>
      <c r="Z1862" s="7" t="s">
        <v>1891</v>
      </c>
      <c r="AA1862" s="7" t="s">
        <v>1486</v>
      </c>
    </row>
    <row r="1863" spans="1:27" x14ac:dyDescent="0.35">
      <c r="A1863" s="7" t="s">
        <v>0</v>
      </c>
      <c r="B1863" s="7">
        <v>2057</v>
      </c>
      <c r="C1863" s="7">
        <v>253</v>
      </c>
      <c r="D1863" s="7">
        <v>100</v>
      </c>
      <c r="E1863" s="7" t="s">
        <v>1</v>
      </c>
      <c r="F1863" s="7">
        <v>0</v>
      </c>
      <c r="G1863" s="7">
        <v>0</v>
      </c>
      <c r="H1863" s="7" t="s">
        <v>2705</v>
      </c>
      <c r="I1863" s="7" t="s">
        <v>1890</v>
      </c>
      <c r="J1863" s="7" t="s">
        <v>1486</v>
      </c>
      <c r="R1863" s="7" t="s">
        <v>0</v>
      </c>
      <c r="S1863" s="7">
        <v>2057</v>
      </c>
      <c r="T1863" s="7">
        <v>253</v>
      </c>
      <c r="U1863" s="7">
        <v>100</v>
      </c>
      <c r="V1863" s="7" t="s">
        <v>1</v>
      </c>
      <c r="W1863" s="7">
        <v>0</v>
      </c>
      <c r="X1863" s="7">
        <v>0</v>
      </c>
      <c r="Y1863" s="7" t="s">
        <v>2705</v>
      </c>
      <c r="Z1863" s="7" t="s">
        <v>1890</v>
      </c>
      <c r="AA1863" s="7" t="s">
        <v>1486</v>
      </c>
    </row>
    <row r="1864" spans="1:27" x14ac:dyDescent="0.35">
      <c r="A1864" s="7" t="s">
        <v>0</v>
      </c>
      <c r="B1864" s="7">
        <v>2057</v>
      </c>
      <c r="C1864" s="7">
        <v>253</v>
      </c>
      <c r="D1864" s="7">
        <v>100</v>
      </c>
      <c r="E1864" s="7" t="s">
        <v>1</v>
      </c>
      <c r="F1864" s="7">
        <v>0</v>
      </c>
      <c r="G1864" s="7">
        <v>0</v>
      </c>
      <c r="H1864" s="7" t="s">
        <v>2705</v>
      </c>
      <c r="I1864" s="7" t="s">
        <v>1892</v>
      </c>
      <c r="J1864" s="7" t="s">
        <v>1486</v>
      </c>
      <c r="R1864" s="7" t="s">
        <v>0</v>
      </c>
      <c r="S1864" s="7">
        <v>2057</v>
      </c>
      <c r="T1864" s="7">
        <v>253</v>
      </c>
      <c r="U1864" s="7">
        <v>100</v>
      </c>
      <c r="V1864" s="7" t="s">
        <v>1</v>
      </c>
      <c r="W1864" s="7">
        <v>0</v>
      </c>
      <c r="X1864" s="7">
        <v>0</v>
      </c>
      <c r="Y1864" s="7" t="s">
        <v>2705</v>
      </c>
      <c r="Z1864" s="7" t="s">
        <v>1892</v>
      </c>
      <c r="AA1864" s="7" t="s">
        <v>1486</v>
      </c>
    </row>
    <row r="1865" spans="1:27" x14ac:dyDescent="0.35">
      <c r="A1865" s="7" t="s">
        <v>0</v>
      </c>
      <c r="B1865" s="7">
        <v>2057</v>
      </c>
      <c r="C1865" s="7">
        <v>253</v>
      </c>
      <c r="D1865" s="7">
        <v>100</v>
      </c>
      <c r="E1865" s="7" t="s">
        <v>1</v>
      </c>
      <c r="F1865" s="7">
        <v>0</v>
      </c>
      <c r="G1865" s="7">
        <v>0</v>
      </c>
      <c r="H1865" s="7" t="s">
        <v>2705</v>
      </c>
      <c r="I1865" s="7" t="s">
        <v>1893</v>
      </c>
      <c r="J1865" s="7" t="s">
        <v>1486</v>
      </c>
      <c r="R1865" s="7" t="s">
        <v>0</v>
      </c>
      <c r="S1865" s="7">
        <v>2057</v>
      </c>
      <c r="T1865" s="7">
        <v>253</v>
      </c>
      <c r="U1865" s="7">
        <v>100</v>
      </c>
      <c r="V1865" s="7" t="s">
        <v>1</v>
      </c>
      <c r="W1865" s="7">
        <v>0</v>
      </c>
      <c r="X1865" s="7">
        <v>0</v>
      </c>
      <c r="Y1865" s="7" t="s">
        <v>2705</v>
      </c>
      <c r="Z1865" s="7" t="s">
        <v>1893</v>
      </c>
      <c r="AA1865" s="7" t="s">
        <v>1486</v>
      </c>
    </row>
    <row r="1866" spans="1:27" x14ac:dyDescent="0.35">
      <c r="A1866" s="7" t="s">
        <v>0</v>
      </c>
      <c r="B1866" s="7">
        <v>2057</v>
      </c>
      <c r="C1866" s="7">
        <v>253</v>
      </c>
      <c r="D1866" s="7">
        <v>100</v>
      </c>
      <c r="E1866" s="7" t="s">
        <v>1</v>
      </c>
      <c r="F1866" s="7">
        <v>0</v>
      </c>
      <c r="G1866" s="7">
        <v>0</v>
      </c>
      <c r="H1866" s="7" t="s">
        <v>2705</v>
      </c>
      <c r="I1866" s="7" t="s">
        <v>1895</v>
      </c>
      <c r="J1866" s="7" t="s">
        <v>1486</v>
      </c>
      <c r="R1866" s="7" t="s">
        <v>0</v>
      </c>
      <c r="S1866" s="7">
        <v>2057</v>
      </c>
      <c r="T1866" s="7">
        <v>253</v>
      </c>
      <c r="U1866" s="7">
        <v>100</v>
      </c>
      <c r="V1866" s="7" t="s">
        <v>1</v>
      </c>
      <c r="W1866" s="7">
        <v>0</v>
      </c>
      <c r="X1866" s="7">
        <v>0</v>
      </c>
      <c r="Y1866" s="7" t="s">
        <v>2705</v>
      </c>
      <c r="Z1866" s="7" t="s">
        <v>1895</v>
      </c>
      <c r="AA1866" s="7" t="s">
        <v>1486</v>
      </c>
    </row>
    <row r="1867" spans="1:27" x14ac:dyDescent="0.35">
      <c r="A1867" s="7" t="s">
        <v>0</v>
      </c>
      <c r="B1867" s="7">
        <v>2057</v>
      </c>
      <c r="C1867" s="7">
        <v>253</v>
      </c>
      <c r="D1867" s="7">
        <v>100</v>
      </c>
      <c r="E1867" s="7" t="s">
        <v>1</v>
      </c>
      <c r="F1867" s="7">
        <v>0</v>
      </c>
      <c r="G1867" s="7">
        <v>0</v>
      </c>
      <c r="H1867" s="7" t="s">
        <v>2705</v>
      </c>
      <c r="I1867" s="7" t="s">
        <v>1894</v>
      </c>
      <c r="J1867" s="7" t="s">
        <v>1486</v>
      </c>
      <c r="R1867" s="7" t="s">
        <v>0</v>
      </c>
      <c r="S1867" s="7">
        <v>2057</v>
      </c>
      <c r="T1867" s="7">
        <v>253</v>
      </c>
      <c r="U1867" s="7">
        <v>100</v>
      </c>
      <c r="V1867" s="7" t="s">
        <v>1</v>
      </c>
      <c r="W1867" s="7">
        <v>0</v>
      </c>
      <c r="X1867" s="7">
        <v>0</v>
      </c>
      <c r="Y1867" s="7" t="s">
        <v>2705</v>
      </c>
      <c r="Z1867" s="7" t="s">
        <v>1894</v>
      </c>
      <c r="AA1867" s="7" t="s">
        <v>1486</v>
      </c>
    </row>
    <row r="1868" spans="1:27" x14ac:dyDescent="0.35">
      <c r="A1868" s="7" t="s">
        <v>0</v>
      </c>
      <c r="B1868" s="7">
        <v>2057</v>
      </c>
      <c r="C1868" s="7">
        <v>253</v>
      </c>
      <c r="D1868" s="7">
        <v>100</v>
      </c>
      <c r="E1868" s="7" t="s">
        <v>1</v>
      </c>
      <c r="F1868" s="7">
        <v>0</v>
      </c>
      <c r="G1868" s="7">
        <v>0</v>
      </c>
      <c r="H1868" s="7" t="s">
        <v>2705</v>
      </c>
      <c r="I1868" s="7" t="s">
        <v>1898</v>
      </c>
      <c r="J1868" s="7" t="s">
        <v>1486</v>
      </c>
      <c r="R1868" s="7" t="s">
        <v>0</v>
      </c>
      <c r="S1868" s="7">
        <v>2057</v>
      </c>
      <c r="T1868" s="7">
        <v>253</v>
      </c>
      <c r="U1868" s="7">
        <v>100</v>
      </c>
      <c r="V1868" s="7" t="s">
        <v>1</v>
      </c>
      <c r="W1868" s="7">
        <v>0</v>
      </c>
      <c r="X1868" s="7">
        <v>0</v>
      </c>
      <c r="Y1868" s="7" t="s">
        <v>2705</v>
      </c>
      <c r="Z1868" s="7" t="s">
        <v>1898</v>
      </c>
      <c r="AA1868" s="7" t="s">
        <v>1486</v>
      </c>
    </row>
    <row r="1869" spans="1:27" x14ac:dyDescent="0.35">
      <c r="A1869" s="7" t="s">
        <v>0</v>
      </c>
      <c r="B1869" s="7">
        <v>2057</v>
      </c>
      <c r="C1869" s="7">
        <v>253</v>
      </c>
      <c r="D1869" s="7">
        <v>100</v>
      </c>
      <c r="E1869" s="7" t="s">
        <v>1</v>
      </c>
      <c r="F1869" s="7">
        <v>0</v>
      </c>
      <c r="G1869" s="7">
        <v>0</v>
      </c>
      <c r="H1869" s="7" t="s">
        <v>2705</v>
      </c>
      <c r="I1869" s="7" t="s">
        <v>1896</v>
      </c>
      <c r="J1869" s="7" t="s">
        <v>1486</v>
      </c>
      <c r="R1869" s="7" t="s">
        <v>0</v>
      </c>
      <c r="S1869" s="7">
        <v>2057</v>
      </c>
      <c r="T1869" s="7">
        <v>253</v>
      </c>
      <c r="U1869" s="7">
        <v>100</v>
      </c>
      <c r="V1869" s="7" t="s">
        <v>1</v>
      </c>
      <c r="W1869" s="7">
        <v>0</v>
      </c>
      <c r="X1869" s="7">
        <v>0</v>
      </c>
      <c r="Y1869" s="7" t="s">
        <v>2705</v>
      </c>
      <c r="Z1869" s="7" t="s">
        <v>1896</v>
      </c>
      <c r="AA1869" s="7" t="s">
        <v>1486</v>
      </c>
    </row>
    <row r="1870" spans="1:27" x14ac:dyDescent="0.35">
      <c r="A1870" s="7" t="s">
        <v>0</v>
      </c>
      <c r="B1870" s="7">
        <v>2057</v>
      </c>
      <c r="C1870" s="7">
        <v>253</v>
      </c>
      <c r="D1870" s="7">
        <v>100</v>
      </c>
      <c r="E1870" s="7" t="s">
        <v>1</v>
      </c>
      <c r="F1870" s="7">
        <v>0</v>
      </c>
      <c r="G1870" s="7">
        <v>0</v>
      </c>
      <c r="H1870" s="7" t="s">
        <v>2705</v>
      </c>
      <c r="I1870" s="7" t="s">
        <v>1897</v>
      </c>
      <c r="J1870" s="7" t="s">
        <v>1486</v>
      </c>
      <c r="R1870" s="7" t="s">
        <v>0</v>
      </c>
      <c r="S1870" s="7">
        <v>2057</v>
      </c>
      <c r="T1870" s="7">
        <v>253</v>
      </c>
      <c r="U1870" s="7">
        <v>100</v>
      </c>
      <c r="V1870" s="7" t="s">
        <v>1</v>
      </c>
      <c r="W1870" s="7">
        <v>0</v>
      </c>
      <c r="X1870" s="7">
        <v>0</v>
      </c>
      <c r="Y1870" s="7" t="s">
        <v>2705</v>
      </c>
      <c r="Z1870" s="7" t="s">
        <v>1897</v>
      </c>
      <c r="AA1870" s="7" t="s">
        <v>1486</v>
      </c>
    </row>
    <row r="1871" spans="1:27" x14ac:dyDescent="0.35">
      <c r="A1871" s="7" t="s">
        <v>0</v>
      </c>
      <c r="B1871" s="7">
        <v>2057</v>
      </c>
      <c r="C1871" s="7">
        <v>253</v>
      </c>
      <c r="D1871" s="7">
        <v>100</v>
      </c>
      <c r="E1871" s="7" t="s">
        <v>1</v>
      </c>
      <c r="F1871" s="7">
        <v>0</v>
      </c>
      <c r="G1871" s="7">
        <v>0</v>
      </c>
      <c r="H1871" s="7" t="s">
        <v>2705</v>
      </c>
      <c r="I1871" s="7" t="s">
        <v>1899</v>
      </c>
      <c r="J1871" s="7" t="s">
        <v>1486</v>
      </c>
      <c r="R1871" s="7" t="s">
        <v>0</v>
      </c>
      <c r="S1871" s="7">
        <v>2057</v>
      </c>
      <c r="T1871" s="7">
        <v>253</v>
      </c>
      <c r="U1871" s="7">
        <v>100</v>
      </c>
      <c r="V1871" s="7" t="s">
        <v>1</v>
      </c>
      <c r="W1871" s="7">
        <v>0</v>
      </c>
      <c r="X1871" s="7">
        <v>0</v>
      </c>
      <c r="Y1871" s="7" t="s">
        <v>2705</v>
      </c>
      <c r="Z1871" s="7" t="s">
        <v>1899</v>
      </c>
      <c r="AA1871" s="7" t="s">
        <v>1486</v>
      </c>
    </row>
    <row r="1872" spans="1:27" x14ac:dyDescent="0.35">
      <c r="A1872" s="7" t="s">
        <v>0</v>
      </c>
      <c r="B1872" s="7">
        <v>2057</v>
      </c>
      <c r="C1872" s="7">
        <v>253</v>
      </c>
      <c r="D1872" s="7">
        <v>100</v>
      </c>
      <c r="E1872" s="7" t="s">
        <v>1</v>
      </c>
      <c r="F1872" s="7">
        <v>0</v>
      </c>
      <c r="G1872" s="7">
        <v>0</v>
      </c>
      <c r="H1872" s="7" t="s">
        <v>2705</v>
      </c>
      <c r="I1872" s="7" t="s">
        <v>1901</v>
      </c>
      <c r="J1872" s="7" t="s">
        <v>1486</v>
      </c>
      <c r="R1872" s="7" t="s">
        <v>0</v>
      </c>
      <c r="S1872" s="7">
        <v>2057</v>
      </c>
      <c r="T1872" s="7">
        <v>253</v>
      </c>
      <c r="U1872" s="7">
        <v>100</v>
      </c>
      <c r="V1872" s="7" t="s">
        <v>1</v>
      </c>
      <c r="W1872" s="7">
        <v>0</v>
      </c>
      <c r="X1872" s="7">
        <v>0</v>
      </c>
      <c r="Y1872" s="7" t="s">
        <v>2705</v>
      </c>
      <c r="Z1872" s="7" t="s">
        <v>1901</v>
      </c>
      <c r="AA1872" s="7" t="s">
        <v>1486</v>
      </c>
    </row>
    <row r="1873" spans="1:27" x14ac:dyDescent="0.35">
      <c r="A1873" s="7" t="s">
        <v>0</v>
      </c>
      <c r="B1873" s="7">
        <v>2057</v>
      </c>
      <c r="C1873" s="7">
        <v>253</v>
      </c>
      <c r="D1873" s="7">
        <v>100</v>
      </c>
      <c r="E1873" s="7" t="s">
        <v>1</v>
      </c>
      <c r="F1873" s="7">
        <v>0</v>
      </c>
      <c r="G1873" s="7">
        <v>0</v>
      </c>
      <c r="H1873" s="7" t="s">
        <v>2705</v>
      </c>
      <c r="I1873" s="7" t="s">
        <v>1900</v>
      </c>
      <c r="J1873" s="7" t="s">
        <v>1486</v>
      </c>
      <c r="R1873" s="7" t="s">
        <v>0</v>
      </c>
      <c r="S1873" s="7">
        <v>2057</v>
      </c>
      <c r="T1873" s="7">
        <v>253</v>
      </c>
      <c r="U1873" s="7">
        <v>100</v>
      </c>
      <c r="V1873" s="7" t="s">
        <v>1</v>
      </c>
      <c r="W1873" s="7">
        <v>0</v>
      </c>
      <c r="X1873" s="7">
        <v>0</v>
      </c>
      <c r="Y1873" s="7" t="s">
        <v>2705</v>
      </c>
      <c r="Z1873" s="7" t="s">
        <v>1900</v>
      </c>
      <c r="AA1873" s="7" t="s">
        <v>1486</v>
      </c>
    </row>
    <row r="1874" spans="1:27" x14ac:dyDescent="0.35">
      <c r="A1874" s="7" t="s">
        <v>0</v>
      </c>
      <c r="B1874" s="7">
        <v>2057</v>
      </c>
      <c r="C1874" s="7">
        <v>253</v>
      </c>
      <c r="D1874" s="7">
        <v>100</v>
      </c>
      <c r="E1874" s="7" t="s">
        <v>1</v>
      </c>
      <c r="F1874" s="7">
        <v>0</v>
      </c>
      <c r="G1874" s="7">
        <v>0</v>
      </c>
      <c r="H1874" s="7" t="s">
        <v>2705</v>
      </c>
      <c r="I1874" s="7" t="s">
        <v>1902</v>
      </c>
      <c r="J1874" s="7" t="s">
        <v>1486</v>
      </c>
      <c r="R1874" s="7" t="s">
        <v>0</v>
      </c>
      <c r="S1874" s="7">
        <v>2057</v>
      </c>
      <c r="T1874" s="7">
        <v>253</v>
      </c>
      <c r="U1874" s="7">
        <v>100</v>
      </c>
      <c r="V1874" s="7" t="s">
        <v>1</v>
      </c>
      <c r="W1874" s="7">
        <v>0</v>
      </c>
      <c r="X1874" s="7">
        <v>0</v>
      </c>
      <c r="Y1874" s="7" t="s">
        <v>2705</v>
      </c>
      <c r="Z1874" s="7" t="s">
        <v>1902</v>
      </c>
      <c r="AA1874" s="7" t="s">
        <v>1486</v>
      </c>
    </row>
    <row r="1875" spans="1:27" x14ac:dyDescent="0.35">
      <c r="A1875" s="7" t="s">
        <v>0</v>
      </c>
      <c r="B1875" s="7">
        <v>2057</v>
      </c>
      <c r="C1875" s="7">
        <v>253</v>
      </c>
      <c r="D1875" s="7">
        <v>100</v>
      </c>
      <c r="E1875" s="7" t="s">
        <v>1</v>
      </c>
      <c r="F1875" s="7">
        <v>0</v>
      </c>
      <c r="G1875" s="7">
        <v>0</v>
      </c>
      <c r="H1875" s="7" t="s">
        <v>2705</v>
      </c>
      <c r="I1875" s="7" t="s">
        <v>1903</v>
      </c>
      <c r="J1875" s="7" t="s">
        <v>1486</v>
      </c>
      <c r="R1875" s="7" t="s">
        <v>0</v>
      </c>
      <c r="S1875" s="7">
        <v>2057</v>
      </c>
      <c r="T1875" s="7">
        <v>253</v>
      </c>
      <c r="U1875" s="7">
        <v>100</v>
      </c>
      <c r="V1875" s="7" t="s">
        <v>1</v>
      </c>
      <c r="W1875" s="7">
        <v>0</v>
      </c>
      <c r="X1875" s="7">
        <v>0</v>
      </c>
      <c r="Y1875" s="7" t="s">
        <v>2705</v>
      </c>
      <c r="Z1875" s="7" t="s">
        <v>1903</v>
      </c>
      <c r="AA1875" s="7" t="s">
        <v>1486</v>
      </c>
    </row>
    <row r="1876" spans="1:27" x14ac:dyDescent="0.35">
      <c r="A1876" s="7" t="s">
        <v>0</v>
      </c>
      <c r="B1876" s="7">
        <v>2057</v>
      </c>
      <c r="C1876" s="7">
        <v>253</v>
      </c>
      <c r="D1876" s="7">
        <v>100</v>
      </c>
      <c r="E1876" s="7" t="s">
        <v>1</v>
      </c>
      <c r="F1876" s="7">
        <v>0</v>
      </c>
      <c r="G1876" s="7">
        <v>0</v>
      </c>
      <c r="H1876" s="7" t="s">
        <v>2705</v>
      </c>
      <c r="I1876" s="7" t="s">
        <v>1905</v>
      </c>
      <c r="J1876" s="7" t="s">
        <v>1486</v>
      </c>
      <c r="R1876" s="7" t="s">
        <v>0</v>
      </c>
      <c r="S1876" s="7">
        <v>2057</v>
      </c>
      <c r="T1876" s="7">
        <v>253</v>
      </c>
      <c r="U1876" s="7">
        <v>100</v>
      </c>
      <c r="V1876" s="7" t="s">
        <v>1</v>
      </c>
      <c r="W1876" s="7">
        <v>0</v>
      </c>
      <c r="X1876" s="7">
        <v>0</v>
      </c>
      <c r="Y1876" s="7" t="s">
        <v>2705</v>
      </c>
      <c r="Z1876" s="7" t="s">
        <v>1905</v>
      </c>
      <c r="AA1876" s="7" t="s">
        <v>1486</v>
      </c>
    </row>
    <row r="1877" spans="1:27" x14ac:dyDescent="0.35">
      <c r="A1877" s="7" t="s">
        <v>0</v>
      </c>
      <c r="B1877" s="7">
        <v>2057</v>
      </c>
      <c r="C1877" s="7">
        <v>253</v>
      </c>
      <c r="D1877" s="7">
        <v>100</v>
      </c>
      <c r="E1877" s="7" t="s">
        <v>1</v>
      </c>
      <c r="F1877" s="7">
        <v>0</v>
      </c>
      <c r="G1877" s="7">
        <v>0</v>
      </c>
      <c r="H1877" s="7" t="s">
        <v>2705</v>
      </c>
      <c r="I1877" s="7" t="s">
        <v>1904</v>
      </c>
      <c r="J1877" s="7" t="s">
        <v>1486</v>
      </c>
      <c r="R1877" s="7" t="s">
        <v>0</v>
      </c>
      <c r="S1877" s="7">
        <v>2057</v>
      </c>
      <c r="T1877" s="7">
        <v>253</v>
      </c>
      <c r="U1877" s="7">
        <v>100</v>
      </c>
      <c r="V1877" s="7" t="s">
        <v>1</v>
      </c>
      <c r="W1877" s="7">
        <v>0</v>
      </c>
      <c r="X1877" s="7">
        <v>0</v>
      </c>
      <c r="Y1877" s="7" t="s">
        <v>2705</v>
      </c>
      <c r="Z1877" s="7" t="s">
        <v>1904</v>
      </c>
      <c r="AA1877" s="7" t="s">
        <v>1486</v>
      </c>
    </row>
    <row r="1878" spans="1:27" x14ac:dyDescent="0.35">
      <c r="A1878" s="7" t="s">
        <v>0</v>
      </c>
      <c r="B1878" s="7">
        <v>2057</v>
      </c>
      <c r="C1878" s="7">
        <v>253</v>
      </c>
      <c r="D1878" s="7">
        <v>100</v>
      </c>
      <c r="E1878" s="7" t="s">
        <v>1</v>
      </c>
      <c r="F1878" s="7">
        <v>0</v>
      </c>
      <c r="G1878" s="7">
        <v>0</v>
      </c>
      <c r="H1878" s="7" t="s">
        <v>2705</v>
      </c>
      <c r="I1878" s="7" t="s">
        <v>1906</v>
      </c>
      <c r="J1878" s="7" t="s">
        <v>1486</v>
      </c>
      <c r="R1878" s="7" t="s">
        <v>0</v>
      </c>
      <c r="S1878" s="7">
        <v>2057</v>
      </c>
      <c r="T1878" s="7">
        <v>253</v>
      </c>
      <c r="U1878" s="7">
        <v>100</v>
      </c>
      <c r="V1878" s="7" t="s">
        <v>1</v>
      </c>
      <c r="W1878" s="7">
        <v>0</v>
      </c>
      <c r="X1878" s="7">
        <v>0</v>
      </c>
      <c r="Y1878" s="7" t="s">
        <v>2705</v>
      </c>
      <c r="Z1878" s="7" t="s">
        <v>1906</v>
      </c>
      <c r="AA1878" s="7" t="s">
        <v>1486</v>
      </c>
    </row>
    <row r="1879" spans="1:27" x14ac:dyDescent="0.35">
      <c r="A1879" s="7" t="s">
        <v>0</v>
      </c>
      <c r="B1879" s="7">
        <v>2057</v>
      </c>
      <c r="C1879" s="7">
        <v>253</v>
      </c>
      <c r="D1879" s="7">
        <v>100</v>
      </c>
      <c r="E1879" s="7" t="s">
        <v>1</v>
      </c>
      <c r="F1879" s="7">
        <v>0</v>
      </c>
      <c r="G1879" s="7">
        <v>0</v>
      </c>
      <c r="H1879" s="7" t="s">
        <v>2705</v>
      </c>
      <c r="I1879" s="7" t="s">
        <v>1907</v>
      </c>
      <c r="J1879" s="7" t="s">
        <v>1486</v>
      </c>
      <c r="R1879" s="7" t="s">
        <v>0</v>
      </c>
      <c r="S1879" s="7">
        <v>2057</v>
      </c>
      <c r="T1879" s="7">
        <v>253</v>
      </c>
      <c r="U1879" s="7">
        <v>100</v>
      </c>
      <c r="V1879" s="7" t="s">
        <v>1</v>
      </c>
      <c r="W1879" s="7">
        <v>0</v>
      </c>
      <c r="X1879" s="7">
        <v>0</v>
      </c>
      <c r="Y1879" s="7" t="s">
        <v>2705</v>
      </c>
      <c r="Z1879" s="7" t="s">
        <v>1907</v>
      </c>
      <c r="AA1879" s="7" t="s">
        <v>1486</v>
      </c>
    </row>
    <row r="1880" spans="1:27" x14ac:dyDescent="0.35">
      <c r="A1880" s="7" t="s">
        <v>0</v>
      </c>
      <c r="B1880" s="7">
        <v>2057</v>
      </c>
      <c r="C1880" s="7">
        <v>253</v>
      </c>
      <c r="D1880" s="7">
        <v>100</v>
      </c>
      <c r="E1880" s="7" t="s">
        <v>1</v>
      </c>
      <c r="F1880" s="7">
        <v>0</v>
      </c>
      <c r="G1880" s="7">
        <v>0</v>
      </c>
      <c r="H1880" s="7" t="s">
        <v>2705</v>
      </c>
      <c r="I1880" s="7" t="s">
        <v>1908</v>
      </c>
      <c r="J1880" s="7" t="s">
        <v>1486</v>
      </c>
      <c r="R1880" s="7" t="s">
        <v>0</v>
      </c>
      <c r="S1880" s="7">
        <v>2057</v>
      </c>
      <c r="T1880" s="7">
        <v>253</v>
      </c>
      <c r="U1880" s="7">
        <v>100</v>
      </c>
      <c r="V1880" s="7" t="s">
        <v>1</v>
      </c>
      <c r="W1880" s="7">
        <v>0</v>
      </c>
      <c r="X1880" s="7">
        <v>0</v>
      </c>
      <c r="Y1880" s="7" t="s">
        <v>2705</v>
      </c>
      <c r="Z1880" s="7" t="s">
        <v>1908</v>
      </c>
      <c r="AA1880" s="7" t="s">
        <v>1486</v>
      </c>
    </row>
    <row r="1881" spans="1:27" x14ac:dyDescent="0.35">
      <c r="A1881" s="7" t="s">
        <v>0</v>
      </c>
      <c r="B1881" s="7">
        <v>2057</v>
      </c>
      <c r="C1881" s="7">
        <v>253</v>
      </c>
      <c r="D1881" s="7">
        <v>100</v>
      </c>
      <c r="E1881" s="7" t="s">
        <v>1</v>
      </c>
      <c r="F1881" s="7">
        <v>0</v>
      </c>
      <c r="G1881" s="7">
        <v>0</v>
      </c>
      <c r="H1881" s="7" t="s">
        <v>2705</v>
      </c>
      <c r="I1881" s="7" t="s">
        <v>1909</v>
      </c>
      <c r="J1881" s="7" t="s">
        <v>1486</v>
      </c>
      <c r="R1881" s="7" t="s">
        <v>0</v>
      </c>
      <c r="S1881" s="7">
        <v>2057</v>
      </c>
      <c r="T1881" s="7">
        <v>253</v>
      </c>
      <c r="U1881" s="7">
        <v>100</v>
      </c>
      <c r="V1881" s="7" t="s">
        <v>1</v>
      </c>
      <c r="W1881" s="7">
        <v>0</v>
      </c>
      <c r="X1881" s="7">
        <v>0</v>
      </c>
      <c r="Y1881" s="7" t="s">
        <v>2705</v>
      </c>
      <c r="Z1881" s="7" t="s">
        <v>1909</v>
      </c>
      <c r="AA1881" s="7" t="s">
        <v>1486</v>
      </c>
    </row>
    <row r="1882" spans="1:27" x14ac:dyDescent="0.35">
      <c r="A1882" s="7" t="s">
        <v>0</v>
      </c>
      <c r="B1882" s="7">
        <v>2057</v>
      </c>
      <c r="C1882" s="7">
        <v>253</v>
      </c>
      <c r="D1882" s="7">
        <v>100</v>
      </c>
      <c r="E1882" s="7" t="s">
        <v>1</v>
      </c>
      <c r="F1882" s="7">
        <v>0</v>
      </c>
      <c r="G1882" s="7">
        <v>0</v>
      </c>
      <c r="H1882" s="7" t="s">
        <v>2705</v>
      </c>
      <c r="I1882" s="7" t="s">
        <v>1910</v>
      </c>
      <c r="J1882" s="7" t="s">
        <v>1486</v>
      </c>
      <c r="R1882" s="7" t="s">
        <v>0</v>
      </c>
      <c r="S1882" s="7">
        <v>2057</v>
      </c>
      <c r="T1882" s="7">
        <v>253</v>
      </c>
      <c r="U1882" s="7">
        <v>100</v>
      </c>
      <c r="V1882" s="7" t="s">
        <v>1</v>
      </c>
      <c r="W1882" s="7">
        <v>0</v>
      </c>
      <c r="X1882" s="7">
        <v>0</v>
      </c>
      <c r="Y1882" s="7" t="s">
        <v>2705</v>
      </c>
      <c r="Z1882" s="7" t="s">
        <v>1910</v>
      </c>
      <c r="AA1882" s="7" t="s">
        <v>1486</v>
      </c>
    </row>
    <row r="1883" spans="1:27" x14ac:dyDescent="0.35">
      <c r="A1883" s="7" t="s">
        <v>0</v>
      </c>
      <c r="B1883" s="7">
        <v>2057</v>
      </c>
      <c r="C1883" s="7">
        <v>253</v>
      </c>
      <c r="D1883" s="7">
        <v>100</v>
      </c>
      <c r="E1883" s="7" t="s">
        <v>1</v>
      </c>
      <c r="F1883" s="7">
        <v>0</v>
      </c>
      <c r="G1883" s="7">
        <v>0</v>
      </c>
      <c r="H1883" s="7" t="s">
        <v>2705</v>
      </c>
      <c r="I1883" s="7" t="s">
        <v>1911</v>
      </c>
      <c r="J1883" s="7" t="s">
        <v>1486</v>
      </c>
      <c r="R1883" s="7" t="s">
        <v>0</v>
      </c>
      <c r="S1883" s="7">
        <v>2057</v>
      </c>
      <c r="T1883" s="7">
        <v>253</v>
      </c>
      <c r="U1883" s="7">
        <v>100</v>
      </c>
      <c r="V1883" s="7" t="s">
        <v>1</v>
      </c>
      <c r="W1883" s="7">
        <v>0</v>
      </c>
      <c r="X1883" s="7">
        <v>0</v>
      </c>
      <c r="Y1883" s="7" t="s">
        <v>2705</v>
      </c>
      <c r="Z1883" s="7" t="s">
        <v>1911</v>
      </c>
      <c r="AA1883" s="7" t="s">
        <v>1486</v>
      </c>
    </row>
    <row r="1884" spans="1:27" x14ac:dyDescent="0.35">
      <c r="A1884" s="7" t="s">
        <v>0</v>
      </c>
      <c r="B1884" s="7">
        <v>2057</v>
      </c>
      <c r="C1884" s="7">
        <v>253</v>
      </c>
      <c r="D1884" s="7">
        <v>100</v>
      </c>
      <c r="E1884" s="7" t="s">
        <v>1</v>
      </c>
      <c r="F1884" s="7">
        <v>0</v>
      </c>
      <c r="G1884" s="7">
        <v>0</v>
      </c>
      <c r="H1884" s="7" t="s">
        <v>2705</v>
      </c>
      <c r="I1884" s="7" t="s">
        <v>1914</v>
      </c>
      <c r="J1884" s="7" t="s">
        <v>1486</v>
      </c>
      <c r="R1884" s="7" t="s">
        <v>0</v>
      </c>
      <c r="S1884" s="7">
        <v>2057</v>
      </c>
      <c r="T1884" s="7">
        <v>253</v>
      </c>
      <c r="U1884" s="7">
        <v>100</v>
      </c>
      <c r="V1884" s="7" t="s">
        <v>1</v>
      </c>
      <c r="W1884" s="7">
        <v>0</v>
      </c>
      <c r="X1884" s="7">
        <v>0</v>
      </c>
      <c r="Y1884" s="7" t="s">
        <v>2705</v>
      </c>
      <c r="Z1884" s="7" t="s">
        <v>1914</v>
      </c>
      <c r="AA1884" s="7" t="s">
        <v>1486</v>
      </c>
    </row>
    <row r="1885" spans="1:27" x14ac:dyDescent="0.35">
      <c r="A1885" s="7" t="s">
        <v>0</v>
      </c>
      <c r="B1885" s="7">
        <v>2057</v>
      </c>
      <c r="C1885" s="7">
        <v>253</v>
      </c>
      <c r="D1885" s="7">
        <v>100</v>
      </c>
      <c r="E1885" s="7" t="s">
        <v>1</v>
      </c>
      <c r="F1885" s="7">
        <v>0</v>
      </c>
      <c r="G1885" s="7">
        <v>0</v>
      </c>
      <c r="H1885" s="7" t="s">
        <v>2705</v>
      </c>
      <c r="I1885" s="7" t="s">
        <v>1912</v>
      </c>
      <c r="J1885" s="7" t="s">
        <v>1486</v>
      </c>
      <c r="R1885" s="7" t="s">
        <v>0</v>
      </c>
      <c r="S1885" s="7">
        <v>2057</v>
      </c>
      <c r="T1885" s="7">
        <v>253</v>
      </c>
      <c r="U1885" s="7">
        <v>100</v>
      </c>
      <c r="V1885" s="7" t="s">
        <v>1</v>
      </c>
      <c r="W1885" s="7">
        <v>0</v>
      </c>
      <c r="X1885" s="7">
        <v>0</v>
      </c>
      <c r="Y1885" s="7" t="s">
        <v>2705</v>
      </c>
      <c r="Z1885" s="7" t="s">
        <v>1912</v>
      </c>
      <c r="AA1885" s="7" t="s">
        <v>1486</v>
      </c>
    </row>
    <row r="1886" spans="1:27" x14ac:dyDescent="0.35">
      <c r="A1886" s="7" t="s">
        <v>0</v>
      </c>
      <c r="B1886" s="7">
        <v>2057</v>
      </c>
      <c r="C1886" s="7">
        <v>253</v>
      </c>
      <c r="D1886" s="7">
        <v>100</v>
      </c>
      <c r="E1886" s="7" t="s">
        <v>1</v>
      </c>
      <c r="F1886" s="7">
        <v>0</v>
      </c>
      <c r="G1886" s="7">
        <v>0</v>
      </c>
      <c r="H1886" s="7" t="s">
        <v>2705</v>
      </c>
      <c r="I1886" s="7" t="s">
        <v>1913</v>
      </c>
      <c r="J1886" s="7" t="s">
        <v>1486</v>
      </c>
      <c r="R1886" s="7" t="s">
        <v>0</v>
      </c>
      <c r="S1886" s="7">
        <v>2057</v>
      </c>
      <c r="T1886" s="7">
        <v>253</v>
      </c>
      <c r="U1886" s="7">
        <v>100</v>
      </c>
      <c r="V1886" s="7" t="s">
        <v>1</v>
      </c>
      <c r="W1886" s="7">
        <v>0</v>
      </c>
      <c r="X1886" s="7">
        <v>0</v>
      </c>
      <c r="Y1886" s="7" t="s">
        <v>2705</v>
      </c>
      <c r="Z1886" s="7" t="s">
        <v>1913</v>
      </c>
      <c r="AA1886" s="7" t="s">
        <v>1486</v>
      </c>
    </row>
    <row r="1887" spans="1:27" x14ac:dyDescent="0.35">
      <c r="A1887" s="7" t="s">
        <v>0</v>
      </c>
      <c r="B1887" s="7">
        <v>2057</v>
      </c>
      <c r="C1887" s="7">
        <v>253</v>
      </c>
      <c r="D1887" s="7">
        <v>100</v>
      </c>
      <c r="E1887" s="7" t="s">
        <v>1</v>
      </c>
      <c r="F1887" s="7">
        <v>0</v>
      </c>
      <c r="G1887" s="7">
        <v>0</v>
      </c>
      <c r="H1887" s="7" t="s">
        <v>2705</v>
      </c>
      <c r="I1887" s="7" t="s">
        <v>1915</v>
      </c>
      <c r="J1887" s="7" t="s">
        <v>1486</v>
      </c>
      <c r="R1887" s="7" t="s">
        <v>0</v>
      </c>
      <c r="S1887" s="7">
        <v>2057</v>
      </c>
      <c r="T1887" s="7">
        <v>253</v>
      </c>
      <c r="U1887" s="7">
        <v>100</v>
      </c>
      <c r="V1887" s="7" t="s">
        <v>1</v>
      </c>
      <c r="W1887" s="7">
        <v>0</v>
      </c>
      <c r="X1887" s="7">
        <v>0</v>
      </c>
      <c r="Y1887" s="7" t="s">
        <v>2705</v>
      </c>
      <c r="Z1887" s="7" t="s">
        <v>1915</v>
      </c>
      <c r="AA1887" s="7" t="s">
        <v>1486</v>
      </c>
    </row>
    <row r="1888" spans="1:27" x14ac:dyDescent="0.35">
      <c r="A1888" s="7" t="s">
        <v>0</v>
      </c>
      <c r="B1888" s="7">
        <v>2057</v>
      </c>
      <c r="C1888" s="7">
        <v>253</v>
      </c>
      <c r="D1888" s="7">
        <v>100</v>
      </c>
      <c r="E1888" s="7" t="s">
        <v>1</v>
      </c>
      <c r="F1888" s="7">
        <v>0</v>
      </c>
      <c r="G1888" s="7">
        <v>0</v>
      </c>
      <c r="H1888" s="7" t="s">
        <v>2705</v>
      </c>
      <c r="I1888" s="7" t="s">
        <v>1916</v>
      </c>
      <c r="J1888" s="7" t="s">
        <v>1486</v>
      </c>
      <c r="R1888" s="7" t="s">
        <v>0</v>
      </c>
      <c r="S1888" s="7">
        <v>2057</v>
      </c>
      <c r="T1888" s="7">
        <v>253</v>
      </c>
      <c r="U1888" s="7">
        <v>100</v>
      </c>
      <c r="V1888" s="7" t="s">
        <v>1</v>
      </c>
      <c r="W1888" s="7">
        <v>0</v>
      </c>
      <c r="X1888" s="7">
        <v>0</v>
      </c>
      <c r="Y1888" s="7" t="s">
        <v>2705</v>
      </c>
      <c r="Z1888" s="7" t="s">
        <v>1916</v>
      </c>
      <c r="AA1888" s="7" t="s">
        <v>1486</v>
      </c>
    </row>
    <row r="1889" spans="1:27" x14ac:dyDescent="0.35">
      <c r="A1889" s="7" t="s">
        <v>0</v>
      </c>
      <c r="B1889" s="7">
        <v>2057</v>
      </c>
      <c r="C1889" s="7">
        <v>253</v>
      </c>
      <c r="D1889" s="7">
        <v>100</v>
      </c>
      <c r="E1889" s="7" t="s">
        <v>1</v>
      </c>
      <c r="F1889" s="7">
        <v>0</v>
      </c>
      <c r="G1889" s="7">
        <v>0</v>
      </c>
      <c r="H1889" s="7" t="s">
        <v>2705</v>
      </c>
      <c r="I1889" s="7" t="s">
        <v>1917</v>
      </c>
      <c r="J1889" s="7" t="s">
        <v>1486</v>
      </c>
      <c r="R1889" s="7" t="s">
        <v>0</v>
      </c>
      <c r="S1889" s="7">
        <v>2057</v>
      </c>
      <c r="T1889" s="7">
        <v>253</v>
      </c>
      <c r="U1889" s="7">
        <v>100</v>
      </c>
      <c r="V1889" s="7" t="s">
        <v>1</v>
      </c>
      <c r="W1889" s="7">
        <v>0</v>
      </c>
      <c r="X1889" s="7">
        <v>0</v>
      </c>
      <c r="Y1889" s="7" t="s">
        <v>2705</v>
      </c>
      <c r="Z1889" s="7" t="s">
        <v>1917</v>
      </c>
      <c r="AA1889" s="7" t="s">
        <v>1486</v>
      </c>
    </row>
    <row r="1890" spans="1:27" x14ac:dyDescent="0.35">
      <c r="A1890" s="7" t="s">
        <v>0</v>
      </c>
      <c r="B1890" s="7">
        <v>2057</v>
      </c>
      <c r="C1890" s="7">
        <v>253</v>
      </c>
      <c r="D1890" s="7">
        <v>100</v>
      </c>
      <c r="E1890" s="7" t="s">
        <v>1</v>
      </c>
      <c r="F1890" s="7">
        <v>0</v>
      </c>
      <c r="G1890" s="7">
        <v>0</v>
      </c>
      <c r="H1890" s="7" t="s">
        <v>2705</v>
      </c>
      <c r="I1890" s="7" t="s">
        <v>1918</v>
      </c>
      <c r="J1890" s="7" t="s">
        <v>1486</v>
      </c>
      <c r="R1890" s="7" t="s">
        <v>0</v>
      </c>
      <c r="S1890" s="7">
        <v>2057</v>
      </c>
      <c r="T1890" s="7">
        <v>253</v>
      </c>
      <c r="U1890" s="7">
        <v>100</v>
      </c>
      <c r="V1890" s="7" t="s">
        <v>1</v>
      </c>
      <c r="W1890" s="7">
        <v>0</v>
      </c>
      <c r="X1890" s="7">
        <v>0</v>
      </c>
      <c r="Y1890" s="7" t="s">
        <v>2705</v>
      </c>
      <c r="Z1890" s="7" t="s">
        <v>1918</v>
      </c>
      <c r="AA1890" s="7" t="s">
        <v>1486</v>
      </c>
    </row>
    <row r="1891" spans="1:27" x14ac:dyDescent="0.35">
      <c r="A1891" s="7" t="s">
        <v>0</v>
      </c>
      <c r="B1891" s="7">
        <v>2057</v>
      </c>
      <c r="C1891" s="7">
        <v>253</v>
      </c>
      <c r="D1891" s="7">
        <v>100</v>
      </c>
      <c r="E1891" s="7" t="s">
        <v>1</v>
      </c>
      <c r="F1891" s="7">
        <v>0</v>
      </c>
      <c r="G1891" s="7">
        <v>0</v>
      </c>
      <c r="H1891" s="7" t="s">
        <v>2705</v>
      </c>
      <c r="I1891" s="7" t="s">
        <v>1919</v>
      </c>
      <c r="J1891" s="7" t="s">
        <v>1486</v>
      </c>
      <c r="R1891" s="7" t="s">
        <v>0</v>
      </c>
      <c r="S1891" s="7">
        <v>2057</v>
      </c>
      <c r="T1891" s="7">
        <v>253</v>
      </c>
      <c r="U1891" s="7">
        <v>100</v>
      </c>
      <c r="V1891" s="7" t="s">
        <v>1</v>
      </c>
      <c r="W1891" s="7">
        <v>0</v>
      </c>
      <c r="X1891" s="7">
        <v>0</v>
      </c>
      <c r="Y1891" s="7" t="s">
        <v>2705</v>
      </c>
      <c r="Z1891" s="7" t="s">
        <v>1919</v>
      </c>
      <c r="AA1891" s="7" t="s">
        <v>1486</v>
      </c>
    </row>
    <row r="1892" spans="1:27" x14ac:dyDescent="0.35">
      <c r="A1892" s="7" t="s">
        <v>0</v>
      </c>
      <c r="B1892" s="7">
        <v>2057</v>
      </c>
      <c r="C1892" s="7">
        <v>253</v>
      </c>
      <c r="D1892" s="7">
        <v>100</v>
      </c>
      <c r="E1892" s="7" t="s">
        <v>1</v>
      </c>
      <c r="F1892" s="7">
        <v>0</v>
      </c>
      <c r="G1892" s="7">
        <v>0</v>
      </c>
      <c r="H1892" s="7" t="s">
        <v>2705</v>
      </c>
      <c r="I1892" s="7" t="s">
        <v>1921</v>
      </c>
      <c r="J1892" s="7" t="s">
        <v>1486</v>
      </c>
      <c r="R1892" s="7" t="s">
        <v>0</v>
      </c>
      <c r="S1892" s="7">
        <v>2057</v>
      </c>
      <c r="T1892" s="7">
        <v>253</v>
      </c>
      <c r="U1892" s="7">
        <v>100</v>
      </c>
      <c r="V1892" s="7" t="s">
        <v>1</v>
      </c>
      <c r="W1892" s="7">
        <v>0</v>
      </c>
      <c r="X1892" s="7">
        <v>0</v>
      </c>
      <c r="Y1892" s="7" t="s">
        <v>2705</v>
      </c>
      <c r="Z1892" s="7" t="s">
        <v>1921</v>
      </c>
      <c r="AA1892" s="7" t="s">
        <v>1486</v>
      </c>
    </row>
    <row r="1893" spans="1:27" x14ac:dyDescent="0.35">
      <c r="A1893" s="7" t="s">
        <v>0</v>
      </c>
      <c r="B1893" s="7">
        <v>2057</v>
      </c>
      <c r="C1893" s="7">
        <v>253</v>
      </c>
      <c r="D1893" s="7">
        <v>100</v>
      </c>
      <c r="E1893" s="7" t="s">
        <v>1</v>
      </c>
      <c r="F1893" s="7">
        <v>0</v>
      </c>
      <c r="G1893" s="7">
        <v>0</v>
      </c>
      <c r="H1893" s="7" t="s">
        <v>2705</v>
      </c>
      <c r="I1893" s="7" t="s">
        <v>1920</v>
      </c>
      <c r="J1893" s="7" t="s">
        <v>1486</v>
      </c>
      <c r="R1893" s="7" t="s">
        <v>0</v>
      </c>
      <c r="S1893" s="7">
        <v>2057</v>
      </c>
      <c r="T1893" s="7">
        <v>253</v>
      </c>
      <c r="U1893" s="7">
        <v>100</v>
      </c>
      <c r="V1893" s="7" t="s">
        <v>1</v>
      </c>
      <c r="W1893" s="7">
        <v>0</v>
      </c>
      <c r="X1893" s="7">
        <v>0</v>
      </c>
      <c r="Y1893" s="7" t="s">
        <v>2705</v>
      </c>
      <c r="Z1893" s="7" t="s">
        <v>1920</v>
      </c>
      <c r="AA1893" s="7" t="s">
        <v>1486</v>
      </c>
    </row>
    <row r="1894" spans="1:27" x14ac:dyDescent="0.35">
      <c r="A1894" s="7" t="s">
        <v>0</v>
      </c>
      <c r="B1894" s="7">
        <v>2057</v>
      </c>
      <c r="C1894" s="7">
        <v>253</v>
      </c>
      <c r="D1894" s="7">
        <v>100</v>
      </c>
      <c r="E1894" s="7" t="s">
        <v>1</v>
      </c>
      <c r="F1894" s="7">
        <v>0</v>
      </c>
      <c r="G1894" s="7">
        <v>0</v>
      </c>
      <c r="H1894" s="7" t="s">
        <v>2705</v>
      </c>
      <c r="I1894" s="7" t="s">
        <v>1922</v>
      </c>
      <c r="J1894" s="7" t="s">
        <v>1486</v>
      </c>
      <c r="R1894" s="7" t="s">
        <v>0</v>
      </c>
      <c r="S1894" s="7">
        <v>2057</v>
      </c>
      <c r="T1894" s="7">
        <v>253</v>
      </c>
      <c r="U1894" s="7">
        <v>100</v>
      </c>
      <c r="V1894" s="7" t="s">
        <v>1</v>
      </c>
      <c r="W1894" s="7">
        <v>0</v>
      </c>
      <c r="X1894" s="7">
        <v>0</v>
      </c>
      <c r="Y1894" s="7" t="s">
        <v>2705</v>
      </c>
      <c r="Z1894" s="7" t="s">
        <v>1922</v>
      </c>
      <c r="AA1894" s="7" t="s">
        <v>1486</v>
      </c>
    </row>
    <row r="1895" spans="1:27" x14ac:dyDescent="0.35">
      <c r="A1895" s="7" t="s">
        <v>0</v>
      </c>
      <c r="B1895" s="7">
        <v>2057</v>
      </c>
      <c r="C1895" s="7">
        <v>253</v>
      </c>
      <c r="D1895" s="7">
        <v>100</v>
      </c>
      <c r="E1895" s="7" t="s">
        <v>1</v>
      </c>
      <c r="F1895" s="7">
        <v>0</v>
      </c>
      <c r="G1895" s="7">
        <v>0</v>
      </c>
      <c r="H1895" s="7" t="s">
        <v>2705</v>
      </c>
      <c r="I1895" s="7" t="s">
        <v>1923</v>
      </c>
      <c r="J1895" s="7" t="s">
        <v>1486</v>
      </c>
      <c r="R1895" s="7" t="s">
        <v>0</v>
      </c>
      <c r="S1895" s="7">
        <v>2057</v>
      </c>
      <c r="T1895" s="7">
        <v>253</v>
      </c>
      <c r="U1895" s="7">
        <v>100</v>
      </c>
      <c r="V1895" s="7" t="s">
        <v>1</v>
      </c>
      <c r="W1895" s="7">
        <v>0</v>
      </c>
      <c r="X1895" s="7">
        <v>0</v>
      </c>
      <c r="Y1895" s="7" t="s">
        <v>2705</v>
      </c>
      <c r="Z1895" s="7" t="s">
        <v>1923</v>
      </c>
      <c r="AA1895" s="7" t="s">
        <v>1486</v>
      </c>
    </row>
    <row r="1896" spans="1:27" x14ac:dyDescent="0.35">
      <c r="A1896" s="7" t="s">
        <v>0</v>
      </c>
      <c r="B1896" s="7">
        <v>2057</v>
      </c>
      <c r="C1896" s="7">
        <v>253</v>
      </c>
      <c r="D1896" s="7">
        <v>100</v>
      </c>
      <c r="E1896" s="7" t="s">
        <v>1</v>
      </c>
      <c r="F1896" s="7">
        <v>0</v>
      </c>
      <c r="G1896" s="7">
        <v>0</v>
      </c>
      <c r="H1896" s="7" t="s">
        <v>2705</v>
      </c>
      <c r="I1896" s="7" t="s">
        <v>1924</v>
      </c>
      <c r="J1896" s="7" t="s">
        <v>1486</v>
      </c>
      <c r="R1896" s="7" t="s">
        <v>0</v>
      </c>
      <c r="S1896" s="7">
        <v>2057</v>
      </c>
      <c r="T1896" s="7">
        <v>253</v>
      </c>
      <c r="U1896" s="7">
        <v>100</v>
      </c>
      <c r="V1896" s="7" t="s">
        <v>1</v>
      </c>
      <c r="W1896" s="7">
        <v>0</v>
      </c>
      <c r="X1896" s="7">
        <v>0</v>
      </c>
      <c r="Y1896" s="7" t="s">
        <v>2705</v>
      </c>
      <c r="Z1896" s="7" t="s">
        <v>1924</v>
      </c>
      <c r="AA1896" s="7" t="s">
        <v>1486</v>
      </c>
    </row>
    <row r="1897" spans="1:27" x14ac:dyDescent="0.35">
      <c r="A1897" s="7" t="s">
        <v>0</v>
      </c>
      <c r="B1897" s="7">
        <v>2057</v>
      </c>
      <c r="C1897" s="7">
        <v>253</v>
      </c>
      <c r="D1897" s="7">
        <v>100</v>
      </c>
      <c r="E1897" s="7" t="s">
        <v>1</v>
      </c>
      <c r="F1897" s="7">
        <v>0</v>
      </c>
      <c r="G1897" s="7">
        <v>0</v>
      </c>
      <c r="H1897" s="7" t="s">
        <v>2705</v>
      </c>
      <c r="I1897" s="7" t="s">
        <v>1925</v>
      </c>
      <c r="J1897" s="7" t="s">
        <v>1486</v>
      </c>
      <c r="R1897" s="7" t="s">
        <v>0</v>
      </c>
      <c r="S1897" s="7">
        <v>2057</v>
      </c>
      <c r="T1897" s="7">
        <v>253</v>
      </c>
      <c r="U1897" s="7">
        <v>100</v>
      </c>
      <c r="V1897" s="7" t="s">
        <v>1</v>
      </c>
      <c r="W1897" s="7">
        <v>0</v>
      </c>
      <c r="X1897" s="7">
        <v>0</v>
      </c>
      <c r="Y1897" s="7" t="s">
        <v>2705</v>
      </c>
      <c r="Z1897" s="7" t="s">
        <v>1925</v>
      </c>
      <c r="AA1897" s="7" t="s">
        <v>1486</v>
      </c>
    </row>
    <row r="1898" spans="1:27" x14ac:dyDescent="0.35">
      <c r="A1898" s="7" t="s">
        <v>0</v>
      </c>
      <c r="B1898" s="7">
        <v>2057</v>
      </c>
      <c r="C1898" s="7">
        <v>253</v>
      </c>
      <c r="D1898" s="7">
        <v>100</v>
      </c>
      <c r="E1898" s="7" t="s">
        <v>1</v>
      </c>
      <c r="F1898" s="7">
        <v>0</v>
      </c>
      <c r="G1898" s="7">
        <v>0</v>
      </c>
      <c r="H1898" s="7" t="s">
        <v>2705</v>
      </c>
      <c r="I1898" s="7" t="s">
        <v>1926</v>
      </c>
      <c r="J1898" s="7" t="s">
        <v>1486</v>
      </c>
      <c r="R1898" s="7" t="s">
        <v>0</v>
      </c>
      <c r="S1898" s="7">
        <v>2057</v>
      </c>
      <c r="T1898" s="7">
        <v>253</v>
      </c>
      <c r="U1898" s="7">
        <v>100</v>
      </c>
      <c r="V1898" s="7" t="s">
        <v>1</v>
      </c>
      <c r="W1898" s="7">
        <v>0</v>
      </c>
      <c r="X1898" s="7">
        <v>0</v>
      </c>
      <c r="Y1898" s="7" t="s">
        <v>2705</v>
      </c>
      <c r="Z1898" s="7" t="s">
        <v>1926</v>
      </c>
      <c r="AA1898" s="7" t="s">
        <v>1486</v>
      </c>
    </row>
    <row r="1899" spans="1:27" x14ac:dyDescent="0.35">
      <c r="A1899" s="7" t="s">
        <v>0</v>
      </c>
      <c r="B1899" s="7">
        <v>2057</v>
      </c>
      <c r="C1899" s="7">
        <v>253</v>
      </c>
      <c r="D1899" s="7">
        <v>100</v>
      </c>
      <c r="E1899" s="7" t="s">
        <v>1</v>
      </c>
      <c r="F1899" s="7">
        <v>0</v>
      </c>
      <c r="G1899" s="7">
        <v>0</v>
      </c>
      <c r="H1899" s="7" t="s">
        <v>2705</v>
      </c>
      <c r="I1899" s="7" t="s">
        <v>1927</v>
      </c>
      <c r="J1899" s="7" t="s">
        <v>1486</v>
      </c>
      <c r="R1899" s="7" t="s">
        <v>0</v>
      </c>
      <c r="S1899" s="7">
        <v>2057</v>
      </c>
      <c r="T1899" s="7">
        <v>253</v>
      </c>
      <c r="U1899" s="7">
        <v>100</v>
      </c>
      <c r="V1899" s="7" t="s">
        <v>1</v>
      </c>
      <c r="W1899" s="7">
        <v>0</v>
      </c>
      <c r="X1899" s="7">
        <v>0</v>
      </c>
      <c r="Y1899" s="7" t="s">
        <v>2705</v>
      </c>
      <c r="Z1899" s="7" t="s">
        <v>1927</v>
      </c>
      <c r="AA1899" s="7" t="s">
        <v>1486</v>
      </c>
    </row>
    <row r="1900" spans="1:27" x14ac:dyDescent="0.35">
      <c r="A1900" s="7" t="s">
        <v>0</v>
      </c>
      <c r="B1900" s="7">
        <v>2057</v>
      </c>
      <c r="C1900" s="7">
        <v>253</v>
      </c>
      <c r="D1900" s="7">
        <v>100</v>
      </c>
      <c r="E1900" s="7" t="s">
        <v>1</v>
      </c>
      <c r="F1900" s="7">
        <v>0</v>
      </c>
      <c r="G1900" s="7">
        <v>0</v>
      </c>
      <c r="H1900" s="7" t="s">
        <v>2705</v>
      </c>
      <c r="I1900" s="7" t="s">
        <v>1929</v>
      </c>
      <c r="J1900" s="7" t="s">
        <v>1486</v>
      </c>
      <c r="R1900" s="7" t="s">
        <v>0</v>
      </c>
      <c r="S1900" s="7">
        <v>2057</v>
      </c>
      <c r="T1900" s="7">
        <v>253</v>
      </c>
      <c r="U1900" s="7">
        <v>100</v>
      </c>
      <c r="V1900" s="7" t="s">
        <v>1</v>
      </c>
      <c r="W1900" s="7">
        <v>0</v>
      </c>
      <c r="X1900" s="7">
        <v>0</v>
      </c>
      <c r="Y1900" s="7" t="s">
        <v>2705</v>
      </c>
      <c r="Z1900" s="7" t="s">
        <v>1929</v>
      </c>
      <c r="AA1900" s="7" t="s">
        <v>1486</v>
      </c>
    </row>
    <row r="1901" spans="1:27" x14ac:dyDescent="0.35">
      <c r="A1901" s="7" t="s">
        <v>0</v>
      </c>
      <c r="B1901" s="7">
        <v>2057</v>
      </c>
      <c r="C1901" s="7">
        <v>253</v>
      </c>
      <c r="D1901" s="7">
        <v>100</v>
      </c>
      <c r="E1901" s="7" t="s">
        <v>1</v>
      </c>
      <c r="F1901" s="7">
        <v>0</v>
      </c>
      <c r="G1901" s="7">
        <v>0</v>
      </c>
      <c r="H1901" s="7" t="s">
        <v>2705</v>
      </c>
      <c r="I1901" s="7" t="s">
        <v>1928</v>
      </c>
      <c r="J1901" s="7" t="s">
        <v>1486</v>
      </c>
      <c r="R1901" s="7" t="s">
        <v>0</v>
      </c>
      <c r="S1901" s="7">
        <v>2057</v>
      </c>
      <c r="T1901" s="7">
        <v>253</v>
      </c>
      <c r="U1901" s="7">
        <v>100</v>
      </c>
      <c r="V1901" s="7" t="s">
        <v>1</v>
      </c>
      <c r="W1901" s="7">
        <v>0</v>
      </c>
      <c r="X1901" s="7">
        <v>0</v>
      </c>
      <c r="Y1901" s="7" t="s">
        <v>2705</v>
      </c>
      <c r="Z1901" s="7" t="s">
        <v>1928</v>
      </c>
      <c r="AA1901" s="7" t="s">
        <v>1486</v>
      </c>
    </row>
    <row r="1902" spans="1:27" x14ac:dyDescent="0.35">
      <c r="A1902" s="7" t="s">
        <v>0</v>
      </c>
      <c r="B1902" s="7">
        <v>2057</v>
      </c>
      <c r="C1902" s="7">
        <v>253</v>
      </c>
      <c r="D1902" s="7">
        <v>100</v>
      </c>
      <c r="E1902" s="7" t="s">
        <v>1</v>
      </c>
      <c r="F1902" s="7">
        <v>0</v>
      </c>
      <c r="G1902" s="7">
        <v>0</v>
      </c>
      <c r="H1902" s="7" t="s">
        <v>2705</v>
      </c>
      <c r="I1902" s="7" t="s">
        <v>1930</v>
      </c>
      <c r="J1902" s="7" t="s">
        <v>1486</v>
      </c>
      <c r="R1902" s="7" t="s">
        <v>0</v>
      </c>
      <c r="S1902" s="7">
        <v>2057</v>
      </c>
      <c r="T1902" s="7">
        <v>253</v>
      </c>
      <c r="U1902" s="7">
        <v>100</v>
      </c>
      <c r="V1902" s="7" t="s">
        <v>1</v>
      </c>
      <c r="W1902" s="7">
        <v>0</v>
      </c>
      <c r="X1902" s="7">
        <v>0</v>
      </c>
      <c r="Y1902" s="7" t="s">
        <v>2705</v>
      </c>
      <c r="Z1902" s="7" t="s">
        <v>1930</v>
      </c>
      <c r="AA1902" s="7" t="s">
        <v>1486</v>
      </c>
    </row>
    <row r="1903" spans="1:27" x14ac:dyDescent="0.35">
      <c r="A1903" s="7" t="s">
        <v>0</v>
      </c>
      <c r="B1903" s="7">
        <v>2057</v>
      </c>
      <c r="C1903" s="7">
        <v>253</v>
      </c>
      <c r="D1903" s="7">
        <v>100</v>
      </c>
      <c r="E1903" s="7" t="s">
        <v>1</v>
      </c>
      <c r="F1903" s="7">
        <v>0</v>
      </c>
      <c r="G1903" s="7">
        <v>0</v>
      </c>
      <c r="H1903" s="7" t="s">
        <v>2705</v>
      </c>
      <c r="I1903" s="7" t="s">
        <v>1932</v>
      </c>
      <c r="J1903" s="7" t="s">
        <v>1486</v>
      </c>
      <c r="R1903" s="7" t="s">
        <v>0</v>
      </c>
      <c r="S1903" s="7">
        <v>2057</v>
      </c>
      <c r="T1903" s="7">
        <v>253</v>
      </c>
      <c r="U1903" s="7">
        <v>100</v>
      </c>
      <c r="V1903" s="7" t="s">
        <v>1</v>
      </c>
      <c r="W1903" s="7">
        <v>0</v>
      </c>
      <c r="X1903" s="7">
        <v>0</v>
      </c>
      <c r="Y1903" s="7" t="s">
        <v>2705</v>
      </c>
      <c r="Z1903" s="7" t="s">
        <v>1932</v>
      </c>
      <c r="AA1903" s="7" t="s">
        <v>1486</v>
      </c>
    </row>
    <row r="1904" spans="1:27" x14ac:dyDescent="0.35">
      <c r="A1904" s="7" t="s">
        <v>0</v>
      </c>
      <c r="B1904" s="7">
        <v>2057</v>
      </c>
      <c r="C1904" s="7">
        <v>253</v>
      </c>
      <c r="D1904" s="7">
        <v>100</v>
      </c>
      <c r="E1904" s="7" t="s">
        <v>1</v>
      </c>
      <c r="F1904" s="7">
        <v>0</v>
      </c>
      <c r="G1904" s="7">
        <v>0</v>
      </c>
      <c r="H1904" s="7" t="s">
        <v>2705</v>
      </c>
      <c r="I1904" s="7" t="s">
        <v>1933</v>
      </c>
      <c r="J1904" s="7" t="s">
        <v>1486</v>
      </c>
      <c r="R1904" s="7" t="s">
        <v>0</v>
      </c>
      <c r="S1904" s="7">
        <v>2057</v>
      </c>
      <c r="T1904" s="7">
        <v>253</v>
      </c>
      <c r="U1904" s="7">
        <v>100</v>
      </c>
      <c r="V1904" s="7" t="s">
        <v>1</v>
      </c>
      <c r="W1904" s="7">
        <v>0</v>
      </c>
      <c r="X1904" s="7">
        <v>0</v>
      </c>
      <c r="Y1904" s="7" t="s">
        <v>2705</v>
      </c>
      <c r="Z1904" s="7" t="s">
        <v>1933</v>
      </c>
      <c r="AA1904" s="7" t="s">
        <v>1486</v>
      </c>
    </row>
    <row r="1905" spans="1:27" x14ac:dyDescent="0.35">
      <c r="A1905" s="7" t="s">
        <v>0</v>
      </c>
      <c r="B1905" s="7">
        <v>2057</v>
      </c>
      <c r="C1905" s="7">
        <v>253</v>
      </c>
      <c r="D1905" s="7">
        <v>100</v>
      </c>
      <c r="E1905" s="7" t="s">
        <v>1</v>
      </c>
      <c r="F1905" s="7">
        <v>0</v>
      </c>
      <c r="G1905" s="7">
        <v>0</v>
      </c>
      <c r="H1905" s="7" t="s">
        <v>2705</v>
      </c>
      <c r="I1905" s="7" t="s">
        <v>1934</v>
      </c>
      <c r="J1905" s="7" t="s">
        <v>1486</v>
      </c>
      <c r="R1905" s="7" t="s">
        <v>0</v>
      </c>
      <c r="S1905" s="7">
        <v>2057</v>
      </c>
      <c r="T1905" s="7">
        <v>253</v>
      </c>
      <c r="U1905" s="7">
        <v>100</v>
      </c>
      <c r="V1905" s="7" t="s">
        <v>1</v>
      </c>
      <c r="W1905" s="7">
        <v>0</v>
      </c>
      <c r="X1905" s="7">
        <v>0</v>
      </c>
      <c r="Y1905" s="7" t="s">
        <v>2705</v>
      </c>
      <c r="Z1905" s="7" t="s">
        <v>1934</v>
      </c>
      <c r="AA1905" s="7" t="s">
        <v>1486</v>
      </c>
    </row>
    <row r="1906" spans="1:27" x14ac:dyDescent="0.35">
      <c r="A1906" s="7" t="s">
        <v>0</v>
      </c>
      <c r="B1906" s="7">
        <v>2057</v>
      </c>
      <c r="C1906" s="7">
        <v>253</v>
      </c>
      <c r="D1906" s="7">
        <v>100</v>
      </c>
      <c r="E1906" s="7" t="s">
        <v>1</v>
      </c>
      <c r="F1906" s="7">
        <v>0</v>
      </c>
      <c r="G1906" s="7">
        <v>0</v>
      </c>
      <c r="H1906" s="7" t="s">
        <v>2705</v>
      </c>
      <c r="I1906" s="7" t="s">
        <v>1931</v>
      </c>
      <c r="J1906" s="7" t="s">
        <v>1486</v>
      </c>
      <c r="R1906" s="7" t="s">
        <v>0</v>
      </c>
      <c r="S1906" s="7">
        <v>2057</v>
      </c>
      <c r="T1906" s="7">
        <v>253</v>
      </c>
      <c r="U1906" s="7">
        <v>100</v>
      </c>
      <c r="V1906" s="7" t="s">
        <v>1</v>
      </c>
      <c r="W1906" s="7">
        <v>0</v>
      </c>
      <c r="X1906" s="7">
        <v>0</v>
      </c>
      <c r="Y1906" s="7" t="s">
        <v>2705</v>
      </c>
      <c r="Z1906" s="7" t="s">
        <v>1931</v>
      </c>
      <c r="AA1906" s="7" t="s">
        <v>1486</v>
      </c>
    </row>
    <row r="1907" spans="1:27" x14ac:dyDescent="0.35">
      <c r="A1907" s="7" t="s">
        <v>0</v>
      </c>
      <c r="B1907" s="7">
        <v>2057</v>
      </c>
      <c r="C1907" s="7">
        <v>253</v>
      </c>
      <c r="D1907" s="7">
        <v>100</v>
      </c>
      <c r="E1907" s="7" t="s">
        <v>1</v>
      </c>
      <c r="F1907" s="7">
        <v>0</v>
      </c>
      <c r="G1907" s="7">
        <v>0</v>
      </c>
      <c r="H1907" s="7" t="s">
        <v>2705</v>
      </c>
      <c r="I1907" s="7" t="s">
        <v>1936</v>
      </c>
      <c r="J1907" s="7" t="s">
        <v>1486</v>
      </c>
      <c r="R1907" s="7" t="s">
        <v>0</v>
      </c>
      <c r="S1907" s="7">
        <v>2057</v>
      </c>
      <c r="T1907" s="7">
        <v>253</v>
      </c>
      <c r="U1907" s="7">
        <v>100</v>
      </c>
      <c r="V1907" s="7" t="s">
        <v>1</v>
      </c>
      <c r="W1907" s="7">
        <v>0</v>
      </c>
      <c r="X1907" s="7">
        <v>0</v>
      </c>
      <c r="Y1907" s="7" t="s">
        <v>2705</v>
      </c>
      <c r="Z1907" s="7" t="s">
        <v>1936</v>
      </c>
      <c r="AA1907" s="7" t="s">
        <v>1486</v>
      </c>
    </row>
    <row r="1908" spans="1:27" x14ac:dyDescent="0.35">
      <c r="A1908" s="7" t="s">
        <v>0</v>
      </c>
      <c r="B1908" s="7">
        <v>2057</v>
      </c>
      <c r="C1908" s="7">
        <v>253</v>
      </c>
      <c r="D1908" s="7">
        <v>100</v>
      </c>
      <c r="E1908" s="7" t="s">
        <v>1</v>
      </c>
      <c r="F1908" s="7">
        <v>0</v>
      </c>
      <c r="G1908" s="7">
        <v>0</v>
      </c>
      <c r="H1908" s="7" t="s">
        <v>2705</v>
      </c>
      <c r="I1908" s="7" t="s">
        <v>1935</v>
      </c>
      <c r="J1908" s="7" t="s">
        <v>1486</v>
      </c>
      <c r="R1908" s="7" t="s">
        <v>0</v>
      </c>
      <c r="S1908" s="7">
        <v>2057</v>
      </c>
      <c r="T1908" s="7">
        <v>253</v>
      </c>
      <c r="U1908" s="7">
        <v>100</v>
      </c>
      <c r="V1908" s="7" t="s">
        <v>1</v>
      </c>
      <c r="W1908" s="7">
        <v>0</v>
      </c>
      <c r="X1908" s="7">
        <v>0</v>
      </c>
      <c r="Y1908" s="7" t="s">
        <v>2705</v>
      </c>
      <c r="Z1908" s="7" t="s">
        <v>1935</v>
      </c>
      <c r="AA1908" s="7" t="s">
        <v>1486</v>
      </c>
    </row>
    <row r="1909" spans="1:27" x14ac:dyDescent="0.35">
      <c r="A1909" s="7" t="s">
        <v>0</v>
      </c>
      <c r="B1909" s="7">
        <v>2057</v>
      </c>
      <c r="C1909" s="7">
        <v>253</v>
      </c>
      <c r="D1909" s="7">
        <v>100</v>
      </c>
      <c r="E1909" s="7" t="s">
        <v>1</v>
      </c>
      <c r="F1909" s="7">
        <v>0</v>
      </c>
      <c r="G1909" s="7">
        <v>0</v>
      </c>
      <c r="H1909" s="7" t="s">
        <v>2705</v>
      </c>
      <c r="I1909" s="7" t="s">
        <v>1937</v>
      </c>
      <c r="J1909" s="7" t="s">
        <v>1486</v>
      </c>
      <c r="R1909" s="7" t="s">
        <v>0</v>
      </c>
      <c r="S1909" s="7">
        <v>2057</v>
      </c>
      <c r="T1909" s="7">
        <v>253</v>
      </c>
      <c r="U1909" s="7">
        <v>100</v>
      </c>
      <c r="V1909" s="7" t="s">
        <v>1</v>
      </c>
      <c r="W1909" s="7">
        <v>0</v>
      </c>
      <c r="X1909" s="7">
        <v>0</v>
      </c>
      <c r="Y1909" s="7" t="s">
        <v>2705</v>
      </c>
      <c r="Z1909" s="7" t="s">
        <v>1937</v>
      </c>
      <c r="AA1909" s="7" t="s">
        <v>1486</v>
      </c>
    </row>
    <row r="1910" spans="1:27" x14ac:dyDescent="0.35">
      <c r="A1910" s="7" t="s">
        <v>0</v>
      </c>
      <c r="B1910" s="7">
        <v>2057</v>
      </c>
      <c r="C1910" s="7">
        <v>253</v>
      </c>
      <c r="D1910" s="7">
        <v>100</v>
      </c>
      <c r="E1910" s="7" t="s">
        <v>1</v>
      </c>
      <c r="F1910" s="7">
        <v>0</v>
      </c>
      <c r="G1910" s="7">
        <v>0</v>
      </c>
      <c r="H1910" s="7" t="s">
        <v>2705</v>
      </c>
      <c r="I1910" s="7" t="s">
        <v>1938</v>
      </c>
      <c r="J1910" s="7" t="s">
        <v>1486</v>
      </c>
      <c r="R1910" s="7" t="s">
        <v>0</v>
      </c>
      <c r="S1910" s="7">
        <v>2057</v>
      </c>
      <c r="T1910" s="7">
        <v>253</v>
      </c>
      <c r="U1910" s="7">
        <v>100</v>
      </c>
      <c r="V1910" s="7" t="s">
        <v>1</v>
      </c>
      <c r="W1910" s="7">
        <v>0</v>
      </c>
      <c r="X1910" s="7">
        <v>0</v>
      </c>
      <c r="Y1910" s="7" t="s">
        <v>2705</v>
      </c>
      <c r="Z1910" s="7" t="s">
        <v>1938</v>
      </c>
      <c r="AA1910" s="7" t="s">
        <v>1486</v>
      </c>
    </row>
    <row r="1911" spans="1:27" x14ac:dyDescent="0.35">
      <c r="A1911" s="7" t="s">
        <v>0</v>
      </c>
      <c r="B1911" s="7">
        <v>2057</v>
      </c>
      <c r="C1911" s="7">
        <v>253</v>
      </c>
      <c r="D1911" s="7">
        <v>100</v>
      </c>
      <c r="E1911" s="7" t="s">
        <v>1</v>
      </c>
      <c r="F1911" s="7">
        <v>0</v>
      </c>
      <c r="G1911" s="7">
        <v>0</v>
      </c>
      <c r="H1911" s="7" t="s">
        <v>2705</v>
      </c>
      <c r="I1911" s="7" t="s">
        <v>1939</v>
      </c>
      <c r="J1911" s="7" t="s">
        <v>1486</v>
      </c>
      <c r="R1911" s="7" t="s">
        <v>0</v>
      </c>
      <c r="S1911" s="7">
        <v>2057</v>
      </c>
      <c r="T1911" s="7">
        <v>253</v>
      </c>
      <c r="U1911" s="7">
        <v>100</v>
      </c>
      <c r="V1911" s="7" t="s">
        <v>1</v>
      </c>
      <c r="W1911" s="7">
        <v>0</v>
      </c>
      <c r="X1911" s="7">
        <v>0</v>
      </c>
      <c r="Y1911" s="7" t="s">
        <v>2705</v>
      </c>
      <c r="Z1911" s="7" t="s">
        <v>1939</v>
      </c>
      <c r="AA1911" s="7" t="s">
        <v>1486</v>
      </c>
    </row>
    <row r="1912" spans="1:27" x14ac:dyDescent="0.35">
      <c r="A1912" s="7" t="s">
        <v>0</v>
      </c>
      <c r="B1912" s="7">
        <v>2057</v>
      </c>
      <c r="C1912" s="7">
        <v>253</v>
      </c>
      <c r="D1912" s="7">
        <v>100</v>
      </c>
      <c r="E1912" s="7" t="s">
        <v>1</v>
      </c>
      <c r="F1912" s="7">
        <v>0</v>
      </c>
      <c r="G1912" s="7">
        <v>0</v>
      </c>
      <c r="H1912" s="7" t="s">
        <v>2705</v>
      </c>
      <c r="I1912" s="7" t="s">
        <v>1941</v>
      </c>
      <c r="J1912" s="7" t="s">
        <v>1486</v>
      </c>
      <c r="R1912" s="7" t="s">
        <v>0</v>
      </c>
      <c r="S1912" s="7">
        <v>2057</v>
      </c>
      <c r="T1912" s="7">
        <v>253</v>
      </c>
      <c r="U1912" s="7">
        <v>100</v>
      </c>
      <c r="V1912" s="7" t="s">
        <v>1</v>
      </c>
      <c r="W1912" s="7">
        <v>0</v>
      </c>
      <c r="X1912" s="7">
        <v>0</v>
      </c>
      <c r="Y1912" s="7" t="s">
        <v>2705</v>
      </c>
      <c r="Z1912" s="7" t="s">
        <v>1941</v>
      </c>
      <c r="AA1912" s="7" t="s">
        <v>1486</v>
      </c>
    </row>
    <row r="1913" spans="1:27" x14ac:dyDescent="0.35">
      <c r="A1913" s="7" t="s">
        <v>0</v>
      </c>
      <c r="B1913" s="7">
        <v>2057</v>
      </c>
      <c r="C1913" s="7">
        <v>253</v>
      </c>
      <c r="D1913" s="7">
        <v>100</v>
      </c>
      <c r="E1913" s="7" t="s">
        <v>1</v>
      </c>
      <c r="F1913" s="7">
        <v>0</v>
      </c>
      <c r="G1913" s="7">
        <v>0</v>
      </c>
      <c r="H1913" s="7" t="s">
        <v>2705</v>
      </c>
      <c r="I1913" s="7" t="s">
        <v>1942</v>
      </c>
      <c r="J1913" s="7" t="s">
        <v>1486</v>
      </c>
      <c r="R1913" s="7" t="s">
        <v>0</v>
      </c>
      <c r="S1913" s="7">
        <v>2057</v>
      </c>
      <c r="T1913" s="7">
        <v>253</v>
      </c>
      <c r="U1913" s="7">
        <v>100</v>
      </c>
      <c r="V1913" s="7" t="s">
        <v>1</v>
      </c>
      <c r="W1913" s="7">
        <v>0</v>
      </c>
      <c r="X1913" s="7">
        <v>0</v>
      </c>
      <c r="Y1913" s="7" t="s">
        <v>2705</v>
      </c>
      <c r="Z1913" s="7" t="s">
        <v>1942</v>
      </c>
      <c r="AA1913" s="7" t="s">
        <v>1486</v>
      </c>
    </row>
    <row r="1914" spans="1:27" x14ac:dyDescent="0.35">
      <c r="A1914" s="7" t="s">
        <v>0</v>
      </c>
      <c r="B1914" s="7">
        <v>2057</v>
      </c>
      <c r="C1914" s="7">
        <v>253</v>
      </c>
      <c r="D1914" s="7">
        <v>100</v>
      </c>
      <c r="E1914" s="7" t="s">
        <v>1</v>
      </c>
      <c r="F1914" s="7">
        <v>0</v>
      </c>
      <c r="G1914" s="7">
        <v>0</v>
      </c>
      <c r="H1914" s="7" t="s">
        <v>2705</v>
      </c>
      <c r="I1914" s="7" t="s">
        <v>1943</v>
      </c>
      <c r="J1914" s="7" t="s">
        <v>1486</v>
      </c>
      <c r="R1914" s="7" t="s">
        <v>0</v>
      </c>
      <c r="S1914" s="7">
        <v>2057</v>
      </c>
      <c r="T1914" s="7">
        <v>253</v>
      </c>
      <c r="U1914" s="7">
        <v>100</v>
      </c>
      <c r="V1914" s="7" t="s">
        <v>1</v>
      </c>
      <c r="W1914" s="7">
        <v>0</v>
      </c>
      <c r="X1914" s="7">
        <v>0</v>
      </c>
      <c r="Y1914" s="7" t="s">
        <v>2705</v>
      </c>
      <c r="Z1914" s="7" t="s">
        <v>1943</v>
      </c>
      <c r="AA1914" s="7" t="s">
        <v>1486</v>
      </c>
    </row>
    <row r="1915" spans="1:27" x14ac:dyDescent="0.35">
      <c r="A1915" s="7" t="s">
        <v>0</v>
      </c>
      <c r="B1915" s="7">
        <v>2057</v>
      </c>
      <c r="C1915" s="7">
        <v>253</v>
      </c>
      <c r="D1915" s="7">
        <v>100</v>
      </c>
      <c r="E1915" s="7" t="s">
        <v>1</v>
      </c>
      <c r="F1915" s="7">
        <v>0</v>
      </c>
      <c r="G1915" s="7">
        <v>0</v>
      </c>
      <c r="H1915" s="7" t="s">
        <v>2705</v>
      </c>
      <c r="I1915" s="7" t="s">
        <v>1944</v>
      </c>
      <c r="J1915" s="7" t="s">
        <v>1486</v>
      </c>
      <c r="R1915" s="7" t="s">
        <v>0</v>
      </c>
      <c r="S1915" s="7">
        <v>2057</v>
      </c>
      <c r="T1915" s="7">
        <v>253</v>
      </c>
      <c r="U1915" s="7">
        <v>100</v>
      </c>
      <c r="V1915" s="7" t="s">
        <v>1</v>
      </c>
      <c r="W1915" s="7">
        <v>0</v>
      </c>
      <c r="X1915" s="7">
        <v>0</v>
      </c>
      <c r="Y1915" s="7" t="s">
        <v>2705</v>
      </c>
      <c r="Z1915" s="7" t="s">
        <v>1944</v>
      </c>
      <c r="AA1915" s="7" t="s">
        <v>1486</v>
      </c>
    </row>
    <row r="1916" spans="1:27" x14ac:dyDescent="0.35">
      <c r="A1916" s="7" t="s">
        <v>0</v>
      </c>
      <c r="B1916" s="7">
        <v>96</v>
      </c>
      <c r="C1916" s="7">
        <v>253</v>
      </c>
      <c r="D1916" s="7">
        <v>100</v>
      </c>
      <c r="E1916" s="7" t="s">
        <v>1</v>
      </c>
      <c r="F1916" s="7">
        <v>0</v>
      </c>
      <c r="G1916" s="7">
        <v>0</v>
      </c>
      <c r="H1916" s="7" t="s">
        <v>2708</v>
      </c>
      <c r="I1916" s="7" t="s">
        <v>1945</v>
      </c>
      <c r="J1916" s="7" t="s">
        <v>1556</v>
      </c>
      <c r="R1916" s="7" t="s">
        <v>0</v>
      </c>
      <c r="S1916" s="7">
        <v>96</v>
      </c>
      <c r="T1916" s="7">
        <v>253</v>
      </c>
      <c r="U1916" s="7">
        <v>100</v>
      </c>
      <c r="V1916" s="7" t="s">
        <v>1</v>
      </c>
      <c r="W1916" s="7">
        <v>0</v>
      </c>
      <c r="X1916" s="7">
        <v>0</v>
      </c>
      <c r="Y1916" s="7" t="s">
        <v>2708</v>
      </c>
      <c r="Z1916" s="7" t="s">
        <v>1945</v>
      </c>
      <c r="AA1916" s="7" t="s">
        <v>1556</v>
      </c>
    </row>
    <row r="1917" spans="1:27" x14ac:dyDescent="0.35">
      <c r="A1917" s="7" t="s">
        <v>0</v>
      </c>
      <c r="B1917" s="7">
        <v>96</v>
      </c>
      <c r="C1917" s="7">
        <v>253</v>
      </c>
      <c r="D1917" s="7">
        <v>100</v>
      </c>
      <c r="E1917" s="7" t="s">
        <v>1</v>
      </c>
      <c r="F1917" s="7">
        <v>0</v>
      </c>
      <c r="G1917" s="7">
        <v>0</v>
      </c>
      <c r="H1917" s="7" t="s">
        <v>2708</v>
      </c>
      <c r="I1917" s="7" t="s">
        <v>1946</v>
      </c>
      <c r="J1917" s="7" t="s">
        <v>1556</v>
      </c>
      <c r="R1917" s="7" t="s">
        <v>0</v>
      </c>
      <c r="S1917" s="7">
        <v>96</v>
      </c>
      <c r="T1917" s="7">
        <v>253</v>
      </c>
      <c r="U1917" s="7">
        <v>100</v>
      </c>
      <c r="V1917" s="7" t="s">
        <v>1</v>
      </c>
      <c r="W1917" s="7">
        <v>0</v>
      </c>
      <c r="X1917" s="7">
        <v>0</v>
      </c>
      <c r="Y1917" s="7" t="s">
        <v>2708</v>
      </c>
      <c r="Z1917" s="7" t="s">
        <v>1946</v>
      </c>
      <c r="AA1917" s="7" t="s">
        <v>1556</v>
      </c>
    </row>
    <row r="1918" spans="1:27" x14ac:dyDescent="0.35">
      <c r="A1918" s="7" t="s">
        <v>0</v>
      </c>
      <c r="B1918" s="7">
        <v>96</v>
      </c>
      <c r="C1918" s="7">
        <v>253</v>
      </c>
      <c r="D1918" s="7">
        <v>100</v>
      </c>
      <c r="E1918" s="7" t="s">
        <v>1</v>
      </c>
      <c r="F1918" s="7">
        <v>0</v>
      </c>
      <c r="G1918" s="7">
        <v>0</v>
      </c>
      <c r="H1918" s="7" t="s">
        <v>2708</v>
      </c>
      <c r="I1918" s="7" t="s">
        <v>1947</v>
      </c>
      <c r="J1918" s="7" t="s">
        <v>1556</v>
      </c>
      <c r="R1918" s="7" t="s">
        <v>0</v>
      </c>
      <c r="S1918" s="7">
        <v>96</v>
      </c>
      <c r="T1918" s="7">
        <v>253</v>
      </c>
      <c r="U1918" s="7">
        <v>100</v>
      </c>
      <c r="V1918" s="7" t="s">
        <v>1</v>
      </c>
      <c r="W1918" s="7">
        <v>0</v>
      </c>
      <c r="X1918" s="7">
        <v>0</v>
      </c>
      <c r="Y1918" s="7" t="s">
        <v>2708</v>
      </c>
      <c r="Z1918" s="7" t="s">
        <v>1947</v>
      </c>
      <c r="AA1918" s="7" t="s">
        <v>1556</v>
      </c>
    </row>
    <row r="1919" spans="1:27" x14ac:dyDescent="0.35">
      <c r="A1919" s="7" t="s">
        <v>0</v>
      </c>
      <c r="B1919" s="7">
        <v>96</v>
      </c>
      <c r="C1919" s="7">
        <v>253</v>
      </c>
      <c r="D1919" s="7">
        <v>100</v>
      </c>
      <c r="E1919" s="7" t="s">
        <v>1</v>
      </c>
      <c r="F1919" s="7">
        <v>0</v>
      </c>
      <c r="G1919" s="7">
        <v>0</v>
      </c>
      <c r="H1919" s="7" t="s">
        <v>2708</v>
      </c>
      <c r="I1919" s="7" t="s">
        <v>1948</v>
      </c>
      <c r="J1919" s="7" t="s">
        <v>1556</v>
      </c>
      <c r="R1919" s="7" t="s">
        <v>0</v>
      </c>
      <c r="S1919" s="7">
        <v>96</v>
      </c>
      <c r="T1919" s="7">
        <v>253</v>
      </c>
      <c r="U1919" s="7">
        <v>100</v>
      </c>
      <c r="V1919" s="7" t="s">
        <v>1</v>
      </c>
      <c r="W1919" s="7">
        <v>0</v>
      </c>
      <c r="X1919" s="7">
        <v>0</v>
      </c>
      <c r="Y1919" s="7" t="s">
        <v>2708</v>
      </c>
      <c r="Z1919" s="7" t="s">
        <v>1948</v>
      </c>
      <c r="AA1919" s="7" t="s">
        <v>1556</v>
      </c>
    </row>
    <row r="1920" spans="1:27" x14ac:dyDescent="0.35">
      <c r="A1920" s="7" t="s">
        <v>0</v>
      </c>
      <c r="B1920" s="7">
        <v>96</v>
      </c>
      <c r="C1920" s="7">
        <v>253</v>
      </c>
      <c r="D1920" s="7">
        <v>100</v>
      </c>
      <c r="E1920" s="7" t="s">
        <v>1</v>
      </c>
      <c r="F1920" s="7">
        <v>0</v>
      </c>
      <c r="G1920" s="7">
        <v>0</v>
      </c>
      <c r="H1920" s="7" t="s">
        <v>2708</v>
      </c>
      <c r="I1920" s="7" t="s">
        <v>1949</v>
      </c>
      <c r="J1920" s="7" t="s">
        <v>1556</v>
      </c>
      <c r="R1920" s="7" t="s">
        <v>0</v>
      </c>
      <c r="S1920" s="7">
        <v>96</v>
      </c>
      <c r="T1920" s="7">
        <v>253</v>
      </c>
      <c r="U1920" s="7">
        <v>100</v>
      </c>
      <c r="V1920" s="7" t="s">
        <v>1</v>
      </c>
      <c r="W1920" s="7">
        <v>0</v>
      </c>
      <c r="X1920" s="7">
        <v>0</v>
      </c>
      <c r="Y1920" s="7" t="s">
        <v>2708</v>
      </c>
      <c r="Z1920" s="7" t="s">
        <v>1949</v>
      </c>
      <c r="AA1920" s="7" t="s">
        <v>1556</v>
      </c>
    </row>
    <row r="1921" spans="1:27" x14ac:dyDescent="0.35">
      <c r="A1921" s="7" t="s">
        <v>0</v>
      </c>
      <c r="B1921" s="7">
        <v>96</v>
      </c>
      <c r="C1921" s="7">
        <v>253</v>
      </c>
      <c r="D1921" s="7">
        <v>100</v>
      </c>
      <c r="E1921" s="7" t="s">
        <v>1</v>
      </c>
      <c r="F1921" s="7">
        <v>0</v>
      </c>
      <c r="G1921" s="7">
        <v>0</v>
      </c>
      <c r="H1921" s="7" t="s">
        <v>2708</v>
      </c>
      <c r="I1921" s="7" t="s">
        <v>1950</v>
      </c>
      <c r="J1921" s="7" t="s">
        <v>1556</v>
      </c>
      <c r="R1921" s="7" t="s">
        <v>0</v>
      </c>
      <c r="S1921" s="7">
        <v>96</v>
      </c>
      <c r="T1921" s="7">
        <v>253</v>
      </c>
      <c r="U1921" s="7">
        <v>100</v>
      </c>
      <c r="V1921" s="7" t="s">
        <v>1</v>
      </c>
      <c r="W1921" s="7">
        <v>0</v>
      </c>
      <c r="X1921" s="7">
        <v>0</v>
      </c>
      <c r="Y1921" s="7" t="s">
        <v>2708</v>
      </c>
      <c r="Z1921" s="7" t="s">
        <v>1950</v>
      </c>
      <c r="AA1921" s="7" t="s">
        <v>1556</v>
      </c>
    </row>
    <row r="1922" spans="1:27" x14ac:dyDescent="0.35">
      <c r="A1922" s="7" t="s">
        <v>0</v>
      </c>
      <c r="B1922" s="7">
        <v>96</v>
      </c>
      <c r="C1922" s="7">
        <v>253</v>
      </c>
      <c r="D1922" s="7">
        <v>100</v>
      </c>
      <c r="E1922" s="7" t="s">
        <v>1</v>
      </c>
      <c r="F1922" s="7">
        <v>0</v>
      </c>
      <c r="G1922" s="7">
        <v>0</v>
      </c>
      <c r="H1922" s="7" t="s">
        <v>2708</v>
      </c>
      <c r="I1922" s="7" t="s">
        <v>1951</v>
      </c>
      <c r="J1922" s="7" t="s">
        <v>1556</v>
      </c>
      <c r="R1922" s="7" t="s">
        <v>0</v>
      </c>
      <c r="S1922" s="7">
        <v>96</v>
      </c>
      <c r="T1922" s="7">
        <v>253</v>
      </c>
      <c r="U1922" s="7">
        <v>100</v>
      </c>
      <c r="V1922" s="7" t="s">
        <v>1</v>
      </c>
      <c r="W1922" s="7">
        <v>0</v>
      </c>
      <c r="X1922" s="7">
        <v>0</v>
      </c>
      <c r="Y1922" s="7" t="s">
        <v>2708</v>
      </c>
      <c r="Z1922" s="7" t="s">
        <v>1951</v>
      </c>
      <c r="AA1922" s="7" t="s">
        <v>1556</v>
      </c>
    </row>
    <row r="1923" spans="1:27" x14ac:dyDescent="0.35">
      <c r="A1923" s="7" t="s">
        <v>0</v>
      </c>
      <c r="B1923" s="7">
        <v>96</v>
      </c>
      <c r="C1923" s="7">
        <v>253</v>
      </c>
      <c r="D1923" s="7">
        <v>100</v>
      </c>
      <c r="E1923" s="7" t="s">
        <v>1</v>
      </c>
      <c r="F1923" s="7">
        <v>0</v>
      </c>
      <c r="G1923" s="7">
        <v>0</v>
      </c>
      <c r="H1923" s="7" t="s">
        <v>2708</v>
      </c>
      <c r="I1923" s="7" t="s">
        <v>1952</v>
      </c>
      <c r="J1923" s="7" t="s">
        <v>1556</v>
      </c>
      <c r="R1923" s="7" t="s">
        <v>0</v>
      </c>
      <c r="S1923" s="7">
        <v>96</v>
      </c>
      <c r="T1923" s="7">
        <v>253</v>
      </c>
      <c r="U1923" s="7">
        <v>100</v>
      </c>
      <c r="V1923" s="7" t="s">
        <v>1</v>
      </c>
      <c r="W1923" s="7">
        <v>0</v>
      </c>
      <c r="X1923" s="7">
        <v>0</v>
      </c>
      <c r="Y1923" s="7" t="s">
        <v>2708</v>
      </c>
      <c r="Z1923" s="7" t="s">
        <v>1952</v>
      </c>
      <c r="AA1923" s="7" t="s">
        <v>1556</v>
      </c>
    </row>
    <row r="1924" spans="1:27" x14ac:dyDescent="0.35">
      <c r="A1924" s="7" t="s">
        <v>0</v>
      </c>
      <c r="B1924" s="7">
        <v>96</v>
      </c>
      <c r="C1924" s="7">
        <v>253</v>
      </c>
      <c r="D1924" s="7">
        <v>100</v>
      </c>
      <c r="E1924" s="7" t="s">
        <v>1</v>
      </c>
      <c r="F1924" s="7">
        <v>0</v>
      </c>
      <c r="G1924" s="7">
        <v>0</v>
      </c>
      <c r="H1924" s="7" t="s">
        <v>2708</v>
      </c>
      <c r="I1924" s="7" t="s">
        <v>1953</v>
      </c>
      <c r="J1924" s="7" t="s">
        <v>1556</v>
      </c>
      <c r="R1924" s="7" t="s">
        <v>0</v>
      </c>
      <c r="S1924" s="7">
        <v>96</v>
      </c>
      <c r="T1924" s="7">
        <v>253</v>
      </c>
      <c r="U1924" s="7">
        <v>100</v>
      </c>
      <c r="V1924" s="7" t="s">
        <v>1</v>
      </c>
      <c r="W1924" s="7">
        <v>0</v>
      </c>
      <c r="X1924" s="7">
        <v>0</v>
      </c>
      <c r="Y1924" s="7" t="s">
        <v>2708</v>
      </c>
      <c r="Z1924" s="7" t="s">
        <v>1953</v>
      </c>
      <c r="AA1924" s="7" t="s">
        <v>1556</v>
      </c>
    </row>
    <row r="1925" spans="1:27" x14ac:dyDescent="0.35">
      <c r="A1925" s="7" t="s">
        <v>0</v>
      </c>
      <c r="B1925" s="7">
        <v>96</v>
      </c>
      <c r="C1925" s="7">
        <v>253</v>
      </c>
      <c r="D1925" s="7">
        <v>100</v>
      </c>
      <c r="E1925" s="7" t="s">
        <v>1</v>
      </c>
      <c r="F1925" s="7">
        <v>0</v>
      </c>
      <c r="G1925" s="7">
        <v>0</v>
      </c>
      <c r="H1925" s="7" t="s">
        <v>2708</v>
      </c>
      <c r="I1925" s="7" t="s">
        <v>1954</v>
      </c>
      <c r="J1925" s="7" t="s">
        <v>1556</v>
      </c>
      <c r="R1925" s="7" t="s">
        <v>0</v>
      </c>
      <c r="S1925" s="7">
        <v>96</v>
      </c>
      <c r="T1925" s="7">
        <v>253</v>
      </c>
      <c r="U1925" s="7">
        <v>100</v>
      </c>
      <c r="V1925" s="7" t="s">
        <v>1</v>
      </c>
      <c r="W1925" s="7">
        <v>0</v>
      </c>
      <c r="X1925" s="7">
        <v>0</v>
      </c>
      <c r="Y1925" s="7" t="s">
        <v>2708</v>
      </c>
      <c r="Z1925" s="7" t="s">
        <v>1954</v>
      </c>
      <c r="AA1925" s="7" t="s">
        <v>1556</v>
      </c>
    </row>
    <row r="1926" spans="1:27" x14ac:dyDescent="0.35">
      <c r="A1926" s="7" t="s">
        <v>0</v>
      </c>
      <c r="B1926" s="7">
        <v>96</v>
      </c>
      <c r="C1926" s="7">
        <v>253</v>
      </c>
      <c r="D1926" s="7">
        <v>100</v>
      </c>
      <c r="E1926" s="7" t="s">
        <v>1</v>
      </c>
      <c r="F1926" s="7">
        <v>0</v>
      </c>
      <c r="G1926" s="7">
        <v>0</v>
      </c>
      <c r="H1926" s="7" t="s">
        <v>2708</v>
      </c>
      <c r="I1926" s="7" t="s">
        <v>1956</v>
      </c>
      <c r="J1926" s="7" t="s">
        <v>1556</v>
      </c>
      <c r="R1926" s="7" t="s">
        <v>0</v>
      </c>
      <c r="S1926" s="7">
        <v>96</v>
      </c>
      <c r="T1926" s="7">
        <v>253</v>
      </c>
      <c r="U1926" s="7">
        <v>100</v>
      </c>
      <c r="V1926" s="7" t="s">
        <v>1</v>
      </c>
      <c r="W1926" s="7">
        <v>0</v>
      </c>
      <c r="X1926" s="7">
        <v>0</v>
      </c>
      <c r="Y1926" s="7" t="s">
        <v>2708</v>
      </c>
      <c r="Z1926" s="7" t="s">
        <v>1956</v>
      </c>
      <c r="AA1926" s="7" t="s">
        <v>1556</v>
      </c>
    </row>
    <row r="1927" spans="1:27" x14ac:dyDescent="0.35">
      <c r="A1927" s="7" t="s">
        <v>0</v>
      </c>
      <c r="B1927" s="7">
        <v>96</v>
      </c>
      <c r="C1927" s="7">
        <v>253</v>
      </c>
      <c r="D1927" s="7">
        <v>100</v>
      </c>
      <c r="E1927" s="7" t="s">
        <v>1</v>
      </c>
      <c r="F1927" s="7">
        <v>0</v>
      </c>
      <c r="G1927" s="7">
        <v>0</v>
      </c>
      <c r="H1927" s="7" t="s">
        <v>2708</v>
      </c>
      <c r="I1927" s="7" t="s">
        <v>1955</v>
      </c>
      <c r="J1927" s="7" t="s">
        <v>1556</v>
      </c>
      <c r="R1927" s="7" t="s">
        <v>0</v>
      </c>
      <c r="S1927" s="7">
        <v>96</v>
      </c>
      <c r="T1927" s="7">
        <v>253</v>
      </c>
      <c r="U1927" s="7">
        <v>100</v>
      </c>
      <c r="V1927" s="7" t="s">
        <v>1</v>
      </c>
      <c r="W1927" s="7">
        <v>0</v>
      </c>
      <c r="X1927" s="7">
        <v>0</v>
      </c>
      <c r="Y1927" s="7" t="s">
        <v>2708</v>
      </c>
      <c r="Z1927" s="7" t="s">
        <v>1955</v>
      </c>
      <c r="AA1927" s="7" t="s">
        <v>1556</v>
      </c>
    </row>
    <row r="1928" spans="1:27" x14ac:dyDescent="0.35">
      <c r="A1928" s="7" t="s">
        <v>0</v>
      </c>
      <c r="B1928" s="7">
        <v>96</v>
      </c>
      <c r="C1928" s="7">
        <v>253</v>
      </c>
      <c r="D1928" s="7">
        <v>100</v>
      </c>
      <c r="E1928" s="7" t="s">
        <v>1</v>
      </c>
      <c r="F1928" s="7">
        <v>0</v>
      </c>
      <c r="G1928" s="7">
        <v>0</v>
      </c>
      <c r="H1928" s="7" t="s">
        <v>2708</v>
      </c>
      <c r="I1928" s="7" t="s">
        <v>1957</v>
      </c>
      <c r="J1928" s="7" t="s">
        <v>1556</v>
      </c>
      <c r="R1928" s="7" t="s">
        <v>0</v>
      </c>
      <c r="S1928" s="7">
        <v>96</v>
      </c>
      <c r="T1928" s="7">
        <v>253</v>
      </c>
      <c r="U1928" s="7">
        <v>100</v>
      </c>
      <c r="V1928" s="7" t="s">
        <v>1</v>
      </c>
      <c r="W1928" s="7">
        <v>0</v>
      </c>
      <c r="X1928" s="7">
        <v>0</v>
      </c>
      <c r="Y1928" s="7" t="s">
        <v>2708</v>
      </c>
      <c r="Z1928" s="7" t="s">
        <v>1957</v>
      </c>
      <c r="AA1928" s="7" t="s">
        <v>1556</v>
      </c>
    </row>
    <row r="1929" spans="1:27" x14ac:dyDescent="0.35">
      <c r="A1929" s="7" t="s">
        <v>0</v>
      </c>
      <c r="B1929" s="7">
        <v>96</v>
      </c>
      <c r="C1929" s="7">
        <v>253</v>
      </c>
      <c r="D1929" s="7">
        <v>100</v>
      </c>
      <c r="E1929" s="7" t="s">
        <v>1</v>
      </c>
      <c r="F1929" s="7">
        <v>0</v>
      </c>
      <c r="G1929" s="7">
        <v>0</v>
      </c>
      <c r="H1929" s="7" t="s">
        <v>2708</v>
      </c>
      <c r="I1929" s="7" t="s">
        <v>1959</v>
      </c>
      <c r="J1929" s="7" t="s">
        <v>1556</v>
      </c>
      <c r="R1929" s="7" t="s">
        <v>0</v>
      </c>
      <c r="S1929" s="7">
        <v>96</v>
      </c>
      <c r="T1929" s="7">
        <v>253</v>
      </c>
      <c r="U1929" s="7">
        <v>100</v>
      </c>
      <c r="V1929" s="7" t="s">
        <v>1</v>
      </c>
      <c r="W1929" s="7">
        <v>0</v>
      </c>
      <c r="X1929" s="7">
        <v>0</v>
      </c>
      <c r="Y1929" s="7" t="s">
        <v>2708</v>
      </c>
      <c r="Z1929" s="7" t="s">
        <v>1959</v>
      </c>
      <c r="AA1929" s="7" t="s">
        <v>1556</v>
      </c>
    </row>
    <row r="1930" spans="1:27" x14ac:dyDescent="0.35">
      <c r="A1930" s="7" t="s">
        <v>0</v>
      </c>
      <c r="B1930" s="7">
        <v>96</v>
      </c>
      <c r="C1930" s="7">
        <v>253</v>
      </c>
      <c r="D1930" s="7">
        <v>100</v>
      </c>
      <c r="E1930" s="7" t="s">
        <v>1</v>
      </c>
      <c r="F1930" s="7">
        <v>0</v>
      </c>
      <c r="G1930" s="7">
        <v>0</v>
      </c>
      <c r="H1930" s="7" t="s">
        <v>2708</v>
      </c>
      <c r="I1930" s="7" t="s">
        <v>1958</v>
      </c>
      <c r="J1930" s="7" t="s">
        <v>1556</v>
      </c>
      <c r="R1930" s="7" t="s">
        <v>0</v>
      </c>
      <c r="S1930" s="7">
        <v>96</v>
      </c>
      <c r="T1930" s="7">
        <v>253</v>
      </c>
      <c r="U1930" s="7">
        <v>100</v>
      </c>
      <c r="V1930" s="7" t="s">
        <v>1</v>
      </c>
      <c r="W1930" s="7">
        <v>0</v>
      </c>
      <c r="X1930" s="7">
        <v>0</v>
      </c>
      <c r="Y1930" s="7" t="s">
        <v>2708</v>
      </c>
      <c r="Z1930" s="7" t="s">
        <v>1958</v>
      </c>
      <c r="AA1930" s="7" t="s">
        <v>1556</v>
      </c>
    </row>
    <row r="1931" spans="1:27" x14ac:dyDescent="0.35">
      <c r="A1931" s="7" t="s">
        <v>0</v>
      </c>
      <c r="B1931" s="7">
        <v>96</v>
      </c>
      <c r="C1931" s="7">
        <v>253</v>
      </c>
      <c r="D1931" s="7">
        <v>100</v>
      </c>
      <c r="E1931" s="7" t="s">
        <v>1</v>
      </c>
      <c r="F1931" s="7">
        <v>0</v>
      </c>
      <c r="G1931" s="7">
        <v>0</v>
      </c>
      <c r="H1931" s="7" t="s">
        <v>2708</v>
      </c>
      <c r="I1931" s="7" t="s">
        <v>1961</v>
      </c>
      <c r="J1931" s="7" t="s">
        <v>1556</v>
      </c>
      <c r="R1931" s="7" t="s">
        <v>0</v>
      </c>
      <c r="S1931" s="7">
        <v>96</v>
      </c>
      <c r="T1931" s="7">
        <v>253</v>
      </c>
      <c r="U1931" s="7">
        <v>100</v>
      </c>
      <c r="V1931" s="7" t="s">
        <v>1</v>
      </c>
      <c r="W1931" s="7">
        <v>0</v>
      </c>
      <c r="X1931" s="7">
        <v>0</v>
      </c>
      <c r="Y1931" s="7" t="s">
        <v>2708</v>
      </c>
      <c r="Z1931" s="7" t="s">
        <v>1961</v>
      </c>
      <c r="AA1931" s="7" t="s">
        <v>1556</v>
      </c>
    </row>
    <row r="1932" spans="1:27" x14ac:dyDescent="0.35">
      <c r="A1932" s="7" t="s">
        <v>0</v>
      </c>
      <c r="B1932" s="7">
        <v>96</v>
      </c>
      <c r="C1932" s="7">
        <v>253</v>
      </c>
      <c r="D1932" s="7">
        <v>100</v>
      </c>
      <c r="E1932" s="7" t="s">
        <v>1</v>
      </c>
      <c r="F1932" s="7">
        <v>0</v>
      </c>
      <c r="G1932" s="7">
        <v>0</v>
      </c>
      <c r="H1932" s="7" t="s">
        <v>2708</v>
      </c>
      <c r="I1932" s="7" t="s">
        <v>1960</v>
      </c>
      <c r="J1932" s="7" t="s">
        <v>1556</v>
      </c>
      <c r="R1932" s="7" t="s">
        <v>0</v>
      </c>
      <c r="S1932" s="7">
        <v>96</v>
      </c>
      <c r="T1932" s="7">
        <v>253</v>
      </c>
      <c r="U1932" s="7">
        <v>100</v>
      </c>
      <c r="V1932" s="7" t="s">
        <v>1</v>
      </c>
      <c r="W1932" s="7">
        <v>0</v>
      </c>
      <c r="X1932" s="7">
        <v>0</v>
      </c>
      <c r="Y1932" s="7" t="s">
        <v>2708</v>
      </c>
      <c r="Z1932" s="7" t="s">
        <v>1960</v>
      </c>
      <c r="AA1932" s="7" t="s">
        <v>1556</v>
      </c>
    </row>
    <row r="1933" spans="1:27" x14ac:dyDescent="0.35">
      <c r="A1933" s="7" t="s">
        <v>0</v>
      </c>
      <c r="B1933" s="7">
        <v>96</v>
      </c>
      <c r="C1933" s="7">
        <v>253</v>
      </c>
      <c r="D1933" s="7">
        <v>100</v>
      </c>
      <c r="E1933" s="7" t="s">
        <v>1</v>
      </c>
      <c r="F1933" s="7">
        <v>0</v>
      </c>
      <c r="G1933" s="7">
        <v>0</v>
      </c>
      <c r="H1933" s="7" t="s">
        <v>2708</v>
      </c>
      <c r="I1933" s="7" t="s">
        <v>1964</v>
      </c>
      <c r="J1933" s="7" t="s">
        <v>1556</v>
      </c>
      <c r="R1933" s="7" t="s">
        <v>0</v>
      </c>
      <c r="S1933" s="7">
        <v>96</v>
      </c>
      <c r="T1933" s="7">
        <v>253</v>
      </c>
      <c r="U1933" s="7">
        <v>100</v>
      </c>
      <c r="V1933" s="7" t="s">
        <v>1</v>
      </c>
      <c r="W1933" s="7">
        <v>0</v>
      </c>
      <c r="X1933" s="7">
        <v>0</v>
      </c>
      <c r="Y1933" s="7" t="s">
        <v>2708</v>
      </c>
      <c r="Z1933" s="7" t="s">
        <v>1964</v>
      </c>
      <c r="AA1933" s="7" t="s">
        <v>1556</v>
      </c>
    </row>
    <row r="1934" spans="1:27" x14ac:dyDescent="0.35">
      <c r="A1934" s="7" t="s">
        <v>0</v>
      </c>
      <c r="B1934" s="7">
        <v>96</v>
      </c>
      <c r="C1934" s="7">
        <v>253</v>
      </c>
      <c r="D1934" s="7">
        <v>100</v>
      </c>
      <c r="E1934" s="7" t="s">
        <v>1</v>
      </c>
      <c r="F1934" s="7">
        <v>0</v>
      </c>
      <c r="G1934" s="7">
        <v>0</v>
      </c>
      <c r="H1934" s="7" t="s">
        <v>2708</v>
      </c>
      <c r="I1934" s="7" t="s">
        <v>1963</v>
      </c>
      <c r="J1934" s="7" t="s">
        <v>1556</v>
      </c>
      <c r="R1934" s="7" t="s">
        <v>0</v>
      </c>
      <c r="S1934" s="7">
        <v>96</v>
      </c>
      <c r="T1934" s="7">
        <v>253</v>
      </c>
      <c r="U1934" s="7">
        <v>100</v>
      </c>
      <c r="V1934" s="7" t="s">
        <v>1</v>
      </c>
      <c r="W1934" s="7">
        <v>0</v>
      </c>
      <c r="X1934" s="7">
        <v>0</v>
      </c>
      <c r="Y1934" s="7" t="s">
        <v>2708</v>
      </c>
      <c r="Z1934" s="7" t="s">
        <v>1963</v>
      </c>
      <c r="AA1934" s="7" t="s">
        <v>1556</v>
      </c>
    </row>
    <row r="1935" spans="1:27" x14ac:dyDescent="0.35">
      <c r="A1935" s="7" t="s">
        <v>0</v>
      </c>
      <c r="B1935" s="7">
        <v>96</v>
      </c>
      <c r="C1935" s="7">
        <v>253</v>
      </c>
      <c r="D1935" s="7">
        <v>100</v>
      </c>
      <c r="E1935" s="7" t="s">
        <v>1</v>
      </c>
      <c r="F1935" s="7">
        <v>0</v>
      </c>
      <c r="G1935" s="7">
        <v>0</v>
      </c>
      <c r="H1935" s="7" t="s">
        <v>2708</v>
      </c>
      <c r="I1935" s="7" t="s">
        <v>1965</v>
      </c>
      <c r="J1935" s="7" t="s">
        <v>1556</v>
      </c>
      <c r="R1935" s="7" t="s">
        <v>0</v>
      </c>
      <c r="S1935" s="7">
        <v>96</v>
      </c>
      <c r="T1935" s="7">
        <v>253</v>
      </c>
      <c r="U1935" s="7">
        <v>100</v>
      </c>
      <c r="V1935" s="7" t="s">
        <v>1</v>
      </c>
      <c r="W1935" s="7">
        <v>0</v>
      </c>
      <c r="X1935" s="7">
        <v>0</v>
      </c>
      <c r="Y1935" s="7" t="s">
        <v>2708</v>
      </c>
      <c r="Z1935" s="7" t="s">
        <v>1965</v>
      </c>
      <c r="AA1935" s="7" t="s">
        <v>1556</v>
      </c>
    </row>
    <row r="1936" spans="1:27" x14ac:dyDescent="0.35">
      <c r="A1936" s="7" t="s">
        <v>0</v>
      </c>
      <c r="B1936" s="7">
        <v>96</v>
      </c>
      <c r="C1936" s="7">
        <v>253</v>
      </c>
      <c r="D1936" s="7">
        <v>100</v>
      </c>
      <c r="E1936" s="7" t="s">
        <v>1</v>
      </c>
      <c r="F1936" s="7">
        <v>0</v>
      </c>
      <c r="G1936" s="7">
        <v>0</v>
      </c>
      <c r="H1936" s="7" t="s">
        <v>2708</v>
      </c>
      <c r="I1936" s="7" t="s">
        <v>1962</v>
      </c>
      <c r="J1936" s="7" t="s">
        <v>1556</v>
      </c>
      <c r="R1936" s="7" t="s">
        <v>0</v>
      </c>
      <c r="S1936" s="7">
        <v>96</v>
      </c>
      <c r="T1936" s="7">
        <v>253</v>
      </c>
      <c r="U1936" s="7">
        <v>100</v>
      </c>
      <c r="V1936" s="7" t="s">
        <v>1</v>
      </c>
      <c r="W1936" s="7">
        <v>0</v>
      </c>
      <c r="X1936" s="7">
        <v>0</v>
      </c>
      <c r="Y1936" s="7" t="s">
        <v>2708</v>
      </c>
      <c r="Z1936" s="7" t="s">
        <v>1962</v>
      </c>
      <c r="AA1936" s="7" t="s">
        <v>1556</v>
      </c>
    </row>
    <row r="1937" spans="1:27" x14ac:dyDescent="0.35">
      <c r="A1937" s="7" t="s">
        <v>0</v>
      </c>
      <c r="B1937" s="7">
        <v>96</v>
      </c>
      <c r="C1937" s="7">
        <v>253</v>
      </c>
      <c r="D1937" s="7">
        <v>100</v>
      </c>
      <c r="E1937" s="7" t="s">
        <v>1</v>
      </c>
      <c r="F1937" s="7">
        <v>0</v>
      </c>
      <c r="G1937" s="7">
        <v>0</v>
      </c>
      <c r="H1937" s="7" t="s">
        <v>2708</v>
      </c>
      <c r="I1937" s="7" t="s">
        <v>1966</v>
      </c>
      <c r="J1937" s="7" t="s">
        <v>1556</v>
      </c>
      <c r="R1937" s="7" t="s">
        <v>0</v>
      </c>
      <c r="S1937" s="7">
        <v>96</v>
      </c>
      <c r="T1937" s="7">
        <v>253</v>
      </c>
      <c r="U1937" s="7">
        <v>100</v>
      </c>
      <c r="V1937" s="7" t="s">
        <v>1</v>
      </c>
      <c r="W1937" s="7">
        <v>0</v>
      </c>
      <c r="X1937" s="7">
        <v>0</v>
      </c>
      <c r="Y1937" s="7" t="s">
        <v>2708</v>
      </c>
      <c r="Z1937" s="7" t="s">
        <v>1966</v>
      </c>
      <c r="AA1937" s="7" t="s">
        <v>1556</v>
      </c>
    </row>
    <row r="1938" spans="1:27" x14ac:dyDescent="0.35">
      <c r="A1938" s="7" t="s">
        <v>0</v>
      </c>
      <c r="B1938" s="7">
        <v>96</v>
      </c>
      <c r="C1938" s="7">
        <v>253</v>
      </c>
      <c r="D1938" s="7">
        <v>100</v>
      </c>
      <c r="E1938" s="7" t="s">
        <v>1</v>
      </c>
      <c r="F1938" s="7">
        <v>0</v>
      </c>
      <c r="G1938" s="7">
        <v>0</v>
      </c>
      <c r="H1938" s="7" t="s">
        <v>2708</v>
      </c>
      <c r="I1938" s="7" t="s">
        <v>1969</v>
      </c>
      <c r="J1938" s="7" t="s">
        <v>1556</v>
      </c>
      <c r="R1938" s="7" t="s">
        <v>0</v>
      </c>
      <c r="S1938" s="7">
        <v>96</v>
      </c>
      <c r="T1938" s="7">
        <v>253</v>
      </c>
      <c r="U1938" s="7">
        <v>100</v>
      </c>
      <c r="V1938" s="7" t="s">
        <v>1</v>
      </c>
      <c r="W1938" s="7">
        <v>0</v>
      </c>
      <c r="X1938" s="7">
        <v>0</v>
      </c>
      <c r="Y1938" s="7" t="s">
        <v>2708</v>
      </c>
      <c r="Z1938" s="7" t="s">
        <v>1969</v>
      </c>
      <c r="AA1938" s="7" t="s">
        <v>1556</v>
      </c>
    </row>
    <row r="1939" spans="1:27" x14ac:dyDescent="0.35">
      <c r="A1939" s="7" t="s">
        <v>0</v>
      </c>
      <c r="B1939" s="7">
        <v>96</v>
      </c>
      <c r="C1939" s="7">
        <v>253</v>
      </c>
      <c r="D1939" s="7">
        <v>100</v>
      </c>
      <c r="E1939" s="7" t="s">
        <v>1</v>
      </c>
      <c r="F1939" s="7">
        <v>0</v>
      </c>
      <c r="G1939" s="7">
        <v>0</v>
      </c>
      <c r="H1939" s="7" t="s">
        <v>2708</v>
      </c>
      <c r="I1939" s="7" t="s">
        <v>1968</v>
      </c>
      <c r="J1939" s="7" t="s">
        <v>1556</v>
      </c>
      <c r="R1939" s="7" t="s">
        <v>0</v>
      </c>
      <c r="S1939" s="7">
        <v>96</v>
      </c>
      <c r="T1939" s="7">
        <v>253</v>
      </c>
      <c r="U1939" s="7">
        <v>100</v>
      </c>
      <c r="V1939" s="7" t="s">
        <v>1</v>
      </c>
      <c r="W1939" s="7">
        <v>0</v>
      </c>
      <c r="X1939" s="7">
        <v>0</v>
      </c>
      <c r="Y1939" s="7" t="s">
        <v>2708</v>
      </c>
      <c r="Z1939" s="7" t="s">
        <v>1968</v>
      </c>
      <c r="AA1939" s="7" t="s">
        <v>1556</v>
      </c>
    </row>
    <row r="1940" spans="1:27" x14ac:dyDescent="0.35">
      <c r="A1940" s="7" t="s">
        <v>0</v>
      </c>
      <c r="B1940" s="7">
        <v>96</v>
      </c>
      <c r="C1940" s="7">
        <v>253</v>
      </c>
      <c r="D1940" s="7">
        <v>100</v>
      </c>
      <c r="E1940" s="7" t="s">
        <v>1</v>
      </c>
      <c r="F1940" s="7">
        <v>0</v>
      </c>
      <c r="G1940" s="7">
        <v>0</v>
      </c>
      <c r="H1940" s="7" t="s">
        <v>2708</v>
      </c>
      <c r="I1940" s="7" t="s">
        <v>1967</v>
      </c>
      <c r="J1940" s="7" t="s">
        <v>1556</v>
      </c>
      <c r="R1940" s="7" t="s">
        <v>0</v>
      </c>
      <c r="S1940" s="7">
        <v>96</v>
      </c>
      <c r="T1940" s="7">
        <v>253</v>
      </c>
      <c r="U1940" s="7">
        <v>100</v>
      </c>
      <c r="V1940" s="7" t="s">
        <v>1</v>
      </c>
      <c r="W1940" s="7">
        <v>0</v>
      </c>
      <c r="X1940" s="7">
        <v>0</v>
      </c>
      <c r="Y1940" s="7" t="s">
        <v>2708</v>
      </c>
      <c r="Z1940" s="7" t="s">
        <v>1967</v>
      </c>
      <c r="AA1940" s="7" t="s">
        <v>1556</v>
      </c>
    </row>
    <row r="1941" spans="1:27" x14ac:dyDescent="0.35">
      <c r="A1941" s="7" t="s">
        <v>0</v>
      </c>
      <c r="B1941" s="7">
        <v>4855</v>
      </c>
      <c r="C1941" s="7">
        <v>253</v>
      </c>
      <c r="D1941" s="7">
        <v>100</v>
      </c>
      <c r="E1941" s="7" t="s">
        <v>1</v>
      </c>
      <c r="F1941" s="7">
        <v>0</v>
      </c>
      <c r="G1941" s="7">
        <v>0</v>
      </c>
      <c r="H1941" s="7" t="s">
        <v>2709</v>
      </c>
      <c r="I1941" s="7" t="s">
        <v>1973</v>
      </c>
      <c r="J1941" s="7" t="s">
        <v>1578</v>
      </c>
      <c r="R1941" s="7" t="s">
        <v>0</v>
      </c>
      <c r="S1941" s="7">
        <v>4855</v>
      </c>
      <c r="T1941" s="7">
        <v>253</v>
      </c>
      <c r="U1941" s="7">
        <v>100</v>
      </c>
      <c r="V1941" s="7" t="s">
        <v>1</v>
      </c>
      <c r="W1941" s="7">
        <v>0</v>
      </c>
      <c r="X1941" s="7">
        <v>0</v>
      </c>
      <c r="Y1941" s="7" t="s">
        <v>2709</v>
      </c>
      <c r="Z1941" s="7" t="s">
        <v>1973</v>
      </c>
      <c r="AA1941" s="7" t="s">
        <v>1578</v>
      </c>
    </row>
    <row r="1942" spans="1:27" x14ac:dyDescent="0.35">
      <c r="A1942" s="7" t="s">
        <v>0</v>
      </c>
      <c r="B1942" s="7">
        <v>96</v>
      </c>
      <c r="C1942" s="7">
        <v>253</v>
      </c>
      <c r="D1942" s="7">
        <v>100</v>
      </c>
      <c r="E1942" s="7" t="s">
        <v>1</v>
      </c>
      <c r="F1942" s="7">
        <v>0</v>
      </c>
      <c r="G1942" s="7">
        <v>0</v>
      </c>
      <c r="H1942" s="7" t="s">
        <v>2708</v>
      </c>
      <c r="I1942" s="7" t="s">
        <v>1972</v>
      </c>
      <c r="J1942" s="7" t="s">
        <v>1556</v>
      </c>
      <c r="R1942" s="7" t="s">
        <v>0</v>
      </c>
      <c r="S1942" s="7">
        <v>96</v>
      </c>
      <c r="T1942" s="7">
        <v>253</v>
      </c>
      <c r="U1942" s="7">
        <v>100</v>
      </c>
      <c r="V1942" s="7" t="s">
        <v>1</v>
      </c>
      <c r="W1942" s="7">
        <v>0</v>
      </c>
      <c r="X1942" s="7">
        <v>0</v>
      </c>
      <c r="Y1942" s="7" t="s">
        <v>2708</v>
      </c>
      <c r="Z1942" s="7" t="s">
        <v>1972</v>
      </c>
      <c r="AA1942" s="7" t="s">
        <v>1556</v>
      </c>
    </row>
    <row r="1943" spans="1:27" x14ac:dyDescent="0.35">
      <c r="A1943" s="7" t="s">
        <v>0</v>
      </c>
      <c r="B1943" s="7">
        <v>96</v>
      </c>
      <c r="C1943" s="7">
        <v>253</v>
      </c>
      <c r="D1943" s="7">
        <v>100</v>
      </c>
      <c r="E1943" s="7" t="s">
        <v>1</v>
      </c>
      <c r="F1943" s="7">
        <v>0</v>
      </c>
      <c r="G1943" s="7">
        <v>0</v>
      </c>
      <c r="H1943" s="7" t="s">
        <v>2708</v>
      </c>
      <c r="I1943" s="7" t="s">
        <v>1971</v>
      </c>
      <c r="J1943" s="7" t="s">
        <v>1556</v>
      </c>
      <c r="R1943" s="7" t="s">
        <v>0</v>
      </c>
      <c r="S1943" s="7">
        <v>96</v>
      </c>
      <c r="T1943" s="7">
        <v>253</v>
      </c>
      <c r="U1943" s="7">
        <v>100</v>
      </c>
      <c r="V1943" s="7" t="s">
        <v>1</v>
      </c>
      <c r="W1943" s="7">
        <v>0</v>
      </c>
      <c r="X1943" s="7">
        <v>0</v>
      </c>
      <c r="Y1943" s="7" t="s">
        <v>2708</v>
      </c>
      <c r="Z1943" s="7" t="s">
        <v>1971</v>
      </c>
      <c r="AA1943" s="7" t="s">
        <v>1556</v>
      </c>
    </row>
    <row r="1944" spans="1:27" x14ac:dyDescent="0.35">
      <c r="A1944" s="7" t="s">
        <v>0</v>
      </c>
      <c r="B1944" s="7">
        <v>4855</v>
      </c>
      <c r="C1944" s="7">
        <v>253</v>
      </c>
      <c r="D1944" s="7">
        <v>100</v>
      </c>
      <c r="E1944" s="7" t="s">
        <v>1</v>
      </c>
      <c r="F1944" s="7">
        <v>0</v>
      </c>
      <c r="G1944" s="7">
        <v>0</v>
      </c>
      <c r="H1944" s="7" t="s">
        <v>2709</v>
      </c>
      <c r="I1944" s="7" t="s">
        <v>1974</v>
      </c>
      <c r="J1944" s="7" t="s">
        <v>1578</v>
      </c>
      <c r="R1944" s="7" t="s">
        <v>0</v>
      </c>
      <c r="S1944" s="7">
        <v>4855</v>
      </c>
      <c r="T1944" s="7">
        <v>253</v>
      </c>
      <c r="U1944" s="7">
        <v>100</v>
      </c>
      <c r="V1944" s="7" t="s">
        <v>1</v>
      </c>
      <c r="W1944" s="7">
        <v>0</v>
      </c>
      <c r="X1944" s="7">
        <v>0</v>
      </c>
      <c r="Y1944" s="7" t="s">
        <v>2709</v>
      </c>
      <c r="Z1944" s="7" t="s">
        <v>1974</v>
      </c>
      <c r="AA1944" s="7" t="s">
        <v>1578</v>
      </c>
    </row>
    <row r="1945" spans="1:27" x14ac:dyDescent="0.35">
      <c r="A1945" s="7" t="s">
        <v>0</v>
      </c>
      <c r="B1945" s="7">
        <v>4855</v>
      </c>
      <c r="C1945" s="7">
        <v>253</v>
      </c>
      <c r="D1945" s="7">
        <v>100</v>
      </c>
      <c r="E1945" s="7" t="s">
        <v>1</v>
      </c>
      <c r="F1945" s="7">
        <v>0</v>
      </c>
      <c r="G1945" s="7">
        <v>0</v>
      </c>
      <c r="H1945" s="7" t="s">
        <v>2709</v>
      </c>
      <c r="I1945" s="7" t="s">
        <v>1975</v>
      </c>
      <c r="J1945" s="7" t="s">
        <v>1578</v>
      </c>
      <c r="R1945" s="7" t="s">
        <v>0</v>
      </c>
      <c r="S1945" s="7">
        <v>4855</v>
      </c>
      <c r="T1945" s="7">
        <v>253</v>
      </c>
      <c r="U1945" s="7">
        <v>100</v>
      </c>
      <c r="V1945" s="7" t="s">
        <v>1</v>
      </c>
      <c r="W1945" s="7">
        <v>0</v>
      </c>
      <c r="X1945" s="7">
        <v>0</v>
      </c>
      <c r="Y1945" s="7" t="s">
        <v>2709</v>
      </c>
      <c r="Z1945" s="7" t="s">
        <v>1975</v>
      </c>
      <c r="AA1945" s="7" t="s">
        <v>1578</v>
      </c>
    </row>
    <row r="1946" spans="1:27" x14ac:dyDescent="0.35">
      <c r="A1946" s="7" t="s">
        <v>0</v>
      </c>
      <c r="B1946" s="7">
        <v>4855</v>
      </c>
      <c r="C1946" s="7">
        <v>253</v>
      </c>
      <c r="D1946" s="7">
        <v>100</v>
      </c>
      <c r="E1946" s="7" t="s">
        <v>1</v>
      </c>
      <c r="F1946" s="7">
        <v>0</v>
      </c>
      <c r="G1946" s="7">
        <v>0</v>
      </c>
      <c r="H1946" s="7" t="s">
        <v>2709</v>
      </c>
      <c r="I1946" s="7" t="s">
        <v>1978</v>
      </c>
      <c r="J1946" s="7" t="s">
        <v>1578</v>
      </c>
      <c r="R1946" s="7" t="s">
        <v>0</v>
      </c>
      <c r="S1946" s="7">
        <v>4855</v>
      </c>
      <c r="T1946" s="7">
        <v>253</v>
      </c>
      <c r="U1946" s="7">
        <v>100</v>
      </c>
      <c r="V1946" s="7" t="s">
        <v>1</v>
      </c>
      <c r="W1946" s="7">
        <v>0</v>
      </c>
      <c r="X1946" s="7">
        <v>0</v>
      </c>
      <c r="Y1946" s="7" t="s">
        <v>2709</v>
      </c>
      <c r="Z1946" s="7" t="s">
        <v>1978</v>
      </c>
      <c r="AA1946" s="7" t="s">
        <v>1578</v>
      </c>
    </row>
    <row r="1947" spans="1:27" x14ac:dyDescent="0.35">
      <c r="A1947" s="7" t="s">
        <v>0</v>
      </c>
      <c r="B1947" s="7">
        <v>4855</v>
      </c>
      <c r="C1947" s="7">
        <v>253</v>
      </c>
      <c r="D1947" s="7">
        <v>100</v>
      </c>
      <c r="E1947" s="7" t="s">
        <v>1</v>
      </c>
      <c r="F1947" s="7">
        <v>0</v>
      </c>
      <c r="G1947" s="7">
        <v>0</v>
      </c>
      <c r="H1947" s="7" t="s">
        <v>2709</v>
      </c>
      <c r="I1947" s="7" t="s">
        <v>1977</v>
      </c>
      <c r="J1947" s="7" t="s">
        <v>1578</v>
      </c>
      <c r="R1947" s="7" t="s">
        <v>0</v>
      </c>
      <c r="S1947" s="7">
        <v>4855</v>
      </c>
      <c r="T1947" s="7">
        <v>253</v>
      </c>
      <c r="U1947" s="7">
        <v>100</v>
      </c>
      <c r="V1947" s="7" t="s">
        <v>1</v>
      </c>
      <c r="W1947" s="7">
        <v>0</v>
      </c>
      <c r="X1947" s="7">
        <v>0</v>
      </c>
      <c r="Y1947" s="7" t="s">
        <v>2709</v>
      </c>
      <c r="Z1947" s="7" t="s">
        <v>1977</v>
      </c>
      <c r="AA1947" s="7" t="s">
        <v>1578</v>
      </c>
    </row>
    <row r="1948" spans="1:27" x14ac:dyDescent="0.35">
      <c r="A1948" s="7" t="s">
        <v>0</v>
      </c>
      <c r="B1948" s="7">
        <v>4855</v>
      </c>
      <c r="C1948" s="7">
        <v>253</v>
      </c>
      <c r="D1948" s="7">
        <v>100</v>
      </c>
      <c r="E1948" s="7" t="s">
        <v>1</v>
      </c>
      <c r="F1948" s="7">
        <v>0</v>
      </c>
      <c r="G1948" s="7">
        <v>0</v>
      </c>
      <c r="H1948" s="7" t="s">
        <v>2709</v>
      </c>
      <c r="I1948" s="7" t="s">
        <v>1981</v>
      </c>
      <c r="J1948" s="7" t="s">
        <v>1578</v>
      </c>
      <c r="R1948" s="7" t="s">
        <v>0</v>
      </c>
      <c r="S1948" s="7">
        <v>4855</v>
      </c>
      <c r="T1948" s="7">
        <v>253</v>
      </c>
      <c r="U1948" s="7">
        <v>100</v>
      </c>
      <c r="V1948" s="7" t="s">
        <v>1</v>
      </c>
      <c r="W1948" s="7">
        <v>0</v>
      </c>
      <c r="X1948" s="7">
        <v>0</v>
      </c>
      <c r="Y1948" s="7" t="s">
        <v>2709</v>
      </c>
      <c r="Z1948" s="7" t="s">
        <v>1981</v>
      </c>
      <c r="AA1948" s="7" t="s">
        <v>1578</v>
      </c>
    </row>
    <row r="1949" spans="1:27" x14ac:dyDescent="0.35">
      <c r="A1949" s="7" t="s">
        <v>0</v>
      </c>
      <c r="B1949" s="7">
        <v>4855</v>
      </c>
      <c r="C1949" s="7">
        <v>253</v>
      </c>
      <c r="D1949" s="7">
        <v>100</v>
      </c>
      <c r="E1949" s="7" t="s">
        <v>1</v>
      </c>
      <c r="F1949" s="7">
        <v>0</v>
      </c>
      <c r="G1949" s="7">
        <v>0</v>
      </c>
      <c r="H1949" s="7" t="s">
        <v>2709</v>
      </c>
      <c r="I1949" s="7" t="s">
        <v>1976</v>
      </c>
      <c r="J1949" s="7" t="s">
        <v>1578</v>
      </c>
      <c r="R1949" s="7" t="s">
        <v>0</v>
      </c>
      <c r="S1949" s="7">
        <v>4855</v>
      </c>
      <c r="T1949" s="7">
        <v>253</v>
      </c>
      <c r="U1949" s="7">
        <v>100</v>
      </c>
      <c r="V1949" s="7" t="s">
        <v>1</v>
      </c>
      <c r="W1949" s="7">
        <v>0</v>
      </c>
      <c r="X1949" s="7">
        <v>0</v>
      </c>
      <c r="Y1949" s="7" t="s">
        <v>2709</v>
      </c>
      <c r="Z1949" s="7" t="s">
        <v>1976</v>
      </c>
      <c r="AA1949" s="7" t="s">
        <v>1578</v>
      </c>
    </row>
    <row r="1950" spans="1:27" x14ac:dyDescent="0.35">
      <c r="A1950" s="7" t="s">
        <v>0</v>
      </c>
      <c r="B1950" s="7">
        <v>4855</v>
      </c>
      <c r="C1950" s="7">
        <v>253</v>
      </c>
      <c r="D1950" s="7">
        <v>100</v>
      </c>
      <c r="E1950" s="7" t="s">
        <v>1</v>
      </c>
      <c r="F1950" s="7">
        <v>0</v>
      </c>
      <c r="G1950" s="7">
        <v>0</v>
      </c>
      <c r="H1950" s="7" t="s">
        <v>2709</v>
      </c>
      <c r="I1950" s="7" t="s">
        <v>1980</v>
      </c>
      <c r="J1950" s="7" t="s">
        <v>1578</v>
      </c>
      <c r="R1950" s="7" t="s">
        <v>0</v>
      </c>
      <c r="S1950" s="7">
        <v>4855</v>
      </c>
      <c r="T1950" s="7">
        <v>253</v>
      </c>
      <c r="U1950" s="7">
        <v>100</v>
      </c>
      <c r="V1950" s="7" t="s">
        <v>1</v>
      </c>
      <c r="W1950" s="7">
        <v>0</v>
      </c>
      <c r="X1950" s="7">
        <v>0</v>
      </c>
      <c r="Y1950" s="7" t="s">
        <v>2709</v>
      </c>
      <c r="Z1950" s="7" t="s">
        <v>1980</v>
      </c>
      <c r="AA1950" s="7" t="s">
        <v>1578</v>
      </c>
    </row>
    <row r="1951" spans="1:27" x14ac:dyDescent="0.35">
      <c r="A1951" s="7" t="s">
        <v>0</v>
      </c>
      <c r="B1951" s="7">
        <v>4855</v>
      </c>
      <c r="C1951" s="7">
        <v>253</v>
      </c>
      <c r="D1951" s="7">
        <v>100</v>
      </c>
      <c r="E1951" s="7" t="s">
        <v>1</v>
      </c>
      <c r="F1951" s="7">
        <v>0</v>
      </c>
      <c r="G1951" s="7">
        <v>0</v>
      </c>
      <c r="H1951" s="7" t="s">
        <v>2709</v>
      </c>
      <c r="I1951" s="7" t="s">
        <v>1982</v>
      </c>
      <c r="J1951" s="7" t="s">
        <v>1578</v>
      </c>
      <c r="R1951" s="7" t="s">
        <v>0</v>
      </c>
      <c r="S1951" s="7">
        <v>4855</v>
      </c>
      <c r="T1951" s="7">
        <v>253</v>
      </c>
      <c r="U1951" s="7">
        <v>100</v>
      </c>
      <c r="V1951" s="7" t="s">
        <v>1</v>
      </c>
      <c r="W1951" s="7">
        <v>0</v>
      </c>
      <c r="X1951" s="7">
        <v>0</v>
      </c>
      <c r="Y1951" s="7" t="s">
        <v>2709</v>
      </c>
      <c r="Z1951" s="7" t="s">
        <v>1982</v>
      </c>
      <c r="AA1951" s="7" t="s">
        <v>1578</v>
      </c>
    </row>
    <row r="1952" spans="1:27" x14ac:dyDescent="0.35">
      <c r="A1952" s="7" t="s">
        <v>0</v>
      </c>
      <c r="B1952" s="7">
        <v>4855</v>
      </c>
      <c r="C1952" s="7">
        <v>253</v>
      </c>
      <c r="D1952" s="7">
        <v>100</v>
      </c>
      <c r="E1952" s="7" t="s">
        <v>1</v>
      </c>
      <c r="F1952" s="7">
        <v>0</v>
      </c>
      <c r="G1952" s="7">
        <v>0</v>
      </c>
      <c r="H1952" s="7" t="s">
        <v>2709</v>
      </c>
      <c r="I1952" s="7" t="s">
        <v>1979</v>
      </c>
      <c r="J1952" s="7" t="s">
        <v>1578</v>
      </c>
      <c r="R1952" s="7" t="s">
        <v>0</v>
      </c>
      <c r="S1952" s="7">
        <v>4855</v>
      </c>
      <c r="T1952" s="7">
        <v>253</v>
      </c>
      <c r="U1952" s="7">
        <v>100</v>
      </c>
      <c r="V1952" s="7" t="s">
        <v>1</v>
      </c>
      <c r="W1952" s="7">
        <v>0</v>
      </c>
      <c r="X1952" s="7">
        <v>0</v>
      </c>
      <c r="Y1952" s="7" t="s">
        <v>2709</v>
      </c>
      <c r="Z1952" s="7" t="s">
        <v>1979</v>
      </c>
      <c r="AA1952" s="7" t="s">
        <v>1578</v>
      </c>
    </row>
    <row r="1953" spans="1:27" x14ac:dyDescent="0.35">
      <c r="A1953" s="7" t="s">
        <v>0</v>
      </c>
      <c r="B1953" s="7">
        <v>4855</v>
      </c>
      <c r="C1953" s="7">
        <v>253</v>
      </c>
      <c r="D1953" s="7">
        <v>100</v>
      </c>
      <c r="E1953" s="7" t="s">
        <v>1</v>
      </c>
      <c r="F1953" s="7">
        <v>0</v>
      </c>
      <c r="G1953" s="7">
        <v>0</v>
      </c>
      <c r="H1953" s="7" t="s">
        <v>2709</v>
      </c>
      <c r="I1953" s="7" t="s">
        <v>1983</v>
      </c>
      <c r="J1953" s="7" t="s">
        <v>1578</v>
      </c>
      <c r="R1953" s="7" t="s">
        <v>0</v>
      </c>
      <c r="S1953" s="7">
        <v>4855</v>
      </c>
      <c r="T1953" s="7">
        <v>253</v>
      </c>
      <c r="U1953" s="7">
        <v>100</v>
      </c>
      <c r="V1953" s="7" t="s">
        <v>1</v>
      </c>
      <c r="W1953" s="7">
        <v>0</v>
      </c>
      <c r="X1953" s="7">
        <v>0</v>
      </c>
      <c r="Y1953" s="7" t="s">
        <v>2709</v>
      </c>
      <c r="Z1953" s="7" t="s">
        <v>1983</v>
      </c>
      <c r="AA1953" s="7" t="s">
        <v>1578</v>
      </c>
    </row>
    <row r="1954" spans="1:27" x14ac:dyDescent="0.35">
      <c r="A1954" s="7" t="s">
        <v>0</v>
      </c>
      <c r="B1954" s="7">
        <v>4855</v>
      </c>
      <c r="C1954" s="7">
        <v>253</v>
      </c>
      <c r="D1954" s="7">
        <v>100</v>
      </c>
      <c r="E1954" s="7" t="s">
        <v>1</v>
      </c>
      <c r="F1954" s="7">
        <v>0</v>
      </c>
      <c r="G1954" s="7">
        <v>0</v>
      </c>
      <c r="H1954" s="7" t="s">
        <v>2709</v>
      </c>
      <c r="I1954" s="7" t="s">
        <v>1984</v>
      </c>
      <c r="J1954" s="7" t="s">
        <v>1578</v>
      </c>
      <c r="R1954" s="7" t="s">
        <v>0</v>
      </c>
      <c r="S1954" s="7">
        <v>4855</v>
      </c>
      <c r="T1954" s="7">
        <v>253</v>
      </c>
      <c r="U1954" s="7">
        <v>100</v>
      </c>
      <c r="V1954" s="7" t="s">
        <v>1</v>
      </c>
      <c r="W1954" s="7">
        <v>0</v>
      </c>
      <c r="X1954" s="7">
        <v>0</v>
      </c>
      <c r="Y1954" s="7" t="s">
        <v>2709</v>
      </c>
      <c r="Z1954" s="7" t="s">
        <v>1984</v>
      </c>
      <c r="AA1954" s="7" t="s">
        <v>1578</v>
      </c>
    </row>
    <row r="1955" spans="1:27" x14ac:dyDescent="0.35">
      <c r="A1955" s="7" t="s">
        <v>0</v>
      </c>
      <c r="B1955" s="7">
        <v>4855</v>
      </c>
      <c r="C1955" s="7">
        <v>253</v>
      </c>
      <c r="D1955" s="7">
        <v>100</v>
      </c>
      <c r="E1955" s="7" t="s">
        <v>1</v>
      </c>
      <c r="F1955" s="7">
        <v>0</v>
      </c>
      <c r="G1955" s="7">
        <v>0</v>
      </c>
      <c r="H1955" s="7" t="s">
        <v>2709</v>
      </c>
      <c r="I1955" s="7" t="s">
        <v>1985</v>
      </c>
      <c r="J1955" s="7" t="s">
        <v>1578</v>
      </c>
      <c r="R1955" s="7" t="s">
        <v>0</v>
      </c>
      <c r="S1955" s="7">
        <v>4855</v>
      </c>
      <c r="T1955" s="7">
        <v>253</v>
      </c>
      <c r="U1955" s="7">
        <v>100</v>
      </c>
      <c r="V1955" s="7" t="s">
        <v>1</v>
      </c>
      <c r="W1955" s="7">
        <v>0</v>
      </c>
      <c r="X1955" s="7">
        <v>0</v>
      </c>
      <c r="Y1955" s="7" t="s">
        <v>2709</v>
      </c>
      <c r="Z1955" s="7" t="s">
        <v>1985</v>
      </c>
      <c r="AA1955" s="7" t="s">
        <v>1578</v>
      </c>
    </row>
    <row r="1956" spans="1:27" x14ac:dyDescent="0.35">
      <c r="A1956" s="7" t="s">
        <v>0</v>
      </c>
      <c r="B1956" s="7">
        <v>4855</v>
      </c>
      <c r="C1956" s="7">
        <v>253</v>
      </c>
      <c r="D1956" s="7">
        <v>100</v>
      </c>
      <c r="E1956" s="7" t="s">
        <v>1</v>
      </c>
      <c r="F1956" s="7">
        <v>0</v>
      </c>
      <c r="G1956" s="7">
        <v>0</v>
      </c>
      <c r="H1956" s="7" t="s">
        <v>2709</v>
      </c>
      <c r="I1956" s="7" t="s">
        <v>1987</v>
      </c>
      <c r="J1956" s="7" t="s">
        <v>1578</v>
      </c>
      <c r="R1956" s="7" t="s">
        <v>0</v>
      </c>
      <c r="S1956" s="7">
        <v>4855</v>
      </c>
      <c r="T1956" s="7">
        <v>253</v>
      </c>
      <c r="U1956" s="7">
        <v>100</v>
      </c>
      <c r="V1956" s="7" t="s">
        <v>1</v>
      </c>
      <c r="W1956" s="7">
        <v>0</v>
      </c>
      <c r="X1956" s="7">
        <v>0</v>
      </c>
      <c r="Y1956" s="7" t="s">
        <v>2709</v>
      </c>
      <c r="Z1956" s="7" t="s">
        <v>1987</v>
      </c>
      <c r="AA1956" s="7" t="s">
        <v>1578</v>
      </c>
    </row>
    <row r="1957" spans="1:27" x14ac:dyDescent="0.35">
      <c r="A1957" s="7" t="s">
        <v>0</v>
      </c>
      <c r="B1957" s="7">
        <v>4855</v>
      </c>
      <c r="C1957" s="7">
        <v>253</v>
      </c>
      <c r="D1957" s="7">
        <v>100</v>
      </c>
      <c r="E1957" s="7" t="s">
        <v>1</v>
      </c>
      <c r="F1957" s="7">
        <v>0</v>
      </c>
      <c r="G1957" s="7">
        <v>0</v>
      </c>
      <c r="H1957" s="7" t="s">
        <v>2709</v>
      </c>
      <c r="I1957" s="7" t="s">
        <v>1986</v>
      </c>
      <c r="J1957" s="7" t="s">
        <v>1578</v>
      </c>
      <c r="R1957" s="7" t="s">
        <v>0</v>
      </c>
      <c r="S1957" s="7">
        <v>4855</v>
      </c>
      <c r="T1957" s="7">
        <v>253</v>
      </c>
      <c r="U1957" s="7">
        <v>100</v>
      </c>
      <c r="V1957" s="7" t="s">
        <v>1</v>
      </c>
      <c r="W1957" s="7">
        <v>0</v>
      </c>
      <c r="X1957" s="7">
        <v>0</v>
      </c>
      <c r="Y1957" s="7" t="s">
        <v>2709</v>
      </c>
      <c r="Z1957" s="7" t="s">
        <v>1986</v>
      </c>
      <c r="AA1957" s="7" t="s">
        <v>1578</v>
      </c>
    </row>
    <row r="1958" spans="1:27" x14ac:dyDescent="0.35">
      <c r="A1958" s="7" t="s">
        <v>0</v>
      </c>
      <c r="B1958" s="7">
        <v>4855</v>
      </c>
      <c r="C1958" s="7">
        <v>253</v>
      </c>
      <c r="D1958" s="7">
        <v>100</v>
      </c>
      <c r="E1958" s="7" t="s">
        <v>1</v>
      </c>
      <c r="F1958" s="7">
        <v>0</v>
      </c>
      <c r="G1958" s="7">
        <v>0</v>
      </c>
      <c r="H1958" s="7" t="s">
        <v>2709</v>
      </c>
      <c r="I1958" s="7" t="s">
        <v>1988</v>
      </c>
      <c r="J1958" s="7" t="s">
        <v>1578</v>
      </c>
      <c r="R1958" s="7" t="s">
        <v>0</v>
      </c>
      <c r="S1958" s="7">
        <v>4855</v>
      </c>
      <c r="T1958" s="7">
        <v>253</v>
      </c>
      <c r="U1958" s="7">
        <v>100</v>
      </c>
      <c r="V1958" s="7" t="s">
        <v>1</v>
      </c>
      <c r="W1958" s="7">
        <v>0</v>
      </c>
      <c r="X1958" s="7">
        <v>0</v>
      </c>
      <c r="Y1958" s="7" t="s">
        <v>2709</v>
      </c>
      <c r="Z1958" s="7" t="s">
        <v>1988</v>
      </c>
      <c r="AA1958" s="7" t="s">
        <v>1578</v>
      </c>
    </row>
    <row r="1959" spans="1:27" x14ac:dyDescent="0.35">
      <c r="A1959" s="7" t="s">
        <v>0</v>
      </c>
      <c r="B1959" s="7">
        <v>4855</v>
      </c>
      <c r="C1959" s="7">
        <v>253</v>
      </c>
      <c r="D1959" s="7">
        <v>100</v>
      </c>
      <c r="E1959" s="7" t="s">
        <v>1</v>
      </c>
      <c r="F1959" s="7">
        <v>0</v>
      </c>
      <c r="G1959" s="7">
        <v>0</v>
      </c>
      <c r="H1959" s="7" t="s">
        <v>2709</v>
      </c>
      <c r="I1959" s="7" t="s">
        <v>1989</v>
      </c>
      <c r="J1959" s="7" t="s">
        <v>1578</v>
      </c>
      <c r="R1959" s="7" t="s">
        <v>0</v>
      </c>
      <c r="S1959" s="7">
        <v>4855</v>
      </c>
      <c r="T1959" s="7">
        <v>253</v>
      </c>
      <c r="U1959" s="7">
        <v>100</v>
      </c>
      <c r="V1959" s="7" t="s">
        <v>1</v>
      </c>
      <c r="W1959" s="7">
        <v>0</v>
      </c>
      <c r="X1959" s="7">
        <v>0</v>
      </c>
      <c r="Y1959" s="7" t="s">
        <v>2709</v>
      </c>
      <c r="Z1959" s="7" t="s">
        <v>1989</v>
      </c>
      <c r="AA1959" s="7" t="s">
        <v>1578</v>
      </c>
    </row>
    <row r="1960" spans="1:27" x14ac:dyDescent="0.35">
      <c r="A1960" s="7" t="s">
        <v>0</v>
      </c>
      <c r="B1960" s="7">
        <v>4855</v>
      </c>
      <c r="C1960" s="7">
        <v>253</v>
      </c>
      <c r="D1960" s="7">
        <v>100</v>
      </c>
      <c r="E1960" s="7" t="s">
        <v>1</v>
      </c>
      <c r="F1960" s="7">
        <v>0</v>
      </c>
      <c r="G1960" s="7">
        <v>0</v>
      </c>
      <c r="H1960" s="7" t="s">
        <v>2709</v>
      </c>
      <c r="I1960" s="7" t="s">
        <v>1990</v>
      </c>
      <c r="J1960" s="7" t="s">
        <v>1578</v>
      </c>
      <c r="R1960" s="7" t="s">
        <v>0</v>
      </c>
      <c r="S1960" s="7">
        <v>4855</v>
      </c>
      <c r="T1960" s="7">
        <v>253</v>
      </c>
      <c r="U1960" s="7">
        <v>100</v>
      </c>
      <c r="V1960" s="7" t="s">
        <v>1</v>
      </c>
      <c r="W1960" s="7">
        <v>0</v>
      </c>
      <c r="X1960" s="7">
        <v>0</v>
      </c>
      <c r="Y1960" s="7" t="s">
        <v>2709</v>
      </c>
      <c r="Z1960" s="7" t="s">
        <v>1990</v>
      </c>
      <c r="AA1960" s="7" t="s">
        <v>1578</v>
      </c>
    </row>
    <row r="1961" spans="1:27" x14ac:dyDescent="0.35">
      <c r="A1961" s="7" t="s">
        <v>0</v>
      </c>
      <c r="B1961" s="7">
        <v>4855</v>
      </c>
      <c r="C1961" s="7">
        <v>253</v>
      </c>
      <c r="D1961" s="7">
        <v>100</v>
      </c>
      <c r="E1961" s="7" t="s">
        <v>1</v>
      </c>
      <c r="F1961" s="7">
        <v>0</v>
      </c>
      <c r="G1961" s="7">
        <v>0</v>
      </c>
      <c r="H1961" s="7" t="s">
        <v>2709</v>
      </c>
      <c r="I1961" s="7" t="s">
        <v>1991</v>
      </c>
      <c r="J1961" s="7" t="s">
        <v>1578</v>
      </c>
      <c r="R1961" s="7" t="s">
        <v>0</v>
      </c>
      <c r="S1961" s="7">
        <v>4855</v>
      </c>
      <c r="T1961" s="7">
        <v>253</v>
      </c>
      <c r="U1961" s="7">
        <v>100</v>
      </c>
      <c r="V1961" s="7" t="s">
        <v>1</v>
      </c>
      <c r="W1961" s="7">
        <v>0</v>
      </c>
      <c r="X1961" s="7">
        <v>0</v>
      </c>
      <c r="Y1961" s="7" t="s">
        <v>2709</v>
      </c>
      <c r="Z1961" s="7" t="s">
        <v>1991</v>
      </c>
      <c r="AA1961" s="7" t="s">
        <v>1578</v>
      </c>
    </row>
    <row r="1962" spans="1:27" x14ac:dyDescent="0.35">
      <c r="A1962" s="7" t="s">
        <v>0</v>
      </c>
      <c r="B1962" s="7">
        <v>4855</v>
      </c>
      <c r="C1962" s="7">
        <v>253</v>
      </c>
      <c r="D1962" s="7">
        <v>100</v>
      </c>
      <c r="E1962" s="7" t="s">
        <v>1</v>
      </c>
      <c r="F1962" s="7">
        <v>0</v>
      </c>
      <c r="G1962" s="7">
        <v>0</v>
      </c>
      <c r="H1962" s="7" t="s">
        <v>2709</v>
      </c>
      <c r="I1962" s="7" t="s">
        <v>1992</v>
      </c>
      <c r="J1962" s="7" t="s">
        <v>1578</v>
      </c>
      <c r="R1962" s="7" t="s">
        <v>0</v>
      </c>
      <c r="S1962" s="7">
        <v>4855</v>
      </c>
      <c r="T1962" s="7">
        <v>253</v>
      </c>
      <c r="U1962" s="7">
        <v>100</v>
      </c>
      <c r="V1962" s="7" t="s">
        <v>1</v>
      </c>
      <c r="W1962" s="7">
        <v>0</v>
      </c>
      <c r="X1962" s="7">
        <v>0</v>
      </c>
      <c r="Y1962" s="7" t="s">
        <v>2709</v>
      </c>
      <c r="Z1962" s="7" t="s">
        <v>1992</v>
      </c>
      <c r="AA1962" s="7" t="s">
        <v>1578</v>
      </c>
    </row>
    <row r="1963" spans="1:27" x14ac:dyDescent="0.35">
      <c r="A1963" s="7" t="s">
        <v>0</v>
      </c>
      <c r="B1963" s="7">
        <v>4855</v>
      </c>
      <c r="C1963" s="7">
        <v>253</v>
      </c>
      <c r="D1963" s="7">
        <v>100</v>
      </c>
      <c r="E1963" s="7" t="s">
        <v>1</v>
      </c>
      <c r="F1963" s="7">
        <v>0</v>
      </c>
      <c r="G1963" s="7">
        <v>0</v>
      </c>
      <c r="H1963" s="7" t="s">
        <v>2709</v>
      </c>
      <c r="I1963" s="7" t="s">
        <v>1993</v>
      </c>
      <c r="J1963" s="7" t="s">
        <v>1578</v>
      </c>
      <c r="R1963" s="7" t="s">
        <v>0</v>
      </c>
      <c r="S1963" s="7">
        <v>4855</v>
      </c>
      <c r="T1963" s="7">
        <v>253</v>
      </c>
      <c r="U1963" s="7">
        <v>100</v>
      </c>
      <c r="V1963" s="7" t="s">
        <v>1</v>
      </c>
      <c r="W1963" s="7">
        <v>0</v>
      </c>
      <c r="X1963" s="7">
        <v>0</v>
      </c>
      <c r="Y1963" s="7" t="s">
        <v>2709</v>
      </c>
      <c r="Z1963" s="7" t="s">
        <v>1993</v>
      </c>
      <c r="AA1963" s="7" t="s">
        <v>1578</v>
      </c>
    </row>
    <row r="1964" spans="1:27" x14ac:dyDescent="0.35">
      <c r="A1964" s="7" t="s">
        <v>0</v>
      </c>
      <c r="B1964" s="7">
        <v>4855</v>
      </c>
      <c r="C1964" s="7">
        <v>253</v>
      </c>
      <c r="D1964" s="7">
        <v>100</v>
      </c>
      <c r="E1964" s="7" t="s">
        <v>1</v>
      </c>
      <c r="F1964" s="7">
        <v>0</v>
      </c>
      <c r="G1964" s="7">
        <v>0</v>
      </c>
      <c r="H1964" s="7" t="s">
        <v>2709</v>
      </c>
      <c r="I1964" s="7" t="s">
        <v>1994</v>
      </c>
      <c r="J1964" s="7" t="s">
        <v>1578</v>
      </c>
      <c r="R1964" s="7" t="s">
        <v>0</v>
      </c>
      <c r="S1964" s="7">
        <v>4855</v>
      </c>
      <c r="T1964" s="7">
        <v>253</v>
      </c>
      <c r="U1964" s="7">
        <v>100</v>
      </c>
      <c r="V1964" s="7" t="s">
        <v>1</v>
      </c>
      <c r="W1964" s="7">
        <v>0</v>
      </c>
      <c r="X1964" s="7">
        <v>0</v>
      </c>
      <c r="Y1964" s="7" t="s">
        <v>2709</v>
      </c>
      <c r="Z1964" s="7" t="s">
        <v>1994</v>
      </c>
      <c r="AA1964" s="7" t="s">
        <v>1578</v>
      </c>
    </row>
    <row r="1965" spans="1:27" x14ac:dyDescent="0.35">
      <c r="A1965" s="7" t="s">
        <v>0</v>
      </c>
      <c r="B1965" s="7">
        <v>4855</v>
      </c>
      <c r="C1965" s="7">
        <v>253</v>
      </c>
      <c r="D1965" s="7">
        <v>100</v>
      </c>
      <c r="E1965" s="7" t="s">
        <v>1</v>
      </c>
      <c r="F1965" s="7">
        <v>0</v>
      </c>
      <c r="G1965" s="7">
        <v>0</v>
      </c>
      <c r="H1965" s="7" t="s">
        <v>2709</v>
      </c>
      <c r="I1965" s="7" t="s">
        <v>1995</v>
      </c>
      <c r="J1965" s="7" t="s">
        <v>1578</v>
      </c>
      <c r="R1965" s="7" t="s">
        <v>0</v>
      </c>
      <c r="S1965" s="7">
        <v>4855</v>
      </c>
      <c r="T1965" s="7">
        <v>253</v>
      </c>
      <c r="U1965" s="7">
        <v>100</v>
      </c>
      <c r="V1965" s="7" t="s">
        <v>1</v>
      </c>
      <c r="W1965" s="7">
        <v>0</v>
      </c>
      <c r="X1965" s="7">
        <v>0</v>
      </c>
      <c r="Y1965" s="7" t="s">
        <v>2709</v>
      </c>
      <c r="Z1965" s="7" t="s">
        <v>1995</v>
      </c>
      <c r="AA1965" s="7" t="s">
        <v>1578</v>
      </c>
    </row>
    <row r="1966" spans="1:27" x14ac:dyDescent="0.35">
      <c r="A1966" s="7" t="s">
        <v>0</v>
      </c>
      <c r="B1966" s="7">
        <v>4855</v>
      </c>
      <c r="C1966" s="7">
        <v>253</v>
      </c>
      <c r="D1966" s="7">
        <v>100</v>
      </c>
      <c r="E1966" s="7" t="s">
        <v>1</v>
      </c>
      <c r="F1966" s="7">
        <v>0</v>
      </c>
      <c r="G1966" s="7">
        <v>0</v>
      </c>
      <c r="H1966" s="7" t="s">
        <v>2709</v>
      </c>
      <c r="I1966" s="7" t="s">
        <v>1996</v>
      </c>
      <c r="J1966" s="7" t="s">
        <v>1578</v>
      </c>
      <c r="R1966" s="7" t="s">
        <v>0</v>
      </c>
      <c r="S1966" s="7">
        <v>4855</v>
      </c>
      <c r="T1966" s="7">
        <v>253</v>
      </c>
      <c r="U1966" s="7">
        <v>100</v>
      </c>
      <c r="V1966" s="7" t="s">
        <v>1</v>
      </c>
      <c r="W1966" s="7">
        <v>0</v>
      </c>
      <c r="X1966" s="7">
        <v>0</v>
      </c>
      <c r="Y1966" s="7" t="s">
        <v>2709</v>
      </c>
      <c r="Z1966" s="7" t="s">
        <v>1996</v>
      </c>
      <c r="AA1966" s="7" t="s">
        <v>1578</v>
      </c>
    </row>
    <row r="1967" spans="1:27" x14ac:dyDescent="0.35">
      <c r="A1967" s="7" t="s">
        <v>0</v>
      </c>
      <c r="B1967" s="7">
        <v>4855</v>
      </c>
      <c r="C1967" s="7">
        <v>253</v>
      </c>
      <c r="D1967" s="7">
        <v>100</v>
      </c>
      <c r="E1967" s="7" t="s">
        <v>1</v>
      </c>
      <c r="F1967" s="7">
        <v>0</v>
      </c>
      <c r="G1967" s="7">
        <v>0</v>
      </c>
      <c r="H1967" s="7" t="s">
        <v>2709</v>
      </c>
      <c r="I1967" s="7" t="s">
        <v>1997</v>
      </c>
      <c r="J1967" s="7" t="s">
        <v>1578</v>
      </c>
      <c r="R1967" s="7" t="s">
        <v>0</v>
      </c>
      <c r="S1967" s="7">
        <v>4855</v>
      </c>
      <c r="T1967" s="7">
        <v>253</v>
      </c>
      <c r="U1967" s="7">
        <v>100</v>
      </c>
      <c r="V1967" s="7" t="s">
        <v>1</v>
      </c>
      <c r="W1967" s="7">
        <v>0</v>
      </c>
      <c r="X1967" s="7">
        <v>0</v>
      </c>
      <c r="Y1967" s="7" t="s">
        <v>2709</v>
      </c>
      <c r="Z1967" s="7" t="s">
        <v>1997</v>
      </c>
      <c r="AA1967" s="7" t="s">
        <v>1578</v>
      </c>
    </row>
    <row r="1968" spans="1:27" x14ac:dyDescent="0.35">
      <c r="A1968" s="7" t="s">
        <v>0</v>
      </c>
      <c r="B1968" s="7">
        <v>4855</v>
      </c>
      <c r="C1968" s="7">
        <v>253</v>
      </c>
      <c r="D1968" s="7">
        <v>100</v>
      </c>
      <c r="E1968" s="7" t="s">
        <v>1</v>
      </c>
      <c r="F1968" s="7">
        <v>0</v>
      </c>
      <c r="G1968" s="7">
        <v>0</v>
      </c>
      <c r="H1968" s="7" t="s">
        <v>2709</v>
      </c>
      <c r="I1968" s="7" t="s">
        <v>1999</v>
      </c>
      <c r="J1968" s="7" t="s">
        <v>1578</v>
      </c>
      <c r="R1968" s="7" t="s">
        <v>0</v>
      </c>
      <c r="S1968" s="7">
        <v>4855</v>
      </c>
      <c r="T1968" s="7">
        <v>253</v>
      </c>
      <c r="U1968" s="7">
        <v>100</v>
      </c>
      <c r="V1968" s="7" t="s">
        <v>1</v>
      </c>
      <c r="W1968" s="7">
        <v>0</v>
      </c>
      <c r="X1968" s="7">
        <v>0</v>
      </c>
      <c r="Y1968" s="7" t="s">
        <v>2709</v>
      </c>
      <c r="Z1968" s="7" t="s">
        <v>1999</v>
      </c>
      <c r="AA1968" s="7" t="s">
        <v>1578</v>
      </c>
    </row>
    <row r="1969" spans="1:27" x14ac:dyDescent="0.35">
      <c r="A1969" s="7" t="s">
        <v>0</v>
      </c>
      <c r="B1969" s="7">
        <v>4855</v>
      </c>
      <c r="C1969" s="7">
        <v>253</v>
      </c>
      <c r="D1969" s="7">
        <v>100</v>
      </c>
      <c r="E1969" s="7" t="s">
        <v>1</v>
      </c>
      <c r="F1969" s="7">
        <v>0</v>
      </c>
      <c r="G1969" s="7">
        <v>0</v>
      </c>
      <c r="H1969" s="7" t="s">
        <v>2709</v>
      </c>
      <c r="I1969" s="7" t="s">
        <v>1998</v>
      </c>
      <c r="J1969" s="7" t="s">
        <v>1578</v>
      </c>
      <c r="R1969" s="7" t="s">
        <v>0</v>
      </c>
      <c r="S1969" s="7">
        <v>4855</v>
      </c>
      <c r="T1969" s="7">
        <v>253</v>
      </c>
      <c r="U1969" s="7">
        <v>100</v>
      </c>
      <c r="V1969" s="7" t="s">
        <v>1</v>
      </c>
      <c r="W1969" s="7">
        <v>0</v>
      </c>
      <c r="X1969" s="7">
        <v>0</v>
      </c>
      <c r="Y1969" s="7" t="s">
        <v>2709</v>
      </c>
      <c r="Z1969" s="7" t="s">
        <v>1998</v>
      </c>
      <c r="AA1969" s="7" t="s">
        <v>1578</v>
      </c>
    </row>
    <row r="1970" spans="1:27" x14ac:dyDescent="0.35">
      <c r="A1970" s="7" t="s">
        <v>0</v>
      </c>
      <c r="B1970" s="7">
        <v>4855</v>
      </c>
      <c r="C1970" s="7">
        <v>253</v>
      </c>
      <c r="D1970" s="7">
        <v>100</v>
      </c>
      <c r="E1970" s="7" t="s">
        <v>1</v>
      </c>
      <c r="F1970" s="7">
        <v>0</v>
      </c>
      <c r="G1970" s="7">
        <v>0</v>
      </c>
      <c r="H1970" s="7" t="s">
        <v>2709</v>
      </c>
      <c r="I1970" s="7" t="s">
        <v>2000</v>
      </c>
      <c r="J1970" s="7" t="s">
        <v>1578</v>
      </c>
      <c r="R1970" s="7" t="s">
        <v>0</v>
      </c>
      <c r="S1970" s="7">
        <v>4855</v>
      </c>
      <c r="T1970" s="7">
        <v>253</v>
      </c>
      <c r="U1970" s="7">
        <v>100</v>
      </c>
      <c r="V1970" s="7" t="s">
        <v>1</v>
      </c>
      <c r="W1970" s="7">
        <v>0</v>
      </c>
      <c r="X1970" s="7">
        <v>0</v>
      </c>
      <c r="Y1970" s="7" t="s">
        <v>2709</v>
      </c>
      <c r="Z1970" s="7" t="s">
        <v>2000</v>
      </c>
      <c r="AA1970" s="7" t="s">
        <v>1578</v>
      </c>
    </row>
    <row r="1971" spans="1:27" x14ac:dyDescent="0.35">
      <c r="A1971" s="7" t="s">
        <v>0</v>
      </c>
      <c r="B1971" s="7">
        <v>1864</v>
      </c>
      <c r="C1971" s="7">
        <v>253</v>
      </c>
      <c r="D1971" s="7">
        <v>99.6</v>
      </c>
      <c r="E1971" s="7" t="s">
        <v>1</v>
      </c>
      <c r="F1971" s="7">
        <v>0</v>
      </c>
      <c r="G1971" s="7">
        <v>0</v>
      </c>
      <c r="H1971" s="7" t="s">
        <v>2746</v>
      </c>
      <c r="I1971" s="7" t="s">
        <v>2002</v>
      </c>
      <c r="J1971" s="7" t="s">
        <v>2567</v>
      </c>
      <c r="R1971" s="7" t="s">
        <v>0</v>
      </c>
      <c r="S1971" s="7">
        <v>1864</v>
      </c>
      <c r="T1971" s="7">
        <v>253</v>
      </c>
      <c r="U1971" s="7">
        <v>99.6</v>
      </c>
      <c r="V1971" s="7" t="s">
        <v>1</v>
      </c>
      <c r="W1971" s="7">
        <v>0</v>
      </c>
      <c r="X1971" s="7">
        <v>0</v>
      </c>
      <c r="Y1971" s="7" t="s">
        <v>2746</v>
      </c>
      <c r="Z1971" s="7" t="s">
        <v>2002</v>
      </c>
      <c r="AA1971" s="7" t="s">
        <v>2567</v>
      </c>
    </row>
    <row r="1972" spans="1:27" x14ac:dyDescent="0.35">
      <c r="A1972" s="7" t="s">
        <v>0</v>
      </c>
      <c r="B1972" s="7">
        <v>1864</v>
      </c>
      <c r="C1972" s="7">
        <v>253</v>
      </c>
      <c r="D1972" s="7">
        <v>99.6</v>
      </c>
      <c r="E1972" s="7" t="s">
        <v>1</v>
      </c>
      <c r="F1972" s="7">
        <v>0</v>
      </c>
      <c r="G1972" s="7">
        <v>0</v>
      </c>
      <c r="H1972" s="7" t="s">
        <v>2746</v>
      </c>
      <c r="I1972" s="7" t="s">
        <v>2001</v>
      </c>
      <c r="J1972" s="7" t="s">
        <v>2567</v>
      </c>
      <c r="R1972" s="7" t="s">
        <v>0</v>
      </c>
      <c r="S1972" s="7">
        <v>1864</v>
      </c>
      <c r="T1972" s="7">
        <v>253</v>
      </c>
      <c r="U1972" s="7">
        <v>99.6</v>
      </c>
      <c r="V1972" s="7" t="s">
        <v>1</v>
      </c>
      <c r="W1972" s="7">
        <v>0</v>
      </c>
      <c r="X1972" s="7">
        <v>0</v>
      </c>
      <c r="Y1972" s="7" t="s">
        <v>2746</v>
      </c>
      <c r="Z1972" s="7" t="s">
        <v>2001</v>
      </c>
      <c r="AA1972" s="7" t="s">
        <v>2567</v>
      </c>
    </row>
    <row r="1973" spans="1:27" x14ac:dyDescent="0.35">
      <c r="A1973" s="7" t="s">
        <v>0</v>
      </c>
      <c r="B1973" s="7">
        <v>1864</v>
      </c>
      <c r="C1973" s="7">
        <v>253</v>
      </c>
      <c r="D1973" s="7">
        <v>99.6</v>
      </c>
      <c r="E1973" s="7" t="s">
        <v>1</v>
      </c>
      <c r="F1973" s="7">
        <v>0</v>
      </c>
      <c r="G1973" s="7">
        <v>0</v>
      </c>
      <c r="H1973" s="7" t="s">
        <v>2746</v>
      </c>
      <c r="I1973" s="7" t="s">
        <v>2003</v>
      </c>
      <c r="J1973" s="7" t="s">
        <v>2567</v>
      </c>
      <c r="R1973" s="7" t="s">
        <v>0</v>
      </c>
      <c r="S1973" s="7">
        <v>1864</v>
      </c>
      <c r="T1973" s="7">
        <v>253</v>
      </c>
      <c r="U1973" s="7">
        <v>99.6</v>
      </c>
      <c r="V1973" s="7" t="s">
        <v>1</v>
      </c>
      <c r="W1973" s="7">
        <v>0</v>
      </c>
      <c r="X1973" s="7">
        <v>0</v>
      </c>
      <c r="Y1973" s="7" t="s">
        <v>2746</v>
      </c>
      <c r="Z1973" s="7" t="s">
        <v>2003</v>
      </c>
      <c r="AA1973" s="7" t="s">
        <v>2567</v>
      </c>
    </row>
    <row r="1974" spans="1:27" x14ac:dyDescent="0.35">
      <c r="A1974" s="7" t="s">
        <v>0</v>
      </c>
      <c r="B1974" s="7">
        <v>1864</v>
      </c>
      <c r="C1974" s="7">
        <v>253</v>
      </c>
      <c r="D1974" s="7">
        <v>99.6</v>
      </c>
      <c r="E1974" s="7" t="s">
        <v>1</v>
      </c>
      <c r="F1974" s="7">
        <v>0</v>
      </c>
      <c r="G1974" s="7">
        <v>0</v>
      </c>
      <c r="H1974" s="7" t="s">
        <v>2746</v>
      </c>
      <c r="I1974" s="7" t="s">
        <v>2004</v>
      </c>
      <c r="J1974" s="7" t="s">
        <v>2567</v>
      </c>
      <c r="R1974" s="7" t="s">
        <v>0</v>
      </c>
      <c r="S1974" s="7">
        <v>1864</v>
      </c>
      <c r="T1974" s="7">
        <v>253</v>
      </c>
      <c r="U1974" s="7">
        <v>99.6</v>
      </c>
      <c r="V1974" s="7" t="s">
        <v>1</v>
      </c>
      <c r="W1974" s="7">
        <v>0</v>
      </c>
      <c r="X1974" s="7">
        <v>0</v>
      </c>
      <c r="Y1974" s="7" t="s">
        <v>2746</v>
      </c>
      <c r="Z1974" s="7" t="s">
        <v>2004</v>
      </c>
      <c r="AA1974" s="7" t="s">
        <v>2567</v>
      </c>
    </row>
    <row r="1975" spans="1:27" x14ac:dyDescent="0.35">
      <c r="A1975" s="7" t="s">
        <v>0</v>
      </c>
      <c r="B1975" s="7">
        <v>1864</v>
      </c>
      <c r="C1975" s="7">
        <v>253</v>
      </c>
      <c r="D1975" s="7">
        <v>99.6</v>
      </c>
      <c r="E1975" s="7" t="s">
        <v>1</v>
      </c>
      <c r="F1975" s="7">
        <v>0</v>
      </c>
      <c r="G1975" s="7">
        <v>0</v>
      </c>
      <c r="H1975" s="7" t="s">
        <v>2746</v>
      </c>
      <c r="I1975" s="7" t="s">
        <v>2005</v>
      </c>
      <c r="J1975" s="7" t="s">
        <v>2567</v>
      </c>
      <c r="R1975" s="7" t="s">
        <v>0</v>
      </c>
      <c r="S1975" s="7">
        <v>1864</v>
      </c>
      <c r="T1975" s="7">
        <v>253</v>
      </c>
      <c r="U1975" s="7">
        <v>99.6</v>
      </c>
      <c r="V1975" s="7" t="s">
        <v>1</v>
      </c>
      <c r="W1975" s="7">
        <v>0</v>
      </c>
      <c r="X1975" s="7">
        <v>0</v>
      </c>
      <c r="Y1975" s="7" t="s">
        <v>2746</v>
      </c>
      <c r="Z1975" s="7" t="s">
        <v>2005</v>
      </c>
      <c r="AA1975" s="7" t="s">
        <v>2567</v>
      </c>
    </row>
    <row r="1976" spans="1:27" x14ac:dyDescent="0.35">
      <c r="A1976" s="7" t="s">
        <v>0</v>
      </c>
      <c r="B1976" s="7">
        <v>1864</v>
      </c>
      <c r="C1976" s="7">
        <v>253</v>
      </c>
      <c r="D1976" s="7">
        <v>99.6</v>
      </c>
      <c r="E1976" s="7" t="s">
        <v>1</v>
      </c>
      <c r="F1976" s="7">
        <v>0</v>
      </c>
      <c r="G1976" s="7">
        <v>0</v>
      </c>
      <c r="H1976" s="7" t="s">
        <v>2746</v>
      </c>
      <c r="I1976" s="7" t="s">
        <v>2008</v>
      </c>
      <c r="J1976" s="7" t="s">
        <v>2567</v>
      </c>
      <c r="R1976" s="7" t="s">
        <v>0</v>
      </c>
      <c r="S1976" s="7">
        <v>1864</v>
      </c>
      <c r="T1976" s="7">
        <v>253</v>
      </c>
      <c r="U1976" s="7">
        <v>99.6</v>
      </c>
      <c r="V1976" s="7" t="s">
        <v>1</v>
      </c>
      <c r="W1976" s="7">
        <v>0</v>
      </c>
      <c r="X1976" s="7">
        <v>0</v>
      </c>
      <c r="Y1976" s="7" t="s">
        <v>2746</v>
      </c>
      <c r="Z1976" s="7" t="s">
        <v>2008</v>
      </c>
      <c r="AA1976" s="7" t="s">
        <v>2567</v>
      </c>
    </row>
    <row r="1977" spans="1:27" x14ac:dyDescent="0.35">
      <c r="A1977" s="7" t="s">
        <v>0</v>
      </c>
      <c r="B1977" s="7">
        <v>1864</v>
      </c>
      <c r="C1977" s="7">
        <v>253</v>
      </c>
      <c r="D1977" s="7">
        <v>99.6</v>
      </c>
      <c r="E1977" s="7" t="s">
        <v>1</v>
      </c>
      <c r="F1977" s="7">
        <v>0</v>
      </c>
      <c r="G1977" s="7">
        <v>0</v>
      </c>
      <c r="H1977" s="7" t="s">
        <v>2746</v>
      </c>
      <c r="I1977" s="7" t="s">
        <v>2006</v>
      </c>
      <c r="J1977" s="7" t="s">
        <v>2567</v>
      </c>
      <c r="R1977" s="7" t="s">
        <v>0</v>
      </c>
      <c r="S1977" s="7">
        <v>1864</v>
      </c>
      <c r="T1977" s="7">
        <v>253</v>
      </c>
      <c r="U1977" s="7">
        <v>99.6</v>
      </c>
      <c r="V1977" s="7" t="s">
        <v>1</v>
      </c>
      <c r="W1977" s="7">
        <v>0</v>
      </c>
      <c r="X1977" s="7">
        <v>0</v>
      </c>
      <c r="Y1977" s="7" t="s">
        <v>2746</v>
      </c>
      <c r="Z1977" s="7" t="s">
        <v>2006</v>
      </c>
      <c r="AA1977" s="7" t="s">
        <v>2567</v>
      </c>
    </row>
    <row r="1978" spans="1:27" x14ac:dyDescent="0.35">
      <c r="A1978" s="7" t="s">
        <v>0</v>
      </c>
      <c r="B1978" s="7">
        <v>1864</v>
      </c>
      <c r="C1978" s="7">
        <v>253</v>
      </c>
      <c r="D1978" s="7">
        <v>99.6</v>
      </c>
      <c r="E1978" s="7" t="s">
        <v>1</v>
      </c>
      <c r="F1978" s="7">
        <v>0</v>
      </c>
      <c r="G1978" s="7">
        <v>0</v>
      </c>
      <c r="H1978" s="7" t="s">
        <v>2746</v>
      </c>
      <c r="I1978" s="7" t="s">
        <v>2007</v>
      </c>
      <c r="J1978" s="7" t="s">
        <v>2567</v>
      </c>
      <c r="R1978" s="7" t="s">
        <v>0</v>
      </c>
      <c r="S1978" s="7">
        <v>1864</v>
      </c>
      <c r="T1978" s="7">
        <v>253</v>
      </c>
      <c r="U1978" s="7">
        <v>99.6</v>
      </c>
      <c r="V1978" s="7" t="s">
        <v>1</v>
      </c>
      <c r="W1978" s="7">
        <v>0</v>
      </c>
      <c r="X1978" s="7">
        <v>0</v>
      </c>
      <c r="Y1978" s="7" t="s">
        <v>2746</v>
      </c>
      <c r="Z1978" s="7" t="s">
        <v>2007</v>
      </c>
      <c r="AA1978" s="7" t="s">
        <v>2567</v>
      </c>
    </row>
    <row r="1979" spans="1:27" x14ac:dyDescent="0.35">
      <c r="A1979" s="7" t="s">
        <v>0</v>
      </c>
      <c r="B1979" s="7">
        <v>1864</v>
      </c>
      <c r="C1979" s="7">
        <v>253</v>
      </c>
      <c r="D1979" s="7">
        <v>99.6</v>
      </c>
      <c r="E1979" s="7" t="s">
        <v>1</v>
      </c>
      <c r="F1979" s="7">
        <v>0</v>
      </c>
      <c r="G1979" s="7">
        <v>0</v>
      </c>
      <c r="H1979" s="7" t="s">
        <v>2746</v>
      </c>
      <c r="I1979" s="7" t="s">
        <v>2010</v>
      </c>
      <c r="J1979" s="7" t="s">
        <v>2567</v>
      </c>
      <c r="R1979" s="7" t="s">
        <v>0</v>
      </c>
      <c r="S1979" s="7">
        <v>1864</v>
      </c>
      <c r="T1979" s="7">
        <v>253</v>
      </c>
      <c r="U1979" s="7">
        <v>99.6</v>
      </c>
      <c r="V1979" s="7" t="s">
        <v>1</v>
      </c>
      <c r="W1979" s="7">
        <v>0</v>
      </c>
      <c r="X1979" s="7">
        <v>0</v>
      </c>
      <c r="Y1979" s="7" t="s">
        <v>2746</v>
      </c>
      <c r="Z1979" s="7" t="s">
        <v>2010</v>
      </c>
      <c r="AA1979" s="7" t="s">
        <v>2567</v>
      </c>
    </row>
    <row r="1980" spans="1:27" x14ac:dyDescent="0.35">
      <c r="A1980" s="7" t="s">
        <v>0</v>
      </c>
      <c r="B1980" s="7">
        <v>5943</v>
      </c>
      <c r="C1980" s="7">
        <v>253</v>
      </c>
      <c r="D1980" s="7">
        <v>99.2</v>
      </c>
      <c r="E1980" s="7" t="s">
        <v>1</v>
      </c>
      <c r="F1980" s="7">
        <v>0</v>
      </c>
      <c r="G1980" s="7">
        <v>0</v>
      </c>
      <c r="H1980" s="7" t="s">
        <v>2707</v>
      </c>
      <c r="I1980" s="7" t="s">
        <v>2009</v>
      </c>
      <c r="J1980" s="7" t="s">
        <v>1545</v>
      </c>
      <c r="R1980" s="7" t="s">
        <v>0</v>
      </c>
      <c r="S1980" s="7">
        <v>5943</v>
      </c>
      <c r="T1980" s="7">
        <v>253</v>
      </c>
      <c r="U1980" s="7">
        <v>99.2</v>
      </c>
      <c r="V1980" s="7" t="s">
        <v>1</v>
      </c>
      <c r="W1980" s="7">
        <v>0</v>
      </c>
      <c r="X1980" s="7">
        <v>0</v>
      </c>
      <c r="Y1980" s="7" t="s">
        <v>2707</v>
      </c>
      <c r="Z1980" s="7" t="s">
        <v>2009</v>
      </c>
      <c r="AA1980" s="7" t="s">
        <v>1545</v>
      </c>
    </row>
    <row r="1981" spans="1:27" x14ac:dyDescent="0.35">
      <c r="A1981" s="7" t="s">
        <v>0</v>
      </c>
      <c r="B1981" s="7">
        <v>11107</v>
      </c>
      <c r="C1981" s="7">
        <v>252</v>
      </c>
      <c r="D1981" s="7">
        <v>99.6</v>
      </c>
      <c r="E1981" s="7" t="s">
        <v>1</v>
      </c>
      <c r="F1981" s="7">
        <v>0</v>
      </c>
      <c r="G1981" s="7">
        <v>0</v>
      </c>
      <c r="H1981" s="7" t="s">
        <v>2711</v>
      </c>
      <c r="I1981" s="7" t="s">
        <v>2016</v>
      </c>
      <c r="J1981" s="7" t="s">
        <v>1645</v>
      </c>
      <c r="R1981" s="7" t="s">
        <v>0</v>
      </c>
      <c r="S1981" s="7">
        <v>11107</v>
      </c>
      <c r="T1981" s="7">
        <v>252</v>
      </c>
      <c r="U1981" s="7">
        <v>99.6</v>
      </c>
      <c r="V1981" s="7" t="s">
        <v>1</v>
      </c>
      <c r="W1981" s="7">
        <v>0</v>
      </c>
      <c r="X1981" s="7">
        <v>0</v>
      </c>
      <c r="Y1981" s="7" t="s">
        <v>2711</v>
      </c>
      <c r="Z1981" s="7" t="s">
        <v>2016</v>
      </c>
      <c r="AA1981" s="7" t="s">
        <v>1645</v>
      </c>
    </row>
    <row r="1982" spans="1:27" x14ac:dyDescent="0.35">
      <c r="A1982" s="7" t="s">
        <v>0</v>
      </c>
      <c r="B1982" s="7">
        <v>11107</v>
      </c>
      <c r="C1982" s="7">
        <v>252</v>
      </c>
      <c r="D1982" s="7">
        <v>99.6</v>
      </c>
      <c r="E1982" s="7" t="s">
        <v>1</v>
      </c>
      <c r="F1982" s="7">
        <v>0</v>
      </c>
      <c r="G1982" s="7">
        <v>0</v>
      </c>
      <c r="H1982" s="7" t="s">
        <v>2711</v>
      </c>
      <c r="I1982" s="7" t="s">
        <v>2011</v>
      </c>
      <c r="J1982" s="7" t="s">
        <v>1645</v>
      </c>
      <c r="R1982" s="7" t="s">
        <v>0</v>
      </c>
      <c r="S1982" s="7">
        <v>11107</v>
      </c>
      <c r="T1982" s="7">
        <v>252</v>
      </c>
      <c r="U1982" s="7">
        <v>99.6</v>
      </c>
      <c r="V1982" s="7" t="s">
        <v>1</v>
      </c>
      <c r="W1982" s="7">
        <v>0</v>
      </c>
      <c r="X1982" s="7">
        <v>0</v>
      </c>
      <c r="Y1982" s="7" t="s">
        <v>2711</v>
      </c>
      <c r="Z1982" s="7" t="s">
        <v>2011</v>
      </c>
      <c r="AA1982" s="7" t="s">
        <v>1645</v>
      </c>
    </row>
    <row r="1983" spans="1:27" x14ac:dyDescent="0.35">
      <c r="A1983" s="7" t="s">
        <v>0</v>
      </c>
      <c r="B1983" s="7">
        <v>11107</v>
      </c>
      <c r="C1983" s="7">
        <v>252</v>
      </c>
      <c r="D1983" s="7">
        <v>99.6</v>
      </c>
      <c r="E1983" s="7" t="s">
        <v>1</v>
      </c>
      <c r="F1983" s="7">
        <v>0</v>
      </c>
      <c r="G1983" s="7">
        <v>0</v>
      </c>
      <c r="H1983" s="7" t="s">
        <v>2711</v>
      </c>
      <c r="I1983" s="7" t="s">
        <v>2012</v>
      </c>
      <c r="J1983" s="7" t="s">
        <v>1645</v>
      </c>
      <c r="R1983" s="7" t="s">
        <v>0</v>
      </c>
      <c r="S1983" s="7">
        <v>11107</v>
      </c>
      <c r="T1983" s="7">
        <v>252</v>
      </c>
      <c r="U1983" s="7">
        <v>99.6</v>
      </c>
      <c r="V1983" s="7" t="s">
        <v>1</v>
      </c>
      <c r="W1983" s="7">
        <v>0</v>
      </c>
      <c r="X1983" s="7">
        <v>0</v>
      </c>
      <c r="Y1983" s="7" t="s">
        <v>2711</v>
      </c>
      <c r="Z1983" s="7" t="s">
        <v>2012</v>
      </c>
      <c r="AA1983" s="7" t="s">
        <v>1645</v>
      </c>
    </row>
    <row r="1984" spans="1:27" x14ac:dyDescent="0.35">
      <c r="A1984" s="7" t="s">
        <v>0</v>
      </c>
      <c r="B1984" s="7">
        <v>11107</v>
      </c>
      <c r="C1984" s="7">
        <v>252</v>
      </c>
      <c r="D1984" s="7">
        <v>99.6</v>
      </c>
      <c r="E1984" s="7" t="s">
        <v>1</v>
      </c>
      <c r="F1984" s="7">
        <v>0</v>
      </c>
      <c r="G1984" s="7">
        <v>0</v>
      </c>
      <c r="H1984" s="7" t="s">
        <v>2711</v>
      </c>
      <c r="I1984" s="7" t="s">
        <v>2015</v>
      </c>
      <c r="J1984" s="7" t="s">
        <v>1645</v>
      </c>
      <c r="R1984" s="7" t="s">
        <v>0</v>
      </c>
      <c r="S1984" s="7">
        <v>11107</v>
      </c>
      <c r="T1984" s="7">
        <v>252</v>
      </c>
      <c r="U1984" s="7">
        <v>99.6</v>
      </c>
      <c r="V1984" s="7" t="s">
        <v>1</v>
      </c>
      <c r="W1984" s="7">
        <v>0</v>
      </c>
      <c r="X1984" s="7">
        <v>0</v>
      </c>
      <c r="Y1984" s="7" t="s">
        <v>2711</v>
      </c>
      <c r="Z1984" s="7" t="s">
        <v>2015</v>
      </c>
      <c r="AA1984" s="7" t="s">
        <v>1645</v>
      </c>
    </row>
    <row r="1985" spans="1:27" x14ac:dyDescent="0.35">
      <c r="A1985" s="7" t="s">
        <v>0</v>
      </c>
      <c r="B1985" s="7">
        <v>11107</v>
      </c>
      <c r="C1985" s="7">
        <v>252</v>
      </c>
      <c r="D1985" s="7">
        <v>99.6</v>
      </c>
      <c r="E1985" s="7" t="s">
        <v>1</v>
      </c>
      <c r="F1985" s="7">
        <v>0</v>
      </c>
      <c r="G1985" s="7">
        <v>0</v>
      </c>
      <c r="H1985" s="7" t="s">
        <v>2711</v>
      </c>
      <c r="I1985" s="7" t="s">
        <v>2017</v>
      </c>
      <c r="J1985" s="7" t="s">
        <v>1645</v>
      </c>
      <c r="R1985" s="7" t="s">
        <v>0</v>
      </c>
      <c r="S1985" s="7">
        <v>11107</v>
      </c>
      <c r="T1985" s="7">
        <v>252</v>
      </c>
      <c r="U1985" s="7">
        <v>99.6</v>
      </c>
      <c r="V1985" s="7" t="s">
        <v>1</v>
      </c>
      <c r="W1985" s="7">
        <v>0</v>
      </c>
      <c r="X1985" s="7">
        <v>0</v>
      </c>
      <c r="Y1985" s="7" t="s">
        <v>2711</v>
      </c>
      <c r="Z1985" s="7" t="s">
        <v>2017</v>
      </c>
      <c r="AA1985" s="7" t="s">
        <v>1645</v>
      </c>
    </row>
    <row r="1986" spans="1:27" x14ac:dyDescent="0.35">
      <c r="A1986" s="7" t="s">
        <v>0</v>
      </c>
      <c r="B1986" s="7">
        <v>11107</v>
      </c>
      <c r="C1986" s="7">
        <v>252</v>
      </c>
      <c r="D1986" s="7">
        <v>99.6</v>
      </c>
      <c r="E1986" s="7" t="s">
        <v>1</v>
      </c>
      <c r="F1986" s="7">
        <v>0</v>
      </c>
      <c r="G1986" s="7">
        <v>0</v>
      </c>
      <c r="H1986" s="7" t="s">
        <v>2711</v>
      </c>
      <c r="I1986" s="7" t="s">
        <v>2014</v>
      </c>
      <c r="J1986" s="7" t="s">
        <v>1645</v>
      </c>
      <c r="R1986" s="7" t="s">
        <v>0</v>
      </c>
      <c r="S1986" s="7">
        <v>11107</v>
      </c>
      <c r="T1986" s="7">
        <v>252</v>
      </c>
      <c r="U1986" s="7">
        <v>99.6</v>
      </c>
      <c r="V1986" s="7" t="s">
        <v>1</v>
      </c>
      <c r="W1986" s="7">
        <v>0</v>
      </c>
      <c r="X1986" s="7">
        <v>0</v>
      </c>
      <c r="Y1986" s="7" t="s">
        <v>2711</v>
      </c>
      <c r="Z1986" s="7" t="s">
        <v>2014</v>
      </c>
      <c r="AA1986" s="7" t="s">
        <v>1645</v>
      </c>
    </row>
    <row r="1987" spans="1:27" x14ac:dyDescent="0.35">
      <c r="A1987" s="7" t="s">
        <v>0</v>
      </c>
      <c r="B1987" s="7">
        <v>11107</v>
      </c>
      <c r="C1987" s="7">
        <v>252</v>
      </c>
      <c r="D1987" s="7">
        <v>99.6</v>
      </c>
      <c r="E1987" s="7" t="s">
        <v>1</v>
      </c>
      <c r="F1987" s="7">
        <v>0</v>
      </c>
      <c r="G1987" s="7">
        <v>0</v>
      </c>
      <c r="H1987" s="7" t="s">
        <v>2711</v>
      </c>
      <c r="I1987" s="7" t="s">
        <v>2018</v>
      </c>
      <c r="J1987" s="7" t="s">
        <v>1645</v>
      </c>
      <c r="R1987" s="7" t="s">
        <v>0</v>
      </c>
      <c r="S1987" s="7">
        <v>11107</v>
      </c>
      <c r="T1987" s="7">
        <v>252</v>
      </c>
      <c r="U1987" s="7">
        <v>99.6</v>
      </c>
      <c r="V1987" s="7" t="s">
        <v>1</v>
      </c>
      <c r="W1987" s="7">
        <v>0</v>
      </c>
      <c r="X1987" s="7">
        <v>0</v>
      </c>
      <c r="Y1987" s="7" t="s">
        <v>2711</v>
      </c>
      <c r="Z1987" s="7" t="s">
        <v>2018</v>
      </c>
      <c r="AA1987" s="7" t="s">
        <v>1645</v>
      </c>
    </row>
    <row r="1988" spans="1:27" x14ac:dyDescent="0.35">
      <c r="A1988" s="7" t="s">
        <v>0</v>
      </c>
      <c r="B1988" s="7">
        <v>11107</v>
      </c>
      <c r="C1988" s="7">
        <v>252</v>
      </c>
      <c r="D1988" s="7">
        <v>99.6</v>
      </c>
      <c r="E1988" s="7" t="s">
        <v>1</v>
      </c>
      <c r="F1988" s="7">
        <v>0</v>
      </c>
      <c r="G1988" s="7">
        <v>0</v>
      </c>
      <c r="H1988" s="7" t="s">
        <v>2711</v>
      </c>
      <c r="I1988" s="7" t="s">
        <v>2019</v>
      </c>
      <c r="J1988" s="7" t="s">
        <v>1645</v>
      </c>
      <c r="R1988" s="7" t="s">
        <v>0</v>
      </c>
      <c r="S1988" s="7">
        <v>11107</v>
      </c>
      <c r="T1988" s="7">
        <v>252</v>
      </c>
      <c r="U1988" s="7">
        <v>99.6</v>
      </c>
      <c r="V1988" s="7" t="s">
        <v>1</v>
      </c>
      <c r="W1988" s="7">
        <v>0</v>
      </c>
      <c r="X1988" s="7">
        <v>0</v>
      </c>
      <c r="Y1988" s="7" t="s">
        <v>2711</v>
      </c>
      <c r="Z1988" s="7" t="s">
        <v>2019</v>
      </c>
      <c r="AA1988" s="7" t="s">
        <v>1645</v>
      </c>
    </row>
    <row r="1989" spans="1:27" x14ac:dyDescent="0.35">
      <c r="A1989" s="7" t="s">
        <v>0</v>
      </c>
      <c r="B1989" s="7">
        <v>11107</v>
      </c>
      <c r="C1989" s="7">
        <v>252</v>
      </c>
      <c r="D1989" s="7">
        <v>99.6</v>
      </c>
      <c r="E1989" s="7" t="s">
        <v>1</v>
      </c>
      <c r="F1989" s="7">
        <v>0</v>
      </c>
      <c r="G1989" s="7">
        <v>0</v>
      </c>
      <c r="H1989" s="7" t="s">
        <v>2711</v>
      </c>
      <c r="I1989" s="7" t="s">
        <v>2021</v>
      </c>
      <c r="J1989" s="7" t="s">
        <v>1645</v>
      </c>
      <c r="R1989" s="7" t="s">
        <v>0</v>
      </c>
      <c r="S1989" s="7">
        <v>11107</v>
      </c>
      <c r="T1989" s="7">
        <v>252</v>
      </c>
      <c r="U1989" s="7">
        <v>99.6</v>
      </c>
      <c r="V1989" s="7" t="s">
        <v>1</v>
      </c>
      <c r="W1989" s="7">
        <v>0</v>
      </c>
      <c r="X1989" s="7">
        <v>0</v>
      </c>
      <c r="Y1989" s="7" t="s">
        <v>2711</v>
      </c>
      <c r="Z1989" s="7" t="s">
        <v>2021</v>
      </c>
      <c r="AA1989" s="7" t="s">
        <v>1645</v>
      </c>
    </row>
    <row r="1990" spans="1:27" x14ac:dyDescent="0.35">
      <c r="A1990" s="7" t="s">
        <v>0</v>
      </c>
      <c r="B1990" s="7">
        <v>11107</v>
      </c>
      <c r="C1990" s="7">
        <v>252</v>
      </c>
      <c r="D1990" s="7">
        <v>99.6</v>
      </c>
      <c r="E1990" s="7" t="s">
        <v>1</v>
      </c>
      <c r="F1990" s="7">
        <v>0</v>
      </c>
      <c r="G1990" s="7">
        <v>0</v>
      </c>
      <c r="H1990" s="7" t="s">
        <v>2711</v>
      </c>
      <c r="I1990" s="7" t="s">
        <v>2020</v>
      </c>
      <c r="J1990" s="7" t="s">
        <v>1645</v>
      </c>
      <c r="R1990" s="7" t="s">
        <v>0</v>
      </c>
      <c r="S1990" s="7">
        <v>11107</v>
      </c>
      <c r="T1990" s="7">
        <v>252</v>
      </c>
      <c r="U1990" s="7">
        <v>99.6</v>
      </c>
      <c r="V1990" s="7" t="s">
        <v>1</v>
      </c>
      <c r="W1990" s="7">
        <v>0</v>
      </c>
      <c r="X1990" s="7">
        <v>0</v>
      </c>
      <c r="Y1990" s="7" t="s">
        <v>2711</v>
      </c>
      <c r="Z1990" s="7" t="s">
        <v>2020</v>
      </c>
      <c r="AA1990" s="7" t="s">
        <v>1645</v>
      </c>
    </row>
    <row r="1991" spans="1:27" x14ac:dyDescent="0.35">
      <c r="A1991" s="7" t="s">
        <v>0</v>
      </c>
      <c r="B1991" s="7">
        <v>11107</v>
      </c>
      <c r="C1991" s="7">
        <v>252</v>
      </c>
      <c r="D1991" s="7">
        <v>99.6</v>
      </c>
      <c r="E1991" s="7" t="s">
        <v>1</v>
      </c>
      <c r="F1991" s="7">
        <v>0</v>
      </c>
      <c r="G1991" s="7">
        <v>0</v>
      </c>
      <c r="H1991" s="7" t="s">
        <v>2711</v>
      </c>
      <c r="I1991" s="7" t="s">
        <v>2022</v>
      </c>
      <c r="J1991" s="7" t="s">
        <v>1645</v>
      </c>
      <c r="R1991" s="7" t="s">
        <v>0</v>
      </c>
      <c r="S1991" s="7">
        <v>11107</v>
      </c>
      <c r="T1991" s="7">
        <v>252</v>
      </c>
      <c r="U1991" s="7">
        <v>99.6</v>
      </c>
      <c r="V1991" s="7" t="s">
        <v>1</v>
      </c>
      <c r="W1991" s="7">
        <v>0</v>
      </c>
      <c r="X1991" s="7">
        <v>0</v>
      </c>
      <c r="Y1991" s="7" t="s">
        <v>2711</v>
      </c>
      <c r="Z1991" s="7" t="s">
        <v>2022</v>
      </c>
      <c r="AA1991" s="7" t="s">
        <v>1645</v>
      </c>
    </row>
    <row r="1992" spans="1:27" x14ac:dyDescent="0.35">
      <c r="A1992" s="7" t="s">
        <v>0</v>
      </c>
      <c r="B1992" s="7">
        <v>11107</v>
      </c>
      <c r="C1992" s="7">
        <v>252</v>
      </c>
      <c r="D1992" s="7">
        <v>99.6</v>
      </c>
      <c r="E1992" s="7" t="s">
        <v>1</v>
      </c>
      <c r="F1992" s="7">
        <v>0</v>
      </c>
      <c r="G1992" s="7">
        <v>0</v>
      </c>
      <c r="H1992" s="7" t="s">
        <v>2711</v>
      </c>
      <c r="I1992" s="7" t="s">
        <v>2024</v>
      </c>
      <c r="J1992" s="7" t="s">
        <v>1645</v>
      </c>
      <c r="R1992" s="7" t="s">
        <v>0</v>
      </c>
      <c r="S1992" s="7">
        <v>11107</v>
      </c>
      <c r="T1992" s="7">
        <v>252</v>
      </c>
      <c r="U1992" s="7">
        <v>99.6</v>
      </c>
      <c r="V1992" s="7" t="s">
        <v>1</v>
      </c>
      <c r="W1992" s="7">
        <v>0</v>
      </c>
      <c r="X1992" s="7">
        <v>0</v>
      </c>
      <c r="Y1992" s="7" t="s">
        <v>2711</v>
      </c>
      <c r="Z1992" s="7" t="s">
        <v>2024</v>
      </c>
      <c r="AA1992" s="7" t="s">
        <v>1645</v>
      </c>
    </row>
    <row r="1993" spans="1:27" x14ac:dyDescent="0.35">
      <c r="A1993" s="7" t="s">
        <v>0</v>
      </c>
      <c r="B1993" s="7">
        <v>11107</v>
      </c>
      <c r="C1993" s="7">
        <v>252</v>
      </c>
      <c r="D1993" s="7">
        <v>99.6</v>
      </c>
      <c r="E1993" s="7" t="s">
        <v>1</v>
      </c>
      <c r="F1993" s="7">
        <v>0</v>
      </c>
      <c r="G1993" s="7">
        <v>0</v>
      </c>
      <c r="H1993" s="7" t="s">
        <v>2711</v>
      </c>
      <c r="I1993" s="7" t="s">
        <v>2025</v>
      </c>
      <c r="J1993" s="7" t="s">
        <v>1645</v>
      </c>
      <c r="R1993" s="7" t="s">
        <v>0</v>
      </c>
      <c r="S1993" s="7">
        <v>11107</v>
      </c>
      <c r="T1993" s="7">
        <v>252</v>
      </c>
      <c r="U1993" s="7">
        <v>99.6</v>
      </c>
      <c r="V1993" s="7" t="s">
        <v>1</v>
      </c>
      <c r="W1993" s="7">
        <v>0</v>
      </c>
      <c r="X1993" s="7">
        <v>0</v>
      </c>
      <c r="Y1993" s="7" t="s">
        <v>2711</v>
      </c>
      <c r="Z1993" s="7" t="s">
        <v>2025</v>
      </c>
      <c r="AA1993" s="7" t="s">
        <v>1645</v>
      </c>
    </row>
    <row r="1994" spans="1:27" x14ac:dyDescent="0.35">
      <c r="A1994" s="7" t="s">
        <v>0</v>
      </c>
      <c r="B1994" s="7">
        <v>11107</v>
      </c>
      <c r="C1994" s="7">
        <v>252</v>
      </c>
      <c r="D1994" s="7">
        <v>99.6</v>
      </c>
      <c r="E1994" s="7" t="s">
        <v>1</v>
      </c>
      <c r="F1994" s="7">
        <v>0</v>
      </c>
      <c r="G1994" s="7">
        <v>0</v>
      </c>
      <c r="H1994" s="7" t="s">
        <v>2711</v>
      </c>
      <c r="I1994" s="7" t="s">
        <v>2027</v>
      </c>
      <c r="J1994" s="7" t="s">
        <v>1645</v>
      </c>
      <c r="R1994" s="7" t="s">
        <v>0</v>
      </c>
      <c r="S1994" s="7">
        <v>11107</v>
      </c>
      <c r="T1994" s="7">
        <v>252</v>
      </c>
      <c r="U1994" s="7">
        <v>99.6</v>
      </c>
      <c r="V1994" s="7" t="s">
        <v>1</v>
      </c>
      <c r="W1994" s="7">
        <v>0</v>
      </c>
      <c r="X1994" s="7">
        <v>0</v>
      </c>
      <c r="Y1994" s="7" t="s">
        <v>2711</v>
      </c>
      <c r="Z1994" s="7" t="s">
        <v>2027</v>
      </c>
      <c r="AA1994" s="7" t="s">
        <v>1645</v>
      </c>
    </row>
    <row r="1995" spans="1:27" x14ac:dyDescent="0.35">
      <c r="A1995" s="7" t="s">
        <v>0</v>
      </c>
      <c r="B1995" s="7">
        <v>11107</v>
      </c>
      <c r="C1995" s="7">
        <v>252</v>
      </c>
      <c r="D1995" s="7">
        <v>99.6</v>
      </c>
      <c r="E1995" s="7" t="s">
        <v>1</v>
      </c>
      <c r="F1995" s="7">
        <v>0</v>
      </c>
      <c r="G1995" s="7">
        <v>0</v>
      </c>
      <c r="H1995" s="7" t="s">
        <v>2711</v>
      </c>
      <c r="I1995" s="7" t="s">
        <v>2023</v>
      </c>
      <c r="J1995" s="7" t="s">
        <v>1645</v>
      </c>
      <c r="R1995" s="7" t="s">
        <v>0</v>
      </c>
      <c r="S1995" s="7">
        <v>11107</v>
      </c>
      <c r="T1995" s="7">
        <v>252</v>
      </c>
      <c r="U1995" s="7">
        <v>99.6</v>
      </c>
      <c r="V1995" s="7" t="s">
        <v>1</v>
      </c>
      <c r="W1995" s="7">
        <v>0</v>
      </c>
      <c r="X1995" s="7">
        <v>0</v>
      </c>
      <c r="Y1995" s="7" t="s">
        <v>2711</v>
      </c>
      <c r="Z1995" s="7" t="s">
        <v>2023</v>
      </c>
      <c r="AA1995" s="7" t="s">
        <v>1645</v>
      </c>
    </row>
    <row r="1996" spans="1:27" x14ac:dyDescent="0.35">
      <c r="A1996" s="7" t="s">
        <v>0</v>
      </c>
      <c r="B1996" s="7">
        <v>11107</v>
      </c>
      <c r="C1996" s="7">
        <v>252</v>
      </c>
      <c r="D1996" s="7">
        <v>99.6</v>
      </c>
      <c r="E1996" s="7" t="s">
        <v>1</v>
      </c>
      <c r="F1996" s="7">
        <v>0</v>
      </c>
      <c r="G1996" s="7">
        <v>0</v>
      </c>
      <c r="H1996" s="7" t="s">
        <v>2711</v>
      </c>
      <c r="I1996" s="7" t="s">
        <v>2026</v>
      </c>
      <c r="J1996" s="7" t="s">
        <v>1645</v>
      </c>
      <c r="R1996" s="7" t="s">
        <v>0</v>
      </c>
      <c r="S1996" s="7">
        <v>11107</v>
      </c>
      <c r="T1996" s="7">
        <v>252</v>
      </c>
      <c r="U1996" s="7">
        <v>99.6</v>
      </c>
      <c r="V1996" s="7" t="s">
        <v>1</v>
      </c>
      <c r="W1996" s="7">
        <v>0</v>
      </c>
      <c r="X1996" s="7">
        <v>0</v>
      </c>
      <c r="Y1996" s="7" t="s">
        <v>2711</v>
      </c>
      <c r="Z1996" s="7" t="s">
        <v>2026</v>
      </c>
      <c r="AA1996" s="7" t="s">
        <v>1645</v>
      </c>
    </row>
    <row r="1997" spans="1:27" x14ac:dyDescent="0.35">
      <c r="A1997" s="7" t="s">
        <v>0</v>
      </c>
      <c r="B1997" s="7">
        <v>11107</v>
      </c>
      <c r="C1997" s="7">
        <v>252</v>
      </c>
      <c r="D1997" s="7">
        <v>99.6</v>
      </c>
      <c r="E1997" s="7" t="s">
        <v>1</v>
      </c>
      <c r="F1997" s="7">
        <v>0</v>
      </c>
      <c r="G1997" s="7">
        <v>0</v>
      </c>
      <c r="H1997" s="7" t="s">
        <v>2711</v>
      </c>
      <c r="I1997" s="7" t="s">
        <v>2029</v>
      </c>
      <c r="J1997" s="7" t="s">
        <v>1645</v>
      </c>
      <c r="R1997" s="7" t="s">
        <v>0</v>
      </c>
      <c r="S1997" s="7">
        <v>11107</v>
      </c>
      <c r="T1997" s="7">
        <v>252</v>
      </c>
      <c r="U1997" s="7">
        <v>99.6</v>
      </c>
      <c r="V1997" s="7" t="s">
        <v>1</v>
      </c>
      <c r="W1997" s="7">
        <v>0</v>
      </c>
      <c r="X1997" s="7">
        <v>0</v>
      </c>
      <c r="Y1997" s="7" t="s">
        <v>2711</v>
      </c>
      <c r="Z1997" s="7" t="s">
        <v>2029</v>
      </c>
      <c r="AA1997" s="7" t="s">
        <v>1645</v>
      </c>
    </row>
    <row r="1998" spans="1:27" x14ac:dyDescent="0.35">
      <c r="A1998" s="7" t="s">
        <v>0</v>
      </c>
      <c r="B1998" s="7">
        <v>11107</v>
      </c>
      <c r="C1998" s="7">
        <v>252</v>
      </c>
      <c r="D1998" s="7">
        <v>99.6</v>
      </c>
      <c r="E1998" s="7" t="s">
        <v>1</v>
      </c>
      <c r="F1998" s="7">
        <v>0</v>
      </c>
      <c r="G1998" s="7">
        <v>0</v>
      </c>
      <c r="H1998" s="7" t="s">
        <v>2711</v>
      </c>
      <c r="I1998" s="7" t="s">
        <v>2030</v>
      </c>
      <c r="J1998" s="7" t="s">
        <v>1645</v>
      </c>
      <c r="R1998" s="7" t="s">
        <v>0</v>
      </c>
      <c r="S1998" s="7">
        <v>11107</v>
      </c>
      <c r="T1998" s="7">
        <v>252</v>
      </c>
      <c r="U1998" s="7">
        <v>99.6</v>
      </c>
      <c r="V1998" s="7" t="s">
        <v>1</v>
      </c>
      <c r="W1998" s="7">
        <v>0</v>
      </c>
      <c r="X1998" s="7">
        <v>0</v>
      </c>
      <c r="Y1998" s="7" t="s">
        <v>2711</v>
      </c>
      <c r="Z1998" s="7" t="s">
        <v>2030</v>
      </c>
      <c r="AA1998" s="7" t="s">
        <v>1645</v>
      </c>
    </row>
    <row r="1999" spans="1:27" x14ac:dyDescent="0.35">
      <c r="A1999" s="7" t="s">
        <v>0</v>
      </c>
      <c r="B1999" s="7">
        <v>11107</v>
      </c>
      <c r="C1999" s="7">
        <v>252</v>
      </c>
      <c r="D1999" s="7">
        <v>99.6</v>
      </c>
      <c r="E1999" s="7" t="s">
        <v>1</v>
      </c>
      <c r="F1999" s="7">
        <v>0</v>
      </c>
      <c r="G1999" s="7">
        <v>0</v>
      </c>
      <c r="H1999" s="7" t="s">
        <v>2711</v>
      </c>
      <c r="I1999" s="7" t="s">
        <v>2028</v>
      </c>
      <c r="J1999" s="7" t="s">
        <v>1645</v>
      </c>
      <c r="R1999" s="7" t="s">
        <v>0</v>
      </c>
      <c r="S1999" s="7">
        <v>11107</v>
      </c>
      <c r="T1999" s="7">
        <v>252</v>
      </c>
      <c r="U1999" s="7">
        <v>99.6</v>
      </c>
      <c r="V1999" s="7" t="s">
        <v>1</v>
      </c>
      <c r="W1999" s="7">
        <v>0</v>
      </c>
      <c r="X1999" s="7">
        <v>0</v>
      </c>
      <c r="Y1999" s="7" t="s">
        <v>2711</v>
      </c>
      <c r="Z1999" s="7" t="s">
        <v>2028</v>
      </c>
      <c r="AA1999" s="7" t="s">
        <v>1645</v>
      </c>
    </row>
    <row r="2000" spans="1:27" x14ac:dyDescent="0.35">
      <c r="A2000" s="7" t="s">
        <v>0</v>
      </c>
      <c r="B2000" s="7">
        <v>11107</v>
      </c>
      <c r="C2000" s="7">
        <v>252</v>
      </c>
      <c r="D2000" s="7">
        <v>99.6</v>
      </c>
      <c r="E2000" s="7" t="s">
        <v>1</v>
      </c>
      <c r="F2000" s="7">
        <v>0</v>
      </c>
      <c r="G2000" s="7">
        <v>0</v>
      </c>
      <c r="H2000" s="7" t="s">
        <v>2711</v>
      </c>
      <c r="I2000" s="7" t="s">
        <v>2031</v>
      </c>
      <c r="J2000" s="7" t="s">
        <v>1645</v>
      </c>
      <c r="R2000" s="7" t="s">
        <v>0</v>
      </c>
      <c r="S2000" s="7">
        <v>11107</v>
      </c>
      <c r="T2000" s="7">
        <v>252</v>
      </c>
      <c r="U2000" s="7">
        <v>99.6</v>
      </c>
      <c r="V2000" s="7" t="s">
        <v>1</v>
      </c>
      <c r="W2000" s="7">
        <v>0</v>
      </c>
      <c r="X2000" s="7">
        <v>0</v>
      </c>
      <c r="Y2000" s="7" t="s">
        <v>2711</v>
      </c>
      <c r="Z2000" s="7" t="s">
        <v>2031</v>
      </c>
      <c r="AA2000" s="7" t="s">
        <v>1645</v>
      </c>
    </row>
    <row r="2001" spans="1:27" x14ac:dyDescent="0.35">
      <c r="A2001" s="7" t="s">
        <v>0</v>
      </c>
      <c r="B2001" s="7">
        <v>11107</v>
      </c>
      <c r="C2001" s="7">
        <v>252</v>
      </c>
      <c r="D2001" s="7">
        <v>99.6</v>
      </c>
      <c r="E2001" s="7" t="s">
        <v>1</v>
      </c>
      <c r="F2001" s="7">
        <v>0</v>
      </c>
      <c r="G2001" s="7">
        <v>0</v>
      </c>
      <c r="H2001" s="7" t="s">
        <v>2711</v>
      </c>
      <c r="I2001" s="7" t="s">
        <v>2033</v>
      </c>
      <c r="J2001" s="7" t="s">
        <v>1645</v>
      </c>
      <c r="R2001" s="7" t="s">
        <v>0</v>
      </c>
      <c r="S2001" s="7">
        <v>11107</v>
      </c>
      <c r="T2001" s="7">
        <v>252</v>
      </c>
      <c r="U2001" s="7">
        <v>99.6</v>
      </c>
      <c r="V2001" s="7" t="s">
        <v>1</v>
      </c>
      <c r="W2001" s="7">
        <v>0</v>
      </c>
      <c r="X2001" s="7">
        <v>0</v>
      </c>
      <c r="Y2001" s="7" t="s">
        <v>2711</v>
      </c>
      <c r="Z2001" s="7" t="s">
        <v>2033</v>
      </c>
      <c r="AA2001" s="7" t="s">
        <v>1645</v>
      </c>
    </row>
    <row r="2002" spans="1:27" x14ac:dyDescent="0.35">
      <c r="A2002" s="7" t="s">
        <v>0</v>
      </c>
      <c r="B2002" s="7">
        <v>11107</v>
      </c>
      <c r="C2002" s="7">
        <v>252</v>
      </c>
      <c r="D2002" s="7">
        <v>99.6</v>
      </c>
      <c r="E2002" s="7" t="s">
        <v>1</v>
      </c>
      <c r="F2002" s="7">
        <v>0</v>
      </c>
      <c r="G2002" s="7">
        <v>0</v>
      </c>
      <c r="H2002" s="7" t="s">
        <v>2711</v>
      </c>
      <c r="I2002" s="7" t="s">
        <v>2034</v>
      </c>
      <c r="J2002" s="7" t="s">
        <v>1645</v>
      </c>
      <c r="R2002" s="7" t="s">
        <v>0</v>
      </c>
      <c r="S2002" s="7">
        <v>11107</v>
      </c>
      <c r="T2002" s="7">
        <v>252</v>
      </c>
      <c r="U2002" s="7">
        <v>99.6</v>
      </c>
      <c r="V2002" s="7" t="s">
        <v>1</v>
      </c>
      <c r="W2002" s="7">
        <v>0</v>
      </c>
      <c r="X2002" s="7">
        <v>0</v>
      </c>
      <c r="Y2002" s="7" t="s">
        <v>2711</v>
      </c>
      <c r="Z2002" s="7" t="s">
        <v>2034</v>
      </c>
      <c r="AA2002" s="7" t="s">
        <v>1645</v>
      </c>
    </row>
    <row r="2003" spans="1:27" x14ac:dyDescent="0.35">
      <c r="A2003" s="7" t="s">
        <v>0</v>
      </c>
      <c r="B2003" s="7">
        <v>12511</v>
      </c>
      <c r="C2003" s="7">
        <v>253</v>
      </c>
      <c r="D2003" s="7">
        <v>99.6</v>
      </c>
      <c r="E2003" s="7" t="s">
        <v>1</v>
      </c>
      <c r="F2003" s="7">
        <v>0</v>
      </c>
      <c r="G2003" s="7">
        <v>0</v>
      </c>
      <c r="H2003" s="7" t="s">
        <v>2700</v>
      </c>
      <c r="I2003" s="7" t="s">
        <v>2035</v>
      </c>
      <c r="J2003" s="7" t="s">
        <v>1351</v>
      </c>
      <c r="R2003" s="7" t="s">
        <v>0</v>
      </c>
      <c r="S2003" s="7">
        <v>12511</v>
      </c>
      <c r="T2003" s="7">
        <v>253</v>
      </c>
      <c r="U2003" s="7">
        <v>99.6</v>
      </c>
      <c r="V2003" s="7" t="s">
        <v>1</v>
      </c>
      <c r="W2003" s="7">
        <v>0</v>
      </c>
      <c r="X2003" s="7">
        <v>0</v>
      </c>
      <c r="Y2003" s="7" t="s">
        <v>2700</v>
      </c>
      <c r="Z2003" s="7" t="s">
        <v>2035</v>
      </c>
      <c r="AA2003" s="7" t="s">
        <v>1351</v>
      </c>
    </row>
    <row r="2004" spans="1:27" x14ac:dyDescent="0.35">
      <c r="A2004" s="7" t="s">
        <v>0</v>
      </c>
      <c r="B2004" s="7">
        <v>11107</v>
      </c>
      <c r="C2004" s="7">
        <v>252</v>
      </c>
      <c r="D2004" s="7">
        <v>99.6</v>
      </c>
      <c r="E2004" s="7" t="s">
        <v>1</v>
      </c>
      <c r="F2004" s="7">
        <v>0</v>
      </c>
      <c r="G2004" s="7">
        <v>0</v>
      </c>
      <c r="H2004" s="7" t="s">
        <v>2711</v>
      </c>
      <c r="I2004" s="7" t="s">
        <v>2036</v>
      </c>
      <c r="J2004" s="7" t="s">
        <v>1645</v>
      </c>
      <c r="R2004" s="7" t="s">
        <v>0</v>
      </c>
      <c r="S2004" s="7">
        <v>11107</v>
      </c>
      <c r="T2004" s="7">
        <v>252</v>
      </c>
      <c r="U2004" s="7">
        <v>99.6</v>
      </c>
      <c r="V2004" s="7" t="s">
        <v>1</v>
      </c>
      <c r="W2004" s="7">
        <v>0</v>
      </c>
      <c r="X2004" s="7">
        <v>0</v>
      </c>
      <c r="Y2004" s="7" t="s">
        <v>2711</v>
      </c>
      <c r="Z2004" s="7" t="s">
        <v>2036</v>
      </c>
      <c r="AA2004" s="7" t="s">
        <v>1645</v>
      </c>
    </row>
    <row r="2005" spans="1:27" x14ac:dyDescent="0.35">
      <c r="A2005" s="7" t="s">
        <v>0</v>
      </c>
      <c r="B2005" s="7">
        <v>12511</v>
      </c>
      <c r="C2005" s="7">
        <v>253</v>
      </c>
      <c r="D2005" s="7">
        <v>99.6</v>
      </c>
      <c r="E2005" s="7" t="s">
        <v>1</v>
      </c>
      <c r="F2005" s="7">
        <v>0</v>
      </c>
      <c r="G2005" s="7">
        <v>0</v>
      </c>
      <c r="H2005" s="7" t="s">
        <v>2700</v>
      </c>
      <c r="I2005" s="7" t="s">
        <v>2039</v>
      </c>
      <c r="J2005" s="7" t="s">
        <v>1351</v>
      </c>
      <c r="R2005" s="7" t="s">
        <v>0</v>
      </c>
      <c r="S2005" s="7">
        <v>12511</v>
      </c>
      <c r="T2005" s="7">
        <v>253</v>
      </c>
      <c r="U2005" s="7">
        <v>99.6</v>
      </c>
      <c r="V2005" s="7" t="s">
        <v>1</v>
      </c>
      <c r="W2005" s="7">
        <v>0</v>
      </c>
      <c r="X2005" s="7">
        <v>0</v>
      </c>
      <c r="Y2005" s="7" t="s">
        <v>2700</v>
      </c>
      <c r="Z2005" s="7" t="s">
        <v>2039</v>
      </c>
      <c r="AA2005" s="7" t="s">
        <v>1351</v>
      </c>
    </row>
    <row r="2006" spans="1:27" x14ac:dyDescent="0.35">
      <c r="A2006" s="7" t="s">
        <v>0</v>
      </c>
      <c r="B2006" s="7">
        <v>6418</v>
      </c>
      <c r="C2006" s="7">
        <v>253</v>
      </c>
      <c r="D2006" s="7">
        <v>100</v>
      </c>
      <c r="E2006" s="7" t="s">
        <v>1</v>
      </c>
      <c r="F2006" s="7">
        <v>0</v>
      </c>
      <c r="G2006" s="7">
        <v>0</v>
      </c>
      <c r="H2006" s="7" t="s">
        <v>2712</v>
      </c>
      <c r="I2006" s="7" t="s">
        <v>2041</v>
      </c>
      <c r="J2006" s="7" t="s">
        <v>1647</v>
      </c>
      <c r="R2006" s="7" t="s">
        <v>0</v>
      </c>
      <c r="S2006" s="7">
        <v>6418</v>
      </c>
      <c r="T2006" s="7">
        <v>253</v>
      </c>
      <c r="U2006" s="7">
        <v>100</v>
      </c>
      <c r="V2006" s="7" t="s">
        <v>1</v>
      </c>
      <c r="W2006" s="7">
        <v>0</v>
      </c>
      <c r="X2006" s="7">
        <v>0</v>
      </c>
      <c r="Y2006" s="7" t="s">
        <v>2712</v>
      </c>
      <c r="Z2006" s="7" t="s">
        <v>2041</v>
      </c>
      <c r="AA2006" s="7" t="s">
        <v>1647</v>
      </c>
    </row>
    <row r="2007" spans="1:27" x14ac:dyDescent="0.35">
      <c r="A2007" s="7" t="s">
        <v>0</v>
      </c>
      <c r="B2007" s="7">
        <v>12511</v>
      </c>
      <c r="C2007" s="7">
        <v>253</v>
      </c>
      <c r="D2007" s="7">
        <v>99.6</v>
      </c>
      <c r="E2007" s="7" t="s">
        <v>1</v>
      </c>
      <c r="F2007" s="7">
        <v>0</v>
      </c>
      <c r="G2007" s="7">
        <v>0</v>
      </c>
      <c r="H2007" s="7" t="s">
        <v>2700</v>
      </c>
      <c r="I2007" s="7" t="s">
        <v>2037</v>
      </c>
      <c r="J2007" s="7" t="s">
        <v>1351</v>
      </c>
      <c r="R2007" s="7" t="s">
        <v>0</v>
      </c>
      <c r="S2007" s="7">
        <v>12511</v>
      </c>
      <c r="T2007" s="7">
        <v>253</v>
      </c>
      <c r="U2007" s="7">
        <v>99.6</v>
      </c>
      <c r="V2007" s="7" t="s">
        <v>1</v>
      </c>
      <c r="W2007" s="7">
        <v>0</v>
      </c>
      <c r="X2007" s="7">
        <v>0</v>
      </c>
      <c r="Y2007" s="7" t="s">
        <v>2700</v>
      </c>
      <c r="Z2007" s="7" t="s">
        <v>2037</v>
      </c>
      <c r="AA2007" s="7" t="s">
        <v>1351</v>
      </c>
    </row>
    <row r="2008" spans="1:27" x14ac:dyDescent="0.35">
      <c r="A2008" s="7" t="s">
        <v>0</v>
      </c>
      <c r="B2008" s="7">
        <v>6418</v>
      </c>
      <c r="C2008" s="7">
        <v>253</v>
      </c>
      <c r="D2008" s="7">
        <v>100</v>
      </c>
      <c r="E2008" s="7" t="s">
        <v>1</v>
      </c>
      <c r="F2008" s="7">
        <v>0</v>
      </c>
      <c r="G2008" s="7">
        <v>0</v>
      </c>
      <c r="H2008" s="7" t="s">
        <v>2712</v>
      </c>
      <c r="I2008" s="7" t="s">
        <v>2038</v>
      </c>
      <c r="J2008" s="7" t="s">
        <v>1647</v>
      </c>
      <c r="R2008" s="7" t="s">
        <v>0</v>
      </c>
      <c r="S2008" s="7">
        <v>6418</v>
      </c>
      <c r="T2008" s="7">
        <v>253</v>
      </c>
      <c r="U2008" s="7">
        <v>100</v>
      </c>
      <c r="V2008" s="7" t="s">
        <v>1</v>
      </c>
      <c r="W2008" s="7">
        <v>0</v>
      </c>
      <c r="X2008" s="7">
        <v>0</v>
      </c>
      <c r="Y2008" s="7" t="s">
        <v>2712</v>
      </c>
      <c r="Z2008" s="7" t="s">
        <v>2038</v>
      </c>
      <c r="AA2008" s="7" t="s">
        <v>1647</v>
      </c>
    </row>
    <row r="2009" spans="1:27" x14ac:dyDescent="0.35">
      <c r="A2009" s="7" t="s">
        <v>0</v>
      </c>
      <c r="B2009" s="7">
        <v>6418</v>
      </c>
      <c r="C2009" s="7">
        <v>253</v>
      </c>
      <c r="D2009" s="7">
        <v>100</v>
      </c>
      <c r="E2009" s="7" t="s">
        <v>1</v>
      </c>
      <c r="F2009" s="7">
        <v>0</v>
      </c>
      <c r="G2009" s="7">
        <v>0</v>
      </c>
      <c r="H2009" s="7" t="s">
        <v>2712</v>
      </c>
      <c r="I2009" s="7" t="s">
        <v>2040</v>
      </c>
      <c r="J2009" s="7" t="s">
        <v>1647</v>
      </c>
      <c r="R2009" s="7" t="s">
        <v>0</v>
      </c>
      <c r="S2009" s="7">
        <v>6418</v>
      </c>
      <c r="T2009" s="7">
        <v>253</v>
      </c>
      <c r="U2009" s="7">
        <v>100</v>
      </c>
      <c r="V2009" s="7" t="s">
        <v>1</v>
      </c>
      <c r="W2009" s="7">
        <v>0</v>
      </c>
      <c r="X2009" s="7">
        <v>0</v>
      </c>
      <c r="Y2009" s="7" t="s">
        <v>2712</v>
      </c>
      <c r="Z2009" s="7" t="s">
        <v>2040</v>
      </c>
      <c r="AA2009" s="7" t="s">
        <v>1647</v>
      </c>
    </row>
    <row r="2010" spans="1:27" x14ac:dyDescent="0.35">
      <c r="A2010" s="7" t="s">
        <v>0</v>
      </c>
      <c r="B2010" s="7">
        <v>6418</v>
      </c>
      <c r="C2010" s="7">
        <v>253</v>
      </c>
      <c r="D2010" s="7">
        <v>100</v>
      </c>
      <c r="E2010" s="7" t="s">
        <v>1</v>
      </c>
      <c r="F2010" s="7">
        <v>0</v>
      </c>
      <c r="G2010" s="7">
        <v>0</v>
      </c>
      <c r="H2010" s="7" t="s">
        <v>2712</v>
      </c>
      <c r="I2010" s="7" t="s">
        <v>2044</v>
      </c>
      <c r="J2010" s="7" t="s">
        <v>1647</v>
      </c>
      <c r="R2010" s="7" t="s">
        <v>0</v>
      </c>
      <c r="S2010" s="7">
        <v>6418</v>
      </c>
      <c r="T2010" s="7">
        <v>253</v>
      </c>
      <c r="U2010" s="7">
        <v>100</v>
      </c>
      <c r="V2010" s="7" t="s">
        <v>1</v>
      </c>
      <c r="W2010" s="7">
        <v>0</v>
      </c>
      <c r="X2010" s="7">
        <v>0</v>
      </c>
      <c r="Y2010" s="7" t="s">
        <v>2712</v>
      </c>
      <c r="Z2010" s="7" t="s">
        <v>2044</v>
      </c>
      <c r="AA2010" s="7" t="s">
        <v>1647</v>
      </c>
    </row>
    <row r="2011" spans="1:27" x14ac:dyDescent="0.35">
      <c r="A2011" s="7" t="s">
        <v>0</v>
      </c>
      <c r="B2011" s="7">
        <v>6418</v>
      </c>
      <c r="C2011" s="7">
        <v>253</v>
      </c>
      <c r="D2011" s="7">
        <v>100</v>
      </c>
      <c r="E2011" s="7" t="s">
        <v>1</v>
      </c>
      <c r="F2011" s="7">
        <v>0</v>
      </c>
      <c r="G2011" s="7">
        <v>0</v>
      </c>
      <c r="H2011" s="7" t="s">
        <v>2712</v>
      </c>
      <c r="I2011" s="7" t="s">
        <v>2042</v>
      </c>
      <c r="J2011" s="7" t="s">
        <v>1647</v>
      </c>
      <c r="R2011" s="7" t="s">
        <v>0</v>
      </c>
      <c r="S2011" s="7">
        <v>6418</v>
      </c>
      <c r="T2011" s="7">
        <v>253</v>
      </c>
      <c r="U2011" s="7">
        <v>100</v>
      </c>
      <c r="V2011" s="7" t="s">
        <v>1</v>
      </c>
      <c r="W2011" s="7">
        <v>0</v>
      </c>
      <c r="X2011" s="7">
        <v>0</v>
      </c>
      <c r="Y2011" s="7" t="s">
        <v>2712</v>
      </c>
      <c r="Z2011" s="7" t="s">
        <v>2042</v>
      </c>
      <c r="AA2011" s="7" t="s">
        <v>1647</v>
      </c>
    </row>
    <row r="2012" spans="1:27" x14ac:dyDescent="0.35">
      <c r="A2012" s="7" t="s">
        <v>0</v>
      </c>
      <c r="B2012" s="7">
        <v>6418</v>
      </c>
      <c r="C2012" s="7">
        <v>253</v>
      </c>
      <c r="D2012" s="7">
        <v>100</v>
      </c>
      <c r="E2012" s="7" t="s">
        <v>1</v>
      </c>
      <c r="F2012" s="7">
        <v>0</v>
      </c>
      <c r="G2012" s="7">
        <v>0</v>
      </c>
      <c r="H2012" s="7" t="s">
        <v>2712</v>
      </c>
      <c r="I2012" s="7" t="s">
        <v>2043</v>
      </c>
      <c r="J2012" s="7" t="s">
        <v>1647</v>
      </c>
      <c r="R2012" s="7" t="s">
        <v>0</v>
      </c>
      <c r="S2012" s="7">
        <v>6418</v>
      </c>
      <c r="T2012" s="7">
        <v>253</v>
      </c>
      <c r="U2012" s="7">
        <v>100</v>
      </c>
      <c r="V2012" s="7" t="s">
        <v>1</v>
      </c>
      <c r="W2012" s="7">
        <v>0</v>
      </c>
      <c r="X2012" s="7">
        <v>0</v>
      </c>
      <c r="Y2012" s="7" t="s">
        <v>2712</v>
      </c>
      <c r="Z2012" s="7" t="s">
        <v>2043</v>
      </c>
      <c r="AA2012" s="7" t="s">
        <v>1647</v>
      </c>
    </row>
    <row r="2013" spans="1:27" x14ac:dyDescent="0.35">
      <c r="A2013" s="7" t="s">
        <v>0</v>
      </c>
      <c r="B2013" s="7">
        <v>6418</v>
      </c>
      <c r="C2013" s="7">
        <v>253</v>
      </c>
      <c r="D2013" s="7">
        <v>100</v>
      </c>
      <c r="E2013" s="7" t="s">
        <v>1</v>
      </c>
      <c r="F2013" s="7">
        <v>0</v>
      </c>
      <c r="G2013" s="7">
        <v>0</v>
      </c>
      <c r="H2013" s="7" t="s">
        <v>2712</v>
      </c>
      <c r="I2013" s="7" t="s">
        <v>2048</v>
      </c>
      <c r="J2013" s="7" t="s">
        <v>1647</v>
      </c>
      <c r="R2013" s="7" t="s">
        <v>0</v>
      </c>
      <c r="S2013" s="7">
        <v>6418</v>
      </c>
      <c r="T2013" s="7">
        <v>253</v>
      </c>
      <c r="U2013" s="7">
        <v>100</v>
      </c>
      <c r="V2013" s="7" t="s">
        <v>1</v>
      </c>
      <c r="W2013" s="7">
        <v>0</v>
      </c>
      <c r="X2013" s="7">
        <v>0</v>
      </c>
      <c r="Y2013" s="7" t="s">
        <v>2712</v>
      </c>
      <c r="Z2013" s="7" t="s">
        <v>2048</v>
      </c>
      <c r="AA2013" s="7" t="s">
        <v>1647</v>
      </c>
    </row>
    <row r="2014" spans="1:27" x14ac:dyDescent="0.35">
      <c r="A2014" s="7" t="s">
        <v>0</v>
      </c>
      <c r="B2014" s="7">
        <v>6418</v>
      </c>
      <c r="C2014" s="7">
        <v>253</v>
      </c>
      <c r="D2014" s="7">
        <v>100</v>
      </c>
      <c r="E2014" s="7" t="s">
        <v>1</v>
      </c>
      <c r="F2014" s="7">
        <v>0</v>
      </c>
      <c r="G2014" s="7">
        <v>0</v>
      </c>
      <c r="H2014" s="7" t="s">
        <v>2712</v>
      </c>
      <c r="I2014" s="7" t="s">
        <v>2047</v>
      </c>
      <c r="J2014" s="7" t="s">
        <v>1647</v>
      </c>
      <c r="R2014" s="7" t="s">
        <v>0</v>
      </c>
      <c r="S2014" s="7">
        <v>6418</v>
      </c>
      <c r="T2014" s="7">
        <v>253</v>
      </c>
      <c r="U2014" s="7">
        <v>100</v>
      </c>
      <c r="V2014" s="7" t="s">
        <v>1</v>
      </c>
      <c r="W2014" s="7">
        <v>0</v>
      </c>
      <c r="X2014" s="7">
        <v>0</v>
      </c>
      <c r="Y2014" s="7" t="s">
        <v>2712</v>
      </c>
      <c r="Z2014" s="7" t="s">
        <v>2047</v>
      </c>
      <c r="AA2014" s="7" t="s">
        <v>1647</v>
      </c>
    </row>
    <row r="2015" spans="1:27" x14ac:dyDescent="0.35">
      <c r="A2015" s="7" t="s">
        <v>0</v>
      </c>
      <c r="B2015" s="7">
        <v>6418</v>
      </c>
      <c r="C2015" s="7">
        <v>253</v>
      </c>
      <c r="D2015" s="7">
        <v>100</v>
      </c>
      <c r="E2015" s="7" t="s">
        <v>1</v>
      </c>
      <c r="F2015" s="7">
        <v>0</v>
      </c>
      <c r="G2015" s="7">
        <v>0</v>
      </c>
      <c r="H2015" s="7" t="s">
        <v>2712</v>
      </c>
      <c r="I2015" s="7" t="s">
        <v>2046</v>
      </c>
      <c r="J2015" s="7" t="s">
        <v>1647</v>
      </c>
      <c r="R2015" s="7" t="s">
        <v>0</v>
      </c>
      <c r="S2015" s="7">
        <v>6418</v>
      </c>
      <c r="T2015" s="7">
        <v>253</v>
      </c>
      <c r="U2015" s="7">
        <v>100</v>
      </c>
      <c r="V2015" s="7" t="s">
        <v>1</v>
      </c>
      <c r="W2015" s="7">
        <v>0</v>
      </c>
      <c r="X2015" s="7">
        <v>0</v>
      </c>
      <c r="Y2015" s="7" t="s">
        <v>2712</v>
      </c>
      <c r="Z2015" s="7" t="s">
        <v>2046</v>
      </c>
      <c r="AA2015" s="7" t="s">
        <v>1647</v>
      </c>
    </row>
    <row r="2016" spans="1:27" x14ac:dyDescent="0.35">
      <c r="A2016" s="7" t="s">
        <v>0</v>
      </c>
      <c r="B2016" s="7">
        <v>6418</v>
      </c>
      <c r="C2016" s="7">
        <v>253</v>
      </c>
      <c r="D2016" s="7">
        <v>100</v>
      </c>
      <c r="E2016" s="7" t="s">
        <v>1</v>
      </c>
      <c r="F2016" s="7">
        <v>0</v>
      </c>
      <c r="G2016" s="7">
        <v>0</v>
      </c>
      <c r="H2016" s="7" t="s">
        <v>2712</v>
      </c>
      <c r="I2016" s="7" t="s">
        <v>2045</v>
      </c>
      <c r="J2016" s="7" t="s">
        <v>1647</v>
      </c>
      <c r="R2016" s="7" t="s">
        <v>0</v>
      </c>
      <c r="S2016" s="7">
        <v>6418</v>
      </c>
      <c r="T2016" s="7">
        <v>253</v>
      </c>
      <c r="U2016" s="7">
        <v>100</v>
      </c>
      <c r="V2016" s="7" t="s">
        <v>1</v>
      </c>
      <c r="W2016" s="7">
        <v>0</v>
      </c>
      <c r="X2016" s="7">
        <v>0</v>
      </c>
      <c r="Y2016" s="7" t="s">
        <v>2712</v>
      </c>
      <c r="Z2016" s="7" t="s">
        <v>2045</v>
      </c>
      <c r="AA2016" s="7" t="s">
        <v>1647</v>
      </c>
    </row>
    <row r="2017" spans="1:27" x14ac:dyDescent="0.35">
      <c r="A2017" s="7" t="s">
        <v>0</v>
      </c>
      <c r="B2017" s="7">
        <v>6418</v>
      </c>
      <c r="C2017" s="7">
        <v>253</v>
      </c>
      <c r="D2017" s="7">
        <v>100</v>
      </c>
      <c r="E2017" s="7" t="s">
        <v>1</v>
      </c>
      <c r="F2017" s="7">
        <v>0</v>
      </c>
      <c r="G2017" s="7">
        <v>0</v>
      </c>
      <c r="H2017" s="7" t="s">
        <v>2712</v>
      </c>
      <c r="I2017" s="7" t="s">
        <v>2050</v>
      </c>
      <c r="J2017" s="7" t="s">
        <v>1647</v>
      </c>
      <c r="R2017" s="7" t="s">
        <v>0</v>
      </c>
      <c r="S2017" s="7">
        <v>6418</v>
      </c>
      <c r="T2017" s="7">
        <v>253</v>
      </c>
      <c r="U2017" s="7">
        <v>100</v>
      </c>
      <c r="V2017" s="7" t="s">
        <v>1</v>
      </c>
      <c r="W2017" s="7">
        <v>0</v>
      </c>
      <c r="X2017" s="7">
        <v>0</v>
      </c>
      <c r="Y2017" s="7" t="s">
        <v>2712</v>
      </c>
      <c r="Z2017" s="7" t="s">
        <v>2050</v>
      </c>
      <c r="AA2017" s="7" t="s">
        <v>1647</v>
      </c>
    </row>
    <row r="2018" spans="1:27" x14ac:dyDescent="0.35">
      <c r="A2018" s="7" t="s">
        <v>0</v>
      </c>
      <c r="B2018" s="7">
        <v>6418</v>
      </c>
      <c r="C2018" s="7">
        <v>253</v>
      </c>
      <c r="D2018" s="7">
        <v>100</v>
      </c>
      <c r="E2018" s="7" t="s">
        <v>1</v>
      </c>
      <c r="F2018" s="7">
        <v>0</v>
      </c>
      <c r="G2018" s="7">
        <v>0</v>
      </c>
      <c r="H2018" s="7" t="s">
        <v>2712</v>
      </c>
      <c r="I2018" s="7" t="s">
        <v>2049</v>
      </c>
      <c r="J2018" s="7" t="s">
        <v>1647</v>
      </c>
      <c r="R2018" s="7" t="s">
        <v>0</v>
      </c>
      <c r="S2018" s="7">
        <v>6418</v>
      </c>
      <c r="T2018" s="7">
        <v>253</v>
      </c>
      <c r="U2018" s="7">
        <v>100</v>
      </c>
      <c r="V2018" s="7" t="s">
        <v>1</v>
      </c>
      <c r="W2018" s="7">
        <v>0</v>
      </c>
      <c r="X2018" s="7">
        <v>0</v>
      </c>
      <c r="Y2018" s="7" t="s">
        <v>2712</v>
      </c>
      <c r="Z2018" s="7" t="s">
        <v>2049</v>
      </c>
      <c r="AA2018" s="7" t="s">
        <v>1647</v>
      </c>
    </row>
    <row r="2019" spans="1:27" x14ac:dyDescent="0.35">
      <c r="A2019" s="7" t="s">
        <v>0</v>
      </c>
      <c r="B2019" s="7">
        <v>6418</v>
      </c>
      <c r="C2019" s="7">
        <v>253</v>
      </c>
      <c r="D2019" s="7">
        <v>100</v>
      </c>
      <c r="E2019" s="7" t="s">
        <v>1</v>
      </c>
      <c r="F2019" s="7">
        <v>0</v>
      </c>
      <c r="G2019" s="7">
        <v>0</v>
      </c>
      <c r="H2019" s="7" t="s">
        <v>2712</v>
      </c>
      <c r="I2019" s="7" t="s">
        <v>2051</v>
      </c>
      <c r="J2019" s="7" t="s">
        <v>1647</v>
      </c>
      <c r="R2019" s="7" t="s">
        <v>0</v>
      </c>
      <c r="S2019" s="7">
        <v>6418</v>
      </c>
      <c r="T2019" s="7">
        <v>253</v>
      </c>
      <c r="U2019" s="7">
        <v>100</v>
      </c>
      <c r="V2019" s="7" t="s">
        <v>1</v>
      </c>
      <c r="W2019" s="7">
        <v>0</v>
      </c>
      <c r="X2019" s="7">
        <v>0</v>
      </c>
      <c r="Y2019" s="7" t="s">
        <v>2712</v>
      </c>
      <c r="Z2019" s="7" t="s">
        <v>2051</v>
      </c>
      <c r="AA2019" s="7" t="s">
        <v>1647</v>
      </c>
    </row>
    <row r="2020" spans="1:27" x14ac:dyDescent="0.35">
      <c r="A2020" s="7" t="s">
        <v>0</v>
      </c>
      <c r="B2020" s="7">
        <v>6418</v>
      </c>
      <c r="C2020" s="7">
        <v>253</v>
      </c>
      <c r="D2020" s="7">
        <v>100</v>
      </c>
      <c r="E2020" s="7" t="s">
        <v>1</v>
      </c>
      <c r="F2020" s="7">
        <v>0</v>
      </c>
      <c r="G2020" s="7">
        <v>0</v>
      </c>
      <c r="H2020" s="7" t="s">
        <v>2712</v>
      </c>
      <c r="I2020" s="7" t="s">
        <v>2054</v>
      </c>
      <c r="J2020" s="7" t="s">
        <v>1647</v>
      </c>
      <c r="R2020" s="7" t="s">
        <v>0</v>
      </c>
      <c r="S2020" s="7">
        <v>6418</v>
      </c>
      <c r="T2020" s="7">
        <v>253</v>
      </c>
      <c r="U2020" s="7">
        <v>100</v>
      </c>
      <c r="V2020" s="7" t="s">
        <v>1</v>
      </c>
      <c r="W2020" s="7">
        <v>0</v>
      </c>
      <c r="X2020" s="7">
        <v>0</v>
      </c>
      <c r="Y2020" s="7" t="s">
        <v>2712</v>
      </c>
      <c r="Z2020" s="7" t="s">
        <v>2054</v>
      </c>
      <c r="AA2020" s="7" t="s">
        <v>1647</v>
      </c>
    </row>
    <row r="2021" spans="1:27" x14ac:dyDescent="0.35">
      <c r="A2021" s="7" t="s">
        <v>0</v>
      </c>
      <c r="B2021" s="7">
        <v>6418</v>
      </c>
      <c r="C2021" s="7">
        <v>253</v>
      </c>
      <c r="D2021" s="7">
        <v>100</v>
      </c>
      <c r="E2021" s="7" t="s">
        <v>1</v>
      </c>
      <c r="F2021" s="7">
        <v>0</v>
      </c>
      <c r="G2021" s="7">
        <v>0</v>
      </c>
      <c r="H2021" s="7" t="s">
        <v>2712</v>
      </c>
      <c r="I2021" s="7" t="s">
        <v>2056</v>
      </c>
      <c r="J2021" s="7" t="s">
        <v>1647</v>
      </c>
      <c r="R2021" s="7" t="s">
        <v>0</v>
      </c>
      <c r="S2021" s="7">
        <v>6418</v>
      </c>
      <c r="T2021" s="7">
        <v>253</v>
      </c>
      <c r="U2021" s="7">
        <v>100</v>
      </c>
      <c r="V2021" s="7" t="s">
        <v>1</v>
      </c>
      <c r="W2021" s="7">
        <v>0</v>
      </c>
      <c r="X2021" s="7">
        <v>0</v>
      </c>
      <c r="Y2021" s="7" t="s">
        <v>2712</v>
      </c>
      <c r="Z2021" s="7" t="s">
        <v>2056</v>
      </c>
      <c r="AA2021" s="7" t="s">
        <v>1647</v>
      </c>
    </row>
    <row r="2022" spans="1:27" x14ac:dyDescent="0.35">
      <c r="A2022" s="7" t="s">
        <v>0</v>
      </c>
      <c r="B2022" s="7">
        <v>6418</v>
      </c>
      <c r="C2022" s="7">
        <v>253</v>
      </c>
      <c r="D2022" s="7">
        <v>100</v>
      </c>
      <c r="E2022" s="7" t="s">
        <v>1</v>
      </c>
      <c r="F2022" s="7">
        <v>0</v>
      </c>
      <c r="G2022" s="7">
        <v>0</v>
      </c>
      <c r="H2022" s="7" t="s">
        <v>2712</v>
      </c>
      <c r="I2022" s="7" t="s">
        <v>2052</v>
      </c>
      <c r="J2022" s="7" t="s">
        <v>1647</v>
      </c>
      <c r="R2022" s="7" t="s">
        <v>0</v>
      </c>
      <c r="S2022" s="7">
        <v>6418</v>
      </c>
      <c r="T2022" s="7">
        <v>253</v>
      </c>
      <c r="U2022" s="7">
        <v>100</v>
      </c>
      <c r="V2022" s="7" t="s">
        <v>1</v>
      </c>
      <c r="W2022" s="7">
        <v>0</v>
      </c>
      <c r="X2022" s="7">
        <v>0</v>
      </c>
      <c r="Y2022" s="7" t="s">
        <v>2712</v>
      </c>
      <c r="Z2022" s="7" t="s">
        <v>2052</v>
      </c>
      <c r="AA2022" s="7" t="s">
        <v>1647</v>
      </c>
    </row>
    <row r="2023" spans="1:27" x14ac:dyDescent="0.35">
      <c r="A2023" s="7" t="s">
        <v>0</v>
      </c>
      <c r="B2023" s="7">
        <v>6418</v>
      </c>
      <c r="C2023" s="7">
        <v>253</v>
      </c>
      <c r="D2023" s="7">
        <v>100</v>
      </c>
      <c r="E2023" s="7" t="s">
        <v>1</v>
      </c>
      <c r="F2023" s="7">
        <v>0</v>
      </c>
      <c r="G2023" s="7">
        <v>0</v>
      </c>
      <c r="H2023" s="7" t="s">
        <v>2712</v>
      </c>
      <c r="I2023" s="7" t="s">
        <v>2055</v>
      </c>
      <c r="J2023" s="7" t="s">
        <v>1647</v>
      </c>
      <c r="R2023" s="7" t="s">
        <v>0</v>
      </c>
      <c r="S2023" s="7">
        <v>6418</v>
      </c>
      <c r="T2023" s="7">
        <v>253</v>
      </c>
      <c r="U2023" s="7">
        <v>100</v>
      </c>
      <c r="V2023" s="7" t="s">
        <v>1</v>
      </c>
      <c r="W2023" s="7">
        <v>0</v>
      </c>
      <c r="X2023" s="7">
        <v>0</v>
      </c>
      <c r="Y2023" s="7" t="s">
        <v>2712</v>
      </c>
      <c r="Z2023" s="7" t="s">
        <v>2055</v>
      </c>
      <c r="AA2023" s="7" t="s">
        <v>1647</v>
      </c>
    </row>
    <row r="2024" spans="1:27" x14ac:dyDescent="0.35">
      <c r="A2024" s="7" t="s">
        <v>0</v>
      </c>
      <c r="B2024" s="7">
        <v>6418</v>
      </c>
      <c r="C2024" s="7">
        <v>253</v>
      </c>
      <c r="D2024" s="7">
        <v>100</v>
      </c>
      <c r="E2024" s="7" t="s">
        <v>1</v>
      </c>
      <c r="F2024" s="7">
        <v>0</v>
      </c>
      <c r="G2024" s="7">
        <v>0</v>
      </c>
      <c r="H2024" s="7" t="s">
        <v>2712</v>
      </c>
      <c r="I2024" s="7" t="s">
        <v>2057</v>
      </c>
      <c r="J2024" s="7" t="s">
        <v>1647</v>
      </c>
      <c r="R2024" s="7" t="s">
        <v>0</v>
      </c>
      <c r="S2024" s="7">
        <v>6418</v>
      </c>
      <c r="T2024" s="7">
        <v>253</v>
      </c>
      <c r="U2024" s="7">
        <v>100</v>
      </c>
      <c r="V2024" s="7" t="s">
        <v>1</v>
      </c>
      <c r="W2024" s="7">
        <v>0</v>
      </c>
      <c r="X2024" s="7">
        <v>0</v>
      </c>
      <c r="Y2024" s="7" t="s">
        <v>2712</v>
      </c>
      <c r="Z2024" s="7" t="s">
        <v>2057</v>
      </c>
      <c r="AA2024" s="7" t="s">
        <v>1647</v>
      </c>
    </row>
    <row r="2025" spans="1:27" x14ac:dyDescent="0.35">
      <c r="A2025" s="7" t="s">
        <v>0</v>
      </c>
      <c r="B2025" s="7">
        <v>6418</v>
      </c>
      <c r="C2025" s="7">
        <v>253</v>
      </c>
      <c r="D2025" s="7">
        <v>100</v>
      </c>
      <c r="E2025" s="7" t="s">
        <v>1</v>
      </c>
      <c r="F2025" s="7">
        <v>0</v>
      </c>
      <c r="G2025" s="7">
        <v>0</v>
      </c>
      <c r="H2025" s="7" t="s">
        <v>2712</v>
      </c>
      <c r="I2025" s="7" t="s">
        <v>2059</v>
      </c>
      <c r="J2025" s="7" t="s">
        <v>1647</v>
      </c>
      <c r="R2025" s="7" t="s">
        <v>0</v>
      </c>
      <c r="S2025" s="7">
        <v>6418</v>
      </c>
      <c r="T2025" s="7">
        <v>253</v>
      </c>
      <c r="U2025" s="7">
        <v>100</v>
      </c>
      <c r="V2025" s="7" t="s">
        <v>1</v>
      </c>
      <c r="W2025" s="7">
        <v>0</v>
      </c>
      <c r="X2025" s="7">
        <v>0</v>
      </c>
      <c r="Y2025" s="7" t="s">
        <v>2712</v>
      </c>
      <c r="Z2025" s="7" t="s">
        <v>2059</v>
      </c>
      <c r="AA2025" s="7" t="s">
        <v>1647</v>
      </c>
    </row>
    <row r="2026" spans="1:27" x14ac:dyDescent="0.35">
      <c r="A2026" s="7" t="s">
        <v>0</v>
      </c>
      <c r="B2026" s="7">
        <v>6418</v>
      </c>
      <c r="C2026" s="7">
        <v>253</v>
      </c>
      <c r="D2026" s="7">
        <v>100</v>
      </c>
      <c r="E2026" s="7" t="s">
        <v>1</v>
      </c>
      <c r="F2026" s="7">
        <v>0</v>
      </c>
      <c r="G2026" s="7">
        <v>0</v>
      </c>
      <c r="H2026" s="7" t="s">
        <v>2712</v>
      </c>
      <c r="I2026" s="7" t="s">
        <v>2060</v>
      </c>
      <c r="J2026" s="7" t="s">
        <v>1647</v>
      </c>
      <c r="R2026" s="7" t="s">
        <v>0</v>
      </c>
      <c r="S2026" s="7">
        <v>6418</v>
      </c>
      <c r="T2026" s="7">
        <v>253</v>
      </c>
      <c r="U2026" s="7">
        <v>100</v>
      </c>
      <c r="V2026" s="7" t="s">
        <v>1</v>
      </c>
      <c r="W2026" s="7">
        <v>0</v>
      </c>
      <c r="X2026" s="7">
        <v>0</v>
      </c>
      <c r="Y2026" s="7" t="s">
        <v>2712</v>
      </c>
      <c r="Z2026" s="7" t="s">
        <v>2060</v>
      </c>
      <c r="AA2026" s="7" t="s">
        <v>1647</v>
      </c>
    </row>
    <row r="2027" spans="1:27" x14ac:dyDescent="0.35">
      <c r="A2027" s="7" t="s">
        <v>0</v>
      </c>
      <c r="B2027" s="7">
        <v>6418</v>
      </c>
      <c r="C2027" s="7">
        <v>253</v>
      </c>
      <c r="D2027" s="7">
        <v>100</v>
      </c>
      <c r="E2027" s="7" t="s">
        <v>1</v>
      </c>
      <c r="F2027" s="7">
        <v>0</v>
      </c>
      <c r="G2027" s="7">
        <v>0</v>
      </c>
      <c r="H2027" s="7" t="s">
        <v>2712</v>
      </c>
      <c r="I2027" s="7" t="s">
        <v>2061</v>
      </c>
      <c r="J2027" s="7" t="s">
        <v>1647</v>
      </c>
      <c r="R2027" s="7" t="s">
        <v>0</v>
      </c>
      <c r="S2027" s="7">
        <v>6418</v>
      </c>
      <c r="T2027" s="7">
        <v>253</v>
      </c>
      <c r="U2027" s="7">
        <v>100</v>
      </c>
      <c r="V2027" s="7" t="s">
        <v>1</v>
      </c>
      <c r="W2027" s="7">
        <v>0</v>
      </c>
      <c r="X2027" s="7">
        <v>0</v>
      </c>
      <c r="Y2027" s="7" t="s">
        <v>2712</v>
      </c>
      <c r="Z2027" s="7" t="s">
        <v>2061</v>
      </c>
      <c r="AA2027" s="7" t="s">
        <v>1647</v>
      </c>
    </row>
    <row r="2028" spans="1:27" x14ac:dyDescent="0.35">
      <c r="A2028" s="7" t="s">
        <v>0</v>
      </c>
      <c r="B2028" s="7">
        <v>6418</v>
      </c>
      <c r="C2028" s="7">
        <v>253</v>
      </c>
      <c r="D2028" s="7">
        <v>100</v>
      </c>
      <c r="E2028" s="7" t="s">
        <v>1</v>
      </c>
      <c r="F2028" s="7">
        <v>0</v>
      </c>
      <c r="G2028" s="7">
        <v>0</v>
      </c>
      <c r="H2028" s="7" t="s">
        <v>2712</v>
      </c>
      <c r="I2028" s="7" t="s">
        <v>2058</v>
      </c>
      <c r="J2028" s="7" t="s">
        <v>1647</v>
      </c>
      <c r="R2028" s="7" t="s">
        <v>0</v>
      </c>
      <c r="S2028" s="7">
        <v>6418</v>
      </c>
      <c r="T2028" s="7">
        <v>253</v>
      </c>
      <c r="U2028" s="7">
        <v>100</v>
      </c>
      <c r="V2028" s="7" t="s">
        <v>1</v>
      </c>
      <c r="W2028" s="7">
        <v>0</v>
      </c>
      <c r="X2028" s="7">
        <v>0</v>
      </c>
      <c r="Y2028" s="7" t="s">
        <v>2712</v>
      </c>
      <c r="Z2028" s="7" t="s">
        <v>2058</v>
      </c>
      <c r="AA2028" s="7" t="s">
        <v>1647</v>
      </c>
    </row>
    <row r="2029" spans="1:27" x14ac:dyDescent="0.35">
      <c r="A2029" s="7" t="s">
        <v>0</v>
      </c>
      <c r="B2029" s="7">
        <v>6418</v>
      </c>
      <c r="C2029" s="7">
        <v>253</v>
      </c>
      <c r="D2029" s="7">
        <v>100</v>
      </c>
      <c r="E2029" s="7" t="s">
        <v>1</v>
      </c>
      <c r="F2029" s="7">
        <v>0</v>
      </c>
      <c r="G2029" s="7">
        <v>0</v>
      </c>
      <c r="H2029" s="7" t="s">
        <v>2712</v>
      </c>
      <c r="I2029" s="7" t="s">
        <v>2062</v>
      </c>
      <c r="J2029" s="7" t="s">
        <v>1647</v>
      </c>
      <c r="R2029" s="7" t="s">
        <v>0</v>
      </c>
      <c r="S2029" s="7">
        <v>6418</v>
      </c>
      <c r="T2029" s="7">
        <v>253</v>
      </c>
      <c r="U2029" s="7">
        <v>100</v>
      </c>
      <c r="V2029" s="7" t="s">
        <v>1</v>
      </c>
      <c r="W2029" s="7">
        <v>0</v>
      </c>
      <c r="X2029" s="7">
        <v>0</v>
      </c>
      <c r="Y2029" s="7" t="s">
        <v>2712</v>
      </c>
      <c r="Z2029" s="7" t="s">
        <v>2062</v>
      </c>
      <c r="AA2029" s="7" t="s">
        <v>1647</v>
      </c>
    </row>
    <row r="2030" spans="1:27" x14ac:dyDescent="0.35">
      <c r="A2030" s="7" t="s">
        <v>0</v>
      </c>
      <c r="B2030" s="7">
        <v>6418</v>
      </c>
      <c r="C2030" s="7">
        <v>253</v>
      </c>
      <c r="D2030" s="7">
        <v>100</v>
      </c>
      <c r="E2030" s="7" t="s">
        <v>1</v>
      </c>
      <c r="F2030" s="7">
        <v>0</v>
      </c>
      <c r="G2030" s="7">
        <v>0</v>
      </c>
      <c r="H2030" s="7" t="s">
        <v>2712</v>
      </c>
      <c r="I2030" s="7" t="s">
        <v>2063</v>
      </c>
      <c r="J2030" s="7" t="s">
        <v>1647</v>
      </c>
      <c r="R2030" s="7" t="s">
        <v>0</v>
      </c>
      <c r="S2030" s="7">
        <v>6418</v>
      </c>
      <c r="T2030" s="7">
        <v>253</v>
      </c>
      <c r="U2030" s="7">
        <v>100</v>
      </c>
      <c r="V2030" s="7" t="s">
        <v>1</v>
      </c>
      <c r="W2030" s="7">
        <v>0</v>
      </c>
      <c r="X2030" s="7">
        <v>0</v>
      </c>
      <c r="Y2030" s="7" t="s">
        <v>2712</v>
      </c>
      <c r="Z2030" s="7" t="s">
        <v>2063</v>
      </c>
      <c r="AA2030" s="7" t="s">
        <v>1647</v>
      </c>
    </row>
    <row r="2031" spans="1:27" x14ac:dyDescent="0.35">
      <c r="A2031" s="7" t="s">
        <v>0</v>
      </c>
      <c r="B2031" s="7">
        <v>6418</v>
      </c>
      <c r="C2031" s="7">
        <v>253</v>
      </c>
      <c r="D2031" s="7">
        <v>100</v>
      </c>
      <c r="E2031" s="7" t="s">
        <v>1</v>
      </c>
      <c r="F2031" s="7">
        <v>0</v>
      </c>
      <c r="G2031" s="7">
        <v>0</v>
      </c>
      <c r="H2031" s="7" t="s">
        <v>2712</v>
      </c>
      <c r="I2031" s="7" t="s">
        <v>2066</v>
      </c>
      <c r="J2031" s="7" t="s">
        <v>1647</v>
      </c>
      <c r="R2031" s="7" t="s">
        <v>0</v>
      </c>
      <c r="S2031" s="7">
        <v>6418</v>
      </c>
      <c r="T2031" s="7">
        <v>253</v>
      </c>
      <c r="U2031" s="7">
        <v>100</v>
      </c>
      <c r="V2031" s="7" t="s">
        <v>1</v>
      </c>
      <c r="W2031" s="7">
        <v>0</v>
      </c>
      <c r="X2031" s="7">
        <v>0</v>
      </c>
      <c r="Y2031" s="7" t="s">
        <v>2712</v>
      </c>
      <c r="Z2031" s="7" t="s">
        <v>2066</v>
      </c>
      <c r="AA2031" s="7" t="s">
        <v>1647</v>
      </c>
    </row>
    <row r="2032" spans="1:27" x14ac:dyDescent="0.35">
      <c r="A2032" s="7" t="s">
        <v>0</v>
      </c>
      <c r="B2032" s="7">
        <v>6418</v>
      </c>
      <c r="C2032" s="7">
        <v>253</v>
      </c>
      <c r="D2032" s="7">
        <v>100</v>
      </c>
      <c r="E2032" s="7" t="s">
        <v>1</v>
      </c>
      <c r="F2032" s="7">
        <v>0</v>
      </c>
      <c r="G2032" s="7">
        <v>0</v>
      </c>
      <c r="H2032" s="7" t="s">
        <v>2712</v>
      </c>
      <c r="I2032" s="7" t="s">
        <v>2064</v>
      </c>
      <c r="J2032" s="7" t="s">
        <v>1647</v>
      </c>
      <c r="R2032" s="7" t="s">
        <v>0</v>
      </c>
      <c r="S2032" s="7">
        <v>6418</v>
      </c>
      <c r="T2032" s="7">
        <v>253</v>
      </c>
      <c r="U2032" s="7">
        <v>100</v>
      </c>
      <c r="V2032" s="7" t="s">
        <v>1</v>
      </c>
      <c r="W2032" s="7">
        <v>0</v>
      </c>
      <c r="X2032" s="7">
        <v>0</v>
      </c>
      <c r="Y2032" s="7" t="s">
        <v>2712</v>
      </c>
      <c r="Z2032" s="7" t="s">
        <v>2064</v>
      </c>
      <c r="AA2032" s="7" t="s">
        <v>1647</v>
      </c>
    </row>
    <row r="2033" spans="1:27" x14ac:dyDescent="0.35">
      <c r="A2033" s="7" t="s">
        <v>0</v>
      </c>
      <c r="B2033" s="7">
        <v>6418</v>
      </c>
      <c r="C2033" s="7">
        <v>253</v>
      </c>
      <c r="D2033" s="7">
        <v>100</v>
      </c>
      <c r="E2033" s="7" t="s">
        <v>1</v>
      </c>
      <c r="F2033" s="7">
        <v>0</v>
      </c>
      <c r="G2033" s="7">
        <v>0</v>
      </c>
      <c r="H2033" s="7" t="s">
        <v>2712</v>
      </c>
      <c r="I2033" s="7" t="s">
        <v>2065</v>
      </c>
      <c r="J2033" s="7" t="s">
        <v>1647</v>
      </c>
      <c r="R2033" s="7" t="s">
        <v>0</v>
      </c>
      <c r="S2033" s="7">
        <v>6418</v>
      </c>
      <c r="T2033" s="7">
        <v>253</v>
      </c>
      <c r="U2033" s="7">
        <v>100</v>
      </c>
      <c r="V2033" s="7" t="s">
        <v>1</v>
      </c>
      <c r="W2033" s="7">
        <v>0</v>
      </c>
      <c r="X2033" s="7">
        <v>0</v>
      </c>
      <c r="Y2033" s="7" t="s">
        <v>2712</v>
      </c>
      <c r="Z2033" s="7" t="s">
        <v>2065</v>
      </c>
      <c r="AA2033" s="7" t="s">
        <v>1647</v>
      </c>
    </row>
    <row r="2034" spans="1:27" x14ac:dyDescent="0.35">
      <c r="A2034" s="7" t="s">
        <v>0</v>
      </c>
      <c r="B2034" s="7">
        <v>6418</v>
      </c>
      <c r="C2034" s="7">
        <v>253</v>
      </c>
      <c r="D2034" s="7">
        <v>100</v>
      </c>
      <c r="E2034" s="7" t="s">
        <v>1</v>
      </c>
      <c r="F2034" s="7">
        <v>0</v>
      </c>
      <c r="G2034" s="7">
        <v>0</v>
      </c>
      <c r="H2034" s="7" t="s">
        <v>2712</v>
      </c>
      <c r="I2034" s="7" t="s">
        <v>2067</v>
      </c>
      <c r="J2034" s="7" t="s">
        <v>1647</v>
      </c>
      <c r="R2034" s="7" t="s">
        <v>0</v>
      </c>
      <c r="S2034" s="7">
        <v>6418</v>
      </c>
      <c r="T2034" s="7">
        <v>253</v>
      </c>
      <c r="U2034" s="7">
        <v>100</v>
      </c>
      <c r="V2034" s="7" t="s">
        <v>1</v>
      </c>
      <c r="W2034" s="7">
        <v>0</v>
      </c>
      <c r="X2034" s="7">
        <v>0</v>
      </c>
      <c r="Y2034" s="7" t="s">
        <v>2712</v>
      </c>
      <c r="Z2034" s="7" t="s">
        <v>2067</v>
      </c>
      <c r="AA2034" s="7" t="s">
        <v>1647</v>
      </c>
    </row>
    <row r="2035" spans="1:27" x14ac:dyDescent="0.35">
      <c r="A2035" s="7" t="s">
        <v>0</v>
      </c>
      <c r="B2035" s="7">
        <v>6418</v>
      </c>
      <c r="C2035" s="7">
        <v>253</v>
      </c>
      <c r="D2035" s="7">
        <v>100</v>
      </c>
      <c r="E2035" s="7" t="s">
        <v>1</v>
      </c>
      <c r="F2035" s="7">
        <v>0</v>
      </c>
      <c r="G2035" s="7">
        <v>0</v>
      </c>
      <c r="H2035" s="7" t="s">
        <v>2712</v>
      </c>
      <c r="I2035" s="7" t="s">
        <v>2068</v>
      </c>
      <c r="J2035" s="7" t="s">
        <v>1647</v>
      </c>
      <c r="R2035" s="7" t="s">
        <v>0</v>
      </c>
      <c r="S2035" s="7">
        <v>6418</v>
      </c>
      <c r="T2035" s="7">
        <v>253</v>
      </c>
      <c r="U2035" s="7">
        <v>100</v>
      </c>
      <c r="V2035" s="7" t="s">
        <v>1</v>
      </c>
      <c r="W2035" s="7">
        <v>0</v>
      </c>
      <c r="X2035" s="7">
        <v>0</v>
      </c>
      <c r="Y2035" s="7" t="s">
        <v>2712</v>
      </c>
      <c r="Z2035" s="7" t="s">
        <v>2068</v>
      </c>
      <c r="AA2035" s="7" t="s">
        <v>1647</v>
      </c>
    </row>
    <row r="2036" spans="1:27" x14ac:dyDescent="0.35">
      <c r="A2036" s="7" t="s">
        <v>0</v>
      </c>
      <c r="B2036" s="7">
        <v>6418</v>
      </c>
      <c r="C2036" s="7">
        <v>253</v>
      </c>
      <c r="D2036" s="7">
        <v>100</v>
      </c>
      <c r="E2036" s="7" t="s">
        <v>1</v>
      </c>
      <c r="F2036" s="7">
        <v>0</v>
      </c>
      <c r="G2036" s="7">
        <v>0</v>
      </c>
      <c r="H2036" s="7" t="s">
        <v>2712</v>
      </c>
      <c r="I2036" s="7" t="s">
        <v>2069</v>
      </c>
      <c r="J2036" s="7" t="s">
        <v>1647</v>
      </c>
      <c r="R2036" s="7" t="s">
        <v>0</v>
      </c>
      <c r="S2036" s="7">
        <v>6418</v>
      </c>
      <c r="T2036" s="7">
        <v>253</v>
      </c>
      <c r="U2036" s="7">
        <v>100</v>
      </c>
      <c r="V2036" s="7" t="s">
        <v>1</v>
      </c>
      <c r="W2036" s="7">
        <v>0</v>
      </c>
      <c r="X2036" s="7">
        <v>0</v>
      </c>
      <c r="Y2036" s="7" t="s">
        <v>2712</v>
      </c>
      <c r="Z2036" s="7" t="s">
        <v>2069</v>
      </c>
      <c r="AA2036" s="7" t="s">
        <v>1647</v>
      </c>
    </row>
    <row r="2037" spans="1:27" x14ac:dyDescent="0.35">
      <c r="A2037" s="7" t="s">
        <v>0</v>
      </c>
      <c r="B2037" s="7">
        <v>6418</v>
      </c>
      <c r="C2037" s="7">
        <v>253</v>
      </c>
      <c r="D2037" s="7">
        <v>100</v>
      </c>
      <c r="E2037" s="7" t="s">
        <v>1</v>
      </c>
      <c r="F2037" s="7">
        <v>0</v>
      </c>
      <c r="G2037" s="7">
        <v>0</v>
      </c>
      <c r="H2037" s="7" t="s">
        <v>2712</v>
      </c>
      <c r="I2037" s="7" t="s">
        <v>2070</v>
      </c>
      <c r="J2037" s="7" t="s">
        <v>1647</v>
      </c>
      <c r="R2037" s="7" t="s">
        <v>0</v>
      </c>
      <c r="S2037" s="7">
        <v>6418</v>
      </c>
      <c r="T2037" s="7">
        <v>253</v>
      </c>
      <c r="U2037" s="7">
        <v>100</v>
      </c>
      <c r="V2037" s="7" t="s">
        <v>1</v>
      </c>
      <c r="W2037" s="7">
        <v>0</v>
      </c>
      <c r="X2037" s="7">
        <v>0</v>
      </c>
      <c r="Y2037" s="7" t="s">
        <v>2712</v>
      </c>
      <c r="Z2037" s="7" t="s">
        <v>2070</v>
      </c>
      <c r="AA2037" s="7" t="s">
        <v>1647</v>
      </c>
    </row>
    <row r="2038" spans="1:27" x14ac:dyDescent="0.35">
      <c r="A2038" s="7" t="s">
        <v>0</v>
      </c>
      <c r="B2038" s="7">
        <v>6418</v>
      </c>
      <c r="C2038" s="7">
        <v>253</v>
      </c>
      <c r="D2038" s="7">
        <v>100</v>
      </c>
      <c r="E2038" s="7" t="s">
        <v>1</v>
      </c>
      <c r="F2038" s="7">
        <v>0</v>
      </c>
      <c r="G2038" s="7">
        <v>0</v>
      </c>
      <c r="H2038" s="7" t="s">
        <v>2712</v>
      </c>
      <c r="I2038" s="7" t="s">
        <v>2071</v>
      </c>
      <c r="J2038" s="7" t="s">
        <v>1647</v>
      </c>
      <c r="R2038" s="7" t="s">
        <v>0</v>
      </c>
      <c r="S2038" s="7">
        <v>6418</v>
      </c>
      <c r="T2038" s="7">
        <v>253</v>
      </c>
      <c r="U2038" s="7">
        <v>100</v>
      </c>
      <c r="V2038" s="7" t="s">
        <v>1</v>
      </c>
      <c r="W2038" s="7">
        <v>0</v>
      </c>
      <c r="X2038" s="7">
        <v>0</v>
      </c>
      <c r="Y2038" s="7" t="s">
        <v>2712</v>
      </c>
      <c r="Z2038" s="7" t="s">
        <v>2071</v>
      </c>
      <c r="AA2038" s="7" t="s">
        <v>1647</v>
      </c>
    </row>
    <row r="2039" spans="1:27" x14ac:dyDescent="0.35">
      <c r="A2039" s="7" t="s">
        <v>0</v>
      </c>
      <c r="B2039" s="7">
        <v>6418</v>
      </c>
      <c r="C2039" s="7">
        <v>253</v>
      </c>
      <c r="D2039" s="7">
        <v>100</v>
      </c>
      <c r="E2039" s="7" t="s">
        <v>1</v>
      </c>
      <c r="F2039" s="7">
        <v>0</v>
      </c>
      <c r="G2039" s="7">
        <v>0</v>
      </c>
      <c r="H2039" s="7" t="s">
        <v>2712</v>
      </c>
      <c r="I2039" s="7" t="s">
        <v>2072</v>
      </c>
      <c r="J2039" s="7" t="s">
        <v>1647</v>
      </c>
      <c r="R2039" s="7" t="s">
        <v>0</v>
      </c>
      <c r="S2039" s="7">
        <v>6418</v>
      </c>
      <c r="T2039" s="7">
        <v>253</v>
      </c>
      <c r="U2039" s="7">
        <v>100</v>
      </c>
      <c r="V2039" s="7" t="s">
        <v>1</v>
      </c>
      <c r="W2039" s="7">
        <v>0</v>
      </c>
      <c r="X2039" s="7">
        <v>0</v>
      </c>
      <c r="Y2039" s="7" t="s">
        <v>2712</v>
      </c>
      <c r="Z2039" s="7" t="s">
        <v>2072</v>
      </c>
      <c r="AA2039" s="7" t="s">
        <v>1647</v>
      </c>
    </row>
    <row r="2040" spans="1:27" x14ac:dyDescent="0.35">
      <c r="A2040" s="7" t="s">
        <v>0</v>
      </c>
      <c r="B2040" s="7">
        <v>6418</v>
      </c>
      <c r="C2040" s="7">
        <v>253</v>
      </c>
      <c r="D2040" s="7">
        <v>100</v>
      </c>
      <c r="E2040" s="7" t="s">
        <v>1</v>
      </c>
      <c r="F2040" s="7">
        <v>0</v>
      </c>
      <c r="G2040" s="7">
        <v>0</v>
      </c>
      <c r="H2040" s="7" t="s">
        <v>2712</v>
      </c>
      <c r="I2040" s="7" t="s">
        <v>2074</v>
      </c>
      <c r="J2040" s="7" t="s">
        <v>1647</v>
      </c>
      <c r="R2040" s="7" t="s">
        <v>0</v>
      </c>
      <c r="S2040" s="7">
        <v>6418</v>
      </c>
      <c r="T2040" s="7">
        <v>253</v>
      </c>
      <c r="U2040" s="7">
        <v>100</v>
      </c>
      <c r="V2040" s="7" t="s">
        <v>1</v>
      </c>
      <c r="W2040" s="7">
        <v>0</v>
      </c>
      <c r="X2040" s="7">
        <v>0</v>
      </c>
      <c r="Y2040" s="7" t="s">
        <v>2712</v>
      </c>
      <c r="Z2040" s="7" t="s">
        <v>2074</v>
      </c>
      <c r="AA2040" s="7" t="s">
        <v>1647</v>
      </c>
    </row>
    <row r="2041" spans="1:27" x14ac:dyDescent="0.35">
      <c r="A2041" s="7" t="s">
        <v>0</v>
      </c>
      <c r="B2041" s="7">
        <v>4539</v>
      </c>
      <c r="C2041" s="7">
        <v>253</v>
      </c>
      <c r="D2041" s="7">
        <v>98.8</v>
      </c>
      <c r="E2041" s="7" t="s">
        <v>1</v>
      </c>
      <c r="F2041" s="7">
        <v>0</v>
      </c>
      <c r="G2041" s="7">
        <v>0</v>
      </c>
      <c r="H2041" s="7" t="s">
        <v>2696</v>
      </c>
      <c r="I2041" s="7" t="s">
        <v>2076</v>
      </c>
      <c r="J2041" s="7" t="s">
        <v>1970</v>
      </c>
      <c r="R2041" s="7" t="s">
        <v>0</v>
      </c>
      <c r="S2041" s="7">
        <v>4539</v>
      </c>
      <c r="T2041" s="7">
        <v>253</v>
      </c>
      <c r="U2041" s="7">
        <v>98.8</v>
      </c>
      <c r="V2041" s="7" t="s">
        <v>1</v>
      </c>
      <c r="W2041" s="7">
        <v>0</v>
      </c>
      <c r="X2041" s="7">
        <v>0</v>
      </c>
      <c r="Y2041" s="7" t="s">
        <v>2696</v>
      </c>
      <c r="Z2041" s="7" t="s">
        <v>2076</v>
      </c>
      <c r="AA2041" s="7" t="s">
        <v>1970</v>
      </c>
    </row>
    <row r="2042" spans="1:27" x14ac:dyDescent="0.35">
      <c r="A2042" s="7" t="s">
        <v>0</v>
      </c>
      <c r="B2042" s="7">
        <v>4539</v>
      </c>
      <c r="C2042" s="7">
        <v>253</v>
      </c>
      <c r="D2042" s="7">
        <v>98.8</v>
      </c>
      <c r="E2042" s="7" t="s">
        <v>1</v>
      </c>
      <c r="F2042" s="7">
        <v>0</v>
      </c>
      <c r="G2042" s="7">
        <v>0</v>
      </c>
      <c r="H2042" s="7" t="s">
        <v>2696</v>
      </c>
      <c r="I2042" s="7" t="s">
        <v>2075</v>
      </c>
      <c r="J2042" s="7" t="s">
        <v>1970</v>
      </c>
      <c r="R2042" s="7" t="s">
        <v>0</v>
      </c>
      <c r="S2042" s="7">
        <v>4539</v>
      </c>
      <c r="T2042" s="7">
        <v>253</v>
      </c>
      <c r="U2042" s="7">
        <v>98.8</v>
      </c>
      <c r="V2042" s="7" t="s">
        <v>1</v>
      </c>
      <c r="W2042" s="7">
        <v>0</v>
      </c>
      <c r="X2042" s="7">
        <v>0</v>
      </c>
      <c r="Y2042" s="7" t="s">
        <v>2696</v>
      </c>
      <c r="Z2042" s="7" t="s">
        <v>2075</v>
      </c>
      <c r="AA2042" s="7" t="s">
        <v>1970</v>
      </c>
    </row>
    <row r="2043" spans="1:27" x14ac:dyDescent="0.35">
      <c r="A2043" s="7" t="s">
        <v>0</v>
      </c>
      <c r="B2043" s="7">
        <v>4539</v>
      </c>
      <c r="C2043" s="7">
        <v>253</v>
      </c>
      <c r="D2043" s="7">
        <v>98.8</v>
      </c>
      <c r="E2043" s="7" t="s">
        <v>1</v>
      </c>
      <c r="F2043" s="7">
        <v>0</v>
      </c>
      <c r="G2043" s="7">
        <v>0</v>
      </c>
      <c r="H2043" s="7" t="s">
        <v>2696</v>
      </c>
      <c r="I2043" s="7" t="s">
        <v>2077</v>
      </c>
      <c r="J2043" s="7" t="s">
        <v>1970</v>
      </c>
      <c r="R2043" s="7" t="s">
        <v>0</v>
      </c>
      <c r="S2043" s="7">
        <v>4539</v>
      </c>
      <c r="T2043" s="7">
        <v>253</v>
      </c>
      <c r="U2043" s="7">
        <v>98.8</v>
      </c>
      <c r="V2043" s="7" t="s">
        <v>1</v>
      </c>
      <c r="W2043" s="7">
        <v>0</v>
      </c>
      <c r="X2043" s="7">
        <v>0</v>
      </c>
      <c r="Y2043" s="7" t="s">
        <v>2696</v>
      </c>
      <c r="Z2043" s="7" t="s">
        <v>2077</v>
      </c>
      <c r="AA2043" s="7" t="s">
        <v>1970</v>
      </c>
    </row>
    <row r="2044" spans="1:27" x14ac:dyDescent="0.35">
      <c r="A2044" s="7" t="s">
        <v>0</v>
      </c>
      <c r="B2044" s="7">
        <v>6418</v>
      </c>
      <c r="C2044" s="7">
        <v>253</v>
      </c>
      <c r="D2044" s="7">
        <v>100</v>
      </c>
      <c r="E2044" s="7" t="s">
        <v>1</v>
      </c>
      <c r="F2044" s="7">
        <v>0</v>
      </c>
      <c r="G2044" s="7">
        <v>0</v>
      </c>
      <c r="H2044" s="7" t="s">
        <v>2712</v>
      </c>
      <c r="I2044" s="7" t="s">
        <v>2073</v>
      </c>
      <c r="J2044" s="7" t="s">
        <v>1647</v>
      </c>
      <c r="R2044" s="7" t="s">
        <v>0</v>
      </c>
      <c r="S2044" s="7">
        <v>6418</v>
      </c>
      <c r="T2044" s="7">
        <v>253</v>
      </c>
      <c r="U2044" s="7">
        <v>100</v>
      </c>
      <c r="V2044" s="7" t="s">
        <v>1</v>
      </c>
      <c r="W2044" s="7">
        <v>0</v>
      </c>
      <c r="X2044" s="7">
        <v>0</v>
      </c>
      <c r="Y2044" s="7" t="s">
        <v>2712</v>
      </c>
      <c r="Z2044" s="7" t="s">
        <v>2073</v>
      </c>
      <c r="AA2044" s="7" t="s">
        <v>1647</v>
      </c>
    </row>
    <row r="2045" spans="1:27" x14ac:dyDescent="0.35">
      <c r="A2045" s="7" t="s">
        <v>0</v>
      </c>
      <c r="B2045" s="7">
        <v>2539</v>
      </c>
      <c r="C2045" s="7">
        <v>253</v>
      </c>
      <c r="D2045" s="7">
        <v>99.6</v>
      </c>
      <c r="E2045" s="7" t="s">
        <v>1</v>
      </c>
      <c r="F2045" s="7">
        <v>0</v>
      </c>
      <c r="G2045" s="7">
        <v>0</v>
      </c>
      <c r="H2045" s="7" t="s">
        <v>2689</v>
      </c>
      <c r="I2045" s="7" t="s">
        <v>2079</v>
      </c>
      <c r="J2045" s="7" t="s">
        <v>3</v>
      </c>
      <c r="R2045" s="7" t="s">
        <v>0</v>
      </c>
      <c r="S2045" s="7">
        <v>2539</v>
      </c>
      <c r="T2045" s="7">
        <v>253</v>
      </c>
      <c r="U2045" s="7">
        <v>99.6</v>
      </c>
      <c r="V2045" s="7" t="s">
        <v>1</v>
      </c>
      <c r="W2045" s="7">
        <v>0</v>
      </c>
      <c r="X2045" s="7">
        <v>0</v>
      </c>
      <c r="Y2045" s="7" t="s">
        <v>2689</v>
      </c>
      <c r="Z2045" s="7" t="s">
        <v>2079</v>
      </c>
      <c r="AA2045" s="7" t="s">
        <v>3</v>
      </c>
    </row>
    <row r="2046" spans="1:27" x14ac:dyDescent="0.35">
      <c r="A2046" s="7" t="s">
        <v>0</v>
      </c>
      <c r="B2046" s="7">
        <v>12511</v>
      </c>
      <c r="C2046" s="7">
        <v>253</v>
      </c>
      <c r="D2046" s="7">
        <v>99.6</v>
      </c>
      <c r="E2046" s="7" t="s">
        <v>1</v>
      </c>
      <c r="F2046" s="7">
        <v>0</v>
      </c>
      <c r="G2046" s="7">
        <v>0</v>
      </c>
      <c r="H2046" s="7" t="s">
        <v>2700</v>
      </c>
      <c r="I2046" s="7" t="s">
        <v>2078</v>
      </c>
      <c r="J2046" s="7" t="s">
        <v>1351</v>
      </c>
      <c r="R2046" s="7" t="s">
        <v>0</v>
      </c>
      <c r="S2046" s="7">
        <v>12511</v>
      </c>
      <c r="T2046" s="7">
        <v>253</v>
      </c>
      <c r="U2046" s="7">
        <v>99.6</v>
      </c>
      <c r="V2046" s="7" t="s">
        <v>1</v>
      </c>
      <c r="W2046" s="7">
        <v>0</v>
      </c>
      <c r="X2046" s="7">
        <v>0</v>
      </c>
      <c r="Y2046" s="7" t="s">
        <v>2700</v>
      </c>
      <c r="Z2046" s="7" t="s">
        <v>2078</v>
      </c>
      <c r="AA2046" s="7" t="s">
        <v>1351</v>
      </c>
    </row>
    <row r="2047" spans="1:27" x14ac:dyDescent="0.35">
      <c r="A2047" s="7" t="s">
        <v>0</v>
      </c>
      <c r="B2047" s="7">
        <v>12511</v>
      </c>
      <c r="C2047" s="7">
        <v>253</v>
      </c>
      <c r="D2047" s="7">
        <v>99.6</v>
      </c>
      <c r="E2047" s="7" t="s">
        <v>1</v>
      </c>
      <c r="F2047" s="7">
        <v>0</v>
      </c>
      <c r="G2047" s="7">
        <v>0</v>
      </c>
      <c r="H2047" s="7" t="s">
        <v>2700</v>
      </c>
      <c r="I2047" s="7" t="s">
        <v>2080</v>
      </c>
      <c r="J2047" s="7" t="s">
        <v>1351</v>
      </c>
      <c r="R2047" s="7" t="s">
        <v>0</v>
      </c>
      <c r="S2047" s="7">
        <v>12511</v>
      </c>
      <c r="T2047" s="7">
        <v>253</v>
      </c>
      <c r="U2047" s="7">
        <v>99.6</v>
      </c>
      <c r="V2047" s="7" t="s">
        <v>1</v>
      </c>
      <c r="W2047" s="7">
        <v>0</v>
      </c>
      <c r="X2047" s="7">
        <v>0</v>
      </c>
      <c r="Y2047" s="7" t="s">
        <v>2700</v>
      </c>
      <c r="Z2047" s="7" t="s">
        <v>2080</v>
      </c>
      <c r="AA2047" s="7" t="s">
        <v>1351</v>
      </c>
    </row>
    <row r="2048" spans="1:27" x14ac:dyDescent="0.35">
      <c r="A2048" s="7" t="s">
        <v>0</v>
      </c>
      <c r="B2048" s="7">
        <v>2539</v>
      </c>
      <c r="C2048" s="7">
        <v>253</v>
      </c>
      <c r="D2048" s="7">
        <v>99.6</v>
      </c>
      <c r="E2048" s="7" t="s">
        <v>1</v>
      </c>
      <c r="F2048" s="7">
        <v>0</v>
      </c>
      <c r="G2048" s="7">
        <v>0</v>
      </c>
      <c r="H2048" s="7" t="s">
        <v>2689</v>
      </c>
      <c r="I2048" s="7" t="s">
        <v>2083</v>
      </c>
      <c r="J2048" s="7" t="s">
        <v>3</v>
      </c>
      <c r="R2048" s="7" t="s">
        <v>0</v>
      </c>
      <c r="S2048" s="7">
        <v>2539</v>
      </c>
      <c r="T2048" s="7">
        <v>253</v>
      </c>
      <c r="U2048" s="7">
        <v>99.6</v>
      </c>
      <c r="V2048" s="7" t="s">
        <v>1</v>
      </c>
      <c r="W2048" s="7">
        <v>0</v>
      </c>
      <c r="X2048" s="7">
        <v>0</v>
      </c>
      <c r="Y2048" s="7" t="s">
        <v>2689</v>
      </c>
      <c r="Z2048" s="7" t="s">
        <v>2083</v>
      </c>
      <c r="AA2048" s="7" t="s">
        <v>3</v>
      </c>
    </row>
    <row r="2049" spans="1:27" x14ac:dyDescent="0.35">
      <c r="A2049" s="7" t="s">
        <v>0</v>
      </c>
      <c r="B2049" s="7">
        <v>2539</v>
      </c>
      <c r="C2049" s="7">
        <v>253</v>
      </c>
      <c r="D2049" s="7">
        <v>99.6</v>
      </c>
      <c r="E2049" s="7" t="s">
        <v>1</v>
      </c>
      <c r="F2049" s="7">
        <v>0</v>
      </c>
      <c r="G2049" s="7">
        <v>0</v>
      </c>
      <c r="H2049" s="7" t="s">
        <v>2689</v>
      </c>
      <c r="I2049" s="7" t="s">
        <v>2086</v>
      </c>
      <c r="J2049" s="7" t="s">
        <v>3</v>
      </c>
      <c r="R2049" s="7" t="s">
        <v>0</v>
      </c>
      <c r="S2049" s="7">
        <v>2539</v>
      </c>
      <c r="T2049" s="7">
        <v>253</v>
      </c>
      <c r="U2049" s="7">
        <v>99.6</v>
      </c>
      <c r="V2049" s="7" t="s">
        <v>1</v>
      </c>
      <c r="W2049" s="7">
        <v>0</v>
      </c>
      <c r="X2049" s="7">
        <v>0</v>
      </c>
      <c r="Y2049" s="7" t="s">
        <v>2689</v>
      </c>
      <c r="Z2049" s="7" t="s">
        <v>2086</v>
      </c>
      <c r="AA2049" s="7" t="s">
        <v>3</v>
      </c>
    </row>
    <row r="2050" spans="1:27" x14ac:dyDescent="0.35">
      <c r="A2050" s="7" t="s">
        <v>0</v>
      </c>
      <c r="B2050" s="7">
        <v>2539</v>
      </c>
      <c r="C2050" s="7">
        <v>253</v>
      </c>
      <c r="D2050" s="7">
        <v>99.6</v>
      </c>
      <c r="E2050" s="7" t="s">
        <v>1</v>
      </c>
      <c r="F2050" s="7">
        <v>0</v>
      </c>
      <c r="G2050" s="7">
        <v>0</v>
      </c>
      <c r="H2050" s="7" t="s">
        <v>2689</v>
      </c>
      <c r="I2050" s="7" t="s">
        <v>2085</v>
      </c>
      <c r="J2050" s="7" t="s">
        <v>3</v>
      </c>
      <c r="R2050" s="7" t="s">
        <v>0</v>
      </c>
      <c r="S2050" s="7">
        <v>2539</v>
      </c>
      <c r="T2050" s="7">
        <v>253</v>
      </c>
      <c r="U2050" s="7">
        <v>99.6</v>
      </c>
      <c r="V2050" s="7" t="s">
        <v>1</v>
      </c>
      <c r="W2050" s="7">
        <v>0</v>
      </c>
      <c r="X2050" s="7">
        <v>0</v>
      </c>
      <c r="Y2050" s="7" t="s">
        <v>2689</v>
      </c>
      <c r="Z2050" s="7" t="s">
        <v>2085</v>
      </c>
      <c r="AA2050" s="7" t="s">
        <v>3</v>
      </c>
    </row>
    <row r="2051" spans="1:27" x14ac:dyDescent="0.35">
      <c r="A2051" s="7" t="s">
        <v>0</v>
      </c>
      <c r="B2051" s="7">
        <v>2539</v>
      </c>
      <c r="C2051" s="7">
        <v>253</v>
      </c>
      <c r="D2051" s="7">
        <v>99.6</v>
      </c>
      <c r="E2051" s="7" t="s">
        <v>1</v>
      </c>
      <c r="F2051" s="7">
        <v>0</v>
      </c>
      <c r="G2051" s="7">
        <v>0</v>
      </c>
      <c r="H2051" s="7" t="s">
        <v>2689</v>
      </c>
      <c r="I2051" s="7" t="s">
        <v>2084</v>
      </c>
      <c r="J2051" s="7" t="s">
        <v>3</v>
      </c>
      <c r="R2051" s="7" t="s">
        <v>0</v>
      </c>
      <c r="S2051" s="7">
        <v>2539</v>
      </c>
      <c r="T2051" s="7">
        <v>253</v>
      </c>
      <c r="U2051" s="7">
        <v>99.6</v>
      </c>
      <c r="V2051" s="7" t="s">
        <v>1</v>
      </c>
      <c r="W2051" s="7">
        <v>0</v>
      </c>
      <c r="X2051" s="7">
        <v>0</v>
      </c>
      <c r="Y2051" s="7" t="s">
        <v>2689</v>
      </c>
      <c r="Z2051" s="7" t="s">
        <v>2084</v>
      </c>
      <c r="AA2051" s="7" t="s">
        <v>3</v>
      </c>
    </row>
    <row r="2052" spans="1:27" x14ac:dyDescent="0.35">
      <c r="A2052" s="7" t="s">
        <v>0</v>
      </c>
      <c r="B2052" s="7">
        <v>2539</v>
      </c>
      <c r="C2052" s="7">
        <v>253</v>
      </c>
      <c r="D2052" s="7">
        <v>99.6</v>
      </c>
      <c r="E2052" s="7" t="s">
        <v>1</v>
      </c>
      <c r="F2052" s="7">
        <v>0</v>
      </c>
      <c r="G2052" s="7">
        <v>0</v>
      </c>
      <c r="H2052" s="7" t="s">
        <v>2689</v>
      </c>
      <c r="I2052" s="7" t="s">
        <v>2081</v>
      </c>
      <c r="J2052" s="7" t="s">
        <v>3</v>
      </c>
      <c r="R2052" s="7" t="s">
        <v>0</v>
      </c>
      <c r="S2052" s="7">
        <v>2539</v>
      </c>
      <c r="T2052" s="7">
        <v>253</v>
      </c>
      <c r="U2052" s="7">
        <v>99.6</v>
      </c>
      <c r="V2052" s="7" t="s">
        <v>1</v>
      </c>
      <c r="W2052" s="7">
        <v>0</v>
      </c>
      <c r="X2052" s="7">
        <v>0</v>
      </c>
      <c r="Y2052" s="7" t="s">
        <v>2689</v>
      </c>
      <c r="Z2052" s="7" t="s">
        <v>2081</v>
      </c>
      <c r="AA2052" s="7" t="s">
        <v>3</v>
      </c>
    </row>
    <row r="2053" spans="1:27" x14ac:dyDescent="0.35">
      <c r="A2053" s="7" t="s">
        <v>0</v>
      </c>
      <c r="B2053" s="7">
        <v>7114</v>
      </c>
      <c r="C2053" s="7">
        <v>253</v>
      </c>
      <c r="D2053" s="7">
        <v>100</v>
      </c>
      <c r="E2053" s="7" t="s">
        <v>1</v>
      </c>
      <c r="F2053" s="7">
        <v>0</v>
      </c>
      <c r="G2053" s="7">
        <v>0</v>
      </c>
      <c r="H2053" s="7" t="s">
        <v>2726</v>
      </c>
      <c r="I2053" s="7" t="s">
        <v>2087</v>
      </c>
      <c r="J2053" s="7" t="s">
        <v>2013</v>
      </c>
      <c r="R2053" s="7" t="s">
        <v>0</v>
      </c>
      <c r="S2053" s="7">
        <v>7114</v>
      </c>
      <c r="T2053" s="7">
        <v>253</v>
      </c>
      <c r="U2053" s="7">
        <v>100</v>
      </c>
      <c r="V2053" s="7" t="s">
        <v>1</v>
      </c>
      <c r="W2053" s="7">
        <v>0</v>
      </c>
      <c r="X2053" s="7">
        <v>0</v>
      </c>
      <c r="Y2053" s="7" t="s">
        <v>2726</v>
      </c>
      <c r="Z2053" s="7" t="s">
        <v>2087</v>
      </c>
      <c r="AA2053" s="7" t="s">
        <v>2013</v>
      </c>
    </row>
    <row r="2054" spans="1:27" x14ac:dyDescent="0.35">
      <c r="A2054" s="7" t="s">
        <v>0</v>
      </c>
      <c r="B2054" s="7">
        <v>7114</v>
      </c>
      <c r="C2054" s="7">
        <v>253</v>
      </c>
      <c r="D2054" s="7">
        <v>100</v>
      </c>
      <c r="E2054" s="7" t="s">
        <v>1</v>
      </c>
      <c r="F2054" s="7">
        <v>0</v>
      </c>
      <c r="G2054" s="7">
        <v>0</v>
      </c>
      <c r="H2054" s="7" t="s">
        <v>2726</v>
      </c>
      <c r="I2054" s="7" t="s">
        <v>2090</v>
      </c>
      <c r="J2054" s="7" t="s">
        <v>2013</v>
      </c>
      <c r="R2054" s="7" t="s">
        <v>0</v>
      </c>
      <c r="S2054" s="7">
        <v>7114</v>
      </c>
      <c r="T2054" s="7">
        <v>253</v>
      </c>
      <c r="U2054" s="7">
        <v>100</v>
      </c>
      <c r="V2054" s="7" t="s">
        <v>1</v>
      </c>
      <c r="W2054" s="7">
        <v>0</v>
      </c>
      <c r="X2054" s="7">
        <v>0</v>
      </c>
      <c r="Y2054" s="7" t="s">
        <v>2726</v>
      </c>
      <c r="Z2054" s="7" t="s">
        <v>2090</v>
      </c>
      <c r="AA2054" s="7" t="s">
        <v>2013</v>
      </c>
    </row>
    <row r="2055" spans="1:27" x14ac:dyDescent="0.35">
      <c r="A2055" s="7" t="s">
        <v>0</v>
      </c>
      <c r="B2055" s="7">
        <v>7114</v>
      </c>
      <c r="C2055" s="7">
        <v>253</v>
      </c>
      <c r="D2055" s="7">
        <v>100</v>
      </c>
      <c r="E2055" s="7" t="s">
        <v>1</v>
      </c>
      <c r="F2055" s="7">
        <v>0</v>
      </c>
      <c r="G2055" s="7">
        <v>0</v>
      </c>
      <c r="H2055" s="7" t="s">
        <v>2726</v>
      </c>
      <c r="I2055" s="7" t="s">
        <v>2088</v>
      </c>
      <c r="J2055" s="7" t="s">
        <v>2013</v>
      </c>
      <c r="R2055" s="7" t="s">
        <v>0</v>
      </c>
      <c r="S2055" s="7">
        <v>7114</v>
      </c>
      <c r="T2055" s="7">
        <v>253</v>
      </c>
      <c r="U2055" s="7">
        <v>100</v>
      </c>
      <c r="V2055" s="7" t="s">
        <v>1</v>
      </c>
      <c r="W2055" s="7">
        <v>0</v>
      </c>
      <c r="X2055" s="7">
        <v>0</v>
      </c>
      <c r="Y2055" s="7" t="s">
        <v>2726</v>
      </c>
      <c r="Z2055" s="7" t="s">
        <v>2088</v>
      </c>
      <c r="AA2055" s="7" t="s">
        <v>2013</v>
      </c>
    </row>
    <row r="2056" spans="1:27" x14ac:dyDescent="0.35">
      <c r="A2056" s="7" t="s">
        <v>0</v>
      </c>
      <c r="B2056" s="7">
        <v>7114</v>
      </c>
      <c r="C2056" s="7">
        <v>253</v>
      </c>
      <c r="D2056" s="7">
        <v>100</v>
      </c>
      <c r="E2056" s="7" t="s">
        <v>1</v>
      </c>
      <c r="F2056" s="7">
        <v>0</v>
      </c>
      <c r="G2056" s="7">
        <v>0</v>
      </c>
      <c r="H2056" s="7" t="s">
        <v>2726</v>
      </c>
      <c r="I2056" s="7" t="s">
        <v>2089</v>
      </c>
      <c r="J2056" s="7" t="s">
        <v>2013</v>
      </c>
      <c r="R2056" s="7" t="s">
        <v>0</v>
      </c>
      <c r="S2056" s="7">
        <v>7114</v>
      </c>
      <c r="T2056" s="7">
        <v>253</v>
      </c>
      <c r="U2056" s="7">
        <v>100</v>
      </c>
      <c r="V2056" s="7" t="s">
        <v>1</v>
      </c>
      <c r="W2056" s="7">
        <v>0</v>
      </c>
      <c r="X2056" s="7">
        <v>0</v>
      </c>
      <c r="Y2056" s="7" t="s">
        <v>2726</v>
      </c>
      <c r="Z2056" s="7" t="s">
        <v>2089</v>
      </c>
      <c r="AA2056" s="7" t="s">
        <v>2013</v>
      </c>
    </row>
    <row r="2057" spans="1:27" x14ac:dyDescent="0.35">
      <c r="A2057" s="7" t="s">
        <v>0</v>
      </c>
      <c r="B2057" s="7">
        <v>7114</v>
      </c>
      <c r="C2057" s="7">
        <v>253</v>
      </c>
      <c r="D2057" s="7">
        <v>100</v>
      </c>
      <c r="E2057" s="7" t="s">
        <v>1</v>
      </c>
      <c r="F2057" s="7">
        <v>0</v>
      </c>
      <c r="G2057" s="7">
        <v>0</v>
      </c>
      <c r="H2057" s="7" t="s">
        <v>2726</v>
      </c>
      <c r="I2057" s="7" t="s">
        <v>2095</v>
      </c>
      <c r="J2057" s="7" t="s">
        <v>2013</v>
      </c>
      <c r="R2057" s="7" t="s">
        <v>0</v>
      </c>
      <c r="S2057" s="7">
        <v>7114</v>
      </c>
      <c r="T2057" s="7">
        <v>253</v>
      </c>
      <c r="U2057" s="7">
        <v>100</v>
      </c>
      <c r="V2057" s="7" t="s">
        <v>1</v>
      </c>
      <c r="W2057" s="7">
        <v>0</v>
      </c>
      <c r="X2057" s="7">
        <v>0</v>
      </c>
      <c r="Y2057" s="7" t="s">
        <v>2726</v>
      </c>
      <c r="Z2057" s="7" t="s">
        <v>2095</v>
      </c>
      <c r="AA2057" s="7" t="s">
        <v>2013</v>
      </c>
    </row>
    <row r="2058" spans="1:27" x14ac:dyDescent="0.35">
      <c r="A2058" s="7" t="s">
        <v>0</v>
      </c>
      <c r="B2058" s="7">
        <v>7114</v>
      </c>
      <c r="C2058" s="7">
        <v>253</v>
      </c>
      <c r="D2058" s="7">
        <v>100</v>
      </c>
      <c r="E2058" s="7" t="s">
        <v>1</v>
      </c>
      <c r="F2058" s="7">
        <v>0</v>
      </c>
      <c r="G2058" s="7">
        <v>0</v>
      </c>
      <c r="H2058" s="7" t="s">
        <v>2726</v>
      </c>
      <c r="I2058" s="7" t="s">
        <v>2096</v>
      </c>
      <c r="J2058" s="7" t="s">
        <v>2013</v>
      </c>
      <c r="R2058" s="7" t="s">
        <v>0</v>
      </c>
      <c r="S2058" s="7">
        <v>7114</v>
      </c>
      <c r="T2058" s="7">
        <v>253</v>
      </c>
      <c r="U2058" s="7">
        <v>100</v>
      </c>
      <c r="V2058" s="7" t="s">
        <v>1</v>
      </c>
      <c r="W2058" s="7">
        <v>0</v>
      </c>
      <c r="X2058" s="7">
        <v>0</v>
      </c>
      <c r="Y2058" s="7" t="s">
        <v>2726</v>
      </c>
      <c r="Z2058" s="7" t="s">
        <v>2096</v>
      </c>
      <c r="AA2058" s="7" t="s">
        <v>2013</v>
      </c>
    </row>
    <row r="2059" spans="1:27" x14ac:dyDescent="0.35">
      <c r="A2059" s="7" t="s">
        <v>0</v>
      </c>
      <c r="B2059" s="7">
        <v>7114</v>
      </c>
      <c r="C2059" s="7">
        <v>253</v>
      </c>
      <c r="D2059" s="7">
        <v>100</v>
      </c>
      <c r="E2059" s="7" t="s">
        <v>1</v>
      </c>
      <c r="F2059" s="7">
        <v>0</v>
      </c>
      <c r="G2059" s="7">
        <v>0</v>
      </c>
      <c r="H2059" s="7" t="s">
        <v>2726</v>
      </c>
      <c r="I2059" s="7" t="s">
        <v>2091</v>
      </c>
      <c r="J2059" s="7" t="s">
        <v>2013</v>
      </c>
      <c r="R2059" s="7" t="s">
        <v>0</v>
      </c>
      <c r="S2059" s="7">
        <v>7114</v>
      </c>
      <c r="T2059" s="7">
        <v>253</v>
      </c>
      <c r="U2059" s="7">
        <v>100</v>
      </c>
      <c r="V2059" s="7" t="s">
        <v>1</v>
      </c>
      <c r="W2059" s="7">
        <v>0</v>
      </c>
      <c r="X2059" s="7">
        <v>0</v>
      </c>
      <c r="Y2059" s="7" t="s">
        <v>2726</v>
      </c>
      <c r="Z2059" s="7" t="s">
        <v>2091</v>
      </c>
      <c r="AA2059" s="7" t="s">
        <v>2013</v>
      </c>
    </row>
    <row r="2060" spans="1:27" x14ac:dyDescent="0.35">
      <c r="A2060" s="7" t="s">
        <v>0</v>
      </c>
      <c r="B2060" s="7">
        <v>7114</v>
      </c>
      <c r="C2060" s="7">
        <v>253</v>
      </c>
      <c r="D2060" s="7">
        <v>100</v>
      </c>
      <c r="E2060" s="7" t="s">
        <v>1</v>
      </c>
      <c r="F2060" s="7">
        <v>0</v>
      </c>
      <c r="G2060" s="7">
        <v>0</v>
      </c>
      <c r="H2060" s="7" t="s">
        <v>2726</v>
      </c>
      <c r="I2060" s="7" t="s">
        <v>2092</v>
      </c>
      <c r="J2060" s="7" t="s">
        <v>2013</v>
      </c>
      <c r="R2060" s="7" t="s">
        <v>0</v>
      </c>
      <c r="S2060" s="7">
        <v>7114</v>
      </c>
      <c r="T2060" s="7">
        <v>253</v>
      </c>
      <c r="U2060" s="7">
        <v>100</v>
      </c>
      <c r="V2060" s="7" t="s">
        <v>1</v>
      </c>
      <c r="W2060" s="7">
        <v>0</v>
      </c>
      <c r="X2060" s="7">
        <v>0</v>
      </c>
      <c r="Y2060" s="7" t="s">
        <v>2726</v>
      </c>
      <c r="Z2060" s="7" t="s">
        <v>2092</v>
      </c>
      <c r="AA2060" s="7" t="s">
        <v>2013</v>
      </c>
    </row>
    <row r="2061" spans="1:27" x14ac:dyDescent="0.35">
      <c r="A2061" s="7" t="s">
        <v>0</v>
      </c>
      <c r="B2061" s="7">
        <v>7114</v>
      </c>
      <c r="C2061" s="7">
        <v>253</v>
      </c>
      <c r="D2061" s="7">
        <v>100</v>
      </c>
      <c r="E2061" s="7" t="s">
        <v>1</v>
      </c>
      <c r="F2061" s="7">
        <v>0</v>
      </c>
      <c r="G2061" s="7">
        <v>0</v>
      </c>
      <c r="H2061" s="7" t="s">
        <v>2726</v>
      </c>
      <c r="I2061" s="7" t="s">
        <v>2100</v>
      </c>
      <c r="J2061" s="7" t="s">
        <v>2013</v>
      </c>
      <c r="R2061" s="7" t="s">
        <v>0</v>
      </c>
      <c r="S2061" s="7">
        <v>7114</v>
      </c>
      <c r="T2061" s="7">
        <v>253</v>
      </c>
      <c r="U2061" s="7">
        <v>100</v>
      </c>
      <c r="V2061" s="7" t="s">
        <v>1</v>
      </c>
      <c r="W2061" s="7">
        <v>0</v>
      </c>
      <c r="X2061" s="7">
        <v>0</v>
      </c>
      <c r="Y2061" s="7" t="s">
        <v>2726</v>
      </c>
      <c r="Z2061" s="7" t="s">
        <v>2100</v>
      </c>
      <c r="AA2061" s="7" t="s">
        <v>2013</v>
      </c>
    </row>
    <row r="2062" spans="1:27" x14ac:dyDescent="0.35">
      <c r="A2062" s="7" t="s">
        <v>0</v>
      </c>
      <c r="B2062" s="7">
        <v>7114</v>
      </c>
      <c r="C2062" s="7">
        <v>253</v>
      </c>
      <c r="D2062" s="7">
        <v>100</v>
      </c>
      <c r="E2062" s="7" t="s">
        <v>1</v>
      </c>
      <c r="F2062" s="7">
        <v>0</v>
      </c>
      <c r="G2062" s="7">
        <v>0</v>
      </c>
      <c r="H2062" s="7" t="s">
        <v>2726</v>
      </c>
      <c r="I2062" s="7" t="s">
        <v>2093</v>
      </c>
      <c r="J2062" s="7" t="s">
        <v>2013</v>
      </c>
      <c r="R2062" s="7" t="s">
        <v>0</v>
      </c>
      <c r="S2062" s="7">
        <v>7114</v>
      </c>
      <c r="T2062" s="7">
        <v>253</v>
      </c>
      <c r="U2062" s="7">
        <v>100</v>
      </c>
      <c r="V2062" s="7" t="s">
        <v>1</v>
      </c>
      <c r="W2062" s="7">
        <v>0</v>
      </c>
      <c r="X2062" s="7">
        <v>0</v>
      </c>
      <c r="Y2062" s="7" t="s">
        <v>2726</v>
      </c>
      <c r="Z2062" s="7" t="s">
        <v>2093</v>
      </c>
      <c r="AA2062" s="7" t="s">
        <v>2013</v>
      </c>
    </row>
    <row r="2063" spans="1:27" x14ac:dyDescent="0.35">
      <c r="A2063" s="7" t="s">
        <v>0</v>
      </c>
      <c r="B2063" s="7">
        <v>7114</v>
      </c>
      <c r="C2063" s="7">
        <v>253</v>
      </c>
      <c r="D2063" s="7">
        <v>100</v>
      </c>
      <c r="E2063" s="7" t="s">
        <v>1</v>
      </c>
      <c r="F2063" s="7">
        <v>0</v>
      </c>
      <c r="G2063" s="7">
        <v>0</v>
      </c>
      <c r="H2063" s="7" t="s">
        <v>2726</v>
      </c>
      <c r="I2063" s="7" t="s">
        <v>2097</v>
      </c>
      <c r="J2063" s="7" t="s">
        <v>2013</v>
      </c>
      <c r="R2063" s="7" t="s">
        <v>0</v>
      </c>
      <c r="S2063" s="7">
        <v>7114</v>
      </c>
      <c r="T2063" s="7">
        <v>253</v>
      </c>
      <c r="U2063" s="7">
        <v>100</v>
      </c>
      <c r="V2063" s="7" t="s">
        <v>1</v>
      </c>
      <c r="W2063" s="7">
        <v>0</v>
      </c>
      <c r="X2063" s="7">
        <v>0</v>
      </c>
      <c r="Y2063" s="7" t="s">
        <v>2726</v>
      </c>
      <c r="Z2063" s="7" t="s">
        <v>2097</v>
      </c>
      <c r="AA2063" s="7" t="s">
        <v>2013</v>
      </c>
    </row>
    <row r="2064" spans="1:27" x14ac:dyDescent="0.35">
      <c r="A2064" s="7" t="s">
        <v>0</v>
      </c>
      <c r="B2064" s="7">
        <v>4651</v>
      </c>
      <c r="C2064" s="7">
        <v>253</v>
      </c>
      <c r="D2064" s="7">
        <v>100</v>
      </c>
      <c r="E2064" s="7" t="s">
        <v>1</v>
      </c>
      <c r="F2064" s="7">
        <v>0</v>
      </c>
      <c r="G2064" s="7">
        <v>0</v>
      </c>
      <c r="H2064" s="7" t="s">
        <v>2719</v>
      </c>
      <c r="I2064" s="7" t="s">
        <v>2104</v>
      </c>
      <c r="J2064" s="7" t="s">
        <v>1728</v>
      </c>
      <c r="R2064" s="7" t="s">
        <v>0</v>
      </c>
      <c r="S2064" s="7">
        <v>4651</v>
      </c>
      <c r="T2064" s="7">
        <v>253</v>
      </c>
      <c r="U2064" s="7">
        <v>100</v>
      </c>
      <c r="V2064" s="7" t="s">
        <v>1</v>
      </c>
      <c r="W2064" s="7">
        <v>0</v>
      </c>
      <c r="X2064" s="7">
        <v>0</v>
      </c>
      <c r="Y2064" s="7" t="s">
        <v>2719</v>
      </c>
      <c r="Z2064" s="7" t="s">
        <v>2104</v>
      </c>
      <c r="AA2064" s="7" t="s">
        <v>1728</v>
      </c>
    </row>
    <row r="2065" spans="1:27" x14ac:dyDescent="0.35">
      <c r="A2065" s="7" t="s">
        <v>0</v>
      </c>
      <c r="B2065" s="7">
        <v>5443</v>
      </c>
      <c r="C2065" s="7">
        <v>253</v>
      </c>
      <c r="D2065" s="7">
        <v>99.6</v>
      </c>
      <c r="E2065" s="7" t="s">
        <v>1</v>
      </c>
      <c r="F2065" s="7">
        <v>0</v>
      </c>
      <c r="G2065" s="7">
        <v>0</v>
      </c>
      <c r="H2065" s="7" t="s">
        <v>2702</v>
      </c>
      <c r="I2065" s="7" t="s">
        <v>2099</v>
      </c>
      <c r="J2065" s="7" t="s">
        <v>1368</v>
      </c>
      <c r="R2065" s="7" t="s">
        <v>0</v>
      </c>
      <c r="S2065" s="7">
        <v>5443</v>
      </c>
      <c r="T2065" s="7">
        <v>253</v>
      </c>
      <c r="U2065" s="7">
        <v>99.6</v>
      </c>
      <c r="V2065" s="7" t="s">
        <v>1</v>
      </c>
      <c r="W2065" s="7">
        <v>0</v>
      </c>
      <c r="X2065" s="7">
        <v>0</v>
      </c>
      <c r="Y2065" s="7" t="s">
        <v>2702</v>
      </c>
      <c r="Z2065" s="7" t="s">
        <v>2099</v>
      </c>
      <c r="AA2065" s="7" t="s">
        <v>1368</v>
      </c>
    </row>
    <row r="2066" spans="1:27" x14ac:dyDescent="0.35">
      <c r="A2066" s="7" t="s">
        <v>0</v>
      </c>
      <c r="B2066" s="7">
        <v>5443</v>
      </c>
      <c r="C2066" s="7">
        <v>253</v>
      </c>
      <c r="D2066" s="7">
        <v>99.6</v>
      </c>
      <c r="E2066" s="7" t="s">
        <v>1</v>
      </c>
      <c r="F2066" s="7">
        <v>0</v>
      </c>
      <c r="G2066" s="7">
        <v>0</v>
      </c>
      <c r="H2066" s="7" t="s">
        <v>2702</v>
      </c>
      <c r="I2066" s="7" t="s">
        <v>2101</v>
      </c>
      <c r="J2066" s="7" t="s">
        <v>1368</v>
      </c>
      <c r="R2066" s="7" t="s">
        <v>0</v>
      </c>
      <c r="S2066" s="7">
        <v>5443</v>
      </c>
      <c r="T2066" s="7">
        <v>253</v>
      </c>
      <c r="U2066" s="7">
        <v>99.6</v>
      </c>
      <c r="V2066" s="7" t="s">
        <v>1</v>
      </c>
      <c r="W2066" s="7">
        <v>0</v>
      </c>
      <c r="X2066" s="7">
        <v>0</v>
      </c>
      <c r="Y2066" s="7" t="s">
        <v>2702</v>
      </c>
      <c r="Z2066" s="7" t="s">
        <v>2101</v>
      </c>
      <c r="AA2066" s="7" t="s">
        <v>1368</v>
      </c>
    </row>
    <row r="2067" spans="1:27" x14ac:dyDescent="0.35">
      <c r="A2067" s="7" t="s">
        <v>0</v>
      </c>
      <c r="B2067" s="7">
        <v>7114</v>
      </c>
      <c r="C2067" s="7">
        <v>253</v>
      </c>
      <c r="D2067" s="7">
        <v>100</v>
      </c>
      <c r="E2067" s="7" t="s">
        <v>1</v>
      </c>
      <c r="F2067" s="7">
        <v>0</v>
      </c>
      <c r="G2067" s="7">
        <v>0</v>
      </c>
      <c r="H2067" s="7" t="s">
        <v>2726</v>
      </c>
      <c r="I2067" s="7" t="s">
        <v>2098</v>
      </c>
      <c r="J2067" s="7" t="s">
        <v>2013</v>
      </c>
      <c r="R2067" s="7" t="s">
        <v>0</v>
      </c>
      <c r="S2067" s="7">
        <v>7114</v>
      </c>
      <c r="T2067" s="7">
        <v>253</v>
      </c>
      <c r="U2067" s="7">
        <v>100</v>
      </c>
      <c r="V2067" s="7" t="s">
        <v>1</v>
      </c>
      <c r="W2067" s="7">
        <v>0</v>
      </c>
      <c r="X2067" s="7">
        <v>0</v>
      </c>
      <c r="Y2067" s="7" t="s">
        <v>2726</v>
      </c>
      <c r="Z2067" s="7" t="s">
        <v>2098</v>
      </c>
      <c r="AA2067" s="7" t="s">
        <v>2013</v>
      </c>
    </row>
    <row r="2068" spans="1:27" x14ac:dyDescent="0.35">
      <c r="A2068" s="7" t="s">
        <v>0</v>
      </c>
      <c r="B2068" s="7">
        <v>4651</v>
      </c>
      <c r="C2068" s="7">
        <v>253</v>
      </c>
      <c r="D2068" s="7">
        <v>100</v>
      </c>
      <c r="E2068" s="7" t="s">
        <v>1</v>
      </c>
      <c r="F2068" s="7">
        <v>0</v>
      </c>
      <c r="G2068" s="7">
        <v>0</v>
      </c>
      <c r="H2068" s="7" t="s">
        <v>2719</v>
      </c>
      <c r="I2068" s="7" t="s">
        <v>2102</v>
      </c>
      <c r="J2068" s="7" t="s">
        <v>1728</v>
      </c>
      <c r="R2068" s="7" t="s">
        <v>0</v>
      </c>
      <c r="S2068" s="7">
        <v>4651</v>
      </c>
      <c r="T2068" s="7">
        <v>253</v>
      </c>
      <c r="U2068" s="7">
        <v>100</v>
      </c>
      <c r="V2068" s="7" t="s">
        <v>1</v>
      </c>
      <c r="W2068" s="7">
        <v>0</v>
      </c>
      <c r="X2068" s="7">
        <v>0</v>
      </c>
      <c r="Y2068" s="7" t="s">
        <v>2719</v>
      </c>
      <c r="Z2068" s="7" t="s">
        <v>2102</v>
      </c>
      <c r="AA2068" s="7" t="s">
        <v>1728</v>
      </c>
    </row>
    <row r="2069" spans="1:27" x14ac:dyDescent="0.35">
      <c r="A2069" s="7" t="s">
        <v>0</v>
      </c>
      <c r="B2069" s="7">
        <v>4651</v>
      </c>
      <c r="C2069" s="7">
        <v>253</v>
      </c>
      <c r="D2069" s="7">
        <v>100</v>
      </c>
      <c r="E2069" s="7" t="s">
        <v>1</v>
      </c>
      <c r="F2069" s="7">
        <v>0</v>
      </c>
      <c r="G2069" s="7">
        <v>0</v>
      </c>
      <c r="H2069" s="7" t="s">
        <v>2719</v>
      </c>
      <c r="I2069" s="7" t="s">
        <v>2103</v>
      </c>
      <c r="J2069" s="7" t="s">
        <v>1728</v>
      </c>
      <c r="R2069" s="7" t="s">
        <v>0</v>
      </c>
      <c r="S2069" s="7">
        <v>4651</v>
      </c>
      <c r="T2069" s="7">
        <v>253</v>
      </c>
      <c r="U2069" s="7">
        <v>100</v>
      </c>
      <c r="V2069" s="7" t="s">
        <v>1</v>
      </c>
      <c r="W2069" s="7">
        <v>0</v>
      </c>
      <c r="X2069" s="7">
        <v>0</v>
      </c>
      <c r="Y2069" s="7" t="s">
        <v>2719</v>
      </c>
      <c r="Z2069" s="7" t="s">
        <v>2103</v>
      </c>
      <c r="AA2069" s="7" t="s">
        <v>1728</v>
      </c>
    </row>
    <row r="2070" spans="1:27" x14ac:dyDescent="0.35">
      <c r="A2070" s="7" t="s">
        <v>0</v>
      </c>
      <c r="B2070" s="7">
        <v>4651</v>
      </c>
      <c r="C2070" s="7">
        <v>253</v>
      </c>
      <c r="D2070" s="7">
        <v>100</v>
      </c>
      <c r="E2070" s="7" t="s">
        <v>1</v>
      </c>
      <c r="F2070" s="7">
        <v>0</v>
      </c>
      <c r="G2070" s="7">
        <v>0</v>
      </c>
      <c r="H2070" s="7" t="s">
        <v>2719</v>
      </c>
      <c r="I2070" s="7" t="s">
        <v>2105</v>
      </c>
      <c r="J2070" s="7" t="s">
        <v>1728</v>
      </c>
      <c r="R2070" s="7" t="s">
        <v>0</v>
      </c>
      <c r="S2070" s="7">
        <v>4651</v>
      </c>
      <c r="T2070" s="7">
        <v>253</v>
      </c>
      <c r="U2070" s="7">
        <v>100</v>
      </c>
      <c r="V2070" s="7" t="s">
        <v>1</v>
      </c>
      <c r="W2070" s="7">
        <v>0</v>
      </c>
      <c r="X2070" s="7">
        <v>0</v>
      </c>
      <c r="Y2070" s="7" t="s">
        <v>2719</v>
      </c>
      <c r="Z2070" s="7" t="s">
        <v>2105</v>
      </c>
      <c r="AA2070" s="7" t="s">
        <v>1728</v>
      </c>
    </row>
    <row r="2071" spans="1:27" x14ac:dyDescent="0.35">
      <c r="A2071" s="7" t="s">
        <v>0</v>
      </c>
      <c r="B2071" s="7">
        <v>4651</v>
      </c>
      <c r="C2071" s="7">
        <v>253</v>
      </c>
      <c r="D2071" s="7">
        <v>100</v>
      </c>
      <c r="E2071" s="7" t="s">
        <v>1</v>
      </c>
      <c r="F2071" s="7">
        <v>0</v>
      </c>
      <c r="G2071" s="7">
        <v>0</v>
      </c>
      <c r="H2071" s="7" t="s">
        <v>2719</v>
      </c>
      <c r="I2071" s="7" t="s">
        <v>2106</v>
      </c>
      <c r="J2071" s="7" t="s">
        <v>1728</v>
      </c>
      <c r="R2071" s="7" t="s">
        <v>0</v>
      </c>
      <c r="S2071" s="7">
        <v>4651</v>
      </c>
      <c r="T2071" s="7">
        <v>253</v>
      </c>
      <c r="U2071" s="7">
        <v>100</v>
      </c>
      <c r="V2071" s="7" t="s">
        <v>1</v>
      </c>
      <c r="W2071" s="7">
        <v>0</v>
      </c>
      <c r="X2071" s="7">
        <v>0</v>
      </c>
      <c r="Y2071" s="7" t="s">
        <v>2719</v>
      </c>
      <c r="Z2071" s="7" t="s">
        <v>2106</v>
      </c>
      <c r="AA2071" s="7" t="s">
        <v>1728</v>
      </c>
    </row>
    <row r="2072" spans="1:27" x14ac:dyDescent="0.35">
      <c r="A2072" s="7" t="s">
        <v>0</v>
      </c>
      <c r="B2072" s="7">
        <v>4651</v>
      </c>
      <c r="C2072" s="7">
        <v>253</v>
      </c>
      <c r="D2072" s="7">
        <v>100</v>
      </c>
      <c r="E2072" s="7" t="s">
        <v>1</v>
      </c>
      <c r="F2072" s="7">
        <v>0</v>
      </c>
      <c r="G2072" s="7">
        <v>0</v>
      </c>
      <c r="H2072" s="7" t="s">
        <v>2719</v>
      </c>
      <c r="I2072" s="7" t="s">
        <v>2107</v>
      </c>
      <c r="J2072" s="7" t="s">
        <v>1728</v>
      </c>
      <c r="R2072" s="7" t="s">
        <v>0</v>
      </c>
      <c r="S2072" s="7">
        <v>4651</v>
      </c>
      <c r="T2072" s="7">
        <v>253</v>
      </c>
      <c r="U2072" s="7">
        <v>100</v>
      </c>
      <c r="V2072" s="7" t="s">
        <v>1</v>
      </c>
      <c r="W2072" s="7">
        <v>0</v>
      </c>
      <c r="X2072" s="7">
        <v>0</v>
      </c>
      <c r="Y2072" s="7" t="s">
        <v>2719</v>
      </c>
      <c r="Z2072" s="7" t="s">
        <v>2107</v>
      </c>
      <c r="AA2072" s="7" t="s">
        <v>1728</v>
      </c>
    </row>
    <row r="2073" spans="1:27" x14ac:dyDescent="0.35">
      <c r="A2073" s="7" t="s">
        <v>0</v>
      </c>
      <c r="B2073" s="7">
        <v>4651</v>
      </c>
      <c r="C2073" s="7">
        <v>253</v>
      </c>
      <c r="D2073" s="7">
        <v>100</v>
      </c>
      <c r="E2073" s="7" t="s">
        <v>1</v>
      </c>
      <c r="F2073" s="7">
        <v>0</v>
      </c>
      <c r="G2073" s="7">
        <v>0</v>
      </c>
      <c r="H2073" s="7" t="s">
        <v>2719</v>
      </c>
      <c r="I2073" s="7" t="s">
        <v>2109</v>
      </c>
      <c r="J2073" s="7" t="s">
        <v>1728</v>
      </c>
      <c r="R2073" s="7" t="s">
        <v>0</v>
      </c>
      <c r="S2073" s="7">
        <v>4651</v>
      </c>
      <c r="T2073" s="7">
        <v>253</v>
      </c>
      <c r="U2073" s="7">
        <v>100</v>
      </c>
      <c r="V2073" s="7" t="s">
        <v>1</v>
      </c>
      <c r="W2073" s="7">
        <v>0</v>
      </c>
      <c r="X2073" s="7">
        <v>0</v>
      </c>
      <c r="Y2073" s="7" t="s">
        <v>2719</v>
      </c>
      <c r="Z2073" s="7" t="s">
        <v>2109</v>
      </c>
      <c r="AA2073" s="7" t="s">
        <v>1728</v>
      </c>
    </row>
    <row r="2074" spans="1:27" x14ac:dyDescent="0.35">
      <c r="A2074" s="7" t="s">
        <v>0</v>
      </c>
      <c r="B2074" s="7">
        <v>4651</v>
      </c>
      <c r="C2074" s="7">
        <v>253</v>
      </c>
      <c r="D2074" s="7">
        <v>100</v>
      </c>
      <c r="E2074" s="7" t="s">
        <v>1</v>
      </c>
      <c r="F2074" s="7">
        <v>0</v>
      </c>
      <c r="G2074" s="7">
        <v>0</v>
      </c>
      <c r="H2074" s="7" t="s">
        <v>2719</v>
      </c>
      <c r="I2074" s="7" t="s">
        <v>2108</v>
      </c>
      <c r="J2074" s="7" t="s">
        <v>1728</v>
      </c>
      <c r="R2074" s="7" t="s">
        <v>0</v>
      </c>
      <c r="S2074" s="7">
        <v>4651</v>
      </c>
      <c r="T2074" s="7">
        <v>253</v>
      </c>
      <c r="U2074" s="7">
        <v>100</v>
      </c>
      <c r="V2074" s="7" t="s">
        <v>1</v>
      </c>
      <c r="W2074" s="7">
        <v>0</v>
      </c>
      <c r="X2074" s="7">
        <v>0</v>
      </c>
      <c r="Y2074" s="7" t="s">
        <v>2719</v>
      </c>
      <c r="Z2074" s="7" t="s">
        <v>2108</v>
      </c>
      <c r="AA2074" s="7" t="s">
        <v>1728</v>
      </c>
    </row>
    <row r="2075" spans="1:27" x14ac:dyDescent="0.35">
      <c r="A2075" s="7" t="s">
        <v>0</v>
      </c>
      <c r="B2075" s="7">
        <v>4651</v>
      </c>
      <c r="C2075" s="7">
        <v>253</v>
      </c>
      <c r="D2075" s="7">
        <v>100</v>
      </c>
      <c r="E2075" s="7" t="s">
        <v>1</v>
      </c>
      <c r="F2075" s="7">
        <v>0</v>
      </c>
      <c r="G2075" s="7">
        <v>0</v>
      </c>
      <c r="H2075" s="7" t="s">
        <v>2719</v>
      </c>
      <c r="I2075" s="7" t="s">
        <v>2111</v>
      </c>
      <c r="J2075" s="7" t="s">
        <v>1728</v>
      </c>
      <c r="R2075" s="7" t="s">
        <v>0</v>
      </c>
      <c r="S2075" s="7">
        <v>4651</v>
      </c>
      <c r="T2075" s="7">
        <v>253</v>
      </c>
      <c r="U2075" s="7">
        <v>100</v>
      </c>
      <c r="V2075" s="7" t="s">
        <v>1</v>
      </c>
      <c r="W2075" s="7">
        <v>0</v>
      </c>
      <c r="X2075" s="7">
        <v>0</v>
      </c>
      <c r="Y2075" s="7" t="s">
        <v>2719</v>
      </c>
      <c r="Z2075" s="7" t="s">
        <v>2111</v>
      </c>
      <c r="AA2075" s="7" t="s">
        <v>1728</v>
      </c>
    </row>
    <row r="2076" spans="1:27" x14ac:dyDescent="0.35">
      <c r="A2076" s="7" t="s">
        <v>0</v>
      </c>
      <c r="B2076" s="7">
        <v>4651</v>
      </c>
      <c r="C2076" s="7">
        <v>253</v>
      </c>
      <c r="D2076" s="7">
        <v>100</v>
      </c>
      <c r="E2076" s="7" t="s">
        <v>1</v>
      </c>
      <c r="F2076" s="7">
        <v>0</v>
      </c>
      <c r="G2076" s="7">
        <v>0</v>
      </c>
      <c r="H2076" s="7" t="s">
        <v>2719</v>
      </c>
      <c r="I2076" s="7" t="s">
        <v>2110</v>
      </c>
      <c r="J2076" s="7" t="s">
        <v>1728</v>
      </c>
      <c r="R2076" s="7" t="s">
        <v>0</v>
      </c>
      <c r="S2076" s="7">
        <v>4651</v>
      </c>
      <c r="T2076" s="7">
        <v>253</v>
      </c>
      <c r="U2076" s="7">
        <v>100</v>
      </c>
      <c r="V2076" s="7" t="s">
        <v>1</v>
      </c>
      <c r="W2076" s="7">
        <v>0</v>
      </c>
      <c r="X2076" s="7">
        <v>0</v>
      </c>
      <c r="Y2076" s="7" t="s">
        <v>2719</v>
      </c>
      <c r="Z2076" s="7" t="s">
        <v>2110</v>
      </c>
      <c r="AA2076" s="7" t="s">
        <v>1728</v>
      </c>
    </row>
    <row r="2077" spans="1:27" x14ac:dyDescent="0.35">
      <c r="A2077" s="7" t="s">
        <v>0</v>
      </c>
      <c r="B2077" s="7">
        <v>4651</v>
      </c>
      <c r="C2077" s="7">
        <v>253</v>
      </c>
      <c r="D2077" s="7">
        <v>100</v>
      </c>
      <c r="E2077" s="7" t="s">
        <v>1</v>
      </c>
      <c r="F2077" s="7">
        <v>0</v>
      </c>
      <c r="G2077" s="7">
        <v>0</v>
      </c>
      <c r="H2077" s="7" t="s">
        <v>2719</v>
      </c>
      <c r="I2077" s="7" t="s">
        <v>2114</v>
      </c>
      <c r="J2077" s="7" t="s">
        <v>1728</v>
      </c>
      <c r="R2077" s="7" t="s">
        <v>0</v>
      </c>
      <c r="S2077" s="7">
        <v>4651</v>
      </c>
      <c r="T2077" s="7">
        <v>253</v>
      </c>
      <c r="U2077" s="7">
        <v>100</v>
      </c>
      <c r="V2077" s="7" t="s">
        <v>1</v>
      </c>
      <c r="W2077" s="7">
        <v>0</v>
      </c>
      <c r="X2077" s="7">
        <v>0</v>
      </c>
      <c r="Y2077" s="7" t="s">
        <v>2719</v>
      </c>
      <c r="Z2077" s="7" t="s">
        <v>2114</v>
      </c>
      <c r="AA2077" s="7" t="s">
        <v>1728</v>
      </c>
    </row>
    <row r="2078" spans="1:27" x14ac:dyDescent="0.35">
      <c r="A2078" s="7" t="s">
        <v>0</v>
      </c>
      <c r="B2078" s="7">
        <v>4651</v>
      </c>
      <c r="C2078" s="7">
        <v>253</v>
      </c>
      <c r="D2078" s="7">
        <v>100</v>
      </c>
      <c r="E2078" s="7" t="s">
        <v>1</v>
      </c>
      <c r="F2078" s="7">
        <v>0</v>
      </c>
      <c r="G2078" s="7">
        <v>0</v>
      </c>
      <c r="H2078" s="7" t="s">
        <v>2719</v>
      </c>
      <c r="I2078" s="7" t="s">
        <v>2112</v>
      </c>
      <c r="J2078" s="7" t="s">
        <v>1728</v>
      </c>
      <c r="R2078" s="7" t="s">
        <v>0</v>
      </c>
      <c r="S2078" s="7">
        <v>4651</v>
      </c>
      <c r="T2078" s="7">
        <v>253</v>
      </c>
      <c r="U2078" s="7">
        <v>100</v>
      </c>
      <c r="V2078" s="7" t="s">
        <v>1</v>
      </c>
      <c r="W2078" s="7">
        <v>0</v>
      </c>
      <c r="X2078" s="7">
        <v>0</v>
      </c>
      <c r="Y2078" s="7" t="s">
        <v>2719</v>
      </c>
      <c r="Z2078" s="7" t="s">
        <v>2112</v>
      </c>
      <c r="AA2078" s="7" t="s">
        <v>1728</v>
      </c>
    </row>
    <row r="2079" spans="1:27" x14ac:dyDescent="0.35">
      <c r="A2079" s="7" t="s">
        <v>0</v>
      </c>
      <c r="B2079" s="7">
        <v>4651</v>
      </c>
      <c r="C2079" s="7">
        <v>253</v>
      </c>
      <c r="D2079" s="7">
        <v>100</v>
      </c>
      <c r="E2079" s="7" t="s">
        <v>1</v>
      </c>
      <c r="F2079" s="7">
        <v>0</v>
      </c>
      <c r="G2079" s="7">
        <v>0</v>
      </c>
      <c r="H2079" s="7" t="s">
        <v>2719</v>
      </c>
      <c r="I2079" s="7" t="s">
        <v>2113</v>
      </c>
      <c r="J2079" s="7" t="s">
        <v>1728</v>
      </c>
      <c r="R2079" s="7" t="s">
        <v>0</v>
      </c>
      <c r="S2079" s="7">
        <v>4651</v>
      </c>
      <c r="T2079" s="7">
        <v>253</v>
      </c>
      <c r="U2079" s="7">
        <v>100</v>
      </c>
      <c r="V2079" s="7" t="s">
        <v>1</v>
      </c>
      <c r="W2079" s="7">
        <v>0</v>
      </c>
      <c r="X2079" s="7">
        <v>0</v>
      </c>
      <c r="Y2079" s="7" t="s">
        <v>2719</v>
      </c>
      <c r="Z2079" s="7" t="s">
        <v>2113</v>
      </c>
      <c r="AA2079" s="7" t="s">
        <v>1728</v>
      </c>
    </row>
    <row r="2080" spans="1:27" x14ac:dyDescent="0.35">
      <c r="A2080" s="7" t="s">
        <v>0</v>
      </c>
      <c r="B2080" s="7">
        <v>4651</v>
      </c>
      <c r="C2080" s="7">
        <v>253</v>
      </c>
      <c r="D2080" s="7">
        <v>100</v>
      </c>
      <c r="E2080" s="7" t="s">
        <v>1</v>
      </c>
      <c r="F2080" s="7">
        <v>0</v>
      </c>
      <c r="G2080" s="7">
        <v>0</v>
      </c>
      <c r="H2080" s="7" t="s">
        <v>2719</v>
      </c>
      <c r="I2080" s="7" t="s">
        <v>2115</v>
      </c>
      <c r="J2080" s="7" t="s">
        <v>1728</v>
      </c>
      <c r="R2080" s="7" t="s">
        <v>0</v>
      </c>
      <c r="S2080" s="7">
        <v>4651</v>
      </c>
      <c r="T2080" s="7">
        <v>253</v>
      </c>
      <c r="U2080" s="7">
        <v>100</v>
      </c>
      <c r="V2080" s="7" t="s">
        <v>1</v>
      </c>
      <c r="W2080" s="7">
        <v>0</v>
      </c>
      <c r="X2080" s="7">
        <v>0</v>
      </c>
      <c r="Y2080" s="7" t="s">
        <v>2719</v>
      </c>
      <c r="Z2080" s="7" t="s">
        <v>2115</v>
      </c>
      <c r="AA2080" s="7" t="s">
        <v>1728</v>
      </c>
    </row>
    <row r="2081" spans="1:27" x14ac:dyDescent="0.35">
      <c r="A2081" s="7" t="s">
        <v>0</v>
      </c>
      <c r="B2081" s="7">
        <v>4651</v>
      </c>
      <c r="C2081" s="7">
        <v>253</v>
      </c>
      <c r="D2081" s="7">
        <v>100</v>
      </c>
      <c r="E2081" s="7" t="s">
        <v>1</v>
      </c>
      <c r="F2081" s="7">
        <v>0</v>
      </c>
      <c r="G2081" s="7">
        <v>0</v>
      </c>
      <c r="H2081" s="7" t="s">
        <v>2719</v>
      </c>
      <c r="I2081" s="7" t="s">
        <v>2116</v>
      </c>
      <c r="J2081" s="7" t="s">
        <v>1728</v>
      </c>
      <c r="R2081" s="7" t="s">
        <v>0</v>
      </c>
      <c r="S2081" s="7">
        <v>4651</v>
      </c>
      <c r="T2081" s="7">
        <v>253</v>
      </c>
      <c r="U2081" s="7">
        <v>100</v>
      </c>
      <c r="V2081" s="7" t="s">
        <v>1</v>
      </c>
      <c r="W2081" s="7">
        <v>0</v>
      </c>
      <c r="X2081" s="7">
        <v>0</v>
      </c>
      <c r="Y2081" s="7" t="s">
        <v>2719</v>
      </c>
      <c r="Z2081" s="7" t="s">
        <v>2116</v>
      </c>
      <c r="AA2081" s="7" t="s">
        <v>1728</v>
      </c>
    </row>
    <row r="2082" spans="1:27" x14ac:dyDescent="0.35">
      <c r="A2082" s="7" t="s">
        <v>0</v>
      </c>
      <c r="B2082" s="7">
        <v>4651</v>
      </c>
      <c r="C2082" s="7">
        <v>253</v>
      </c>
      <c r="D2082" s="7">
        <v>100</v>
      </c>
      <c r="E2082" s="7" t="s">
        <v>1</v>
      </c>
      <c r="F2082" s="7">
        <v>0</v>
      </c>
      <c r="G2082" s="7">
        <v>0</v>
      </c>
      <c r="H2082" s="7" t="s">
        <v>2719</v>
      </c>
      <c r="I2082" s="7" t="s">
        <v>2117</v>
      </c>
      <c r="J2082" s="7" t="s">
        <v>1728</v>
      </c>
      <c r="R2082" s="7" t="s">
        <v>0</v>
      </c>
      <c r="S2082" s="7">
        <v>4651</v>
      </c>
      <c r="T2082" s="7">
        <v>253</v>
      </c>
      <c r="U2082" s="7">
        <v>100</v>
      </c>
      <c r="V2082" s="7" t="s">
        <v>1</v>
      </c>
      <c r="W2082" s="7">
        <v>0</v>
      </c>
      <c r="X2082" s="7">
        <v>0</v>
      </c>
      <c r="Y2082" s="7" t="s">
        <v>2719</v>
      </c>
      <c r="Z2082" s="7" t="s">
        <v>2117</v>
      </c>
      <c r="AA2082" s="7" t="s">
        <v>1728</v>
      </c>
    </row>
    <row r="2083" spans="1:27" x14ac:dyDescent="0.35">
      <c r="A2083" s="7" t="s">
        <v>0</v>
      </c>
      <c r="B2083" s="7">
        <v>4651</v>
      </c>
      <c r="C2083" s="7">
        <v>253</v>
      </c>
      <c r="D2083" s="7">
        <v>100</v>
      </c>
      <c r="E2083" s="7" t="s">
        <v>1</v>
      </c>
      <c r="F2083" s="7">
        <v>0</v>
      </c>
      <c r="G2083" s="7">
        <v>0</v>
      </c>
      <c r="H2083" s="7" t="s">
        <v>2719</v>
      </c>
      <c r="I2083" s="7" t="s">
        <v>2118</v>
      </c>
      <c r="J2083" s="7" t="s">
        <v>1728</v>
      </c>
      <c r="R2083" s="7" t="s">
        <v>0</v>
      </c>
      <c r="S2083" s="7">
        <v>4651</v>
      </c>
      <c r="T2083" s="7">
        <v>253</v>
      </c>
      <c r="U2083" s="7">
        <v>100</v>
      </c>
      <c r="V2083" s="7" t="s">
        <v>1</v>
      </c>
      <c r="W2083" s="7">
        <v>0</v>
      </c>
      <c r="X2083" s="7">
        <v>0</v>
      </c>
      <c r="Y2083" s="7" t="s">
        <v>2719</v>
      </c>
      <c r="Z2083" s="7" t="s">
        <v>2118</v>
      </c>
      <c r="AA2083" s="7" t="s">
        <v>1728</v>
      </c>
    </row>
    <row r="2084" spans="1:27" x14ac:dyDescent="0.35">
      <c r="A2084" s="7" t="s">
        <v>0</v>
      </c>
      <c r="B2084" s="7">
        <v>4651</v>
      </c>
      <c r="C2084" s="7">
        <v>253</v>
      </c>
      <c r="D2084" s="7">
        <v>100</v>
      </c>
      <c r="E2084" s="7" t="s">
        <v>1</v>
      </c>
      <c r="F2084" s="7">
        <v>0</v>
      </c>
      <c r="G2084" s="7">
        <v>0</v>
      </c>
      <c r="H2084" s="7" t="s">
        <v>2719</v>
      </c>
      <c r="I2084" s="7" t="s">
        <v>2119</v>
      </c>
      <c r="J2084" s="7" t="s">
        <v>1728</v>
      </c>
      <c r="R2084" s="7" t="s">
        <v>0</v>
      </c>
      <c r="S2084" s="7">
        <v>4651</v>
      </c>
      <c r="T2084" s="7">
        <v>253</v>
      </c>
      <c r="U2084" s="7">
        <v>100</v>
      </c>
      <c r="V2084" s="7" t="s">
        <v>1</v>
      </c>
      <c r="W2084" s="7">
        <v>0</v>
      </c>
      <c r="X2084" s="7">
        <v>0</v>
      </c>
      <c r="Y2084" s="7" t="s">
        <v>2719</v>
      </c>
      <c r="Z2084" s="7" t="s">
        <v>2119</v>
      </c>
      <c r="AA2084" s="7" t="s">
        <v>1728</v>
      </c>
    </row>
    <row r="2085" spans="1:27" x14ac:dyDescent="0.35">
      <c r="A2085" s="7" t="s">
        <v>0</v>
      </c>
      <c r="B2085" s="7">
        <v>4651</v>
      </c>
      <c r="C2085" s="7">
        <v>253</v>
      </c>
      <c r="D2085" s="7">
        <v>100</v>
      </c>
      <c r="E2085" s="7" t="s">
        <v>1</v>
      </c>
      <c r="F2085" s="7">
        <v>0</v>
      </c>
      <c r="G2085" s="7">
        <v>0</v>
      </c>
      <c r="H2085" s="7" t="s">
        <v>2719</v>
      </c>
      <c r="I2085" s="7" t="s">
        <v>2121</v>
      </c>
      <c r="J2085" s="7" t="s">
        <v>1728</v>
      </c>
      <c r="R2085" s="7" t="s">
        <v>0</v>
      </c>
      <c r="S2085" s="7">
        <v>4651</v>
      </c>
      <c r="T2085" s="7">
        <v>253</v>
      </c>
      <c r="U2085" s="7">
        <v>100</v>
      </c>
      <c r="V2085" s="7" t="s">
        <v>1</v>
      </c>
      <c r="W2085" s="7">
        <v>0</v>
      </c>
      <c r="X2085" s="7">
        <v>0</v>
      </c>
      <c r="Y2085" s="7" t="s">
        <v>2719</v>
      </c>
      <c r="Z2085" s="7" t="s">
        <v>2121</v>
      </c>
      <c r="AA2085" s="7" t="s">
        <v>1728</v>
      </c>
    </row>
    <row r="2086" spans="1:27" x14ac:dyDescent="0.35">
      <c r="A2086" s="7" t="s">
        <v>0</v>
      </c>
      <c r="B2086" s="7">
        <v>4651</v>
      </c>
      <c r="C2086" s="7">
        <v>253</v>
      </c>
      <c r="D2086" s="7">
        <v>100</v>
      </c>
      <c r="E2086" s="7" t="s">
        <v>1</v>
      </c>
      <c r="F2086" s="7">
        <v>0</v>
      </c>
      <c r="G2086" s="7">
        <v>0</v>
      </c>
      <c r="H2086" s="7" t="s">
        <v>2719</v>
      </c>
      <c r="I2086" s="7" t="s">
        <v>2123</v>
      </c>
      <c r="J2086" s="7" t="s">
        <v>1728</v>
      </c>
      <c r="R2086" s="7" t="s">
        <v>0</v>
      </c>
      <c r="S2086" s="7">
        <v>4651</v>
      </c>
      <c r="T2086" s="7">
        <v>253</v>
      </c>
      <c r="U2086" s="7">
        <v>100</v>
      </c>
      <c r="V2086" s="7" t="s">
        <v>1</v>
      </c>
      <c r="W2086" s="7">
        <v>0</v>
      </c>
      <c r="X2086" s="7">
        <v>0</v>
      </c>
      <c r="Y2086" s="7" t="s">
        <v>2719</v>
      </c>
      <c r="Z2086" s="7" t="s">
        <v>2123</v>
      </c>
      <c r="AA2086" s="7" t="s">
        <v>1728</v>
      </c>
    </row>
    <row r="2087" spans="1:27" x14ac:dyDescent="0.35">
      <c r="A2087" s="7" t="s">
        <v>0</v>
      </c>
      <c r="B2087" s="7">
        <v>4651</v>
      </c>
      <c r="C2087" s="7">
        <v>253</v>
      </c>
      <c r="D2087" s="7">
        <v>100</v>
      </c>
      <c r="E2087" s="7" t="s">
        <v>1</v>
      </c>
      <c r="F2087" s="7">
        <v>0</v>
      </c>
      <c r="G2087" s="7">
        <v>0</v>
      </c>
      <c r="H2087" s="7" t="s">
        <v>2719</v>
      </c>
      <c r="I2087" s="7" t="s">
        <v>2122</v>
      </c>
      <c r="J2087" s="7" t="s">
        <v>1728</v>
      </c>
      <c r="R2087" s="7" t="s">
        <v>0</v>
      </c>
      <c r="S2087" s="7">
        <v>4651</v>
      </c>
      <c r="T2087" s="7">
        <v>253</v>
      </c>
      <c r="U2087" s="7">
        <v>100</v>
      </c>
      <c r="V2087" s="7" t="s">
        <v>1</v>
      </c>
      <c r="W2087" s="7">
        <v>0</v>
      </c>
      <c r="X2087" s="7">
        <v>0</v>
      </c>
      <c r="Y2087" s="7" t="s">
        <v>2719</v>
      </c>
      <c r="Z2087" s="7" t="s">
        <v>2122</v>
      </c>
      <c r="AA2087" s="7" t="s">
        <v>1728</v>
      </c>
    </row>
    <row r="2088" spans="1:27" x14ac:dyDescent="0.35">
      <c r="A2088" s="7" t="s">
        <v>0</v>
      </c>
      <c r="B2088" s="7">
        <v>4651</v>
      </c>
      <c r="C2088" s="7">
        <v>253</v>
      </c>
      <c r="D2088" s="7">
        <v>100</v>
      </c>
      <c r="E2088" s="7" t="s">
        <v>1</v>
      </c>
      <c r="F2088" s="7">
        <v>0</v>
      </c>
      <c r="G2088" s="7">
        <v>0</v>
      </c>
      <c r="H2088" s="7" t="s">
        <v>2719</v>
      </c>
      <c r="I2088" s="7" t="s">
        <v>2124</v>
      </c>
      <c r="J2088" s="7" t="s">
        <v>1728</v>
      </c>
      <c r="R2088" s="7" t="s">
        <v>0</v>
      </c>
      <c r="S2088" s="7">
        <v>4651</v>
      </c>
      <c r="T2088" s="7">
        <v>253</v>
      </c>
      <c r="U2088" s="7">
        <v>100</v>
      </c>
      <c r="V2088" s="7" t="s">
        <v>1</v>
      </c>
      <c r="W2088" s="7">
        <v>0</v>
      </c>
      <c r="X2088" s="7">
        <v>0</v>
      </c>
      <c r="Y2088" s="7" t="s">
        <v>2719</v>
      </c>
      <c r="Z2088" s="7" t="s">
        <v>2124</v>
      </c>
      <c r="AA2088" s="7" t="s">
        <v>1728</v>
      </c>
    </row>
    <row r="2089" spans="1:27" x14ac:dyDescent="0.35">
      <c r="A2089" s="7" t="s">
        <v>0</v>
      </c>
      <c r="B2089" s="7">
        <v>4651</v>
      </c>
      <c r="C2089" s="7">
        <v>253</v>
      </c>
      <c r="D2089" s="7">
        <v>100</v>
      </c>
      <c r="E2089" s="7" t="s">
        <v>1</v>
      </c>
      <c r="F2089" s="7">
        <v>0</v>
      </c>
      <c r="G2089" s="7">
        <v>0</v>
      </c>
      <c r="H2089" s="7" t="s">
        <v>2719</v>
      </c>
      <c r="I2089" s="7" t="s">
        <v>2120</v>
      </c>
      <c r="J2089" s="7" t="s">
        <v>1728</v>
      </c>
      <c r="R2089" s="7" t="s">
        <v>0</v>
      </c>
      <c r="S2089" s="7">
        <v>4651</v>
      </c>
      <c r="T2089" s="7">
        <v>253</v>
      </c>
      <c r="U2089" s="7">
        <v>100</v>
      </c>
      <c r="V2089" s="7" t="s">
        <v>1</v>
      </c>
      <c r="W2089" s="7">
        <v>0</v>
      </c>
      <c r="X2089" s="7">
        <v>0</v>
      </c>
      <c r="Y2089" s="7" t="s">
        <v>2719</v>
      </c>
      <c r="Z2089" s="7" t="s">
        <v>2120</v>
      </c>
      <c r="AA2089" s="7" t="s">
        <v>1728</v>
      </c>
    </row>
    <row r="2090" spans="1:27" x14ac:dyDescent="0.35">
      <c r="A2090" s="7" t="s">
        <v>0</v>
      </c>
      <c r="B2090" s="7">
        <v>4651</v>
      </c>
      <c r="C2090" s="7">
        <v>253</v>
      </c>
      <c r="D2090" s="7">
        <v>100</v>
      </c>
      <c r="E2090" s="7" t="s">
        <v>1</v>
      </c>
      <c r="F2090" s="7">
        <v>0</v>
      </c>
      <c r="G2090" s="7">
        <v>0</v>
      </c>
      <c r="H2090" s="7" t="s">
        <v>2719</v>
      </c>
      <c r="I2090" s="7" t="s">
        <v>2125</v>
      </c>
      <c r="J2090" s="7" t="s">
        <v>1728</v>
      </c>
      <c r="R2090" s="7" t="s">
        <v>0</v>
      </c>
      <c r="S2090" s="7">
        <v>4651</v>
      </c>
      <c r="T2090" s="7">
        <v>253</v>
      </c>
      <c r="U2090" s="7">
        <v>100</v>
      </c>
      <c r="V2090" s="7" t="s">
        <v>1</v>
      </c>
      <c r="W2090" s="7">
        <v>0</v>
      </c>
      <c r="X2090" s="7">
        <v>0</v>
      </c>
      <c r="Y2090" s="7" t="s">
        <v>2719</v>
      </c>
      <c r="Z2090" s="7" t="s">
        <v>2125</v>
      </c>
      <c r="AA2090" s="7" t="s">
        <v>1728</v>
      </c>
    </row>
    <row r="2091" spans="1:27" x14ac:dyDescent="0.35">
      <c r="A2091" s="7" t="s">
        <v>0</v>
      </c>
      <c r="B2091" s="7">
        <v>4651</v>
      </c>
      <c r="C2091" s="7">
        <v>253</v>
      </c>
      <c r="D2091" s="7">
        <v>100</v>
      </c>
      <c r="E2091" s="7" t="s">
        <v>1</v>
      </c>
      <c r="F2091" s="7">
        <v>0</v>
      </c>
      <c r="G2091" s="7">
        <v>0</v>
      </c>
      <c r="H2091" s="7" t="s">
        <v>2719</v>
      </c>
      <c r="I2091" s="7" t="s">
        <v>2126</v>
      </c>
      <c r="J2091" s="7" t="s">
        <v>1728</v>
      </c>
      <c r="R2091" s="7" t="s">
        <v>0</v>
      </c>
      <c r="S2091" s="7">
        <v>4651</v>
      </c>
      <c r="T2091" s="7">
        <v>253</v>
      </c>
      <c r="U2091" s="7">
        <v>100</v>
      </c>
      <c r="V2091" s="7" t="s">
        <v>1</v>
      </c>
      <c r="W2091" s="7">
        <v>0</v>
      </c>
      <c r="X2091" s="7">
        <v>0</v>
      </c>
      <c r="Y2091" s="7" t="s">
        <v>2719</v>
      </c>
      <c r="Z2091" s="7" t="s">
        <v>2126</v>
      </c>
      <c r="AA2091" s="7" t="s">
        <v>1728</v>
      </c>
    </row>
    <row r="2092" spans="1:27" x14ac:dyDescent="0.35">
      <c r="A2092" s="7" t="s">
        <v>0</v>
      </c>
      <c r="B2092" s="7">
        <v>4651</v>
      </c>
      <c r="C2092" s="7">
        <v>253</v>
      </c>
      <c r="D2092" s="7">
        <v>100</v>
      </c>
      <c r="E2092" s="7" t="s">
        <v>1</v>
      </c>
      <c r="F2092" s="7">
        <v>0</v>
      </c>
      <c r="G2092" s="7">
        <v>0</v>
      </c>
      <c r="H2092" s="7" t="s">
        <v>2719</v>
      </c>
      <c r="I2092" s="7" t="s">
        <v>2127</v>
      </c>
      <c r="J2092" s="7" t="s">
        <v>1728</v>
      </c>
      <c r="R2092" s="7" t="s">
        <v>0</v>
      </c>
      <c r="S2092" s="7">
        <v>4651</v>
      </c>
      <c r="T2092" s="7">
        <v>253</v>
      </c>
      <c r="U2092" s="7">
        <v>100</v>
      </c>
      <c r="V2092" s="7" t="s">
        <v>1</v>
      </c>
      <c r="W2092" s="7">
        <v>0</v>
      </c>
      <c r="X2092" s="7">
        <v>0</v>
      </c>
      <c r="Y2092" s="7" t="s">
        <v>2719</v>
      </c>
      <c r="Z2092" s="7" t="s">
        <v>2127</v>
      </c>
      <c r="AA2092" s="7" t="s">
        <v>1728</v>
      </c>
    </row>
    <row r="2093" spans="1:27" x14ac:dyDescent="0.35">
      <c r="A2093" s="7" t="s">
        <v>0</v>
      </c>
      <c r="B2093" s="7">
        <v>4651</v>
      </c>
      <c r="C2093" s="7">
        <v>253</v>
      </c>
      <c r="D2093" s="7">
        <v>100</v>
      </c>
      <c r="E2093" s="7" t="s">
        <v>1</v>
      </c>
      <c r="F2093" s="7">
        <v>0</v>
      </c>
      <c r="G2093" s="7">
        <v>0</v>
      </c>
      <c r="H2093" s="7" t="s">
        <v>2719</v>
      </c>
      <c r="I2093" s="7" t="s">
        <v>2128</v>
      </c>
      <c r="J2093" s="7" t="s">
        <v>1728</v>
      </c>
      <c r="R2093" s="7" t="s">
        <v>0</v>
      </c>
      <c r="S2093" s="7">
        <v>4651</v>
      </c>
      <c r="T2093" s="7">
        <v>253</v>
      </c>
      <c r="U2093" s="7">
        <v>100</v>
      </c>
      <c r="V2093" s="7" t="s">
        <v>1</v>
      </c>
      <c r="W2093" s="7">
        <v>0</v>
      </c>
      <c r="X2093" s="7">
        <v>0</v>
      </c>
      <c r="Y2093" s="7" t="s">
        <v>2719</v>
      </c>
      <c r="Z2093" s="7" t="s">
        <v>2128</v>
      </c>
      <c r="AA2093" s="7" t="s">
        <v>1728</v>
      </c>
    </row>
    <row r="2094" spans="1:27" x14ac:dyDescent="0.35">
      <c r="A2094" s="7" t="s">
        <v>0</v>
      </c>
      <c r="B2094" s="7">
        <v>4651</v>
      </c>
      <c r="C2094" s="7">
        <v>253</v>
      </c>
      <c r="D2094" s="7">
        <v>100</v>
      </c>
      <c r="E2094" s="7" t="s">
        <v>1</v>
      </c>
      <c r="F2094" s="7">
        <v>0</v>
      </c>
      <c r="G2094" s="7">
        <v>0</v>
      </c>
      <c r="H2094" s="7" t="s">
        <v>2719</v>
      </c>
      <c r="I2094" s="7" t="s">
        <v>2129</v>
      </c>
      <c r="J2094" s="7" t="s">
        <v>1728</v>
      </c>
      <c r="R2094" s="7" t="s">
        <v>0</v>
      </c>
      <c r="S2094" s="7">
        <v>4651</v>
      </c>
      <c r="T2094" s="7">
        <v>253</v>
      </c>
      <c r="U2094" s="7">
        <v>100</v>
      </c>
      <c r="V2094" s="7" t="s">
        <v>1</v>
      </c>
      <c r="W2094" s="7">
        <v>0</v>
      </c>
      <c r="X2094" s="7">
        <v>0</v>
      </c>
      <c r="Y2094" s="7" t="s">
        <v>2719</v>
      </c>
      <c r="Z2094" s="7" t="s">
        <v>2129</v>
      </c>
      <c r="AA2094" s="7" t="s">
        <v>1728</v>
      </c>
    </row>
    <row r="2095" spans="1:27" x14ac:dyDescent="0.35">
      <c r="A2095" s="7" t="s">
        <v>0</v>
      </c>
      <c r="B2095" s="7">
        <v>4651</v>
      </c>
      <c r="C2095" s="7">
        <v>253</v>
      </c>
      <c r="D2095" s="7">
        <v>100</v>
      </c>
      <c r="E2095" s="7" t="s">
        <v>1</v>
      </c>
      <c r="F2095" s="7">
        <v>0</v>
      </c>
      <c r="G2095" s="7">
        <v>0</v>
      </c>
      <c r="H2095" s="7" t="s">
        <v>2719</v>
      </c>
      <c r="I2095" s="7" t="s">
        <v>2130</v>
      </c>
      <c r="J2095" s="7" t="s">
        <v>1728</v>
      </c>
      <c r="R2095" s="7" t="s">
        <v>0</v>
      </c>
      <c r="S2095" s="7">
        <v>4651</v>
      </c>
      <c r="T2095" s="7">
        <v>253</v>
      </c>
      <c r="U2095" s="7">
        <v>100</v>
      </c>
      <c r="V2095" s="7" t="s">
        <v>1</v>
      </c>
      <c r="W2095" s="7">
        <v>0</v>
      </c>
      <c r="X2095" s="7">
        <v>0</v>
      </c>
      <c r="Y2095" s="7" t="s">
        <v>2719</v>
      </c>
      <c r="Z2095" s="7" t="s">
        <v>2130</v>
      </c>
      <c r="AA2095" s="7" t="s">
        <v>1728</v>
      </c>
    </row>
    <row r="2096" spans="1:27" x14ac:dyDescent="0.35">
      <c r="A2096" s="7" t="s">
        <v>0</v>
      </c>
      <c r="B2096" s="7">
        <v>4651</v>
      </c>
      <c r="C2096" s="7">
        <v>253</v>
      </c>
      <c r="D2096" s="7">
        <v>100</v>
      </c>
      <c r="E2096" s="7" t="s">
        <v>1</v>
      </c>
      <c r="F2096" s="7">
        <v>0</v>
      </c>
      <c r="G2096" s="7">
        <v>0</v>
      </c>
      <c r="H2096" s="7" t="s">
        <v>2719</v>
      </c>
      <c r="I2096" s="7" t="s">
        <v>2132</v>
      </c>
      <c r="J2096" s="7" t="s">
        <v>1728</v>
      </c>
      <c r="R2096" s="7" t="s">
        <v>0</v>
      </c>
      <c r="S2096" s="7">
        <v>4651</v>
      </c>
      <c r="T2096" s="7">
        <v>253</v>
      </c>
      <c r="U2096" s="7">
        <v>100</v>
      </c>
      <c r="V2096" s="7" t="s">
        <v>1</v>
      </c>
      <c r="W2096" s="7">
        <v>0</v>
      </c>
      <c r="X2096" s="7">
        <v>0</v>
      </c>
      <c r="Y2096" s="7" t="s">
        <v>2719</v>
      </c>
      <c r="Z2096" s="7" t="s">
        <v>2132</v>
      </c>
      <c r="AA2096" s="7" t="s">
        <v>1728</v>
      </c>
    </row>
    <row r="2097" spans="1:27" x14ac:dyDescent="0.35">
      <c r="A2097" s="7" t="s">
        <v>0</v>
      </c>
      <c r="B2097" s="7">
        <v>4651</v>
      </c>
      <c r="C2097" s="7">
        <v>253</v>
      </c>
      <c r="D2097" s="7">
        <v>100</v>
      </c>
      <c r="E2097" s="7" t="s">
        <v>1</v>
      </c>
      <c r="F2097" s="7">
        <v>0</v>
      </c>
      <c r="G2097" s="7">
        <v>0</v>
      </c>
      <c r="H2097" s="7" t="s">
        <v>2719</v>
      </c>
      <c r="I2097" s="7" t="s">
        <v>2131</v>
      </c>
      <c r="J2097" s="7" t="s">
        <v>1728</v>
      </c>
      <c r="R2097" s="7" t="s">
        <v>0</v>
      </c>
      <c r="S2097" s="7">
        <v>4651</v>
      </c>
      <c r="T2097" s="7">
        <v>253</v>
      </c>
      <c r="U2097" s="7">
        <v>100</v>
      </c>
      <c r="V2097" s="7" t="s">
        <v>1</v>
      </c>
      <c r="W2097" s="7">
        <v>0</v>
      </c>
      <c r="X2097" s="7">
        <v>0</v>
      </c>
      <c r="Y2097" s="7" t="s">
        <v>2719</v>
      </c>
      <c r="Z2097" s="7" t="s">
        <v>2131</v>
      </c>
      <c r="AA2097" s="7" t="s">
        <v>1728</v>
      </c>
    </row>
    <row r="2098" spans="1:27" x14ac:dyDescent="0.35">
      <c r="A2098" s="7" t="s">
        <v>0</v>
      </c>
      <c r="B2098" s="7">
        <v>4651</v>
      </c>
      <c r="C2098" s="7">
        <v>253</v>
      </c>
      <c r="D2098" s="7">
        <v>100</v>
      </c>
      <c r="E2098" s="7" t="s">
        <v>1</v>
      </c>
      <c r="F2098" s="7">
        <v>0</v>
      </c>
      <c r="G2098" s="7">
        <v>0</v>
      </c>
      <c r="H2098" s="7" t="s">
        <v>2719</v>
      </c>
      <c r="I2098" s="7" t="s">
        <v>2134</v>
      </c>
      <c r="J2098" s="7" t="s">
        <v>1728</v>
      </c>
      <c r="R2098" s="7" t="s">
        <v>0</v>
      </c>
      <c r="S2098" s="7">
        <v>4651</v>
      </c>
      <c r="T2098" s="7">
        <v>253</v>
      </c>
      <c r="U2098" s="7">
        <v>100</v>
      </c>
      <c r="V2098" s="7" t="s">
        <v>1</v>
      </c>
      <c r="W2098" s="7">
        <v>0</v>
      </c>
      <c r="X2098" s="7">
        <v>0</v>
      </c>
      <c r="Y2098" s="7" t="s">
        <v>2719</v>
      </c>
      <c r="Z2098" s="7" t="s">
        <v>2134</v>
      </c>
      <c r="AA2098" s="7" t="s">
        <v>1728</v>
      </c>
    </row>
    <row r="2099" spans="1:27" x14ac:dyDescent="0.35">
      <c r="A2099" s="7" t="s">
        <v>0</v>
      </c>
      <c r="B2099" s="7">
        <v>4651</v>
      </c>
      <c r="C2099" s="7">
        <v>253</v>
      </c>
      <c r="D2099" s="7">
        <v>100</v>
      </c>
      <c r="E2099" s="7" t="s">
        <v>1</v>
      </c>
      <c r="F2099" s="7">
        <v>0</v>
      </c>
      <c r="G2099" s="7">
        <v>0</v>
      </c>
      <c r="H2099" s="7" t="s">
        <v>2719</v>
      </c>
      <c r="I2099" s="7" t="s">
        <v>2133</v>
      </c>
      <c r="J2099" s="7" t="s">
        <v>1728</v>
      </c>
      <c r="R2099" s="7" t="s">
        <v>0</v>
      </c>
      <c r="S2099" s="7">
        <v>4651</v>
      </c>
      <c r="T2099" s="7">
        <v>253</v>
      </c>
      <c r="U2099" s="7">
        <v>100</v>
      </c>
      <c r="V2099" s="7" t="s">
        <v>1</v>
      </c>
      <c r="W2099" s="7">
        <v>0</v>
      </c>
      <c r="X2099" s="7">
        <v>0</v>
      </c>
      <c r="Y2099" s="7" t="s">
        <v>2719</v>
      </c>
      <c r="Z2099" s="7" t="s">
        <v>2133</v>
      </c>
      <c r="AA2099" s="7" t="s">
        <v>1728</v>
      </c>
    </row>
    <row r="2100" spans="1:27" x14ac:dyDescent="0.35">
      <c r="A2100" s="7" t="s">
        <v>0</v>
      </c>
      <c r="B2100" s="7">
        <v>4651</v>
      </c>
      <c r="C2100" s="7">
        <v>253</v>
      </c>
      <c r="D2100" s="7">
        <v>100</v>
      </c>
      <c r="E2100" s="7" t="s">
        <v>1</v>
      </c>
      <c r="F2100" s="7">
        <v>0</v>
      </c>
      <c r="G2100" s="7">
        <v>0</v>
      </c>
      <c r="H2100" s="7" t="s">
        <v>2719</v>
      </c>
      <c r="I2100" s="7" t="s">
        <v>2135</v>
      </c>
      <c r="J2100" s="7" t="s">
        <v>1728</v>
      </c>
      <c r="R2100" s="7" t="s">
        <v>0</v>
      </c>
      <c r="S2100" s="7">
        <v>4651</v>
      </c>
      <c r="T2100" s="7">
        <v>253</v>
      </c>
      <c r="U2100" s="7">
        <v>100</v>
      </c>
      <c r="V2100" s="7" t="s">
        <v>1</v>
      </c>
      <c r="W2100" s="7">
        <v>0</v>
      </c>
      <c r="X2100" s="7">
        <v>0</v>
      </c>
      <c r="Y2100" s="7" t="s">
        <v>2719</v>
      </c>
      <c r="Z2100" s="7" t="s">
        <v>2135</v>
      </c>
      <c r="AA2100" s="7" t="s">
        <v>1728</v>
      </c>
    </row>
    <row r="2101" spans="1:27" x14ac:dyDescent="0.35">
      <c r="A2101" s="7" t="s">
        <v>0</v>
      </c>
      <c r="B2101" s="7">
        <v>4651</v>
      </c>
      <c r="C2101" s="7">
        <v>253</v>
      </c>
      <c r="D2101" s="7">
        <v>100</v>
      </c>
      <c r="E2101" s="7" t="s">
        <v>1</v>
      </c>
      <c r="F2101" s="7">
        <v>0</v>
      </c>
      <c r="G2101" s="7">
        <v>0</v>
      </c>
      <c r="H2101" s="7" t="s">
        <v>2719</v>
      </c>
      <c r="I2101" s="7" t="s">
        <v>2136</v>
      </c>
      <c r="J2101" s="7" t="s">
        <v>1728</v>
      </c>
      <c r="R2101" s="7" t="s">
        <v>0</v>
      </c>
      <c r="S2101" s="7">
        <v>4651</v>
      </c>
      <c r="T2101" s="7">
        <v>253</v>
      </c>
      <c r="U2101" s="7">
        <v>100</v>
      </c>
      <c r="V2101" s="7" t="s">
        <v>1</v>
      </c>
      <c r="W2101" s="7">
        <v>0</v>
      </c>
      <c r="X2101" s="7">
        <v>0</v>
      </c>
      <c r="Y2101" s="7" t="s">
        <v>2719</v>
      </c>
      <c r="Z2101" s="7" t="s">
        <v>2136</v>
      </c>
      <c r="AA2101" s="7" t="s">
        <v>1728</v>
      </c>
    </row>
    <row r="2102" spans="1:27" x14ac:dyDescent="0.35">
      <c r="A2102" s="7" t="s">
        <v>0</v>
      </c>
      <c r="B2102" s="7">
        <v>4651</v>
      </c>
      <c r="C2102" s="7">
        <v>253</v>
      </c>
      <c r="D2102" s="7">
        <v>100</v>
      </c>
      <c r="E2102" s="7" t="s">
        <v>1</v>
      </c>
      <c r="F2102" s="7">
        <v>0</v>
      </c>
      <c r="G2102" s="7">
        <v>0</v>
      </c>
      <c r="H2102" s="7" t="s">
        <v>2719</v>
      </c>
      <c r="I2102" s="7" t="s">
        <v>2137</v>
      </c>
      <c r="J2102" s="7" t="s">
        <v>1728</v>
      </c>
      <c r="R2102" s="7" t="s">
        <v>0</v>
      </c>
      <c r="S2102" s="7">
        <v>4651</v>
      </c>
      <c r="T2102" s="7">
        <v>253</v>
      </c>
      <c r="U2102" s="7">
        <v>100</v>
      </c>
      <c r="V2102" s="7" t="s">
        <v>1</v>
      </c>
      <c r="W2102" s="7">
        <v>0</v>
      </c>
      <c r="X2102" s="7">
        <v>0</v>
      </c>
      <c r="Y2102" s="7" t="s">
        <v>2719</v>
      </c>
      <c r="Z2102" s="7" t="s">
        <v>2137</v>
      </c>
      <c r="AA2102" s="7" t="s">
        <v>1728</v>
      </c>
    </row>
    <row r="2103" spans="1:27" x14ac:dyDescent="0.35">
      <c r="A2103" s="7" t="s">
        <v>0</v>
      </c>
      <c r="B2103" s="7">
        <v>4651</v>
      </c>
      <c r="C2103" s="7">
        <v>253</v>
      </c>
      <c r="D2103" s="7">
        <v>100</v>
      </c>
      <c r="E2103" s="7" t="s">
        <v>1</v>
      </c>
      <c r="F2103" s="7">
        <v>0</v>
      </c>
      <c r="G2103" s="7">
        <v>0</v>
      </c>
      <c r="H2103" s="7" t="s">
        <v>2719</v>
      </c>
      <c r="I2103" s="7" t="s">
        <v>2138</v>
      </c>
      <c r="J2103" s="7" t="s">
        <v>1728</v>
      </c>
      <c r="R2103" s="7" t="s">
        <v>0</v>
      </c>
      <c r="S2103" s="7">
        <v>4651</v>
      </c>
      <c r="T2103" s="7">
        <v>253</v>
      </c>
      <c r="U2103" s="7">
        <v>100</v>
      </c>
      <c r="V2103" s="7" t="s">
        <v>1</v>
      </c>
      <c r="W2103" s="7">
        <v>0</v>
      </c>
      <c r="X2103" s="7">
        <v>0</v>
      </c>
      <c r="Y2103" s="7" t="s">
        <v>2719</v>
      </c>
      <c r="Z2103" s="7" t="s">
        <v>2138</v>
      </c>
      <c r="AA2103" s="7" t="s">
        <v>1728</v>
      </c>
    </row>
    <row r="2104" spans="1:27" x14ac:dyDescent="0.35">
      <c r="A2104" s="7" t="s">
        <v>0</v>
      </c>
      <c r="B2104" s="7">
        <v>4651</v>
      </c>
      <c r="C2104" s="7">
        <v>253</v>
      </c>
      <c r="D2104" s="7">
        <v>100</v>
      </c>
      <c r="E2104" s="7" t="s">
        <v>1</v>
      </c>
      <c r="F2104" s="7">
        <v>0</v>
      </c>
      <c r="G2104" s="7">
        <v>0</v>
      </c>
      <c r="H2104" s="7" t="s">
        <v>2719</v>
      </c>
      <c r="I2104" s="7" t="s">
        <v>2141</v>
      </c>
      <c r="J2104" s="7" t="s">
        <v>1728</v>
      </c>
      <c r="R2104" s="7" t="s">
        <v>0</v>
      </c>
      <c r="S2104" s="7">
        <v>4651</v>
      </c>
      <c r="T2104" s="7">
        <v>253</v>
      </c>
      <c r="U2104" s="7">
        <v>100</v>
      </c>
      <c r="V2104" s="7" t="s">
        <v>1</v>
      </c>
      <c r="W2104" s="7">
        <v>0</v>
      </c>
      <c r="X2104" s="7">
        <v>0</v>
      </c>
      <c r="Y2104" s="7" t="s">
        <v>2719</v>
      </c>
      <c r="Z2104" s="7" t="s">
        <v>2141</v>
      </c>
      <c r="AA2104" s="7" t="s">
        <v>1728</v>
      </c>
    </row>
    <row r="2105" spans="1:27" x14ac:dyDescent="0.35">
      <c r="A2105" s="7" t="s">
        <v>0</v>
      </c>
      <c r="B2105" s="7">
        <v>4651</v>
      </c>
      <c r="C2105" s="7">
        <v>253</v>
      </c>
      <c r="D2105" s="7">
        <v>100</v>
      </c>
      <c r="E2105" s="7" t="s">
        <v>1</v>
      </c>
      <c r="F2105" s="7">
        <v>0</v>
      </c>
      <c r="G2105" s="7">
        <v>0</v>
      </c>
      <c r="H2105" s="7" t="s">
        <v>2719</v>
      </c>
      <c r="I2105" s="7" t="s">
        <v>2139</v>
      </c>
      <c r="J2105" s="7" t="s">
        <v>1728</v>
      </c>
      <c r="R2105" s="7" t="s">
        <v>0</v>
      </c>
      <c r="S2105" s="7">
        <v>4651</v>
      </c>
      <c r="T2105" s="7">
        <v>253</v>
      </c>
      <c r="U2105" s="7">
        <v>100</v>
      </c>
      <c r="V2105" s="7" t="s">
        <v>1</v>
      </c>
      <c r="W2105" s="7">
        <v>0</v>
      </c>
      <c r="X2105" s="7">
        <v>0</v>
      </c>
      <c r="Y2105" s="7" t="s">
        <v>2719</v>
      </c>
      <c r="Z2105" s="7" t="s">
        <v>2139</v>
      </c>
      <c r="AA2105" s="7" t="s">
        <v>1728</v>
      </c>
    </row>
    <row r="2106" spans="1:27" x14ac:dyDescent="0.35">
      <c r="A2106" s="7" t="s">
        <v>0</v>
      </c>
      <c r="B2106" s="7">
        <v>4651</v>
      </c>
      <c r="C2106" s="7">
        <v>253</v>
      </c>
      <c r="D2106" s="7">
        <v>100</v>
      </c>
      <c r="E2106" s="7" t="s">
        <v>1</v>
      </c>
      <c r="F2106" s="7">
        <v>0</v>
      </c>
      <c r="G2106" s="7">
        <v>0</v>
      </c>
      <c r="H2106" s="7" t="s">
        <v>2719</v>
      </c>
      <c r="I2106" s="7" t="s">
        <v>2140</v>
      </c>
      <c r="J2106" s="7" t="s">
        <v>1728</v>
      </c>
      <c r="R2106" s="7" t="s">
        <v>0</v>
      </c>
      <c r="S2106" s="7">
        <v>4651</v>
      </c>
      <c r="T2106" s="7">
        <v>253</v>
      </c>
      <c r="U2106" s="7">
        <v>100</v>
      </c>
      <c r="V2106" s="7" t="s">
        <v>1</v>
      </c>
      <c r="W2106" s="7">
        <v>0</v>
      </c>
      <c r="X2106" s="7">
        <v>0</v>
      </c>
      <c r="Y2106" s="7" t="s">
        <v>2719</v>
      </c>
      <c r="Z2106" s="7" t="s">
        <v>2140</v>
      </c>
      <c r="AA2106" s="7" t="s">
        <v>1728</v>
      </c>
    </row>
    <row r="2107" spans="1:27" x14ac:dyDescent="0.35">
      <c r="A2107" s="7" t="s">
        <v>0</v>
      </c>
      <c r="B2107" s="7">
        <v>4651</v>
      </c>
      <c r="C2107" s="7">
        <v>253</v>
      </c>
      <c r="D2107" s="7">
        <v>100</v>
      </c>
      <c r="E2107" s="7" t="s">
        <v>1</v>
      </c>
      <c r="F2107" s="7">
        <v>0</v>
      </c>
      <c r="G2107" s="7">
        <v>0</v>
      </c>
      <c r="H2107" s="7" t="s">
        <v>2719</v>
      </c>
      <c r="I2107" s="7" t="s">
        <v>2142</v>
      </c>
      <c r="J2107" s="7" t="s">
        <v>1728</v>
      </c>
      <c r="R2107" s="7" t="s">
        <v>0</v>
      </c>
      <c r="S2107" s="7">
        <v>4651</v>
      </c>
      <c r="T2107" s="7">
        <v>253</v>
      </c>
      <c r="U2107" s="7">
        <v>100</v>
      </c>
      <c r="V2107" s="7" t="s">
        <v>1</v>
      </c>
      <c r="W2107" s="7">
        <v>0</v>
      </c>
      <c r="X2107" s="7">
        <v>0</v>
      </c>
      <c r="Y2107" s="7" t="s">
        <v>2719</v>
      </c>
      <c r="Z2107" s="7" t="s">
        <v>2142</v>
      </c>
      <c r="AA2107" s="7" t="s">
        <v>1728</v>
      </c>
    </row>
    <row r="2108" spans="1:27" x14ac:dyDescent="0.35">
      <c r="A2108" s="7" t="s">
        <v>0</v>
      </c>
      <c r="B2108" s="7">
        <v>4651</v>
      </c>
      <c r="C2108" s="7">
        <v>253</v>
      </c>
      <c r="D2108" s="7">
        <v>100</v>
      </c>
      <c r="E2108" s="7" t="s">
        <v>1</v>
      </c>
      <c r="F2108" s="7">
        <v>0</v>
      </c>
      <c r="G2108" s="7">
        <v>0</v>
      </c>
      <c r="H2108" s="7" t="s">
        <v>2719</v>
      </c>
      <c r="I2108" s="7" t="s">
        <v>2144</v>
      </c>
      <c r="J2108" s="7" t="s">
        <v>1728</v>
      </c>
      <c r="R2108" s="7" t="s">
        <v>0</v>
      </c>
      <c r="S2108" s="7">
        <v>4651</v>
      </c>
      <c r="T2108" s="7">
        <v>253</v>
      </c>
      <c r="U2108" s="7">
        <v>100</v>
      </c>
      <c r="V2108" s="7" t="s">
        <v>1</v>
      </c>
      <c r="W2108" s="7">
        <v>0</v>
      </c>
      <c r="X2108" s="7">
        <v>0</v>
      </c>
      <c r="Y2108" s="7" t="s">
        <v>2719</v>
      </c>
      <c r="Z2108" s="7" t="s">
        <v>2144</v>
      </c>
      <c r="AA2108" s="7" t="s">
        <v>1728</v>
      </c>
    </row>
    <row r="2109" spans="1:27" x14ac:dyDescent="0.35">
      <c r="A2109" s="7" t="s">
        <v>0</v>
      </c>
      <c r="B2109" s="7">
        <v>4651</v>
      </c>
      <c r="C2109" s="7">
        <v>253</v>
      </c>
      <c r="D2109" s="7">
        <v>100</v>
      </c>
      <c r="E2109" s="7" t="s">
        <v>1</v>
      </c>
      <c r="F2109" s="7">
        <v>0</v>
      </c>
      <c r="G2109" s="7">
        <v>0</v>
      </c>
      <c r="H2109" s="7" t="s">
        <v>2719</v>
      </c>
      <c r="I2109" s="7" t="s">
        <v>2146</v>
      </c>
      <c r="J2109" s="7" t="s">
        <v>1728</v>
      </c>
      <c r="R2109" s="7" t="s">
        <v>0</v>
      </c>
      <c r="S2109" s="7">
        <v>4651</v>
      </c>
      <c r="T2109" s="7">
        <v>253</v>
      </c>
      <c r="U2109" s="7">
        <v>100</v>
      </c>
      <c r="V2109" s="7" t="s">
        <v>1</v>
      </c>
      <c r="W2109" s="7">
        <v>0</v>
      </c>
      <c r="X2109" s="7">
        <v>0</v>
      </c>
      <c r="Y2109" s="7" t="s">
        <v>2719</v>
      </c>
      <c r="Z2109" s="7" t="s">
        <v>2146</v>
      </c>
      <c r="AA2109" s="7" t="s">
        <v>1728</v>
      </c>
    </row>
    <row r="2110" spans="1:27" x14ac:dyDescent="0.35">
      <c r="A2110" s="7" t="s">
        <v>0</v>
      </c>
      <c r="B2110" s="7">
        <v>4651</v>
      </c>
      <c r="C2110" s="7">
        <v>253</v>
      </c>
      <c r="D2110" s="7">
        <v>100</v>
      </c>
      <c r="E2110" s="7" t="s">
        <v>1</v>
      </c>
      <c r="F2110" s="7">
        <v>0</v>
      </c>
      <c r="G2110" s="7">
        <v>0</v>
      </c>
      <c r="H2110" s="7" t="s">
        <v>2719</v>
      </c>
      <c r="I2110" s="7" t="s">
        <v>2143</v>
      </c>
      <c r="J2110" s="7" t="s">
        <v>1728</v>
      </c>
      <c r="R2110" s="7" t="s">
        <v>0</v>
      </c>
      <c r="S2110" s="7">
        <v>4651</v>
      </c>
      <c r="T2110" s="7">
        <v>253</v>
      </c>
      <c r="U2110" s="7">
        <v>100</v>
      </c>
      <c r="V2110" s="7" t="s">
        <v>1</v>
      </c>
      <c r="W2110" s="7">
        <v>0</v>
      </c>
      <c r="X2110" s="7">
        <v>0</v>
      </c>
      <c r="Y2110" s="7" t="s">
        <v>2719</v>
      </c>
      <c r="Z2110" s="7" t="s">
        <v>2143</v>
      </c>
      <c r="AA2110" s="7" t="s">
        <v>1728</v>
      </c>
    </row>
    <row r="2111" spans="1:27" x14ac:dyDescent="0.35">
      <c r="A2111" s="7" t="s">
        <v>0</v>
      </c>
      <c r="B2111" s="7">
        <v>4651</v>
      </c>
      <c r="C2111" s="7">
        <v>253</v>
      </c>
      <c r="D2111" s="7">
        <v>100</v>
      </c>
      <c r="E2111" s="7" t="s">
        <v>1</v>
      </c>
      <c r="F2111" s="7">
        <v>0</v>
      </c>
      <c r="G2111" s="7">
        <v>0</v>
      </c>
      <c r="H2111" s="7" t="s">
        <v>2719</v>
      </c>
      <c r="I2111" s="7" t="s">
        <v>2149</v>
      </c>
      <c r="J2111" s="7" t="s">
        <v>1728</v>
      </c>
      <c r="R2111" s="7" t="s">
        <v>0</v>
      </c>
      <c r="S2111" s="7">
        <v>4651</v>
      </c>
      <c r="T2111" s="7">
        <v>253</v>
      </c>
      <c r="U2111" s="7">
        <v>100</v>
      </c>
      <c r="V2111" s="7" t="s">
        <v>1</v>
      </c>
      <c r="W2111" s="7">
        <v>0</v>
      </c>
      <c r="X2111" s="7">
        <v>0</v>
      </c>
      <c r="Y2111" s="7" t="s">
        <v>2719</v>
      </c>
      <c r="Z2111" s="7" t="s">
        <v>2149</v>
      </c>
      <c r="AA2111" s="7" t="s">
        <v>1728</v>
      </c>
    </row>
    <row r="2112" spans="1:27" x14ac:dyDescent="0.35">
      <c r="A2112" s="7" t="s">
        <v>0</v>
      </c>
      <c r="B2112" s="7">
        <v>4651</v>
      </c>
      <c r="C2112" s="7">
        <v>253</v>
      </c>
      <c r="D2112" s="7">
        <v>100</v>
      </c>
      <c r="E2112" s="7" t="s">
        <v>1</v>
      </c>
      <c r="F2112" s="7">
        <v>0</v>
      </c>
      <c r="G2112" s="7">
        <v>0</v>
      </c>
      <c r="H2112" s="7" t="s">
        <v>2719</v>
      </c>
      <c r="I2112" s="7" t="s">
        <v>2145</v>
      </c>
      <c r="J2112" s="7" t="s">
        <v>1728</v>
      </c>
      <c r="R2112" s="7" t="s">
        <v>0</v>
      </c>
      <c r="S2112" s="7">
        <v>4651</v>
      </c>
      <c r="T2112" s="7">
        <v>253</v>
      </c>
      <c r="U2112" s="7">
        <v>100</v>
      </c>
      <c r="V2112" s="7" t="s">
        <v>1</v>
      </c>
      <c r="W2112" s="7">
        <v>0</v>
      </c>
      <c r="X2112" s="7">
        <v>0</v>
      </c>
      <c r="Y2112" s="7" t="s">
        <v>2719</v>
      </c>
      <c r="Z2112" s="7" t="s">
        <v>2145</v>
      </c>
      <c r="AA2112" s="7" t="s">
        <v>1728</v>
      </c>
    </row>
    <row r="2113" spans="1:27" x14ac:dyDescent="0.35">
      <c r="A2113" s="7" t="s">
        <v>0</v>
      </c>
      <c r="B2113" s="7">
        <v>4651</v>
      </c>
      <c r="C2113" s="7">
        <v>253</v>
      </c>
      <c r="D2113" s="7">
        <v>100</v>
      </c>
      <c r="E2113" s="7" t="s">
        <v>1</v>
      </c>
      <c r="F2113" s="7">
        <v>0</v>
      </c>
      <c r="G2113" s="7">
        <v>0</v>
      </c>
      <c r="H2113" s="7" t="s">
        <v>2719</v>
      </c>
      <c r="I2113" s="7" t="s">
        <v>2150</v>
      </c>
      <c r="J2113" s="7" t="s">
        <v>1728</v>
      </c>
      <c r="R2113" s="7" t="s">
        <v>0</v>
      </c>
      <c r="S2113" s="7">
        <v>4651</v>
      </c>
      <c r="T2113" s="7">
        <v>253</v>
      </c>
      <c r="U2113" s="7">
        <v>100</v>
      </c>
      <c r="V2113" s="7" t="s">
        <v>1</v>
      </c>
      <c r="W2113" s="7">
        <v>0</v>
      </c>
      <c r="X2113" s="7">
        <v>0</v>
      </c>
      <c r="Y2113" s="7" t="s">
        <v>2719</v>
      </c>
      <c r="Z2113" s="7" t="s">
        <v>2150</v>
      </c>
      <c r="AA2113" s="7" t="s">
        <v>1728</v>
      </c>
    </row>
    <row r="2114" spans="1:27" x14ac:dyDescent="0.35">
      <c r="A2114" s="7" t="s">
        <v>0</v>
      </c>
      <c r="B2114" s="7">
        <v>4651</v>
      </c>
      <c r="C2114" s="7">
        <v>253</v>
      </c>
      <c r="D2114" s="7">
        <v>100</v>
      </c>
      <c r="E2114" s="7" t="s">
        <v>1</v>
      </c>
      <c r="F2114" s="7">
        <v>0</v>
      </c>
      <c r="G2114" s="7">
        <v>0</v>
      </c>
      <c r="H2114" s="7" t="s">
        <v>2719</v>
      </c>
      <c r="I2114" s="7" t="s">
        <v>2147</v>
      </c>
      <c r="J2114" s="7" t="s">
        <v>1728</v>
      </c>
      <c r="R2114" s="7" t="s">
        <v>0</v>
      </c>
      <c r="S2114" s="7">
        <v>4651</v>
      </c>
      <c r="T2114" s="7">
        <v>253</v>
      </c>
      <c r="U2114" s="7">
        <v>100</v>
      </c>
      <c r="V2114" s="7" t="s">
        <v>1</v>
      </c>
      <c r="W2114" s="7">
        <v>0</v>
      </c>
      <c r="X2114" s="7">
        <v>0</v>
      </c>
      <c r="Y2114" s="7" t="s">
        <v>2719</v>
      </c>
      <c r="Z2114" s="7" t="s">
        <v>2147</v>
      </c>
      <c r="AA2114" s="7" t="s">
        <v>1728</v>
      </c>
    </row>
    <row r="2115" spans="1:27" x14ac:dyDescent="0.35">
      <c r="A2115" s="7" t="s">
        <v>0</v>
      </c>
      <c r="B2115" s="7">
        <v>4651</v>
      </c>
      <c r="C2115" s="7">
        <v>253</v>
      </c>
      <c r="D2115" s="7">
        <v>100</v>
      </c>
      <c r="E2115" s="7" t="s">
        <v>1</v>
      </c>
      <c r="F2115" s="7">
        <v>0</v>
      </c>
      <c r="G2115" s="7">
        <v>0</v>
      </c>
      <c r="H2115" s="7" t="s">
        <v>2719</v>
      </c>
      <c r="I2115" s="7" t="s">
        <v>2152</v>
      </c>
      <c r="J2115" s="7" t="s">
        <v>1728</v>
      </c>
      <c r="R2115" s="7" t="s">
        <v>0</v>
      </c>
      <c r="S2115" s="7">
        <v>4651</v>
      </c>
      <c r="T2115" s="7">
        <v>253</v>
      </c>
      <c r="U2115" s="7">
        <v>100</v>
      </c>
      <c r="V2115" s="7" t="s">
        <v>1</v>
      </c>
      <c r="W2115" s="7">
        <v>0</v>
      </c>
      <c r="X2115" s="7">
        <v>0</v>
      </c>
      <c r="Y2115" s="7" t="s">
        <v>2719</v>
      </c>
      <c r="Z2115" s="7" t="s">
        <v>2152</v>
      </c>
      <c r="AA2115" s="7" t="s">
        <v>1728</v>
      </c>
    </row>
    <row r="2116" spans="1:27" x14ac:dyDescent="0.35">
      <c r="A2116" s="7" t="s">
        <v>0</v>
      </c>
      <c r="B2116" s="7">
        <v>4651</v>
      </c>
      <c r="C2116" s="7">
        <v>253</v>
      </c>
      <c r="D2116" s="7">
        <v>100</v>
      </c>
      <c r="E2116" s="7" t="s">
        <v>1</v>
      </c>
      <c r="F2116" s="7">
        <v>0</v>
      </c>
      <c r="G2116" s="7">
        <v>0</v>
      </c>
      <c r="H2116" s="7" t="s">
        <v>2719</v>
      </c>
      <c r="I2116" s="7" t="s">
        <v>2151</v>
      </c>
      <c r="J2116" s="7" t="s">
        <v>1728</v>
      </c>
      <c r="R2116" s="7" t="s">
        <v>0</v>
      </c>
      <c r="S2116" s="7">
        <v>4651</v>
      </c>
      <c r="T2116" s="7">
        <v>253</v>
      </c>
      <c r="U2116" s="7">
        <v>100</v>
      </c>
      <c r="V2116" s="7" t="s">
        <v>1</v>
      </c>
      <c r="W2116" s="7">
        <v>0</v>
      </c>
      <c r="X2116" s="7">
        <v>0</v>
      </c>
      <c r="Y2116" s="7" t="s">
        <v>2719</v>
      </c>
      <c r="Z2116" s="7" t="s">
        <v>2151</v>
      </c>
      <c r="AA2116" s="7" t="s">
        <v>1728</v>
      </c>
    </row>
    <row r="2117" spans="1:27" x14ac:dyDescent="0.35">
      <c r="A2117" s="7" t="s">
        <v>0</v>
      </c>
      <c r="B2117" s="7">
        <v>4651</v>
      </c>
      <c r="C2117" s="7">
        <v>253</v>
      </c>
      <c r="D2117" s="7">
        <v>100</v>
      </c>
      <c r="E2117" s="7" t="s">
        <v>1</v>
      </c>
      <c r="F2117" s="7">
        <v>0</v>
      </c>
      <c r="G2117" s="7">
        <v>0</v>
      </c>
      <c r="H2117" s="7" t="s">
        <v>2719</v>
      </c>
      <c r="I2117" s="7" t="s">
        <v>2153</v>
      </c>
      <c r="J2117" s="7" t="s">
        <v>1728</v>
      </c>
      <c r="R2117" s="7" t="s">
        <v>0</v>
      </c>
      <c r="S2117" s="7">
        <v>4651</v>
      </c>
      <c r="T2117" s="7">
        <v>253</v>
      </c>
      <c r="U2117" s="7">
        <v>100</v>
      </c>
      <c r="V2117" s="7" t="s">
        <v>1</v>
      </c>
      <c r="W2117" s="7">
        <v>0</v>
      </c>
      <c r="X2117" s="7">
        <v>0</v>
      </c>
      <c r="Y2117" s="7" t="s">
        <v>2719</v>
      </c>
      <c r="Z2117" s="7" t="s">
        <v>2153</v>
      </c>
      <c r="AA2117" s="7" t="s">
        <v>1728</v>
      </c>
    </row>
    <row r="2118" spans="1:27" x14ac:dyDescent="0.35">
      <c r="A2118" s="7" t="s">
        <v>0</v>
      </c>
      <c r="B2118" s="7">
        <v>4651</v>
      </c>
      <c r="C2118" s="7">
        <v>253</v>
      </c>
      <c r="D2118" s="7">
        <v>100</v>
      </c>
      <c r="E2118" s="7" t="s">
        <v>1</v>
      </c>
      <c r="F2118" s="7">
        <v>0</v>
      </c>
      <c r="G2118" s="7">
        <v>0</v>
      </c>
      <c r="H2118" s="7" t="s">
        <v>2719</v>
      </c>
      <c r="I2118" s="7" t="s">
        <v>2155</v>
      </c>
      <c r="J2118" s="7" t="s">
        <v>1728</v>
      </c>
      <c r="R2118" s="7" t="s">
        <v>0</v>
      </c>
      <c r="S2118" s="7">
        <v>4651</v>
      </c>
      <c r="T2118" s="7">
        <v>253</v>
      </c>
      <c r="U2118" s="7">
        <v>100</v>
      </c>
      <c r="V2118" s="7" t="s">
        <v>1</v>
      </c>
      <c r="W2118" s="7">
        <v>0</v>
      </c>
      <c r="X2118" s="7">
        <v>0</v>
      </c>
      <c r="Y2118" s="7" t="s">
        <v>2719</v>
      </c>
      <c r="Z2118" s="7" t="s">
        <v>2155</v>
      </c>
      <c r="AA2118" s="7" t="s">
        <v>1728</v>
      </c>
    </row>
    <row r="2119" spans="1:27" x14ac:dyDescent="0.35">
      <c r="A2119" s="7" t="s">
        <v>0</v>
      </c>
      <c r="B2119" s="7">
        <v>4651</v>
      </c>
      <c r="C2119" s="7">
        <v>253</v>
      </c>
      <c r="D2119" s="7">
        <v>100</v>
      </c>
      <c r="E2119" s="7" t="s">
        <v>1</v>
      </c>
      <c r="F2119" s="7">
        <v>0</v>
      </c>
      <c r="G2119" s="7">
        <v>0</v>
      </c>
      <c r="H2119" s="7" t="s">
        <v>2719</v>
      </c>
      <c r="I2119" s="7" t="s">
        <v>2156</v>
      </c>
      <c r="J2119" s="7" t="s">
        <v>1728</v>
      </c>
      <c r="R2119" s="7" t="s">
        <v>0</v>
      </c>
      <c r="S2119" s="7">
        <v>4651</v>
      </c>
      <c r="T2119" s="7">
        <v>253</v>
      </c>
      <c r="U2119" s="7">
        <v>100</v>
      </c>
      <c r="V2119" s="7" t="s">
        <v>1</v>
      </c>
      <c r="W2119" s="7">
        <v>0</v>
      </c>
      <c r="X2119" s="7">
        <v>0</v>
      </c>
      <c r="Y2119" s="7" t="s">
        <v>2719</v>
      </c>
      <c r="Z2119" s="7" t="s">
        <v>2156</v>
      </c>
      <c r="AA2119" s="7" t="s">
        <v>1728</v>
      </c>
    </row>
    <row r="2120" spans="1:27" x14ac:dyDescent="0.35">
      <c r="A2120" s="7" t="s">
        <v>0</v>
      </c>
      <c r="B2120" s="7">
        <v>4651</v>
      </c>
      <c r="C2120" s="7">
        <v>253</v>
      </c>
      <c r="D2120" s="7">
        <v>100</v>
      </c>
      <c r="E2120" s="7" t="s">
        <v>1</v>
      </c>
      <c r="F2120" s="7">
        <v>0</v>
      </c>
      <c r="G2120" s="7">
        <v>0</v>
      </c>
      <c r="H2120" s="7" t="s">
        <v>2719</v>
      </c>
      <c r="I2120" s="7" t="s">
        <v>2154</v>
      </c>
      <c r="J2120" s="7" t="s">
        <v>1728</v>
      </c>
      <c r="R2120" s="7" t="s">
        <v>0</v>
      </c>
      <c r="S2120" s="7">
        <v>4651</v>
      </c>
      <c r="T2120" s="7">
        <v>253</v>
      </c>
      <c r="U2120" s="7">
        <v>100</v>
      </c>
      <c r="V2120" s="7" t="s">
        <v>1</v>
      </c>
      <c r="W2120" s="7">
        <v>0</v>
      </c>
      <c r="X2120" s="7">
        <v>0</v>
      </c>
      <c r="Y2120" s="7" t="s">
        <v>2719</v>
      </c>
      <c r="Z2120" s="7" t="s">
        <v>2154</v>
      </c>
      <c r="AA2120" s="7" t="s">
        <v>1728</v>
      </c>
    </row>
    <row r="2121" spans="1:27" x14ac:dyDescent="0.35">
      <c r="A2121" s="7" t="s">
        <v>0</v>
      </c>
      <c r="B2121" s="7">
        <v>4651</v>
      </c>
      <c r="C2121" s="7">
        <v>253</v>
      </c>
      <c r="D2121" s="7">
        <v>100</v>
      </c>
      <c r="E2121" s="7" t="s">
        <v>1</v>
      </c>
      <c r="F2121" s="7">
        <v>0</v>
      </c>
      <c r="G2121" s="7">
        <v>0</v>
      </c>
      <c r="H2121" s="7" t="s">
        <v>2719</v>
      </c>
      <c r="I2121" s="7" t="s">
        <v>2157</v>
      </c>
      <c r="J2121" s="7" t="s">
        <v>1728</v>
      </c>
      <c r="R2121" s="7" t="s">
        <v>0</v>
      </c>
      <c r="S2121" s="7">
        <v>4651</v>
      </c>
      <c r="T2121" s="7">
        <v>253</v>
      </c>
      <c r="U2121" s="7">
        <v>100</v>
      </c>
      <c r="V2121" s="7" t="s">
        <v>1</v>
      </c>
      <c r="W2121" s="7">
        <v>0</v>
      </c>
      <c r="X2121" s="7">
        <v>0</v>
      </c>
      <c r="Y2121" s="7" t="s">
        <v>2719</v>
      </c>
      <c r="Z2121" s="7" t="s">
        <v>2157</v>
      </c>
      <c r="AA2121" s="7" t="s">
        <v>1728</v>
      </c>
    </row>
    <row r="2122" spans="1:27" x14ac:dyDescent="0.35">
      <c r="A2122" s="7" t="s">
        <v>0</v>
      </c>
      <c r="B2122" s="7">
        <v>4651</v>
      </c>
      <c r="C2122" s="7">
        <v>253</v>
      </c>
      <c r="D2122" s="7">
        <v>100</v>
      </c>
      <c r="E2122" s="7" t="s">
        <v>1</v>
      </c>
      <c r="F2122" s="7">
        <v>0</v>
      </c>
      <c r="G2122" s="7">
        <v>0</v>
      </c>
      <c r="H2122" s="7" t="s">
        <v>2719</v>
      </c>
      <c r="I2122" s="7" t="s">
        <v>2158</v>
      </c>
      <c r="J2122" s="7" t="s">
        <v>1728</v>
      </c>
      <c r="R2122" s="7" t="s">
        <v>0</v>
      </c>
      <c r="S2122" s="7">
        <v>4651</v>
      </c>
      <c r="T2122" s="7">
        <v>253</v>
      </c>
      <c r="U2122" s="7">
        <v>100</v>
      </c>
      <c r="V2122" s="7" t="s">
        <v>1</v>
      </c>
      <c r="W2122" s="7">
        <v>0</v>
      </c>
      <c r="X2122" s="7">
        <v>0</v>
      </c>
      <c r="Y2122" s="7" t="s">
        <v>2719</v>
      </c>
      <c r="Z2122" s="7" t="s">
        <v>2158</v>
      </c>
      <c r="AA2122" s="7" t="s">
        <v>1728</v>
      </c>
    </row>
    <row r="2123" spans="1:27" x14ac:dyDescent="0.35">
      <c r="A2123" s="7" t="s">
        <v>0</v>
      </c>
      <c r="B2123" s="7">
        <v>4651</v>
      </c>
      <c r="C2123" s="7">
        <v>253</v>
      </c>
      <c r="D2123" s="7">
        <v>100</v>
      </c>
      <c r="E2123" s="7" t="s">
        <v>1</v>
      </c>
      <c r="F2123" s="7">
        <v>0</v>
      </c>
      <c r="G2123" s="7">
        <v>0</v>
      </c>
      <c r="H2123" s="7" t="s">
        <v>2719</v>
      </c>
      <c r="I2123" s="7" t="s">
        <v>2159</v>
      </c>
      <c r="J2123" s="7" t="s">
        <v>1728</v>
      </c>
      <c r="R2123" s="7" t="s">
        <v>0</v>
      </c>
      <c r="S2123" s="7">
        <v>4651</v>
      </c>
      <c r="T2123" s="7">
        <v>253</v>
      </c>
      <c r="U2123" s="7">
        <v>100</v>
      </c>
      <c r="V2123" s="7" t="s">
        <v>1</v>
      </c>
      <c r="W2123" s="7">
        <v>0</v>
      </c>
      <c r="X2123" s="7">
        <v>0</v>
      </c>
      <c r="Y2123" s="7" t="s">
        <v>2719</v>
      </c>
      <c r="Z2123" s="7" t="s">
        <v>2159</v>
      </c>
      <c r="AA2123" s="7" t="s">
        <v>1728</v>
      </c>
    </row>
    <row r="2124" spans="1:27" x14ac:dyDescent="0.35">
      <c r="A2124" s="7" t="s">
        <v>0</v>
      </c>
      <c r="B2124" s="7">
        <v>4651</v>
      </c>
      <c r="C2124" s="7">
        <v>253</v>
      </c>
      <c r="D2124" s="7">
        <v>100</v>
      </c>
      <c r="E2124" s="7" t="s">
        <v>1</v>
      </c>
      <c r="F2124" s="7">
        <v>0</v>
      </c>
      <c r="G2124" s="7">
        <v>0</v>
      </c>
      <c r="H2124" s="7" t="s">
        <v>2719</v>
      </c>
      <c r="I2124" s="7" t="s">
        <v>2160</v>
      </c>
      <c r="J2124" s="7" t="s">
        <v>1728</v>
      </c>
      <c r="R2124" s="7" t="s">
        <v>0</v>
      </c>
      <c r="S2124" s="7">
        <v>4651</v>
      </c>
      <c r="T2124" s="7">
        <v>253</v>
      </c>
      <c r="U2124" s="7">
        <v>100</v>
      </c>
      <c r="V2124" s="7" t="s">
        <v>1</v>
      </c>
      <c r="W2124" s="7">
        <v>0</v>
      </c>
      <c r="X2124" s="7">
        <v>0</v>
      </c>
      <c r="Y2124" s="7" t="s">
        <v>2719</v>
      </c>
      <c r="Z2124" s="7" t="s">
        <v>2160</v>
      </c>
      <c r="AA2124" s="7" t="s">
        <v>1728</v>
      </c>
    </row>
    <row r="2125" spans="1:27" x14ac:dyDescent="0.35">
      <c r="A2125" s="7" t="s">
        <v>0</v>
      </c>
      <c r="B2125" s="7">
        <v>4651</v>
      </c>
      <c r="C2125" s="7">
        <v>253</v>
      </c>
      <c r="D2125" s="7">
        <v>100</v>
      </c>
      <c r="E2125" s="7" t="s">
        <v>1</v>
      </c>
      <c r="F2125" s="7">
        <v>0</v>
      </c>
      <c r="G2125" s="7">
        <v>0</v>
      </c>
      <c r="H2125" s="7" t="s">
        <v>2719</v>
      </c>
      <c r="I2125" s="7" t="s">
        <v>2161</v>
      </c>
      <c r="J2125" s="7" t="s">
        <v>1728</v>
      </c>
      <c r="R2125" s="7" t="s">
        <v>0</v>
      </c>
      <c r="S2125" s="7">
        <v>4651</v>
      </c>
      <c r="T2125" s="7">
        <v>253</v>
      </c>
      <c r="U2125" s="7">
        <v>100</v>
      </c>
      <c r="V2125" s="7" t="s">
        <v>1</v>
      </c>
      <c r="W2125" s="7">
        <v>0</v>
      </c>
      <c r="X2125" s="7">
        <v>0</v>
      </c>
      <c r="Y2125" s="7" t="s">
        <v>2719</v>
      </c>
      <c r="Z2125" s="7" t="s">
        <v>2161</v>
      </c>
      <c r="AA2125" s="7" t="s">
        <v>1728</v>
      </c>
    </row>
    <row r="2126" spans="1:27" x14ac:dyDescent="0.35">
      <c r="A2126" s="7" t="s">
        <v>0</v>
      </c>
      <c r="B2126" s="7">
        <v>12511</v>
      </c>
      <c r="C2126" s="7">
        <v>253</v>
      </c>
      <c r="D2126" s="7">
        <v>98.8</v>
      </c>
      <c r="E2126" s="7" t="s">
        <v>1</v>
      </c>
      <c r="F2126" s="7">
        <v>0</v>
      </c>
      <c r="G2126" s="7">
        <v>0</v>
      </c>
      <c r="H2126" s="7" t="s">
        <v>2700</v>
      </c>
      <c r="I2126" s="7" t="s">
        <v>2162</v>
      </c>
      <c r="J2126" s="7" t="s">
        <v>1351</v>
      </c>
      <c r="R2126" s="7" t="s">
        <v>0</v>
      </c>
      <c r="S2126" s="7">
        <v>12511</v>
      </c>
      <c r="T2126" s="7">
        <v>253</v>
      </c>
      <c r="U2126" s="7">
        <v>98.8</v>
      </c>
      <c r="V2126" s="7" t="s">
        <v>1</v>
      </c>
      <c r="W2126" s="7">
        <v>0</v>
      </c>
      <c r="X2126" s="7">
        <v>0</v>
      </c>
      <c r="Y2126" s="7" t="s">
        <v>2700</v>
      </c>
      <c r="Z2126" s="7" t="s">
        <v>2162</v>
      </c>
      <c r="AA2126" s="7" t="s">
        <v>1351</v>
      </c>
    </row>
    <row r="2127" spans="1:27" x14ac:dyDescent="0.35">
      <c r="A2127" s="7" t="s">
        <v>0</v>
      </c>
      <c r="B2127" s="7">
        <v>12511</v>
      </c>
      <c r="C2127" s="7">
        <v>253</v>
      </c>
      <c r="D2127" s="7">
        <v>98.8</v>
      </c>
      <c r="E2127" s="7" t="s">
        <v>1</v>
      </c>
      <c r="F2127" s="7">
        <v>0</v>
      </c>
      <c r="G2127" s="7">
        <v>0</v>
      </c>
      <c r="H2127" s="7" t="s">
        <v>2700</v>
      </c>
      <c r="I2127" s="7" t="s">
        <v>2164</v>
      </c>
      <c r="J2127" s="7" t="s">
        <v>1351</v>
      </c>
      <c r="R2127" s="7" t="s">
        <v>0</v>
      </c>
      <c r="S2127" s="7">
        <v>12511</v>
      </c>
      <c r="T2127" s="7">
        <v>253</v>
      </c>
      <c r="U2127" s="7">
        <v>98.8</v>
      </c>
      <c r="V2127" s="7" t="s">
        <v>1</v>
      </c>
      <c r="W2127" s="7">
        <v>0</v>
      </c>
      <c r="X2127" s="7">
        <v>0</v>
      </c>
      <c r="Y2127" s="7" t="s">
        <v>2700</v>
      </c>
      <c r="Z2127" s="7" t="s">
        <v>2164</v>
      </c>
      <c r="AA2127" s="7" t="s">
        <v>1351</v>
      </c>
    </row>
    <row r="2128" spans="1:27" x14ac:dyDescent="0.35">
      <c r="A2128" s="7" t="s">
        <v>0</v>
      </c>
      <c r="B2128" s="7">
        <v>12511</v>
      </c>
      <c r="C2128" s="7">
        <v>253</v>
      </c>
      <c r="D2128" s="7">
        <v>98.8</v>
      </c>
      <c r="E2128" s="7" t="s">
        <v>1</v>
      </c>
      <c r="F2128" s="7">
        <v>0</v>
      </c>
      <c r="G2128" s="7">
        <v>0</v>
      </c>
      <c r="H2128" s="7" t="s">
        <v>2700</v>
      </c>
      <c r="I2128" s="7" t="s">
        <v>2163</v>
      </c>
      <c r="J2128" s="7" t="s">
        <v>1351</v>
      </c>
      <c r="R2128" s="7" t="s">
        <v>0</v>
      </c>
      <c r="S2128" s="7">
        <v>12511</v>
      </c>
      <c r="T2128" s="7">
        <v>253</v>
      </c>
      <c r="U2128" s="7">
        <v>98.8</v>
      </c>
      <c r="V2128" s="7" t="s">
        <v>1</v>
      </c>
      <c r="W2128" s="7">
        <v>0</v>
      </c>
      <c r="X2128" s="7">
        <v>0</v>
      </c>
      <c r="Y2128" s="7" t="s">
        <v>2700</v>
      </c>
      <c r="Z2128" s="7" t="s">
        <v>2163</v>
      </c>
      <c r="AA2128" s="7" t="s">
        <v>1351</v>
      </c>
    </row>
    <row r="2129" spans="1:27" x14ac:dyDescent="0.35">
      <c r="A2129" s="7" t="s">
        <v>0</v>
      </c>
      <c r="B2129" s="7">
        <v>4342</v>
      </c>
      <c r="C2129" s="7">
        <v>253</v>
      </c>
      <c r="D2129" s="7">
        <v>100</v>
      </c>
      <c r="E2129" s="7" t="s">
        <v>1</v>
      </c>
      <c r="F2129" s="7">
        <v>0</v>
      </c>
      <c r="G2129" s="7">
        <v>0</v>
      </c>
      <c r="H2129" s="7" t="s">
        <v>2720</v>
      </c>
      <c r="I2129" s="7" t="s">
        <v>2167</v>
      </c>
      <c r="J2129" s="7" t="s">
        <v>1761</v>
      </c>
      <c r="R2129" s="7" t="s">
        <v>0</v>
      </c>
      <c r="S2129" s="7">
        <v>4342</v>
      </c>
      <c r="T2129" s="7">
        <v>253</v>
      </c>
      <c r="U2129" s="7">
        <v>100</v>
      </c>
      <c r="V2129" s="7" t="s">
        <v>1</v>
      </c>
      <c r="W2129" s="7">
        <v>0</v>
      </c>
      <c r="X2129" s="7">
        <v>0</v>
      </c>
      <c r="Y2129" s="7" t="s">
        <v>2720</v>
      </c>
      <c r="Z2129" s="7" t="s">
        <v>2167</v>
      </c>
      <c r="AA2129" s="7" t="s">
        <v>1761</v>
      </c>
    </row>
    <row r="2130" spans="1:27" x14ac:dyDescent="0.35">
      <c r="A2130" s="7" t="s">
        <v>0</v>
      </c>
      <c r="B2130" s="7">
        <v>4342</v>
      </c>
      <c r="C2130" s="7">
        <v>253</v>
      </c>
      <c r="D2130" s="7">
        <v>100</v>
      </c>
      <c r="E2130" s="7" t="s">
        <v>1</v>
      </c>
      <c r="F2130" s="7">
        <v>0</v>
      </c>
      <c r="G2130" s="7">
        <v>0</v>
      </c>
      <c r="H2130" s="7" t="s">
        <v>2720</v>
      </c>
      <c r="I2130" s="7" t="s">
        <v>2169</v>
      </c>
      <c r="J2130" s="7" t="s">
        <v>1761</v>
      </c>
      <c r="R2130" s="7" t="s">
        <v>0</v>
      </c>
      <c r="S2130" s="7">
        <v>4342</v>
      </c>
      <c r="T2130" s="7">
        <v>253</v>
      </c>
      <c r="U2130" s="7">
        <v>100</v>
      </c>
      <c r="V2130" s="7" t="s">
        <v>1</v>
      </c>
      <c r="W2130" s="7">
        <v>0</v>
      </c>
      <c r="X2130" s="7">
        <v>0</v>
      </c>
      <c r="Y2130" s="7" t="s">
        <v>2720</v>
      </c>
      <c r="Z2130" s="7" t="s">
        <v>2169</v>
      </c>
      <c r="AA2130" s="7" t="s">
        <v>1761</v>
      </c>
    </row>
    <row r="2131" spans="1:27" x14ac:dyDescent="0.35">
      <c r="A2131" s="7" t="s">
        <v>0</v>
      </c>
      <c r="B2131" s="7">
        <v>4342</v>
      </c>
      <c r="C2131" s="7">
        <v>253</v>
      </c>
      <c r="D2131" s="7">
        <v>100</v>
      </c>
      <c r="E2131" s="7" t="s">
        <v>1</v>
      </c>
      <c r="F2131" s="7">
        <v>0</v>
      </c>
      <c r="G2131" s="7">
        <v>0</v>
      </c>
      <c r="H2131" s="7" t="s">
        <v>2720</v>
      </c>
      <c r="I2131" s="7" t="s">
        <v>2168</v>
      </c>
      <c r="J2131" s="7" t="s">
        <v>1761</v>
      </c>
      <c r="R2131" s="7" t="s">
        <v>0</v>
      </c>
      <c r="S2131" s="7">
        <v>4342</v>
      </c>
      <c r="T2131" s="7">
        <v>253</v>
      </c>
      <c r="U2131" s="7">
        <v>100</v>
      </c>
      <c r="V2131" s="7" t="s">
        <v>1</v>
      </c>
      <c r="W2131" s="7">
        <v>0</v>
      </c>
      <c r="X2131" s="7">
        <v>0</v>
      </c>
      <c r="Y2131" s="7" t="s">
        <v>2720</v>
      </c>
      <c r="Z2131" s="7" t="s">
        <v>2168</v>
      </c>
      <c r="AA2131" s="7" t="s">
        <v>1761</v>
      </c>
    </row>
    <row r="2132" spans="1:27" x14ac:dyDescent="0.35">
      <c r="A2132" s="7" t="s">
        <v>0</v>
      </c>
      <c r="B2132" s="7">
        <v>4342</v>
      </c>
      <c r="C2132" s="7">
        <v>253</v>
      </c>
      <c r="D2132" s="7">
        <v>100</v>
      </c>
      <c r="E2132" s="7" t="s">
        <v>1</v>
      </c>
      <c r="F2132" s="7">
        <v>0</v>
      </c>
      <c r="G2132" s="7">
        <v>0</v>
      </c>
      <c r="H2132" s="7" t="s">
        <v>2720</v>
      </c>
      <c r="I2132" s="7" t="s">
        <v>2165</v>
      </c>
      <c r="J2132" s="7" t="s">
        <v>1761</v>
      </c>
      <c r="R2132" s="7" t="s">
        <v>0</v>
      </c>
      <c r="S2132" s="7">
        <v>4342</v>
      </c>
      <c r="T2132" s="7">
        <v>253</v>
      </c>
      <c r="U2132" s="7">
        <v>100</v>
      </c>
      <c r="V2132" s="7" t="s">
        <v>1</v>
      </c>
      <c r="W2132" s="7">
        <v>0</v>
      </c>
      <c r="X2132" s="7">
        <v>0</v>
      </c>
      <c r="Y2132" s="7" t="s">
        <v>2720</v>
      </c>
      <c r="Z2132" s="7" t="s">
        <v>2165</v>
      </c>
      <c r="AA2132" s="7" t="s">
        <v>1761</v>
      </c>
    </row>
    <row r="2133" spans="1:27" x14ac:dyDescent="0.35">
      <c r="A2133" s="7" t="s">
        <v>0</v>
      </c>
      <c r="B2133" s="7">
        <v>4342</v>
      </c>
      <c r="C2133" s="7">
        <v>253</v>
      </c>
      <c r="D2133" s="7">
        <v>100</v>
      </c>
      <c r="E2133" s="7" t="s">
        <v>1</v>
      </c>
      <c r="F2133" s="7">
        <v>0</v>
      </c>
      <c r="G2133" s="7">
        <v>0</v>
      </c>
      <c r="H2133" s="7" t="s">
        <v>2720</v>
      </c>
      <c r="I2133" s="7" t="s">
        <v>2173</v>
      </c>
      <c r="J2133" s="7" t="s">
        <v>1761</v>
      </c>
      <c r="R2133" s="7" t="s">
        <v>0</v>
      </c>
      <c r="S2133" s="7">
        <v>4342</v>
      </c>
      <c r="T2133" s="7">
        <v>253</v>
      </c>
      <c r="U2133" s="7">
        <v>100</v>
      </c>
      <c r="V2133" s="7" t="s">
        <v>1</v>
      </c>
      <c r="W2133" s="7">
        <v>0</v>
      </c>
      <c r="X2133" s="7">
        <v>0</v>
      </c>
      <c r="Y2133" s="7" t="s">
        <v>2720</v>
      </c>
      <c r="Z2133" s="7" t="s">
        <v>2173</v>
      </c>
      <c r="AA2133" s="7" t="s">
        <v>1761</v>
      </c>
    </row>
    <row r="2134" spans="1:27" x14ac:dyDescent="0.35">
      <c r="A2134" s="7" t="s">
        <v>0</v>
      </c>
      <c r="B2134" s="7">
        <v>4342</v>
      </c>
      <c r="C2134" s="7">
        <v>253</v>
      </c>
      <c r="D2134" s="7">
        <v>100</v>
      </c>
      <c r="E2134" s="7" t="s">
        <v>1</v>
      </c>
      <c r="F2134" s="7">
        <v>0</v>
      </c>
      <c r="G2134" s="7">
        <v>0</v>
      </c>
      <c r="H2134" s="7" t="s">
        <v>2720</v>
      </c>
      <c r="I2134" s="7" t="s">
        <v>2172</v>
      </c>
      <c r="J2134" s="7" t="s">
        <v>1761</v>
      </c>
      <c r="R2134" s="7" t="s">
        <v>0</v>
      </c>
      <c r="S2134" s="7">
        <v>4342</v>
      </c>
      <c r="T2134" s="7">
        <v>253</v>
      </c>
      <c r="U2134" s="7">
        <v>100</v>
      </c>
      <c r="V2134" s="7" t="s">
        <v>1</v>
      </c>
      <c r="W2134" s="7">
        <v>0</v>
      </c>
      <c r="X2134" s="7">
        <v>0</v>
      </c>
      <c r="Y2134" s="7" t="s">
        <v>2720</v>
      </c>
      <c r="Z2134" s="7" t="s">
        <v>2172</v>
      </c>
      <c r="AA2134" s="7" t="s">
        <v>1761</v>
      </c>
    </row>
    <row r="2135" spans="1:27" x14ac:dyDescent="0.35">
      <c r="A2135" s="7" t="s">
        <v>0</v>
      </c>
      <c r="B2135" s="7">
        <v>4342</v>
      </c>
      <c r="C2135" s="7">
        <v>253</v>
      </c>
      <c r="D2135" s="7">
        <v>100</v>
      </c>
      <c r="E2135" s="7" t="s">
        <v>1</v>
      </c>
      <c r="F2135" s="7">
        <v>0</v>
      </c>
      <c r="G2135" s="7">
        <v>0</v>
      </c>
      <c r="H2135" s="7" t="s">
        <v>2720</v>
      </c>
      <c r="I2135" s="7" t="s">
        <v>2170</v>
      </c>
      <c r="J2135" s="7" t="s">
        <v>1761</v>
      </c>
      <c r="R2135" s="7" t="s">
        <v>0</v>
      </c>
      <c r="S2135" s="7">
        <v>4342</v>
      </c>
      <c r="T2135" s="7">
        <v>253</v>
      </c>
      <c r="U2135" s="7">
        <v>100</v>
      </c>
      <c r="V2135" s="7" t="s">
        <v>1</v>
      </c>
      <c r="W2135" s="7">
        <v>0</v>
      </c>
      <c r="X2135" s="7">
        <v>0</v>
      </c>
      <c r="Y2135" s="7" t="s">
        <v>2720</v>
      </c>
      <c r="Z2135" s="7" t="s">
        <v>2170</v>
      </c>
      <c r="AA2135" s="7" t="s">
        <v>1761</v>
      </c>
    </row>
    <row r="2136" spans="1:27" x14ac:dyDescent="0.35">
      <c r="A2136" s="7" t="s">
        <v>0</v>
      </c>
      <c r="B2136" s="7">
        <v>4342</v>
      </c>
      <c r="C2136" s="7">
        <v>253</v>
      </c>
      <c r="D2136" s="7">
        <v>100</v>
      </c>
      <c r="E2136" s="7" t="s">
        <v>1</v>
      </c>
      <c r="F2136" s="7">
        <v>0</v>
      </c>
      <c r="G2136" s="7">
        <v>0</v>
      </c>
      <c r="H2136" s="7" t="s">
        <v>2720</v>
      </c>
      <c r="I2136" s="7" t="s">
        <v>2171</v>
      </c>
      <c r="J2136" s="7" t="s">
        <v>1761</v>
      </c>
      <c r="R2136" s="7" t="s">
        <v>0</v>
      </c>
      <c r="S2136" s="7">
        <v>4342</v>
      </c>
      <c r="T2136" s="7">
        <v>253</v>
      </c>
      <c r="U2136" s="7">
        <v>100</v>
      </c>
      <c r="V2136" s="7" t="s">
        <v>1</v>
      </c>
      <c r="W2136" s="7">
        <v>0</v>
      </c>
      <c r="X2136" s="7">
        <v>0</v>
      </c>
      <c r="Y2136" s="7" t="s">
        <v>2720</v>
      </c>
      <c r="Z2136" s="7" t="s">
        <v>2171</v>
      </c>
      <c r="AA2136" s="7" t="s">
        <v>1761</v>
      </c>
    </row>
    <row r="2137" spans="1:27" x14ac:dyDescent="0.35">
      <c r="A2137" s="7" t="s">
        <v>0</v>
      </c>
      <c r="B2137" s="7">
        <v>4342</v>
      </c>
      <c r="C2137" s="7">
        <v>253</v>
      </c>
      <c r="D2137" s="7">
        <v>100</v>
      </c>
      <c r="E2137" s="7" t="s">
        <v>1</v>
      </c>
      <c r="F2137" s="7">
        <v>0</v>
      </c>
      <c r="G2137" s="7">
        <v>0</v>
      </c>
      <c r="H2137" s="7" t="s">
        <v>2720</v>
      </c>
      <c r="I2137" s="7" t="s">
        <v>2174</v>
      </c>
      <c r="J2137" s="7" t="s">
        <v>1761</v>
      </c>
      <c r="R2137" s="7" t="s">
        <v>0</v>
      </c>
      <c r="S2137" s="7">
        <v>4342</v>
      </c>
      <c r="T2137" s="7">
        <v>253</v>
      </c>
      <c r="U2137" s="7">
        <v>100</v>
      </c>
      <c r="V2137" s="7" t="s">
        <v>1</v>
      </c>
      <c r="W2137" s="7">
        <v>0</v>
      </c>
      <c r="X2137" s="7">
        <v>0</v>
      </c>
      <c r="Y2137" s="7" t="s">
        <v>2720</v>
      </c>
      <c r="Z2137" s="7" t="s">
        <v>2174</v>
      </c>
      <c r="AA2137" s="7" t="s">
        <v>1761</v>
      </c>
    </row>
    <row r="2138" spans="1:27" x14ac:dyDescent="0.35">
      <c r="A2138" s="7" t="s">
        <v>0</v>
      </c>
      <c r="B2138" s="7">
        <v>8484</v>
      </c>
      <c r="C2138" s="7">
        <v>253</v>
      </c>
      <c r="D2138" s="7">
        <v>99.2</v>
      </c>
      <c r="E2138" s="7" t="s">
        <v>1</v>
      </c>
      <c r="F2138" s="7">
        <v>0</v>
      </c>
      <c r="G2138" s="7">
        <v>0</v>
      </c>
      <c r="H2138" s="7" t="s">
        <v>2692</v>
      </c>
      <c r="I2138" s="7" t="s">
        <v>2175</v>
      </c>
      <c r="J2138" s="7" t="s">
        <v>222</v>
      </c>
      <c r="R2138" s="7" t="s">
        <v>0</v>
      </c>
      <c r="S2138" s="7">
        <v>8484</v>
      </c>
      <c r="T2138" s="7">
        <v>253</v>
      </c>
      <c r="U2138" s="7">
        <v>99.2</v>
      </c>
      <c r="V2138" s="7" t="s">
        <v>1</v>
      </c>
      <c r="W2138" s="7">
        <v>0</v>
      </c>
      <c r="X2138" s="7">
        <v>0</v>
      </c>
      <c r="Y2138" s="7" t="s">
        <v>2692</v>
      </c>
      <c r="Z2138" s="7" t="s">
        <v>2175</v>
      </c>
      <c r="AA2138" s="7" t="s">
        <v>222</v>
      </c>
    </row>
    <row r="2139" spans="1:27" x14ac:dyDescent="0.35">
      <c r="A2139" s="7" t="s">
        <v>0</v>
      </c>
      <c r="B2139" s="7">
        <v>8484</v>
      </c>
      <c r="C2139" s="7">
        <v>253</v>
      </c>
      <c r="D2139" s="7">
        <v>99.2</v>
      </c>
      <c r="E2139" s="7" t="s">
        <v>1</v>
      </c>
      <c r="F2139" s="7">
        <v>0</v>
      </c>
      <c r="G2139" s="7">
        <v>0</v>
      </c>
      <c r="H2139" s="7" t="s">
        <v>2692</v>
      </c>
      <c r="I2139" s="7" t="s">
        <v>2176</v>
      </c>
      <c r="J2139" s="7" t="s">
        <v>222</v>
      </c>
      <c r="R2139" s="7" t="s">
        <v>0</v>
      </c>
      <c r="S2139" s="7">
        <v>8484</v>
      </c>
      <c r="T2139" s="7">
        <v>253</v>
      </c>
      <c r="U2139" s="7">
        <v>99.2</v>
      </c>
      <c r="V2139" s="7" t="s">
        <v>1</v>
      </c>
      <c r="W2139" s="7">
        <v>0</v>
      </c>
      <c r="X2139" s="7">
        <v>0</v>
      </c>
      <c r="Y2139" s="7" t="s">
        <v>2692</v>
      </c>
      <c r="Z2139" s="7" t="s">
        <v>2176</v>
      </c>
      <c r="AA2139" s="7" t="s">
        <v>222</v>
      </c>
    </row>
    <row r="2140" spans="1:27" x14ac:dyDescent="0.35">
      <c r="A2140" s="7" t="s">
        <v>0</v>
      </c>
      <c r="B2140" s="7">
        <v>4456</v>
      </c>
      <c r="C2140" s="7">
        <v>253</v>
      </c>
      <c r="D2140" s="7">
        <v>97.6</v>
      </c>
      <c r="E2140" s="7" t="s">
        <v>1</v>
      </c>
      <c r="F2140" s="7">
        <v>0</v>
      </c>
      <c r="G2140" s="7">
        <v>0</v>
      </c>
      <c r="H2140" s="7" t="s">
        <v>2703</v>
      </c>
      <c r="I2140" s="7" t="s">
        <v>2177</v>
      </c>
      <c r="J2140" s="7" t="s">
        <v>2704</v>
      </c>
      <c r="R2140" s="7" t="s">
        <v>0</v>
      </c>
      <c r="S2140" s="7">
        <v>4456</v>
      </c>
      <c r="T2140" s="7">
        <v>253</v>
      </c>
      <c r="U2140" s="7">
        <v>97.6</v>
      </c>
      <c r="V2140" s="7" t="s">
        <v>1</v>
      </c>
      <c r="W2140" s="7">
        <v>0</v>
      </c>
      <c r="X2140" s="7">
        <v>0</v>
      </c>
      <c r="Y2140" s="7" t="s">
        <v>2703</v>
      </c>
      <c r="Z2140" s="7" t="s">
        <v>2177</v>
      </c>
      <c r="AA2140" s="7" t="s">
        <v>2704</v>
      </c>
    </row>
    <row r="2141" spans="1:27" x14ac:dyDescent="0.35">
      <c r="A2141" s="7" t="s">
        <v>0</v>
      </c>
      <c r="B2141" s="7">
        <v>10497</v>
      </c>
      <c r="C2141" s="7">
        <v>253</v>
      </c>
      <c r="D2141" s="7">
        <v>98.8</v>
      </c>
      <c r="E2141" s="7" t="s">
        <v>1</v>
      </c>
      <c r="F2141" s="7">
        <v>0</v>
      </c>
      <c r="G2141" s="7">
        <v>0</v>
      </c>
      <c r="H2141" s="7" t="s">
        <v>2721</v>
      </c>
      <c r="I2141" s="7" t="s">
        <v>2178</v>
      </c>
      <c r="J2141" s="7" t="s">
        <v>1768</v>
      </c>
      <c r="R2141" s="7" t="s">
        <v>0</v>
      </c>
      <c r="S2141" s="7">
        <v>10497</v>
      </c>
      <c r="T2141" s="7">
        <v>253</v>
      </c>
      <c r="U2141" s="7">
        <v>98.8</v>
      </c>
      <c r="V2141" s="7" t="s">
        <v>1</v>
      </c>
      <c r="W2141" s="7">
        <v>0</v>
      </c>
      <c r="X2141" s="7">
        <v>0</v>
      </c>
      <c r="Y2141" s="7" t="s">
        <v>2721</v>
      </c>
      <c r="Z2141" s="7" t="s">
        <v>2178</v>
      </c>
      <c r="AA2141" s="7" t="s">
        <v>1768</v>
      </c>
    </row>
    <row r="2142" spans="1:27" x14ac:dyDescent="0.35">
      <c r="A2142" s="7" t="s">
        <v>0</v>
      </c>
      <c r="B2142" s="7">
        <v>10497</v>
      </c>
      <c r="C2142" s="7">
        <v>253</v>
      </c>
      <c r="D2142" s="7">
        <v>98.8</v>
      </c>
      <c r="E2142" s="7" t="s">
        <v>1</v>
      </c>
      <c r="F2142" s="7">
        <v>0</v>
      </c>
      <c r="G2142" s="7">
        <v>0</v>
      </c>
      <c r="H2142" s="7" t="s">
        <v>2721</v>
      </c>
      <c r="I2142" s="7" t="s">
        <v>2179</v>
      </c>
      <c r="J2142" s="7" t="s">
        <v>1768</v>
      </c>
      <c r="R2142" s="7" t="s">
        <v>0</v>
      </c>
      <c r="S2142" s="7">
        <v>10497</v>
      </c>
      <c r="T2142" s="7">
        <v>253</v>
      </c>
      <c r="U2142" s="7">
        <v>98.8</v>
      </c>
      <c r="V2142" s="7" t="s">
        <v>1</v>
      </c>
      <c r="W2142" s="7">
        <v>0</v>
      </c>
      <c r="X2142" s="7">
        <v>0</v>
      </c>
      <c r="Y2142" s="7" t="s">
        <v>2721</v>
      </c>
      <c r="Z2142" s="7" t="s">
        <v>2179</v>
      </c>
      <c r="AA2142" s="7" t="s">
        <v>1768</v>
      </c>
    </row>
    <row r="2143" spans="1:27" x14ac:dyDescent="0.35">
      <c r="A2143" s="7" t="s">
        <v>0</v>
      </c>
      <c r="B2143" s="7">
        <v>10497</v>
      </c>
      <c r="C2143" s="7">
        <v>253</v>
      </c>
      <c r="D2143" s="7">
        <v>98.8</v>
      </c>
      <c r="E2143" s="7" t="s">
        <v>1</v>
      </c>
      <c r="F2143" s="7">
        <v>0</v>
      </c>
      <c r="G2143" s="7">
        <v>0</v>
      </c>
      <c r="H2143" s="7" t="s">
        <v>2721</v>
      </c>
      <c r="I2143" s="7" t="s">
        <v>2180</v>
      </c>
      <c r="J2143" s="7" t="s">
        <v>1768</v>
      </c>
      <c r="R2143" s="7" t="s">
        <v>0</v>
      </c>
      <c r="S2143" s="7">
        <v>10497</v>
      </c>
      <c r="T2143" s="7">
        <v>253</v>
      </c>
      <c r="U2143" s="7">
        <v>98.8</v>
      </c>
      <c r="V2143" s="7" t="s">
        <v>1</v>
      </c>
      <c r="W2143" s="7">
        <v>0</v>
      </c>
      <c r="X2143" s="7">
        <v>0</v>
      </c>
      <c r="Y2143" s="7" t="s">
        <v>2721</v>
      </c>
      <c r="Z2143" s="7" t="s">
        <v>2180</v>
      </c>
      <c r="AA2143" s="7" t="s">
        <v>1768</v>
      </c>
    </row>
    <row r="2144" spans="1:27" x14ac:dyDescent="0.35">
      <c r="A2144" s="7" t="s">
        <v>0</v>
      </c>
      <c r="B2144" s="7">
        <v>10497</v>
      </c>
      <c r="C2144" s="7">
        <v>253</v>
      </c>
      <c r="D2144" s="7">
        <v>98.8</v>
      </c>
      <c r="E2144" s="7" t="s">
        <v>1</v>
      </c>
      <c r="F2144" s="7">
        <v>0</v>
      </c>
      <c r="G2144" s="7">
        <v>0</v>
      </c>
      <c r="H2144" s="7" t="s">
        <v>2721</v>
      </c>
      <c r="I2144" s="7" t="s">
        <v>2182</v>
      </c>
      <c r="J2144" s="7" t="s">
        <v>1768</v>
      </c>
      <c r="R2144" s="7" t="s">
        <v>0</v>
      </c>
      <c r="S2144" s="7">
        <v>10497</v>
      </c>
      <c r="T2144" s="7">
        <v>253</v>
      </c>
      <c r="U2144" s="7">
        <v>98.8</v>
      </c>
      <c r="V2144" s="7" t="s">
        <v>1</v>
      </c>
      <c r="W2144" s="7">
        <v>0</v>
      </c>
      <c r="X2144" s="7">
        <v>0</v>
      </c>
      <c r="Y2144" s="7" t="s">
        <v>2721</v>
      </c>
      <c r="Z2144" s="7" t="s">
        <v>2182</v>
      </c>
      <c r="AA2144" s="7" t="s">
        <v>1768</v>
      </c>
    </row>
    <row r="2145" spans="1:27" x14ac:dyDescent="0.35">
      <c r="A2145" s="7" t="s">
        <v>0</v>
      </c>
      <c r="B2145" s="7">
        <v>10497</v>
      </c>
      <c r="C2145" s="7">
        <v>253</v>
      </c>
      <c r="D2145" s="7">
        <v>98.8</v>
      </c>
      <c r="E2145" s="7" t="s">
        <v>1</v>
      </c>
      <c r="F2145" s="7">
        <v>0</v>
      </c>
      <c r="G2145" s="7">
        <v>0</v>
      </c>
      <c r="H2145" s="7" t="s">
        <v>2721</v>
      </c>
      <c r="I2145" s="7" t="s">
        <v>2185</v>
      </c>
      <c r="J2145" s="7" t="s">
        <v>1768</v>
      </c>
      <c r="R2145" s="7" t="s">
        <v>0</v>
      </c>
      <c r="S2145" s="7">
        <v>10497</v>
      </c>
      <c r="T2145" s="7">
        <v>253</v>
      </c>
      <c r="U2145" s="7">
        <v>98.8</v>
      </c>
      <c r="V2145" s="7" t="s">
        <v>1</v>
      </c>
      <c r="W2145" s="7">
        <v>0</v>
      </c>
      <c r="X2145" s="7">
        <v>0</v>
      </c>
      <c r="Y2145" s="7" t="s">
        <v>2721</v>
      </c>
      <c r="Z2145" s="7" t="s">
        <v>2185</v>
      </c>
      <c r="AA2145" s="7" t="s">
        <v>1768</v>
      </c>
    </row>
    <row r="2146" spans="1:27" x14ac:dyDescent="0.35">
      <c r="A2146" s="7" t="s">
        <v>0</v>
      </c>
      <c r="B2146" s="7">
        <v>10497</v>
      </c>
      <c r="C2146" s="7">
        <v>253</v>
      </c>
      <c r="D2146" s="7">
        <v>98.8</v>
      </c>
      <c r="E2146" s="7" t="s">
        <v>1</v>
      </c>
      <c r="F2146" s="7">
        <v>0</v>
      </c>
      <c r="G2146" s="7">
        <v>0</v>
      </c>
      <c r="H2146" s="7" t="s">
        <v>2721</v>
      </c>
      <c r="I2146" s="7" t="s">
        <v>2184</v>
      </c>
      <c r="J2146" s="7" t="s">
        <v>1768</v>
      </c>
      <c r="R2146" s="7" t="s">
        <v>0</v>
      </c>
      <c r="S2146" s="7">
        <v>10497</v>
      </c>
      <c r="T2146" s="7">
        <v>253</v>
      </c>
      <c r="U2146" s="7">
        <v>98.8</v>
      </c>
      <c r="V2146" s="7" t="s">
        <v>1</v>
      </c>
      <c r="W2146" s="7">
        <v>0</v>
      </c>
      <c r="X2146" s="7">
        <v>0</v>
      </c>
      <c r="Y2146" s="7" t="s">
        <v>2721</v>
      </c>
      <c r="Z2146" s="7" t="s">
        <v>2184</v>
      </c>
      <c r="AA2146" s="7" t="s">
        <v>1768</v>
      </c>
    </row>
    <row r="2147" spans="1:27" x14ac:dyDescent="0.35">
      <c r="A2147" s="7" t="s">
        <v>0</v>
      </c>
      <c r="B2147" s="7">
        <v>10497</v>
      </c>
      <c r="C2147" s="7">
        <v>253</v>
      </c>
      <c r="D2147" s="7">
        <v>98.8</v>
      </c>
      <c r="E2147" s="7" t="s">
        <v>1</v>
      </c>
      <c r="F2147" s="7">
        <v>0</v>
      </c>
      <c r="G2147" s="7">
        <v>0</v>
      </c>
      <c r="H2147" s="7" t="s">
        <v>2721</v>
      </c>
      <c r="I2147" s="7" t="s">
        <v>2183</v>
      </c>
      <c r="J2147" s="7" t="s">
        <v>1768</v>
      </c>
      <c r="R2147" s="7" t="s">
        <v>0</v>
      </c>
      <c r="S2147" s="7">
        <v>10497</v>
      </c>
      <c r="T2147" s="7">
        <v>253</v>
      </c>
      <c r="U2147" s="7">
        <v>98.8</v>
      </c>
      <c r="V2147" s="7" t="s">
        <v>1</v>
      </c>
      <c r="W2147" s="7">
        <v>0</v>
      </c>
      <c r="X2147" s="7">
        <v>0</v>
      </c>
      <c r="Y2147" s="7" t="s">
        <v>2721</v>
      </c>
      <c r="Z2147" s="7" t="s">
        <v>2183</v>
      </c>
      <c r="AA2147" s="7" t="s">
        <v>1768</v>
      </c>
    </row>
    <row r="2148" spans="1:27" x14ac:dyDescent="0.35">
      <c r="A2148" s="7" t="s">
        <v>0</v>
      </c>
      <c r="B2148" s="7">
        <v>5780</v>
      </c>
      <c r="C2148" s="7">
        <v>253</v>
      </c>
      <c r="D2148" s="7">
        <v>100</v>
      </c>
      <c r="E2148" s="7" t="s">
        <v>1</v>
      </c>
      <c r="F2148" s="7">
        <v>0</v>
      </c>
      <c r="G2148" s="7">
        <v>0</v>
      </c>
      <c r="H2148" s="7" t="s">
        <v>2722</v>
      </c>
      <c r="I2148" s="7" t="s">
        <v>2186</v>
      </c>
      <c r="J2148" s="7" t="s">
        <v>1771</v>
      </c>
      <c r="R2148" s="7" t="s">
        <v>0</v>
      </c>
      <c r="S2148" s="7">
        <v>5780</v>
      </c>
      <c r="T2148" s="7">
        <v>253</v>
      </c>
      <c r="U2148" s="7">
        <v>100</v>
      </c>
      <c r="V2148" s="7" t="s">
        <v>1</v>
      </c>
      <c r="W2148" s="7">
        <v>0</v>
      </c>
      <c r="X2148" s="7">
        <v>0</v>
      </c>
      <c r="Y2148" s="7" t="s">
        <v>2722</v>
      </c>
      <c r="Z2148" s="7" t="s">
        <v>2186</v>
      </c>
      <c r="AA2148" s="7" t="s">
        <v>1771</v>
      </c>
    </row>
    <row r="2149" spans="1:27" x14ac:dyDescent="0.35">
      <c r="A2149" s="7" t="s">
        <v>0</v>
      </c>
      <c r="B2149" s="7">
        <v>5780</v>
      </c>
      <c r="C2149" s="7">
        <v>253</v>
      </c>
      <c r="D2149" s="7">
        <v>100</v>
      </c>
      <c r="E2149" s="7" t="s">
        <v>1</v>
      </c>
      <c r="F2149" s="7">
        <v>0</v>
      </c>
      <c r="G2149" s="7">
        <v>0</v>
      </c>
      <c r="H2149" s="7" t="s">
        <v>2722</v>
      </c>
      <c r="I2149" s="7" t="s">
        <v>2187</v>
      </c>
      <c r="J2149" s="7" t="s">
        <v>1771</v>
      </c>
      <c r="R2149" s="7" t="s">
        <v>0</v>
      </c>
      <c r="S2149" s="7">
        <v>5780</v>
      </c>
      <c r="T2149" s="7">
        <v>253</v>
      </c>
      <c r="U2149" s="7">
        <v>100</v>
      </c>
      <c r="V2149" s="7" t="s">
        <v>1</v>
      </c>
      <c r="W2149" s="7">
        <v>0</v>
      </c>
      <c r="X2149" s="7">
        <v>0</v>
      </c>
      <c r="Y2149" s="7" t="s">
        <v>2722</v>
      </c>
      <c r="Z2149" s="7" t="s">
        <v>2187</v>
      </c>
      <c r="AA2149" s="7" t="s">
        <v>1771</v>
      </c>
    </row>
    <row r="2150" spans="1:27" x14ac:dyDescent="0.35">
      <c r="A2150" s="7" t="s">
        <v>0</v>
      </c>
      <c r="B2150" s="7">
        <v>5780</v>
      </c>
      <c r="C2150" s="7">
        <v>253</v>
      </c>
      <c r="D2150" s="7">
        <v>100</v>
      </c>
      <c r="E2150" s="7" t="s">
        <v>1</v>
      </c>
      <c r="F2150" s="7">
        <v>0</v>
      </c>
      <c r="G2150" s="7">
        <v>0</v>
      </c>
      <c r="H2150" s="7" t="s">
        <v>2722</v>
      </c>
      <c r="I2150" s="7" t="s">
        <v>2189</v>
      </c>
      <c r="J2150" s="7" t="s">
        <v>1771</v>
      </c>
      <c r="R2150" s="7" t="s">
        <v>0</v>
      </c>
      <c r="S2150" s="7">
        <v>5780</v>
      </c>
      <c r="T2150" s="7">
        <v>253</v>
      </c>
      <c r="U2150" s="7">
        <v>100</v>
      </c>
      <c r="V2150" s="7" t="s">
        <v>1</v>
      </c>
      <c r="W2150" s="7">
        <v>0</v>
      </c>
      <c r="X2150" s="7">
        <v>0</v>
      </c>
      <c r="Y2150" s="7" t="s">
        <v>2722</v>
      </c>
      <c r="Z2150" s="7" t="s">
        <v>2189</v>
      </c>
      <c r="AA2150" s="7" t="s">
        <v>1771</v>
      </c>
    </row>
    <row r="2151" spans="1:27" x14ac:dyDescent="0.35">
      <c r="A2151" s="7" t="s">
        <v>0</v>
      </c>
      <c r="B2151" s="7">
        <v>5780</v>
      </c>
      <c r="C2151" s="7">
        <v>253</v>
      </c>
      <c r="D2151" s="7">
        <v>100</v>
      </c>
      <c r="E2151" s="7" t="s">
        <v>1</v>
      </c>
      <c r="F2151" s="7">
        <v>0</v>
      </c>
      <c r="G2151" s="7">
        <v>0</v>
      </c>
      <c r="H2151" s="7" t="s">
        <v>2722</v>
      </c>
      <c r="I2151" s="7" t="s">
        <v>2188</v>
      </c>
      <c r="J2151" s="7" t="s">
        <v>1771</v>
      </c>
      <c r="R2151" s="7" t="s">
        <v>0</v>
      </c>
      <c r="S2151" s="7">
        <v>5780</v>
      </c>
      <c r="T2151" s="7">
        <v>253</v>
      </c>
      <c r="U2151" s="7">
        <v>100</v>
      </c>
      <c r="V2151" s="7" t="s">
        <v>1</v>
      </c>
      <c r="W2151" s="7">
        <v>0</v>
      </c>
      <c r="X2151" s="7">
        <v>0</v>
      </c>
      <c r="Y2151" s="7" t="s">
        <v>2722</v>
      </c>
      <c r="Z2151" s="7" t="s">
        <v>2188</v>
      </c>
      <c r="AA2151" s="7" t="s">
        <v>1771</v>
      </c>
    </row>
    <row r="2152" spans="1:27" x14ac:dyDescent="0.35">
      <c r="A2152" s="7" t="s">
        <v>0</v>
      </c>
      <c r="B2152" s="7">
        <v>5780</v>
      </c>
      <c r="C2152" s="7">
        <v>253</v>
      </c>
      <c r="D2152" s="7">
        <v>100</v>
      </c>
      <c r="E2152" s="7" t="s">
        <v>1</v>
      </c>
      <c r="F2152" s="7">
        <v>0</v>
      </c>
      <c r="G2152" s="7">
        <v>0</v>
      </c>
      <c r="H2152" s="7" t="s">
        <v>2722</v>
      </c>
      <c r="I2152" s="7" t="s">
        <v>2190</v>
      </c>
      <c r="J2152" s="7" t="s">
        <v>1771</v>
      </c>
      <c r="R2152" s="7" t="s">
        <v>0</v>
      </c>
      <c r="S2152" s="7">
        <v>5780</v>
      </c>
      <c r="T2152" s="7">
        <v>253</v>
      </c>
      <c r="U2152" s="7">
        <v>100</v>
      </c>
      <c r="V2152" s="7" t="s">
        <v>1</v>
      </c>
      <c r="W2152" s="7">
        <v>0</v>
      </c>
      <c r="X2152" s="7">
        <v>0</v>
      </c>
      <c r="Y2152" s="7" t="s">
        <v>2722</v>
      </c>
      <c r="Z2152" s="7" t="s">
        <v>2190</v>
      </c>
      <c r="AA2152" s="7" t="s">
        <v>1771</v>
      </c>
    </row>
    <row r="2153" spans="1:27" x14ac:dyDescent="0.35">
      <c r="A2153" s="7" t="s">
        <v>0</v>
      </c>
      <c r="B2153" s="7">
        <v>5780</v>
      </c>
      <c r="C2153" s="7">
        <v>253</v>
      </c>
      <c r="D2153" s="7">
        <v>100</v>
      </c>
      <c r="E2153" s="7" t="s">
        <v>1</v>
      </c>
      <c r="F2153" s="7">
        <v>0</v>
      </c>
      <c r="G2153" s="7">
        <v>0</v>
      </c>
      <c r="H2153" s="7" t="s">
        <v>2722</v>
      </c>
      <c r="I2153" s="7" t="s">
        <v>2191</v>
      </c>
      <c r="J2153" s="7" t="s">
        <v>1771</v>
      </c>
      <c r="R2153" s="7" t="s">
        <v>0</v>
      </c>
      <c r="S2153" s="7">
        <v>5780</v>
      </c>
      <c r="T2153" s="7">
        <v>253</v>
      </c>
      <c r="U2153" s="7">
        <v>100</v>
      </c>
      <c r="V2153" s="7" t="s">
        <v>1</v>
      </c>
      <c r="W2153" s="7">
        <v>0</v>
      </c>
      <c r="X2153" s="7">
        <v>0</v>
      </c>
      <c r="Y2153" s="7" t="s">
        <v>2722</v>
      </c>
      <c r="Z2153" s="7" t="s">
        <v>2191</v>
      </c>
      <c r="AA2153" s="7" t="s">
        <v>1771</v>
      </c>
    </row>
    <row r="2154" spans="1:27" x14ac:dyDescent="0.35">
      <c r="A2154" s="7" t="s">
        <v>0</v>
      </c>
      <c r="B2154" s="7">
        <v>5780</v>
      </c>
      <c r="C2154" s="7">
        <v>253</v>
      </c>
      <c r="D2154" s="7">
        <v>100</v>
      </c>
      <c r="E2154" s="7" t="s">
        <v>1</v>
      </c>
      <c r="F2154" s="7">
        <v>0</v>
      </c>
      <c r="G2154" s="7">
        <v>0</v>
      </c>
      <c r="H2154" s="7" t="s">
        <v>2722</v>
      </c>
      <c r="I2154" s="7" t="s">
        <v>2192</v>
      </c>
      <c r="J2154" s="7" t="s">
        <v>1771</v>
      </c>
      <c r="R2154" s="7" t="s">
        <v>0</v>
      </c>
      <c r="S2154" s="7">
        <v>5780</v>
      </c>
      <c r="T2154" s="7">
        <v>253</v>
      </c>
      <c r="U2154" s="7">
        <v>100</v>
      </c>
      <c r="V2154" s="7" t="s">
        <v>1</v>
      </c>
      <c r="W2154" s="7">
        <v>0</v>
      </c>
      <c r="X2154" s="7">
        <v>0</v>
      </c>
      <c r="Y2154" s="7" t="s">
        <v>2722</v>
      </c>
      <c r="Z2154" s="7" t="s">
        <v>2192</v>
      </c>
      <c r="AA2154" s="7" t="s">
        <v>1771</v>
      </c>
    </row>
    <row r="2155" spans="1:27" x14ac:dyDescent="0.35">
      <c r="A2155" s="7" t="s">
        <v>0</v>
      </c>
      <c r="B2155" s="7">
        <v>5780</v>
      </c>
      <c r="C2155" s="7">
        <v>253</v>
      </c>
      <c r="D2155" s="7">
        <v>100</v>
      </c>
      <c r="E2155" s="7" t="s">
        <v>1</v>
      </c>
      <c r="F2155" s="7">
        <v>0</v>
      </c>
      <c r="G2155" s="7">
        <v>0</v>
      </c>
      <c r="H2155" s="7" t="s">
        <v>2722</v>
      </c>
      <c r="I2155" s="7" t="s">
        <v>2194</v>
      </c>
      <c r="J2155" s="7" t="s">
        <v>1771</v>
      </c>
      <c r="R2155" s="7" t="s">
        <v>0</v>
      </c>
      <c r="S2155" s="7">
        <v>5780</v>
      </c>
      <c r="T2155" s="7">
        <v>253</v>
      </c>
      <c r="U2155" s="7">
        <v>100</v>
      </c>
      <c r="V2155" s="7" t="s">
        <v>1</v>
      </c>
      <c r="W2155" s="7">
        <v>0</v>
      </c>
      <c r="X2155" s="7">
        <v>0</v>
      </c>
      <c r="Y2155" s="7" t="s">
        <v>2722</v>
      </c>
      <c r="Z2155" s="7" t="s">
        <v>2194</v>
      </c>
      <c r="AA2155" s="7" t="s">
        <v>1771</v>
      </c>
    </row>
    <row r="2156" spans="1:27" x14ac:dyDescent="0.35">
      <c r="A2156" s="7" t="s">
        <v>0</v>
      </c>
      <c r="B2156" s="7">
        <v>5780</v>
      </c>
      <c r="C2156" s="7">
        <v>253</v>
      </c>
      <c r="D2156" s="7">
        <v>100</v>
      </c>
      <c r="E2156" s="7" t="s">
        <v>1</v>
      </c>
      <c r="F2156" s="7">
        <v>0</v>
      </c>
      <c r="G2156" s="7">
        <v>0</v>
      </c>
      <c r="H2156" s="7" t="s">
        <v>2722</v>
      </c>
      <c r="I2156" s="7" t="s">
        <v>2193</v>
      </c>
      <c r="J2156" s="7" t="s">
        <v>1771</v>
      </c>
      <c r="R2156" s="7" t="s">
        <v>0</v>
      </c>
      <c r="S2156" s="7">
        <v>5780</v>
      </c>
      <c r="T2156" s="7">
        <v>253</v>
      </c>
      <c r="U2156" s="7">
        <v>100</v>
      </c>
      <c r="V2156" s="7" t="s">
        <v>1</v>
      </c>
      <c r="W2156" s="7">
        <v>0</v>
      </c>
      <c r="X2156" s="7">
        <v>0</v>
      </c>
      <c r="Y2156" s="7" t="s">
        <v>2722</v>
      </c>
      <c r="Z2156" s="7" t="s">
        <v>2193</v>
      </c>
      <c r="AA2156" s="7" t="s">
        <v>1771</v>
      </c>
    </row>
    <row r="2157" spans="1:27" x14ac:dyDescent="0.35">
      <c r="A2157" s="7" t="s">
        <v>0</v>
      </c>
      <c r="B2157" s="7">
        <v>5780</v>
      </c>
      <c r="C2157" s="7">
        <v>253</v>
      </c>
      <c r="D2157" s="7">
        <v>100</v>
      </c>
      <c r="E2157" s="7" t="s">
        <v>1</v>
      </c>
      <c r="F2157" s="7">
        <v>0</v>
      </c>
      <c r="G2157" s="7">
        <v>0</v>
      </c>
      <c r="H2157" s="7" t="s">
        <v>2722</v>
      </c>
      <c r="I2157" s="7" t="s">
        <v>2197</v>
      </c>
      <c r="J2157" s="7" t="s">
        <v>1771</v>
      </c>
      <c r="R2157" s="7" t="s">
        <v>0</v>
      </c>
      <c r="S2157" s="7">
        <v>5780</v>
      </c>
      <c r="T2157" s="7">
        <v>253</v>
      </c>
      <c r="U2157" s="7">
        <v>100</v>
      </c>
      <c r="V2157" s="7" t="s">
        <v>1</v>
      </c>
      <c r="W2157" s="7">
        <v>0</v>
      </c>
      <c r="X2157" s="7">
        <v>0</v>
      </c>
      <c r="Y2157" s="7" t="s">
        <v>2722</v>
      </c>
      <c r="Z2157" s="7" t="s">
        <v>2197</v>
      </c>
      <c r="AA2157" s="7" t="s">
        <v>1771</v>
      </c>
    </row>
    <row r="2158" spans="1:27" x14ac:dyDescent="0.35">
      <c r="A2158" s="7" t="s">
        <v>0</v>
      </c>
      <c r="B2158" s="7">
        <v>5780</v>
      </c>
      <c r="C2158" s="7">
        <v>253</v>
      </c>
      <c r="D2158" s="7">
        <v>100</v>
      </c>
      <c r="E2158" s="7" t="s">
        <v>1</v>
      </c>
      <c r="F2158" s="7">
        <v>0</v>
      </c>
      <c r="G2158" s="7">
        <v>0</v>
      </c>
      <c r="H2158" s="7" t="s">
        <v>2722</v>
      </c>
      <c r="I2158" s="7" t="s">
        <v>2198</v>
      </c>
      <c r="J2158" s="7" t="s">
        <v>1771</v>
      </c>
      <c r="R2158" s="7" t="s">
        <v>0</v>
      </c>
      <c r="S2158" s="7">
        <v>5780</v>
      </c>
      <c r="T2158" s="7">
        <v>253</v>
      </c>
      <c r="U2158" s="7">
        <v>100</v>
      </c>
      <c r="V2158" s="7" t="s">
        <v>1</v>
      </c>
      <c r="W2158" s="7">
        <v>0</v>
      </c>
      <c r="X2158" s="7">
        <v>0</v>
      </c>
      <c r="Y2158" s="7" t="s">
        <v>2722</v>
      </c>
      <c r="Z2158" s="7" t="s">
        <v>2198</v>
      </c>
      <c r="AA2158" s="7" t="s">
        <v>1771</v>
      </c>
    </row>
    <row r="2159" spans="1:27" x14ac:dyDescent="0.35">
      <c r="A2159" s="7" t="s">
        <v>0</v>
      </c>
      <c r="B2159" s="7">
        <v>5780</v>
      </c>
      <c r="C2159" s="7">
        <v>253</v>
      </c>
      <c r="D2159" s="7">
        <v>100</v>
      </c>
      <c r="E2159" s="7" t="s">
        <v>1</v>
      </c>
      <c r="F2159" s="7">
        <v>0</v>
      </c>
      <c r="G2159" s="7">
        <v>0</v>
      </c>
      <c r="H2159" s="7" t="s">
        <v>2722</v>
      </c>
      <c r="I2159" s="7" t="s">
        <v>2195</v>
      </c>
      <c r="J2159" s="7" t="s">
        <v>1771</v>
      </c>
      <c r="R2159" s="7" t="s">
        <v>0</v>
      </c>
      <c r="S2159" s="7">
        <v>5780</v>
      </c>
      <c r="T2159" s="7">
        <v>253</v>
      </c>
      <c r="U2159" s="7">
        <v>100</v>
      </c>
      <c r="V2159" s="7" t="s">
        <v>1</v>
      </c>
      <c r="W2159" s="7">
        <v>0</v>
      </c>
      <c r="X2159" s="7">
        <v>0</v>
      </c>
      <c r="Y2159" s="7" t="s">
        <v>2722</v>
      </c>
      <c r="Z2159" s="7" t="s">
        <v>2195</v>
      </c>
      <c r="AA2159" s="7" t="s">
        <v>1771</v>
      </c>
    </row>
    <row r="2160" spans="1:27" x14ac:dyDescent="0.35">
      <c r="A2160" s="7" t="s">
        <v>0</v>
      </c>
      <c r="B2160" s="7">
        <v>5780</v>
      </c>
      <c r="C2160" s="7">
        <v>253</v>
      </c>
      <c r="D2160" s="7">
        <v>100</v>
      </c>
      <c r="E2160" s="7" t="s">
        <v>1</v>
      </c>
      <c r="F2160" s="7">
        <v>0</v>
      </c>
      <c r="G2160" s="7">
        <v>0</v>
      </c>
      <c r="H2160" s="7" t="s">
        <v>2722</v>
      </c>
      <c r="I2160" s="7" t="s">
        <v>2196</v>
      </c>
      <c r="J2160" s="7" t="s">
        <v>1771</v>
      </c>
      <c r="R2160" s="7" t="s">
        <v>0</v>
      </c>
      <c r="S2160" s="7">
        <v>5780</v>
      </c>
      <c r="T2160" s="7">
        <v>253</v>
      </c>
      <c r="U2160" s="7">
        <v>100</v>
      </c>
      <c r="V2160" s="7" t="s">
        <v>1</v>
      </c>
      <c r="W2160" s="7">
        <v>0</v>
      </c>
      <c r="X2160" s="7">
        <v>0</v>
      </c>
      <c r="Y2160" s="7" t="s">
        <v>2722</v>
      </c>
      <c r="Z2160" s="7" t="s">
        <v>2196</v>
      </c>
      <c r="AA2160" s="7" t="s">
        <v>1771</v>
      </c>
    </row>
    <row r="2161" spans="1:27" x14ac:dyDescent="0.35">
      <c r="A2161" s="7" t="s">
        <v>0</v>
      </c>
      <c r="B2161" s="7">
        <v>5780</v>
      </c>
      <c r="C2161" s="7">
        <v>253</v>
      </c>
      <c r="D2161" s="7">
        <v>100</v>
      </c>
      <c r="E2161" s="7" t="s">
        <v>1</v>
      </c>
      <c r="F2161" s="7">
        <v>0</v>
      </c>
      <c r="G2161" s="7">
        <v>0</v>
      </c>
      <c r="H2161" s="7" t="s">
        <v>2722</v>
      </c>
      <c r="I2161" s="7" t="s">
        <v>2199</v>
      </c>
      <c r="J2161" s="7" t="s">
        <v>1771</v>
      </c>
      <c r="R2161" s="7" t="s">
        <v>0</v>
      </c>
      <c r="S2161" s="7">
        <v>5780</v>
      </c>
      <c r="T2161" s="7">
        <v>253</v>
      </c>
      <c r="U2161" s="7">
        <v>100</v>
      </c>
      <c r="V2161" s="7" t="s">
        <v>1</v>
      </c>
      <c r="W2161" s="7">
        <v>0</v>
      </c>
      <c r="X2161" s="7">
        <v>0</v>
      </c>
      <c r="Y2161" s="7" t="s">
        <v>2722</v>
      </c>
      <c r="Z2161" s="7" t="s">
        <v>2199</v>
      </c>
      <c r="AA2161" s="7" t="s">
        <v>1771</v>
      </c>
    </row>
    <row r="2162" spans="1:27" x14ac:dyDescent="0.35">
      <c r="A2162" s="7" t="s">
        <v>0</v>
      </c>
      <c r="B2162" s="7">
        <v>5780</v>
      </c>
      <c r="C2162" s="7">
        <v>253</v>
      </c>
      <c r="D2162" s="7">
        <v>100</v>
      </c>
      <c r="E2162" s="7" t="s">
        <v>1</v>
      </c>
      <c r="F2162" s="7">
        <v>0</v>
      </c>
      <c r="G2162" s="7">
        <v>0</v>
      </c>
      <c r="H2162" s="7" t="s">
        <v>2722</v>
      </c>
      <c r="I2162" s="7" t="s">
        <v>2201</v>
      </c>
      <c r="J2162" s="7" t="s">
        <v>1771</v>
      </c>
      <c r="R2162" s="7" t="s">
        <v>0</v>
      </c>
      <c r="S2162" s="7">
        <v>5780</v>
      </c>
      <c r="T2162" s="7">
        <v>253</v>
      </c>
      <c r="U2162" s="7">
        <v>100</v>
      </c>
      <c r="V2162" s="7" t="s">
        <v>1</v>
      </c>
      <c r="W2162" s="7">
        <v>0</v>
      </c>
      <c r="X2162" s="7">
        <v>0</v>
      </c>
      <c r="Y2162" s="7" t="s">
        <v>2722</v>
      </c>
      <c r="Z2162" s="7" t="s">
        <v>2201</v>
      </c>
      <c r="AA2162" s="7" t="s">
        <v>1771</v>
      </c>
    </row>
    <row r="2163" spans="1:27" x14ac:dyDescent="0.35">
      <c r="A2163" s="7" t="s">
        <v>0</v>
      </c>
      <c r="B2163" s="7">
        <v>5780</v>
      </c>
      <c r="C2163" s="7">
        <v>253</v>
      </c>
      <c r="D2163" s="7">
        <v>100</v>
      </c>
      <c r="E2163" s="7" t="s">
        <v>1</v>
      </c>
      <c r="F2163" s="7">
        <v>0</v>
      </c>
      <c r="G2163" s="7">
        <v>0</v>
      </c>
      <c r="H2163" s="7" t="s">
        <v>2722</v>
      </c>
      <c r="I2163" s="7" t="s">
        <v>2200</v>
      </c>
      <c r="J2163" s="7" t="s">
        <v>1771</v>
      </c>
      <c r="R2163" s="7" t="s">
        <v>0</v>
      </c>
      <c r="S2163" s="7">
        <v>5780</v>
      </c>
      <c r="T2163" s="7">
        <v>253</v>
      </c>
      <c r="U2163" s="7">
        <v>100</v>
      </c>
      <c r="V2163" s="7" t="s">
        <v>1</v>
      </c>
      <c r="W2163" s="7">
        <v>0</v>
      </c>
      <c r="X2163" s="7">
        <v>0</v>
      </c>
      <c r="Y2163" s="7" t="s">
        <v>2722</v>
      </c>
      <c r="Z2163" s="7" t="s">
        <v>2200</v>
      </c>
      <c r="AA2163" s="7" t="s">
        <v>1771</v>
      </c>
    </row>
    <row r="2164" spans="1:27" x14ac:dyDescent="0.35">
      <c r="A2164" s="7" t="s">
        <v>0</v>
      </c>
      <c r="B2164" s="7">
        <v>5780</v>
      </c>
      <c r="C2164" s="7">
        <v>253</v>
      </c>
      <c r="D2164" s="7">
        <v>100</v>
      </c>
      <c r="E2164" s="7" t="s">
        <v>1</v>
      </c>
      <c r="F2164" s="7">
        <v>0</v>
      </c>
      <c r="G2164" s="7">
        <v>0</v>
      </c>
      <c r="H2164" s="7" t="s">
        <v>2722</v>
      </c>
      <c r="I2164" s="7" t="s">
        <v>2202</v>
      </c>
      <c r="J2164" s="7" t="s">
        <v>1771</v>
      </c>
      <c r="R2164" s="7" t="s">
        <v>0</v>
      </c>
      <c r="S2164" s="7">
        <v>5780</v>
      </c>
      <c r="T2164" s="7">
        <v>253</v>
      </c>
      <c r="U2164" s="7">
        <v>100</v>
      </c>
      <c r="V2164" s="7" t="s">
        <v>1</v>
      </c>
      <c r="W2164" s="7">
        <v>0</v>
      </c>
      <c r="X2164" s="7">
        <v>0</v>
      </c>
      <c r="Y2164" s="7" t="s">
        <v>2722</v>
      </c>
      <c r="Z2164" s="7" t="s">
        <v>2202</v>
      </c>
      <c r="AA2164" s="7" t="s">
        <v>1771</v>
      </c>
    </row>
    <row r="2165" spans="1:27" x14ac:dyDescent="0.35">
      <c r="A2165" s="7" t="s">
        <v>0</v>
      </c>
      <c r="B2165" s="7">
        <v>5780</v>
      </c>
      <c r="C2165" s="7">
        <v>253</v>
      </c>
      <c r="D2165" s="7">
        <v>100</v>
      </c>
      <c r="E2165" s="7" t="s">
        <v>1</v>
      </c>
      <c r="F2165" s="7">
        <v>0</v>
      </c>
      <c r="G2165" s="7">
        <v>0</v>
      </c>
      <c r="H2165" s="7" t="s">
        <v>2722</v>
      </c>
      <c r="I2165" s="7" t="s">
        <v>2204</v>
      </c>
      <c r="J2165" s="7" t="s">
        <v>1771</v>
      </c>
      <c r="R2165" s="7" t="s">
        <v>0</v>
      </c>
      <c r="S2165" s="7">
        <v>5780</v>
      </c>
      <c r="T2165" s="7">
        <v>253</v>
      </c>
      <c r="U2165" s="7">
        <v>100</v>
      </c>
      <c r="V2165" s="7" t="s">
        <v>1</v>
      </c>
      <c r="W2165" s="7">
        <v>0</v>
      </c>
      <c r="X2165" s="7">
        <v>0</v>
      </c>
      <c r="Y2165" s="7" t="s">
        <v>2722</v>
      </c>
      <c r="Z2165" s="7" t="s">
        <v>2204</v>
      </c>
      <c r="AA2165" s="7" t="s">
        <v>1771</v>
      </c>
    </row>
    <row r="2166" spans="1:27" x14ac:dyDescent="0.35">
      <c r="A2166" s="7" t="s">
        <v>0</v>
      </c>
      <c r="B2166" s="7">
        <v>5780</v>
      </c>
      <c r="C2166" s="7">
        <v>253</v>
      </c>
      <c r="D2166" s="7">
        <v>100</v>
      </c>
      <c r="E2166" s="7" t="s">
        <v>1</v>
      </c>
      <c r="F2166" s="7">
        <v>0</v>
      </c>
      <c r="G2166" s="7">
        <v>0</v>
      </c>
      <c r="H2166" s="7" t="s">
        <v>2722</v>
      </c>
      <c r="I2166" s="7" t="s">
        <v>2203</v>
      </c>
      <c r="J2166" s="7" t="s">
        <v>1771</v>
      </c>
      <c r="R2166" s="7" t="s">
        <v>0</v>
      </c>
      <c r="S2166" s="7">
        <v>5780</v>
      </c>
      <c r="T2166" s="7">
        <v>253</v>
      </c>
      <c r="U2166" s="7">
        <v>100</v>
      </c>
      <c r="V2166" s="7" t="s">
        <v>1</v>
      </c>
      <c r="W2166" s="7">
        <v>0</v>
      </c>
      <c r="X2166" s="7">
        <v>0</v>
      </c>
      <c r="Y2166" s="7" t="s">
        <v>2722</v>
      </c>
      <c r="Z2166" s="7" t="s">
        <v>2203</v>
      </c>
      <c r="AA2166" s="7" t="s">
        <v>1771</v>
      </c>
    </row>
    <row r="2167" spans="1:27" x14ac:dyDescent="0.35">
      <c r="A2167" s="7" t="s">
        <v>0</v>
      </c>
      <c r="B2167" s="7">
        <v>5780</v>
      </c>
      <c r="C2167" s="7">
        <v>253</v>
      </c>
      <c r="D2167" s="7">
        <v>100</v>
      </c>
      <c r="E2167" s="7" t="s">
        <v>1</v>
      </c>
      <c r="F2167" s="7">
        <v>0</v>
      </c>
      <c r="G2167" s="7">
        <v>0</v>
      </c>
      <c r="H2167" s="7" t="s">
        <v>2722</v>
      </c>
      <c r="I2167" s="7" t="s">
        <v>2205</v>
      </c>
      <c r="J2167" s="7" t="s">
        <v>1771</v>
      </c>
      <c r="R2167" s="7" t="s">
        <v>0</v>
      </c>
      <c r="S2167" s="7">
        <v>5780</v>
      </c>
      <c r="T2167" s="7">
        <v>253</v>
      </c>
      <c r="U2167" s="7">
        <v>100</v>
      </c>
      <c r="V2167" s="7" t="s">
        <v>1</v>
      </c>
      <c r="W2167" s="7">
        <v>0</v>
      </c>
      <c r="X2167" s="7">
        <v>0</v>
      </c>
      <c r="Y2167" s="7" t="s">
        <v>2722</v>
      </c>
      <c r="Z2167" s="7" t="s">
        <v>2205</v>
      </c>
      <c r="AA2167" s="7" t="s">
        <v>1771</v>
      </c>
    </row>
    <row r="2168" spans="1:27" x14ac:dyDescent="0.35">
      <c r="A2168" s="7" t="s">
        <v>0</v>
      </c>
      <c r="B2168" s="7">
        <v>5780</v>
      </c>
      <c r="C2168" s="7">
        <v>253</v>
      </c>
      <c r="D2168" s="7">
        <v>100</v>
      </c>
      <c r="E2168" s="7" t="s">
        <v>1</v>
      </c>
      <c r="F2168" s="7">
        <v>0</v>
      </c>
      <c r="G2168" s="7">
        <v>0</v>
      </c>
      <c r="H2168" s="7" t="s">
        <v>2722</v>
      </c>
      <c r="I2168" s="7" t="s">
        <v>2206</v>
      </c>
      <c r="J2168" s="7" t="s">
        <v>1771</v>
      </c>
      <c r="R2168" s="7" t="s">
        <v>0</v>
      </c>
      <c r="S2168" s="7">
        <v>5780</v>
      </c>
      <c r="T2168" s="7">
        <v>253</v>
      </c>
      <c r="U2168" s="7">
        <v>100</v>
      </c>
      <c r="V2168" s="7" t="s">
        <v>1</v>
      </c>
      <c r="W2168" s="7">
        <v>0</v>
      </c>
      <c r="X2168" s="7">
        <v>0</v>
      </c>
      <c r="Y2168" s="7" t="s">
        <v>2722</v>
      </c>
      <c r="Z2168" s="7" t="s">
        <v>2206</v>
      </c>
      <c r="AA2168" s="7" t="s">
        <v>1771</v>
      </c>
    </row>
    <row r="2169" spans="1:27" x14ac:dyDescent="0.35">
      <c r="A2169" s="7" t="s">
        <v>0</v>
      </c>
      <c r="B2169" s="7">
        <v>5780</v>
      </c>
      <c r="C2169" s="7">
        <v>253</v>
      </c>
      <c r="D2169" s="7">
        <v>100</v>
      </c>
      <c r="E2169" s="7" t="s">
        <v>1</v>
      </c>
      <c r="F2169" s="7">
        <v>0</v>
      </c>
      <c r="G2169" s="7">
        <v>0</v>
      </c>
      <c r="H2169" s="7" t="s">
        <v>2722</v>
      </c>
      <c r="I2169" s="7" t="s">
        <v>2209</v>
      </c>
      <c r="J2169" s="7" t="s">
        <v>1771</v>
      </c>
      <c r="R2169" s="7" t="s">
        <v>0</v>
      </c>
      <c r="S2169" s="7">
        <v>5780</v>
      </c>
      <c r="T2169" s="7">
        <v>253</v>
      </c>
      <c r="U2169" s="7">
        <v>100</v>
      </c>
      <c r="V2169" s="7" t="s">
        <v>1</v>
      </c>
      <c r="W2169" s="7">
        <v>0</v>
      </c>
      <c r="X2169" s="7">
        <v>0</v>
      </c>
      <c r="Y2169" s="7" t="s">
        <v>2722</v>
      </c>
      <c r="Z2169" s="7" t="s">
        <v>2209</v>
      </c>
      <c r="AA2169" s="7" t="s">
        <v>1771</v>
      </c>
    </row>
    <row r="2170" spans="1:27" x14ac:dyDescent="0.35">
      <c r="A2170" s="7" t="s">
        <v>0</v>
      </c>
      <c r="B2170" s="7">
        <v>5780</v>
      </c>
      <c r="C2170" s="7">
        <v>253</v>
      </c>
      <c r="D2170" s="7">
        <v>100</v>
      </c>
      <c r="E2170" s="7" t="s">
        <v>1</v>
      </c>
      <c r="F2170" s="7">
        <v>0</v>
      </c>
      <c r="G2170" s="7">
        <v>0</v>
      </c>
      <c r="H2170" s="7" t="s">
        <v>2722</v>
      </c>
      <c r="I2170" s="7" t="s">
        <v>2207</v>
      </c>
      <c r="J2170" s="7" t="s">
        <v>1771</v>
      </c>
      <c r="R2170" s="7" t="s">
        <v>0</v>
      </c>
      <c r="S2170" s="7">
        <v>5780</v>
      </c>
      <c r="T2170" s="7">
        <v>253</v>
      </c>
      <c r="U2170" s="7">
        <v>100</v>
      </c>
      <c r="V2170" s="7" t="s">
        <v>1</v>
      </c>
      <c r="W2170" s="7">
        <v>0</v>
      </c>
      <c r="X2170" s="7">
        <v>0</v>
      </c>
      <c r="Y2170" s="7" t="s">
        <v>2722</v>
      </c>
      <c r="Z2170" s="7" t="s">
        <v>2207</v>
      </c>
      <c r="AA2170" s="7" t="s">
        <v>1771</v>
      </c>
    </row>
    <row r="2171" spans="1:27" x14ac:dyDescent="0.35">
      <c r="A2171" s="7" t="s">
        <v>0</v>
      </c>
      <c r="B2171" s="7">
        <v>5780</v>
      </c>
      <c r="C2171" s="7">
        <v>253</v>
      </c>
      <c r="D2171" s="7">
        <v>100</v>
      </c>
      <c r="E2171" s="7" t="s">
        <v>1</v>
      </c>
      <c r="F2171" s="7">
        <v>0</v>
      </c>
      <c r="G2171" s="7">
        <v>0</v>
      </c>
      <c r="H2171" s="7" t="s">
        <v>2722</v>
      </c>
      <c r="I2171" s="7" t="s">
        <v>2208</v>
      </c>
      <c r="J2171" s="7" t="s">
        <v>1771</v>
      </c>
      <c r="R2171" s="7" t="s">
        <v>0</v>
      </c>
      <c r="S2171" s="7">
        <v>5780</v>
      </c>
      <c r="T2171" s="7">
        <v>253</v>
      </c>
      <c r="U2171" s="7">
        <v>100</v>
      </c>
      <c r="V2171" s="7" t="s">
        <v>1</v>
      </c>
      <c r="W2171" s="7">
        <v>0</v>
      </c>
      <c r="X2171" s="7">
        <v>0</v>
      </c>
      <c r="Y2171" s="7" t="s">
        <v>2722</v>
      </c>
      <c r="Z2171" s="7" t="s">
        <v>2208</v>
      </c>
      <c r="AA2171" s="7" t="s">
        <v>1771</v>
      </c>
    </row>
    <row r="2172" spans="1:27" x14ac:dyDescent="0.35">
      <c r="A2172" s="7" t="s">
        <v>0</v>
      </c>
      <c r="B2172" s="7">
        <v>5780</v>
      </c>
      <c r="C2172" s="7">
        <v>253</v>
      </c>
      <c r="D2172" s="7">
        <v>100</v>
      </c>
      <c r="E2172" s="7" t="s">
        <v>1</v>
      </c>
      <c r="F2172" s="7">
        <v>0</v>
      </c>
      <c r="G2172" s="7">
        <v>0</v>
      </c>
      <c r="H2172" s="7" t="s">
        <v>2722</v>
      </c>
      <c r="I2172" s="7" t="s">
        <v>2210</v>
      </c>
      <c r="J2172" s="7" t="s">
        <v>1771</v>
      </c>
      <c r="R2172" s="7" t="s">
        <v>0</v>
      </c>
      <c r="S2172" s="7">
        <v>5780</v>
      </c>
      <c r="T2172" s="7">
        <v>253</v>
      </c>
      <c r="U2172" s="7">
        <v>100</v>
      </c>
      <c r="V2172" s="7" t="s">
        <v>1</v>
      </c>
      <c r="W2172" s="7">
        <v>0</v>
      </c>
      <c r="X2172" s="7">
        <v>0</v>
      </c>
      <c r="Y2172" s="7" t="s">
        <v>2722</v>
      </c>
      <c r="Z2172" s="7" t="s">
        <v>2210</v>
      </c>
      <c r="AA2172" s="7" t="s">
        <v>1771</v>
      </c>
    </row>
    <row r="2173" spans="1:27" x14ac:dyDescent="0.35">
      <c r="A2173" s="7" t="s">
        <v>0</v>
      </c>
      <c r="B2173" s="7">
        <v>5780</v>
      </c>
      <c r="C2173" s="7">
        <v>253</v>
      </c>
      <c r="D2173" s="7">
        <v>100</v>
      </c>
      <c r="E2173" s="7" t="s">
        <v>1</v>
      </c>
      <c r="F2173" s="7">
        <v>0</v>
      </c>
      <c r="G2173" s="7">
        <v>0</v>
      </c>
      <c r="H2173" s="7" t="s">
        <v>2722</v>
      </c>
      <c r="I2173" s="7" t="s">
        <v>2211</v>
      </c>
      <c r="J2173" s="7" t="s">
        <v>1771</v>
      </c>
      <c r="R2173" s="7" t="s">
        <v>0</v>
      </c>
      <c r="S2173" s="7">
        <v>5780</v>
      </c>
      <c r="T2173" s="7">
        <v>253</v>
      </c>
      <c r="U2173" s="7">
        <v>100</v>
      </c>
      <c r="V2173" s="7" t="s">
        <v>1</v>
      </c>
      <c r="W2173" s="7">
        <v>0</v>
      </c>
      <c r="X2173" s="7">
        <v>0</v>
      </c>
      <c r="Y2173" s="7" t="s">
        <v>2722</v>
      </c>
      <c r="Z2173" s="7" t="s">
        <v>2211</v>
      </c>
      <c r="AA2173" s="7" t="s">
        <v>1771</v>
      </c>
    </row>
    <row r="2174" spans="1:27" x14ac:dyDescent="0.35">
      <c r="A2174" s="7" t="s">
        <v>0</v>
      </c>
      <c r="B2174" s="7">
        <v>5780</v>
      </c>
      <c r="C2174" s="7">
        <v>253</v>
      </c>
      <c r="D2174" s="7">
        <v>100</v>
      </c>
      <c r="E2174" s="7" t="s">
        <v>1</v>
      </c>
      <c r="F2174" s="7">
        <v>0</v>
      </c>
      <c r="G2174" s="7">
        <v>0</v>
      </c>
      <c r="H2174" s="7" t="s">
        <v>2722</v>
      </c>
      <c r="I2174" s="7" t="s">
        <v>2212</v>
      </c>
      <c r="J2174" s="7" t="s">
        <v>1771</v>
      </c>
      <c r="R2174" s="7" t="s">
        <v>0</v>
      </c>
      <c r="S2174" s="7">
        <v>5780</v>
      </c>
      <c r="T2174" s="7">
        <v>253</v>
      </c>
      <c r="U2174" s="7">
        <v>100</v>
      </c>
      <c r="V2174" s="7" t="s">
        <v>1</v>
      </c>
      <c r="W2174" s="7">
        <v>0</v>
      </c>
      <c r="X2174" s="7">
        <v>0</v>
      </c>
      <c r="Y2174" s="7" t="s">
        <v>2722</v>
      </c>
      <c r="Z2174" s="7" t="s">
        <v>2212</v>
      </c>
      <c r="AA2174" s="7" t="s">
        <v>1771</v>
      </c>
    </row>
    <row r="2175" spans="1:27" x14ac:dyDescent="0.35">
      <c r="A2175" s="7" t="s">
        <v>0</v>
      </c>
      <c r="B2175" s="7">
        <v>5780</v>
      </c>
      <c r="C2175" s="7">
        <v>253</v>
      </c>
      <c r="D2175" s="7">
        <v>100</v>
      </c>
      <c r="E2175" s="7" t="s">
        <v>1</v>
      </c>
      <c r="F2175" s="7">
        <v>0</v>
      </c>
      <c r="G2175" s="7">
        <v>0</v>
      </c>
      <c r="H2175" s="7" t="s">
        <v>2722</v>
      </c>
      <c r="I2175" s="7" t="s">
        <v>2214</v>
      </c>
      <c r="J2175" s="7" t="s">
        <v>1771</v>
      </c>
      <c r="R2175" s="7" t="s">
        <v>0</v>
      </c>
      <c r="S2175" s="7">
        <v>5780</v>
      </c>
      <c r="T2175" s="7">
        <v>253</v>
      </c>
      <c r="U2175" s="7">
        <v>100</v>
      </c>
      <c r="V2175" s="7" t="s">
        <v>1</v>
      </c>
      <c r="W2175" s="7">
        <v>0</v>
      </c>
      <c r="X2175" s="7">
        <v>0</v>
      </c>
      <c r="Y2175" s="7" t="s">
        <v>2722</v>
      </c>
      <c r="Z2175" s="7" t="s">
        <v>2214</v>
      </c>
      <c r="AA2175" s="7" t="s">
        <v>1771</v>
      </c>
    </row>
    <row r="2176" spans="1:27" x14ac:dyDescent="0.35">
      <c r="A2176" s="7" t="s">
        <v>0</v>
      </c>
      <c r="B2176" s="7">
        <v>5780</v>
      </c>
      <c r="C2176" s="7">
        <v>253</v>
      </c>
      <c r="D2176" s="7">
        <v>100</v>
      </c>
      <c r="E2176" s="7" t="s">
        <v>1</v>
      </c>
      <c r="F2176" s="7">
        <v>0</v>
      </c>
      <c r="G2176" s="7">
        <v>0</v>
      </c>
      <c r="H2176" s="7" t="s">
        <v>2722</v>
      </c>
      <c r="I2176" s="7" t="s">
        <v>2218</v>
      </c>
      <c r="J2176" s="7" t="s">
        <v>1771</v>
      </c>
      <c r="R2176" s="7" t="s">
        <v>0</v>
      </c>
      <c r="S2176" s="7">
        <v>5780</v>
      </c>
      <c r="T2176" s="7">
        <v>253</v>
      </c>
      <c r="U2176" s="7">
        <v>100</v>
      </c>
      <c r="V2176" s="7" t="s">
        <v>1</v>
      </c>
      <c r="W2176" s="7">
        <v>0</v>
      </c>
      <c r="X2176" s="7">
        <v>0</v>
      </c>
      <c r="Y2176" s="7" t="s">
        <v>2722</v>
      </c>
      <c r="Z2176" s="7" t="s">
        <v>2218</v>
      </c>
      <c r="AA2176" s="7" t="s">
        <v>1771</v>
      </c>
    </row>
    <row r="2177" spans="1:27" x14ac:dyDescent="0.35">
      <c r="A2177" s="7" t="s">
        <v>0</v>
      </c>
      <c r="B2177" s="7">
        <v>5780</v>
      </c>
      <c r="C2177" s="7">
        <v>253</v>
      </c>
      <c r="D2177" s="7">
        <v>100</v>
      </c>
      <c r="E2177" s="7" t="s">
        <v>1</v>
      </c>
      <c r="F2177" s="7">
        <v>0</v>
      </c>
      <c r="G2177" s="7">
        <v>0</v>
      </c>
      <c r="H2177" s="7" t="s">
        <v>2722</v>
      </c>
      <c r="I2177" s="7" t="s">
        <v>2215</v>
      </c>
      <c r="J2177" s="7" t="s">
        <v>1771</v>
      </c>
      <c r="R2177" s="7" t="s">
        <v>0</v>
      </c>
      <c r="S2177" s="7">
        <v>5780</v>
      </c>
      <c r="T2177" s="7">
        <v>253</v>
      </c>
      <c r="U2177" s="7">
        <v>100</v>
      </c>
      <c r="V2177" s="7" t="s">
        <v>1</v>
      </c>
      <c r="W2177" s="7">
        <v>0</v>
      </c>
      <c r="X2177" s="7">
        <v>0</v>
      </c>
      <c r="Y2177" s="7" t="s">
        <v>2722</v>
      </c>
      <c r="Z2177" s="7" t="s">
        <v>2215</v>
      </c>
      <c r="AA2177" s="7" t="s">
        <v>1771</v>
      </c>
    </row>
    <row r="2178" spans="1:27" x14ac:dyDescent="0.35">
      <c r="A2178" s="7" t="s">
        <v>0</v>
      </c>
      <c r="B2178" s="7">
        <v>5780</v>
      </c>
      <c r="C2178" s="7">
        <v>253</v>
      </c>
      <c r="D2178" s="7">
        <v>100</v>
      </c>
      <c r="E2178" s="7" t="s">
        <v>1</v>
      </c>
      <c r="F2178" s="7">
        <v>0</v>
      </c>
      <c r="G2178" s="7">
        <v>0</v>
      </c>
      <c r="H2178" s="7" t="s">
        <v>2722</v>
      </c>
      <c r="I2178" s="7" t="s">
        <v>2216</v>
      </c>
      <c r="J2178" s="7" t="s">
        <v>1771</v>
      </c>
      <c r="R2178" s="7" t="s">
        <v>0</v>
      </c>
      <c r="S2178" s="7">
        <v>5780</v>
      </c>
      <c r="T2178" s="7">
        <v>253</v>
      </c>
      <c r="U2178" s="7">
        <v>100</v>
      </c>
      <c r="V2178" s="7" t="s">
        <v>1</v>
      </c>
      <c r="W2178" s="7">
        <v>0</v>
      </c>
      <c r="X2178" s="7">
        <v>0</v>
      </c>
      <c r="Y2178" s="7" t="s">
        <v>2722</v>
      </c>
      <c r="Z2178" s="7" t="s">
        <v>2216</v>
      </c>
      <c r="AA2178" s="7" t="s">
        <v>1771</v>
      </c>
    </row>
    <row r="2179" spans="1:27" x14ac:dyDescent="0.35">
      <c r="A2179" s="7" t="s">
        <v>0</v>
      </c>
      <c r="B2179" s="7">
        <v>5780</v>
      </c>
      <c r="C2179" s="7">
        <v>253</v>
      </c>
      <c r="D2179" s="7">
        <v>100</v>
      </c>
      <c r="E2179" s="7" t="s">
        <v>1</v>
      </c>
      <c r="F2179" s="7">
        <v>0</v>
      </c>
      <c r="G2179" s="7">
        <v>0</v>
      </c>
      <c r="H2179" s="7" t="s">
        <v>2722</v>
      </c>
      <c r="I2179" s="7" t="s">
        <v>2213</v>
      </c>
      <c r="J2179" s="7" t="s">
        <v>1771</v>
      </c>
      <c r="R2179" s="7" t="s">
        <v>0</v>
      </c>
      <c r="S2179" s="7">
        <v>5780</v>
      </c>
      <c r="T2179" s="7">
        <v>253</v>
      </c>
      <c r="U2179" s="7">
        <v>100</v>
      </c>
      <c r="V2179" s="7" t="s">
        <v>1</v>
      </c>
      <c r="W2179" s="7">
        <v>0</v>
      </c>
      <c r="X2179" s="7">
        <v>0</v>
      </c>
      <c r="Y2179" s="7" t="s">
        <v>2722</v>
      </c>
      <c r="Z2179" s="7" t="s">
        <v>2213</v>
      </c>
      <c r="AA2179" s="7" t="s">
        <v>1771</v>
      </c>
    </row>
    <row r="2180" spans="1:27" x14ac:dyDescent="0.35">
      <c r="A2180" s="7" t="s">
        <v>0</v>
      </c>
      <c r="B2180" s="7">
        <v>5780</v>
      </c>
      <c r="C2180" s="7">
        <v>253</v>
      </c>
      <c r="D2180" s="7">
        <v>100</v>
      </c>
      <c r="E2180" s="7" t="s">
        <v>1</v>
      </c>
      <c r="F2180" s="7">
        <v>0</v>
      </c>
      <c r="G2180" s="7">
        <v>0</v>
      </c>
      <c r="H2180" s="7" t="s">
        <v>2722</v>
      </c>
      <c r="I2180" s="7" t="s">
        <v>2217</v>
      </c>
      <c r="J2180" s="7" t="s">
        <v>1771</v>
      </c>
      <c r="R2180" s="7" t="s">
        <v>0</v>
      </c>
      <c r="S2180" s="7">
        <v>5780</v>
      </c>
      <c r="T2180" s="7">
        <v>253</v>
      </c>
      <c r="U2180" s="7">
        <v>100</v>
      </c>
      <c r="V2180" s="7" t="s">
        <v>1</v>
      </c>
      <c r="W2180" s="7">
        <v>0</v>
      </c>
      <c r="X2180" s="7">
        <v>0</v>
      </c>
      <c r="Y2180" s="7" t="s">
        <v>2722</v>
      </c>
      <c r="Z2180" s="7" t="s">
        <v>2217</v>
      </c>
      <c r="AA2180" s="7" t="s">
        <v>1771</v>
      </c>
    </row>
    <row r="2181" spans="1:27" x14ac:dyDescent="0.35">
      <c r="A2181" s="7" t="s">
        <v>0</v>
      </c>
      <c r="B2181" s="7">
        <v>5780</v>
      </c>
      <c r="C2181" s="7">
        <v>253</v>
      </c>
      <c r="D2181" s="7">
        <v>100</v>
      </c>
      <c r="E2181" s="7" t="s">
        <v>1</v>
      </c>
      <c r="F2181" s="7">
        <v>0</v>
      </c>
      <c r="G2181" s="7">
        <v>0</v>
      </c>
      <c r="H2181" s="7" t="s">
        <v>2722</v>
      </c>
      <c r="I2181" s="7" t="s">
        <v>2229</v>
      </c>
      <c r="J2181" s="7" t="s">
        <v>1771</v>
      </c>
      <c r="R2181" s="7" t="s">
        <v>0</v>
      </c>
      <c r="S2181" s="7">
        <v>5780</v>
      </c>
      <c r="T2181" s="7">
        <v>253</v>
      </c>
      <c r="U2181" s="7">
        <v>100</v>
      </c>
      <c r="V2181" s="7" t="s">
        <v>1</v>
      </c>
      <c r="W2181" s="7">
        <v>0</v>
      </c>
      <c r="X2181" s="7">
        <v>0</v>
      </c>
      <c r="Y2181" s="7" t="s">
        <v>2722</v>
      </c>
      <c r="Z2181" s="7" t="s">
        <v>2229</v>
      </c>
      <c r="AA2181" s="7" t="s">
        <v>1771</v>
      </c>
    </row>
    <row r="2182" spans="1:27" x14ac:dyDescent="0.35">
      <c r="A2182" s="7" t="s">
        <v>0</v>
      </c>
      <c r="B2182" s="7">
        <v>5780</v>
      </c>
      <c r="C2182" s="7">
        <v>253</v>
      </c>
      <c r="D2182" s="7">
        <v>100</v>
      </c>
      <c r="E2182" s="7" t="s">
        <v>1</v>
      </c>
      <c r="F2182" s="7">
        <v>0</v>
      </c>
      <c r="G2182" s="7">
        <v>0</v>
      </c>
      <c r="H2182" s="7" t="s">
        <v>2722</v>
      </c>
      <c r="I2182" s="7" t="s">
        <v>2220</v>
      </c>
      <c r="J2182" s="7" t="s">
        <v>1771</v>
      </c>
      <c r="R2182" s="7" t="s">
        <v>0</v>
      </c>
      <c r="S2182" s="7">
        <v>5780</v>
      </c>
      <c r="T2182" s="7">
        <v>253</v>
      </c>
      <c r="U2182" s="7">
        <v>100</v>
      </c>
      <c r="V2182" s="7" t="s">
        <v>1</v>
      </c>
      <c r="W2182" s="7">
        <v>0</v>
      </c>
      <c r="X2182" s="7">
        <v>0</v>
      </c>
      <c r="Y2182" s="7" t="s">
        <v>2722</v>
      </c>
      <c r="Z2182" s="7" t="s">
        <v>2220</v>
      </c>
      <c r="AA2182" s="7" t="s">
        <v>1771</v>
      </c>
    </row>
    <row r="2183" spans="1:27" x14ac:dyDescent="0.35">
      <c r="A2183" s="7" t="s">
        <v>0</v>
      </c>
      <c r="B2183" s="7">
        <v>5780</v>
      </c>
      <c r="C2183" s="7">
        <v>253</v>
      </c>
      <c r="D2183" s="7">
        <v>100</v>
      </c>
      <c r="E2183" s="7" t="s">
        <v>1</v>
      </c>
      <c r="F2183" s="7">
        <v>0</v>
      </c>
      <c r="G2183" s="7">
        <v>0</v>
      </c>
      <c r="H2183" s="7" t="s">
        <v>2722</v>
      </c>
      <c r="I2183" s="7" t="s">
        <v>2221</v>
      </c>
      <c r="J2183" s="7" t="s">
        <v>1771</v>
      </c>
      <c r="R2183" s="7" t="s">
        <v>0</v>
      </c>
      <c r="S2183" s="7">
        <v>5780</v>
      </c>
      <c r="T2183" s="7">
        <v>253</v>
      </c>
      <c r="U2183" s="7">
        <v>100</v>
      </c>
      <c r="V2183" s="7" t="s">
        <v>1</v>
      </c>
      <c r="W2183" s="7">
        <v>0</v>
      </c>
      <c r="X2183" s="7">
        <v>0</v>
      </c>
      <c r="Y2183" s="7" t="s">
        <v>2722</v>
      </c>
      <c r="Z2183" s="7" t="s">
        <v>2221</v>
      </c>
      <c r="AA2183" s="7" t="s">
        <v>1771</v>
      </c>
    </row>
    <row r="2184" spans="1:27" x14ac:dyDescent="0.35">
      <c r="A2184" s="7" t="s">
        <v>0</v>
      </c>
      <c r="B2184" s="7">
        <v>5780</v>
      </c>
      <c r="C2184" s="7">
        <v>253</v>
      </c>
      <c r="D2184" s="7">
        <v>100</v>
      </c>
      <c r="E2184" s="7" t="s">
        <v>1</v>
      </c>
      <c r="F2184" s="7">
        <v>0</v>
      </c>
      <c r="G2184" s="7">
        <v>0</v>
      </c>
      <c r="H2184" s="7" t="s">
        <v>2722</v>
      </c>
      <c r="I2184" s="7" t="s">
        <v>2222</v>
      </c>
      <c r="J2184" s="7" t="s">
        <v>1771</v>
      </c>
      <c r="R2184" s="7" t="s">
        <v>0</v>
      </c>
      <c r="S2184" s="7">
        <v>5780</v>
      </c>
      <c r="T2184" s="7">
        <v>253</v>
      </c>
      <c r="U2184" s="7">
        <v>100</v>
      </c>
      <c r="V2184" s="7" t="s">
        <v>1</v>
      </c>
      <c r="W2184" s="7">
        <v>0</v>
      </c>
      <c r="X2184" s="7">
        <v>0</v>
      </c>
      <c r="Y2184" s="7" t="s">
        <v>2722</v>
      </c>
      <c r="Z2184" s="7" t="s">
        <v>2222</v>
      </c>
      <c r="AA2184" s="7" t="s">
        <v>1771</v>
      </c>
    </row>
    <row r="2185" spans="1:27" x14ac:dyDescent="0.35">
      <c r="A2185" s="7" t="s">
        <v>0</v>
      </c>
      <c r="B2185" s="7">
        <v>5780</v>
      </c>
      <c r="C2185" s="7">
        <v>253</v>
      </c>
      <c r="D2185" s="7">
        <v>100</v>
      </c>
      <c r="E2185" s="7" t="s">
        <v>1</v>
      </c>
      <c r="F2185" s="7">
        <v>0</v>
      </c>
      <c r="G2185" s="7">
        <v>0</v>
      </c>
      <c r="H2185" s="7" t="s">
        <v>2722</v>
      </c>
      <c r="I2185" s="7" t="s">
        <v>2224</v>
      </c>
      <c r="J2185" s="7" t="s">
        <v>1771</v>
      </c>
      <c r="R2185" s="7" t="s">
        <v>0</v>
      </c>
      <c r="S2185" s="7">
        <v>5780</v>
      </c>
      <c r="T2185" s="7">
        <v>253</v>
      </c>
      <c r="U2185" s="7">
        <v>100</v>
      </c>
      <c r="V2185" s="7" t="s">
        <v>1</v>
      </c>
      <c r="W2185" s="7">
        <v>0</v>
      </c>
      <c r="X2185" s="7">
        <v>0</v>
      </c>
      <c r="Y2185" s="7" t="s">
        <v>2722</v>
      </c>
      <c r="Z2185" s="7" t="s">
        <v>2224</v>
      </c>
      <c r="AA2185" s="7" t="s">
        <v>1771</v>
      </c>
    </row>
    <row r="2186" spans="1:27" x14ac:dyDescent="0.35">
      <c r="A2186" s="7" t="s">
        <v>0</v>
      </c>
      <c r="B2186" s="7">
        <v>5780</v>
      </c>
      <c r="C2186" s="7">
        <v>253</v>
      </c>
      <c r="D2186" s="7">
        <v>100</v>
      </c>
      <c r="E2186" s="7" t="s">
        <v>1</v>
      </c>
      <c r="F2186" s="7">
        <v>0</v>
      </c>
      <c r="G2186" s="7">
        <v>0</v>
      </c>
      <c r="H2186" s="7" t="s">
        <v>2722</v>
      </c>
      <c r="I2186" s="7" t="s">
        <v>2225</v>
      </c>
      <c r="J2186" s="7" t="s">
        <v>1771</v>
      </c>
      <c r="R2186" s="7" t="s">
        <v>0</v>
      </c>
      <c r="S2186" s="7">
        <v>5780</v>
      </c>
      <c r="T2186" s="7">
        <v>253</v>
      </c>
      <c r="U2186" s="7">
        <v>100</v>
      </c>
      <c r="V2186" s="7" t="s">
        <v>1</v>
      </c>
      <c r="W2186" s="7">
        <v>0</v>
      </c>
      <c r="X2186" s="7">
        <v>0</v>
      </c>
      <c r="Y2186" s="7" t="s">
        <v>2722</v>
      </c>
      <c r="Z2186" s="7" t="s">
        <v>2225</v>
      </c>
      <c r="AA2186" s="7" t="s">
        <v>1771</v>
      </c>
    </row>
    <row r="2187" spans="1:27" x14ac:dyDescent="0.35">
      <c r="A2187" s="7" t="s">
        <v>0</v>
      </c>
      <c r="B2187" s="7">
        <v>5780</v>
      </c>
      <c r="C2187" s="7">
        <v>253</v>
      </c>
      <c r="D2187" s="7">
        <v>100</v>
      </c>
      <c r="E2187" s="7" t="s">
        <v>1</v>
      </c>
      <c r="F2187" s="7">
        <v>0</v>
      </c>
      <c r="G2187" s="7">
        <v>0</v>
      </c>
      <c r="H2187" s="7" t="s">
        <v>2722</v>
      </c>
      <c r="I2187" s="7" t="s">
        <v>2223</v>
      </c>
      <c r="J2187" s="7" t="s">
        <v>1771</v>
      </c>
      <c r="R2187" s="7" t="s">
        <v>0</v>
      </c>
      <c r="S2187" s="7">
        <v>5780</v>
      </c>
      <c r="T2187" s="7">
        <v>253</v>
      </c>
      <c r="U2187" s="7">
        <v>100</v>
      </c>
      <c r="V2187" s="7" t="s">
        <v>1</v>
      </c>
      <c r="W2187" s="7">
        <v>0</v>
      </c>
      <c r="X2187" s="7">
        <v>0</v>
      </c>
      <c r="Y2187" s="7" t="s">
        <v>2722</v>
      </c>
      <c r="Z2187" s="7" t="s">
        <v>2223</v>
      </c>
      <c r="AA2187" s="7" t="s">
        <v>1771</v>
      </c>
    </row>
    <row r="2188" spans="1:27" x14ac:dyDescent="0.35">
      <c r="A2188" s="7" t="s">
        <v>0</v>
      </c>
      <c r="B2188" s="7">
        <v>5780</v>
      </c>
      <c r="C2188" s="7">
        <v>253</v>
      </c>
      <c r="D2188" s="7">
        <v>100</v>
      </c>
      <c r="E2188" s="7" t="s">
        <v>1</v>
      </c>
      <c r="F2188" s="7">
        <v>0</v>
      </c>
      <c r="G2188" s="7">
        <v>0</v>
      </c>
      <c r="H2188" s="7" t="s">
        <v>2722</v>
      </c>
      <c r="I2188" s="7" t="s">
        <v>2227</v>
      </c>
      <c r="J2188" s="7" t="s">
        <v>1771</v>
      </c>
      <c r="R2188" s="7" t="s">
        <v>0</v>
      </c>
      <c r="S2188" s="7">
        <v>5780</v>
      </c>
      <c r="T2188" s="7">
        <v>253</v>
      </c>
      <c r="U2188" s="7">
        <v>100</v>
      </c>
      <c r="V2188" s="7" t="s">
        <v>1</v>
      </c>
      <c r="W2188" s="7">
        <v>0</v>
      </c>
      <c r="X2188" s="7">
        <v>0</v>
      </c>
      <c r="Y2188" s="7" t="s">
        <v>2722</v>
      </c>
      <c r="Z2188" s="7" t="s">
        <v>2227</v>
      </c>
      <c r="AA2188" s="7" t="s">
        <v>1771</v>
      </c>
    </row>
    <row r="2189" spans="1:27" x14ac:dyDescent="0.35">
      <c r="A2189" s="7" t="s">
        <v>0</v>
      </c>
      <c r="B2189" s="7">
        <v>5780</v>
      </c>
      <c r="C2189" s="7">
        <v>253</v>
      </c>
      <c r="D2189" s="7">
        <v>100</v>
      </c>
      <c r="E2189" s="7" t="s">
        <v>1</v>
      </c>
      <c r="F2189" s="7">
        <v>0</v>
      </c>
      <c r="G2189" s="7">
        <v>0</v>
      </c>
      <c r="H2189" s="7" t="s">
        <v>2722</v>
      </c>
      <c r="I2189" s="7" t="s">
        <v>2228</v>
      </c>
      <c r="J2189" s="7" t="s">
        <v>1771</v>
      </c>
      <c r="R2189" s="7" t="s">
        <v>0</v>
      </c>
      <c r="S2189" s="7">
        <v>5780</v>
      </c>
      <c r="T2189" s="7">
        <v>253</v>
      </c>
      <c r="U2189" s="7">
        <v>100</v>
      </c>
      <c r="V2189" s="7" t="s">
        <v>1</v>
      </c>
      <c r="W2189" s="7">
        <v>0</v>
      </c>
      <c r="X2189" s="7">
        <v>0</v>
      </c>
      <c r="Y2189" s="7" t="s">
        <v>2722</v>
      </c>
      <c r="Z2189" s="7" t="s">
        <v>2228</v>
      </c>
      <c r="AA2189" s="7" t="s">
        <v>1771</v>
      </c>
    </row>
    <row r="2190" spans="1:27" x14ac:dyDescent="0.35">
      <c r="A2190" s="7" t="s">
        <v>0</v>
      </c>
      <c r="B2190" s="7">
        <v>5780</v>
      </c>
      <c r="C2190" s="7">
        <v>253</v>
      </c>
      <c r="D2190" s="7">
        <v>100</v>
      </c>
      <c r="E2190" s="7" t="s">
        <v>1</v>
      </c>
      <c r="F2190" s="7">
        <v>0</v>
      </c>
      <c r="G2190" s="7">
        <v>0</v>
      </c>
      <c r="H2190" s="7" t="s">
        <v>2722</v>
      </c>
      <c r="I2190" s="7" t="s">
        <v>2231</v>
      </c>
      <c r="J2190" s="7" t="s">
        <v>1771</v>
      </c>
      <c r="R2190" s="7" t="s">
        <v>0</v>
      </c>
      <c r="S2190" s="7">
        <v>5780</v>
      </c>
      <c r="T2190" s="7">
        <v>253</v>
      </c>
      <c r="U2190" s="7">
        <v>100</v>
      </c>
      <c r="V2190" s="7" t="s">
        <v>1</v>
      </c>
      <c r="W2190" s="7">
        <v>0</v>
      </c>
      <c r="X2190" s="7">
        <v>0</v>
      </c>
      <c r="Y2190" s="7" t="s">
        <v>2722</v>
      </c>
      <c r="Z2190" s="7" t="s">
        <v>2231</v>
      </c>
      <c r="AA2190" s="7" t="s">
        <v>1771</v>
      </c>
    </row>
    <row r="2191" spans="1:27" x14ac:dyDescent="0.35">
      <c r="A2191" s="7" t="s">
        <v>0</v>
      </c>
      <c r="B2191" s="7">
        <v>5780</v>
      </c>
      <c r="C2191" s="7">
        <v>253</v>
      </c>
      <c r="D2191" s="7">
        <v>100</v>
      </c>
      <c r="E2191" s="7" t="s">
        <v>1</v>
      </c>
      <c r="F2191" s="7">
        <v>0</v>
      </c>
      <c r="G2191" s="7">
        <v>0</v>
      </c>
      <c r="H2191" s="7" t="s">
        <v>2722</v>
      </c>
      <c r="I2191" s="7" t="s">
        <v>2230</v>
      </c>
      <c r="J2191" s="7" t="s">
        <v>1771</v>
      </c>
      <c r="R2191" s="7" t="s">
        <v>0</v>
      </c>
      <c r="S2191" s="7">
        <v>5780</v>
      </c>
      <c r="T2191" s="7">
        <v>253</v>
      </c>
      <c r="U2191" s="7">
        <v>100</v>
      </c>
      <c r="V2191" s="7" t="s">
        <v>1</v>
      </c>
      <c r="W2191" s="7">
        <v>0</v>
      </c>
      <c r="X2191" s="7">
        <v>0</v>
      </c>
      <c r="Y2191" s="7" t="s">
        <v>2722</v>
      </c>
      <c r="Z2191" s="7" t="s">
        <v>2230</v>
      </c>
      <c r="AA2191" s="7" t="s">
        <v>1771</v>
      </c>
    </row>
    <row r="2192" spans="1:27" x14ac:dyDescent="0.35">
      <c r="A2192" s="7" t="s">
        <v>0</v>
      </c>
      <c r="B2192" s="7">
        <v>5780</v>
      </c>
      <c r="C2192" s="7">
        <v>253</v>
      </c>
      <c r="D2192" s="7">
        <v>100</v>
      </c>
      <c r="E2192" s="7" t="s">
        <v>1</v>
      </c>
      <c r="F2192" s="7">
        <v>0</v>
      </c>
      <c r="G2192" s="7">
        <v>0</v>
      </c>
      <c r="H2192" s="7" t="s">
        <v>2722</v>
      </c>
      <c r="I2192" s="7" t="s">
        <v>2232</v>
      </c>
      <c r="J2192" s="7" t="s">
        <v>1771</v>
      </c>
      <c r="R2192" s="7" t="s">
        <v>0</v>
      </c>
      <c r="S2192" s="7">
        <v>5780</v>
      </c>
      <c r="T2192" s="7">
        <v>253</v>
      </c>
      <c r="U2192" s="7">
        <v>100</v>
      </c>
      <c r="V2192" s="7" t="s">
        <v>1</v>
      </c>
      <c r="W2192" s="7">
        <v>0</v>
      </c>
      <c r="X2192" s="7">
        <v>0</v>
      </c>
      <c r="Y2192" s="7" t="s">
        <v>2722</v>
      </c>
      <c r="Z2192" s="7" t="s">
        <v>2232</v>
      </c>
      <c r="AA2192" s="7" t="s">
        <v>1771</v>
      </c>
    </row>
    <row r="2193" spans="1:27" x14ac:dyDescent="0.35">
      <c r="A2193" s="7" t="s">
        <v>0</v>
      </c>
      <c r="B2193" s="7">
        <v>5780</v>
      </c>
      <c r="C2193" s="7">
        <v>253</v>
      </c>
      <c r="D2193" s="7">
        <v>100</v>
      </c>
      <c r="E2193" s="7" t="s">
        <v>1</v>
      </c>
      <c r="F2193" s="7">
        <v>0</v>
      </c>
      <c r="G2193" s="7">
        <v>0</v>
      </c>
      <c r="H2193" s="7" t="s">
        <v>2722</v>
      </c>
      <c r="I2193" s="7" t="s">
        <v>2235</v>
      </c>
      <c r="J2193" s="7" t="s">
        <v>1771</v>
      </c>
      <c r="R2193" s="7" t="s">
        <v>0</v>
      </c>
      <c r="S2193" s="7">
        <v>5780</v>
      </c>
      <c r="T2193" s="7">
        <v>253</v>
      </c>
      <c r="U2193" s="7">
        <v>100</v>
      </c>
      <c r="V2193" s="7" t="s">
        <v>1</v>
      </c>
      <c r="W2193" s="7">
        <v>0</v>
      </c>
      <c r="X2193" s="7">
        <v>0</v>
      </c>
      <c r="Y2193" s="7" t="s">
        <v>2722</v>
      </c>
      <c r="Z2193" s="7" t="s">
        <v>2235</v>
      </c>
      <c r="AA2193" s="7" t="s">
        <v>1771</v>
      </c>
    </row>
    <row r="2194" spans="1:27" x14ac:dyDescent="0.35">
      <c r="A2194" s="7" t="s">
        <v>0</v>
      </c>
      <c r="B2194" s="7">
        <v>5780</v>
      </c>
      <c r="C2194" s="7">
        <v>253</v>
      </c>
      <c r="D2194" s="7">
        <v>100</v>
      </c>
      <c r="E2194" s="7" t="s">
        <v>1</v>
      </c>
      <c r="F2194" s="7">
        <v>0</v>
      </c>
      <c r="G2194" s="7">
        <v>0</v>
      </c>
      <c r="H2194" s="7" t="s">
        <v>2722</v>
      </c>
      <c r="I2194" s="7" t="s">
        <v>2233</v>
      </c>
      <c r="J2194" s="7" t="s">
        <v>1771</v>
      </c>
      <c r="R2194" s="7" t="s">
        <v>0</v>
      </c>
      <c r="S2194" s="7">
        <v>5780</v>
      </c>
      <c r="T2194" s="7">
        <v>253</v>
      </c>
      <c r="U2194" s="7">
        <v>100</v>
      </c>
      <c r="V2194" s="7" t="s">
        <v>1</v>
      </c>
      <c r="W2194" s="7">
        <v>0</v>
      </c>
      <c r="X2194" s="7">
        <v>0</v>
      </c>
      <c r="Y2194" s="7" t="s">
        <v>2722</v>
      </c>
      <c r="Z2194" s="7" t="s">
        <v>2233</v>
      </c>
      <c r="AA2194" s="7" t="s">
        <v>1771</v>
      </c>
    </row>
    <row r="2195" spans="1:27" x14ac:dyDescent="0.35">
      <c r="A2195" s="7" t="s">
        <v>0</v>
      </c>
      <c r="B2195" s="7">
        <v>5780</v>
      </c>
      <c r="C2195" s="7">
        <v>253</v>
      </c>
      <c r="D2195" s="7">
        <v>100</v>
      </c>
      <c r="E2195" s="7" t="s">
        <v>1</v>
      </c>
      <c r="F2195" s="7">
        <v>0</v>
      </c>
      <c r="G2195" s="7">
        <v>0</v>
      </c>
      <c r="H2195" s="7" t="s">
        <v>2722</v>
      </c>
      <c r="I2195" s="7" t="s">
        <v>2236</v>
      </c>
      <c r="J2195" s="7" t="s">
        <v>1771</v>
      </c>
      <c r="R2195" s="7" t="s">
        <v>0</v>
      </c>
      <c r="S2195" s="7">
        <v>5780</v>
      </c>
      <c r="T2195" s="7">
        <v>253</v>
      </c>
      <c r="U2195" s="7">
        <v>100</v>
      </c>
      <c r="V2195" s="7" t="s">
        <v>1</v>
      </c>
      <c r="W2195" s="7">
        <v>0</v>
      </c>
      <c r="X2195" s="7">
        <v>0</v>
      </c>
      <c r="Y2195" s="7" t="s">
        <v>2722</v>
      </c>
      <c r="Z2195" s="7" t="s">
        <v>2236</v>
      </c>
      <c r="AA2195" s="7" t="s">
        <v>1771</v>
      </c>
    </row>
    <row r="2196" spans="1:27" x14ac:dyDescent="0.35">
      <c r="A2196" s="7" t="s">
        <v>0</v>
      </c>
      <c r="B2196" s="7">
        <v>5780</v>
      </c>
      <c r="C2196" s="7">
        <v>253</v>
      </c>
      <c r="D2196" s="7">
        <v>100</v>
      </c>
      <c r="E2196" s="7" t="s">
        <v>1</v>
      </c>
      <c r="F2196" s="7">
        <v>0</v>
      </c>
      <c r="G2196" s="7">
        <v>0</v>
      </c>
      <c r="H2196" s="7" t="s">
        <v>2722</v>
      </c>
      <c r="I2196" s="7" t="s">
        <v>2237</v>
      </c>
      <c r="J2196" s="7" t="s">
        <v>1771</v>
      </c>
      <c r="R2196" s="7" t="s">
        <v>0</v>
      </c>
      <c r="S2196" s="7">
        <v>5780</v>
      </c>
      <c r="T2196" s="7">
        <v>253</v>
      </c>
      <c r="U2196" s="7">
        <v>100</v>
      </c>
      <c r="V2196" s="7" t="s">
        <v>1</v>
      </c>
      <c r="W2196" s="7">
        <v>0</v>
      </c>
      <c r="X2196" s="7">
        <v>0</v>
      </c>
      <c r="Y2196" s="7" t="s">
        <v>2722</v>
      </c>
      <c r="Z2196" s="7" t="s">
        <v>2237</v>
      </c>
      <c r="AA2196" s="7" t="s">
        <v>1771</v>
      </c>
    </row>
    <row r="2197" spans="1:27" x14ac:dyDescent="0.35">
      <c r="A2197" s="7" t="s">
        <v>0</v>
      </c>
      <c r="B2197" s="7">
        <v>5780</v>
      </c>
      <c r="C2197" s="7">
        <v>253</v>
      </c>
      <c r="D2197" s="7">
        <v>100</v>
      </c>
      <c r="E2197" s="7" t="s">
        <v>1</v>
      </c>
      <c r="F2197" s="7">
        <v>0</v>
      </c>
      <c r="G2197" s="7">
        <v>0</v>
      </c>
      <c r="H2197" s="7" t="s">
        <v>2722</v>
      </c>
      <c r="I2197" s="7" t="s">
        <v>2241</v>
      </c>
      <c r="J2197" s="7" t="s">
        <v>1771</v>
      </c>
      <c r="R2197" s="7" t="s">
        <v>0</v>
      </c>
      <c r="S2197" s="7">
        <v>5780</v>
      </c>
      <c r="T2197" s="7">
        <v>253</v>
      </c>
      <c r="U2197" s="7">
        <v>100</v>
      </c>
      <c r="V2197" s="7" t="s">
        <v>1</v>
      </c>
      <c r="W2197" s="7">
        <v>0</v>
      </c>
      <c r="X2197" s="7">
        <v>0</v>
      </c>
      <c r="Y2197" s="7" t="s">
        <v>2722</v>
      </c>
      <c r="Z2197" s="7" t="s">
        <v>2241</v>
      </c>
      <c r="AA2197" s="7" t="s">
        <v>1771</v>
      </c>
    </row>
    <row r="2198" spans="1:27" x14ac:dyDescent="0.35">
      <c r="A2198" s="7" t="s">
        <v>0</v>
      </c>
      <c r="B2198" s="7">
        <v>5780</v>
      </c>
      <c r="C2198" s="7">
        <v>253</v>
      </c>
      <c r="D2198" s="7">
        <v>100</v>
      </c>
      <c r="E2198" s="7" t="s">
        <v>1</v>
      </c>
      <c r="F2198" s="7">
        <v>0</v>
      </c>
      <c r="G2198" s="7">
        <v>0</v>
      </c>
      <c r="H2198" s="7" t="s">
        <v>2722</v>
      </c>
      <c r="I2198" s="7" t="s">
        <v>2240</v>
      </c>
      <c r="J2198" s="7" t="s">
        <v>1771</v>
      </c>
      <c r="R2198" s="7" t="s">
        <v>0</v>
      </c>
      <c r="S2198" s="7">
        <v>5780</v>
      </c>
      <c r="T2198" s="7">
        <v>253</v>
      </c>
      <c r="U2198" s="7">
        <v>100</v>
      </c>
      <c r="V2198" s="7" t="s">
        <v>1</v>
      </c>
      <c r="W2198" s="7">
        <v>0</v>
      </c>
      <c r="X2198" s="7">
        <v>0</v>
      </c>
      <c r="Y2198" s="7" t="s">
        <v>2722</v>
      </c>
      <c r="Z2198" s="7" t="s">
        <v>2240</v>
      </c>
      <c r="AA2198" s="7" t="s">
        <v>1771</v>
      </c>
    </row>
    <row r="2199" spans="1:27" x14ac:dyDescent="0.35">
      <c r="A2199" s="7" t="s">
        <v>0</v>
      </c>
      <c r="B2199" s="7">
        <v>5780</v>
      </c>
      <c r="C2199" s="7">
        <v>253</v>
      </c>
      <c r="D2199" s="7">
        <v>100</v>
      </c>
      <c r="E2199" s="7" t="s">
        <v>1</v>
      </c>
      <c r="F2199" s="7">
        <v>0</v>
      </c>
      <c r="G2199" s="7">
        <v>0</v>
      </c>
      <c r="H2199" s="7" t="s">
        <v>2722</v>
      </c>
      <c r="I2199" s="7" t="s">
        <v>2238</v>
      </c>
      <c r="J2199" s="7" t="s">
        <v>1771</v>
      </c>
      <c r="R2199" s="7" t="s">
        <v>0</v>
      </c>
      <c r="S2199" s="7">
        <v>5780</v>
      </c>
      <c r="T2199" s="7">
        <v>253</v>
      </c>
      <c r="U2199" s="7">
        <v>100</v>
      </c>
      <c r="V2199" s="7" t="s">
        <v>1</v>
      </c>
      <c r="W2199" s="7">
        <v>0</v>
      </c>
      <c r="X2199" s="7">
        <v>0</v>
      </c>
      <c r="Y2199" s="7" t="s">
        <v>2722</v>
      </c>
      <c r="Z2199" s="7" t="s">
        <v>2238</v>
      </c>
      <c r="AA2199" s="7" t="s">
        <v>1771</v>
      </c>
    </row>
    <row r="2200" spans="1:27" x14ac:dyDescent="0.35">
      <c r="A2200" s="7" t="s">
        <v>0</v>
      </c>
      <c r="B2200" s="7">
        <v>5780</v>
      </c>
      <c r="C2200" s="7">
        <v>253</v>
      </c>
      <c r="D2200" s="7">
        <v>100</v>
      </c>
      <c r="E2200" s="7" t="s">
        <v>1</v>
      </c>
      <c r="F2200" s="7">
        <v>0</v>
      </c>
      <c r="G2200" s="7">
        <v>0</v>
      </c>
      <c r="H2200" s="7" t="s">
        <v>2722</v>
      </c>
      <c r="I2200" s="7" t="s">
        <v>2243</v>
      </c>
      <c r="J2200" s="7" t="s">
        <v>1771</v>
      </c>
      <c r="R2200" s="7" t="s">
        <v>0</v>
      </c>
      <c r="S2200" s="7">
        <v>5780</v>
      </c>
      <c r="T2200" s="7">
        <v>253</v>
      </c>
      <c r="U2200" s="7">
        <v>100</v>
      </c>
      <c r="V2200" s="7" t="s">
        <v>1</v>
      </c>
      <c r="W2200" s="7">
        <v>0</v>
      </c>
      <c r="X2200" s="7">
        <v>0</v>
      </c>
      <c r="Y2200" s="7" t="s">
        <v>2722</v>
      </c>
      <c r="Z2200" s="7" t="s">
        <v>2243</v>
      </c>
      <c r="AA2200" s="7" t="s">
        <v>1771</v>
      </c>
    </row>
    <row r="2201" spans="1:27" x14ac:dyDescent="0.35">
      <c r="A2201" s="7" t="s">
        <v>0</v>
      </c>
      <c r="B2201" s="7">
        <v>5780</v>
      </c>
      <c r="C2201" s="7">
        <v>253</v>
      </c>
      <c r="D2201" s="7">
        <v>100</v>
      </c>
      <c r="E2201" s="7" t="s">
        <v>1</v>
      </c>
      <c r="F2201" s="7">
        <v>0</v>
      </c>
      <c r="G2201" s="7">
        <v>0</v>
      </c>
      <c r="H2201" s="7" t="s">
        <v>2722</v>
      </c>
      <c r="I2201" s="7" t="s">
        <v>2242</v>
      </c>
      <c r="J2201" s="7" t="s">
        <v>1771</v>
      </c>
      <c r="R2201" s="7" t="s">
        <v>0</v>
      </c>
      <c r="S2201" s="7">
        <v>5780</v>
      </c>
      <c r="T2201" s="7">
        <v>253</v>
      </c>
      <c r="U2201" s="7">
        <v>100</v>
      </c>
      <c r="V2201" s="7" t="s">
        <v>1</v>
      </c>
      <c r="W2201" s="7">
        <v>0</v>
      </c>
      <c r="X2201" s="7">
        <v>0</v>
      </c>
      <c r="Y2201" s="7" t="s">
        <v>2722</v>
      </c>
      <c r="Z2201" s="7" t="s">
        <v>2242</v>
      </c>
      <c r="AA2201" s="7" t="s">
        <v>1771</v>
      </c>
    </row>
    <row r="2202" spans="1:27" x14ac:dyDescent="0.35">
      <c r="A2202" s="7" t="s">
        <v>0</v>
      </c>
      <c r="B2202" s="7">
        <v>5780</v>
      </c>
      <c r="C2202" s="7">
        <v>253</v>
      </c>
      <c r="D2202" s="7">
        <v>100</v>
      </c>
      <c r="E2202" s="7" t="s">
        <v>1</v>
      </c>
      <c r="F2202" s="7">
        <v>0</v>
      </c>
      <c r="G2202" s="7">
        <v>0</v>
      </c>
      <c r="H2202" s="7" t="s">
        <v>2722</v>
      </c>
      <c r="I2202" s="7" t="s">
        <v>2244</v>
      </c>
      <c r="J2202" s="7" t="s">
        <v>1771</v>
      </c>
      <c r="R2202" s="7" t="s">
        <v>0</v>
      </c>
      <c r="S2202" s="7">
        <v>5780</v>
      </c>
      <c r="T2202" s="7">
        <v>253</v>
      </c>
      <c r="U2202" s="7">
        <v>100</v>
      </c>
      <c r="V2202" s="7" t="s">
        <v>1</v>
      </c>
      <c r="W2202" s="7">
        <v>0</v>
      </c>
      <c r="X2202" s="7">
        <v>0</v>
      </c>
      <c r="Y2202" s="7" t="s">
        <v>2722</v>
      </c>
      <c r="Z2202" s="7" t="s">
        <v>2244</v>
      </c>
      <c r="AA2202" s="7" t="s">
        <v>1771</v>
      </c>
    </row>
    <row r="2203" spans="1:27" x14ac:dyDescent="0.35">
      <c r="A2203" s="7" t="s">
        <v>0</v>
      </c>
      <c r="B2203" s="7">
        <v>5780</v>
      </c>
      <c r="C2203" s="7">
        <v>253</v>
      </c>
      <c r="D2203" s="7">
        <v>100</v>
      </c>
      <c r="E2203" s="7" t="s">
        <v>1</v>
      </c>
      <c r="F2203" s="7">
        <v>0</v>
      </c>
      <c r="G2203" s="7">
        <v>0</v>
      </c>
      <c r="H2203" s="7" t="s">
        <v>2722</v>
      </c>
      <c r="I2203" s="7" t="s">
        <v>2247</v>
      </c>
      <c r="J2203" s="7" t="s">
        <v>1771</v>
      </c>
      <c r="R2203" s="7" t="s">
        <v>0</v>
      </c>
      <c r="S2203" s="7">
        <v>5780</v>
      </c>
      <c r="T2203" s="7">
        <v>253</v>
      </c>
      <c r="U2203" s="7">
        <v>100</v>
      </c>
      <c r="V2203" s="7" t="s">
        <v>1</v>
      </c>
      <c r="W2203" s="7">
        <v>0</v>
      </c>
      <c r="X2203" s="7">
        <v>0</v>
      </c>
      <c r="Y2203" s="7" t="s">
        <v>2722</v>
      </c>
      <c r="Z2203" s="7" t="s">
        <v>2247</v>
      </c>
      <c r="AA2203" s="7" t="s">
        <v>1771</v>
      </c>
    </row>
    <row r="2204" spans="1:27" x14ac:dyDescent="0.35">
      <c r="A2204" s="7" t="s">
        <v>0</v>
      </c>
      <c r="B2204" s="7">
        <v>5780</v>
      </c>
      <c r="C2204" s="7">
        <v>253</v>
      </c>
      <c r="D2204" s="7">
        <v>100</v>
      </c>
      <c r="E2204" s="7" t="s">
        <v>1</v>
      </c>
      <c r="F2204" s="7">
        <v>0</v>
      </c>
      <c r="G2204" s="7">
        <v>0</v>
      </c>
      <c r="H2204" s="7" t="s">
        <v>2722</v>
      </c>
      <c r="I2204" s="7" t="s">
        <v>2245</v>
      </c>
      <c r="J2204" s="7" t="s">
        <v>1771</v>
      </c>
      <c r="R2204" s="7" t="s">
        <v>0</v>
      </c>
      <c r="S2204" s="7">
        <v>5780</v>
      </c>
      <c r="T2204" s="7">
        <v>253</v>
      </c>
      <c r="U2204" s="7">
        <v>100</v>
      </c>
      <c r="V2204" s="7" t="s">
        <v>1</v>
      </c>
      <c r="W2204" s="7">
        <v>0</v>
      </c>
      <c r="X2204" s="7">
        <v>0</v>
      </c>
      <c r="Y2204" s="7" t="s">
        <v>2722</v>
      </c>
      <c r="Z2204" s="7" t="s">
        <v>2245</v>
      </c>
      <c r="AA2204" s="7" t="s">
        <v>1771</v>
      </c>
    </row>
    <row r="2205" spans="1:27" x14ac:dyDescent="0.35">
      <c r="A2205" s="7" t="s">
        <v>0</v>
      </c>
      <c r="B2205" s="7">
        <v>5780</v>
      </c>
      <c r="C2205" s="7">
        <v>253</v>
      </c>
      <c r="D2205" s="7">
        <v>100</v>
      </c>
      <c r="E2205" s="7" t="s">
        <v>1</v>
      </c>
      <c r="F2205" s="7">
        <v>0</v>
      </c>
      <c r="G2205" s="7">
        <v>0</v>
      </c>
      <c r="H2205" s="7" t="s">
        <v>2722</v>
      </c>
      <c r="I2205" s="7" t="s">
        <v>2246</v>
      </c>
      <c r="J2205" s="7" t="s">
        <v>1771</v>
      </c>
      <c r="R2205" s="7" t="s">
        <v>0</v>
      </c>
      <c r="S2205" s="7">
        <v>5780</v>
      </c>
      <c r="T2205" s="7">
        <v>253</v>
      </c>
      <c r="U2205" s="7">
        <v>100</v>
      </c>
      <c r="V2205" s="7" t="s">
        <v>1</v>
      </c>
      <c r="W2205" s="7">
        <v>0</v>
      </c>
      <c r="X2205" s="7">
        <v>0</v>
      </c>
      <c r="Y2205" s="7" t="s">
        <v>2722</v>
      </c>
      <c r="Z2205" s="7" t="s">
        <v>2246</v>
      </c>
      <c r="AA2205" s="7" t="s">
        <v>1771</v>
      </c>
    </row>
    <row r="2206" spans="1:27" x14ac:dyDescent="0.35">
      <c r="A2206" s="7" t="s">
        <v>0</v>
      </c>
      <c r="B2206" s="7">
        <v>5780</v>
      </c>
      <c r="C2206" s="7">
        <v>253</v>
      </c>
      <c r="D2206" s="7">
        <v>100</v>
      </c>
      <c r="E2206" s="7" t="s">
        <v>1</v>
      </c>
      <c r="F2206" s="7">
        <v>0</v>
      </c>
      <c r="G2206" s="7">
        <v>0</v>
      </c>
      <c r="H2206" s="7" t="s">
        <v>2722</v>
      </c>
      <c r="I2206" s="7" t="s">
        <v>2248</v>
      </c>
      <c r="J2206" s="7" t="s">
        <v>1771</v>
      </c>
      <c r="R2206" s="7" t="s">
        <v>0</v>
      </c>
      <c r="S2206" s="7">
        <v>5780</v>
      </c>
      <c r="T2206" s="7">
        <v>253</v>
      </c>
      <c r="U2206" s="7">
        <v>100</v>
      </c>
      <c r="V2206" s="7" t="s">
        <v>1</v>
      </c>
      <c r="W2206" s="7">
        <v>0</v>
      </c>
      <c r="X2206" s="7">
        <v>0</v>
      </c>
      <c r="Y2206" s="7" t="s">
        <v>2722</v>
      </c>
      <c r="Z2206" s="7" t="s">
        <v>2248</v>
      </c>
      <c r="AA2206" s="7" t="s">
        <v>1771</v>
      </c>
    </row>
    <row r="2207" spans="1:27" x14ac:dyDescent="0.35">
      <c r="A2207" s="7" t="s">
        <v>0</v>
      </c>
      <c r="B2207" s="7">
        <v>5780</v>
      </c>
      <c r="C2207" s="7">
        <v>253</v>
      </c>
      <c r="D2207" s="7">
        <v>100</v>
      </c>
      <c r="E2207" s="7" t="s">
        <v>1</v>
      </c>
      <c r="F2207" s="7">
        <v>0</v>
      </c>
      <c r="G2207" s="7">
        <v>0</v>
      </c>
      <c r="H2207" s="7" t="s">
        <v>2722</v>
      </c>
      <c r="I2207" s="7" t="s">
        <v>2250</v>
      </c>
      <c r="J2207" s="7" t="s">
        <v>1771</v>
      </c>
      <c r="R2207" s="7" t="s">
        <v>0</v>
      </c>
      <c r="S2207" s="7">
        <v>5780</v>
      </c>
      <c r="T2207" s="7">
        <v>253</v>
      </c>
      <c r="U2207" s="7">
        <v>100</v>
      </c>
      <c r="V2207" s="7" t="s">
        <v>1</v>
      </c>
      <c r="W2207" s="7">
        <v>0</v>
      </c>
      <c r="X2207" s="7">
        <v>0</v>
      </c>
      <c r="Y2207" s="7" t="s">
        <v>2722</v>
      </c>
      <c r="Z2207" s="7" t="s">
        <v>2250</v>
      </c>
      <c r="AA2207" s="7" t="s">
        <v>1771</v>
      </c>
    </row>
    <row r="2208" spans="1:27" x14ac:dyDescent="0.35">
      <c r="A2208" s="7" t="s">
        <v>0</v>
      </c>
      <c r="B2208" s="7">
        <v>5780</v>
      </c>
      <c r="C2208" s="7">
        <v>253</v>
      </c>
      <c r="D2208" s="7">
        <v>100</v>
      </c>
      <c r="E2208" s="7" t="s">
        <v>1</v>
      </c>
      <c r="F2208" s="7">
        <v>0</v>
      </c>
      <c r="G2208" s="7">
        <v>0</v>
      </c>
      <c r="H2208" s="7" t="s">
        <v>2722</v>
      </c>
      <c r="I2208" s="7" t="s">
        <v>2252</v>
      </c>
      <c r="J2208" s="7" t="s">
        <v>1771</v>
      </c>
      <c r="R2208" s="7" t="s">
        <v>0</v>
      </c>
      <c r="S2208" s="7">
        <v>5780</v>
      </c>
      <c r="T2208" s="7">
        <v>253</v>
      </c>
      <c r="U2208" s="7">
        <v>100</v>
      </c>
      <c r="V2208" s="7" t="s">
        <v>1</v>
      </c>
      <c r="W2208" s="7">
        <v>0</v>
      </c>
      <c r="X2208" s="7">
        <v>0</v>
      </c>
      <c r="Y2208" s="7" t="s">
        <v>2722</v>
      </c>
      <c r="Z2208" s="7" t="s">
        <v>2252</v>
      </c>
      <c r="AA2208" s="7" t="s">
        <v>1771</v>
      </c>
    </row>
    <row r="2209" spans="1:27" x14ac:dyDescent="0.35">
      <c r="A2209" s="7" t="s">
        <v>0</v>
      </c>
      <c r="B2209" s="7">
        <v>5780</v>
      </c>
      <c r="C2209" s="7">
        <v>253</v>
      </c>
      <c r="D2209" s="7">
        <v>100</v>
      </c>
      <c r="E2209" s="7" t="s">
        <v>1</v>
      </c>
      <c r="F2209" s="7">
        <v>0</v>
      </c>
      <c r="G2209" s="7">
        <v>0</v>
      </c>
      <c r="H2209" s="7" t="s">
        <v>2722</v>
      </c>
      <c r="I2209" s="7" t="s">
        <v>2249</v>
      </c>
      <c r="J2209" s="7" t="s">
        <v>1771</v>
      </c>
      <c r="R2209" s="7" t="s">
        <v>0</v>
      </c>
      <c r="S2209" s="7">
        <v>5780</v>
      </c>
      <c r="T2209" s="7">
        <v>253</v>
      </c>
      <c r="U2209" s="7">
        <v>100</v>
      </c>
      <c r="V2209" s="7" t="s">
        <v>1</v>
      </c>
      <c r="W2209" s="7">
        <v>0</v>
      </c>
      <c r="X2209" s="7">
        <v>0</v>
      </c>
      <c r="Y2209" s="7" t="s">
        <v>2722</v>
      </c>
      <c r="Z2209" s="7" t="s">
        <v>2249</v>
      </c>
      <c r="AA2209" s="7" t="s">
        <v>1771</v>
      </c>
    </row>
    <row r="2210" spans="1:27" x14ac:dyDescent="0.35">
      <c r="A2210" s="7" t="s">
        <v>0</v>
      </c>
      <c r="B2210" s="7">
        <v>5780</v>
      </c>
      <c r="C2210" s="7">
        <v>253</v>
      </c>
      <c r="D2210" s="7">
        <v>100</v>
      </c>
      <c r="E2210" s="7" t="s">
        <v>1</v>
      </c>
      <c r="F2210" s="7">
        <v>0</v>
      </c>
      <c r="G2210" s="7">
        <v>0</v>
      </c>
      <c r="H2210" s="7" t="s">
        <v>2722</v>
      </c>
      <c r="I2210" s="7" t="s">
        <v>2251</v>
      </c>
      <c r="J2210" s="7" t="s">
        <v>1771</v>
      </c>
      <c r="R2210" s="7" t="s">
        <v>0</v>
      </c>
      <c r="S2210" s="7">
        <v>5780</v>
      </c>
      <c r="T2210" s="7">
        <v>253</v>
      </c>
      <c r="U2210" s="7">
        <v>100</v>
      </c>
      <c r="V2210" s="7" t="s">
        <v>1</v>
      </c>
      <c r="W2210" s="7">
        <v>0</v>
      </c>
      <c r="X2210" s="7">
        <v>0</v>
      </c>
      <c r="Y2210" s="7" t="s">
        <v>2722</v>
      </c>
      <c r="Z2210" s="7" t="s">
        <v>2251</v>
      </c>
      <c r="AA2210" s="7" t="s">
        <v>1771</v>
      </c>
    </row>
    <row r="2211" spans="1:27" x14ac:dyDescent="0.35">
      <c r="A2211" s="7" t="s">
        <v>0</v>
      </c>
      <c r="B2211" s="7">
        <v>5780</v>
      </c>
      <c r="C2211" s="7">
        <v>253</v>
      </c>
      <c r="D2211" s="7">
        <v>100</v>
      </c>
      <c r="E2211" s="7" t="s">
        <v>1</v>
      </c>
      <c r="F2211" s="7">
        <v>0</v>
      </c>
      <c r="G2211" s="7">
        <v>0</v>
      </c>
      <c r="H2211" s="7" t="s">
        <v>2722</v>
      </c>
      <c r="I2211" s="7" t="s">
        <v>2253</v>
      </c>
      <c r="J2211" s="7" t="s">
        <v>1771</v>
      </c>
      <c r="R2211" s="7" t="s">
        <v>0</v>
      </c>
      <c r="S2211" s="7">
        <v>5780</v>
      </c>
      <c r="T2211" s="7">
        <v>253</v>
      </c>
      <c r="U2211" s="7">
        <v>100</v>
      </c>
      <c r="V2211" s="7" t="s">
        <v>1</v>
      </c>
      <c r="W2211" s="7">
        <v>0</v>
      </c>
      <c r="X2211" s="7">
        <v>0</v>
      </c>
      <c r="Y2211" s="7" t="s">
        <v>2722</v>
      </c>
      <c r="Z2211" s="7" t="s">
        <v>2253</v>
      </c>
      <c r="AA2211" s="7" t="s">
        <v>1771</v>
      </c>
    </row>
    <row r="2212" spans="1:27" x14ac:dyDescent="0.35">
      <c r="A2212" s="7" t="s">
        <v>0</v>
      </c>
      <c r="B2212" s="7">
        <v>5780</v>
      </c>
      <c r="C2212" s="7">
        <v>253</v>
      </c>
      <c r="D2212" s="7">
        <v>100</v>
      </c>
      <c r="E2212" s="7" t="s">
        <v>1</v>
      </c>
      <c r="F2212" s="7">
        <v>0</v>
      </c>
      <c r="G2212" s="7">
        <v>0</v>
      </c>
      <c r="H2212" s="7" t="s">
        <v>2722</v>
      </c>
      <c r="I2212" s="7" t="s">
        <v>2254</v>
      </c>
      <c r="J2212" s="7" t="s">
        <v>1771</v>
      </c>
      <c r="R2212" s="7" t="s">
        <v>0</v>
      </c>
      <c r="S2212" s="7">
        <v>5780</v>
      </c>
      <c r="T2212" s="7">
        <v>253</v>
      </c>
      <c r="U2212" s="7">
        <v>100</v>
      </c>
      <c r="V2212" s="7" t="s">
        <v>1</v>
      </c>
      <c r="W2212" s="7">
        <v>0</v>
      </c>
      <c r="X2212" s="7">
        <v>0</v>
      </c>
      <c r="Y2212" s="7" t="s">
        <v>2722</v>
      </c>
      <c r="Z2212" s="7" t="s">
        <v>2254</v>
      </c>
      <c r="AA2212" s="7" t="s">
        <v>1771</v>
      </c>
    </row>
    <row r="2213" spans="1:27" x14ac:dyDescent="0.35">
      <c r="A2213" s="7" t="s">
        <v>0</v>
      </c>
      <c r="B2213" s="7">
        <v>5780</v>
      </c>
      <c r="C2213" s="7">
        <v>253</v>
      </c>
      <c r="D2213" s="7">
        <v>100</v>
      </c>
      <c r="E2213" s="7" t="s">
        <v>1</v>
      </c>
      <c r="F2213" s="7">
        <v>0</v>
      </c>
      <c r="G2213" s="7">
        <v>0</v>
      </c>
      <c r="H2213" s="7" t="s">
        <v>2722</v>
      </c>
      <c r="I2213" s="7" t="s">
        <v>2255</v>
      </c>
      <c r="J2213" s="7" t="s">
        <v>1771</v>
      </c>
      <c r="R2213" s="7" t="s">
        <v>0</v>
      </c>
      <c r="S2213" s="7">
        <v>5780</v>
      </c>
      <c r="T2213" s="7">
        <v>253</v>
      </c>
      <c r="U2213" s="7">
        <v>100</v>
      </c>
      <c r="V2213" s="7" t="s">
        <v>1</v>
      </c>
      <c r="W2213" s="7">
        <v>0</v>
      </c>
      <c r="X2213" s="7">
        <v>0</v>
      </c>
      <c r="Y2213" s="7" t="s">
        <v>2722</v>
      </c>
      <c r="Z2213" s="7" t="s">
        <v>2255</v>
      </c>
      <c r="AA2213" s="7" t="s">
        <v>1771</v>
      </c>
    </row>
    <row r="2214" spans="1:27" x14ac:dyDescent="0.35">
      <c r="A2214" s="7" t="s">
        <v>0</v>
      </c>
      <c r="B2214" s="7">
        <v>5780</v>
      </c>
      <c r="C2214" s="7">
        <v>253</v>
      </c>
      <c r="D2214" s="7">
        <v>100</v>
      </c>
      <c r="E2214" s="7" t="s">
        <v>1</v>
      </c>
      <c r="F2214" s="7">
        <v>0</v>
      </c>
      <c r="G2214" s="7">
        <v>0</v>
      </c>
      <c r="H2214" s="7" t="s">
        <v>2722</v>
      </c>
      <c r="I2214" s="7" t="s">
        <v>2256</v>
      </c>
      <c r="J2214" s="7" t="s">
        <v>1771</v>
      </c>
      <c r="R2214" s="7" t="s">
        <v>0</v>
      </c>
      <c r="S2214" s="7">
        <v>5780</v>
      </c>
      <c r="T2214" s="7">
        <v>253</v>
      </c>
      <c r="U2214" s="7">
        <v>100</v>
      </c>
      <c r="V2214" s="7" t="s">
        <v>1</v>
      </c>
      <c r="W2214" s="7">
        <v>0</v>
      </c>
      <c r="X2214" s="7">
        <v>0</v>
      </c>
      <c r="Y2214" s="7" t="s">
        <v>2722</v>
      </c>
      <c r="Z2214" s="7" t="s">
        <v>2256</v>
      </c>
      <c r="AA2214" s="7" t="s">
        <v>1771</v>
      </c>
    </row>
    <row r="2215" spans="1:27" x14ac:dyDescent="0.35">
      <c r="A2215" s="7" t="s">
        <v>0</v>
      </c>
      <c r="B2215" s="7">
        <v>5780</v>
      </c>
      <c r="C2215" s="7">
        <v>253</v>
      </c>
      <c r="D2215" s="7">
        <v>100</v>
      </c>
      <c r="E2215" s="7" t="s">
        <v>1</v>
      </c>
      <c r="F2215" s="7">
        <v>0</v>
      </c>
      <c r="G2215" s="7">
        <v>0</v>
      </c>
      <c r="H2215" s="7" t="s">
        <v>2722</v>
      </c>
      <c r="I2215" s="7" t="s">
        <v>2259</v>
      </c>
      <c r="J2215" s="7" t="s">
        <v>1771</v>
      </c>
      <c r="R2215" s="7" t="s">
        <v>0</v>
      </c>
      <c r="S2215" s="7">
        <v>5780</v>
      </c>
      <c r="T2215" s="7">
        <v>253</v>
      </c>
      <c r="U2215" s="7">
        <v>100</v>
      </c>
      <c r="V2215" s="7" t="s">
        <v>1</v>
      </c>
      <c r="W2215" s="7">
        <v>0</v>
      </c>
      <c r="X2215" s="7">
        <v>0</v>
      </c>
      <c r="Y2215" s="7" t="s">
        <v>2722</v>
      </c>
      <c r="Z2215" s="7" t="s">
        <v>2259</v>
      </c>
      <c r="AA2215" s="7" t="s">
        <v>1771</v>
      </c>
    </row>
    <row r="2216" spans="1:27" x14ac:dyDescent="0.35">
      <c r="A2216" s="7" t="s">
        <v>0</v>
      </c>
      <c r="B2216" s="7">
        <v>5780</v>
      </c>
      <c r="C2216" s="7">
        <v>253</v>
      </c>
      <c r="D2216" s="7">
        <v>100</v>
      </c>
      <c r="E2216" s="7" t="s">
        <v>1</v>
      </c>
      <c r="F2216" s="7">
        <v>0</v>
      </c>
      <c r="G2216" s="7">
        <v>0</v>
      </c>
      <c r="H2216" s="7" t="s">
        <v>2722</v>
      </c>
      <c r="I2216" s="7" t="s">
        <v>2257</v>
      </c>
      <c r="J2216" s="7" t="s">
        <v>1771</v>
      </c>
      <c r="R2216" s="7" t="s">
        <v>0</v>
      </c>
      <c r="S2216" s="7">
        <v>5780</v>
      </c>
      <c r="T2216" s="7">
        <v>253</v>
      </c>
      <c r="U2216" s="7">
        <v>100</v>
      </c>
      <c r="V2216" s="7" t="s">
        <v>1</v>
      </c>
      <c r="W2216" s="7">
        <v>0</v>
      </c>
      <c r="X2216" s="7">
        <v>0</v>
      </c>
      <c r="Y2216" s="7" t="s">
        <v>2722</v>
      </c>
      <c r="Z2216" s="7" t="s">
        <v>2257</v>
      </c>
      <c r="AA2216" s="7" t="s">
        <v>1771</v>
      </c>
    </row>
    <row r="2217" spans="1:27" x14ac:dyDescent="0.35">
      <c r="A2217" s="7" t="s">
        <v>0</v>
      </c>
      <c r="B2217" s="7">
        <v>5780</v>
      </c>
      <c r="C2217" s="7">
        <v>253</v>
      </c>
      <c r="D2217" s="7">
        <v>100</v>
      </c>
      <c r="E2217" s="7" t="s">
        <v>1</v>
      </c>
      <c r="F2217" s="7">
        <v>0</v>
      </c>
      <c r="G2217" s="7">
        <v>0</v>
      </c>
      <c r="H2217" s="7" t="s">
        <v>2722</v>
      </c>
      <c r="I2217" s="7" t="s">
        <v>2258</v>
      </c>
      <c r="J2217" s="7" t="s">
        <v>1771</v>
      </c>
      <c r="R2217" s="7" t="s">
        <v>0</v>
      </c>
      <c r="S2217" s="7">
        <v>5780</v>
      </c>
      <c r="T2217" s="7">
        <v>253</v>
      </c>
      <c r="U2217" s="7">
        <v>100</v>
      </c>
      <c r="V2217" s="7" t="s">
        <v>1</v>
      </c>
      <c r="W2217" s="7">
        <v>0</v>
      </c>
      <c r="X2217" s="7">
        <v>0</v>
      </c>
      <c r="Y2217" s="7" t="s">
        <v>2722</v>
      </c>
      <c r="Z2217" s="7" t="s">
        <v>2258</v>
      </c>
      <c r="AA2217" s="7" t="s">
        <v>1771</v>
      </c>
    </row>
    <row r="2218" spans="1:27" x14ac:dyDescent="0.35">
      <c r="A2218" s="7" t="s">
        <v>0</v>
      </c>
      <c r="B2218" s="7">
        <v>5780</v>
      </c>
      <c r="C2218" s="7">
        <v>253</v>
      </c>
      <c r="D2218" s="7">
        <v>100</v>
      </c>
      <c r="E2218" s="7" t="s">
        <v>1</v>
      </c>
      <c r="F2218" s="7">
        <v>0</v>
      </c>
      <c r="G2218" s="7">
        <v>0</v>
      </c>
      <c r="H2218" s="7" t="s">
        <v>2722</v>
      </c>
      <c r="I2218" s="7" t="s">
        <v>2260</v>
      </c>
      <c r="J2218" s="7" t="s">
        <v>1771</v>
      </c>
      <c r="R2218" s="7" t="s">
        <v>0</v>
      </c>
      <c r="S2218" s="7">
        <v>5780</v>
      </c>
      <c r="T2218" s="7">
        <v>253</v>
      </c>
      <c r="U2218" s="7">
        <v>100</v>
      </c>
      <c r="V2218" s="7" t="s">
        <v>1</v>
      </c>
      <c r="W2218" s="7">
        <v>0</v>
      </c>
      <c r="X2218" s="7">
        <v>0</v>
      </c>
      <c r="Y2218" s="7" t="s">
        <v>2722</v>
      </c>
      <c r="Z2218" s="7" t="s">
        <v>2260</v>
      </c>
      <c r="AA2218" s="7" t="s">
        <v>1771</v>
      </c>
    </row>
    <row r="2219" spans="1:27" x14ac:dyDescent="0.35">
      <c r="A2219" s="7" t="s">
        <v>0</v>
      </c>
      <c r="B2219" s="7">
        <v>5193</v>
      </c>
      <c r="C2219" s="7">
        <v>253</v>
      </c>
      <c r="D2219" s="7">
        <v>100</v>
      </c>
      <c r="E2219" s="7" t="s">
        <v>1</v>
      </c>
      <c r="F2219" s="7">
        <v>0</v>
      </c>
      <c r="G2219" s="7">
        <v>0</v>
      </c>
      <c r="H2219" s="7" t="s">
        <v>2723</v>
      </c>
      <c r="I2219" s="7" t="s">
        <v>2261</v>
      </c>
      <c r="J2219" s="7" t="s">
        <v>1816</v>
      </c>
      <c r="R2219" s="7" t="s">
        <v>0</v>
      </c>
      <c r="S2219" s="7">
        <v>5193</v>
      </c>
      <c r="T2219" s="7">
        <v>253</v>
      </c>
      <c r="U2219" s="7">
        <v>100</v>
      </c>
      <c r="V2219" s="7" t="s">
        <v>1</v>
      </c>
      <c r="W2219" s="7">
        <v>0</v>
      </c>
      <c r="X2219" s="7">
        <v>0</v>
      </c>
      <c r="Y2219" s="7" t="s">
        <v>2723</v>
      </c>
      <c r="Z2219" s="7" t="s">
        <v>2261</v>
      </c>
      <c r="AA2219" s="7" t="s">
        <v>1816</v>
      </c>
    </row>
    <row r="2220" spans="1:27" x14ac:dyDescent="0.35">
      <c r="A2220" s="7" t="s">
        <v>0</v>
      </c>
      <c r="B2220" s="7">
        <v>5193</v>
      </c>
      <c r="C2220" s="7">
        <v>253</v>
      </c>
      <c r="D2220" s="7">
        <v>100</v>
      </c>
      <c r="E2220" s="7" t="s">
        <v>1</v>
      </c>
      <c r="F2220" s="7">
        <v>0</v>
      </c>
      <c r="G2220" s="7">
        <v>0</v>
      </c>
      <c r="H2220" s="7" t="s">
        <v>2723</v>
      </c>
      <c r="I2220" s="7" t="s">
        <v>2262</v>
      </c>
      <c r="J2220" s="7" t="s">
        <v>1816</v>
      </c>
      <c r="R2220" s="7" t="s">
        <v>0</v>
      </c>
      <c r="S2220" s="7">
        <v>5193</v>
      </c>
      <c r="T2220" s="7">
        <v>253</v>
      </c>
      <c r="U2220" s="7">
        <v>100</v>
      </c>
      <c r="V2220" s="7" t="s">
        <v>1</v>
      </c>
      <c r="W2220" s="7">
        <v>0</v>
      </c>
      <c r="X2220" s="7">
        <v>0</v>
      </c>
      <c r="Y2220" s="7" t="s">
        <v>2723</v>
      </c>
      <c r="Z2220" s="7" t="s">
        <v>2262</v>
      </c>
      <c r="AA2220" s="7" t="s">
        <v>1816</v>
      </c>
    </row>
    <row r="2221" spans="1:27" x14ac:dyDescent="0.35">
      <c r="A2221" s="7" t="s">
        <v>0</v>
      </c>
      <c r="B2221" s="7">
        <v>5193</v>
      </c>
      <c r="C2221" s="7">
        <v>253</v>
      </c>
      <c r="D2221" s="7">
        <v>100</v>
      </c>
      <c r="E2221" s="7" t="s">
        <v>1</v>
      </c>
      <c r="F2221" s="7">
        <v>0</v>
      </c>
      <c r="G2221" s="7">
        <v>0</v>
      </c>
      <c r="H2221" s="7" t="s">
        <v>2723</v>
      </c>
      <c r="I2221" s="7" t="s">
        <v>2264</v>
      </c>
      <c r="J2221" s="7" t="s">
        <v>1816</v>
      </c>
      <c r="R2221" s="7" t="s">
        <v>0</v>
      </c>
      <c r="S2221" s="7">
        <v>5193</v>
      </c>
      <c r="T2221" s="7">
        <v>253</v>
      </c>
      <c r="U2221" s="7">
        <v>100</v>
      </c>
      <c r="V2221" s="7" t="s">
        <v>1</v>
      </c>
      <c r="W2221" s="7">
        <v>0</v>
      </c>
      <c r="X2221" s="7">
        <v>0</v>
      </c>
      <c r="Y2221" s="7" t="s">
        <v>2723</v>
      </c>
      <c r="Z2221" s="7" t="s">
        <v>2264</v>
      </c>
      <c r="AA2221" s="7" t="s">
        <v>1816</v>
      </c>
    </row>
    <row r="2222" spans="1:27" x14ac:dyDescent="0.35">
      <c r="A2222" s="7" t="s">
        <v>0</v>
      </c>
      <c r="B2222" s="7">
        <v>5193</v>
      </c>
      <c r="C2222" s="7">
        <v>253</v>
      </c>
      <c r="D2222" s="7">
        <v>100</v>
      </c>
      <c r="E2222" s="7" t="s">
        <v>1</v>
      </c>
      <c r="F2222" s="7">
        <v>0</v>
      </c>
      <c r="G2222" s="7">
        <v>0</v>
      </c>
      <c r="H2222" s="7" t="s">
        <v>2723</v>
      </c>
      <c r="I2222" s="7" t="s">
        <v>2265</v>
      </c>
      <c r="J2222" s="7" t="s">
        <v>1816</v>
      </c>
      <c r="R2222" s="7" t="s">
        <v>0</v>
      </c>
      <c r="S2222" s="7">
        <v>5193</v>
      </c>
      <c r="T2222" s="7">
        <v>253</v>
      </c>
      <c r="U2222" s="7">
        <v>100</v>
      </c>
      <c r="V2222" s="7" t="s">
        <v>1</v>
      </c>
      <c r="W2222" s="7">
        <v>0</v>
      </c>
      <c r="X2222" s="7">
        <v>0</v>
      </c>
      <c r="Y2222" s="7" t="s">
        <v>2723</v>
      </c>
      <c r="Z2222" s="7" t="s">
        <v>2265</v>
      </c>
      <c r="AA2222" s="7" t="s">
        <v>1816</v>
      </c>
    </row>
    <row r="2223" spans="1:27" x14ac:dyDescent="0.35">
      <c r="A2223" s="7" t="s">
        <v>0</v>
      </c>
      <c r="B2223" s="7">
        <v>5193</v>
      </c>
      <c r="C2223" s="7">
        <v>253</v>
      </c>
      <c r="D2223" s="7">
        <v>100</v>
      </c>
      <c r="E2223" s="7" t="s">
        <v>1</v>
      </c>
      <c r="F2223" s="7">
        <v>0</v>
      </c>
      <c r="G2223" s="7">
        <v>0</v>
      </c>
      <c r="H2223" s="7" t="s">
        <v>2723</v>
      </c>
      <c r="I2223" s="7" t="s">
        <v>2266</v>
      </c>
      <c r="J2223" s="7" t="s">
        <v>1816</v>
      </c>
      <c r="R2223" s="7" t="s">
        <v>0</v>
      </c>
      <c r="S2223" s="7">
        <v>5193</v>
      </c>
      <c r="T2223" s="7">
        <v>253</v>
      </c>
      <c r="U2223" s="7">
        <v>100</v>
      </c>
      <c r="V2223" s="7" t="s">
        <v>1</v>
      </c>
      <c r="W2223" s="7">
        <v>0</v>
      </c>
      <c r="X2223" s="7">
        <v>0</v>
      </c>
      <c r="Y2223" s="7" t="s">
        <v>2723</v>
      </c>
      <c r="Z2223" s="7" t="s">
        <v>2266</v>
      </c>
      <c r="AA2223" s="7" t="s">
        <v>1816</v>
      </c>
    </row>
    <row r="2224" spans="1:27" x14ac:dyDescent="0.35">
      <c r="A2224" s="7" t="s">
        <v>0</v>
      </c>
      <c r="B2224" s="7">
        <v>5193</v>
      </c>
      <c r="C2224" s="7">
        <v>253</v>
      </c>
      <c r="D2224" s="7">
        <v>100</v>
      </c>
      <c r="E2224" s="7" t="s">
        <v>1</v>
      </c>
      <c r="F2224" s="7">
        <v>0</v>
      </c>
      <c r="G2224" s="7">
        <v>0</v>
      </c>
      <c r="H2224" s="7" t="s">
        <v>2723</v>
      </c>
      <c r="I2224" s="7" t="s">
        <v>2267</v>
      </c>
      <c r="J2224" s="7" t="s">
        <v>1816</v>
      </c>
      <c r="R2224" s="7" t="s">
        <v>0</v>
      </c>
      <c r="S2224" s="7">
        <v>5193</v>
      </c>
      <c r="T2224" s="7">
        <v>253</v>
      </c>
      <c r="U2224" s="7">
        <v>100</v>
      </c>
      <c r="V2224" s="7" t="s">
        <v>1</v>
      </c>
      <c r="W2224" s="7">
        <v>0</v>
      </c>
      <c r="X2224" s="7">
        <v>0</v>
      </c>
      <c r="Y2224" s="7" t="s">
        <v>2723</v>
      </c>
      <c r="Z2224" s="7" t="s">
        <v>2267</v>
      </c>
      <c r="AA2224" s="7" t="s">
        <v>1816</v>
      </c>
    </row>
    <row r="2225" spans="1:27" x14ac:dyDescent="0.35">
      <c r="A2225" s="7" t="s">
        <v>0</v>
      </c>
      <c r="B2225" s="7">
        <v>5193</v>
      </c>
      <c r="C2225" s="7">
        <v>253</v>
      </c>
      <c r="D2225" s="7">
        <v>100</v>
      </c>
      <c r="E2225" s="7" t="s">
        <v>1</v>
      </c>
      <c r="F2225" s="7">
        <v>0</v>
      </c>
      <c r="G2225" s="7">
        <v>0</v>
      </c>
      <c r="H2225" s="7" t="s">
        <v>2723</v>
      </c>
      <c r="I2225" s="7" t="s">
        <v>2268</v>
      </c>
      <c r="J2225" s="7" t="s">
        <v>1816</v>
      </c>
      <c r="R2225" s="7" t="s">
        <v>0</v>
      </c>
      <c r="S2225" s="7">
        <v>5193</v>
      </c>
      <c r="T2225" s="7">
        <v>253</v>
      </c>
      <c r="U2225" s="7">
        <v>100</v>
      </c>
      <c r="V2225" s="7" t="s">
        <v>1</v>
      </c>
      <c r="W2225" s="7">
        <v>0</v>
      </c>
      <c r="X2225" s="7">
        <v>0</v>
      </c>
      <c r="Y2225" s="7" t="s">
        <v>2723</v>
      </c>
      <c r="Z2225" s="7" t="s">
        <v>2268</v>
      </c>
      <c r="AA2225" s="7" t="s">
        <v>1816</v>
      </c>
    </row>
    <row r="2226" spans="1:27" x14ac:dyDescent="0.35">
      <c r="A2226" s="7" t="s">
        <v>0</v>
      </c>
      <c r="B2226" s="7">
        <v>5193</v>
      </c>
      <c r="C2226" s="7">
        <v>253</v>
      </c>
      <c r="D2226" s="7">
        <v>100</v>
      </c>
      <c r="E2226" s="7" t="s">
        <v>1</v>
      </c>
      <c r="F2226" s="7">
        <v>0</v>
      </c>
      <c r="G2226" s="7">
        <v>0</v>
      </c>
      <c r="H2226" s="7" t="s">
        <v>2723</v>
      </c>
      <c r="I2226" s="7" t="s">
        <v>2269</v>
      </c>
      <c r="J2226" s="7" t="s">
        <v>1816</v>
      </c>
      <c r="R2226" s="7" t="s">
        <v>0</v>
      </c>
      <c r="S2226" s="7">
        <v>5193</v>
      </c>
      <c r="T2226" s="7">
        <v>253</v>
      </c>
      <c r="U2226" s="7">
        <v>100</v>
      </c>
      <c r="V2226" s="7" t="s">
        <v>1</v>
      </c>
      <c r="W2226" s="7">
        <v>0</v>
      </c>
      <c r="X2226" s="7">
        <v>0</v>
      </c>
      <c r="Y2226" s="7" t="s">
        <v>2723</v>
      </c>
      <c r="Z2226" s="7" t="s">
        <v>2269</v>
      </c>
      <c r="AA2226" s="7" t="s">
        <v>1816</v>
      </c>
    </row>
    <row r="2227" spans="1:27" x14ac:dyDescent="0.35">
      <c r="A2227" s="7" t="s">
        <v>0</v>
      </c>
      <c r="B2227" s="7">
        <v>5193</v>
      </c>
      <c r="C2227" s="7">
        <v>253</v>
      </c>
      <c r="D2227" s="7">
        <v>100</v>
      </c>
      <c r="E2227" s="7" t="s">
        <v>1</v>
      </c>
      <c r="F2227" s="7">
        <v>0</v>
      </c>
      <c r="G2227" s="7">
        <v>0</v>
      </c>
      <c r="H2227" s="7" t="s">
        <v>2723</v>
      </c>
      <c r="I2227" s="7" t="s">
        <v>2276</v>
      </c>
      <c r="J2227" s="7" t="s">
        <v>1816</v>
      </c>
      <c r="R2227" s="7" t="s">
        <v>0</v>
      </c>
      <c r="S2227" s="7">
        <v>5193</v>
      </c>
      <c r="T2227" s="7">
        <v>253</v>
      </c>
      <c r="U2227" s="7">
        <v>100</v>
      </c>
      <c r="V2227" s="7" t="s">
        <v>1</v>
      </c>
      <c r="W2227" s="7">
        <v>0</v>
      </c>
      <c r="X2227" s="7">
        <v>0</v>
      </c>
      <c r="Y2227" s="7" t="s">
        <v>2723</v>
      </c>
      <c r="Z2227" s="7" t="s">
        <v>2276</v>
      </c>
      <c r="AA2227" s="7" t="s">
        <v>1816</v>
      </c>
    </row>
    <row r="2228" spans="1:27" x14ac:dyDescent="0.35">
      <c r="A2228" s="7" t="s">
        <v>0</v>
      </c>
      <c r="B2228" s="7">
        <v>5193</v>
      </c>
      <c r="C2228" s="7">
        <v>253</v>
      </c>
      <c r="D2228" s="7">
        <v>100</v>
      </c>
      <c r="E2228" s="7" t="s">
        <v>1</v>
      </c>
      <c r="F2228" s="7">
        <v>0</v>
      </c>
      <c r="G2228" s="7">
        <v>0</v>
      </c>
      <c r="H2228" s="7" t="s">
        <v>2723</v>
      </c>
      <c r="I2228" s="7" t="s">
        <v>2273</v>
      </c>
      <c r="J2228" s="7" t="s">
        <v>1816</v>
      </c>
      <c r="R2228" s="7" t="s">
        <v>0</v>
      </c>
      <c r="S2228" s="7">
        <v>5193</v>
      </c>
      <c r="T2228" s="7">
        <v>253</v>
      </c>
      <c r="U2228" s="7">
        <v>100</v>
      </c>
      <c r="V2228" s="7" t="s">
        <v>1</v>
      </c>
      <c r="W2228" s="7">
        <v>0</v>
      </c>
      <c r="X2228" s="7">
        <v>0</v>
      </c>
      <c r="Y2228" s="7" t="s">
        <v>2723</v>
      </c>
      <c r="Z2228" s="7" t="s">
        <v>2273</v>
      </c>
      <c r="AA2228" s="7" t="s">
        <v>1816</v>
      </c>
    </row>
    <row r="2229" spans="1:27" x14ac:dyDescent="0.35">
      <c r="A2229" s="7" t="s">
        <v>0</v>
      </c>
      <c r="B2229" s="7">
        <v>5193</v>
      </c>
      <c r="C2229" s="7">
        <v>253</v>
      </c>
      <c r="D2229" s="7">
        <v>100</v>
      </c>
      <c r="E2229" s="7" t="s">
        <v>1</v>
      </c>
      <c r="F2229" s="7">
        <v>0</v>
      </c>
      <c r="G2229" s="7">
        <v>0</v>
      </c>
      <c r="H2229" s="7" t="s">
        <v>2723</v>
      </c>
      <c r="I2229" s="7" t="s">
        <v>2271</v>
      </c>
      <c r="J2229" s="7" t="s">
        <v>1816</v>
      </c>
      <c r="R2229" s="7" t="s">
        <v>0</v>
      </c>
      <c r="S2229" s="7">
        <v>5193</v>
      </c>
      <c r="T2229" s="7">
        <v>253</v>
      </c>
      <c r="U2229" s="7">
        <v>100</v>
      </c>
      <c r="V2229" s="7" t="s">
        <v>1</v>
      </c>
      <c r="W2229" s="7">
        <v>0</v>
      </c>
      <c r="X2229" s="7">
        <v>0</v>
      </c>
      <c r="Y2229" s="7" t="s">
        <v>2723</v>
      </c>
      <c r="Z2229" s="7" t="s">
        <v>2271</v>
      </c>
      <c r="AA2229" s="7" t="s">
        <v>1816</v>
      </c>
    </row>
    <row r="2230" spans="1:27" x14ac:dyDescent="0.35">
      <c r="A2230" s="7" t="s">
        <v>0</v>
      </c>
      <c r="B2230" s="7">
        <v>5193</v>
      </c>
      <c r="C2230" s="7">
        <v>253</v>
      </c>
      <c r="D2230" s="7">
        <v>100</v>
      </c>
      <c r="E2230" s="7" t="s">
        <v>1</v>
      </c>
      <c r="F2230" s="7">
        <v>0</v>
      </c>
      <c r="G2230" s="7">
        <v>0</v>
      </c>
      <c r="H2230" s="7" t="s">
        <v>2723</v>
      </c>
      <c r="I2230" s="7" t="s">
        <v>2270</v>
      </c>
      <c r="J2230" s="7" t="s">
        <v>1816</v>
      </c>
      <c r="R2230" s="7" t="s">
        <v>0</v>
      </c>
      <c r="S2230" s="7">
        <v>5193</v>
      </c>
      <c r="T2230" s="7">
        <v>253</v>
      </c>
      <c r="U2230" s="7">
        <v>100</v>
      </c>
      <c r="V2230" s="7" t="s">
        <v>1</v>
      </c>
      <c r="W2230" s="7">
        <v>0</v>
      </c>
      <c r="X2230" s="7">
        <v>0</v>
      </c>
      <c r="Y2230" s="7" t="s">
        <v>2723</v>
      </c>
      <c r="Z2230" s="7" t="s">
        <v>2270</v>
      </c>
      <c r="AA2230" s="7" t="s">
        <v>1816</v>
      </c>
    </row>
    <row r="2231" spans="1:27" x14ac:dyDescent="0.35">
      <c r="A2231" s="7" t="s">
        <v>0</v>
      </c>
      <c r="B2231" s="7">
        <v>5193</v>
      </c>
      <c r="C2231" s="7">
        <v>253</v>
      </c>
      <c r="D2231" s="7">
        <v>100</v>
      </c>
      <c r="E2231" s="7" t="s">
        <v>1</v>
      </c>
      <c r="F2231" s="7">
        <v>0</v>
      </c>
      <c r="G2231" s="7">
        <v>0</v>
      </c>
      <c r="H2231" s="7" t="s">
        <v>2723</v>
      </c>
      <c r="I2231" s="7" t="s">
        <v>2274</v>
      </c>
      <c r="J2231" s="7" t="s">
        <v>1816</v>
      </c>
      <c r="R2231" s="7" t="s">
        <v>0</v>
      </c>
      <c r="S2231" s="7">
        <v>5193</v>
      </c>
      <c r="T2231" s="7">
        <v>253</v>
      </c>
      <c r="U2231" s="7">
        <v>100</v>
      </c>
      <c r="V2231" s="7" t="s">
        <v>1</v>
      </c>
      <c r="W2231" s="7">
        <v>0</v>
      </c>
      <c r="X2231" s="7">
        <v>0</v>
      </c>
      <c r="Y2231" s="7" t="s">
        <v>2723</v>
      </c>
      <c r="Z2231" s="7" t="s">
        <v>2274</v>
      </c>
      <c r="AA2231" s="7" t="s">
        <v>1816</v>
      </c>
    </row>
    <row r="2232" spans="1:27" x14ac:dyDescent="0.35">
      <c r="A2232" s="7" t="s">
        <v>0</v>
      </c>
      <c r="B2232" s="7">
        <v>5193</v>
      </c>
      <c r="C2232" s="7">
        <v>253</v>
      </c>
      <c r="D2232" s="7">
        <v>100</v>
      </c>
      <c r="E2232" s="7" t="s">
        <v>1</v>
      </c>
      <c r="F2232" s="7">
        <v>0</v>
      </c>
      <c r="G2232" s="7">
        <v>0</v>
      </c>
      <c r="H2232" s="7" t="s">
        <v>2723</v>
      </c>
      <c r="I2232" s="7" t="s">
        <v>2272</v>
      </c>
      <c r="J2232" s="7" t="s">
        <v>1816</v>
      </c>
      <c r="R2232" s="7" t="s">
        <v>0</v>
      </c>
      <c r="S2232" s="7">
        <v>5193</v>
      </c>
      <c r="T2232" s="7">
        <v>253</v>
      </c>
      <c r="U2232" s="7">
        <v>100</v>
      </c>
      <c r="V2232" s="7" t="s">
        <v>1</v>
      </c>
      <c r="W2232" s="7">
        <v>0</v>
      </c>
      <c r="X2232" s="7">
        <v>0</v>
      </c>
      <c r="Y2232" s="7" t="s">
        <v>2723</v>
      </c>
      <c r="Z2232" s="7" t="s">
        <v>2272</v>
      </c>
      <c r="AA2232" s="7" t="s">
        <v>1816</v>
      </c>
    </row>
    <row r="2233" spans="1:27" x14ac:dyDescent="0.35">
      <c r="A2233" s="7" t="s">
        <v>0</v>
      </c>
      <c r="B2233" s="7">
        <v>5193</v>
      </c>
      <c r="C2233" s="7">
        <v>253</v>
      </c>
      <c r="D2233" s="7">
        <v>100</v>
      </c>
      <c r="E2233" s="7" t="s">
        <v>1</v>
      </c>
      <c r="F2233" s="7">
        <v>0</v>
      </c>
      <c r="G2233" s="7">
        <v>0</v>
      </c>
      <c r="H2233" s="7" t="s">
        <v>2723</v>
      </c>
      <c r="I2233" s="7" t="s">
        <v>2277</v>
      </c>
      <c r="J2233" s="7" t="s">
        <v>1816</v>
      </c>
      <c r="R2233" s="7" t="s">
        <v>0</v>
      </c>
      <c r="S2233" s="7">
        <v>5193</v>
      </c>
      <c r="T2233" s="7">
        <v>253</v>
      </c>
      <c r="U2233" s="7">
        <v>100</v>
      </c>
      <c r="V2233" s="7" t="s">
        <v>1</v>
      </c>
      <c r="W2233" s="7">
        <v>0</v>
      </c>
      <c r="X2233" s="7">
        <v>0</v>
      </c>
      <c r="Y2233" s="7" t="s">
        <v>2723</v>
      </c>
      <c r="Z2233" s="7" t="s">
        <v>2277</v>
      </c>
      <c r="AA2233" s="7" t="s">
        <v>1816</v>
      </c>
    </row>
    <row r="2234" spans="1:27" x14ac:dyDescent="0.35">
      <c r="A2234" s="7" t="s">
        <v>0</v>
      </c>
      <c r="B2234" s="7">
        <v>5193</v>
      </c>
      <c r="C2234" s="7">
        <v>253</v>
      </c>
      <c r="D2234" s="7">
        <v>100</v>
      </c>
      <c r="E2234" s="7" t="s">
        <v>1</v>
      </c>
      <c r="F2234" s="7">
        <v>0</v>
      </c>
      <c r="G2234" s="7">
        <v>0</v>
      </c>
      <c r="H2234" s="7" t="s">
        <v>2723</v>
      </c>
      <c r="I2234" s="7" t="s">
        <v>2279</v>
      </c>
      <c r="J2234" s="7" t="s">
        <v>1816</v>
      </c>
      <c r="R2234" s="7" t="s">
        <v>0</v>
      </c>
      <c r="S2234" s="7">
        <v>5193</v>
      </c>
      <c r="T2234" s="7">
        <v>253</v>
      </c>
      <c r="U2234" s="7">
        <v>100</v>
      </c>
      <c r="V2234" s="7" t="s">
        <v>1</v>
      </c>
      <c r="W2234" s="7">
        <v>0</v>
      </c>
      <c r="X2234" s="7">
        <v>0</v>
      </c>
      <c r="Y2234" s="7" t="s">
        <v>2723</v>
      </c>
      <c r="Z2234" s="7" t="s">
        <v>2279</v>
      </c>
      <c r="AA2234" s="7" t="s">
        <v>1816</v>
      </c>
    </row>
    <row r="2235" spans="1:27" x14ac:dyDescent="0.35">
      <c r="A2235" s="7" t="s">
        <v>0</v>
      </c>
      <c r="B2235" s="7">
        <v>5193</v>
      </c>
      <c r="C2235" s="7">
        <v>253</v>
      </c>
      <c r="D2235" s="7">
        <v>100</v>
      </c>
      <c r="E2235" s="7" t="s">
        <v>1</v>
      </c>
      <c r="F2235" s="7">
        <v>0</v>
      </c>
      <c r="G2235" s="7">
        <v>0</v>
      </c>
      <c r="H2235" s="7" t="s">
        <v>2723</v>
      </c>
      <c r="I2235" s="7" t="s">
        <v>2278</v>
      </c>
      <c r="J2235" s="7" t="s">
        <v>1816</v>
      </c>
      <c r="R2235" s="7" t="s">
        <v>0</v>
      </c>
      <c r="S2235" s="7">
        <v>5193</v>
      </c>
      <c r="T2235" s="7">
        <v>253</v>
      </c>
      <c r="U2235" s="7">
        <v>100</v>
      </c>
      <c r="V2235" s="7" t="s">
        <v>1</v>
      </c>
      <c r="W2235" s="7">
        <v>0</v>
      </c>
      <c r="X2235" s="7">
        <v>0</v>
      </c>
      <c r="Y2235" s="7" t="s">
        <v>2723</v>
      </c>
      <c r="Z2235" s="7" t="s">
        <v>2278</v>
      </c>
      <c r="AA2235" s="7" t="s">
        <v>1816</v>
      </c>
    </row>
    <row r="2236" spans="1:27" x14ac:dyDescent="0.35">
      <c r="A2236" s="7" t="s">
        <v>0</v>
      </c>
      <c r="B2236" s="7">
        <v>5193</v>
      </c>
      <c r="C2236" s="7">
        <v>253</v>
      </c>
      <c r="D2236" s="7">
        <v>100</v>
      </c>
      <c r="E2236" s="7" t="s">
        <v>1</v>
      </c>
      <c r="F2236" s="7">
        <v>0</v>
      </c>
      <c r="G2236" s="7">
        <v>0</v>
      </c>
      <c r="H2236" s="7" t="s">
        <v>2723</v>
      </c>
      <c r="I2236" s="7" t="s">
        <v>2275</v>
      </c>
      <c r="J2236" s="7" t="s">
        <v>1816</v>
      </c>
      <c r="R2236" s="7" t="s">
        <v>0</v>
      </c>
      <c r="S2236" s="7">
        <v>5193</v>
      </c>
      <c r="T2236" s="7">
        <v>253</v>
      </c>
      <c r="U2236" s="7">
        <v>100</v>
      </c>
      <c r="V2236" s="7" t="s">
        <v>1</v>
      </c>
      <c r="W2236" s="7">
        <v>0</v>
      </c>
      <c r="X2236" s="7">
        <v>0</v>
      </c>
      <c r="Y2236" s="7" t="s">
        <v>2723</v>
      </c>
      <c r="Z2236" s="7" t="s">
        <v>2275</v>
      </c>
      <c r="AA2236" s="7" t="s">
        <v>1816</v>
      </c>
    </row>
    <row r="2237" spans="1:27" x14ac:dyDescent="0.35">
      <c r="A2237" s="7" t="s">
        <v>0</v>
      </c>
      <c r="B2237" s="7">
        <v>5193</v>
      </c>
      <c r="C2237" s="7">
        <v>253</v>
      </c>
      <c r="D2237" s="7">
        <v>100</v>
      </c>
      <c r="E2237" s="7" t="s">
        <v>1</v>
      </c>
      <c r="F2237" s="7">
        <v>0</v>
      </c>
      <c r="G2237" s="7">
        <v>0</v>
      </c>
      <c r="H2237" s="7" t="s">
        <v>2723</v>
      </c>
      <c r="I2237" s="7" t="s">
        <v>2281</v>
      </c>
      <c r="J2237" s="7" t="s">
        <v>1816</v>
      </c>
      <c r="R2237" s="7" t="s">
        <v>0</v>
      </c>
      <c r="S2237" s="7">
        <v>5193</v>
      </c>
      <c r="T2237" s="7">
        <v>253</v>
      </c>
      <c r="U2237" s="7">
        <v>100</v>
      </c>
      <c r="V2237" s="7" t="s">
        <v>1</v>
      </c>
      <c r="W2237" s="7">
        <v>0</v>
      </c>
      <c r="X2237" s="7">
        <v>0</v>
      </c>
      <c r="Y2237" s="7" t="s">
        <v>2723</v>
      </c>
      <c r="Z2237" s="7" t="s">
        <v>2281</v>
      </c>
      <c r="AA2237" s="7" t="s">
        <v>1816</v>
      </c>
    </row>
    <row r="2238" spans="1:27" x14ac:dyDescent="0.35">
      <c r="A2238" s="7" t="s">
        <v>0</v>
      </c>
      <c r="B2238" s="7">
        <v>5193</v>
      </c>
      <c r="C2238" s="7">
        <v>253</v>
      </c>
      <c r="D2238" s="7">
        <v>100</v>
      </c>
      <c r="E2238" s="7" t="s">
        <v>1</v>
      </c>
      <c r="F2238" s="7">
        <v>0</v>
      </c>
      <c r="G2238" s="7">
        <v>0</v>
      </c>
      <c r="H2238" s="7" t="s">
        <v>2723</v>
      </c>
      <c r="I2238" s="7" t="s">
        <v>2280</v>
      </c>
      <c r="J2238" s="7" t="s">
        <v>1816</v>
      </c>
      <c r="R2238" s="7" t="s">
        <v>0</v>
      </c>
      <c r="S2238" s="7">
        <v>5193</v>
      </c>
      <c r="T2238" s="7">
        <v>253</v>
      </c>
      <c r="U2238" s="7">
        <v>100</v>
      </c>
      <c r="V2238" s="7" t="s">
        <v>1</v>
      </c>
      <c r="W2238" s="7">
        <v>0</v>
      </c>
      <c r="X2238" s="7">
        <v>0</v>
      </c>
      <c r="Y2238" s="7" t="s">
        <v>2723</v>
      </c>
      <c r="Z2238" s="7" t="s">
        <v>2280</v>
      </c>
      <c r="AA2238" s="7" t="s">
        <v>1816</v>
      </c>
    </row>
    <row r="2239" spans="1:27" x14ac:dyDescent="0.35">
      <c r="A2239" s="7" t="s">
        <v>0</v>
      </c>
      <c r="B2239" s="7">
        <v>5193</v>
      </c>
      <c r="C2239" s="7">
        <v>253</v>
      </c>
      <c r="D2239" s="7">
        <v>100</v>
      </c>
      <c r="E2239" s="7" t="s">
        <v>1</v>
      </c>
      <c r="F2239" s="7">
        <v>0</v>
      </c>
      <c r="G2239" s="7">
        <v>0</v>
      </c>
      <c r="H2239" s="7" t="s">
        <v>2723</v>
      </c>
      <c r="I2239" s="7" t="s">
        <v>2283</v>
      </c>
      <c r="J2239" s="7" t="s">
        <v>1816</v>
      </c>
      <c r="R2239" s="7" t="s">
        <v>0</v>
      </c>
      <c r="S2239" s="7">
        <v>5193</v>
      </c>
      <c r="T2239" s="7">
        <v>253</v>
      </c>
      <c r="U2239" s="7">
        <v>100</v>
      </c>
      <c r="V2239" s="7" t="s">
        <v>1</v>
      </c>
      <c r="W2239" s="7">
        <v>0</v>
      </c>
      <c r="X2239" s="7">
        <v>0</v>
      </c>
      <c r="Y2239" s="7" t="s">
        <v>2723</v>
      </c>
      <c r="Z2239" s="7" t="s">
        <v>2283</v>
      </c>
      <c r="AA2239" s="7" t="s">
        <v>1816</v>
      </c>
    </row>
    <row r="2240" spans="1:27" x14ac:dyDescent="0.35">
      <c r="A2240" s="7" t="s">
        <v>0</v>
      </c>
      <c r="B2240" s="7">
        <v>5193</v>
      </c>
      <c r="C2240" s="7">
        <v>253</v>
      </c>
      <c r="D2240" s="7">
        <v>100</v>
      </c>
      <c r="E2240" s="7" t="s">
        <v>1</v>
      </c>
      <c r="F2240" s="7">
        <v>0</v>
      </c>
      <c r="G2240" s="7">
        <v>0</v>
      </c>
      <c r="H2240" s="7" t="s">
        <v>2723</v>
      </c>
      <c r="I2240" s="7" t="s">
        <v>2282</v>
      </c>
      <c r="J2240" s="7" t="s">
        <v>1816</v>
      </c>
      <c r="R2240" s="7" t="s">
        <v>0</v>
      </c>
      <c r="S2240" s="7">
        <v>5193</v>
      </c>
      <c r="T2240" s="7">
        <v>253</v>
      </c>
      <c r="U2240" s="7">
        <v>100</v>
      </c>
      <c r="V2240" s="7" t="s">
        <v>1</v>
      </c>
      <c r="W2240" s="7">
        <v>0</v>
      </c>
      <c r="X2240" s="7">
        <v>0</v>
      </c>
      <c r="Y2240" s="7" t="s">
        <v>2723</v>
      </c>
      <c r="Z2240" s="7" t="s">
        <v>2282</v>
      </c>
      <c r="AA2240" s="7" t="s">
        <v>1816</v>
      </c>
    </row>
    <row r="2241" spans="1:27" x14ac:dyDescent="0.35">
      <c r="A2241" s="7" t="s">
        <v>0</v>
      </c>
      <c r="B2241" s="7">
        <v>5193</v>
      </c>
      <c r="C2241" s="7">
        <v>253</v>
      </c>
      <c r="D2241" s="7">
        <v>100</v>
      </c>
      <c r="E2241" s="7" t="s">
        <v>1</v>
      </c>
      <c r="F2241" s="7">
        <v>0</v>
      </c>
      <c r="G2241" s="7">
        <v>0</v>
      </c>
      <c r="H2241" s="7" t="s">
        <v>2723</v>
      </c>
      <c r="I2241" s="7" t="s">
        <v>2284</v>
      </c>
      <c r="J2241" s="7" t="s">
        <v>1816</v>
      </c>
      <c r="R2241" s="7" t="s">
        <v>0</v>
      </c>
      <c r="S2241" s="7">
        <v>5193</v>
      </c>
      <c r="T2241" s="7">
        <v>253</v>
      </c>
      <c r="U2241" s="7">
        <v>100</v>
      </c>
      <c r="V2241" s="7" t="s">
        <v>1</v>
      </c>
      <c r="W2241" s="7">
        <v>0</v>
      </c>
      <c r="X2241" s="7">
        <v>0</v>
      </c>
      <c r="Y2241" s="7" t="s">
        <v>2723</v>
      </c>
      <c r="Z2241" s="7" t="s">
        <v>2284</v>
      </c>
      <c r="AA2241" s="7" t="s">
        <v>1816</v>
      </c>
    </row>
    <row r="2242" spans="1:27" x14ac:dyDescent="0.35">
      <c r="A2242" s="7" t="s">
        <v>0</v>
      </c>
      <c r="B2242" s="7">
        <v>5193</v>
      </c>
      <c r="C2242" s="7">
        <v>253</v>
      </c>
      <c r="D2242" s="7">
        <v>100</v>
      </c>
      <c r="E2242" s="7" t="s">
        <v>1</v>
      </c>
      <c r="F2242" s="7">
        <v>0</v>
      </c>
      <c r="G2242" s="7">
        <v>0</v>
      </c>
      <c r="H2242" s="7" t="s">
        <v>2723</v>
      </c>
      <c r="I2242" s="7" t="s">
        <v>2285</v>
      </c>
      <c r="J2242" s="7" t="s">
        <v>1816</v>
      </c>
      <c r="R2242" s="7" t="s">
        <v>0</v>
      </c>
      <c r="S2242" s="7">
        <v>5193</v>
      </c>
      <c r="T2242" s="7">
        <v>253</v>
      </c>
      <c r="U2242" s="7">
        <v>100</v>
      </c>
      <c r="V2242" s="7" t="s">
        <v>1</v>
      </c>
      <c r="W2242" s="7">
        <v>0</v>
      </c>
      <c r="X2242" s="7">
        <v>0</v>
      </c>
      <c r="Y2242" s="7" t="s">
        <v>2723</v>
      </c>
      <c r="Z2242" s="7" t="s">
        <v>2285</v>
      </c>
      <c r="AA2242" s="7" t="s">
        <v>1816</v>
      </c>
    </row>
    <row r="2243" spans="1:27" x14ac:dyDescent="0.35">
      <c r="A2243" s="7" t="s">
        <v>0</v>
      </c>
      <c r="B2243" s="7">
        <v>5193</v>
      </c>
      <c r="C2243" s="7">
        <v>253</v>
      </c>
      <c r="D2243" s="7">
        <v>100</v>
      </c>
      <c r="E2243" s="7" t="s">
        <v>1</v>
      </c>
      <c r="F2243" s="7">
        <v>0</v>
      </c>
      <c r="G2243" s="7">
        <v>0</v>
      </c>
      <c r="H2243" s="7" t="s">
        <v>2723</v>
      </c>
      <c r="I2243" s="7" t="s">
        <v>2287</v>
      </c>
      <c r="J2243" s="7" t="s">
        <v>1816</v>
      </c>
      <c r="R2243" s="7" t="s">
        <v>0</v>
      </c>
      <c r="S2243" s="7">
        <v>5193</v>
      </c>
      <c r="T2243" s="7">
        <v>253</v>
      </c>
      <c r="U2243" s="7">
        <v>100</v>
      </c>
      <c r="V2243" s="7" t="s">
        <v>1</v>
      </c>
      <c r="W2243" s="7">
        <v>0</v>
      </c>
      <c r="X2243" s="7">
        <v>0</v>
      </c>
      <c r="Y2243" s="7" t="s">
        <v>2723</v>
      </c>
      <c r="Z2243" s="7" t="s">
        <v>2287</v>
      </c>
      <c r="AA2243" s="7" t="s">
        <v>1816</v>
      </c>
    </row>
    <row r="2244" spans="1:27" x14ac:dyDescent="0.35">
      <c r="A2244" s="7" t="s">
        <v>0</v>
      </c>
      <c r="B2244" s="7">
        <v>5193</v>
      </c>
      <c r="C2244" s="7">
        <v>253</v>
      </c>
      <c r="D2244" s="7">
        <v>100</v>
      </c>
      <c r="E2244" s="7" t="s">
        <v>1</v>
      </c>
      <c r="F2244" s="7">
        <v>0</v>
      </c>
      <c r="G2244" s="7">
        <v>0</v>
      </c>
      <c r="H2244" s="7" t="s">
        <v>2723</v>
      </c>
      <c r="I2244" s="7" t="s">
        <v>2286</v>
      </c>
      <c r="J2244" s="7" t="s">
        <v>1816</v>
      </c>
      <c r="R2244" s="7" t="s">
        <v>0</v>
      </c>
      <c r="S2244" s="7">
        <v>5193</v>
      </c>
      <c r="T2244" s="7">
        <v>253</v>
      </c>
      <c r="U2244" s="7">
        <v>100</v>
      </c>
      <c r="V2244" s="7" t="s">
        <v>1</v>
      </c>
      <c r="W2244" s="7">
        <v>0</v>
      </c>
      <c r="X2244" s="7">
        <v>0</v>
      </c>
      <c r="Y2244" s="7" t="s">
        <v>2723</v>
      </c>
      <c r="Z2244" s="7" t="s">
        <v>2286</v>
      </c>
      <c r="AA2244" s="7" t="s">
        <v>1816</v>
      </c>
    </row>
    <row r="2245" spans="1:27" x14ac:dyDescent="0.35">
      <c r="A2245" s="7" t="s">
        <v>0</v>
      </c>
      <c r="B2245" s="7">
        <v>5193</v>
      </c>
      <c r="C2245" s="7">
        <v>253</v>
      </c>
      <c r="D2245" s="7">
        <v>100</v>
      </c>
      <c r="E2245" s="7" t="s">
        <v>1</v>
      </c>
      <c r="F2245" s="7">
        <v>0</v>
      </c>
      <c r="G2245" s="7">
        <v>0</v>
      </c>
      <c r="H2245" s="7" t="s">
        <v>2723</v>
      </c>
      <c r="I2245" s="7" t="s">
        <v>2289</v>
      </c>
      <c r="J2245" s="7" t="s">
        <v>1816</v>
      </c>
      <c r="R2245" s="7" t="s">
        <v>0</v>
      </c>
      <c r="S2245" s="7">
        <v>5193</v>
      </c>
      <c r="T2245" s="7">
        <v>253</v>
      </c>
      <c r="U2245" s="7">
        <v>100</v>
      </c>
      <c r="V2245" s="7" t="s">
        <v>1</v>
      </c>
      <c r="W2245" s="7">
        <v>0</v>
      </c>
      <c r="X2245" s="7">
        <v>0</v>
      </c>
      <c r="Y2245" s="7" t="s">
        <v>2723</v>
      </c>
      <c r="Z2245" s="7" t="s">
        <v>2289</v>
      </c>
      <c r="AA2245" s="7" t="s">
        <v>1816</v>
      </c>
    </row>
    <row r="2246" spans="1:27" x14ac:dyDescent="0.35">
      <c r="A2246" s="7" t="s">
        <v>0</v>
      </c>
      <c r="B2246" s="7">
        <v>5193</v>
      </c>
      <c r="C2246" s="7">
        <v>253</v>
      </c>
      <c r="D2246" s="7">
        <v>100</v>
      </c>
      <c r="E2246" s="7" t="s">
        <v>1</v>
      </c>
      <c r="F2246" s="7">
        <v>0</v>
      </c>
      <c r="G2246" s="7">
        <v>0</v>
      </c>
      <c r="H2246" s="7" t="s">
        <v>2723</v>
      </c>
      <c r="I2246" s="7" t="s">
        <v>2291</v>
      </c>
      <c r="J2246" s="7" t="s">
        <v>1816</v>
      </c>
      <c r="R2246" s="7" t="s">
        <v>0</v>
      </c>
      <c r="S2246" s="7">
        <v>5193</v>
      </c>
      <c r="T2246" s="7">
        <v>253</v>
      </c>
      <c r="U2246" s="7">
        <v>100</v>
      </c>
      <c r="V2246" s="7" t="s">
        <v>1</v>
      </c>
      <c r="W2246" s="7">
        <v>0</v>
      </c>
      <c r="X2246" s="7">
        <v>0</v>
      </c>
      <c r="Y2246" s="7" t="s">
        <v>2723</v>
      </c>
      <c r="Z2246" s="7" t="s">
        <v>2291</v>
      </c>
      <c r="AA2246" s="7" t="s">
        <v>1816</v>
      </c>
    </row>
    <row r="2247" spans="1:27" x14ac:dyDescent="0.35">
      <c r="A2247" s="7" t="s">
        <v>0</v>
      </c>
      <c r="B2247" s="7">
        <v>5193</v>
      </c>
      <c r="C2247" s="7">
        <v>253</v>
      </c>
      <c r="D2247" s="7">
        <v>100</v>
      </c>
      <c r="E2247" s="7" t="s">
        <v>1</v>
      </c>
      <c r="F2247" s="7">
        <v>0</v>
      </c>
      <c r="G2247" s="7">
        <v>0</v>
      </c>
      <c r="H2247" s="7" t="s">
        <v>2723</v>
      </c>
      <c r="I2247" s="7" t="s">
        <v>2288</v>
      </c>
      <c r="J2247" s="7" t="s">
        <v>1816</v>
      </c>
      <c r="R2247" s="7" t="s">
        <v>0</v>
      </c>
      <c r="S2247" s="7">
        <v>5193</v>
      </c>
      <c r="T2247" s="7">
        <v>253</v>
      </c>
      <c r="U2247" s="7">
        <v>100</v>
      </c>
      <c r="V2247" s="7" t="s">
        <v>1</v>
      </c>
      <c r="W2247" s="7">
        <v>0</v>
      </c>
      <c r="X2247" s="7">
        <v>0</v>
      </c>
      <c r="Y2247" s="7" t="s">
        <v>2723</v>
      </c>
      <c r="Z2247" s="7" t="s">
        <v>2288</v>
      </c>
      <c r="AA2247" s="7" t="s">
        <v>1816</v>
      </c>
    </row>
    <row r="2248" spans="1:27" x14ac:dyDescent="0.35">
      <c r="A2248" s="7" t="s">
        <v>0</v>
      </c>
      <c r="B2248" s="7">
        <v>5193</v>
      </c>
      <c r="C2248" s="7">
        <v>253</v>
      </c>
      <c r="D2248" s="7">
        <v>100</v>
      </c>
      <c r="E2248" s="7" t="s">
        <v>1</v>
      </c>
      <c r="F2248" s="7">
        <v>0</v>
      </c>
      <c r="G2248" s="7">
        <v>0</v>
      </c>
      <c r="H2248" s="7" t="s">
        <v>2723</v>
      </c>
      <c r="I2248" s="7" t="s">
        <v>2292</v>
      </c>
      <c r="J2248" s="7" t="s">
        <v>1816</v>
      </c>
      <c r="R2248" s="7" t="s">
        <v>0</v>
      </c>
      <c r="S2248" s="7">
        <v>5193</v>
      </c>
      <c r="T2248" s="7">
        <v>253</v>
      </c>
      <c r="U2248" s="7">
        <v>100</v>
      </c>
      <c r="V2248" s="7" t="s">
        <v>1</v>
      </c>
      <c r="W2248" s="7">
        <v>0</v>
      </c>
      <c r="X2248" s="7">
        <v>0</v>
      </c>
      <c r="Y2248" s="7" t="s">
        <v>2723</v>
      </c>
      <c r="Z2248" s="7" t="s">
        <v>2292</v>
      </c>
      <c r="AA2248" s="7" t="s">
        <v>1816</v>
      </c>
    </row>
    <row r="2249" spans="1:27" x14ac:dyDescent="0.35">
      <c r="A2249" s="7" t="s">
        <v>0</v>
      </c>
      <c r="B2249" s="7">
        <v>5193</v>
      </c>
      <c r="C2249" s="7">
        <v>253</v>
      </c>
      <c r="D2249" s="7">
        <v>100</v>
      </c>
      <c r="E2249" s="7" t="s">
        <v>1</v>
      </c>
      <c r="F2249" s="7">
        <v>0</v>
      </c>
      <c r="G2249" s="7">
        <v>0</v>
      </c>
      <c r="H2249" s="7" t="s">
        <v>2723</v>
      </c>
      <c r="I2249" s="7" t="s">
        <v>2295</v>
      </c>
      <c r="J2249" s="7" t="s">
        <v>1816</v>
      </c>
      <c r="R2249" s="7" t="s">
        <v>0</v>
      </c>
      <c r="S2249" s="7">
        <v>5193</v>
      </c>
      <c r="T2249" s="7">
        <v>253</v>
      </c>
      <c r="U2249" s="7">
        <v>100</v>
      </c>
      <c r="V2249" s="7" t="s">
        <v>1</v>
      </c>
      <c r="W2249" s="7">
        <v>0</v>
      </c>
      <c r="X2249" s="7">
        <v>0</v>
      </c>
      <c r="Y2249" s="7" t="s">
        <v>2723</v>
      </c>
      <c r="Z2249" s="7" t="s">
        <v>2295</v>
      </c>
      <c r="AA2249" s="7" t="s">
        <v>1816</v>
      </c>
    </row>
    <row r="2250" spans="1:27" x14ac:dyDescent="0.35">
      <c r="A2250" s="7" t="s">
        <v>0</v>
      </c>
      <c r="B2250" s="7">
        <v>5193</v>
      </c>
      <c r="C2250" s="7">
        <v>253</v>
      </c>
      <c r="D2250" s="7">
        <v>100</v>
      </c>
      <c r="E2250" s="7" t="s">
        <v>1</v>
      </c>
      <c r="F2250" s="7">
        <v>0</v>
      </c>
      <c r="G2250" s="7">
        <v>0</v>
      </c>
      <c r="H2250" s="7" t="s">
        <v>2723</v>
      </c>
      <c r="I2250" s="7" t="s">
        <v>2296</v>
      </c>
      <c r="J2250" s="7" t="s">
        <v>1816</v>
      </c>
      <c r="R2250" s="7" t="s">
        <v>0</v>
      </c>
      <c r="S2250" s="7">
        <v>5193</v>
      </c>
      <c r="T2250" s="7">
        <v>253</v>
      </c>
      <c r="U2250" s="7">
        <v>100</v>
      </c>
      <c r="V2250" s="7" t="s">
        <v>1</v>
      </c>
      <c r="W2250" s="7">
        <v>0</v>
      </c>
      <c r="X2250" s="7">
        <v>0</v>
      </c>
      <c r="Y2250" s="7" t="s">
        <v>2723</v>
      </c>
      <c r="Z2250" s="7" t="s">
        <v>2296</v>
      </c>
      <c r="AA2250" s="7" t="s">
        <v>1816</v>
      </c>
    </row>
    <row r="2251" spans="1:27" x14ac:dyDescent="0.35">
      <c r="A2251" s="7" t="s">
        <v>0</v>
      </c>
      <c r="B2251" s="7">
        <v>5193</v>
      </c>
      <c r="C2251" s="7">
        <v>253</v>
      </c>
      <c r="D2251" s="7">
        <v>100</v>
      </c>
      <c r="E2251" s="7" t="s">
        <v>1</v>
      </c>
      <c r="F2251" s="7">
        <v>0</v>
      </c>
      <c r="G2251" s="7">
        <v>0</v>
      </c>
      <c r="H2251" s="7" t="s">
        <v>2723</v>
      </c>
      <c r="I2251" s="7" t="s">
        <v>2294</v>
      </c>
      <c r="J2251" s="7" t="s">
        <v>1816</v>
      </c>
      <c r="R2251" s="7" t="s">
        <v>0</v>
      </c>
      <c r="S2251" s="7">
        <v>5193</v>
      </c>
      <c r="T2251" s="7">
        <v>253</v>
      </c>
      <c r="U2251" s="7">
        <v>100</v>
      </c>
      <c r="V2251" s="7" t="s">
        <v>1</v>
      </c>
      <c r="W2251" s="7">
        <v>0</v>
      </c>
      <c r="X2251" s="7">
        <v>0</v>
      </c>
      <c r="Y2251" s="7" t="s">
        <v>2723</v>
      </c>
      <c r="Z2251" s="7" t="s">
        <v>2294</v>
      </c>
      <c r="AA2251" s="7" t="s">
        <v>1816</v>
      </c>
    </row>
    <row r="2252" spans="1:27" x14ac:dyDescent="0.35">
      <c r="A2252" s="7" t="s">
        <v>0</v>
      </c>
      <c r="B2252" s="7">
        <v>5193</v>
      </c>
      <c r="C2252" s="7">
        <v>253</v>
      </c>
      <c r="D2252" s="7">
        <v>100</v>
      </c>
      <c r="E2252" s="7" t="s">
        <v>1</v>
      </c>
      <c r="F2252" s="7">
        <v>0</v>
      </c>
      <c r="G2252" s="7">
        <v>0</v>
      </c>
      <c r="H2252" s="7" t="s">
        <v>2723</v>
      </c>
      <c r="I2252" s="7" t="s">
        <v>2298</v>
      </c>
      <c r="J2252" s="7" t="s">
        <v>1816</v>
      </c>
      <c r="R2252" s="7" t="s">
        <v>0</v>
      </c>
      <c r="S2252" s="7">
        <v>5193</v>
      </c>
      <c r="T2252" s="7">
        <v>253</v>
      </c>
      <c r="U2252" s="7">
        <v>100</v>
      </c>
      <c r="V2252" s="7" t="s">
        <v>1</v>
      </c>
      <c r="W2252" s="7">
        <v>0</v>
      </c>
      <c r="X2252" s="7">
        <v>0</v>
      </c>
      <c r="Y2252" s="7" t="s">
        <v>2723</v>
      </c>
      <c r="Z2252" s="7" t="s">
        <v>2298</v>
      </c>
      <c r="AA2252" s="7" t="s">
        <v>1816</v>
      </c>
    </row>
    <row r="2253" spans="1:27" x14ac:dyDescent="0.35">
      <c r="A2253" s="7" t="s">
        <v>0</v>
      </c>
      <c r="B2253" s="7">
        <v>5193</v>
      </c>
      <c r="C2253" s="7">
        <v>253</v>
      </c>
      <c r="D2253" s="7">
        <v>100</v>
      </c>
      <c r="E2253" s="7" t="s">
        <v>1</v>
      </c>
      <c r="F2253" s="7">
        <v>0</v>
      </c>
      <c r="G2253" s="7">
        <v>0</v>
      </c>
      <c r="H2253" s="7" t="s">
        <v>2723</v>
      </c>
      <c r="I2253" s="7" t="s">
        <v>2297</v>
      </c>
      <c r="J2253" s="7" t="s">
        <v>1816</v>
      </c>
      <c r="R2253" s="7" t="s">
        <v>0</v>
      </c>
      <c r="S2253" s="7">
        <v>5193</v>
      </c>
      <c r="T2253" s="7">
        <v>253</v>
      </c>
      <c r="U2253" s="7">
        <v>100</v>
      </c>
      <c r="V2253" s="7" t="s">
        <v>1</v>
      </c>
      <c r="W2253" s="7">
        <v>0</v>
      </c>
      <c r="X2253" s="7">
        <v>0</v>
      </c>
      <c r="Y2253" s="7" t="s">
        <v>2723</v>
      </c>
      <c r="Z2253" s="7" t="s">
        <v>2297</v>
      </c>
      <c r="AA2253" s="7" t="s">
        <v>1816</v>
      </c>
    </row>
    <row r="2254" spans="1:27" x14ac:dyDescent="0.35">
      <c r="A2254" s="7" t="s">
        <v>0</v>
      </c>
      <c r="B2254" s="7">
        <v>5193</v>
      </c>
      <c r="C2254" s="7">
        <v>253</v>
      </c>
      <c r="D2254" s="7">
        <v>100</v>
      </c>
      <c r="E2254" s="7" t="s">
        <v>1</v>
      </c>
      <c r="F2254" s="7">
        <v>0</v>
      </c>
      <c r="G2254" s="7">
        <v>0</v>
      </c>
      <c r="H2254" s="7" t="s">
        <v>2723</v>
      </c>
      <c r="I2254" s="7" t="s">
        <v>2293</v>
      </c>
      <c r="J2254" s="7" t="s">
        <v>1816</v>
      </c>
      <c r="R2254" s="7" t="s">
        <v>0</v>
      </c>
      <c r="S2254" s="7">
        <v>5193</v>
      </c>
      <c r="T2254" s="7">
        <v>253</v>
      </c>
      <c r="U2254" s="7">
        <v>100</v>
      </c>
      <c r="V2254" s="7" t="s">
        <v>1</v>
      </c>
      <c r="W2254" s="7">
        <v>0</v>
      </c>
      <c r="X2254" s="7">
        <v>0</v>
      </c>
      <c r="Y2254" s="7" t="s">
        <v>2723</v>
      </c>
      <c r="Z2254" s="7" t="s">
        <v>2293</v>
      </c>
      <c r="AA2254" s="7" t="s">
        <v>1816</v>
      </c>
    </row>
    <row r="2255" spans="1:27" x14ac:dyDescent="0.35">
      <c r="A2255" s="7" t="s">
        <v>0</v>
      </c>
      <c r="B2255" s="7">
        <v>5193</v>
      </c>
      <c r="C2255" s="7">
        <v>253</v>
      </c>
      <c r="D2255" s="7">
        <v>100</v>
      </c>
      <c r="E2255" s="7" t="s">
        <v>1</v>
      </c>
      <c r="F2255" s="7">
        <v>0</v>
      </c>
      <c r="G2255" s="7">
        <v>0</v>
      </c>
      <c r="H2255" s="7" t="s">
        <v>2723</v>
      </c>
      <c r="I2255" s="7" t="s">
        <v>2299</v>
      </c>
      <c r="J2255" s="7" t="s">
        <v>1816</v>
      </c>
      <c r="R2255" s="7" t="s">
        <v>0</v>
      </c>
      <c r="S2255" s="7">
        <v>5193</v>
      </c>
      <c r="T2255" s="7">
        <v>253</v>
      </c>
      <c r="U2255" s="7">
        <v>100</v>
      </c>
      <c r="V2255" s="7" t="s">
        <v>1</v>
      </c>
      <c r="W2255" s="7">
        <v>0</v>
      </c>
      <c r="X2255" s="7">
        <v>0</v>
      </c>
      <c r="Y2255" s="7" t="s">
        <v>2723</v>
      </c>
      <c r="Z2255" s="7" t="s">
        <v>2299</v>
      </c>
      <c r="AA2255" s="7" t="s">
        <v>1816</v>
      </c>
    </row>
    <row r="2256" spans="1:27" x14ac:dyDescent="0.35">
      <c r="A2256" s="7" t="s">
        <v>0</v>
      </c>
      <c r="B2256" s="7">
        <v>5193</v>
      </c>
      <c r="C2256" s="7">
        <v>253</v>
      </c>
      <c r="D2256" s="7">
        <v>100</v>
      </c>
      <c r="E2256" s="7" t="s">
        <v>1</v>
      </c>
      <c r="F2256" s="7">
        <v>0</v>
      </c>
      <c r="G2256" s="7">
        <v>0</v>
      </c>
      <c r="H2256" s="7" t="s">
        <v>2723</v>
      </c>
      <c r="I2256" s="7" t="s">
        <v>2301</v>
      </c>
      <c r="J2256" s="7" t="s">
        <v>1816</v>
      </c>
      <c r="R2256" s="7" t="s">
        <v>0</v>
      </c>
      <c r="S2256" s="7">
        <v>5193</v>
      </c>
      <c r="T2256" s="7">
        <v>253</v>
      </c>
      <c r="U2256" s="7">
        <v>100</v>
      </c>
      <c r="V2256" s="7" t="s">
        <v>1</v>
      </c>
      <c r="W2256" s="7">
        <v>0</v>
      </c>
      <c r="X2256" s="7">
        <v>0</v>
      </c>
      <c r="Y2256" s="7" t="s">
        <v>2723</v>
      </c>
      <c r="Z2256" s="7" t="s">
        <v>2301</v>
      </c>
      <c r="AA2256" s="7" t="s">
        <v>1816</v>
      </c>
    </row>
    <row r="2257" spans="1:27" x14ac:dyDescent="0.35">
      <c r="A2257" s="7" t="s">
        <v>0</v>
      </c>
      <c r="B2257" s="7">
        <v>5193</v>
      </c>
      <c r="C2257" s="7">
        <v>253</v>
      </c>
      <c r="D2257" s="7">
        <v>100</v>
      </c>
      <c r="E2257" s="7" t="s">
        <v>1</v>
      </c>
      <c r="F2257" s="7">
        <v>0</v>
      </c>
      <c r="G2257" s="7">
        <v>0</v>
      </c>
      <c r="H2257" s="7" t="s">
        <v>2723</v>
      </c>
      <c r="I2257" s="7" t="s">
        <v>2302</v>
      </c>
      <c r="J2257" s="7" t="s">
        <v>1816</v>
      </c>
      <c r="R2257" s="7" t="s">
        <v>0</v>
      </c>
      <c r="S2257" s="7">
        <v>5193</v>
      </c>
      <c r="T2257" s="7">
        <v>253</v>
      </c>
      <c r="U2257" s="7">
        <v>100</v>
      </c>
      <c r="V2257" s="7" t="s">
        <v>1</v>
      </c>
      <c r="W2257" s="7">
        <v>0</v>
      </c>
      <c r="X2257" s="7">
        <v>0</v>
      </c>
      <c r="Y2257" s="7" t="s">
        <v>2723</v>
      </c>
      <c r="Z2257" s="7" t="s">
        <v>2302</v>
      </c>
      <c r="AA2257" s="7" t="s">
        <v>1816</v>
      </c>
    </row>
    <row r="2258" spans="1:27" x14ac:dyDescent="0.35">
      <c r="A2258" s="7" t="s">
        <v>0</v>
      </c>
      <c r="B2258" s="7">
        <v>5193</v>
      </c>
      <c r="C2258" s="7">
        <v>253</v>
      </c>
      <c r="D2258" s="7">
        <v>100</v>
      </c>
      <c r="E2258" s="7" t="s">
        <v>1</v>
      </c>
      <c r="F2258" s="7">
        <v>0</v>
      </c>
      <c r="G2258" s="7">
        <v>0</v>
      </c>
      <c r="H2258" s="7" t="s">
        <v>2723</v>
      </c>
      <c r="I2258" s="7" t="s">
        <v>2300</v>
      </c>
      <c r="J2258" s="7" t="s">
        <v>1816</v>
      </c>
      <c r="R2258" s="7" t="s">
        <v>0</v>
      </c>
      <c r="S2258" s="7">
        <v>5193</v>
      </c>
      <c r="T2258" s="7">
        <v>253</v>
      </c>
      <c r="U2258" s="7">
        <v>100</v>
      </c>
      <c r="V2258" s="7" t="s">
        <v>1</v>
      </c>
      <c r="W2258" s="7">
        <v>0</v>
      </c>
      <c r="X2258" s="7">
        <v>0</v>
      </c>
      <c r="Y2258" s="7" t="s">
        <v>2723</v>
      </c>
      <c r="Z2258" s="7" t="s">
        <v>2300</v>
      </c>
      <c r="AA2258" s="7" t="s">
        <v>1816</v>
      </c>
    </row>
    <row r="2259" spans="1:27" x14ac:dyDescent="0.35">
      <c r="A2259" s="7" t="s">
        <v>0</v>
      </c>
      <c r="B2259" s="7">
        <v>5193</v>
      </c>
      <c r="C2259" s="7">
        <v>253</v>
      </c>
      <c r="D2259" s="7">
        <v>100</v>
      </c>
      <c r="E2259" s="7" t="s">
        <v>1</v>
      </c>
      <c r="F2259" s="7">
        <v>0</v>
      </c>
      <c r="G2259" s="7">
        <v>0</v>
      </c>
      <c r="H2259" s="7" t="s">
        <v>2723</v>
      </c>
      <c r="I2259" s="7" t="s">
        <v>2306</v>
      </c>
      <c r="J2259" s="7" t="s">
        <v>1816</v>
      </c>
      <c r="R2259" s="7" t="s">
        <v>0</v>
      </c>
      <c r="S2259" s="7">
        <v>5193</v>
      </c>
      <c r="T2259" s="7">
        <v>253</v>
      </c>
      <c r="U2259" s="7">
        <v>100</v>
      </c>
      <c r="V2259" s="7" t="s">
        <v>1</v>
      </c>
      <c r="W2259" s="7">
        <v>0</v>
      </c>
      <c r="X2259" s="7">
        <v>0</v>
      </c>
      <c r="Y2259" s="7" t="s">
        <v>2723</v>
      </c>
      <c r="Z2259" s="7" t="s">
        <v>2306</v>
      </c>
      <c r="AA2259" s="7" t="s">
        <v>1816</v>
      </c>
    </row>
    <row r="2260" spans="1:27" x14ac:dyDescent="0.35">
      <c r="A2260" s="7" t="s">
        <v>0</v>
      </c>
      <c r="B2260" s="7">
        <v>5193</v>
      </c>
      <c r="C2260" s="7">
        <v>253</v>
      </c>
      <c r="D2260" s="7">
        <v>100</v>
      </c>
      <c r="E2260" s="7" t="s">
        <v>1</v>
      </c>
      <c r="F2260" s="7">
        <v>0</v>
      </c>
      <c r="G2260" s="7">
        <v>0</v>
      </c>
      <c r="H2260" s="7" t="s">
        <v>2723</v>
      </c>
      <c r="I2260" s="7" t="s">
        <v>2303</v>
      </c>
      <c r="J2260" s="7" t="s">
        <v>1816</v>
      </c>
      <c r="R2260" s="7" t="s">
        <v>0</v>
      </c>
      <c r="S2260" s="7">
        <v>5193</v>
      </c>
      <c r="T2260" s="7">
        <v>253</v>
      </c>
      <c r="U2260" s="7">
        <v>100</v>
      </c>
      <c r="V2260" s="7" t="s">
        <v>1</v>
      </c>
      <c r="W2260" s="7">
        <v>0</v>
      </c>
      <c r="X2260" s="7">
        <v>0</v>
      </c>
      <c r="Y2260" s="7" t="s">
        <v>2723</v>
      </c>
      <c r="Z2260" s="7" t="s">
        <v>2303</v>
      </c>
      <c r="AA2260" s="7" t="s">
        <v>1816</v>
      </c>
    </row>
    <row r="2261" spans="1:27" x14ac:dyDescent="0.35">
      <c r="A2261" s="7" t="s">
        <v>0</v>
      </c>
      <c r="B2261" s="7">
        <v>5193</v>
      </c>
      <c r="C2261" s="7">
        <v>253</v>
      </c>
      <c r="D2261" s="7">
        <v>100</v>
      </c>
      <c r="E2261" s="7" t="s">
        <v>1</v>
      </c>
      <c r="F2261" s="7">
        <v>0</v>
      </c>
      <c r="G2261" s="7">
        <v>0</v>
      </c>
      <c r="H2261" s="7" t="s">
        <v>2723</v>
      </c>
      <c r="I2261" s="7" t="s">
        <v>2304</v>
      </c>
      <c r="J2261" s="7" t="s">
        <v>1816</v>
      </c>
      <c r="R2261" s="7" t="s">
        <v>0</v>
      </c>
      <c r="S2261" s="7">
        <v>5193</v>
      </c>
      <c r="T2261" s="7">
        <v>253</v>
      </c>
      <c r="U2261" s="7">
        <v>100</v>
      </c>
      <c r="V2261" s="7" t="s">
        <v>1</v>
      </c>
      <c r="W2261" s="7">
        <v>0</v>
      </c>
      <c r="X2261" s="7">
        <v>0</v>
      </c>
      <c r="Y2261" s="7" t="s">
        <v>2723</v>
      </c>
      <c r="Z2261" s="7" t="s">
        <v>2304</v>
      </c>
      <c r="AA2261" s="7" t="s">
        <v>1816</v>
      </c>
    </row>
    <row r="2262" spans="1:27" x14ac:dyDescent="0.35">
      <c r="A2262" s="7" t="s">
        <v>0</v>
      </c>
      <c r="B2262" s="7">
        <v>5193</v>
      </c>
      <c r="C2262" s="7">
        <v>253</v>
      </c>
      <c r="D2262" s="7">
        <v>100</v>
      </c>
      <c r="E2262" s="7" t="s">
        <v>1</v>
      </c>
      <c r="F2262" s="7">
        <v>0</v>
      </c>
      <c r="G2262" s="7">
        <v>0</v>
      </c>
      <c r="H2262" s="7" t="s">
        <v>2723</v>
      </c>
      <c r="I2262" s="7" t="s">
        <v>2305</v>
      </c>
      <c r="J2262" s="7" t="s">
        <v>1816</v>
      </c>
      <c r="R2262" s="7" t="s">
        <v>0</v>
      </c>
      <c r="S2262" s="7">
        <v>5193</v>
      </c>
      <c r="T2262" s="7">
        <v>253</v>
      </c>
      <c r="U2262" s="7">
        <v>100</v>
      </c>
      <c r="V2262" s="7" t="s">
        <v>1</v>
      </c>
      <c r="W2262" s="7">
        <v>0</v>
      </c>
      <c r="X2262" s="7">
        <v>0</v>
      </c>
      <c r="Y2262" s="7" t="s">
        <v>2723</v>
      </c>
      <c r="Z2262" s="7" t="s">
        <v>2305</v>
      </c>
      <c r="AA2262" s="7" t="s">
        <v>1816</v>
      </c>
    </row>
    <row r="2263" spans="1:27" x14ac:dyDescent="0.35">
      <c r="A2263" s="7" t="s">
        <v>0</v>
      </c>
      <c r="B2263" s="7">
        <v>5193</v>
      </c>
      <c r="C2263" s="7">
        <v>253</v>
      </c>
      <c r="D2263" s="7">
        <v>100</v>
      </c>
      <c r="E2263" s="7" t="s">
        <v>1</v>
      </c>
      <c r="F2263" s="7">
        <v>0</v>
      </c>
      <c r="G2263" s="7">
        <v>0</v>
      </c>
      <c r="H2263" s="7" t="s">
        <v>2723</v>
      </c>
      <c r="I2263" s="7" t="s">
        <v>2307</v>
      </c>
      <c r="J2263" s="7" t="s">
        <v>1816</v>
      </c>
      <c r="R2263" s="7" t="s">
        <v>0</v>
      </c>
      <c r="S2263" s="7">
        <v>5193</v>
      </c>
      <c r="T2263" s="7">
        <v>253</v>
      </c>
      <c r="U2263" s="7">
        <v>100</v>
      </c>
      <c r="V2263" s="7" t="s">
        <v>1</v>
      </c>
      <c r="W2263" s="7">
        <v>0</v>
      </c>
      <c r="X2263" s="7">
        <v>0</v>
      </c>
      <c r="Y2263" s="7" t="s">
        <v>2723</v>
      </c>
      <c r="Z2263" s="7" t="s">
        <v>2307</v>
      </c>
      <c r="AA2263" s="7" t="s">
        <v>1816</v>
      </c>
    </row>
    <row r="2264" spans="1:27" x14ac:dyDescent="0.35">
      <c r="A2264" s="7" t="s">
        <v>0</v>
      </c>
      <c r="B2264" s="7">
        <v>5193</v>
      </c>
      <c r="C2264" s="7">
        <v>253</v>
      </c>
      <c r="D2264" s="7">
        <v>100</v>
      </c>
      <c r="E2264" s="7" t="s">
        <v>1</v>
      </c>
      <c r="F2264" s="7">
        <v>0</v>
      </c>
      <c r="G2264" s="7">
        <v>0</v>
      </c>
      <c r="H2264" s="7" t="s">
        <v>2723</v>
      </c>
      <c r="I2264" s="7" t="s">
        <v>2310</v>
      </c>
      <c r="J2264" s="7" t="s">
        <v>1816</v>
      </c>
      <c r="R2264" s="7" t="s">
        <v>0</v>
      </c>
      <c r="S2264" s="7">
        <v>5193</v>
      </c>
      <c r="T2264" s="7">
        <v>253</v>
      </c>
      <c r="U2264" s="7">
        <v>100</v>
      </c>
      <c r="V2264" s="7" t="s">
        <v>1</v>
      </c>
      <c r="W2264" s="7">
        <v>0</v>
      </c>
      <c r="X2264" s="7">
        <v>0</v>
      </c>
      <c r="Y2264" s="7" t="s">
        <v>2723</v>
      </c>
      <c r="Z2264" s="7" t="s">
        <v>2310</v>
      </c>
      <c r="AA2264" s="7" t="s">
        <v>1816</v>
      </c>
    </row>
    <row r="2265" spans="1:27" x14ac:dyDescent="0.35">
      <c r="A2265" s="7" t="s">
        <v>0</v>
      </c>
      <c r="B2265" s="7">
        <v>5193</v>
      </c>
      <c r="C2265" s="7">
        <v>253</v>
      </c>
      <c r="D2265" s="7">
        <v>100</v>
      </c>
      <c r="E2265" s="7" t="s">
        <v>1</v>
      </c>
      <c r="F2265" s="7">
        <v>0</v>
      </c>
      <c r="G2265" s="7">
        <v>0</v>
      </c>
      <c r="H2265" s="7" t="s">
        <v>2723</v>
      </c>
      <c r="I2265" s="7" t="s">
        <v>2308</v>
      </c>
      <c r="J2265" s="7" t="s">
        <v>1816</v>
      </c>
      <c r="R2265" s="7" t="s">
        <v>0</v>
      </c>
      <c r="S2265" s="7">
        <v>5193</v>
      </c>
      <c r="T2265" s="7">
        <v>253</v>
      </c>
      <c r="U2265" s="7">
        <v>100</v>
      </c>
      <c r="V2265" s="7" t="s">
        <v>1</v>
      </c>
      <c r="W2265" s="7">
        <v>0</v>
      </c>
      <c r="X2265" s="7">
        <v>0</v>
      </c>
      <c r="Y2265" s="7" t="s">
        <v>2723</v>
      </c>
      <c r="Z2265" s="7" t="s">
        <v>2308</v>
      </c>
      <c r="AA2265" s="7" t="s">
        <v>1816</v>
      </c>
    </row>
    <row r="2266" spans="1:27" x14ac:dyDescent="0.35">
      <c r="A2266" s="7" t="s">
        <v>0</v>
      </c>
      <c r="B2266" s="7">
        <v>5193</v>
      </c>
      <c r="C2266" s="7">
        <v>253</v>
      </c>
      <c r="D2266" s="7">
        <v>100</v>
      </c>
      <c r="E2266" s="7" t="s">
        <v>1</v>
      </c>
      <c r="F2266" s="7">
        <v>0</v>
      </c>
      <c r="G2266" s="7">
        <v>0</v>
      </c>
      <c r="H2266" s="7" t="s">
        <v>2723</v>
      </c>
      <c r="I2266" s="7" t="s">
        <v>2309</v>
      </c>
      <c r="J2266" s="7" t="s">
        <v>1816</v>
      </c>
      <c r="R2266" s="7" t="s">
        <v>0</v>
      </c>
      <c r="S2266" s="7">
        <v>5193</v>
      </c>
      <c r="T2266" s="7">
        <v>253</v>
      </c>
      <c r="U2266" s="7">
        <v>100</v>
      </c>
      <c r="V2266" s="7" t="s">
        <v>1</v>
      </c>
      <c r="W2266" s="7">
        <v>0</v>
      </c>
      <c r="X2266" s="7">
        <v>0</v>
      </c>
      <c r="Y2266" s="7" t="s">
        <v>2723</v>
      </c>
      <c r="Z2266" s="7" t="s">
        <v>2309</v>
      </c>
      <c r="AA2266" s="7" t="s">
        <v>1816</v>
      </c>
    </row>
    <row r="2267" spans="1:27" x14ac:dyDescent="0.35">
      <c r="A2267" s="7" t="s">
        <v>0</v>
      </c>
      <c r="B2267" s="7">
        <v>5193</v>
      </c>
      <c r="C2267" s="7">
        <v>253</v>
      </c>
      <c r="D2267" s="7">
        <v>100</v>
      </c>
      <c r="E2267" s="7" t="s">
        <v>1</v>
      </c>
      <c r="F2267" s="7">
        <v>0</v>
      </c>
      <c r="G2267" s="7">
        <v>0</v>
      </c>
      <c r="H2267" s="7" t="s">
        <v>2723</v>
      </c>
      <c r="I2267" s="7" t="s">
        <v>2312</v>
      </c>
      <c r="J2267" s="7" t="s">
        <v>1816</v>
      </c>
      <c r="R2267" s="7" t="s">
        <v>0</v>
      </c>
      <c r="S2267" s="7">
        <v>5193</v>
      </c>
      <c r="T2267" s="7">
        <v>253</v>
      </c>
      <c r="U2267" s="7">
        <v>100</v>
      </c>
      <c r="V2267" s="7" t="s">
        <v>1</v>
      </c>
      <c r="W2267" s="7">
        <v>0</v>
      </c>
      <c r="X2267" s="7">
        <v>0</v>
      </c>
      <c r="Y2267" s="7" t="s">
        <v>2723</v>
      </c>
      <c r="Z2267" s="7" t="s">
        <v>2312</v>
      </c>
      <c r="AA2267" s="7" t="s">
        <v>1816</v>
      </c>
    </row>
    <row r="2268" spans="1:27" x14ac:dyDescent="0.35">
      <c r="A2268" s="7" t="s">
        <v>0</v>
      </c>
      <c r="B2268" s="7">
        <v>5193</v>
      </c>
      <c r="C2268" s="7">
        <v>253</v>
      </c>
      <c r="D2268" s="7">
        <v>100</v>
      </c>
      <c r="E2268" s="7" t="s">
        <v>1</v>
      </c>
      <c r="F2268" s="7">
        <v>0</v>
      </c>
      <c r="G2268" s="7">
        <v>0</v>
      </c>
      <c r="H2268" s="7" t="s">
        <v>2723</v>
      </c>
      <c r="I2268" s="7" t="s">
        <v>2311</v>
      </c>
      <c r="J2268" s="7" t="s">
        <v>1816</v>
      </c>
      <c r="R2268" s="7" t="s">
        <v>0</v>
      </c>
      <c r="S2268" s="7">
        <v>5193</v>
      </c>
      <c r="T2268" s="7">
        <v>253</v>
      </c>
      <c r="U2268" s="7">
        <v>100</v>
      </c>
      <c r="V2268" s="7" t="s">
        <v>1</v>
      </c>
      <c r="W2268" s="7">
        <v>0</v>
      </c>
      <c r="X2268" s="7">
        <v>0</v>
      </c>
      <c r="Y2268" s="7" t="s">
        <v>2723</v>
      </c>
      <c r="Z2268" s="7" t="s">
        <v>2311</v>
      </c>
      <c r="AA2268" s="7" t="s">
        <v>1816</v>
      </c>
    </row>
    <row r="2269" spans="1:27" x14ac:dyDescent="0.35">
      <c r="A2269" s="7" t="s">
        <v>0</v>
      </c>
      <c r="B2269" s="7">
        <v>5193</v>
      </c>
      <c r="C2269" s="7">
        <v>253</v>
      </c>
      <c r="D2269" s="7">
        <v>100</v>
      </c>
      <c r="E2269" s="7" t="s">
        <v>1</v>
      </c>
      <c r="F2269" s="7">
        <v>0</v>
      </c>
      <c r="G2269" s="7">
        <v>0</v>
      </c>
      <c r="H2269" s="7" t="s">
        <v>2723</v>
      </c>
      <c r="I2269" s="7" t="s">
        <v>2314</v>
      </c>
      <c r="J2269" s="7" t="s">
        <v>1816</v>
      </c>
      <c r="R2269" s="7" t="s">
        <v>0</v>
      </c>
      <c r="S2269" s="7">
        <v>5193</v>
      </c>
      <c r="T2269" s="7">
        <v>253</v>
      </c>
      <c r="U2269" s="7">
        <v>100</v>
      </c>
      <c r="V2269" s="7" t="s">
        <v>1</v>
      </c>
      <c r="W2269" s="7">
        <v>0</v>
      </c>
      <c r="X2269" s="7">
        <v>0</v>
      </c>
      <c r="Y2269" s="7" t="s">
        <v>2723</v>
      </c>
      <c r="Z2269" s="7" t="s">
        <v>2314</v>
      </c>
      <c r="AA2269" s="7" t="s">
        <v>1816</v>
      </c>
    </row>
    <row r="2270" spans="1:27" x14ac:dyDescent="0.35">
      <c r="A2270" s="7" t="s">
        <v>0</v>
      </c>
      <c r="B2270" s="7">
        <v>5193</v>
      </c>
      <c r="C2270" s="7">
        <v>253</v>
      </c>
      <c r="D2270" s="7">
        <v>100</v>
      </c>
      <c r="E2270" s="7" t="s">
        <v>1</v>
      </c>
      <c r="F2270" s="7">
        <v>0</v>
      </c>
      <c r="G2270" s="7">
        <v>0</v>
      </c>
      <c r="H2270" s="7" t="s">
        <v>2723</v>
      </c>
      <c r="I2270" s="7" t="s">
        <v>2313</v>
      </c>
      <c r="J2270" s="7" t="s">
        <v>1816</v>
      </c>
      <c r="R2270" s="7" t="s">
        <v>0</v>
      </c>
      <c r="S2270" s="7">
        <v>5193</v>
      </c>
      <c r="T2270" s="7">
        <v>253</v>
      </c>
      <c r="U2270" s="7">
        <v>100</v>
      </c>
      <c r="V2270" s="7" t="s">
        <v>1</v>
      </c>
      <c r="W2270" s="7">
        <v>0</v>
      </c>
      <c r="X2270" s="7">
        <v>0</v>
      </c>
      <c r="Y2270" s="7" t="s">
        <v>2723</v>
      </c>
      <c r="Z2270" s="7" t="s">
        <v>2313</v>
      </c>
      <c r="AA2270" s="7" t="s">
        <v>1816</v>
      </c>
    </row>
    <row r="2271" spans="1:27" x14ac:dyDescent="0.35">
      <c r="A2271" s="7" t="s">
        <v>0</v>
      </c>
      <c r="B2271" s="7">
        <v>5193</v>
      </c>
      <c r="C2271" s="7">
        <v>253</v>
      </c>
      <c r="D2271" s="7">
        <v>100</v>
      </c>
      <c r="E2271" s="7" t="s">
        <v>1</v>
      </c>
      <c r="F2271" s="7">
        <v>0</v>
      </c>
      <c r="G2271" s="7">
        <v>0</v>
      </c>
      <c r="H2271" s="7" t="s">
        <v>2723</v>
      </c>
      <c r="I2271" s="7" t="s">
        <v>2316</v>
      </c>
      <c r="J2271" s="7" t="s">
        <v>1816</v>
      </c>
      <c r="R2271" s="7" t="s">
        <v>0</v>
      </c>
      <c r="S2271" s="7">
        <v>5193</v>
      </c>
      <c r="T2271" s="7">
        <v>253</v>
      </c>
      <c r="U2271" s="7">
        <v>100</v>
      </c>
      <c r="V2271" s="7" t="s">
        <v>1</v>
      </c>
      <c r="W2271" s="7">
        <v>0</v>
      </c>
      <c r="X2271" s="7">
        <v>0</v>
      </c>
      <c r="Y2271" s="7" t="s">
        <v>2723</v>
      </c>
      <c r="Z2271" s="7" t="s">
        <v>2316</v>
      </c>
      <c r="AA2271" s="7" t="s">
        <v>1816</v>
      </c>
    </row>
    <row r="2272" spans="1:27" x14ac:dyDescent="0.35">
      <c r="A2272" s="7" t="s">
        <v>0</v>
      </c>
      <c r="B2272" s="7">
        <v>5193</v>
      </c>
      <c r="C2272" s="7">
        <v>253</v>
      </c>
      <c r="D2272" s="7">
        <v>100</v>
      </c>
      <c r="E2272" s="7" t="s">
        <v>1</v>
      </c>
      <c r="F2272" s="7">
        <v>0</v>
      </c>
      <c r="G2272" s="7">
        <v>0</v>
      </c>
      <c r="H2272" s="7" t="s">
        <v>2723</v>
      </c>
      <c r="I2272" s="7" t="s">
        <v>2323</v>
      </c>
      <c r="J2272" s="7" t="s">
        <v>1816</v>
      </c>
      <c r="R2272" s="7" t="s">
        <v>0</v>
      </c>
      <c r="S2272" s="7">
        <v>5193</v>
      </c>
      <c r="T2272" s="7">
        <v>253</v>
      </c>
      <c r="U2272" s="7">
        <v>100</v>
      </c>
      <c r="V2272" s="7" t="s">
        <v>1</v>
      </c>
      <c r="W2272" s="7">
        <v>0</v>
      </c>
      <c r="X2272" s="7">
        <v>0</v>
      </c>
      <c r="Y2272" s="7" t="s">
        <v>2723</v>
      </c>
      <c r="Z2272" s="7" t="s">
        <v>2323</v>
      </c>
      <c r="AA2272" s="7" t="s">
        <v>1816</v>
      </c>
    </row>
    <row r="2273" spans="1:27" x14ac:dyDescent="0.35">
      <c r="A2273" s="7" t="s">
        <v>0</v>
      </c>
      <c r="B2273" s="7">
        <v>5193</v>
      </c>
      <c r="C2273" s="7">
        <v>253</v>
      </c>
      <c r="D2273" s="7">
        <v>100</v>
      </c>
      <c r="E2273" s="7" t="s">
        <v>1</v>
      </c>
      <c r="F2273" s="7">
        <v>0</v>
      </c>
      <c r="G2273" s="7">
        <v>0</v>
      </c>
      <c r="H2273" s="7" t="s">
        <v>2723</v>
      </c>
      <c r="I2273" s="7" t="s">
        <v>2317</v>
      </c>
      <c r="J2273" s="7" t="s">
        <v>1816</v>
      </c>
      <c r="R2273" s="7" t="s">
        <v>0</v>
      </c>
      <c r="S2273" s="7">
        <v>5193</v>
      </c>
      <c r="T2273" s="7">
        <v>253</v>
      </c>
      <c r="U2273" s="7">
        <v>100</v>
      </c>
      <c r="V2273" s="7" t="s">
        <v>1</v>
      </c>
      <c r="W2273" s="7">
        <v>0</v>
      </c>
      <c r="X2273" s="7">
        <v>0</v>
      </c>
      <c r="Y2273" s="7" t="s">
        <v>2723</v>
      </c>
      <c r="Z2273" s="7" t="s">
        <v>2317</v>
      </c>
      <c r="AA2273" s="7" t="s">
        <v>1816</v>
      </c>
    </row>
    <row r="2274" spans="1:27" x14ac:dyDescent="0.35">
      <c r="A2274" s="7" t="s">
        <v>0</v>
      </c>
      <c r="B2274" s="7">
        <v>5193</v>
      </c>
      <c r="C2274" s="7">
        <v>253</v>
      </c>
      <c r="D2274" s="7">
        <v>100</v>
      </c>
      <c r="E2274" s="7" t="s">
        <v>1</v>
      </c>
      <c r="F2274" s="7">
        <v>0</v>
      </c>
      <c r="G2274" s="7">
        <v>0</v>
      </c>
      <c r="H2274" s="7" t="s">
        <v>2723</v>
      </c>
      <c r="I2274" s="7" t="s">
        <v>2320</v>
      </c>
      <c r="J2274" s="7" t="s">
        <v>1816</v>
      </c>
      <c r="R2274" s="7" t="s">
        <v>0</v>
      </c>
      <c r="S2274" s="7">
        <v>5193</v>
      </c>
      <c r="T2274" s="7">
        <v>253</v>
      </c>
      <c r="U2274" s="7">
        <v>100</v>
      </c>
      <c r="V2274" s="7" t="s">
        <v>1</v>
      </c>
      <c r="W2274" s="7">
        <v>0</v>
      </c>
      <c r="X2274" s="7">
        <v>0</v>
      </c>
      <c r="Y2274" s="7" t="s">
        <v>2723</v>
      </c>
      <c r="Z2274" s="7" t="s">
        <v>2320</v>
      </c>
      <c r="AA2274" s="7" t="s">
        <v>1816</v>
      </c>
    </row>
    <row r="2275" spans="1:27" x14ac:dyDescent="0.35">
      <c r="A2275" s="7" t="s">
        <v>0</v>
      </c>
      <c r="B2275" s="7">
        <v>5193</v>
      </c>
      <c r="C2275" s="7">
        <v>253</v>
      </c>
      <c r="D2275" s="7">
        <v>100</v>
      </c>
      <c r="E2275" s="7" t="s">
        <v>1</v>
      </c>
      <c r="F2275" s="7">
        <v>0</v>
      </c>
      <c r="G2275" s="7">
        <v>0</v>
      </c>
      <c r="H2275" s="7" t="s">
        <v>2723</v>
      </c>
      <c r="I2275" s="7" t="s">
        <v>2315</v>
      </c>
      <c r="J2275" s="7" t="s">
        <v>1816</v>
      </c>
      <c r="R2275" s="7" t="s">
        <v>0</v>
      </c>
      <c r="S2275" s="7">
        <v>5193</v>
      </c>
      <c r="T2275" s="7">
        <v>253</v>
      </c>
      <c r="U2275" s="7">
        <v>100</v>
      </c>
      <c r="V2275" s="7" t="s">
        <v>1</v>
      </c>
      <c r="W2275" s="7">
        <v>0</v>
      </c>
      <c r="X2275" s="7">
        <v>0</v>
      </c>
      <c r="Y2275" s="7" t="s">
        <v>2723</v>
      </c>
      <c r="Z2275" s="7" t="s">
        <v>2315</v>
      </c>
      <c r="AA2275" s="7" t="s">
        <v>1816</v>
      </c>
    </row>
    <row r="2276" spans="1:27" x14ac:dyDescent="0.35">
      <c r="A2276" s="7" t="s">
        <v>0</v>
      </c>
      <c r="B2276" s="7">
        <v>5193</v>
      </c>
      <c r="C2276" s="7">
        <v>253</v>
      </c>
      <c r="D2276" s="7">
        <v>100</v>
      </c>
      <c r="E2276" s="7" t="s">
        <v>1</v>
      </c>
      <c r="F2276" s="7">
        <v>0</v>
      </c>
      <c r="G2276" s="7">
        <v>0</v>
      </c>
      <c r="H2276" s="7" t="s">
        <v>2723</v>
      </c>
      <c r="I2276" s="7" t="s">
        <v>2321</v>
      </c>
      <c r="J2276" s="7" t="s">
        <v>1816</v>
      </c>
      <c r="R2276" s="7" t="s">
        <v>0</v>
      </c>
      <c r="S2276" s="7">
        <v>5193</v>
      </c>
      <c r="T2276" s="7">
        <v>253</v>
      </c>
      <c r="U2276" s="7">
        <v>100</v>
      </c>
      <c r="V2276" s="7" t="s">
        <v>1</v>
      </c>
      <c r="W2276" s="7">
        <v>0</v>
      </c>
      <c r="X2276" s="7">
        <v>0</v>
      </c>
      <c r="Y2276" s="7" t="s">
        <v>2723</v>
      </c>
      <c r="Z2276" s="7" t="s">
        <v>2321</v>
      </c>
      <c r="AA2276" s="7" t="s">
        <v>1816</v>
      </c>
    </row>
    <row r="2277" spans="1:27" x14ac:dyDescent="0.35">
      <c r="A2277" s="7" t="s">
        <v>0</v>
      </c>
      <c r="B2277" s="7">
        <v>5193</v>
      </c>
      <c r="C2277" s="7">
        <v>253</v>
      </c>
      <c r="D2277" s="7">
        <v>100</v>
      </c>
      <c r="E2277" s="7" t="s">
        <v>1</v>
      </c>
      <c r="F2277" s="7">
        <v>0</v>
      </c>
      <c r="G2277" s="7">
        <v>0</v>
      </c>
      <c r="H2277" s="7" t="s">
        <v>2723</v>
      </c>
      <c r="I2277" s="7" t="s">
        <v>2318</v>
      </c>
      <c r="J2277" s="7" t="s">
        <v>1816</v>
      </c>
      <c r="R2277" s="7" t="s">
        <v>0</v>
      </c>
      <c r="S2277" s="7">
        <v>5193</v>
      </c>
      <c r="T2277" s="7">
        <v>253</v>
      </c>
      <c r="U2277" s="7">
        <v>100</v>
      </c>
      <c r="V2277" s="7" t="s">
        <v>1</v>
      </c>
      <c r="W2277" s="7">
        <v>0</v>
      </c>
      <c r="X2277" s="7">
        <v>0</v>
      </c>
      <c r="Y2277" s="7" t="s">
        <v>2723</v>
      </c>
      <c r="Z2277" s="7" t="s">
        <v>2318</v>
      </c>
      <c r="AA2277" s="7" t="s">
        <v>1816</v>
      </c>
    </row>
    <row r="2278" spans="1:27" x14ac:dyDescent="0.35">
      <c r="A2278" s="7" t="s">
        <v>0</v>
      </c>
      <c r="B2278" s="7">
        <v>5193</v>
      </c>
      <c r="C2278" s="7">
        <v>253</v>
      </c>
      <c r="D2278" s="7">
        <v>100</v>
      </c>
      <c r="E2278" s="7" t="s">
        <v>1</v>
      </c>
      <c r="F2278" s="7">
        <v>0</v>
      </c>
      <c r="G2278" s="7">
        <v>0</v>
      </c>
      <c r="H2278" s="7" t="s">
        <v>2723</v>
      </c>
      <c r="I2278" s="7" t="s">
        <v>2322</v>
      </c>
      <c r="J2278" s="7" t="s">
        <v>1816</v>
      </c>
      <c r="R2278" s="7" t="s">
        <v>0</v>
      </c>
      <c r="S2278" s="7">
        <v>5193</v>
      </c>
      <c r="T2278" s="7">
        <v>253</v>
      </c>
      <c r="U2278" s="7">
        <v>100</v>
      </c>
      <c r="V2278" s="7" t="s">
        <v>1</v>
      </c>
      <c r="W2278" s="7">
        <v>0</v>
      </c>
      <c r="X2278" s="7">
        <v>0</v>
      </c>
      <c r="Y2278" s="7" t="s">
        <v>2723</v>
      </c>
      <c r="Z2278" s="7" t="s">
        <v>2322</v>
      </c>
      <c r="AA2278" s="7" t="s">
        <v>1816</v>
      </c>
    </row>
    <row r="2279" spans="1:27" x14ac:dyDescent="0.35">
      <c r="A2279" s="7" t="s">
        <v>0</v>
      </c>
      <c r="B2279" s="7">
        <v>5193</v>
      </c>
      <c r="C2279" s="7">
        <v>253</v>
      </c>
      <c r="D2279" s="7">
        <v>100</v>
      </c>
      <c r="E2279" s="7" t="s">
        <v>1</v>
      </c>
      <c r="F2279" s="7">
        <v>0</v>
      </c>
      <c r="G2279" s="7">
        <v>0</v>
      </c>
      <c r="H2279" s="7" t="s">
        <v>2723</v>
      </c>
      <c r="I2279" s="7" t="s">
        <v>2324</v>
      </c>
      <c r="J2279" s="7" t="s">
        <v>1816</v>
      </c>
      <c r="R2279" s="7" t="s">
        <v>0</v>
      </c>
      <c r="S2279" s="7">
        <v>5193</v>
      </c>
      <c r="T2279" s="7">
        <v>253</v>
      </c>
      <c r="U2279" s="7">
        <v>100</v>
      </c>
      <c r="V2279" s="7" t="s">
        <v>1</v>
      </c>
      <c r="W2279" s="7">
        <v>0</v>
      </c>
      <c r="X2279" s="7">
        <v>0</v>
      </c>
      <c r="Y2279" s="7" t="s">
        <v>2723</v>
      </c>
      <c r="Z2279" s="7" t="s">
        <v>2324</v>
      </c>
      <c r="AA2279" s="7" t="s">
        <v>1816</v>
      </c>
    </row>
    <row r="2280" spans="1:27" x14ac:dyDescent="0.35">
      <c r="A2280" s="7" t="s">
        <v>0</v>
      </c>
      <c r="B2280" s="7">
        <v>5193</v>
      </c>
      <c r="C2280" s="7">
        <v>253</v>
      </c>
      <c r="D2280" s="7">
        <v>100</v>
      </c>
      <c r="E2280" s="7" t="s">
        <v>1</v>
      </c>
      <c r="F2280" s="7">
        <v>0</v>
      </c>
      <c r="G2280" s="7">
        <v>0</v>
      </c>
      <c r="H2280" s="7" t="s">
        <v>2723</v>
      </c>
      <c r="I2280" s="7" t="s">
        <v>2325</v>
      </c>
      <c r="J2280" s="7" t="s">
        <v>1816</v>
      </c>
      <c r="R2280" s="7" t="s">
        <v>0</v>
      </c>
      <c r="S2280" s="7">
        <v>5193</v>
      </c>
      <c r="T2280" s="7">
        <v>253</v>
      </c>
      <c r="U2280" s="7">
        <v>100</v>
      </c>
      <c r="V2280" s="7" t="s">
        <v>1</v>
      </c>
      <c r="W2280" s="7">
        <v>0</v>
      </c>
      <c r="X2280" s="7">
        <v>0</v>
      </c>
      <c r="Y2280" s="7" t="s">
        <v>2723</v>
      </c>
      <c r="Z2280" s="7" t="s">
        <v>2325</v>
      </c>
      <c r="AA2280" s="7" t="s">
        <v>1816</v>
      </c>
    </row>
    <row r="2281" spans="1:27" x14ac:dyDescent="0.35">
      <c r="A2281" s="7" t="s">
        <v>0</v>
      </c>
      <c r="B2281" s="7">
        <v>5193</v>
      </c>
      <c r="C2281" s="7">
        <v>253</v>
      </c>
      <c r="D2281" s="7">
        <v>100</v>
      </c>
      <c r="E2281" s="7" t="s">
        <v>1</v>
      </c>
      <c r="F2281" s="7">
        <v>0</v>
      </c>
      <c r="G2281" s="7">
        <v>0</v>
      </c>
      <c r="H2281" s="7" t="s">
        <v>2723</v>
      </c>
      <c r="I2281" s="7" t="s">
        <v>2326</v>
      </c>
      <c r="J2281" s="7" t="s">
        <v>1816</v>
      </c>
      <c r="R2281" s="7" t="s">
        <v>0</v>
      </c>
      <c r="S2281" s="7">
        <v>5193</v>
      </c>
      <c r="T2281" s="7">
        <v>253</v>
      </c>
      <c r="U2281" s="7">
        <v>100</v>
      </c>
      <c r="V2281" s="7" t="s">
        <v>1</v>
      </c>
      <c r="W2281" s="7">
        <v>0</v>
      </c>
      <c r="X2281" s="7">
        <v>0</v>
      </c>
      <c r="Y2281" s="7" t="s">
        <v>2723</v>
      </c>
      <c r="Z2281" s="7" t="s">
        <v>2326</v>
      </c>
      <c r="AA2281" s="7" t="s">
        <v>1816</v>
      </c>
    </row>
    <row r="2282" spans="1:27" x14ac:dyDescent="0.35">
      <c r="A2282" s="7" t="s">
        <v>0</v>
      </c>
      <c r="B2282" s="7">
        <v>5193</v>
      </c>
      <c r="C2282" s="7">
        <v>253</v>
      </c>
      <c r="D2282" s="7">
        <v>100</v>
      </c>
      <c r="E2282" s="7" t="s">
        <v>1</v>
      </c>
      <c r="F2282" s="7">
        <v>0</v>
      </c>
      <c r="G2282" s="7">
        <v>0</v>
      </c>
      <c r="H2282" s="7" t="s">
        <v>2723</v>
      </c>
      <c r="I2282" s="7" t="s">
        <v>2328</v>
      </c>
      <c r="J2282" s="7" t="s">
        <v>1816</v>
      </c>
      <c r="R2282" s="7" t="s">
        <v>0</v>
      </c>
      <c r="S2282" s="7">
        <v>5193</v>
      </c>
      <c r="T2282" s="7">
        <v>253</v>
      </c>
      <c r="U2282" s="7">
        <v>100</v>
      </c>
      <c r="V2282" s="7" t="s">
        <v>1</v>
      </c>
      <c r="W2282" s="7">
        <v>0</v>
      </c>
      <c r="X2282" s="7">
        <v>0</v>
      </c>
      <c r="Y2282" s="7" t="s">
        <v>2723</v>
      </c>
      <c r="Z2282" s="7" t="s">
        <v>2328</v>
      </c>
      <c r="AA2282" s="7" t="s">
        <v>1816</v>
      </c>
    </row>
    <row r="2283" spans="1:27" x14ac:dyDescent="0.35">
      <c r="A2283" s="7" t="s">
        <v>0</v>
      </c>
      <c r="B2283" s="7">
        <v>5193</v>
      </c>
      <c r="C2283" s="7">
        <v>253</v>
      </c>
      <c r="D2283" s="7">
        <v>100</v>
      </c>
      <c r="E2283" s="7" t="s">
        <v>1</v>
      </c>
      <c r="F2283" s="7">
        <v>0</v>
      </c>
      <c r="G2283" s="7">
        <v>0</v>
      </c>
      <c r="H2283" s="7" t="s">
        <v>2723</v>
      </c>
      <c r="I2283" s="7" t="s">
        <v>2329</v>
      </c>
      <c r="J2283" s="7" t="s">
        <v>1816</v>
      </c>
      <c r="R2283" s="7" t="s">
        <v>0</v>
      </c>
      <c r="S2283" s="7">
        <v>5193</v>
      </c>
      <c r="T2283" s="7">
        <v>253</v>
      </c>
      <c r="U2283" s="7">
        <v>100</v>
      </c>
      <c r="V2283" s="7" t="s">
        <v>1</v>
      </c>
      <c r="W2283" s="7">
        <v>0</v>
      </c>
      <c r="X2283" s="7">
        <v>0</v>
      </c>
      <c r="Y2283" s="7" t="s">
        <v>2723</v>
      </c>
      <c r="Z2283" s="7" t="s">
        <v>2329</v>
      </c>
      <c r="AA2283" s="7" t="s">
        <v>1816</v>
      </c>
    </row>
    <row r="2284" spans="1:27" x14ac:dyDescent="0.35">
      <c r="A2284" s="7" t="s">
        <v>0</v>
      </c>
      <c r="B2284" s="7">
        <v>5193</v>
      </c>
      <c r="C2284" s="7">
        <v>253</v>
      </c>
      <c r="D2284" s="7">
        <v>100</v>
      </c>
      <c r="E2284" s="7" t="s">
        <v>1</v>
      </c>
      <c r="F2284" s="7">
        <v>0</v>
      </c>
      <c r="G2284" s="7">
        <v>0</v>
      </c>
      <c r="H2284" s="7" t="s">
        <v>2723</v>
      </c>
      <c r="I2284" s="7" t="s">
        <v>2331</v>
      </c>
      <c r="J2284" s="7" t="s">
        <v>1816</v>
      </c>
      <c r="R2284" s="7" t="s">
        <v>0</v>
      </c>
      <c r="S2284" s="7">
        <v>5193</v>
      </c>
      <c r="T2284" s="7">
        <v>253</v>
      </c>
      <c r="U2284" s="7">
        <v>100</v>
      </c>
      <c r="V2284" s="7" t="s">
        <v>1</v>
      </c>
      <c r="W2284" s="7">
        <v>0</v>
      </c>
      <c r="X2284" s="7">
        <v>0</v>
      </c>
      <c r="Y2284" s="7" t="s">
        <v>2723</v>
      </c>
      <c r="Z2284" s="7" t="s">
        <v>2331</v>
      </c>
      <c r="AA2284" s="7" t="s">
        <v>1816</v>
      </c>
    </row>
    <row r="2285" spans="1:27" x14ac:dyDescent="0.35">
      <c r="A2285" s="7" t="s">
        <v>0</v>
      </c>
      <c r="B2285" s="7">
        <v>5193</v>
      </c>
      <c r="C2285" s="7">
        <v>253</v>
      </c>
      <c r="D2285" s="7">
        <v>100</v>
      </c>
      <c r="E2285" s="7" t="s">
        <v>1</v>
      </c>
      <c r="F2285" s="7">
        <v>0</v>
      </c>
      <c r="G2285" s="7">
        <v>0</v>
      </c>
      <c r="H2285" s="7" t="s">
        <v>2723</v>
      </c>
      <c r="I2285" s="7" t="s">
        <v>2330</v>
      </c>
      <c r="J2285" s="7" t="s">
        <v>1816</v>
      </c>
      <c r="R2285" s="7" t="s">
        <v>0</v>
      </c>
      <c r="S2285" s="7">
        <v>5193</v>
      </c>
      <c r="T2285" s="7">
        <v>253</v>
      </c>
      <c r="U2285" s="7">
        <v>100</v>
      </c>
      <c r="V2285" s="7" t="s">
        <v>1</v>
      </c>
      <c r="W2285" s="7">
        <v>0</v>
      </c>
      <c r="X2285" s="7">
        <v>0</v>
      </c>
      <c r="Y2285" s="7" t="s">
        <v>2723</v>
      </c>
      <c r="Z2285" s="7" t="s">
        <v>2330</v>
      </c>
      <c r="AA2285" s="7" t="s">
        <v>1816</v>
      </c>
    </row>
    <row r="2286" spans="1:27" x14ac:dyDescent="0.35">
      <c r="A2286" s="7" t="s">
        <v>0</v>
      </c>
      <c r="B2286" s="7">
        <v>5193</v>
      </c>
      <c r="C2286" s="7">
        <v>253</v>
      </c>
      <c r="D2286" s="7">
        <v>100</v>
      </c>
      <c r="E2286" s="7" t="s">
        <v>1</v>
      </c>
      <c r="F2286" s="7">
        <v>0</v>
      </c>
      <c r="G2286" s="7">
        <v>0</v>
      </c>
      <c r="H2286" s="7" t="s">
        <v>2723</v>
      </c>
      <c r="I2286" s="7" t="s">
        <v>2327</v>
      </c>
      <c r="J2286" s="7" t="s">
        <v>1816</v>
      </c>
      <c r="R2286" s="7" t="s">
        <v>0</v>
      </c>
      <c r="S2286" s="7">
        <v>5193</v>
      </c>
      <c r="T2286" s="7">
        <v>253</v>
      </c>
      <c r="U2286" s="7">
        <v>100</v>
      </c>
      <c r="V2286" s="7" t="s">
        <v>1</v>
      </c>
      <c r="W2286" s="7">
        <v>0</v>
      </c>
      <c r="X2286" s="7">
        <v>0</v>
      </c>
      <c r="Y2286" s="7" t="s">
        <v>2723</v>
      </c>
      <c r="Z2286" s="7" t="s">
        <v>2327</v>
      </c>
      <c r="AA2286" s="7" t="s">
        <v>1816</v>
      </c>
    </row>
    <row r="2287" spans="1:27" x14ac:dyDescent="0.35">
      <c r="A2287" s="7" t="s">
        <v>0</v>
      </c>
      <c r="B2287" s="7">
        <v>5193</v>
      </c>
      <c r="C2287" s="7">
        <v>253</v>
      </c>
      <c r="D2287" s="7">
        <v>100</v>
      </c>
      <c r="E2287" s="7" t="s">
        <v>1</v>
      </c>
      <c r="F2287" s="7">
        <v>0</v>
      </c>
      <c r="G2287" s="7">
        <v>0</v>
      </c>
      <c r="H2287" s="7" t="s">
        <v>2723</v>
      </c>
      <c r="I2287" s="7" t="s">
        <v>2332</v>
      </c>
      <c r="J2287" s="7" t="s">
        <v>1816</v>
      </c>
      <c r="R2287" s="7" t="s">
        <v>0</v>
      </c>
      <c r="S2287" s="7">
        <v>5193</v>
      </c>
      <c r="T2287" s="7">
        <v>253</v>
      </c>
      <c r="U2287" s="7">
        <v>100</v>
      </c>
      <c r="V2287" s="7" t="s">
        <v>1</v>
      </c>
      <c r="W2287" s="7">
        <v>0</v>
      </c>
      <c r="X2287" s="7">
        <v>0</v>
      </c>
      <c r="Y2287" s="7" t="s">
        <v>2723</v>
      </c>
      <c r="Z2287" s="7" t="s">
        <v>2332</v>
      </c>
      <c r="AA2287" s="7" t="s">
        <v>1816</v>
      </c>
    </row>
    <row r="2288" spans="1:27" x14ac:dyDescent="0.35">
      <c r="A2288" s="7" t="s">
        <v>0</v>
      </c>
      <c r="B2288" s="7">
        <v>5193</v>
      </c>
      <c r="C2288" s="7">
        <v>253</v>
      </c>
      <c r="D2288" s="7">
        <v>100</v>
      </c>
      <c r="E2288" s="7" t="s">
        <v>1</v>
      </c>
      <c r="F2288" s="7">
        <v>0</v>
      </c>
      <c r="G2288" s="7">
        <v>0</v>
      </c>
      <c r="H2288" s="7" t="s">
        <v>2723</v>
      </c>
      <c r="I2288" s="7" t="s">
        <v>2333</v>
      </c>
      <c r="J2288" s="7" t="s">
        <v>1816</v>
      </c>
      <c r="R2288" s="7" t="s">
        <v>0</v>
      </c>
      <c r="S2288" s="7">
        <v>5193</v>
      </c>
      <c r="T2288" s="7">
        <v>253</v>
      </c>
      <c r="U2288" s="7">
        <v>100</v>
      </c>
      <c r="V2288" s="7" t="s">
        <v>1</v>
      </c>
      <c r="W2288" s="7">
        <v>0</v>
      </c>
      <c r="X2288" s="7">
        <v>0</v>
      </c>
      <c r="Y2288" s="7" t="s">
        <v>2723</v>
      </c>
      <c r="Z2288" s="7" t="s">
        <v>2333</v>
      </c>
      <c r="AA2288" s="7" t="s">
        <v>1816</v>
      </c>
    </row>
    <row r="2289" spans="1:27" x14ac:dyDescent="0.35">
      <c r="A2289" s="7" t="s">
        <v>0</v>
      </c>
      <c r="B2289" s="7">
        <v>5193</v>
      </c>
      <c r="C2289" s="7">
        <v>253</v>
      </c>
      <c r="D2289" s="7">
        <v>100</v>
      </c>
      <c r="E2289" s="7" t="s">
        <v>1</v>
      </c>
      <c r="F2289" s="7">
        <v>0</v>
      </c>
      <c r="G2289" s="7">
        <v>0</v>
      </c>
      <c r="H2289" s="7" t="s">
        <v>2723</v>
      </c>
      <c r="I2289" s="7" t="s">
        <v>2335</v>
      </c>
      <c r="J2289" s="7" t="s">
        <v>1816</v>
      </c>
      <c r="R2289" s="7" t="s">
        <v>0</v>
      </c>
      <c r="S2289" s="7">
        <v>5193</v>
      </c>
      <c r="T2289" s="7">
        <v>253</v>
      </c>
      <c r="U2289" s="7">
        <v>100</v>
      </c>
      <c r="V2289" s="7" t="s">
        <v>1</v>
      </c>
      <c r="W2289" s="7">
        <v>0</v>
      </c>
      <c r="X2289" s="7">
        <v>0</v>
      </c>
      <c r="Y2289" s="7" t="s">
        <v>2723</v>
      </c>
      <c r="Z2289" s="7" t="s">
        <v>2335</v>
      </c>
      <c r="AA2289" s="7" t="s">
        <v>1816</v>
      </c>
    </row>
    <row r="2290" spans="1:27" x14ac:dyDescent="0.35">
      <c r="A2290" s="7" t="s">
        <v>0</v>
      </c>
      <c r="B2290" s="7">
        <v>5193</v>
      </c>
      <c r="C2290" s="7">
        <v>253</v>
      </c>
      <c r="D2290" s="7">
        <v>100</v>
      </c>
      <c r="E2290" s="7" t="s">
        <v>1</v>
      </c>
      <c r="F2290" s="7">
        <v>0</v>
      </c>
      <c r="G2290" s="7">
        <v>0</v>
      </c>
      <c r="H2290" s="7" t="s">
        <v>2723</v>
      </c>
      <c r="I2290" s="7" t="s">
        <v>2336</v>
      </c>
      <c r="J2290" s="7" t="s">
        <v>1816</v>
      </c>
      <c r="R2290" s="7" t="s">
        <v>0</v>
      </c>
      <c r="S2290" s="7">
        <v>5193</v>
      </c>
      <c r="T2290" s="7">
        <v>253</v>
      </c>
      <c r="U2290" s="7">
        <v>100</v>
      </c>
      <c r="V2290" s="7" t="s">
        <v>1</v>
      </c>
      <c r="W2290" s="7">
        <v>0</v>
      </c>
      <c r="X2290" s="7">
        <v>0</v>
      </c>
      <c r="Y2290" s="7" t="s">
        <v>2723</v>
      </c>
      <c r="Z2290" s="7" t="s">
        <v>2336</v>
      </c>
      <c r="AA2290" s="7" t="s">
        <v>1816</v>
      </c>
    </row>
    <row r="2291" spans="1:27" x14ac:dyDescent="0.35">
      <c r="A2291" s="7" t="s">
        <v>0</v>
      </c>
      <c r="B2291" s="7">
        <v>5193</v>
      </c>
      <c r="C2291" s="7">
        <v>253</v>
      </c>
      <c r="D2291" s="7">
        <v>100</v>
      </c>
      <c r="E2291" s="7" t="s">
        <v>1</v>
      </c>
      <c r="F2291" s="7">
        <v>0</v>
      </c>
      <c r="G2291" s="7">
        <v>0</v>
      </c>
      <c r="H2291" s="7" t="s">
        <v>2723</v>
      </c>
      <c r="I2291" s="7" t="s">
        <v>2337</v>
      </c>
      <c r="J2291" s="7" t="s">
        <v>1816</v>
      </c>
      <c r="R2291" s="7" t="s">
        <v>0</v>
      </c>
      <c r="S2291" s="7">
        <v>5193</v>
      </c>
      <c r="T2291" s="7">
        <v>253</v>
      </c>
      <c r="U2291" s="7">
        <v>100</v>
      </c>
      <c r="V2291" s="7" t="s">
        <v>1</v>
      </c>
      <c r="W2291" s="7">
        <v>0</v>
      </c>
      <c r="X2291" s="7">
        <v>0</v>
      </c>
      <c r="Y2291" s="7" t="s">
        <v>2723</v>
      </c>
      <c r="Z2291" s="7" t="s">
        <v>2337</v>
      </c>
      <c r="AA2291" s="7" t="s">
        <v>1816</v>
      </c>
    </row>
    <row r="2292" spans="1:27" x14ac:dyDescent="0.35">
      <c r="A2292" s="7" t="s">
        <v>0</v>
      </c>
      <c r="B2292" s="7">
        <v>5193</v>
      </c>
      <c r="C2292" s="7">
        <v>253</v>
      </c>
      <c r="D2292" s="7">
        <v>100</v>
      </c>
      <c r="E2292" s="7" t="s">
        <v>1</v>
      </c>
      <c r="F2292" s="7">
        <v>0</v>
      </c>
      <c r="G2292" s="7">
        <v>0</v>
      </c>
      <c r="H2292" s="7" t="s">
        <v>2723</v>
      </c>
      <c r="I2292" s="7" t="s">
        <v>2338</v>
      </c>
      <c r="J2292" s="7" t="s">
        <v>1816</v>
      </c>
      <c r="R2292" s="7" t="s">
        <v>0</v>
      </c>
      <c r="S2292" s="7">
        <v>5193</v>
      </c>
      <c r="T2292" s="7">
        <v>253</v>
      </c>
      <c r="U2292" s="7">
        <v>100</v>
      </c>
      <c r="V2292" s="7" t="s">
        <v>1</v>
      </c>
      <c r="W2292" s="7">
        <v>0</v>
      </c>
      <c r="X2292" s="7">
        <v>0</v>
      </c>
      <c r="Y2292" s="7" t="s">
        <v>2723</v>
      </c>
      <c r="Z2292" s="7" t="s">
        <v>2338</v>
      </c>
      <c r="AA2292" s="7" t="s">
        <v>1816</v>
      </c>
    </row>
    <row r="2293" spans="1:27" x14ac:dyDescent="0.35">
      <c r="A2293" s="7" t="s">
        <v>0</v>
      </c>
      <c r="B2293" s="7">
        <v>5193</v>
      </c>
      <c r="C2293" s="7">
        <v>253</v>
      </c>
      <c r="D2293" s="7">
        <v>100</v>
      </c>
      <c r="E2293" s="7" t="s">
        <v>1</v>
      </c>
      <c r="F2293" s="7">
        <v>0</v>
      </c>
      <c r="G2293" s="7">
        <v>0</v>
      </c>
      <c r="H2293" s="7" t="s">
        <v>2723</v>
      </c>
      <c r="I2293" s="7" t="s">
        <v>2334</v>
      </c>
      <c r="J2293" s="7" t="s">
        <v>1816</v>
      </c>
      <c r="R2293" s="7" t="s">
        <v>0</v>
      </c>
      <c r="S2293" s="7">
        <v>5193</v>
      </c>
      <c r="T2293" s="7">
        <v>253</v>
      </c>
      <c r="U2293" s="7">
        <v>100</v>
      </c>
      <c r="V2293" s="7" t="s">
        <v>1</v>
      </c>
      <c r="W2293" s="7">
        <v>0</v>
      </c>
      <c r="X2293" s="7">
        <v>0</v>
      </c>
      <c r="Y2293" s="7" t="s">
        <v>2723</v>
      </c>
      <c r="Z2293" s="7" t="s">
        <v>2334</v>
      </c>
      <c r="AA2293" s="7" t="s">
        <v>1816</v>
      </c>
    </row>
    <row r="2294" spans="1:27" x14ac:dyDescent="0.35">
      <c r="A2294" s="7" t="s">
        <v>0</v>
      </c>
      <c r="B2294" s="7">
        <v>5193</v>
      </c>
      <c r="C2294" s="7">
        <v>253</v>
      </c>
      <c r="D2294" s="7">
        <v>100</v>
      </c>
      <c r="E2294" s="7" t="s">
        <v>1</v>
      </c>
      <c r="F2294" s="7">
        <v>0</v>
      </c>
      <c r="G2294" s="7">
        <v>0</v>
      </c>
      <c r="H2294" s="7" t="s">
        <v>2723</v>
      </c>
      <c r="I2294" s="7" t="s">
        <v>2341</v>
      </c>
      <c r="J2294" s="7" t="s">
        <v>1816</v>
      </c>
      <c r="R2294" s="7" t="s">
        <v>0</v>
      </c>
      <c r="S2294" s="7">
        <v>5193</v>
      </c>
      <c r="T2294" s="7">
        <v>253</v>
      </c>
      <c r="U2294" s="7">
        <v>100</v>
      </c>
      <c r="V2294" s="7" t="s">
        <v>1</v>
      </c>
      <c r="W2294" s="7">
        <v>0</v>
      </c>
      <c r="X2294" s="7">
        <v>0</v>
      </c>
      <c r="Y2294" s="7" t="s">
        <v>2723</v>
      </c>
      <c r="Z2294" s="7" t="s">
        <v>2341</v>
      </c>
      <c r="AA2294" s="7" t="s">
        <v>1816</v>
      </c>
    </row>
    <row r="2295" spans="1:27" x14ac:dyDescent="0.35">
      <c r="A2295" s="7" t="s">
        <v>0</v>
      </c>
      <c r="B2295" s="7">
        <v>5193</v>
      </c>
      <c r="C2295" s="7">
        <v>253</v>
      </c>
      <c r="D2295" s="7">
        <v>100</v>
      </c>
      <c r="E2295" s="7" t="s">
        <v>1</v>
      </c>
      <c r="F2295" s="7">
        <v>0</v>
      </c>
      <c r="G2295" s="7">
        <v>0</v>
      </c>
      <c r="H2295" s="7" t="s">
        <v>2723</v>
      </c>
      <c r="I2295" s="7" t="s">
        <v>2340</v>
      </c>
      <c r="J2295" s="7" t="s">
        <v>1816</v>
      </c>
      <c r="R2295" s="7" t="s">
        <v>0</v>
      </c>
      <c r="S2295" s="7">
        <v>5193</v>
      </c>
      <c r="T2295" s="7">
        <v>253</v>
      </c>
      <c r="U2295" s="7">
        <v>100</v>
      </c>
      <c r="V2295" s="7" t="s">
        <v>1</v>
      </c>
      <c r="W2295" s="7">
        <v>0</v>
      </c>
      <c r="X2295" s="7">
        <v>0</v>
      </c>
      <c r="Y2295" s="7" t="s">
        <v>2723</v>
      </c>
      <c r="Z2295" s="7" t="s">
        <v>2340</v>
      </c>
      <c r="AA2295" s="7" t="s">
        <v>1816</v>
      </c>
    </row>
    <row r="2296" spans="1:27" x14ac:dyDescent="0.35">
      <c r="A2296" s="7" t="s">
        <v>0</v>
      </c>
      <c r="B2296" s="7">
        <v>5193</v>
      </c>
      <c r="C2296" s="7">
        <v>253</v>
      </c>
      <c r="D2296" s="7">
        <v>100</v>
      </c>
      <c r="E2296" s="7" t="s">
        <v>1</v>
      </c>
      <c r="F2296" s="7">
        <v>0</v>
      </c>
      <c r="G2296" s="7">
        <v>0</v>
      </c>
      <c r="H2296" s="7" t="s">
        <v>2723</v>
      </c>
      <c r="I2296" s="7" t="s">
        <v>2342</v>
      </c>
      <c r="J2296" s="7" t="s">
        <v>1816</v>
      </c>
      <c r="R2296" s="7" t="s">
        <v>0</v>
      </c>
      <c r="S2296" s="7">
        <v>5193</v>
      </c>
      <c r="T2296" s="7">
        <v>253</v>
      </c>
      <c r="U2296" s="7">
        <v>100</v>
      </c>
      <c r="V2296" s="7" t="s">
        <v>1</v>
      </c>
      <c r="W2296" s="7">
        <v>0</v>
      </c>
      <c r="X2296" s="7">
        <v>0</v>
      </c>
      <c r="Y2296" s="7" t="s">
        <v>2723</v>
      </c>
      <c r="Z2296" s="7" t="s">
        <v>2342</v>
      </c>
      <c r="AA2296" s="7" t="s">
        <v>1816</v>
      </c>
    </row>
    <row r="2297" spans="1:27" x14ac:dyDescent="0.35">
      <c r="A2297" s="7" t="s">
        <v>0</v>
      </c>
      <c r="B2297" s="7">
        <v>5193</v>
      </c>
      <c r="C2297" s="7">
        <v>253</v>
      </c>
      <c r="D2297" s="7">
        <v>100</v>
      </c>
      <c r="E2297" s="7" t="s">
        <v>1</v>
      </c>
      <c r="F2297" s="7">
        <v>0</v>
      </c>
      <c r="G2297" s="7">
        <v>0</v>
      </c>
      <c r="H2297" s="7" t="s">
        <v>2723</v>
      </c>
      <c r="I2297" s="7" t="s">
        <v>2344</v>
      </c>
      <c r="J2297" s="7" t="s">
        <v>1816</v>
      </c>
      <c r="R2297" s="7" t="s">
        <v>0</v>
      </c>
      <c r="S2297" s="7">
        <v>5193</v>
      </c>
      <c r="T2297" s="7">
        <v>253</v>
      </c>
      <c r="U2297" s="7">
        <v>100</v>
      </c>
      <c r="V2297" s="7" t="s">
        <v>1</v>
      </c>
      <c r="W2297" s="7">
        <v>0</v>
      </c>
      <c r="X2297" s="7">
        <v>0</v>
      </c>
      <c r="Y2297" s="7" t="s">
        <v>2723</v>
      </c>
      <c r="Z2297" s="7" t="s">
        <v>2344</v>
      </c>
      <c r="AA2297" s="7" t="s">
        <v>1816</v>
      </c>
    </row>
    <row r="2298" spans="1:27" x14ac:dyDescent="0.35">
      <c r="A2298" s="7" t="s">
        <v>0</v>
      </c>
      <c r="B2298" s="7">
        <v>5193</v>
      </c>
      <c r="C2298" s="7">
        <v>253</v>
      </c>
      <c r="D2298" s="7">
        <v>100</v>
      </c>
      <c r="E2298" s="7" t="s">
        <v>1</v>
      </c>
      <c r="F2298" s="7">
        <v>0</v>
      </c>
      <c r="G2298" s="7">
        <v>0</v>
      </c>
      <c r="H2298" s="7" t="s">
        <v>2723</v>
      </c>
      <c r="I2298" s="7" t="s">
        <v>2339</v>
      </c>
      <c r="J2298" s="7" t="s">
        <v>1816</v>
      </c>
      <c r="R2298" s="7" t="s">
        <v>0</v>
      </c>
      <c r="S2298" s="7">
        <v>5193</v>
      </c>
      <c r="T2298" s="7">
        <v>253</v>
      </c>
      <c r="U2298" s="7">
        <v>100</v>
      </c>
      <c r="V2298" s="7" t="s">
        <v>1</v>
      </c>
      <c r="W2298" s="7">
        <v>0</v>
      </c>
      <c r="X2298" s="7">
        <v>0</v>
      </c>
      <c r="Y2298" s="7" t="s">
        <v>2723</v>
      </c>
      <c r="Z2298" s="7" t="s">
        <v>2339</v>
      </c>
      <c r="AA2298" s="7" t="s">
        <v>1816</v>
      </c>
    </row>
    <row r="2299" spans="1:27" x14ac:dyDescent="0.35">
      <c r="A2299" s="7" t="s">
        <v>0</v>
      </c>
      <c r="B2299" s="7">
        <v>5193</v>
      </c>
      <c r="C2299" s="7">
        <v>253</v>
      </c>
      <c r="D2299" s="7">
        <v>100</v>
      </c>
      <c r="E2299" s="7" t="s">
        <v>1</v>
      </c>
      <c r="F2299" s="7">
        <v>0</v>
      </c>
      <c r="G2299" s="7">
        <v>0</v>
      </c>
      <c r="H2299" s="7" t="s">
        <v>2723</v>
      </c>
      <c r="I2299" s="7" t="s">
        <v>2346</v>
      </c>
      <c r="J2299" s="7" t="s">
        <v>1816</v>
      </c>
      <c r="R2299" s="7" t="s">
        <v>0</v>
      </c>
      <c r="S2299" s="7">
        <v>5193</v>
      </c>
      <c r="T2299" s="7">
        <v>253</v>
      </c>
      <c r="U2299" s="7">
        <v>100</v>
      </c>
      <c r="V2299" s="7" t="s">
        <v>1</v>
      </c>
      <c r="W2299" s="7">
        <v>0</v>
      </c>
      <c r="X2299" s="7">
        <v>0</v>
      </c>
      <c r="Y2299" s="7" t="s">
        <v>2723</v>
      </c>
      <c r="Z2299" s="7" t="s">
        <v>2346</v>
      </c>
      <c r="AA2299" s="7" t="s">
        <v>1816</v>
      </c>
    </row>
    <row r="2300" spans="1:27" x14ac:dyDescent="0.35">
      <c r="A2300" s="7" t="s">
        <v>0</v>
      </c>
      <c r="B2300" s="7">
        <v>5193</v>
      </c>
      <c r="C2300" s="7">
        <v>253</v>
      </c>
      <c r="D2300" s="7">
        <v>100</v>
      </c>
      <c r="E2300" s="7" t="s">
        <v>1</v>
      </c>
      <c r="F2300" s="7">
        <v>0</v>
      </c>
      <c r="G2300" s="7">
        <v>0</v>
      </c>
      <c r="H2300" s="7" t="s">
        <v>2723</v>
      </c>
      <c r="I2300" s="7" t="s">
        <v>2343</v>
      </c>
      <c r="J2300" s="7" t="s">
        <v>1816</v>
      </c>
      <c r="R2300" s="7" t="s">
        <v>0</v>
      </c>
      <c r="S2300" s="7">
        <v>5193</v>
      </c>
      <c r="T2300" s="7">
        <v>253</v>
      </c>
      <c r="U2300" s="7">
        <v>100</v>
      </c>
      <c r="V2300" s="7" t="s">
        <v>1</v>
      </c>
      <c r="W2300" s="7">
        <v>0</v>
      </c>
      <c r="X2300" s="7">
        <v>0</v>
      </c>
      <c r="Y2300" s="7" t="s">
        <v>2723</v>
      </c>
      <c r="Z2300" s="7" t="s">
        <v>2343</v>
      </c>
      <c r="AA2300" s="7" t="s">
        <v>1816</v>
      </c>
    </row>
    <row r="2301" spans="1:27" x14ac:dyDescent="0.35">
      <c r="A2301" s="7" t="s">
        <v>0</v>
      </c>
      <c r="B2301" s="7">
        <v>5193</v>
      </c>
      <c r="C2301" s="7">
        <v>253</v>
      </c>
      <c r="D2301" s="7">
        <v>100</v>
      </c>
      <c r="E2301" s="7" t="s">
        <v>1</v>
      </c>
      <c r="F2301" s="7">
        <v>0</v>
      </c>
      <c r="G2301" s="7">
        <v>0</v>
      </c>
      <c r="H2301" s="7" t="s">
        <v>2723</v>
      </c>
      <c r="I2301" s="7" t="s">
        <v>2349</v>
      </c>
      <c r="J2301" s="7" t="s">
        <v>1816</v>
      </c>
      <c r="R2301" s="7" t="s">
        <v>0</v>
      </c>
      <c r="S2301" s="7">
        <v>5193</v>
      </c>
      <c r="T2301" s="7">
        <v>253</v>
      </c>
      <c r="U2301" s="7">
        <v>100</v>
      </c>
      <c r="V2301" s="7" t="s">
        <v>1</v>
      </c>
      <c r="W2301" s="7">
        <v>0</v>
      </c>
      <c r="X2301" s="7">
        <v>0</v>
      </c>
      <c r="Y2301" s="7" t="s">
        <v>2723</v>
      </c>
      <c r="Z2301" s="7" t="s">
        <v>2349</v>
      </c>
      <c r="AA2301" s="7" t="s">
        <v>1816</v>
      </c>
    </row>
    <row r="2302" spans="1:27" x14ac:dyDescent="0.35">
      <c r="A2302" s="7" t="s">
        <v>0</v>
      </c>
      <c r="B2302" s="7">
        <v>5193</v>
      </c>
      <c r="C2302" s="7">
        <v>253</v>
      </c>
      <c r="D2302" s="7">
        <v>100</v>
      </c>
      <c r="E2302" s="7" t="s">
        <v>1</v>
      </c>
      <c r="F2302" s="7">
        <v>0</v>
      </c>
      <c r="G2302" s="7">
        <v>0</v>
      </c>
      <c r="H2302" s="7" t="s">
        <v>2723</v>
      </c>
      <c r="I2302" s="7" t="s">
        <v>2347</v>
      </c>
      <c r="J2302" s="7" t="s">
        <v>1816</v>
      </c>
      <c r="R2302" s="7" t="s">
        <v>0</v>
      </c>
      <c r="S2302" s="7">
        <v>5193</v>
      </c>
      <c r="T2302" s="7">
        <v>253</v>
      </c>
      <c r="U2302" s="7">
        <v>100</v>
      </c>
      <c r="V2302" s="7" t="s">
        <v>1</v>
      </c>
      <c r="W2302" s="7">
        <v>0</v>
      </c>
      <c r="X2302" s="7">
        <v>0</v>
      </c>
      <c r="Y2302" s="7" t="s">
        <v>2723</v>
      </c>
      <c r="Z2302" s="7" t="s">
        <v>2347</v>
      </c>
      <c r="AA2302" s="7" t="s">
        <v>1816</v>
      </c>
    </row>
    <row r="2303" spans="1:27" x14ac:dyDescent="0.35">
      <c r="A2303" s="7" t="s">
        <v>0</v>
      </c>
      <c r="B2303" s="7">
        <v>5193</v>
      </c>
      <c r="C2303" s="7">
        <v>253</v>
      </c>
      <c r="D2303" s="7">
        <v>100</v>
      </c>
      <c r="E2303" s="7" t="s">
        <v>1</v>
      </c>
      <c r="F2303" s="7">
        <v>0</v>
      </c>
      <c r="G2303" s="7">
        <v>0</v>
      </c>
      <c r="H2303" s="7" t="s">
        <v>2723</v>
      </c>
      <c r="I2303" s="7" t="s">
        <v>2345</v>
      </c>
      <c r="J2303" s="7" t="s">
        <v>1816</v>
      </c>
      <c r="R2303" s="7" t="s">
        <v>0</v>
      </c>
      <c r="S2303" s="7">
        <v>5193</v>
      </c>
      <c r="T2303" s="7">
        <v>253</v>
      </c>
      <c r="U2303" s="7">
        <v>100</v>
      </c>
      <c r="V2303" s="7" t="s">
        <v>1</v>
      </c>
      <c r="W2303" s="7">
        <v>0</v>
      </c>
      <c r="X2303" s="7">
        <v>0</v>
      </c>
      <c r="Y2303" s="7" t="s">
        <v>2723</v>
      </c>
      <c r="Z2303" s="7" t="s">
        <v>2345</v>
      </c>
      <c r="AA2303" s="7" t="s">
        <v>1816</v>
      </c>
    </row>
    <row r="2304" spans="1:27" x14ac:dyDescent="0.35">
      <c r="A2304" s="7" t="s">
        <v>0</v>
      </c>
      <c r="B2304" s="7">
        <v>5193</v>
      </c>
      <c r="C2304" s="7">
        <v>253</v>
      </c>
      <c r="D2304" s="7">
        <v>100</v>
      </c>
      <c r="E2304" s="7" t="s">
        <v>1</v>
      </c>
      <c r="F2304" s="7">
        <v>0</v>
      </c>
      <c r="G2304" s="7">
        <v>0</v>
      </c>
      <c r="H2304" s="7" t="s">
        <v>2723</v>
      </c>
      <c r="I2304" s="7" t="s">
        <v>2348</v>
      </c>
      <c r="J2304" s="7" t="s">
        <v>1816</v>
      </c>
      <c r="R2304" s="7" t="s">
        <v>0</v>
      </c>
      <c r="S2304" s="7">
        <v>5193</v>
      </c>
      <c r="T2304" s="7">
        <v>253</v>
      </c>
      <c r="U2304" s="7">
        <v>100</v>
      </c>
      <c r="V2304" s="7" t="s">
        <v>1</v>
      </c>
      <c r="W2304" s="7">
        <v>0</v>
      </c>
      <c r="X2304" s="7">
        <v>0</v>
      </c>
      <c r="Y2304" s="7" t="s">
        <v>2723</v>
      </c>
      <c r="Z2304" s="7" t="s">
        <v>2348</v>
      </c>
      <c r="AA2304" s="7" t="s">
        <v>1816</v>
      </c>
    </row>
    <row r="2305" spans="1:27" x14ac:dyDescent="0.35">
      <c r="A2305" s="7" t="s">
        <v>0</v>
      </c>
      <c r="B2305" s="7">
        <v>5193</v>
      </c>
      <c r="C2305" s="7">
        <v>253</v>
      </c>
      <c r="D2305" s="7">
        <v>100</v>
      </c>
      <c r="E2305" s="7" t="s">
        <v>1</v>
      </c>
      <c r="F2305" s="7">
        <v>0</v>
      </c>
      <c r="G2305" s="7">
        <v>0</v>
      </c>
      <c r="H2305" s="7" t="s">
        <v>2723</v>
      </c>
      <c r="I2305" s="7" t="s">
        <v>2350</v>
      </c>
      <c r="J2305" s="7" t="s">
        <v>1816</v>
      </c>
      <c r="R2305" s="7" t="s">
        <v>0</v>
      </c>
      <c r="S2305" s="7">
        <v>5193</v>
      </c>
      <c r="T2305" s="7">
        <v>253</v>
      </c>
      <c r="U2305" s="7">
        <v>100</v>
      </c>
      <c r="V2305" s="7" t="s">
        <v>1</v>
      </c>
      <c r="W2305" s="7">
        <v>0</v>
      </c>
      <c r="X2305" s="7">
        <v>0</v>
      </c>
      <c r="Y2305" s="7" t="s">
        <v>2723</v>
      </c>
      <c r="Z2305" s="7" t="s">
        <v>2350</v>
      </c>
      <c r="AA2305" s="7" t="s">
        <v>1816</v>
      </c>
    </row>
    <row r="2306" spans="1:27" x14ac:dyDescent="0.35">
      <c r="A2306" s="7" t="s">
        <v>0</v>
      </c>
      <c r="B2306" s="7">
        <v>5193</v>
      </c>
      <c r="C2306" s="7">
        <v>253</v>
      </c>
      <c r="D2306" s="7">
        <v>100</v>
      </c>
      <c r="E2306" s="7" t="s">
        <v>1</v>
      </c>
      <c r="F2306" s="7">
        <v>0</v>
      </c>
      <c r="G2306" s="7">
        <v>0</v>
      </c>
      <c r="H2306" s="7" t="s">
        <v>2723</v>
      </c>
      <c r="I2306" s="7" t="s">
        <v>2351</v>
      </c>
      <c r="J2306" s="7" t="s">
        <v>1816</v>
      </c>
      <c r="R2306" s="7" t="s">
        <v>0</v>
      </c>
      <c r="S2306" s="7">
        <v>5193</v>
      </c>
      <c r="T2306" s="7">
        <v>253</v>
      </c>
      <c r="U2306" s="7">
        <v>100</v>
      </c>
      <c r="V2306" s="7" t="s">
        <v>1</v>
      </c>
      <c r="W2306" s="7">
        <v>0</v>
      </c>
      <c r="X2306" s="7">
        <v>0</v>
      </c>
      <c r="Y2306" s="7" t="s">
        <v>2723</v>
      </c>
      <c r="Z2306" s="7" t="s">
        <v>2351</v>
      </c>
      <c r="AA2306" s="7" t="s">
        <v>1816</v>
      </c>
    </row>
    <row r="2307" spans="1:27" x14ac:dyDescent="0.35">
      <c r="A2307" s="7" t="s">
        <v>0</v>
      </c>
      <c r="B2307" s="7">
        <v>5193</v>
      </c>
      <c r="C2307" s="7">
        <v>253</v>
      </c>
      <c r="D2307" s="7">
        <v>100</v>
      </c>
      <c r="E2307" s="7" t="s">
        <v>1</v>
      </c>
      <c r="F2307" s="7">
        <v>0</v>
      </c>
      <c r="G2307" s="7">
        <v>0</v>
      </c>
      <c r="H2307" s="7" t="s">
        <v>2723</v>
      </c>
      <c r="I2307" s="7" t="s">
        <v>2352</v>
      </c>
      <c r="J2307" s="7" t="s">
        <v>1816</v>
      </c>
      <c r="R2307" s="7" t="s">
        <v>0</v>
      </c>
      <c r="S2307" s="7">
        <v>5193</v>
      </c>
      <c r="T2307" s="7">
        <v>253</v>
      </c>
      <c r="U2307" s="7">
        <v>100</v>
      </c>
      <c r="V2307" s="7" t="s">
        <v>1</v>
      </c>
      <c r="W2307" s="7">
        <v>0</v>
      </c>
      <c r="X2307" s="7">
        <v>0</v>
      </c>
      <c r="Y2307" s="7" t="s">
        <v>2723</v>
      </c>
      <c r="Z2307" s="7" t="s">
        <v>2352</v>
      </c>
      <c r="AA2307" s="7" t="s">
        <v>1816</v>
      </c>
    </row>
    <row r="2308" spans="1:27" x14ac:dyDescent="0.35">
      <c r="A2308" s="7" t="s">
        <v>0</v>
      </c>
      <c r="B2308" s="7">
        <v>5193</v>
      </c>
      <c r="C2308" s="7">
        <v>253</v>
      </c>
      <c r="D2308" s="7">
        <v>100</v>
      </c>
      <c r="E2308" s="7" t="s">
        <v>1</v>
      </c>
      <c r="F2308" s="7">
        <v>0</v>
      </c>
      <c r="G2308" s="7">
        <v>0</v>
      </c>
      <c r="H2308" s="7" t="s">
        <v>2723</v>
      </c>
      <c r="I2308" s="7" t="s">
        <v>2353</v>
      </c>
      <c r="J2308" s="7" t="s">
        <v>1816</v>
      </c>
      <c r="R2308" s="7" t="s">
        <v>0</v>
      </c>
      <c r="S2308" s="7">
        <v>5193</v>
      </c>
      <c r="T2308" s="7">
        <v>253</v>
      </c>
      <c r="U2308" s="7">
        <v>100</v>
      </c>
      <c r="V2308" s="7" t="s">
        <v>1</v>
      </c>
      <c r="W2308" s="7">
        <v>0</v>
      </c>
      <c r="X2308" s="7">
        <v>0</v>
      </c>
      <c r="Y2308" s="7" t="s">
        <v>2723</v>
      </c>
      <c r="Z2308" s="7" t="s">
        <v>2353</v>
      </c>
      <c r="AA2308" s="7" t="s">
        <v>1816</v>
      </c>
    </row>
    <row r="2309" spans="1:27" x14ac:dyDescent="0.35">
      <c r="A2309" s="7" t="s">
        <v>0</v>
      </c>
      <c r="B2309" s="7">
        <v>5193</v>
      </c>
      <c r="C2309" s="7">
        <v>253</v>
      </c>
      <c r="D2309" s="7">
        <v>100</v>
      </c>
      <c r="E2309" s="7" t="s">
        <v>1</v>
      </c>
      <c r="F2309" s="7">
        <v>0</v>
      </c>
      <c r="G2309" s="7">
        <v>0</v>
      </c>
      <c r="H2309" s="7" t="s">
        <v>2723</v>
      </c>
      <c r="I2309" s="7" t="s">
        <v>2354</v>
      </c>
      <c r="J2309" s="7" t="s">
        <v>1816</v>
      </c>
      <c r="R2309" s="7" t="s">
        <v>0</v>
      </c>
      <c r="S2309" s="7">
        <v>5193</v>
      </c>
      <c r="T2309" s="7">
        <v>253</v>
      </c>
      <c r="U2309" s="7">
        <v>100</v>
      </c>
      <c r="V2309" s="7" t="s">
        <v>1</v>
      </c>
      <c r="W2309" s="7">
        <v>0</v>
      </c>
      <c r="X2309" s="7">
        <v>0</v>
      </c>
      <c r="Y2309" s="7" t="s">
        <v>2723</v>
      </c>
      <c r="Z2309" s="7" t="s">
        <v>2354</v>
      </c>
      <c r="AA2309" s="7" t="s">
        <v>1816</v>
      </c>
    </row>
    <row r="2310" spans="1:27" x14ac:dyDescent="0.35">
      <c r="A2310" s="7" t="s">
        <v>0</v>
      </c>
      <c r="B2310" s="7">
        <v>5193</v>
      </c>
      <c r="C2310" s="7">
        <v>253</v>
      </c>
      <c r="D2310" s="7">
        <v>100</v>
      </c>
      <c r="E2310" s="7" t="s">
        <v>1</v>
      </c>
      <c r="F2310" s="7">
        <v>0</v>
      </c>
      <c r="G2310" s="7">
        <v>0</v>
      </c>
      <c r="H2310" s="7" t="s">
        <v>2723</v>
      </c>
      <c r="I2310" s="7" t="s">
        <v>2356</v>
      </c>
      <c r="J2310" s="7" t="s">
        <v>1816</v>
      </c>
      <c r="R2310" s="7" t="s">
        <v>0</v>
      </c>
      <c r="S2310" s="7">
        <v>5193</v>
      </c>
      <c r="T2310" s="7">
        <v>253</v>
      </c>
      <c r="U2310" s="7">
        <v>100</v>
      </c>
      <c r="V2310" s="7" t="s">
        <v>1</v>
      </c>
      <c r="W2310" s="7">
        <v>0</v>
      </c>
      <c r="X2310" s="7">
        <v>0</v>
      </c>
      <c r="Y2310" s="7" t="s">
        <v>2723</v>
      </c>
      <c r="Z2310" s="7" t="s">
        <v>2356</v>
      </c>
      <c r="AA2310" s="7" t="s">
        <v>1816</v>
      </c>
    </row>
    <row r="2311" spans="1:27" x14ac:dyDescent="0.35">
      <c r="A2311" s="7" t="s">
        <v>0</v>
      </c>
      <c r="B2311" s="7">
        <v>5193</v>
      </c>
      <c r="C2311" s="7">
        <v>253</v>
      </c>
      <c r="D2311" s="7">
        <v>100</v>
      </c>
      <c r="E2311" s="7" t="s">
        <v>1</v>
      </c>
      <c r="F2311" s="7">
        <v>0</v>
      </c>
      <c r="G2311" s="7">
        <v>0</v>
      </c>
      <c r="H2311" s="7" t="s">
        <v>2723</v>
      </c>
      <c r="I2311" s="7" t="s">
        <v>2357</v>
      </c>
      <c r="J2311" s="7" t="s">
        <v>1816</v>
      </c>
      <c r="R2311" s="7" t="s">
        <v>0</v>
      </c>
      <c r="S2311" s="7">
        <v>5193</v>
      </c>
      <c r="T2311" s="7">
        <v>253</v>
      </c>
      <c r="U2311" s="7">
        <v>100</v>
      </c>
      <c r="V2311" s="7" t="s">
        <v>1</v>
      </c>
      <c r="W2311" s="7">
        <v>0</v>
      </c>
      <c r="X2311" s="7">
        <v>0</v>
      </c>
      <c r="Y2311" s="7" t="s">
        <v>2723</v>
      </c>
      <c r="Z2311" s="7" t="s">
        <v>2357</v>
      </c>
      <c r="AA2311" s="7" t="s">
        <v>1816</v>
      </c>
    </row>
    <row r="2312" spans="1:27" x14ac:dyDescent="0.35">
      <c r="A2312" s="7" t="s">
        <v>0</v>
      </c>
      <c r="B2312" s="7">
        <v>5193</v>
      </c>
      <c r="C2312" s="7">
        <v>253</v>
      </c>
      <c r="D2312" s="7">
        <v>100</v>
      </c>
      <c r="E2312" s="7" t="s">
        <v>1</v>
      </c>
      <c r="F2312" s="7">
        <v>0</v>
      </c>
      <c r="G2312" s="7">
        <v>0</v>
      </c>
      <c r="H2312" s="7" t="s">
        <v>2723</v>
      </c>
      <c r="I2312" s="7" t="s">
        <v>2361</v>
      </c>
      <c r="J2312" s="7" t="s">
        <v>1816</v>
      </c>
      <c r="R2312" s="7" t="s">
        <v>0</v>
      </c>
      <c r="S2312" s="7">
        <v>5193</v>
      </c>
      <c r="T2312" s="7">
        <v>253</v>
      </c>
      <c r="U2312" s="7">
        <v>100</v>
      </c>
      <c r="V2312" s="7" t="s">
        <v>1</v>
      </c>
      <c r="W2312" s="7">
        <v>0</v>
      </c>
      <c r="X2312" s="7">
        <v>0</v>
      </c>
      <c r="Y2312" s="7" t="s">
        <v>2723</v>
      </c>
      <c r="Z2312" s="7" t="s">
        <v>2361</v>
      </c>
      <c r="AA2312" s="7" t="s">
        <v>1816</v>
      </c>
    </row>
    <row r="2313" spans="1:27" x14ac:dyDescent="0.35">
      <c r="A2313" s="7" t="s">
        <v>0</v>
      </c>
      <c r="B2313" s="7">
        <v>5193</v>
      </c>
      <c r="C2313" s="7">
        <v>253</v>
      </c>
      <c r="D2313" s="7">
        <v>100</v>
      </c>
      <c r="E2313" s="7" t="s">
        <v>1</v>
      </c>
      <c r="F2313" s="7">
        <v>0</v>
      </c>
      <c r="G2313" s="7">
        <v>0</v>
      </c>
      <c r="H2313" s="7" t="s">
        <v>2723</v>
      </c>
      <c r="I2313" s="7" t="s">
        <v>2355</v>
      </c>
      <c r="J2313" s="7" t="s">
        <v>1816</v>
      </c>
      <c r="R2313" s="7" t="s">
        <v>0</v>
      </c>
      <c r="S2313" s="7">
        <v>5193</v>
      </c>
      <c r="T2313" s="7">
        <v>253</v>
      </c>
      <c r="U2313" s="7">
        <v>100</v>
      </c>
      <c r="V2313" s="7" t="s">
        <v>1</v>
      </c>
      <c r="W2313" s="7">
        <v>0</v>
      </c>
      <c r="X2313" s="7">
        <v>0</v>
      </c>
      <c r="Y2313" s="7" t="s">
        <v>2723</v>
      </c>
      <c r="Z2313" s="7" t="s">
        <v>2355</v>
      </c>
      <c r="AA2313" s="7" t="s">
        <v>1816</v>
      </c>
    </row>
    <row r="2314" spans="1:27" x14ac:dyDescent="0.35">
      <c r="A2314" s="7" t="s">
        <v>0</v>
      </c>
      <c r="B2314" s="7">
        <v>5193</v>
      </c>
      <c r="C2314" s="7">
        <v>253</v>
      </c>
      <c r="D2314" s="7">
        <v>100</v>
      </c>
      <c r="E2314" s="7" t="s">
        <v>1</v>
      </c>
      <c r="F2314" s="7">
        <v>0</v>
      </c>
      <c r="G2314" s="7">
        <v>0</v>
      </c>
      <c r="H2314" s="7" t="s">
        <v>2723</v>
      </c>
      <c r="I2314" s="7" t="s">
        <v>2358</v>
      </c>
      <c r="J2314" s="7" t="s">
        <v>1816</v>
      </c>
      <c r="R2314" s="7" t="s">
        <v>0</v>
      </c>
      <c r="S2314" s="7">
        <v>5193</v>
      </c>
      <c r="T2314" s="7">
        <v>253</v>
      </c>
      <c r="U2314" s="7">
        <v>100</v>
      </c>
      <c r="V2314" s="7" t="s">
        <v>1</v>
      </c>
      <c r="W2314" s="7">
        <v>0</v>
      </c>
      <c r="X2314" s="7">
        <v>0</v>
      </c>
      <c r="Y2314" s="7" t="s">
        <v>2723</v>
      </c>
      <c r="Z2314" s="7" t="s">
        <v>2358</v>
      </c>
      <c r="AA2314" s="7" t="s">
        <v>1816</v>
      </c>
    </row>
    <row r="2315" spans="1:27" x14ac:dyDescent="0.35">
      <c r="A2315" s="7" t="s">
        <v>0</v>
      </c>
      <c r="B2315" s="7">
        <v>5193</v>
      </c>
      <c r="C2315" s="7">
        <v>253</v>
      </c>
      <c r="D2315" s="7">
        <v>100</v>
      </c>
      <c r="E2315" s="7" t="s">
        <v>1</v>
      </c>
      <c r="F2315" s="7">
        <v>0</v>
      </c>
      <c r="G2315" s="7">
        <v>0</v>
      </c>
      <c r="H2315" s="7" t="s">
        <v>2723</v>
      </c>
      <c r="I2315" s="7" t="s">
        <v>2362</v>
      </c>
      <c r="J2315" s="7" t="s">
        <v>1816</v>
      </c>
      <c r="R2315" s="7" t="s">
        <v>0</v>
      </c>
      <c r="S2315" s="7">
        <v>5193</v>
      </c>
      <c r="T2315" s="7">
        <v>253</v>
      </c>
      <c r="U2315" s="7">
        <v>100</v>
      </c>
      <c r="V2315" s="7" t="s">
        <v>1</v>
      </c>
      <c r="W2315" s="7">
        <v>0</v>
      </c>
      <c r="X2315" s="7">
        <v>0</v>
      </c>
      <c r="Y2315" s="7" t="s">
        <v>2723</v>
      </c>
      <c r="Z2315" s="7" t="s">
        <v>2362</v>
      </c>
      <c r="AA2315" s="7" t="s">
        <v>1816</v>
      </c>
    </row>
    <row r="2316" spans="1:27" x14ac:dyDescent="0.35">
      <c r="A2316" s="7" t="s">
        <v>0</v>
      </c>
      <c r="B2316" s="7">
        <v>5193</v>
      </c>
      <c r="C2316" s="7">
        <v>253</v>
      </c>
      <c r="D2316" s="7">
        <v>100</v>
      </c>
      <c r="E2316" s="7" t="s">
        <v>1</v>
      </c>
      <c r="F2316" s="7">
        <v>0</v>
      </c>
      <c r="G2316" s="7">
        <v>0</v>
      </c>
      <c r="H2316" s="7" t="s">
        <v>2723</v>
      </c>
      <c r="I2316" s="7" t="s">
        <v>2360</v>
      </c>
      <c r="J2316" s="7" t="s">
        <v>1816</v>
      </c>
      <c r="R2316" s="7" t="s">
        <v>0</v>
      </c>
      <c r="S2316" s="7">
        <v>5193</v>
      </c>
      <c r="T2316" s="7">
        <v>253</v>
      </c>
      <c r="U2316" s="7">
        <v>100</v>
      </c>
      <c r="V2316" s="7" t="s">
        <v>1</v>
      </c>
      <c r="W2316" s="7">
        <v>0</v>
      </c>
      <c r="X2316" s="7">
        <v>0</v>
      </c>
      <c r="Y2316" s="7" t="s">
        <v>2723</v>
      </c>
      <c r="Z2316" s="7" t="s">
        <v>2360</v>
      </c>
      <c r="AA2316" s="7" t="s">
        <v>1816</v>
      </c>
    </row>
    <row r="2317" spans="1:27" x14ac:dyDescent="0.35">
      <c r="A2317" s="7" t="s">
        <v>0</v>
      </c>
      <c r="B2317" s="7">
        <v>5193</v>
      </c>
      <c r="C2317" s="7">
        <v>253</v>
      </c>
      <c r="D2317" s="7">
        <v>100</v>
      </c>
      <c r="E2317" s="7" t="s">
        <v>1</v>
      </c>
      <c r="F2317" s="7">
        <v>0</v>
      </c>
      <c r="G2317" s="7">
        <v>0</v>
      </c>
      <c r="H2317" s="7" t="s">
        <v>2723</v>
      </c>
      <c r="I2317" s="7" t="s">
        <v>2359</v>
      </c>
      <c r="J2317" s="7" t="s">
        <v>1816</v>
      </c>
      <c r="R2317" s="7" t="s">
        <v>0</v>
      </c>
      <c r="S2317" s="7">
        <v>5193</v>
      </c>
      <c r="T2317" s="7">
        <v>253</v>
      </c>
      <c r="U2317" s="7">
        <v>100</v>
      </c>
      <c r="V2317" s="7" t="s">
        <v>1</v>
      </c>
      <c r="W2317" s="7">
        <v>0</v>
      </c>
      <c r="X2317" s="7">
        <v>0</v>
      </c>
      <c r="Y2317" s="7" t="s">
        <v>2723</v>
      </c>
      <c r="Z2317" s="7" t="s">
        <v>2359</v>
      </c>
      <c r="AA2317" s="7" t="s">
        <v>1816</v>
      </c>
    </row>
    <row r="2318" spans="1:27" x14ac:dyDescent="0.35">
      <c r="A2318" s="7" t="s">
        <v>0</v>
      </c>
      <c r="B2318" s="7">
        <v>5193</v>
      </c>
      <c r="C2318" s="7">
        <v>253</v>
      </c>
      <c r="D2318" s="7">
        <v>100</v>
      </c>
      <c r="E2318" s="7" t="s">
        <v>1</v>
      </c>
      <c r="F2318" s="7">
        <v>0</v>
      </c>
      <c r="G2318" s="7">
        <v>0</v>
      </c>
      <c r="H2318" s="7" t="s">
        <v>2723</v>
      </c>
      <c r="I2318" s="7" t="s">
        <v>2363</v>
      </c>
      <c r="J2318" s="7" t="s">
        <v>1816</v>
      </c>
      <c r="R2318" s="7" t="s">
        <v>0</v>
      </c>
      <c r="S2318" s="7">
        <v>5193</v>
      </c>
      <c r="T2318" s="7">
        <v>253</v>
      </c>
      <c r="U2318" s="7">
        <v>100</v>
      </c>
      <c r="V2318" s="7" t="s">
        <v>1</v>
      </c>
      <c r="W2318" s="7">
        <v>0</v>
      </c>
      <c r="X2318" s="7">
        <v>0</v>
      </c>
      <c r="Y2318" s="7" t="s">
        <v>2723</v>
      </c>
      <c r="Z2318" s="7" t="s">
        <v>2363</v>
      </c>
      <c r="AA2318" s="7" t="s">
        <v>1816</v>
      </c>
    </row>
    <row r="2319" spans="1:27" x14ac:dyDescent="0.35">
      <c r="A2319" s="7" t="s">
        <v>0</v>
      </c>
      <c r="B2319" s="7">
        <v>5193</v>
      </c>
      <c r="C2319" s="7">
        <v>253</v>
      </c>
      <c r="D2319" s="7">
        <v>100</v>
      </c>
      <c r="E2319" s="7" t="s">
        <v>1</v>
      </c>
      <c r="F2319" s="7">
        <v>0</v>
      </c>
      <c r="G2319" s="7">
        <v>0</v>
      </c>
      <c r="H2319" s="7" t="s">
        <v>2723</v>
      </c>
      <c r="I2319" s="7" t="s">
        <v>2366</v>
      </c>
      <c r="J2319" s="7" t="s">
        <v>1816</v>
      </c>
      <c r="R2319" s="7" t="s">
        <v>0</v>
      </c>
      <c r="S2319" s="7">
        <v>5193</v>
      </c>
      <c r="T2319" s="7">
        <v>253</v>
      </c>
      <c r="U2319" s="7">
        <v>100</v>
      </c>
      <c r="V2319" s="7" t="s">
        <v>1</v>
      </c>
      <c r="W2319" s="7">
        <v>0</v>
      </c>
      <c r="X2319" s="7">
        <v>0</v>
      </c>
      <c r="Y2319" s="7" t="s">
        <v>2723</v>
      </c>
      <c r="Z2319" s="7" t="s">
        <v>2366</v>
      </c>
      <c r="AA2319" s="7" t="s">
        <v>1816</v>
      </c>
    </row>
    <row r="2320" spans="1:27" x14ac:dyDescent="0.35">
      <c r="A2320" s="7" t="s">
        <v>0</v>
      </c>
      <c r="B2320" s="7">
        <v>5193</v>
      </c>
      <c r="C2320" s="7">
        <v>253</v>
      </c>
      <c r="D2320" s="7">
        <v>100</v>
      </c>
      <c r="E2320" s="7" t="s">
        <v>1</v>
      </c>
      <c r="F2320" s="7">
        <v>0</v>
      </c>
      <c r="G2320" s="7">
        <v>0</v>
      </c>
      <c r="H2320" s="7" t="s">
        <v>2723</v>
      </c>
      <c r="I2320" s="7" t="s">
        <v>2364</v>
      </c>
      <c r="J2320" s="7" t="s">
        <v>1816</v>
      </c>
      <c r="R2320" s="7" t="s">
        <v>0</v>
      </c>
      <c r="S2320" s="7">
        <v>5193</v>
      </c>
      <c r="T2320" s="7">
        <v>253</v>
      </c>
      <c r="U2320" s="7">
        <v>100</v>
      </c>
      <c r="V2320" s="7" t="s">
        <v>1</v>
      </c>
      <c r="W2320" s="7">
        <v>0</v>
      </c>
      <c r="X2320" s="7">
        <v>0</v>
      </c>
      <c r="Y2320" s="7" t="s">
        <v>2723</v>
      </c>
      <c r="Z2320" s="7" t="s">
        <v>2364</v>
      </c>
      <c r="AA2320" s="7" t="s">
        <v>1816</v>
      </c>
    </row>
    <row r="2321" spans="1:27" x14ac:dyDescent="0.35">
      <c r="A2321" s="7" t="s">
        <v>0</v>
      </c>
      <c r="B2321" s="7">
        <v>5193</v>
      </c>
      <c r="C2321" s="7">
        <v>253</v>
      </c>
      <c r="D2321" s="7">
        <v>100</v>
      </c>
      <c r="E2321" s="7" t="s">
        <v>1</v>
      </c>
      <c r="F2321" s="7">
        <v>0</v>
      </c>
      <c r="G2321" s="7">
        <v>0</v>
      </c>
      <c r="H2321" s="7" t="s">
        <v>2723</v>
      </c>
      <c r="I2321" s="7" t="s">
        <v>2367</v>
      </c>
      <c r="J2321" s="7" t="s">
        <v>1816</v>
      </c>
      <c r="R2321" s="7" t="s">
        <v>0</v>
      </c>
      <c r="S2321" s="7">
        <v>5193</v>
      </c>
      <c r="T2321" s="7">
        <v>253</v>
      </c>
      <c r="U2321" s="7">
        <v>100</v>
      </c>
      <c r="V2321" s="7" t="s">
        <v>1</v>
      </c>
      <c r="W2321" s="7">
        <v>0</v>
      </c>
      <c r="X2321" s="7">
        <v>0</v>
      </c>
      <c r="Y2321" s="7" t="s">
        <v>2723</v>
      </c>
      <c r="Z2321" s="7" t="s">
        <v>2367</v>
      </c>
      <c r="AA2321" s="7" t="s">
        <v>1816</v>
      </c>
    </row>
    <row r="2322" spans="1:27" x14ac:dyDescent="0.35">
      <c r="A2322" s="7" t="s">
        <v>0</v>
      </c>
      <c r="B2322" s="7">
        <v>5193</v>
      </c>
      <c r="C2322" s="7">
        <v>253</v>
      </c>
      <c r="D2322" s="7">
        <v>100</v>
      </c>
      <c r="E2322" s="7" t="s">
        <v>1</v>
      </c>
      <c r="F2322" s="7">
        <v>0</v>
      </c>
      <c r="G2322" s="7">
        <v>0</v>
      </c>
      <c r="H2322" s="7" t="s">
        <v>2723</v>
      </c>
      <c r="I2322" s="7" t="s">
        <v>2371</v>
      </c>
      <c r="J2322" s="7" t="s">
        <v>1816</v>
      </c>
      <c r="R2322" s="7" t="s">
        <v>0</v>
      </c>
      <c r="S2322" s="7">
        <v>5193</v>
      </c>
      <c r="T2322" s="7">
        <v>253</v>
      </c>
      <c r="U2322" s="7">
        <v>100</v>
      </c>
      <c r="V2322" s="7" t="s">
        <v>1</v>
      </c>
      <c r="W2322" s="7">
        <v>0</v>
      </c>
      <c r="X2322" s="7">
        <v>0</v>
      </c>
      <c r="Y2322" s="7" t="s">
        <v>2723</v>
      </c>
      <c r="Z2322" s="7" t="s">
        <v>2371</v>
      </c>
      <c r="AA2322" s="7" t="s">
        <v>1816</v>
      </c>
    </row>
    <row r="2323" spans="1:27" x14ac:dyDescent="0.35">
      <c r="A2323" s="7" t="s">
        <v>0</v>
      </c>
      <c r="B2323" s="7">
        <v>5193</v>
      </c>
      <c r="C2323" s="7">
        <v>253</v>
      </c>
      <c r="D2323" s="7">
        <v>100</v>
      </c>
      <c r="E2323" s="7" t="s">
        <v>1</v>
      </c>
      <c r="F2323" s="7">
        <v>0</v>
      </c>
      <c r="G2323" s="7">
        <v>0</v>
      </c>
      <c r="H2323" s="7" t="s">
        <v>2723</v>
      </c>
      <c r="I2323" s="7" t="s">
        <v>2368</v>
      </c>
      <c r="J2323" s="7" t="s">
        <v>1816</v>
      </c>
      <c r="R2323" s="7" t="s">
        <v>0</v>
      </c>
      <c r="S2323" s="7">
        <v>5193</v>
      </c>
      <c r="T2323" s="7">
        <v>253</v>
      </c>
      <c r="U2323" s="7">
        <v>100</v>
      </c>
      <c r="V2323" s="7" t="s">
        <v>1</v>
      </c>
      <c r="W2323" s="7">
        <v>0</v>
      </c>
      <c r="X2323" s="7">
        <v>0</v>
      </c>
      <c r="Y2323" s="7" t="s">
        <v>2723</v>
      </c>
      <c r="Z2323" s="7" t="s">
        <v>2368</v>
      </c>
      <c r="AA2323" s="7" t="s">
        <v>1816</v>
      </c>
    </row>
    <row r="2324" spans="1:27" x14ac:dyDescent="0.35">
      <c r="A2324" s="7" t="s">
        <v>0</v>
      </c>
      <c r="B2324" s="7">
        <v>5193</v>
      </c>
      <c r="C2324" s="7">
        <v>253</v>
      </c>
      <c r="D2324" s="7">
        <v>100</v>
      </c>
      <c r="E2324" s="7" t="s">
        <v>1</v>
      </c>
      <c r="F2324" s="7">
        <v>0</v>
      </c>
      <c r="G2324" s="7">
        <v>0</v>
      </c>
      <c r="H2324" s="7" t="s">
        <v>2723</v>
      </c>
      <c r="I2324" s="7" t="s">
        <v>2375</v>
      </c>
      <c r="J2324" s="7" t="s">
        <v>1816</v>
      </c>
      <c r="R2324" s="7" t="s">
        <v>0</v>
      </c>
      <c r="S2324" s="7">
        <v>5193</v>
      </c>
      <c r="T2324" s="7">
        <v>253</v>
      </c>
      <c r="U2324" s="7">
        <v>100</v>
      </c>
      <c r="V2324" s="7" t="s">
        <v>1</v>
      </c>
      <c r="W2324" s="7">
        <v>0</v>
      </c>
      <c r="X2324" s="7">
        <v>0</v>
      </c>
      <c r="Y2324" s="7" t="s">
        <v>2723</v>
      </c>
      <c r="Z2324" s="7" t="s">
        <v>2375</v>
      </c>
      <c r="AA2324" s="7" t="s">
        <v>1816</v>
      </c>
    </row>
    <row r="2325" spans="1:27" x14ac:dyDescent="0.35">
      <c r="A2325" s="7" t="s">
        <v>0</v>
      </c>
      <c r="B2325" s="7">
        <v>5193</v>
      </c>
      <c r="C2325" s="7">
        <v>253</v>
      </c>
      <c r="D2325" s="7">
        <v>100</v>
      </c>
      <c r="E2325" s="7" t="s">
        <v>1</v>
      </c>
      <c r="F2325" s="7">
        <v>0</v>
      </c>
      <c r="G2325" s="7">
        <v>0</v>
      </c>
      <c r="H2325" s="7" t="s">
        <v>2723</v>
      </c>
      <c r="I2325" s="7" t="s">
        <v>2369</v>
      </c>
      <c r="J2325" s="7" t="s">
        <v>1816</v>
      </c>
      <c r="R2325" s="7" t="s">
        <v>0</v>
      </c>
      <c r="S2325" s="7">
        <v>5193</v>
      </c>
      <c r="T2325" s="7">
        <v>253</v>
      </c>
      <c r="U2325" s="7">
        <v>100</v>
      </c>
      <c r="V2325" s="7" t="s">
        <v>1</v>
      </c>
      <c r="W2325" s="7">
        <v>0</v>
      </c>
      <c r="X2325" s="7">
        <v>0</v>
      </c>
      <c r="Y2325" s="7" t="s">
        <v>2723</v>
      </c>
      <c r="Z2325" s="7" t="s">
        <v>2369</v>
      </c>
      <c r="AA2325" s="7" t="s">
        <v>1816</v>
      </c>
    </row>
    <row r="2326" spans="1:27" x14ac:dyDescent="0.35">
      <c r="A2326" s="7" t="s">
        <v>0</v>
      </c>
      <c r="B2326" s="7">
        <v>5193</v>
      </c>
      <c r="C2326" s="7">
        <v>253</v>
      </c>
      <c r="D2326" s="7">
        <v>100</v>
      </c>
      <c r="E2326" s="7" t="s">
        <v>1</v>
      </c>
      <c r="F2326" s="7">
        <v>0</v>
      </c>
      <c r="G2326" s="7">
        <v>0</v>
      </c>
      <c r="H2326" s="7" t="s">
        <v>2723</v>
      </c>
      <c r="I2326" s="7" t="s">
        <v>2372</v>
      </c>
      <c r="J2326" s="7" t="s">
        <v>1816</v>
      </c>
      <c r="R2326" s="7" t="s">
        <v>0</v>
      </c>
      <c r="S2326" s="7">
        <v>5193</v>
      </c>
      <c r="T2326" s="7">
        <v>253</v>
      </c>
      <c r="U2326" s="7">
        <v>100</v>
      </c>
      <c r="V2326" s="7" t="s">
        <v>1</v>
      </c>
      <c r="W2326" s="7">
        <v>0</v>
      </c>
      <c r="X2326" s="7">
        <v>0</v>
      </c>
      <c r="Y2326" s="7" t="s">
        <v>2723</v>
      </c>
      <c r="Z2326" s="7" t="s">
        <v>2372</v>
      </c>
      <c r="AA2326" s="7" t="s">
        <v>1816</v>
      </c>
    </row>
    <row r="2327" spans="1:27" x14ac:dyDescent="0.35">
      <c r="A2327" s="7" t="s">
        <v>0</v>
      </c>
      <c r="B2327" s="7">
        <v>5193</v>
      </c>
      <c r="C2327" s="7">
        <v>253</v>
      </c>
      <c r="D2327" s="7">
        <v>100</v>
      </c>
      <c r="E2327" s="7" t="s">
        <v>1</v>
      </c>
      <c r="F2327" s="7">
        <v>0</v>
      </c>
      <c r="G2327" s="7">
        <v>0</v>
      </c>
      <c r="H2327" s="7" t="s">
        <v>2723</v>
      </c>
      <c r="I2327" s="7" t="s">
        <v>2374</v>
      </c>
      <c r="J2327" s="7" t="s">
        <v>1816</v>
      </c>
      <c r="R2327" s="7" t="s">
        <v>0</v>
      </c>
      <c r="S2327" s="7">
        <v>5193</v>
      </c>
      <c r="T2327" s="7">
        <v>253</v>
      </c>
      <c r="U2327" s="7">
        <v>100</v>
      </c>
      <c r="V2327" s="7" t="s">
        <v>1</v>
      </c>
      <c r="W2327" s="7">
        <v>0</v>
      </c>
      <c r="X2327" s="7">
        <v>0</v>
      </c>
      <c r="Y2327" s="7" t="s">
        <v>2723</v>
      </c>
      <c r="Z2327" s="7" t="s">
        <v>2374</v>
      </c>
      <c r="AA2327" s="7" t="s">
        <v>1816</v>
      </c>
    </row>
    <row r="2328" spans="1:27" x14ac:dyDescent="0.35">
      <c r="A2328" s="7" t="s">
        <v>0</v>
      </c>
      <c r="B2328" s="7">
        <v>5193</v>
      </c>
      <c r="C2328" s="7">
        <v>253</v>
      </c>
      <c r="D2328" s="7">
        <v>100</v>
      </c>
      <c r="E2328" s="7" t="s">
        <v>1</v>
      </c>
      <c r="F2328" s="7">
        <v>0</v>
      </c>
      <c r="G2328" s="7">
        <v>0</v>
      </c>
      <c r="H2328" s="7" t="s">
        <v>2723</v>
      </c>
      <c r="I2328" s="7" t="s">
        <v>2373</v>
      </c>
      <c r="J2328" s="7" t="s">
        <v>1816</v>
      </c>
      <c r="R2328" s="7" t="s">
        <v>0</v>
      </c>
      <c r="S2328" s="7">
        <v>5193</v>
      </c>
      <c r="T2328" s="7">
        <v>253</v>
      </c>
      <c r="U2328" s="7">
        <v>100</v>
      </c>
      <c r="V2328" s="7" t="s">
        <v>1</v>
      </c>
      <c r="W2328" s="7">
        <v>0</v>
      </c>
      <c r="X2328" s="7">
        <v>0</v>
      </c>
      <c r="Y2328" s="7" t="s">
        <v>2723</v>
      </c>
      <c r="Z2328" s="7" t="s">
        <v>2373</v>
      </c>
      <c r="AA2328" s="7" t="s">
        <v>1816</v>
      </c>
    </row>
    <row r="2329" spans="1:27" x14ac:dyDescent="0.35">
      <c r="A2329" s="7" t="s">
        <v>0</v>
      </c>
      <c r="B2329" s="7">
        <v>5193</v>
      </c>
      <c r="C2329" s="7">
        <v>253</v>
      </c>
      <c r="D2329" s="7">
        <v>100</v>
      </c>
      <c r="E2329" s="7" t="s">
        <v>1</v>
      </c>
      <c r="F2329" s="7">
        <v>0</v>
      </c>
      <c r="G2329" s="7">
        <v>0</v>
      </c>
      <c r="H2329" s="7" t="s">
        <v>2723</v>
      </c>
      <c r="I2329" s="7" t="s">
        <v>2370</v>
      </c>
      <c r="J2329" s="7" t="s">
        <v>1816</v>
      </c>
      <c r="R2329" s="7" t="s">
        <v>0</v>
      </c>
      <c r="S2329" s="7">
        <v>5193</v>
      </c>
      <c r="T2329" s="7">
        <v>253</v>
      </c>
      <c r="U2329" s="7">
        <v>100</v>
      </c>
      <c r="V2329" s="7" t="s">
        <v>1</v>
      </c>
      <c r="W2329" s="7">
        <v>0</v>
      </c>
      <c r="X2329" s="7">
        <v>0</v>
      </c>
      <c r="Y2329" s="7" t="s">
        <v>2723</v>
      </c>
      <c r="Z2329" s="7" t="s">
        <v>2370</v>
      </c>
      <c r="AA2329" s="7" t="s">
        <v>1816</v>
      </c>
    </row>
    <row r="2330" spans="1:27" x14ac:dyDescent="0.35">
      <c r="A2330" s="7" t="s">
        <v>0</v>
      </c>
      <c r="B2330" s="7">
        <v>5193</v>
      </c>
      <c r="C2330" s="7">
        <v>253</v>
      </c>
      <c r="D2330" s="7">
        <v>100</v>
      </c>
      <c r="E2330" s="7" t="s">
        <v>1</v>
      </c>
      <c r="F2330" s="7">
        <v>0</v>
      </c>
      <c r="G2330" s="7">
        <v>0</v>
      </c>
      <c r="H2330" s="7" t="s">
        <v>2723</v>
      </c>
      <c r="I2330" s="7" t="s">
        <v>2376</v>
      </c>
      <c r="J2330" s="7" t="s">
        <v>1816</v>
      </c>
      <c r="R2330" s="7" t="s">
        <v>0</v>
      </c>
      <c r="S2330" s="7">
        <v>5193</v>
      </c>
      <c r="T2330" s="7">
        <v>253</v>
      </c>
      <c r="U2330" s="7">
        <v>100</v>
      </c>
      <c r="V2330" s="7" t="s">
        <v>1</v>
      </c>
      <c r="W2330" s="7">
        <v>0</v>
      </c>
      <c r="X2330" s="7">
        <v>0</v>
      </c>
      <c r="Y2330" s="7" t="s">
        <v>2723</v>
      </c>
      <c r="Z2330" s="7" t="s">
        <v>2376</v>
      </c>
      <c r="AA2330" s="7" t="s">
        <v>1816</v>
      </c>
    </row>
    <row r="2331" spans="1:27" x14ac:dyDescent="0.35">
      <c r="A2331" s="7" t="s">
        <v>0</v>
      </c>
      <c r="B2331" s="7">
        <v>5193</v>
      </c>
      <c r="C2331" s="7">
        <v>253</v>
      </c>
      <c r="D2331" s="7">
        <v>100</v>
      </c>
      <c r="E2331" s="7" t="s">
        <v>1</v>
      </c>
      <c r="F2331" s="7">
        <v>0</v>
      </c>
      <c r="G2331" s="7">
        <v>0</v>
      </c>
      <c r="H2331" s="7" t="s">
        <v>2723</v>
      </c>
      <c r="I2331" s="7" t="s">
        <v>2378</v>
      </c>
      <c r="J2331" s="7" t="s">
        <v>1816</v>
      </c>
      <c r="R2331" s="7" t="s">
        <v>0</v>
      </c>
      <c r="S2331" s="7">
        <v>5193</v>
      </c>
      <c r="T2331" s="7">
        <v>253</v>
      </c>
      <c r="U2331" s="7">
        <v>100</v>
      </c>
      <c r="V2331" s="7" t="s">
        <v>1</v>
      </c>
      <c r="W2331" s="7">
        <v>0</v>
      </c>
      <c r="X2331" s="7">
        <v>0</v>
      </c>
      <c r="Y2331" s="7" t="s">
        <v>2723</v>
      </c>
      <c r="Z2331" s="7" t="s">
        <v>2378</v>
      </c>
      <c r="AA2331" s="7" t="s">
        <v>1816</v>
      </c>
    </row>
    <row r="2332" spans="1:27" x14ac:dyDescent="0.35">
      <c r="A2332" s="7" t="s">
        <v>0</v>
      </c>
      <c r="B2332" s="7">
        <v>5193</v>
      </c>
      <c r="C2332" s="7">
        <v>253</v>
      </c>
      <c r="D2332" s="7">
        <v>100</v>
      </c>
      <c r="E2332" s="7" t="s">
        <v>1</v>
      </c>
      <c r="F2332" s="7">
        <v>0</v>
      </c>
      <c r="G2332" s="7">
        <v>0</v>
      </c>
      <c r="H2332" s="7" t="s">
        <v>2723</v>
      </c>
      <c r="I2332" s="7" t="s">
        <v>2377</v>
      </c>
      <c r="J2332" s="7" t="s">
        <v>1816</v>
      </c>
      <c r="R2332" s="7" t="s">
        <v>0</v>
      </c>
      <c r="S2332" s="7">
        <v>5193</v>
      </c>
      <c r="T2332" s="7">
        <v>253</v>
      </c>
      <c r="U2332" s="7">
        <v>100</v>
      </c>
      <c r="V2332" s="7" t="s">
        <v>1</v>
      </c>
      <c r="W2332" s="7">
        <v>0</v>
      </c>
      <c r="X2332" s="7">
        <v>0</v>
      </c>
      <c r="Y2332" s="7" t="s">
        <v>2723</v>
      </c>
      <c r="Z2332" s="7" t="s">
        <v>2377</v>
      </c>
      <c r="AA2332" s="7" t="s">
        <v>1816</v>
      </c>
    </row>
    <row r="2333" spans="1:27" x14ac:dyDescent="0.35">
      <c r="A2333" s="7" t="s">
        <v>0</v>
      </c>
      <c r="B2333" s="7">
        <v>5193</v>
      </c>
      <c r="C2333" s="7">
        <v>253</v>
      </c>
      <c r="D2333" s="7">
        <v>100</v>
      </c>
      <c r="E2333" s="7" t="s">
        <v>1</v>
      </c>
      <c r="F2333" s="7">
        <v>0</v>
      </c>
      <c r="G2333" s="7">
        <v>0</v>
      </c>
      <c r="H2333" s="7" t="s">
        <v>2723</v>
      </c>
      <c r="I2333" s="7" t="s">
        <v>2379</v>
      </c>
      <c r="J2333" s="7" t="s">
        <v>1816</v>
      </c>
      <c r="R2333" s="7" t="s">
        <v>0</v>
      </c>
      <c r="S2333" s="7">
        <v>5193</v>
      </c>
      <c r="T2333" s="7">
        <v>253</v>
      </c>
      <c r="U2333" s="7">
        <v>100</v>
      </c>
      <c r="V2333" s="7" t="s">
        <v>1</v>
      </c>
      <c r="W2333" s="7">
        <v>0</v>
      </c>
      <c r="X2333" s="7">
        <v>0</v>
      </c>
      <c r="Y2333" s="7" t="s">
        <v>2723</v>
      </c>
      <c r="Z2333" s="7" t="s">
        <v>2379</v>
      </c>
      <c r="AA2333" s="7" t="s">
        <v>1816</v>
      </c>
    </row>
    <row r="2334" spans="1:27" x14ac:dyDescent="0.35">
      <c r="A2334" s="7" t="s">
        <v>0</v>
      </c>
      <c r="B2334" s="7">
        <v>5193</v>
      </c>
      <c r="C2334" s="7">
        <v>253</v>
      </c>
      <c r="D2334" s="7">
        <v>100</v>
      </c>
      <c r="E2334" s="7" t="s">
        <v>1</v>
      </c>
      <c r="F2334" s="7">
        <v>0</v>
      </c>
      <c r="G2334" s="7">
        <v>0</v>
      </c>
      <c r="H2334" s="7" t="s">
        <v>2723</v>
      </c>
      <c r="I2334" s="7" t="s">
        <v>2382</v>
      </c>
      <c r="J2334" s="7" t="s">
        <v>1816</v>
      </c>
      <c r="R2334" s="7" t="s">
        <v>0</v>
      </c>
      <c r="S2334" s="7">
        <v>5193</v>
      </c>
      <c r="T2334" s="7">
        <v>253</v>
      </c>
      <c r="U2334" s="7">
        <v>100</v>
      </c>
      <c r="V2334" s="7" t="s">
        <v>1</v>
      </c>
      <c r="W2334" s="7">
        <v>0</v>
      </c>
      <c r="X2334" s="7">
        <v>0</v>
      </c>
      <c r="Y2334" s="7" t="s">
        <v>2723</v>
      </c>
      <c r="Z2334" s="7" t="s">
        <v>2382</v>
      </c>
      <c r="AA2334" s="7" t="s">
        <v>1816</v>
      </c>
    </row>
    <row r="2335" spans="1:27" x14ac:dyDescent="0.35">
      <c r="A2335" s="7" t="s">
        <v>0</v>
      </c>
      <c r="B2335" s="7">
        <v>5193</v>
      </c>
      <c r="C2335" s="7">
        <v>253</v>
      </c>
      <c r="D2335" s="7">
        <v>100</v>
      </c>
      <c r="E2335" s="7" t="s">
        <v>1</v>
      </c>
      <c r="F2335" s="7">
        <v>0</v>
      </c>
      <c r="G2335" s="7">
        <v>0</v>
      </c>
      <c r="H2335" s="7" t="s">
        <v>2723</v>
      </c>
      <c r="I2335" s="7" t="s">
        <v>2380</v>
      </c>
      <c r="J2335" s="7" t="s">
        <v>1816</v>
      </c>
      <c r="R2335" s="7" t="s">
        <v>0</v>
      </c>
      <c r="S2335" s="7">
        <v>5193</v>
      </c>
      <c r="T2335" s="7">
        <v>253</v>
      </c>
      <c r="U2335" s="7">
        <v>100</v>
      </c>
      <c r="V2335" s="7" t="s">
        <v>1</v>
      </c>
      <c r="W2335" s="7">
        <v>0</v>
      </c>
      <c r="X2335" s="7">
        <v>0</v>
      </c>
      <c r="Y2335" s="7" t="s">
        <v>2723</v>
      </c>
      <c r="Z2335" s="7" t="s">
        <v>2380</v>
      </c>
      <c r="AA2335" s="7" t="s">
        <v>1816</v>
      </c>
    </row>
    <row r="2336" spans="1:27" x14ac:dyDescent="0.35">
      <c r="A2336" s="7" t="s">
        <v>0</v>
      </c>
      <c r="B2336" s="7">
        <v>5193</v>
      </c>
      <c r="C2336" s="7">
        <v>253</v>
      </c>
      <c r="D2336" s="7">
        <v>100</v>
      </c>
      <c r="E2336" s="7" t="s">
        <v>1</v>
      </c>
      <c r="F2336" s="7">
        <v>0</v>
      </c>
      <c r="G2336" s="7">
        <v>0</v>
      </c>
      <c r="H2336" s="7" t="s">
        <v>2723</v>
      </c>
      <c r="I2336" s="7" t="s">
        <v>2387</v>
      </c>
      <c r="J2336" s="7" t="s">
        <v>1816</v>
      </c>
      <c r="R2336" s="7" t="s">
        <v>0</v>
      </c>
      <c r="S2336" s="7">
        <v>5193</v>
      </c>
      <c r="T2336" s="7">
        <v>253</v>
      </c>
      <c r="U2336" s="7">
        <v>100</v>
      </c>
      <c r="V2336" s="7" t="s">
        <v>1</v>
      </c>
      <c r="W2336" s="7">
        <v>0</v>
      </c>
      <c r="X2336" s="7">
        <v>0</v>
      </c>
      <c r="Y2336" s="7" t="s">
        <v>2723</v>
      </c>
      <c r="Z2336" s="7" t="s">
        <v>2387</v>
      </c>
      <c r="AA2336" s="7" t="s">
        <v>1816</v>
      </c>
    </row>
    <row r="2337" spans="1:27" x14ac:dyDescent="0.35">
      <c r="A2337" s="7" t="s">
        <v>0</v>
      </c>
      <c r="B2337" s="7">
        <v>5193</v>
      </c>
      <c r="C2337" s="7">
        <v>253</v>
      </c>
      <c r="D2337" s="7">
        <v>100</v>
      </c>
      <c r="E2337" s="7" t="s">
        <v>1</v>
      </c>
      <c r="F2337" s="7">
        <v>0</v>
      </c>
      <c r="G2337" s="7">
        <v>0</v>
      </c>
      <c r="H2337" s="7" t="s">
        <v>2723</v>
      </c>
      <c r="I2337" s="7" t="s">
        <v>2381</v>
      </c>
      <c r="J2337" s="7" t="s">
        <v>1816</v>
      </c>
      <c r="R2337" s="7" t="s">
        <v>0</v>
      </c>
      <c r="S2337" s="7">
        <v>5193</v>
      </c>
      <c r="T2337" s="7">
        <v>253</v>
      </c>
      <c r="U2337" s="7">
        <v>100</v>
      </c>
      <c r="V2337" s="7" t="s">
        <v>1</v>
      </c>
      <c r="W2337" s="7">
        <v>0</v>
      </c>
      <c r="X2337" s="7">
        <v>0</v>
      </c>
      <c r="Y2337" s="7" t="s">
        <v>2723</v>
      </c>
      <c r="Z2337" s="7" t="s">
        <v>2381</v>
      </c>
      <c r="AA2337" s="7" t="s">
        <v>1816</v>
      </c>
    </row>
    <row r="2338" spans="1:27" x14ac:dyDescent="0.35">
      <c r="A2338" s="7" t="s">
        <v>0</v>
      </c>
      <c r="B2338" s="7">
        <v>5193</v>
      </c>
      <c r="C2338" s="7">
        <v>253</v>
      </c>
      <c r="D2338" s="7">
        <v>100</v>
      </c>
      <c r="E2338" s="7" t="s">
        <v>1</v>
      </c>
      <c r="F2338" s="7">
        <v>0</v>
      </c>
      <c r="G2338" s="7">
        <v>0</v>
      </c>
      <c r="H2338" s="7" t="s">
        <v>2723</v>
      </c>
      <c r="I2338" s="7" t="s">
        <v>2384</v>
      </c>
      <c r="J2338" s="7" t="s">
        <v>1816</v>
      </c>
      <c r="R2338" s="7" t="s">
        <v>0</v>
      </c>
      <c r="S2338" s="7">
        <v>5193</v>
      </c>
      <c r="T2338" s="7">
        <v>253</v>
      </c>
      <c r="U2338" s="7">
        <v>100</v>
      </c>
      <c r="V2338" s="7" t="s">
        <v>1</v>
      </c>
      <c r="W2338" s="7">
        <v>0</v>
      </c>
      <c r="X2338" s="7">
        <v>0</v>
      </c>
      <c r="Y2338" s="7" t="s">
        <v>2723</v>
      </c>
      <c r="Z2338" s="7" t="s">
        <v>2384</v>
      </c>
      <c r="AA2338" s="7" t="s">
        <v>1816</v>
      </c>
    </row>
    <row r="2339" spans="1:27" x14ac:dyDescent="0.35">
      <c r="A2339" s="7" t="s">
        <v>0</v>
      </c>
      <c r="B2339" s="7">
        <v>5193</v>
      </c>
      <c r="C2339" s="7">
        <v>253</v>
      </c>
      <c r="D2339" s="7">
        <v>100</v>
      </c>
      <c r="E2339" s="7" t="s">
        <v>1</v>
      </c>
      <c r="F2339" s="7">
        <v>0</v>
      </c>
      <c r="G2339" s="7">
        <v>0</v>
      </c>
      <c r="H2339" s="7" t="s">
        <v>2723</v>
      </c>
      <c r="I2339" s="7" t="s">
        <v>2386</v>
      </c>
      <c r="J2339" s="7" t="s">
        <v>1816</v>
      </c>
      <c r="R2339" s="7" t="s">
        <v>0</v>
      </c>
      <c r="S2339" s="7">
        <v>5193</v>
      </c>
      <c r="T2339" s="7">
        <v>253</v>
      </c>
      <c r="U2339" s="7">
        <v>100</v>
      </c>
      <c r="V2339" s="7" t="s">
        <v>1</v>
      </c>
      <c r="W2339" s="7">
        <v>0</v>
      </c>
      <c r="X2339" s="7">
        <v>0</v>
      </c>
      <c r="Y2339" s="7" t="s">
        <v>2723</v>
      </c>
      <c r="Z2339" s="7" t="s">
        <v>2386</v>
      </c>
      <c r="AA2339" s="7" t="s">
        <v>1816</v>
      </c>
    </row>
    <row r="2340" spans="1:27" x14ac:dyDescent="0.35">
      <c r="A2340" s="7" t="s">
        <v>0</v>
      </c>
      <c r="B2340" s="7">
        <v>5193</v>
      </c>
      <c r="C2340" s="7">
        <v>253</v>
      </c>
      <c r="D2340" s="7">
        <v>100</v>
      </c>
      <c r="E2340" s="7" t="s">
        <v>1</v>
      </c>
      <c r="F2340" s="7">
        <v>0</v>
      </c>
      <c r="G2340" s="7">
        <v>0</v>
      </c>
      <c r="H2340" s="7" t="s">
        <v>2723</v>
      </c>
      <c r="I2340" s="7" t="s">
        <v>2383</v>
      </c>
      <c r="J2340" s="7" t="s">
        <v>1816</v>
      </c>
      <c r="R2340" s="7" t="s">
        <v>0</v>
      </c>
      <c r="S2340" s="7">
        <v>5193</v>
      </c>
      <c r="T2340" s="7">
        <v>253</v>
      </c>
      <c r="U2340" s="7">
        <v>100</v>
      </c>
      <c r="V2340" s="7" t="s">
        <v>1</v>
      </c>
      <c r="W2340" s="7">
        <v>0</v>
      </c>
      <c r="X2340" s="7">
        <v>0</v>
      </c>
      <c r="Y2340" s="7" t="s">
        <v>2723</v>
      </c>
      <c r="Z2340" s="7" t="s">
        <v>2383</v>
      </c>
      <c r="AA2340" s="7" t="s">
        <v>1816</v>
      </c>
    </row>
    <row r="2341" spans="1:27" x14ac:dyDescent="0.35">
      <c r="A2341" s="7" t="s">
        <v>0</v>
      </c>
      <c r="B2341" s="7">
        <v>5193</v>
      </c>
      <c r="C2341" s="7">
        <v>253</v>
      </c>
      <c r="D2341" s="7">
        <v>100</v>
      </c>
      <c r="E2341" s="7" t="s">
        <v>1</v>
      </c>
      <c r="F2341" s="7">
        <v>0</v>
      </c>
      <c r="G2341" s="7">
        <v>0</v>
      </c>
      <c r="H2341" s="7" t="s">
        <v>2723</v>
      </c>
      <c r="I2341" s="7" t="s">
        <v>2392</v>
      </c>
      <c r="J2341" s="7" t="s">
        <v>1816</v>
      </c>
      <c r="R2341" s="7" t="s">
        <v>0</v>
      </c>
      <c r="S2341" s="7">
        <v>5193</v>
      </c>
      <c r="T2341" s="7">
        <v>253</v>
      </c>
      <c r="U2341" s="7">
        <v>100</v>
      </c>
      <c r="V2341" s="7" t="s">
        <v>1</v>
      </c>
      <c r="W2341" s="7">
        <v>0</v>
      </c>
      <c r="X2341" s="7">
        <v>0</v>
      </c>
      <c r="Y2341" s="7" t="s">
        <v>2723</v>
      </c>
      <c r="Z2341" s="7" t="s">
        <v>2392</v>
      </c>
      <c r="AA2341" s="7" t="s">
        <v>1816</v>
      </c>
    </row>
    <row r="2342" spans="1:27" x14ac:dyDescent="0.35">
      <c r="A2342" s="7" t="s">
        <v>0</v>
      </c>
      <c r="B2342" s="7">
        <v>5193</v>
      </c>
      <c r="C2342" s="7">
        <v>253</v>
      </c>
      <c r="D2342" s="7">
        <v>100</v>
      </c>
      <c r="E2342" s="7" t="s">
        <v>1</v>
      </c>
      <c r="F2342" s="7">
        <v>0</v>
      </c>
      <c r="G2342" s="7">
        <v>0</v>
      </c>
      <c r="H2342" s="7" t="s">
        <v>2723</v>
      </c>
      <c r="I2342" s="7" t="s">
        <v>2389</v>
      </c>
      <c r="J2342" s="7" t="s">
        <v>1816</v>
      </c>
      <c r="R2342" s="7" t="s">
        <v>0</v>
      </c>
      <c r="S2342" s="7">
        <v>5193</v>
      </c>
      <c r="T2342" s="7">
        <v>253</v>
      </c>
      <c r="U2342" s="7">
        <v>100</v>
      </c>
      <c r="V2342" s="7" t="s">
        <v>1</v>
      </c>
      <c r="W2342" s="7">
        <v>0</v>
      </c>
      <c r="X2342" s="7">
        <v>0</v>
      </c>
      <c r="Y2342" s="7" t="s">
        <v>2723</v>
      </c>
      <c r="Z2342" s="7" t="s">
        <v>2389</v>
      </c>
      <c r="AA2342" s="7" t="s">
        <v>1816</v>
      </c>
    </row>
    <row r="2343" spans="1:27" x14ac:dyDescent="0.35">
      <c r="A2343" s="7" t="s">
        <v>0</v>
      </c>
      <c r="B2343" s="7">
        <v>5193</v>
      </c>
      <c r="C2343" s="7">
        <v>253</v>
      </c>
      <c r="D2343" s="7">
        <v>100</v>
      </c>
      <c r="E2343" s="7" t="s">
        <v>1</v>
      </c>
      <c r="F2343" s="7">
        <v>0</v>
      </c>
      <c r="G2343" s="7">
        <v>0</v>
      </c>
      <c r="H2343" s="7" t="s">
        <v>2723</v>
      </c>
      <c r="I2343" s="7" t="s">
        <v>2388</v>
      </c>
      <c r="J2343" s="7" t="s">
        <v>1816</v>
      </c>
      <c r="R2343" s="7" t="s">
        <v>0</v>
      </c>
      <c r="S2343" s="7">
        <v>5193</v>
      </c>
      <c r="T2343" s="7">
        <v>253</v>
      </c>
      <c r="U2343" s="7">
        <v>100</v>
      </c>
      <c r="V2343" s="7" t="s">
        <v>1</v>
      </c>
      <c r="W2343" s="7">
        <v>0</v>
      </c>
      <c r="X2343" s="7">
        <v>0</v>
      </c>
      <c r="Y2343" s="7" t="s">
        <v>2723</v>
      </c>
      <c r="Z2343" s="7" t="s">
        <v>2388</v>
      </c>
      <c r="AA2343" s="7" t="s">
        <v>1816</v>
      </c>
    </row>
    <row r="2344" spans="1:27" x14ac:dyDescent="0.35">
      <c r="A2344" s="7" t="s">
        <v>0</v>
      </c>
      <c r="B2344" s="7">
        <v>5193</v>
      </c>
      <c r="C2344" s="7">
        <v>253</v>
      </c>
      <c r="D2344" s="7">
        <v>100</v>
      </c>
      <c r="E2344" s="7" t="s">
        <v>1</v>
      </c>
      <c r="F2344" s="7">
        <v>0</v>
      </c>
      <c r="G2344" s="7">
        <v>0</v>
      </c>
      <c r="H2344" s="7" t="s">
        <v>2723</v>
      </c>
      <c r="I2344" s="7" t="s">
        <v>2391</v>
      </c>
      <c r="J2344" s="7" t="s">
        <v>1816</v>
      </c>
      <c r="R2344" s="7" t="s">
        <v>0</v>
      </c>
      <c r="S2344" s="7">
        <v>5193</v>
      </c>
      <c r="T2344" s="7">
        <v>253</v>
      </c>
      <c r="U2344" s="7">
        <v>100</v>
      </c>
      <c r="V2344" s="7" t="s">
        <v>1</v>
      </c>
      <c r="W2344" s="7">
        <v>0</v>
      </c>
      <c r="X2344" s="7">
        <v>0</v>
      </c>
      <c r="Y2344" s="7" t="s">
        <v>2723</v>
      </c>
      <c r="Z2344" s="7" t="s">
        <v>2391</v>
      </c>
      <c r="AA2344" s="7" t="s">
        <v>1816</v>
      </c>
    </row>
    <row r="2345" spans="1:27" x14ac:dyDescent="0.35">
      <c r="A2345" s="7" t="s">
        <v>0</v>
      </c>
      <c r="B2345" s="7">
        <v>5193</v>
      </c>
      <c r="C2345" s="7">
        <v>253</v>
      </c>
      <c r="D2345" s="7">
        <v>100</v>
      </c>
      <c r="E2345" s="7" t="s">
        <v>1</v>
      </c>
      <c r="F2345" s="7">
        <v>0</v>
      </c>
      <c r="G2345" s="7">
        <v>0</v>
      </c>
      <c r="H2345" s="7" t="s">
        <v>2723</v>
      </c>
      <c r="I2345" s="7" t="s">
        <v>2390</v>
      </c>
      <c r="J2345" s="7" t="s">
        <v>1816</v>
      </c>
      <c r="R2345" s="7" t="s">
        <v>0</v>
      </c>
      <c r="S2345" s="7">
        <v>5193</v>
      </c>
      <c r="T2345" s="7">
        <v>253</v>
      </c>
      <c r="U2345" s="7">
        <v>100</v>
      </c>
      <c r="V2345" s="7" t="s">
        <v>1</v>
      </c>
      <c r="W2345" s="7">
        <v>0</v>
      </c>
      <c r="X2345" s="7">
        <v>0</v>
      </c>
      <c r="Y2345" s="7" t="s">
        <v>2723</v>
      </c>
      <c r="Z2345" s="7" t="s">
        <v>2390</v>
      </c>
      <c r="AA2345" s="7" t="s">
        <v>1816</v>
      </c>
    </row>
    <row r="2346" spans="1:27" x14ac:dyDescent="0.35">
      <c r="A2346" s="7" t="s">
        <v>0</v>
      </c>
      <c r="B2346" s="7">
        <v>5193</v>
      </c>
      <c r="C2346" s="7">
        <v>253</v>
      </c>
      <c r="D2346" s="7">
        <v>100</v>
      </c>
      <c r="E2346" s="7" t="s">
        <v>1</v>
      </c>
      <c r="F2346" s="7">
        <v>0</v>
      </c>
      <c r="G2346" s="7">
        <v>0</v>
      </c>
      <c r="H2346" s="7" t="s">
        <v>2723</v>
      </c>
      <c r="I2346" s="7" t="s">
        <v>2394</v>
      </c>
      <c r="J2346" s="7" t="s">
        <v>1816</v>
      </c>
      <c r="R2346" s="7" t="s">
        <v>0</v>
      </c>
      <c r="S2346" s="7">
        <v>5193</v>
      </c>
      <c r="T2346" s="7">
        <v>253</v>
      </c>
      <c r="U2346" s="7">
        <v>100</v>
      </c>
      <c r="V2346" s="7" t="s">
        <v>1</v>
      </c>
      <c r="W2346" s="7">
        <v>0</v>
      </c>
      <c r="X2346" s="7">
        <v>0</v>
      </c>
      <c r="Y2346" s="7" t="s">
        <v>2723</v>
      </c>
      <c r="Z2346" s="7" t="s">
        <v>2394</v>
      </c>
      <c r="AA2346" s="7" t="s">
        <v>1816</v>
      </c>
    </row>
    <row r="2347" spans="1:27" x14ac:dyDescent="0.35">
      <c r="A2347" s="7" t="s">
        <v>0</v>
      </c>
      <c r="B2347" s="7">
        <v>5193</v>
      </c>
      <c r="C2347" s="7">
        <v>253</v>
      </c>
      <c r="D2347" s="7">
        <v>100</v>
      </c>
      <c r="E2347" s="7" t="s">
        <v>1</v>
      </c>
      <c r="F2347" s="7">
        <v>0</v>
      </c>
      <c r="G2347" s="7">
        <v>0</v>
      </c>
      <c r="H2347" s="7" t="s">
        <v>2723</v>
      </c>
      <c r="I2347" s="7" t="s">
        <v>2393</v>
      </c>
      <c r="J2347" s="7" t="s">
        <v>1816</v>
      </c>
      <c r="R2347" s="7" t="s">
        <v>0</v>
      </c>
      <c r="S2347" s="7">
        <v>5193</v>
      </c>
      <c r="T2347" s="7">
        <v>253</v>
      </c>
      <c r="U2347" s="7">
        <v>100</v>
      </c>
      <c r="V2347" s="7" t="s">
        <v>1</v>
      </c>
      <c r="W2347" s="7">
        <v>0</v>
      </c>
      <c r="X2347" s="7">
        <v>0</v>
      </c>
      <c r="Y2347" s="7" t="s">
        <v>2723</v>
      </c>
      <c r="Z2347" s="7" t="s">
        <v>2393</v>
      </c>
      <c r="AA2347" s="7" t="s">
        <v>1816</v>
      </c>
    </row>
    <row r="2348" spans="1:27" x14ac:dyDescent="0.35">
      <c r="A2348" s="7" t="s">
        <v>0</v>
      </c>
      <c r="B2348" s="7">
        <v>5193</v>
      </c>
      <c r="C2348" s="7">
        <v>253</v>
      </c>
      <c r="D2348" s="7">
        <v>100</v>
      </c>
      <c r="E2348" s="7" t="s">
        <v>1</v>
      </c>
      <c r="F2348" s="7">
        <v>0</v>
      </c>
      <c r="G2348" s="7">
        <v>0</v>
      </c>
      <c r="H2348" s="7" t="s">
        <v>2723</v>
      </c>
      <c r="I2348" s="7" t="s">
        <v>2395</v>
      </c>
      <c r="J2348" s="7" t="s">
        <v>1816</v>
      </c>
      <c r="R2348" s="7" t="s">
        <v>0</v>
      </c>
      <c r="S2348" s="7">
        <v>5193</v>
      </c>
      <c r="T2348" s="7">
        <v>253</v>
      </c>
      <c r="U2348" s="7">
        <v>100</v>
      </c>
      <c r="V2348" s="7" t="s">
        <v>1</v>
      </c>
      <c r="W2348" s="7">
        <v>0</v>
      </c>
      <c r="X2348" s="7">
        <v>0</v>
      </c>
      <c r="Y2348" s="7" t="s">
        <v>2723</v>
      </c>
      <c r="Z2348" s="7" t="s">
        <v>2395</v>
      </c>
      <c r="AA2348" s="7" t="s">
        <v>1816</v>
      </c>
    </row>
    <row r="2349" spans="1:27" x14ac:dyDescent="0.35">
      <c r="A2349" s="7" t="s">
        <v>0</v>
      </c>
      <c r="B2349" s="7">
        <v>5193</v>
      </c>
      <c r="C2349" s="7">
        <v>253</v>
      </c>
      <c r="D2349" s="7">
        <v>100</v>
      </c>
      <c r="E2349" s="7" t="s">
        <v>1</v>
      </c>
      <c r="F2349" s="7">
        <v>0</v>
      </c>
      <c r="G2349" s="7">
        <v>0</v>
      </c>
      <c r="H2349" s="7" t="s">
        <v>2723</v>
      </c>
      <c r="I2349" s="7" t="s">
        <v>2396</v>
      </c>
      <c r="J2349" s="7" t="s">
        <v>1816</v>
      </c>
      <c r="R2349" s="7" t="s">
        <v>0</v>
      </c>
      <c r="S2349" s="7">
        <v>5193</v>
      </c>
      <c r="T2349" s="7">
        <v>253</v>
      </c>
      <c r="U2349" s="7">
        <v>100</v>
      </c>
      <c r="V2349" s="7" t="s">
        <v>1</v>
      </c>
      <c r="W2349" s="7">
        <v>0</v>
      </c>
      <c r="X2349" s="7">
        <v>0</v>
      </c>
      <c r="Y2349" s="7" t="s">
        <v>2723</v>
      </c>
      <c r="Z2349" s="7" t="s">
        <v>2396</v>
      </c>
      <c r="AA2349" s="7" t="s">
        <v>1816</v>
      </c>
    </row>
    <row r="2350" spans="1:27" x14ac:dyDescent="0.35">
      <c r="A2350" s="7" t="s">
        <v>0</v>
      </c>
      <c r="B2350" s="7">
        <v>5193</v>
      </c>
      <c r="C2350" s="7">
        <v>253</v>
      </c>
      <c r="D2350" s="7">
        <v>100</v>
      </c>
      <c r="E2350" s="7" t="s">
        <v>1</v>
      </c>
      <c r="F2350" s="7">
        <v>0</v>
      </c>
      <c r="G2350" s="7">
        <v>0</v>
      </c>
      <c r="H2350" s="7" t="s">
        <v>2723</v>
      </c>
      <c r="I2350" s="7" t="s">
        <v>2398</v>
      </c>
      <c r="J2350" s="7" t="s">
        <v>1816</v>
      </c>
      <c r="R2350" s="7" t="s">
        <v>0</v>
      </c>
      <c r="S2350" s="7">
        <v>5193</v>
      </c>
      <c r="T2350" s="7">
        <v>253</v>
      </c>
      <c r="U2350" s="7">
        <v>100</v>
      </c>
      <c r="V2350" s="7" t="s">
        <v>1</v>
      </c>
      <c r="W2350" s="7">
        <v>0</v>
      </c>
      <c r="X2350" s="7">
        <v>0</v>
      </c>
      <c r="Y2350" s="7" t="s">
        <v>2723</v>
      </c>
      <c r="Z2350" s="7" t="s">
        <v>2398</v>
      </c>
      <c r="AA2350" s="7" t="s">
        <v>1816</v>
      </c>
    </row>
    <row r="2351" spans="1:27" x14ac:dyDescent="0.35">
      <c r="A2351" s="7" t="s">
        <v>0</v>
      </c>
      <c r="B2351" s="7">
        <v>5193</v>
      </c>
      <c r="C2351" s="7">
        <v>253</v>
      </c>
      <c r="D2351" s="7">
        <v>100</v>
      </c>
      <c r="E2351" s="7" t="s">
        <v>1</v>
      </c>
      <c r="F2351" s="7">
        <v>0</v>
      </c>
      <c r="G2351" s="7">
        <v>0</v>
      </c>
      <c r="H2351" s="7" t="s">
        <v>2723</v>
      </c>
      <c r="I2351" s="7" t="s">
        <v>2399</v>
      </c>
      <c r="J2351" s="7" t="s">
        <v>1816</v>
      </c>
      <c r="R2351" s="7" t="s">
        <v>0</v>
      </c>
      <c r="S2351" s="7">
        <v>5193</v>
      </c>
      <c r="T2351" s="7">
        <v>253</v>
      </c>
      <c r="U2351" s="7">
        <v>100</v>
      </c>
      <c r="V2351" s="7" t="s">
        <v>1</v>
      </c>
      <c r="W2351" s="7">
        <v>0</v>
      </c>
      <c r="X2351" s="7">
        <v>0</v>
      </c>
      <c r="Y2351" s="7" t="s">
        <v>2723</v>
      </c>
      <c r="Z2351" s="7" t="s">
        <v>2399</v>
      </c>
      <c r="AA2351" s="7" t="s">
        <v>1816</v>
      </c>
    </row>
    <row r="2352" spans="1:27" x14ac:dyDescent="0.35">
      <c r="A2352" s="7" t="s">
        <v>0</v>
      </c>
      <c r="B2352" s="7">
        <v>5193</v>
      </c>
      <c r="C2352" s="7">
        <v>253</v>
      </c>
      <c r="D2352" s="7">
        <v>100</v>
      </c>
      <c r="E2352" s="7" t="s">
        <v>1</v>
      </c>
      <c r="F2352" s="7">
        <v>0</v>
      </c>
      <c r="G2352" s="7">
        <v>0</v>
      </c>
      <c r="H2352" s="7" t="s">
        <v>2723</v>
      </c>
      <c r="I2352" s="7" t="s">
        <v>2401</v>
      </c>
      <c r="J2352" s="7" t="s">
        <v>1816</v>
      </c>
      <c r="R2352" s="7" t="s">
        <v>0</v>
      </c>
      <c r="S2352" s="7">
        <v>5193</v>
      </c>
      <c r="T2352" s="7">
        <v>253</v>
      </c>
      <c r="U2352" s="7">
        <v>100</v>
      </c>
      <c r="V2352" s="7" t="s">
        <v>1</v>
      </c>
      <c r="W2352" s="7">
        <v>0</v>
      </c>
      <c r="X2352" s="7">
        <v>0</v>
      </c>
      <c r="Y2352" s="7" t="s">
        <v>2723</v>
      </c>
      <c r="Z2352" s="7" t="s">
        <v>2401</v>
      </c>
      <c r="AA2352" s="7" t="s">
        <v>1816</v>
      </c>
    </row>
    <row r="2353" spans="1:27" x14ac:dyDescent="0.35">
      <c r="A2353" s="7" t="s">
        <v>0</v>
      </c>
      <c r="B2353" s="7">
        <v>5193</v>
      </c>
      <c r="C2353" s="7">
        <v>253</v>
      </c>
      <c r="D2353" s="7">
        <v>100</v>
      </c>
      <c r="E2353" s="7" t="s">
        <v>1</v>
      </c>
      <c r="F2353" s="7">
        <v>0</v>
      </c>
      <c r="G2353" s="7">
        <v>0</v>
      </c>
      <c r="H2353" s="7" t="s">
        <v>2723</v>
      </c>
      <c r="I2353" s="7" t="s">
        <v>2402</v>
      </c>
      <c r="J2353" s="7" t="s">
        <v>1816</v>
      </c>
      <c r="R2353" s="7" t="s">
        <v>0</v>
      </c>
      <c r="S2353" s="7">
        <v>5193</v>
      </c>
      <c r="T2353" s="7">
        <v>253</v>
      </c>
      <c r="U2353" s="7">
        <v>100</v>
      </c>
      <c r="V2353" s="7" t="s">
        <v>1</v>
      </c>
      <c r="W2353" s="7">
        <v>0</v>
      </c>
      <c r="X2353" s="7">
        <v>0</v>
      </c>
      <c r="Y2353" s="7" t="s">
        <v>2723</v>
      </c>
      <c r="Z2353" s="7" t="s">
        <v>2402</v>
      </c>
      <c r="AA2353" s="7" t="s">
        <v>1816</v>
      </c>
    </row>
    <row r="2354" spans="1:27" x14ac:dyDescent="0.35">
      <c r="A2354" s="7" t="s">
        <v>0</v>
      </c>
      <c r="B2354" s="7">
        <v>5193</v>
      </c>
      <c r="C2354" s="7">
        <v>253</v>
      </c>
      <c r="D2354" s="7">
        <v>100</v>
      </c>
      <c r="E2354" s="7" t="s">
        <v>1</v>
      </c>
      <c r="F2354" s="7">
        <v>0</v>
      </c>
      <c r="G2354" s="7">
        <v>0</v>
      </c>
      <c r="H2354" s="7" t="s">
        <v>2723</v>
      </c>
      <c r="I2354" s="7" t="s">
        <v>2400</v>
      </c>
      <c r="J2354" s="7" t="s">
        <v>1816</v>
      </c>
      <c r="R2354" s="7" t="s">
        <v>0</v>
      </c>
      <c r="S2354" s="7">
        <v>5193</v>
      </c>
      <c r="T2354" s="7">
        <v>253</v>
      </c>
      <c r="U2354" s="7">
        <v>100</v>
      </c>
      <c r="V2354" s="7" t="s">
        <v>1</v>
      </c>
      <c r="W2354" s="7">
        <v>0</v>
      </c>
      <c r="X2354" s="7">
        <v>0</v>
      </c>
      <c r="Y2354" s="7" t="s">
        <v>2723</v>
      </c>
      <c r="Z2354" s="7" t="s">
        <v>2400</v>
      </c>
      <c r="AA2354" s="7" t="s">
        <v>1816</v>
      </c>
    </row>
    <row r="2355" spans="1:27" x14ac:dyDescent="0.35">
      <c r="A2355" s="7" t="s">
        <v>0</v>
      </c>
      <c r="B2355" s="7">
        <v>5193</v>
      </c>
      <c r="C2355" s="7">
        <v>253</v>
      </c>
      <c r="D2355" s="7">
        <v>100</v>
      </c>
      <c r="E2355" s="7" t="s">
        <v>1</v>
      </c>
      <c r="F2355" s="7">
        <v>0</v>
      </c>
      <c r="G2355" s="7">
        <v>0</v>
      </c>
      <c r="H2355" s="7" t="s">
        <v>2723</v>
      </c>
      <c r="I2355" s="7" t="s">
        <v>2404</v>
      </c>
      <c r="J2355" s="7" t="s">
        <v>1816</v>
      </c>
      <c r="R2355" s="7" t="s">
        <v>0</v>
      </c>
      <c r="S2355" s="7">
        <v>5193</v>
      </c>
      <c r="T2355" s="7">
        <v>253</v>
      </c>
      <c r="U2355" s="7">
        <v>100</v>
      </c>
      <c r="V2355" s="7" t="s">
        <v>1</v>
      </c>
      <c r="W2355" s="7">
        <v>0</v>
      </c>
      <c r="X2355" s="7">
        <v>0</v>
      </c>
      <c r="Y2355" s="7" t="s">
        <v>2723</v>
      </c>
      <c r="Z2355" s="7" t="s">
        <v>2404</v>
      </c>
      <c r="AA2355" s="7" t="s">
        <v>1816</v>
      </c>
    </row>
    <row r="2356" spans="1:27" x14ac:dyDescent="0.35">
      <c r="A2356" s="7" t="s">
        <v>0</v>
      </c>
      <c r="B2356" s="7">
        <v>5193</v>
      </c>
      <c r="C2356" s="7">
        <v>253</v>
      </c>
      <c r="D2356" s="7">
        <v>100</v>
      </c>
      <c r="E2356" s="7" t="s">
        <v>1</v>
      </c>
      <c r="F2356" s="7">
        <v>0</v>
      </c>
      <c r="G2356" s="7">
        <v>0</v>
      </c>
      <c r="H2356" s="7" t="s">
        <v>2723</v>
      </c>
      <c r="I2356" s="7" t="s">
        <v>2403</v>
      </c>
      <c r="J2356" s="7" t="s">
        <v>1816</v>
      </c>
      <c r="R2356" s="7" t="s">
        <v>0</v>
      </c>
      <c r="S2356" s="7">
        <v>5193</v>
      </c>
      <c r="T2356" s="7">
        <v>253</v>
      </c>
      <c r="U2356" s="7">
        <v>100</v>
      </c>
      <c r="V2356" s="7" t="s">
        <v>1</v>
      </c>
      <c r="W2356" s="7">
        <v>0</v>
      </c>
      <c r="X2356" s="7">
        <v>0</v>
      </c>
      <c r="Y2356" s="7" t="s">
        <v>2723</v>
      </c>
      <c r="Z2356" s="7" t="s">
        <v>2403</v>
      </c>
      <c r="AA2356" s="7" t="s">
        <v>1816</v>
      </c>
    </row>
    <row r="2357" spans="1:27" x14ac:dyDescent="0.35">
      <c r="A2357" s="7" t="s">
        <v>0</v>
      </c>
      <c r="B2357" s="7">
        <v>5780</v>
      </c>
      <c r="C2357" s="7">
        <v>253</v>
      </c>
      <c r="D2357" s="7">
        <v>99.6</v>
      </c>
      <c r="E2357" s="7" t="s">
        <v>1</v>
      </c>
      <c r="F2357" s="7">
        <v>0</v>
      </c>
      <c r="G2357" s="7">
        <v>0</v>
      </c>
      <c r="H2357" s="7" t="s">
        <v>2722</v>
      </c>
      <c r="I2357" s="7" t="s">
        <v>2405</v>
      </c>
      <c r="J2357" s="7" t="s">
        <v>1771</v>
      </c>
      <c r="R2357" s="7" t="s">
        <v>0</v>
      </c>
      <c r="S2357" s="7">
        <v>5780</v>
      </c>
      <c r="T2357" s="7">
        <v>253</v>
      </c>
      <c r="U2357" s="7">
        <v>99.6</v>
      </c>
      <c r="V2357" s="7" t="s">
        <v>1</v>
      </c>
      <c r="W2357" s="7">
        <v>0</v>
      </c>
      <c r="X2357" s="7">
        <v>0</v>
      </c>
      <c r="Y2357" s="7" t="s">
        <v>2722</v>
      </c>
      <c r="Z2357" s="7" t="s">
        <v>2405</v>
      </c>
      <c r="AA2357" s="7" t="s">
        <v>1771</v>
      </c>
    </row>
    <row r="2358" spans="1:27" x14ac:dyDescent="0.35">
      <c r="A2358" s="7" t="s">
        <v>0</v>
      </c>
      <c r="B2358" s="7">
        <v>4160</v>
      </c>
      <c r="C2358" s="7">
        <v>253</v>
      </c>
      <c r="D2358" s="7">
        <v>99.2</v>
      </c>
      <c r="E2358" s="7" t="s">
        <v>1</v>
      </c>
      <c r="F2358" s="7">
        <v>0</v>
      </c>
      <c r="G2358" s="7">
        <v>0</v>
      </c>
      <c r="H2358" s="7" t="s">
        <v>2699</v>
      </c>
      <c r="I2358" s="7" t="s">
        <v>2408</v>
      </c>
      <c r="J2358" s="7" t="s">
        <v>1311</v>
      </c>
      <c r="R2358" s="7" t="s">
        <v>0</v>
      </c>
      <c r="S2358" s="7">
        <v>4160</v>
      </c>
      <c r="T2358" s="7">
        <v>253</v>
      </c>
      <c r="U2358" s="7">
        <v>99.2</v>
      </c>
      <c r="V2358" s="7" t="s">
        <v>1</v>
      </c>
      <c r="W2358" s="7">
        <v>0</v>
      </c>
      <c r="X2358" s="7">
        <v>0</v>
      </c>
      <c r="Y2358" s="7" t="s">
        <v>2699</v>
      </c>
      <c r="Z2358" s="7" t="s">
        <v>2408</v>
      </c>
      <c r="AA2358" s="7" t="s">
        <v>1311</v>
      </c>
    </row>
    <row r="2359" spans="1:27" x14ac:dyDescent="0.35">
      <c r="A2359" s="7" t="s">
        <v>0</v>
      </c>
      <c r="B2359" s="7">
        <v>4160</v>
      </c>
      <c r="C2359" s="7">
        <v>253</v>
      </c>
      <c r="D2359" s="7">
        <v>99.2</v>
      </c>
      <c r="E2359" s="7" t="s">
        <v>1</v>
      </c>
      <c r="F2359" s="7">
        <v>0</v>
      </c>
      <c r="G2359" s="7">
        <v>0</v>
      </c>
      <c r="H2359" s="7" t="s">
        <v>2699</v>
      </c>
      <c r="I2359" s="7" t="s">
        <v>2406</v>
      </c>
      <c r="J2359" s="7" t="s">
        <v>1311</v>
      </c>
      <c r="R2359" s="7" t="s">
        <v>0</v>
      </c>
      <c r="S2359" s="7">
        <v>4160</v>
      </c>
      <c r="T2359" s="7">
        <v>253</v>
      </c>
      <c r="U2359" s="7">
        <v>99.2</v>
      </c>
      <c r="V2359" s="7" t="s">
        <v>1</v>
      </c>
      <c r="W2359" s="7">
        <v>0</v>
      </c>
      <c r="X2359" s="7">
        <v>0</v>
      </c>
      <c r="Y2359" s="7" t="s">
        <v>2699</v>
      </c>
      <c r="Z2359" s="7" t="s">
        <v>2406</v>
      </c>
      <c r="AA2359" s="7" t="s">
        <v>1311</v>
      </c>
    </row>
    <row r="2360" spans="1:27" x14ac:dyDescent="0.35">
      <c r="A2360" s="7" t="s">
        <v>0</v>
      </c>
      <c r="B2360" s="7">
        <v>13050</v>
      </c>
      <c r="C2360" s="7">
        <v>253</v>
      </c>
      <c r="D2360" s="7">
        <v>98.8</v>
      </c>
      <c r="E2360" s="7" t="s">
        <v>1</v>
      </c>
      <c r="F2360" s="7">
        <v>0</v>
      </c>
      <c r="G2360" s="7">
        <v>0</v>
      </c>
      <c r="H2360" s="7" t="s">
        <v>13790</v>
      </c>
      <c r="I2360" s="7" t="s">
        <v>2407</v>
      </c>
      <c r="J2360" s="7" t="s">
        <v>2725</v>
      </c>
      <c r="R2360" s="7" t="s">
        <v>0</v>
      </c>
      <c r="S2360" s="7">
        <v>13050</v>
      </c>
      <c r="T2360" s="7">
        <v>253</v>
      </c>
      <c r="U2360" s="7">
        <v>98.8</v>
      </c>
      <c r="V2360" s="7" t="s">
        <v>1</v>
      </c>
      <c r="W2360" s="7">
        <v>0</v>
      </c>
      <c r="X2360" s="7">
        <v>0</v>
      </c>
      <c r="Y2360" s="7" t="s">
        <v>13790</v>
      </c>
      <c r="Z2360" s="7" t="s">
        <v>2407</v>
      </c>
      <c r="AA2360" s="7" t="s">
        <v>2725</v>
      </c>
    </row>
    <row r="2361" spans="1:27" x14ac:dyDescent="0.35">
      <c r="A2361" s="7" t="s">
        <v>0</v>
      </c>
      <c r="B2361" s="7">
        <v>13050</v>
      </c>
      <c r="C2361" s="7">
        <v>253</v>
      </c>
      <c r="D2361" s="7">
        <v>98.8</v>
      </c>
      <c r="E2361" s="7" t="s">
        <v>1</v>
      </c>
      <c r="F2361" s="7">
        <v>0</v>
      </c>
      <c r="G2361" s="7">
        <v>0</v>
      </c>
      <c r="H2361" s="7" t="s">
        <v>13790</v>
      </c>
      <c r="I2361" s="7" t="s">
        <v>2409</v>
      </c>
      <c r="J2361" s="7" t="s">
        <v>2725</v>
      </c>
      <c r="R2361" s="7" t="s">
        <v>0</v>
      </c>
      <c r="S2361" s="7">
        <v>13050</v>
      </c>
      <c r="T2361" s="7">
        <v>253</v>
      </c>
      <c r="U2361" s="7">
        <v>98.8</v>
      </c>
      <c r="V2361" s="7" t="s">
        <v>1</v>
      </c>
      <c r="W2361" s="7">
        <v>0</v>
      </c>
      <c r="X2361" s="7">
        <v>0</v>
      </c>
      <c r="Y2361" s="7" t="s">
        <v>13790</v>
      </c>
      <c r="Z2361" s="7" t="s">
        <v>2409</v>
      </c>
      <c r="AA2361" s="7" t="s">
        <v>2725</v>
      </c>
    </row>
    <row r="2362" spans="1:27" x14ac:dyDescent="0.35">
      <c r="A2362" s="7" t="s">
        <v>0</v>
      </c>
      <c r="B2362" s="7">
        <v>12511</v>
      </c>
      <c r="C2362" s="7">
        <v>253</v>
      </c>
      <c r="D2362" s="7">
        <v>99.6</v>
      </c>
      <c r="E2362" s="7" t="s">
        <v>1</v>
      </c>
      <c r="F2362" s="7">
        <v>0</v>
      </c>
      <c r="G2362" s="7">
        <v>0</v>
      </c>
      <c r="H2362" s="7" t="s">
        <v>2700</v>
      </c>
      <c r="I2362" s="7" t="s">
        <v>2418</v>
      </c>
      <c r="J2362" s="7" t="s">
        <v>1351</v>
      </c>
      <c r="R2362" s="7" t="s">
        <v>0</v>
      </c>
      <c r="S2362" s="7">
        <v>12511</v>
      </c>
      <c r="T2362" s="7">
        <v>253</v>
      </c>
      <c r="U2362" s="7">
        <v>99.6</v>
      </c>
      <c r="V2362" s="7" t="s">
        <v>1</v>
      </c>
      <c r="W2362" s="7">
        <v>0</v>
      </c>
      <c r="X2362" s="7">
        <v>0</v>
      </c>
      <c r="Y2362" s="7" t="s">
        <v>2700</v>
      </c>
      <c r="Z2362" s="7" t="s">
        <v>2418</v>
      </c>
      <c r="AA2362" s="7" t="s">
        <v>1351</v>
      </c>
    </row>
    <row r="2363" spans="1:27" x14ac:dyDescent="0.35">
      <c r="A2363" s="7" t="s">
        <v>0</v>
      </c>
      <c r="B2363" s="7">
        <v>12511</v>
      </c>
      <c r="C2363" s="7">
        <v>253</v>
      </c>
      <c r="D2363" s="7">
        <v>99.6</v>
      </c>
      <c r="E2363" s="7" t="s">
        <v>1</v>
      </c>
      <c r="F2363" s="7">
        <v>0</v>
      </c>
      <c r="G2363" s="7">
        <v>0</v>
      </c>
      <c r="H2363" s="7" t="s">
        <v>2700</v>
      </c>
      <c r="I2363" s="7" t="s">
        <v>2411</v>
      </c>
      <c r="J2363" s="7" t="s">
        <v>1351</v>
      </c>
      <c r="R2363" s="7" t="s">
        <v>0</v>
      </c>
      <c r="S2363" s="7">
        <v>12511</v>
      </c>
      <c r="T2363" s="7">
        <v>253</v>
      </c>
      <c r="U2363" s="7">
        <v>99.6</v>
      </c>
      <c r="V2363" s="7" t="s">
        <v>1</v>
      </c>
      <c r="W2363" s="7">
        <v>0</v>
      </c>
      <c r="X2363" s="7">
        <v>0</v>
      </c>
      <c r="Y2363" s="7" t="s">
        <v>2700</v>
      </c>
      <c r="Z2363" s="7" t="s">
        <v>2411</v>
      </c>
      <c r="AA2363" s="7" t="s">
        <v>1351</v>
      </c>
    </row>
    <row r="2364" spans="1:27" x14ac:dyDescent="0.35">
      <c r="A2364" s="7" t="s">
        <v>0</v>
      </c>
      <c r="B2364" s="7">
        <v>11942</v>
      </c>
      <c r="C2364" s="7">
        <v>253</v>
      </c>
      <c r="D2364" s="7">
        <v>99.6</v>
      </c>
      <c r="E2364" s="7" t="s">
        <v>1</v>
      </c>
      <c r="F2364" s="7">
        <v>0</v>
      </c>
      <c r="G2364" s="7">
        <v>0</v>
      </c>
      <c r="H2364" s="7" t="s">
        <v>2695</v>
      </c>
      <c r="I2364" s="7" t="s">
        <v>2410</v>
      </c>
      <c r="J2364" s="7" t="s">
        <v>754</v>
      </c>
      <c r="R2364" s="7" t="s">
        <v>0</v>
      </c>
      <c r="S2364" s="7">
        <v>11942</v>
      </c>
      <c r="T2364" s="7">
        <v>253</v>
      </c>
      <c r="U2364" s="7">
        <v>99.6</v>
      </c>
      <c r="V2364" s="7" t="s">
        <v>1</v>
      </c>
      <c r="W2364" s="7">
        <v>0</v>
      </c>
      <c r="X2364" s="7">
        <v>0</v>
      </c>
      <c r="Y2364" s="7" t="s">
        <v>2695</v>
      </c>
      <c r="Z2364" s="7" t="s">
        <v>2410</v>
      </c>
      <c r="AA2364" s="7" t="s">
        <v>754</v>
      </c>
    </row>
    <row r="2365" spans="1:27" x14ac:dyDescent="0.35">
      <c r="A2365" s="7" t="s">
        <v>0</v>
      </c>
      <c r="B2365" s="7">
        <v>11942</v>
      </c>
      <c r="C2365" s="7">
        <v>253</v>
      </c>
      <c r="D2365" s="7">
        <v>99.6</v>
      </c>
      <c r="E2365" s="7" t="s">
        <v>1</v>
      </c>
      <c r="F2365" s="7">
        <v>0</v>
      </c>
      <c r="G2365" s="7">
        <v>0</v>
      </c>
      <c r="H2365" s="7" t="s">
        <v>2695</v>
      </c>
      <c r="I2365" s="7" t="s">
        <v>2414</v>
      </c>
      <c r="J2365" s="7" t="s">
        <v>754</v>
      </c>
      <c r="R2365" s="7" t="s">
        <v>0</v>
      </c>
      <c r="S2365" s="7">
        <v>11942</v>
      </c>
      <c r="T2365" s="7">
        <v>253</v>
      </c>
      <c r="U2365" s="7">
        <v>99.6</v>
      </c>
      <c r="V2365" s="7" t="s">
        <v>1</v>
      </c>
      <c r="W2365" s="7">
        <v>0</v>
      </c>
      <c r="X2365" s="7">
        <v>0</v>
      </c>
      <c r="Y2365" s="7" t="s">
        <v>2695</v>
      </c>
      <c r="Z2365" s="7" t="s">
        <v>2414</v>
      </c>
      <c r="AA2365" s="7" t="s">
        <v>754</v>
      </c>
    </row>
    <row r="2366" spans="1:27" x14ac:dyDescent="0.35">
      <c r="A2366" s="7" t="s">
        <v>0</v>
      </c>
      <c r="B2366" s="7">
        <v>11942</v>
      </c>
      <c r="C2366" s="7">
        <v>253</v>
      </c>
      <c r="D2366" s="7">
        <v>99.6</v>
      </c>
      <c r="E2366" s="7" t="s">
        <v>1</v>
      </c>
      <c r="F2366" s="7">
        <v>0</v>
      </c>
      <c r="G2366" s="7">
        <v>0</v>
      </c>
      <c r="H2366" s="7" t="s">
        <v>2695</v>
      </c>
      <c r="I2366" s="7" t="s">
        <v>2413</v>
      </c>
      <c r="J2366" s="7" t="s">
        <v>754</v>
      </c>
      <c r="R2366" s="7" t="s">
        <v>0</v>
      </c>
      <c r="S2366" s="7">
        <v>11942</v>
      </c>
      <c r="T2366" s="7">
        <v>253</v>
      </c>
      <c r="U2366" s="7">
        <v>99.6</v>
      </c>
      <c r="V2366" s="7" t="s">
        <v>1</v>
      </c>
      <c r="W2366" s="7">
        <v>0</v>
      </c>
      <c r="X2366" s="7">
        <v>0</v>
      </c>
      <c r="Y2366" s="7" t="s">
        <v>2695</v>
      </c>
      <c r="Z2366" s="7" t="s">
        <v>2413</v>
      </c>
      <c r="AA2366" s="7" t="s">
        <v>754</v>
      </c>
    </row>
    <row r="2367" spans="1:27" x14ac:dyDescent="0.35">
      <c r="A2367" s="7" t="s">
        <v>0</v>
      </c>
      <c r="B2367" s="7">
        <v>11942</v>
      </c>
      <c r="C2367" s="7">
        <v>253</v>
      </c>
      <c r="D2367" s="7">
        <v>99.6</v>
      </c>
      <c r="E2367" s="7" t="s">
        <v>1</v>
      </c>
      <c r="F2367" s="7">
        <v>0</v>
      </c>
      <c r="G2367" s="7">
        <v>0</v>
      </c>
      <c r="H2367" s="7" t="s">
        <v>2695</v>
      </c>
      <c r="I2367" s="7" t="s">
        <v>2415</v>
      </c>
      <c r="J2367" s="7" t="s">
        <v>754</v>
      </c>
      <c r="R2367" s="7" t="s">
        <v>0</v>
      </c>
      <c r="S2367" s="7">
        <v>11942</v>
      </c>
      <c r="T2367" s="7">
        <v>253</v>
      </c>
      <c r="U2367" s="7">
        <v>99.6</v>
      </c>
      <c r="V2367" s="7" t="s">
        <v>1</v>
      </c>
      <c r="W2367" s="7">
        <v>0</v>
      </c>
      <c r="X2367" s="7">
        <v>0</v>
      </c>
      <c r="Y2367" s="7" t="s">
        <v>2695</v>
      </c>
      <c r="Z2367" s="7" t="s">
        <v>2415</v>
      </c>
      <c r="AA2367" s="7" t="s">
        <v>754</v>
      </c>
    </row>
    <row r="2368" spans="1:27" x14ac:dyDescent="0.35">
      <c r="A2368" s="7" t="s">
        <v>0</v>
      </c>
      <c r="B2368" s="7">
        <v>11942</v>
      </c>
      <c r="C2368" s="7">
        <v>253</v>
      </c>
      <c r="D2368" s="7">
        <v>99.6</v>
      </c>
      <c r="E2368" s="7" t="s">
        <v>1</v>
      </c>
      <c r="F2368" s="7">
        <v>0</v>
      </c>
      <c r="G2368" s="7">
        <v>0</v>
      </c>
      <c r="H2368" s="7" t="s">
        <v>2695</v>
      </c>
      <c r="I2368" s="7" t="s">
        <v>2412</v>
      </c>
      <c r="J2368" s="7" t="s">
        <v>754</v>
      </c>
      <c r="R2368" s="7" t="s">
        <v>0</v>
      </c>
      <c r="S2368" s="7">
        <v>11942</v>
      </c>
      <c r="T2368" s="7">
        <v>253</v>
      </c>
      <c r="U2368" s="7">
        <v>99.6</v>
      </c>
      <c r="V2368" s="7" t="s">
        <v>1</v>
      </c>
      <c r="W2368" s="7">
        <v>0</v>
      </c>
      <c r="X2368" s="7">
        <v>0</v>
      </c>
      <c r="Y2368" s="7" t="s">
        <v>2695</v>
      </c>
      <c r="Z2368" s="7" t="s">
        <v>2412</v>
      </c>
      <c r="AA2368" s="7" t="s">
        <v>754</v>
      </c>
    </row>
    <row r="2369" spans="1:27" x14ac:dyDescent="0.35">
      <c r="A2369" s="7" t="s">
        <v>0</v>
      </c>
      <c r="B2369" s="7">
        <v>4539</v>
      </c>
      <c r="C2369" s="7">
        <v>253</v>
      </c>
      <c r="D2369" s="7">
        <v>98.8</v>
      </c>
      <c r="E2369" s="7" t="s">
        <v>1</v>
      </c>
      <c r="F2369" s="7">
        <v>0</v>
      </c>
      <c r="G2369" s="7">
        <v>0</v>
      </c>
      <c r="H2369" s="7" t="s">
        <v>2696</v>
      </c>
      <c r="I2369" s="7" t="s">
        <v>2416</v>
      </c>
      <c r="J2369" s="7" t="s">
        <v>1970</v>
      </c>
      <c r="R2369" s="7" t="s">
        <v>0</v>
      </c>
      <c r="S2369" s="7">
        <v>4539</v>
      </c>
      <c r="T2369" s="7">
        <v>253</v>
      </c>
      <c r="U2369" s="7">
        <v>98.8</v>
      </c>
      <c r="V2369" s="7" t="s">
        <v>1</v>
      </c>
      <c r="W2369" s="7">
        <v>0</v>
      </c>
      <c r="X2369" s="7">
        <v>0</v>
      </c>
      <c r="Y2369" s="7" t="s">
        <v>2696</v>
      </c>
      <c r="Z2369" s="7" t="s">
        <v>2416</v>
      </c>
      <c r="AA2369" s="7" t="s">
        <v>1970</v>
      </c>
    </row>
    <row r="2370" spans="1:27" x14ac:dyDescent="0.35">
      <c r="A2370" s="7" t="s">
        <v>0</v>
      </c>
      <c r="B2370" s="7">
        <v>4539</v>
      </c>
      <c r="C2370" s="7">
        <v>253</v>
      </c>
      <c r="D2370" s="7">
        <v>98.8</v>
      </c>
      <c r="E2370" s="7" t="s">
        <v>1</v>
      </c>
      <c r="F2370" s="7">
        <v>0</v>
      </c>
      <c r="G2370" s="7">
        <v>0</v>
      </c>
      <c r="H2370" s="7" t="s">
        <v>2696</v>
      </c>
      <c r="I2370" s="7" t="s">
        <v>2417</v>
      </c>
      <c r="J2370" s="7" t="s">
        <v>1970</v>
      </c>
      <c r="R2370" s="7" t="s">
        <v>0</v>
      </c>
      <c r="S2370" s="7">
        <v>4539</v>
      </c>
      <c r="T2370" s="7">
        <v>253</v>
      </c>
      <c r="U2370" s="7">
        <v>98.8</v>
      </c>
      <c r="V2370" s="7" t="s">
        <v>1</v>
      </c>
      <c r="W2370" s="7">
        <v>0</v>
      </c>
      <c r="X2370" s="7">
        <v>0</v>
      </c>
      <c r="Y2370" s="7" t="s">
        <v>2696</v>
      </c>
      <c r="Z2370" s="7" t="s">
        <v>2417</v>
      </c>
      <c r="AA2370" s="7" t="s">
        <v>1970</v>
      </c>
    </row>
    <row r="2371" spans="1:27" x14ac:dyDescent="0.35">
      <c r="A2371" s="7" t="s">
        <v>0</v>
      </c>
      <c r="B2371" s="7">
        <v>1663</v>
      </c>
      <c r="C2371" s="7">
        <v>253</v>
      </c>
      <c r="D2371" s="7">
        <v>100</v>
      </c>
      <c r="E2371" s="7" t="s">
        <v>1</v>
      </c>
      <c r="F2371" s="7">
        <v>0</v>
      </c>
      <c r="G2371" s="7">
        <v>0</v>
      </c>
      <c r="H2371" s="7" t="s">
        <v>2694</v>
      </c>
      <c r="I2371" s="7" t="s">
        <v>2420</v>
      </c>
      <c r="J2371" s="7" t="s">
        <v>715</v>
      </c>
      <c r="R2371" s="7" t="s">
        <v>0</v>
      </c>
      <c r="S2371" s="7">
        <v>1663</v>
      </c>
      <c r="T2371" s="7">
        <v>253</v>
      </c>
      <c r="U2371" s="7">
        <v>100</v>
      </c>
      <c r="V2371" s="7" t="s">
        <v>1</v>
      </c>
      <c r="W2371" s="7">
        <v>0</v>
      </c>
      <c r="X2371" s="7">
        <v>0</v>
      </c>
      <c r="Y2371" s="7" t="s">
        <v>2694</v>
      </c>
      <c r="Z2371" s="7" t="s">
        <v>2420</v>
      </c>
      <c r="AA2371" s="7" t="s">
        <v>715</v>
      </c>
    </row>
    <row r="2372" spans="1:27" x14ac:dyDescent="0.35">
      <c r="A2372" s="7" t="s">
        <v>0</v>
      </c>
      <c r="B2372" s="7">
        <v>1663</v>
      </c>
      <c r="C2372" s="7">
        <v>253</v>
      </c>
      <c r="D2372" s="7">
        <v>100</v>
      </c>
      <c r="E2372" s="7" t="s">
        <v>1</v>
      </c>
      <c r="F2372" s="7">
        <v>0</v>
      </c>
      <c r="G2372" s="7">
        <v>0</v>
      </c>
      <c r="H2372" s="7" t="s">
        <v>2694</v>
      </c>
      <c r="I2372" s="7" t="s">
        <v>2419</v>
      </c>
      <c r="J2372" s="7" t="s">
        <v>715</v>
      </c>
      <c r="R2372" s="7" t="s">
        <v>0</v>
      </c>
      <c r="S2372" s="7">
        <v>1663</v>
      </c>
      <c r="T2372" s="7">
        <v>253</v>
      </c>
      <c r="U2372" s="7">
        <v>100</v>
      </c>
      <c r="V2372" s="7" t="s">
        <v>1</v>
      </c>
      <c r="W2372" s="7">
        <v>0</v>
      </c>
      <c r="X2372" s="7">
        <v>0</v>
      </c>
      <c r="Y2372" s="7" t="s">
        <v>2694</v>
      </c>
      <c r="Z2372" s="7" t="s">
        <v>2419</v>
      </c>
      <c r="AA2372" s="7" t="s">
        <v>715</v>
      </c>
    </row>
    <row r="2373" spans="1:27" x14ac:dyDescent="0.35">
      <c r="A2373" s="7" t="s">
        <v>0</v>
      </c>
      <c r="B2373" s="7">
        <v>1663</v>
      </c>
      <c r="C2373" s="7">
        <v>253</v>
      </c>
      <c r="D2373" s="7">
        <v>100</v>
      </c>
      <c r="E2373" s="7" t="s">
        <v>1</v>
      </c>
      <c r="F2373" s="7">
        <v>0</v>
      </c>
      <c r="G2373" s="7">
        <v>0</v>
      </c>
      <c r="H2373" s="7" t="s">
        <v>2694</v>
      </c>
      <c r="I2373" s="7" t="s">
        <v>2422</v>
      </c>
      <c r="J2373" s="7" t="s">
        <v>715</v>
      </c>
      <c r="R2373" s="7" t="s">
        <v>0</v>
      </c>
      <c r="S2373" s="7">
        <v>1663</v>
      </c>
      <c r="T2373" s="7">
        <v>253</v>
      </c>
      <c r="U2373" s="7">
        <v>100</v>
      </c>
      <c r="V2373" s="7" t="s">
        <v>1</v>
      </c>
      <c r="W2373" s="7">
        <v>0</v>
      </c>
      <c r="X2373" s="7">
        <v>0</v>
      </c>
      <c r="Y2373" s="7" t="s">
        <v>2694</v>
      </c>
      <c r="Z2373" s="7" t="s">
        <v>2422</v>
      </c>
      <c r="AA2373" s="7" t="s">
        <v>715</v>
      </c>
    </row>
    <row r="2374" spans="1:27" x14ac:dyDescent="0.35">
      <c r="A2374" s="7" t="s">
        <v>0</v>
      </c>
      <c r="B2374" s="7">
        <v>1663</v>
      </c>
      <c r="C2374" s="7">
        <v>253</v>
      </c>
      <c r="D2374" s="7">
        <v>100</v>
      </c>
      <c r="E2374" s="7" t="s">
        <v>1</v>
      </c>
      <c r="F2374" s="7">
        <v>0</v>
      </c>
      <c r="G2374" s="7">
        <v>0</v>
      </c>
      <c r="H2374" s="7" t="s">
        <v>2694</v>
      </c>
      <c r="I2374" s="7" t="s">
        <v>2421</v>
      </c>
      <c r="J2374" s="7" t="s">
        <v>715</v>
      </c>
      <c r="R2374" s="7" t="s">
        <v>0</v>
      </c>
      <c r="S2374" s="7">
        <v>1663</v>
      </c>
      <c r="T2374" s="7">
        <v>253</v>
      </c>
      <c r="U2374" s="7">
        <v>100</v>
      </c>
      <c r="V2374" s="7" t="s">
        <v>1</v>
      </c>
      <c r="W2374" s="7">
        <v>0</v>
      </c>
      <c r="X2374" s="7">
        <v>0</v>
      </c>
      <c r="Y2374" s="7" t="s">
        <v>2694</v>
      </c>
      <c r="Z2374" s="7" t="s">
        <v>2421</v>
      </c>
      <c r="AA2374" s="7" t="s">
        <v>715</v>
      </c>
    </row>
    <row r="2375" spans="1:27" x14ac:dyDescent="0.35">
      <c r="A2375" s="7" t="s">
        <v>0</v>
      </c>
      <c r="B2375" s="7">
        <v>1663</v>
      </c>
      <c r="C2375" s="7">
        <v>253</v>
      </c>
      <c r="D2375" s="7">
        <v>100</v>
      </c>
      <c r="E2375" s="7" t="s">
        <v>1</v>
      </c>
      <c r="F2375" s="7">
        <v>0</v>
      </c>
      <c r="G2375" s="7">
        <v>0</v>
      </c>
      <c r="H2375" s="7" t="s">
        <v>2694</v>
      </c>
      <c r="I2375" s="7" t="s">
        <v>2423</v>
      </c>
      <c r="J2375" s="7" t="s">
        <v>715</v>
      </c>
      <c r="R2375" s="7" t="s">
        <v>0</v>
      </c>
      <c r="S2375" s="7">
        <v>1663</v>
      </c>
      <c r="T2375" s="7">
        <v>253</v>
      </c>
      <c r="U2375" s="7">
        <v>100</v>
      </c>
      <c r="V2375" s="7" t="s">
        <v>1</v>
      </c>
      <c r="W2375" s="7">
        <v>0</v>
      </c>
      <c r="X2375" s="7">
        <v>0</v>
      </c>
      <c r="Y2375" s="7" t="s">
        <v>2694</v>
      </c>
      <c r="Z2375" s="7" t="s">
        <v>2423</v>
      </c>
      <c r="AA2375" s="7" t="s">
        <v>715</v>
      </c>
    </row>
    <row r="2376" spans="1:27" x14ac:dyDescent="0.35">
      <c r="A2376" s="7" t="s">
        <v>0</v>
      </c>
      <c r="B2376" s="7">
        <v>1663</v>
      </c>
      <c r="C2376" s="7">
        <v>253</v>
      </c>
      <c r="D2376" s="7">
        <v>100</v>
      </c>
      <c r="E2376" s="7" t="s">
        <v>1</v>
      </c>
      <c r="F2376" s="7">
        <v>0</v>
      </c>
      <c r="G2376" s="7">
        <v>0</v>
      </c>
      <c r="H2376" s="7" t="s">
        <v>2694</v>
      </c>
      <c r="I2376" s="7" t="s">
        <v>2424</v>
      </c>
      <c r="J2376" s="7" t="s">
        <v>715</v>
      </c>
      <c r="R2376" s="7" t="s">
        <v>0</v>
      </c>
      <c r="S2376" s="7">
        <v>1663</v>
      </c>
      <c r="T2376" s="7">
        <v>253</v>
      </c>
      <c r="U2376" s="7">
        <v>100</v>
      </c>
      <c r="V2376" s="7" t="s">
        <v>1</v>
      </c>
      <c r="W2376" s="7">
        <v>0</v>
      </c>
      <c r="X2376" s="7">
        <v>0</v>
      </c>
      <c r="Y2376" s="7" t="s">
        <v>2694</v>
      </c>
      <c r="Z2376" s="7" t="s">
        <v>2424</v>
      </c>
      <c r="AA2376" s="7" t="s">
        <v>715</v>
      </c>
    </row>
    <row r="2377" spans="1:27" x14ac:dyDescent="0.35">
      <c r="A2377" s="7" t="s">
        <v>0</v>
      </c>
      <c r="B2377" s="7">
        <v>1663</v>
      </c>
      <c r="C2377" s="7">
        <v>253</v>
      </c>
      <c r="D2377" s="7">
        <v>100</v>
      </c>
      <c r="E2377" s="7" t="s">
        <v>1</v>
      </c>
      <c r="F2377" s="7">
        <v>0</v>
      </c>
      <c r="G2377" s="7">
        <v>0</v>
      </c>
      <c r="H2377" s="7" t="s">
        <v>2694</v>
      </c>
      <c r="I2377" s="7" t="s">
        <v>2425</v>
      </c>
      <c r="J2377" s="7" t="s">
        <v>715</v>
      </c>
      <c r="R2377" s="7" t="s">
        <v>0</v>
      </c>
      <c r="S2377" s="7">
        <v>1663</v>
      </c>
      <c r="T2377" s="7">
        <v>253</v>
      </c>
      <c r="U2377" s="7">
        <v>100</v>
      </c>
      <c r="V2377" s="7" t="s">
        <v>1</v>
      </c>
      <c r="W2377" s="7">
        <v>0</v>
      </c>
      <c r="X2377" s="7">
        <v>0</v>
      </c>
      <c r="Y2377" s="7" t="s">
        <v>2694</v>
      </c>
      <c r="Z2377" s="7" t="s">
        <v>2425</v>
      </c>
      <c r="AA2377" s="7" t="s">
        <v>715</v>
      </c>
    </row>
    <row r="2378" spans="1:27" x14ac:dyDescent="0.35">
      <c r="A2378" s="7" t="s">
        <v>0</v>
      </c>
      <c r="B2378" s="7">
        <v>1663</v>
      </c>
      <c r="C2378" s="7">
        <v>253</v>
      </c>
      <c r="D2378" s="7">
        <v>100</v>
      </c>
      <c r="E2378" s="7" t="s">
        <v>1</v>
      </c>
      <c r="F2378" s="7">
        <v>0</v>
      </c>
      <c r="G2378" s="7">
        <v>0</v>
      </c>
      <c r="H2378" s="7" t="s">
        <v>2694</v>
      </c>
      <c r="I2378" s="7" t="s">
        <v>2426</v>
      </c>
      <c r="J2378" s="7" t="s">
        <v>715</v>
      </c>
      <c r="R2378" s="7" t="s">
        <v>0</v>
      </c>
      <c r="S2378" s="7">
        <v>1663</v>
      </c>
      <c r="T2378" s="7">
        <v>253</v>
      </c>
      <c r="U2378" s="7">
        <v>100</v>
      </c>
      <c r="V2378" s="7" t="s">
        <v>1</v>
      </c>
      <c r="W2378" s="7">
        <v>0</v>
      </c>
      <c r="X2378" s="7">
        <v>0</v>
      </c>
      <c r="Y2378" s="7" t="s">
        <v>2694</v>
      </c>
      <c r="Z2378" s="7" t="s">
        <v>2426</v>
      </c>
      <c r="AA2378" s="7" t="s">
        <v>715</v>
      </c>
    </row>
    <row r="2379" spans="1:27" x14ac:dyDescent="0.35">
      <c r="A2379" s="7" t="s">
        <v>0</v>
      </c>
      <c r="B2379" s="7">
        <v>1663</v>
      </c>
      <c r="C2379" s="7">
        <v>253</v>
      </c>
      <c r="D2379" s="7">
        <v>100</v>
      </c>
      <c r="E2379" s="7" t="s">
        <v>1</v>
      </c>
      <c r="F2379" s="7">
        <v>0</v>
      </c>
      <c r="G2379" s="7">
        <v>0</v>
      </c>
      <c r="H2379" s="7" t="s">
        <v>2694</v>
      </c>
      <c r="I2379" s="7" t="s">
        <v>2427</v>
      </c>
      <c r="J2379" s="7" t="s">
        <v>715</v>
      </c>
      <c r="R2379" s="7" t="s">
        <v>0</v>
      </c>
      <c r="S2379" s="7">
        <v>1663</v>
      </c>
      <c r="T2379" s="7">
        <v>253</v>
      </c>
      <c r="U2379" s="7">
        <v>100</v>
      </c>
      <c r="V2379" s="7" t="s">
        <v>1</v>
      </c>
      <c r="W2379" s="7">
        <v>0</v>
      </c>
      <c r="X2379" s="7">
        <v>0</v>
      </c>
      <c r="Y2379" s="7" t="s">
        <v>2694</v>
      </c>
      <c r="Z2379" s="7" t="s">
        <v>2427</v>
      </c>
      <c r="AA2379" s="7" t="s">
        <v>715</v>
      </c>
    </row>
    <row r="2380" spans="1:27" x14ac:dyDescent="0.35">
      <c r="A2380" s="7" t="s">
        <v>0</v>
      </c>
      <c r="B2380" s="7">
        <v>1663</v>
      </c>
      <c r="C2380" s="7">
        <v>253</v>
      </c>
      <c r="D2380" s="7">
        <v>100</v>
      </c>
      <c r="E2380" s="7" t="s">
        <v>1</v>
      </c>
      <c r="F2380" s="7">
        <v>0</v>
      </c>
      <c r="G2380" s="7">
        <v>0</v>
      </c>
      <c r="H2380" s="7" t="s">
        <v>2694</v>
      </c>
      <c r="I2380" s="7" t="s">
        <v>2428</v>
      </c>
      <c r="J2380" s="7" t="s">
        <v>715</v>
      </c>
      <c r="R2380" s="7" t="s">
        <v>0</v>
      </c>
      <c r="S2380" s="7">
        <v>1663</v>
      </c>
      <c r="T2380" s="7">
        <v>253</v>
      </c>
      <c r="U2380" s="7">
        <v>100</v>
      </c>
      <c r="V2380" s="7" t="s">
        <v>1</v>
      </c>
      <c r="W2380" s="7">
        <v>0</v>
      </c>
      <c r="X2380" s="7">
        <v>0</v>
      </c>
      <c r="Y2380" s="7" t="s">
        <v>2694</v>
      </c>
      <c r="Z2380" s="7" t="s">
        <v>2428</v>
      </c>
      <c r="AA2380" s="7" t="s">
        <v>715</v>
      </c>
    </row>
    <row r="2381" spans="1:27" x14ac:dyDescent="0.35">
      <c r="A2381" s="7" t="s">
        <v>0</v>
      </c>
      <c r="B2381" s="7">
        <v>1663</v>
      </c>
      <c r="C2381" s="7">
        <v>253</v>
      </c>
      <c r="D2381" s="7">
        <v>100</v>
      </c>
      <c r="E2381" s="7" t="s">
        <v>1</v>
      </c>
      <c r="F2381" s="7">
        <v>0</v>
      </c>
      <c r="G2381" s="7">
        <v>0</v>
      </c>
      <c r="H2381" s="7" t="s">
        <v>2694</v>
      </c>
      <c r="I2381" s="7" t="s">
        <v>2429</v>
      </c>
      <c r="J2381" s="7" t="s">
        <v>715</v>
      </c>
      <c r="R2381" s="7" t="s">
        <v>0</v>
      </c>
      <c r="S2381" s="7">
        <v>1663</v>
      </c>
      <c r="T2381" s="7">
        <v>253</v>
      </c>
      <c r="U2381" s="7">
        <v>100</v>
      </c>
      <c r="V2381" s="7" t="s">
        <v>1</v>
      </c>
      <c r="W2381" s="7">
        <v>0</v>
      </c>
      <c r="X2381" s="7">
        <v>0</v>
      </c>
      <c r="Y2381" s="7" t="s">
        <v>2694</v>
      </c>
      <c r="Z2381" s="7" t="s">
        <v>2429</v>
      </c>
      <c r="AA2381" s="7" t="s">
        <v>715</v>
      </c>
    </row>
    <row r="2382" spans="1:27" x14ac:dyDescent="0.35">
      <c r="A2382" s="7" t="s">
        <v>0</v>
      </c>
      <c r="B2382" s="7">
        <v>1663</v>
      </c>
      <c r="C2382" s="7">
        <v>253</v>
      </c>
      <c r="D2382" s="7">
        <v>100</v>
      </c>
      <c r="E2382" s="7" t="s">
        <v>1</v>
      </c>
      <c r="F2382" s="7">
        <v>0</v>
      </c>
      <c r="G2382" s="7">
        <v>0</v>
      </c>
      <c r="H2382" s="7" t="s">
        <v>2694</v>
      </c>
      <c r="I2382" s="7" t="s">
        <v>2430</v>
      </c>
      <c r="J2382" s="7" t="s">
        <v>715</v>
      </c>
      <c r="R2382" s="7" t="s">
        <v>0</v>
      </c>
      <c r="S2382" s="7">
        <v>1663</v>
      </c>
      <c r="T2382" s="7">
        <v>253</v>
      </c>
      <c r="U2382" s="7">
        <v>100</v>
      </c>
      <c r="V2382" s="7" t="s">
        <v>1</v>
      </c>
      <c r="W2382" s="7">
        <v>0</v>
      </c>
      <c r="X2382" s="7">
        <v>0</v>
      </c>
      <c r="Y2382" s="7" t="s">
        <v>2694</v>
      </c>
      <c r="Z2382" s="7" t="s">
        <v>2430</v>
      </c>
      <c r="AA2382" s="7" t="s">
        <v>715</v>
      </c>
    </row>
    <row r="2383" spans="1:27" x14ac:dyDescent="0.35">
      <c r="A2383" s="7" t="s">
        <v>0</v>
      </c>
      <c r="B2383" s="7">
        <v>1663</v>
      </c>
      <c r="C2383" s="7">
        <v>253</v>
      </c>
      <c r="D2383" s="7">
        <v>100</v>
      </c>
      <c r="E2383" s="7" t="s">
        <v>1</v>
      </c>
      <c r="F2383" s="7">
        <v>0</v>
      </c>
      <c r="G2383" s="7">
        <v>0</v>
      </c>
      <c r="H2383" s="7" t="s">
        <v>2694</v>
      </c>
      <c r="I2383" s="7" t="s">
        <v>2431</v>
      </c>
      <c r="J2383" s="7" t="s">
        <v>715</v>
      </c>
      <c r="R2383" s="7" t="s">
        <v>0</v>
      </c>
      <c r="S2383" s="7">
        <v>1663</v>
      </c>
      <c r="T2383" s="7">
        <v>253</v>
      </c>
      <c r="U2383" s="7">
        <v>100</v>
      </c>
      <c r="V2383" s="7" t="s">
        <v>1</v>
      </c>
      <c r="W2383" s="7">
        <v>0</v>
      </c>
      <c r="X2383" s="7">
        <v>0</v>
      </c>
      <c r="Y2383" s="7" t="s">
        <v>2694</v>
      </c>
      <c r="Z2383" s="7" t="s">
        <v>2431</v>
      </c>
      <c r="AA2383" s="7" t="s">
        <v>715</v>
      </c>
    </row>
    <row r="2384" spans="1:27" x14ac:dyDescent="0.35">
      <c r="A2384" s="7" t="s">
        <v>0</v>
      </c>
      <c r="B2384" s="7">
        <v>1663</v>
      </c>
      <c r="C2384" s="7">
        <v>253</v>
      </c>
      <c r="D2384" s="7">
        <v>100</v>
      </c>
      <c r="E2384" s="7" t="s">
        <v>1</v>
      </c>
      <c r="F2384" s="7">
        <v>0</v>
      </c>
      <c r="G2384" s="7">
        <v>0</v>
      </c>
      <c r="H2384" s="7" t="s">
        <v>2694</v>
      </c>
      <c r="I2384" s="7" t="s">
        <v>2432</v>
      </c>
      <c r="J2384" s="7" t="s">
        <v>715</v>
      </c>
      <c r="R2384" s="7" t="s">
        <v>0</v>
      </c>
      <c r="S2384" s="7">
        <v>1663</v>
      </c>
      <c r="T2384" s="7">
        <v>253</v>
      </c>
      <c r="U2384" s="7">
        <v>100</v>
      </c>
      <c r="V2384" s="7" t="s">
        <v>1</v>
      </c>
      <c r="W2384" s="7">
        <v>0</v>
      </c>
      <c r="X2384" s="7">
        <v>0</v>
      </c>
      <c r="Y2384" s="7" t="s">
        <v>2694</v>
      </c>
      <c r="Z2384" s="7" t="s">
        <v>2432</v>
      </c>
      <c r="AA2384" s="7" t="s">
        <v>715</v>
      </c>
    </row>
    <row r="2385" spans="1:27" x14ac:dyDescent="0.35">
      <c r="A2385" s="7" t="s">
        <v>0</v>
      </c>
      <c r="B2385" s="7">
        <v>1663</v>
      </c>
      <c r="C2385" s="7">
        <v>253</v>
      </c>
      <c r="D2385" s="7">
        <v>100</v>
      </c>
      <c r="E2385" s="7" t="s">
        <v>1</v>
      </c>
      <c r="F2385" s="7">
        <v>0</v>
      </c>
      <c r="G2385" s="7">
        <v>0</v>
      </c>
      <c r="H2385" s="7" t="s">
        <v>2694</v>
      </c>
      <c r="I2385" s="7" t="s">
        <v>2433</v>
      </c>
      <c r="J2385" s="7" t="s">
        <v>715</v>
      </c>
      <c r="R2385" s="7" t="s">
        <v>0</v>
      </c>
      <c r="S2385" s="7">
        <v>1663</v>
      </c>
      <c r="T2385" s="7">
        <v>253</v>
      </c>
      <c r="U2385" s="7">
        <v>100</v>
      </c>
      <c r="V2385" s="7" t="s">
        <v>1</v>
      </c>
      <c r="W2385" s="7">
        <v>0</v>
      </c>
      <c r="X2385" s="7">
        <v>0</v>
      </c>
      <c r="Y2385" s="7" t="s">
        <v>2694</v>
      </c>
      <c r="Z2385" s="7" t="s">
        <v>2433</v>
      </c>
      <c r="AA2385" s="7" t="s">
        <v>715</v>
      </c>
    </row>
    <row r="2386" spans="1:27" x14ac:dyDescent="0.35">
      <c r="A2386" s="7" t="s">
        <v>0</v>
      </c>
      <c r="B2386" s="7">
        <v>1663</v>
      </c>
      <c r="C2386" s="7">
        <v>253</v>
      </c>
      <c r="D2386" s="7">
        <v>100</v>
      </c>
      <c r="E2386" s="7" t="s">
        <v>1</v>
      </c>
      <c r="F2386" s="7">
        <v>0</v>
      </c>
      <c r="G2386" s="7">
        <v>0</v>
      </c>
      <c r="H2386" s="7" t="s">
        <v>2694</v>
      </c>
      <c r="I2386" s="7" t="s">
        <v>2435</v>
      </c>
      <c r="J2386" s="7" t="s">
        <v>715</v>
      </c>
      <c r="R2386" s="7" t="s">
        <v>0</v>
      </c>
      <c r="S2386" s="7">
        <v>1663</v>
      </c>
      <c r="T2386" s="7">
        <v>253</v>
      </c>
      <c r="U2386" s="7">
        <v>100</v>
      </c>
      <c r="V2386" s="7" t="s">
        <v>1</v>
      </c>
      <c r="W2386" s="7">
        <v>0</v>
      </c>
      <c r="X2386" s="7">
        <v>0</v>
      </c>
      <c r="Y2386" s="7" t="s">
        <v>2694</v>
      </c>
      <c r="Z2386" s="7" t="s">
        <v>2435</v>
      </c>
      <c r="AA2386" s="7" t="s">
        <v>715</v>
      </c>
    </row>
    <row r="2387" spans="1:27" x14ac:dyDescent="0.35">
      <c r="A2387" s="7" t="s">
        <v>0</v>
      </c>
      <c r="B2387" s="7">
        <v>1663</v>
      </c>
      <c r="C2387" s="7">
        <v>253</v>
      </c>
      <c r="D2387" s="7">
        <v>100</v>
      </c>
      <c r="E2387" s="7" t="s">
        <v>1</v>
      </c>
      <c r="F2387" s="7">
        <v>0</v>
      </c>
      <c r="G2387" s="7">
        <v>0</v>
      </c>
      <c r="H2387" s="7" t="s">
        <v>2694</v>
      </c>
      <c r="I2387" s="7" t="s">
        <v>2434</v>
      </c>
      <c r="J2387" s="7" t="s">
        <v>715</v>
      </c>
      <c r="R2387" s="7" t="s">
        <v>0</v>
      </c>
      <c r="S2387" s="7">
        <v>1663</v>
      </c>
      <c r="T2387" s="7">
        <v>253</v>
      </c>
      <c r="U2387" s="7">
        <v>100</v>
      </c>
      <c r="V2387" s="7" t="s">
        <v>1</v>
      </c>
      <c r="W2387" s="7">
        <v>0</v>
      </c>
      <c r="X2387" s="7">
        <v>0</v>
      </c>
      <c r="Y2387" s="7" t="s">
        <v>2694</v>
      </c>
      <c r="Z2387" s="7" t="s">
        <v>2434</v>
      </c>
      <c r="AA2387" s="7" t="s">
        <v>715</v>
      </c>
    </row>
    <row r="2388" spans="1:27" x14ac:dyDescent="0.35">
      <c r="A2388" s="7" t="s">
        <v>0</v>
      </c>
      <c r="B2388" s="7">
        <v>1663</v>
      </c>
      <c r="C2388" s="7">
        <v>253</v>
      </c>
      <c r="D2388" s="7">
        <v>100</v>
      </c>
      <c r="E2388" s="7" t="s">
        <v>1</v>
      </c>
      <c r="F2388" s="7">
        <v>0</v>
      </c>
      <c r="G2388" s="7">
        <v>0</v>
      </c>
      <c r="H2388" s="7" t="s">
        <v>2694</v>
      </c>
      <c r="I2388" s="7" t="s">
        <v>2437</v>
      </c>
      <c r="J2388" s="7" t="s">
        <v>715</v>
      </c>
      <c r="R2388" s="7" t="s">
        <v>0</v>
      </c>
      <c r="S2388" s="7">
        <v>1663</v>
      </c>
      <c r="T2388" s="7">
        <v>253</v>
      </c>
      <c r="U2388" s="7">
        <v>100</v>
      </c>
      <c r="V2388" s="7" t="s">
        <v>1</v>
      </c>
      <c r="W2388" s="7">
        <v>0</v>
      </c>
      <c r="X2388" s="7">
        <v>0</v>
      </c>
      <c r="Y2388" s="7" t="s">
        <v>2694</v>
      </c>
      <c r="Z2388" s="7" t="s">
        <v>2437</v>
      </c>
      <c r="AA2388" s="7" t="s">
        <v>715</v>
      </c>
    </row>
    <row r="2389" spans="1:27" x14ac:dyDescent="0.35">
      <c r="A2389" s="7" t="s">
        <v>0</v>
      </c>
      <c r="B2389" s="7">
        <v>1663</v>
      </c>
      <c r="C2389" s="7">
        <v>253</v>
      </c>
      <c r="D2389" s="7">
        <v>100</v>
      </c>
      <c r="E2389" s="7" t="s">
        <v>1</v>
      </c>
      <c r="F2389" s="7">
        <v>0</v>
      </c>
      <c r="G2389" s="7">
        <v>0</v>
      </c>
      <c r="H2389" s="7" t="s">
        <v>2694</v>
      </c>
      <c r="I2389" s="7" t="s">
        <v>2438</v>
      </c>
      <c r="J2389" s="7" t="s">
        <v>715</v>
      </c>
      <c r="R2389" s="7" t="s">
        <v>0</v>
      </c>
      <c r="S2389" s="7">
        <v>1663</v>
      </c>
      <c r="T2389" s="7">
        <v>253</v>
      </c>
      <c r="U2389" s="7">
        <v>100</v>
      </c>
      <c r="V2389" s="7" t="s">
        <v>1</v>
      </c>
      <c r="W2389" s="7">
        <v>0</v>
      </c>
      <c r="X2389" s="7">
        <v>0</v>
      </c>
      <c r="Y2389" s="7" t="s">
        <v>2694</v>
      </c>
      <c r="Z2389" s="7" t="s">
        <v>2438</v>
      </c>
      <c r="AA2389" s="7" t="s">
        <v>715</v>
      </c>
    </row>
    <row r="2390" spans="1:27" x14ac:dyDescent="0.35">
      <c r="A2390" s="7" t="s">
        <v>0</v>
      </c>
      <c r="B2390" s="7">
        <v>1663</v>
      </c>
      <c r="C2390" s="7">
        <v>253</v>
      </c>
      <c r="D2390" s="7">
        <v>100</v>
      </c>
      <c r="E2390" s="7" t="s">
        <v>1</v>
      </c>
      <c r="F2390" s="7">
        <v>0</v>
      </c>
      <c r="G2390" s="7">
        <v>0</v>
      </c>
      <c r="H2390" s="7" t="s">
        <v>2694</v>
      </c>
      <c r="I2390" s="7" t="s">
        <v>2439</v>
      </c>
      <c r="J2390" s="7" t="s">
        <v>715</v>
      </c>
      <c r="R2390" s="7" t="s">
        <v>0</v>
      </c>
      <c r="S2390" s="7">
        <v>1663</v>
      </c>
      <c r="T2390" s="7">
        <v>253</v>
      </c>
      <c r="U2390" s="7">
        <v>100</v>
      </c>
      <c r="V2390" s="7" t="s">
        <v>1</v>
      </c>
      <c r="W2390" s="7">
        <v>0</v>
      </c>
      <c r="X2390" s="7">
        <v>0</v>
      </c>
      <c r="Y2390" s="7" t="s">
        <v>2694</v>
      </c>
      <c r="Z2390" s="7" t="s">
        <v>2439</v>
      </c>
      <c r="AA2390" s="7" t="s">
        <v>715</v>
      </c>
    </row>
    <row r="2391" spans="1:27" x14ac:dyDescent="0.35">
      <c r="A2391" s="7" t="s">
        <v>0</v>
      </c>
      <c r="B2391" s="7">
        <v>1663</v>
      </c>
      <c r="C2391" s="7">
        <v>253</v>
      </c>
      <c r="D2391" s="7">
        <v>100</v>
      </c>
      <c r="E2391" s="7" t="s">
        <v>1</v>
      </c>
      <c r="F2391" s="7">
        <v>0</v>
      </c>
      <c r="G2391" s="7">
        <v>0</v>
      </c>
      <c r="H2391" s="7" t="s">
        <v>2694</v>
      </c>
      <c r="I2391" s="7" t="s">
        <v>2442</v>
      </c>
      <c r="J2391" s="7" t="s">
        <v>715</v>
      </c>
      <c r="R2391" s="7" t="s">
        <v>0</v>
      </c>
      <c r="S2391" s="7">
        <v>1663</v>
      </c>
      <c r="T2391" s="7">
        <v>253</v>
      </c>
      <c r="U2391" s="7">
        <v>100</v>
      </c>
      <c r="V2391" s="7" t="s">
        <v>1</v>
      </c>
      <c r="W2391" s="7">
        <v>0</v>
      </c>
      <c r="X2391" s="7">
        <v>0</v>
      </c>
      <c r="Y2391" s="7" t="s">
        <v>2694</v>
      </c>
      <c r="Z2391" s="7" t="s">
        <v>2442</v>
      </c>
      <c r="AA2391" s="7" t="s">
        <v>715</v>
      </c>
    </row>
    <row r="2392" spans="1:27" x14ac:dyDescent="0.35">
      <c r="A2392" s="7" t="s">
        <v>0</v>
      </c>
      <c r="B2392" s="7">
        <v>1663</v>
      </c>
      <c r="C2392" s="7">
        <v>253</v>
      </c>
      <c r="D2392" s="7">
        <v>100</v>
      </c>
      <c r="E2392" s="7" t="s">
        <v>1</v>
      </c>
      <c r="F2392" s="7">
        <v>0</v>
      </c>
      <c r="G2392" s="7">
        <v>0</v>
      </c>
      <c r="H2392" s="7" t="s">
        <v>2694</v>
      </c>
      <c r="I2392" s="7" t="s">
        <v>2436</v>
      </c>
      <c r="J2392" s="7" t="s">
        <v>715</v>
      </c>
      <c r="R2392" s="7" t="s">
        <v>0</v>
      </c>
      <c r="S2392" s="7">
        <v>1663</v>
      </c>
      <c r="T2392" s="7">
        <v>253</v>
      </c>
      <c r="U2392" s="7">
        <v>100</v>
      </c>
      <c r="V2392" s="7" t="s">
        <v>1</v>
      </c>
      <c r="W2392" s="7">
        <v>0</v>
      </c>
      <c r="X2392" s="7">
        <v>0</v>
      </c>
      <c r="Y2392" s="7" t="s">
        <v>2694</v>
      </c>
      <c r="Z2392" s="7" t="s">
        <v>2436</v>
      </c>
      <c r="AA2392" s="7" t="s">
        <v>715</v>
      </c>
    </row>
    <row r="2393" spans="1:27" x14ac:dyDescent="0.35">
      <c r="A2393" s="7" t="s">
        <v>0</v>
      </c>
      <c r="B2393" s="7">
        <v>1663</v>
      </c>
      <c r="C2393" s="7">
        <v>253</v>
      </c>
      <c r="D2393" s="7">
        <v>100</v>
      </c>
      <c r="E2393" s="7" t="s">
        <v>1</v>
      </c>
      <c r="F2393" s="7">
        <v>0</v>
      </c>
      <c r="G2393" s="7">
        <v>0</v>
      </c>
      <c r="H2393" s="7" t="s">
        <v>2694</v>
      </c>
      <c r="I2393" s="7" t="s">
        <v>2440</v>
      </c>
      <c r="J2393" s="7" t="s">
        <v>715</v>
      </c>
      <c r="R2393" s="7" t="s">
        <v>0</v>
      </c>
      <c r="S2393" s="7">
        <v>1663</v>
      </c>
      <c r="T2393" s="7">
        <v>253</v>
      </c>
      <c r="U2393" s="7">
        <v>100</v>
      </c>
      <c r="V2393" s="7" t="s">
        <v>1</v>
      </c>
      <c r="W2393" s="7">
        <v>0</v>
      </c>
      <c r="X2393" s="7">
        <v>0</v>
      </c>
      <c r="Y2393" s="7" t="s">
        <v>2694</v>
      </c>
      <c r="Z2393" s="7" t="s">
        <v>2440</v>
      </c>
      <c r="AA2393" s="7" t="s">
        <v>715</v>
      </c>
    </row>
    <row r="2394" spans="1:27" x14ac:dyDescent="0.35">
      <c r="A2394" s="7" t="s">
        <v>0</v>
      </c>
      <c r="B2394" s="7">
        <v>1663</v>
      </c>
      <c r="C2394" s="7">
        <v>253</v>
      </c>
      <c r="D2394" s="7">
        <v>100</v>
      </c>
      <c r="E2394" s="7" t="s">
        <v>1</v>
      </c>
      <c r="F2394" s="7">
        <v>0</v>
      </c>
      <c r="G2394" s="7">
        <v>0</v>
      </c>
      <c r="H2394" s="7" t="s">
        <v>2694</v>
      </c>
      <c r="I2394" s="7" t="s">
        <v>2441</v>
      </c>
      <c r="J2394" s="7" t="s">
        <v>715</v>
      </c>
      <c r="R2394" s="7" t="s">
        <v>0</v>
      </c>
      <c r="S2394" s="7">
        <v>1663</v>
      </c>
      <c r="T2394" s="7">
        <v>253</v>
      </c>
      <c r="U2394" s="7">
        <v>100</v>
      </c>
      <c r="V2394" s="7" t="s">
        <v>1</v>
      </c>
      <c r="W2394" s="7">
        <v>0</v>
      </c>
      <c r="X2394" s="7">
        <v>0</v>
      </c>
      <c r="Y2394" s="7" t="s">
        <v>2694</v>
      </c>
      <c r="Z2394" s="7" t="s">
        <v>2441</v>
      </c>
      <c r="AA2394" s="7" t="s">
        <v>715</v>
      </c>
    </row>
    <row r="2395" spans="1:27" x14ac:dyDescent="0.35">
      <c r="A2395" s="7" t="s">
        <v>0</v>
      </c>
      <c r="B2395" s="7">
        <v>1663</v>
      </c>
      <c r="C2395" s="7">
        <v>253</v>
      </c>
      <c r="D2395" s="7">
        <v>100</v>
      </c>
      <c r="E2395" s="7" t="s">
        <v>1</v>
      </c>
      <c r="F2395" s="7">
        <v>0</v>
      </c>
      <c r="G2395" s="7">
        <v>0</v>
      </c>
      <c r="H2395" s="7" t="s">
        <v>2694</v>
      </c>
      <c r="I2395" s="7" t="s">
        <v>2444</v>
      </c>
      <c r="J2395" s="7" t="s">
        <v>715</v>
      </c>
      <c r="R2395" s="7" t="s">
        <v>0</v>
      </c>
      <c r="S2395" s="7">
        <v>1663</v>
      </c>
      <c r="T2395" s="7">
        <v>253</v>
      </c>
      <c r="U2395" s="7">
        <v>100</v>
      </c>
      <c r="V2395" s="7" t="s">
        <v>1</v>
      </c>
      <c r="W2395" s="7">
        <v>0</v>
      </c>
      <c r="X2395" s="7">
        <v>0</v>
      </c>
      <c r="Y2395" s="7" t="s">
        <v>2694</v>
      </c>
      <c r="Z2395" s="7" t="s">
        <v>2444</v>
      </c>
      <c r="AA2395" s="7" t="s">
        <v>715</v>
      </c>
    </row>
    <row r="2396" spans="1:27" x14ac:dyDescent="0.35">
      <c r="A2396" s="7" t="s">
        <v>0</v>
      </c>
      <c r="B2396" s="7">
        <v>1663</v>
      </c>
      <c r="C2396" s="7">
        <v>253</v>
      </c>
      <c r="D2396" s="7">
        <v>100</v>
      </c>
      <c r="E2396" s="7" t="s">
        <v>1</v>
      </c>
      <c r="F2396" s="7">
        <v>0</v>
      </c>
      <c r="G2396" s="7">
        <v>0</v>
      </c>
      <c r="H2396" s="7" t="s">
        <v>2694</v>
      </c>
      <c r="I2396" s="7" t="s">
        <v>2446</v>
      </c>
      <c r="J2396" s="7" t="s">
        <v>715</v>
      </c>
      <c r="R2396" s="7" t="s">
        <v>0</v>
      </c>
      <c r="S2396" s="7">
        <v>1663</v>
      </c>
      <c r="T2396" s="7">
        <v>253</v>
      </c>
      <c r="U2396" s="7">
        <v>100</v>
      </c>
      <c r="V2396" s="7" t="s">
        <v>1</v>
      </c>
      <c r="W2396" s="7">
        <v>0</v>
      </c>
      <c r="X2396" s="7">
        <v>0</v>
      </c>
      <c r="Y2396" s="7" t="s">
        <v>2694</v>
      </c>
      <c r="Z2396" s="7" t="s">
        <v>2446</v>
      </c>
      <c r="AA2396" s="7" t="s">
        <v>715</v>
      </c>
    </row>
    <row r="2397" spans="1:27" x14ac:dyDescent="0.35">
      <c r="A2397" s="7" t="s">
        <v>0</v>
      </c>
      <c r="B2397" s="7">
        <v>1663</v>
      </c>
      <c r="C2397" s="7">
        <v>253</v>
      </c>
      <c r="D2397" s="7">
        <v>100</v>
      </c>
      <c r="E2397" s="7" t="s">
        <v>1</v>
      </c>
      <c r="F2397" s="7">
        <v>0</v>
      </c>
      <c r="G2397" s="7">
        <v>0</v>
      </c>
      <c r="H2397" s="7" t="s">
        <v>2694</v>
      </c>
      <c r="I2397" s="7" t="s">
        <v>2443</v>
      </c>
      <c r="J2397" s="7" t="s">
        <v>715</v>
      </c>
      <c r="R2397" s="7" t="s">
        <v>0</v>
      </c>
      <c r="S2397" s="7">
        <v>1663</v>
      </c>
      <c r="T2397" s="7">
        <v>253</v>
      </c>
      <c r="U2397" s="7">
        <v>100</v>
      </c>
      <c r="V2397" s="7" t="s">
        <v>1</v>
      </c>
      <c r="W2397" s="7">
        <v>0</v>
      </c>
      <c r="X2397" s="7">
        <v>0</v>
      </c>
      <c r="Y2397" s="7" t="s">
        <v>2694</v>
      </c>
      <c r="Z2397" s="7" t="s">
        <v>2443</v>
      </c>
      <c r="AA2397" s="7" t="s">
        <v>715</v>
      </c>
    </row>
    <row r="2398" spans="1:27" x14ac:dyDescent="0.35">
      <c r="A2398" s="7" t="s">
        <v>0</v>
      </c>
      <c r="B2398" s="7">
        <v>1663</v>
      </c>
      <c r="C2398" s="7">
        <v>253</v>
      </c>
      <c r="D2398" s="7">
        <v>100</v>
      </c>
      <c r="E2398" s="7" t="s">
        <v>1</v>
      </c>
      <c r="F2398" s="7">
        <v>0</v>
      </c>
      <c r="G2398" s="7">
        <v>0</v>
      </c>
      <c r="H2398" s="7" t="s">
        <v>2694</v>
      </c>
      <c r="I2398" s="7" t="s">
        <v>2445</v>
      </c>
      <c r="J2398" s="7" t="s">
        <v>715</v>
      </c>
      <c r="R2398" s="7" t="s">
        <v>0</v>
      </c>
      <c r="S2398" s="7">
        <v>1663</v>
      </c>
      <c r="T2398" s="7">
        <v>253</v>
      </c>
      <c r="U2398" s="7">
        <v>100</v>
      </c>
      <c r="V2398" s="7" t="s">
        <v>1</v>
      </c>
      <c r="W2398" s="7">
        <v>0</v>
      </c>
      <c r="X2398" s="7">
        <v>0</v>
      </c>
      <c r="Y2398" s="7" t="s">
        <v>2694</v>
      </c>
      <c r="Z2398" s="7" t="s">
        <v>2445</v>
      </c>
      <c r="AA2398" s="7" t="s">
        <v>715</v>
      </c>
    </row>
    <row r="2399" spans="1:27" x14ac:dyDescent="0.35">
      <c r="A2399" s="7" t="s">
        <v>0</v>
      </c>
      <c r="B2399" s="7">
        <v>1663</v>
      </c>
      <c r="C2399" s="7">
        <v>253</v>
      </c>
      <c r="D2399" s="7">
        <v>100</v>
      </c>
      <c r="E2399" s="7" t="s">
        <v>1</v>
      </c>
      <c r="F2399" s="7">
        <v>0</v>
      </c>
      <c r="G2399" s="7">
        <v>0</v>
      </c>
      <c r="H2399" s="7" t="s">
        <v>2694</v>
      </c>
      <c r="I2399" s="7" t="s">
        <v>2447</v>
      </c>
      <c r="J2399" s="7" t="s">
        <v>715</v>
      </c>
      <c r="R2399" s="7" t="s">
        <v>0</v>
      </c>
      <c r="S2399" s="7">
        <v>1663</v>
      </c>
      <c r="T2399" s="7">
        <v>253</v>
      </c>
      <c r="U2399" s="7">
        <v>100</v>
      </c>
      <c r="V2399" s="7" t="s">
        <v>1</v>
      </c>
      <c r="W2399" s="7">
        <v>0</v>
      </c>
      <c r="X2399" s="7">
        <v>0</v>
      </c>
      <c r="Y2399" s="7" t="s">
        <v>2694</v>
      </c>
      <c r="Z2399" s="7" t="s">
        <v>2447</v>
      </c>
      <c r="AA2399" s="7" t="s">
        <v>715</v>
      </c>
    </row>
    <row r="2400" spans="1:27" x14ac:dyDescent="0.35">
      <c r="A2400" s="7" t="s">
        <v>0</v>
      </c>
      <c r="B2400" s="7">
        <v>1663</v>
      </c>
      <c r="C2400" s="7">
        <v>253</v>
      </c>
      <c r="D2400" s="7">
        <v>100</v>
      </c>
      <c r="E2400" s="7" t="s">
        <v>1</v>
      </c>
      <c r="F2400" s="7">
        <v>0</v>
      </c>
      <c r="G2400" s="7">
        <v>0</v>
      </c>
      <c r="H2400" s="7" t="s">
        <v>2694</v>
      </c>
      <c r="I2400" s="7" t="s">
        <v>2450</v>
      </c>
      <c r="J2400" s="7" t="s">
        <v>715</v>
      </c>
      <c r="R2400" s="7" t="s">
        <v>0</v>
      </c>
      <c r="S2400" s="7">
        <v>1663</v>
      </c>
      <c r="T2400" s="7">
        <v>253</v>
      </c>
      <c r="U2400" s="7">
        <v>100</v>
      </c>
      <c r="V2400" s="7" t="s">
        <v>1</v>
      </c>
      <c r="W2400" s="7">
        <v>0</v>
      </c>
      <c r="X2400" s="7">
        <v>0</v>
      </c>
      <c r="Y2400" s="7" t="s">
        <v>2694</v>
      </c>
      <c r="Z2400" s="7" t="s">
        <v>2450</v>
      </c>
      <c r="AA2400" s="7" t="s">
        <v>715</v>
      </c>
    </row>
    <row r="2401" spans="1:27" x14ac:dyDescent="0.35">
      <c r="A2401" s="7" t="s">
        <v>0</v>
      </c>
      <c r="B2401" s="7">
        <v>1663</v>
      </c>
      <c r="C2401" s="7">
        <v>253</v>
      </c>
      <c r="D2401" s="7">
        <v>100</v>
      </c>
      <c r="E2401" s="7" t="s">
        <v>1</v>
      </c>
      <c r="F2401" s="7">
        <v>0</v>
      </c>
      <c r="G2401" s="7">
        <v>0</v>
      </c>
      <c r="H2401" s="7" t="s">
        <v>2694</v>
      </c>
      <c r="I2401" s="7" t="s">
        <v>2449</v>
      </c>
      <c r="J2401" s="7" t="s">
        <v>715</v>
      </c>
      <c r="R2401" s="7" t="s">
        <v>0</v>
      </c>
      <c r="S2401" s="7">
        <v>1663</v>
      </c>
      <c r="T2401" s="7">
        <v>253</v>
      </c>
      <c r="U2401" s="7">
        <v>100</v>
      </c>
      <c r="V2401" s="7" t="s">
        <v>1</v>
      </c>
      <c r="W2401" s="7">
        <v>0</v>
      </c>
      <c r="X2401" s="7">
        <v>0</v>
      </c>
      <c r="Y2401" s="7" t="s">
        <v>2694</v>
      </c>
      <c r="Z2401" s="7" t="s">
        <v>2449</v>
      </c>
      <c r="AA2401" s="7" t="s">
        <v>715</v>
      </c>
    </row>
    <row r="2402" spans="1:27" x14ac:dyDescent="0.35">
      <c r="A2402" s="7" t="s">
        <v>0</v>
      </c>
      <c r="B2402" s="7">
        <v>1663</v>
      </c>
      <c r="C2402" s="7">
        <v>253</v>
      </c>
      <c r="D2402" s="7">
        <v>100</v>
      </c>
      <c r="E2402" s="7" t="s">
        <v>1</v>
      </c>
      <c r="F2402" s="7">
        <v>0</v>
      </c>
      <c r="G2402" s="7">
        <v>0</v>
      </c>
      <c r="H2402" s="7" t="s">
        <v>2694</v>
      </c>
      <c r="I2402" s="7" t="s">
        <v>2448</v>
      </c>
      <c r="J2402" s="7" t="s">
        <v>715</v>
      </c>
      <c r="R2402" s="7" t="s">
        <v>0</v>
      </c>
      <c r="S2402" s="7">
        <v>1663</v>
      </c>
      <c r="T2402" s="7">
        <v>253</v>
      </c>
      <c r="U2402" s="7">
        <v>100</v>
      </c>
      <c r="V2402" s="7" t="s">
        <v>1</v>
      </c>
      <c r="W2402" s="7">
        <v>0</v>
      </c>
      <c r="X2402" s="7">
        <v>0</v>
      </c>
      <c r="Y2402" s="7" t="s">
        <v>2694</v>
      </c>
      <c r="Z2402" s="7" t="s">
        <v>2448</v>
      </c>
      <c r="AA2402" s="7" t="s">
        <v>715</v>
      </c>
    </row>
    <row r="2403" spans="1:27" x14ac:dyDescent="0.35">
      <c r="A2403" s="7" t="s">
        <v>0</v>
      </c>
      <c r="B2403" s="7">
        <v>1663</v>
      </c>
      <c r="C2403" s="7">
        <v>253</v>
      </c>
      <c r="D2403" s="7">
        <v>100</v>
      </c>
      <c r="E2403" s="7" t="s">
        <v>1</v>
      </c>
      <c r="F2403" s="7">
        <v>0</v>
      </c>
      <c r="G2403" s="7">
        <v>0</v>
      </c>
      <c r="H2403" s="7" t="s">
        <v>2694</v>
      </c>
      <c r="I2403" s="7" t="s">
        <v>2451</v>
      </c>
      <c r="J2403" s="7" t="s">
        <v>715</v>
      </c>
      <c r="R2403" s="7" t="s">
        <v>0</v>
      </c>
      <c r="S2403" s="7">
        <v>1663</v>
      </c>
      <c r="T2403" s="7">
        <v>253</v>
      </c>
      <c r="U2403" s="7">
        <v>100</v>
      </c>
      <c r="V2403" s="7" t="s">
        <v>1</v>
      </c>
      <c r="W2403" s="7">
        <v>0</v>
      </c>
      <c r="X2403" s="7">
        <v>0</v>
      </c>
      <c r="Y2403" s="7" t="s">
        <v>2694</v>
      </c>
      <c r="Z2403" s="7" t="s">
        <v>2451</v>
      </c>
      <c r="AA2403" s="7" t="s">
        <v>715</v>
      </c>
    </row>
    <row r="2404" spans="1:27" x14ac:dyDescent="0.35">
      <c r="A2404" s="7" t="s">
        <v>0</v>
      </c>
      <c r="B2404" s="7">
        <v>3419</v>
      </c>
      <c r="C2404" s="7">
        <v>253</v>
      </c>
      <c r="D2404" s="7">
        <v>100</v>
      </c>
      <c r="E2404" s="7" t="s">
        <v>1</v>
      </c>
      <c r="F2404" s="7">
        <v>0</v>
      </c>
      <c r="G2404" s="7">
        <v>0</v>
      </c>
      <c r="H2404" s="7" t="s">
        <v>2743</v>
      </c>
      <c r="I2404" s="7" t="s">
        <v>2453</v>
      </c>
      <c r="J2404" s="7" t="s">
        <v>2385</v>
      </c>
      <c r="R2404" s="7" t="s">
        <v>0</v>
      </c>
      <c r="S2404" s="7">
        <v>3419</v>
      </c>
      <c r="T2404" s="7">
        <v>253</v>
      </c>
      <c r="U2404" s="7">
        <v>100</v>
      </c>
      <c r="V2404" s="7" t="s">
        <v>1</v>
      </c>
      <c r="W2404" s="7">
        <v>0</v>
      </c>
      <c r="X2404" s="7">
        <v>0</v>
      </c>
      <c r="Y2404" s="7" t="s">
        <v>2743</v>
      </c>
      <c r="Z2404" s="7" t="s">
        <v>2453</v>
      </c>
      <c r="AA2404" s="7" t="s">
        <v>2385</v>
      </c>
    </row>
    <row r="2405" spans="1:27" x14ac:dyDescent="0.35">
      <c r="A2405" s="7" t="s">
        <v>0</v>
      </c>
      <c r="B2405" s="7">
        <v>3419</v>
      </c>
      <c r="C2405" s="7">
        <v>253</v>
      </c>
      <c r="D2405" s="7">
        <v>100</v>
      </c>
      <c r="E2405" s="7" t="s">
        <v>1</v>
      </c>
      <c r="F2405" s="7">
        <v>0</v>
      </c>
      <c r="G2405" s="7">
        <v>0</v>
      </c>
      <c r="H2405" s="7" t="s">
        <v>2743</v>
      </c>
      <c r="I2405" s="7" t="s">
        <v>2452</v>
      </c>
      <c r="J2405" s="7" t="s">
        <v>2385</v>
      </c>
      <c r="R2405" s="7" t="s">
        <v>0</v>
      </c>
      <c r="S2405" s="7">
        <v>3419</v>
      </c>
      <c r="T2405" s="7">
        <v>253</v>
      </c>
      <c r="U2405" s="7">
        <v>100</v>
      </c>
      <c r="V2405" s="7" t="s">
        <v>1</v>
      </c>
      <c r="W2405" s="7">
        <v>0</v>
      </c>
      <c r="X2405" s="7">
        <v>0</v>
      </c>
      <c r="Y2405" s="7" t="s">
        <v>2743</v>
      </c>
      <c r="Z2405" s="7" t="s">
        <v>2452</v>
      </c>
      <c r="AA2405" s="7" t="s">
        <v>2385</v>
      </c>
    </row>
    <row r="2406" spans="1:27" x14ac:dyDescent="0.35">
      <c r="A2406" s="7" t="s">
        <v>0</v>
      </c>
      <c r="B2406" s="7">
        <v>3419</v>
      </c>
      <c r="C2406" s="7">
        <v>253</v>
      </c>
      <c r="D2406" s="7">
        <v>100</v>
      </c>
      <c r="E2406" s="7" t="s">
        <v>1</v>
      </c>
      <c r="F2406" s="7">
        <v>0</v>
      </c>
      <c r="G2406" s="7">
        <v>0</v>
      </c>
      <c r="H2406" s="7" t="s">
        <v>2743</v>
      </c>
      <c r="I2406" s="7" t="s">
        <v>2493</v>
      </c>
      <c r="J2406" s="7" t="s">
        <v>2385</v>
      </c>
      <c r="R2406" s="7" t="s">
        <v>0</v>
      </c>
      <c r="S2406" s="7">
        <v>3419</v>
      </c>
      <c r="T2406" s="7">
        <v>253</v>
      </c>
      <c r="U2406" s="7">
        <v>100</v>
      </c>
      <c r="V2406" s="7" t="s">
        <v>1</v>
      </c>
      <c r="W2406" s="7">
        <v>0</v>
      </c>
      <c r="X2406" s="7">
        <v>0</v>
      </c>
      <c r="Y2406" s="7" t="s">
        <v>2743</v>
      </c>
      <c r="Z2406" s="7" t="s">
        <v>2493</v>
      </c>
      <c r="AA2406" s="7" t="s">
        <v>2385</v>
      </c>
    </row>
    <row r="2407" spans="1:27" x14ac:dyDescent="0.35">
      <c r="A2407" s="7" t="s">
        <v>0</v>
      </c>
      <c r="B2407" s="7">
        <v>3419</v>
      </c>
      <c r="C2407" s="7">
        <v>253</v>
      </c>
      <c r="D2407" s="7">
        <v>100</v>
      </c>
      <c r="E2407" s="7" t="s">
        <v>1</v>
      </c>
      <c r="F2407" s="7">
        <v>0</v>
      </c>
      <c r="G2407" s="7">
        <v>0</v>
      </c>
      <c r="H2407" s="7" t="s">
        <v>2743</v>
      </c>
      <c r="I2407" s="7" t="s">
        <v>2455</v>
      </c>
      <c r="J2407" s="7" t="s">
        <v>2385</v>
      </c>
      <c r="R2407" s="7" t="s">
        <v>0</v>
      </c>
      <c r="S2407" s="7">
        <v>3419</v>
      </c>
      <c r="T2407" s="7">
        <v>253</v>
      </c>
      <c r="U2407" s="7">
        <v>100</v>
      </c>
      <c r="V2407" s="7" t="s">
        <v>1</v>
      </c>
      <c r="W2407" s="7">
        <v>0</v>
      </c>
      <c r="X2407" s="7">
        <v>0</v>
      </c>
      <c r="Y2407" s="7" t="s">
        <v>2743</v>
      </c>
      <c r="Z2407" s="7" t="s">
        <v>2455</v>
      </c>
      <c r="AA2407" s="7" t="s">
        <v>2385</v>
      </c>
    </row>
    <row r="2408" spans="1:27" x14ac:dyDescent="0.35">
      <c r="A2408" s="7" t="s">
        <v>0</v>
      </c>
      <c r="B2408" s="7">
        <v>3419</v>
      </c>
      <c r="C2408" s="7">
        <v>253</v>
      </c>
      <c r="D2408" s="7">
        <v>100</v>
      </c>
      <c r="E2408" s="7" t="s">
        <v>1</v>
      </c>
      <c r="F2408" s="7">
        <v>0</v>
      </c>
      <c r="G2408" s="7">
        <v>0</v>
      </c>
      <c r="H2408" s="7" t="s">
        <v>2743</v>
      </c>
      <c r="I2408" s="7" t="s">
        <v>2457</v>
      </c>
      <c r="J2408" s="7" t="s">
        <v>2385</v>
      </c>
      <c r="R2408" s="7" t="s">
        <v>0</v>
      </c>
      <c r="S2408" s="7">
        <v>3419</v>
      </c>
      <c r="T2408" s="7">
        <v>253</v>
      </c>
      <c r="U2408" s="7">
        <v>100</v>
      </c>
      <c r="V2408" s="7" t="s">
        <v>1</v>
      </c>
      <c r="W2408" s="7">
        <v>0</v>
      </c>
      <c r="X2408" s="7">
        <v>0</v>
      </c>
      <c r="Y2408" s="7" t="s">
        <v>2743</v>
      </c>
      <c r="Z2408" s="7" t="s">
        <v>2457</v>
      </c>
      <c r="AA2408" s="7" t="s">
        <v>2385</v>
      </c>
    </row>
    <row r="2409" spans="1:27" x14ac:dyDescent="0.35">
      <c r="A2409" s="7" t="s">
        <v>0</v>
      </c>
      <c r="B2409" s="7">
        <v>4539</v>
      </c>
      <c r="C2409" s="7">
        <v>253</v>
      </c>
      <c r="D2409" s="7">
        <v>98.8</v>
      </c>
      <c r="E2409" s="7" t="s">
        <v>1</v>
      </c>
      <c r="F2409" s="7">
        <v>0</v>
      </c>
      <c r="G2409" s="7">
        <v>0</v>
      </c>
      <c r="H2409" s="7" t="s">
        <v>2696</v>
      </c>
      <c r="I2409" s="7" t="s">
        <v>2458</v>
      </c>
      <c r="J2409" s="7" t="s">
        <v>1970</v>
      </c>
      <c r="R2409" s="7" t="s">
        <v>0</v>
      </c>
      <c r="S2409" s="7">
        <v>4539</v>
      </c>
      <c r="T2409" s="7">
        <v>253</v>
      </c>
      <c r="U2409" s="7">
        <v>98.8</v>
      </c>
      <c r="V2409" s="7" t="s">
        <v>1</v>
      </c>
      <c r="W2409" s="7">
        <v>0</v>
      </c>
      <c r="X2409" s="7">
        <v>0</v>
      </c>
      <c r="Y2409" s="7" t="s">
        <v>2696</v>
      </c>
      <c r="Z2409" s="7" t="s">
        <v>2458</v>
      </c>
      <c r="AA2409" s="7" t="s">
        <v>1970</v>
      </c>
    </row>
    <row r="2410" spans="1:27" x14ac:dyDescent="0.35">
      <c r="A2410" s="7" t="s">
        <v>0</v>
      </c>
      <c r="B2410" s="7">
        <v>4539</v>
      </c>
      <c r="C2410" s="7">
        <v>253</v>
      </c>
      <c r="D2410" s="7">
        <v>98.8</v>
      </c>
      <c r="E2410" s="7" t="s">
        <v>1</v>
      </c>
      <c r="F2410" s="7">
        <v>0</v>
      </c>
      <c r="G2410" s="7">
        <v>0</v>
      </c>
      <c r="H2410" s="7" t="s">
        <v>2696</v>
      </c>
      <c r="I2410" s="7" t="s">
        <v>2459</v>
      </c>
      <c r="J2410" s="7" t="s">
        <v>1970</v>
      </c>
      <c r="R2410" s="7" t="s">
        <v>0</v>
      </c>
      <c r="S2410" s="7">
        <v>4539</v>
      </c>
      <c r="T2410" s="7">
        <v>253</v>
      </c>
      <c r="U2410" s="7">
        <v>98.8</v>
      </c>
      <c r="V2410" s="7" t="s">
        <v>1</v>
      </c>
      <c r="W2410" s="7">
        <v>0</v>
      </c>
      <c r="X2410" s="7">
        <v>0</v>
      </c>
      <c r="Y2410" s="7" t="s">
        <v>2696</v>
      </c>
      <c r="Z2410" s="7" t="s">
        <v>2459</v>
      </c>
      <c r="AA2410" s="7" t="s">
        <v>1970</v>
      </c>
    </row>
    <row r="2411" spans="1:27" x14ac:dyDescent="0.35">
      <c r="A2411" s="7" t="s">
        <v>0</v>
      </c>
      <c r="B2411" s="7">
        <v>3419</v>
      </c>
      <c r="C2411" s="7">
        <v>253</v>
      </c>
      <c r="D2411" s="7">
        <v>100</v>
      </c>
      <c r="E2411" s="7" t="s">
        <v>1</v>
      </c>
      <c r="F2411" s="7">
        <v>0</v>
      </c>
      <c r="G2411" s="7">
        <v>0</v>
      </c>
      <c r="H2411" s="7" t="s">
        <v>2743</v>
      </c>
      <c r="I2411" s="7" t="s">
        <v>2454</v>
      </c>
      <c r="J2411" s="7" t="s">
        <v>2385</v>
      </c>
      <c r="R2411" s="7" t="s">
        <v>0</v>
      </c>
      <c r="S2411" s="7">
        <v>3419</v>
      </c>
      <c r="T2411" s="7">
        <v>253</v>
      </c>
      <c r="U2411" s="7">
        <v>100</v>
      </c>
      <c r="V2411" s="7" t="s">
        <v>1</v>
      </c>
      <c r="W2411" s="7">
        <v>0</v>
      </c>
      <c r="X2411" s="7">
        <v>0</v>
      </c>
      <c r="Y2411" s="7" t="s">
        <v>2743</v>
      </c>
      <c r="Z2411" s="7" t="s">
        <v>2454</v>
      </c>
      <c r="AA2411" s="7" t="s">
        <v>2385</v>
      </c>
    </row>
    <row r="2412" spans="1:27" x14ac:dyDescent="0.35">
      <c r="A2412" s="7" t="s">
        <v>0</v>
      </c>
      <c r="B2412" s="7">
        <v>12511</v>
      </c>
      <c r="C2412" s="7">
        <v>253</v>
      </c>
      <c r="D2412" s="7">
        <v>99.6</v>
      </c>
      <c r="E2412" s="7" t="s">
        <v>1</v>
      </c>
      <c r="F2412" s="7">
        <v>0</v>
      </c>
      <c r="G2412" s="7">
        <v>0</v>
      </c>
      <c r="H2412" s="7" t="s">
        <v>2700</v>
      </c>
      <c r="I2412" s="7" t="s">
        <v>2460</v>
      </c>
      <c r="J2412" s="7" t="s">
        <v>1351</v>
      </c>
      <c r="R2412" s="7" t="s">
        <v>0</v>
      </c>
      <c r="S2412" s="7">
        <v>12511</v>
      </c>
      <c r="T2412" s="7">
        <v>253</v>
      </c>
      <c r="U2412" s="7">
        <v>99.6</v>
      </c>
      <c r="V2412" s="7" t="s">
        <v>1</v>
      </c>
      <c r="W2412" s="7">
        <v>0</v>
      </c>
      <c r="X2412" s="7">
        <v>0</v>
      </c>
      <c r="Y2412" s="7" t="s">
        <v>2700</v>
      </c>
      <c r="Z2412" s="7" t="s">
        <v>2460</v>
      </c>
      <c r="AA2412" s="7" t="s">
        <v>1351</v>
      </c>
    </row>
    <row r="2413" spans="1:27" x14ac:dyDescent="0.35">
      <c r="A2413" s="7" t="s">
        <v>0</v>
      </c>
      <c r="B2413" s="7">
        <v>12511</v>
      </c>
      <c r="C2413" s="7">
        <v>253</v>
      </c>
      <c r="D2413" s="7">
        <v>99.6</v>
      </c>
      <c r="E2413" s="7" t="s">
        <v>1</v>
      </c>
      <c r="F2413" s="7">
        <v>0</v>
      </c>
      <c r="G2413" s="7">
        <v>0</v>
      </c>
      <c r="H2413" s="7" t="s">
        <v>2700</v>
      </c>
      <c r="I2413" s="7" t="s">
        <v>2462</v>
      </c>
      <c r="J2413" s="7" t="s">
        <v>1351</v>
      </c>
      <c r="R2413" s="7" t="s">
        <v>0</v>
      </c>
      <c r="S2413" s="7">
        <v>12511</v>
      </c>
      <c r="T2413" s="7">
        <v>253</v>
      </c>
      <c r="U2413" s="7">
        <v>99.6</v>
      </c>
      <c r="V2413" s="7" t="s">
        <v>1</v>
      </c>
      <c r="W2413" s="7">
        <v>0</v>
      </c>
      <c r="X2413" s="7">
        <v>0</v>
      </c>
      <c r="Y2413" s="7" t="s">
        <v>2700</v>
      </c>
      <c r="Z2413" s="7" t="s">
        <v>2462</v>
      </c>
      <c r="AA2413" s="7" t="s">
        <v>1351</v>
      </c>
    </row>
    <row r="2414" spans="1:27" x14ac:dyDescent="0.35">
      <c r="A2414" s="7" t="s">
        <v>0</v>
      </c>
      <c r="B2414" s="7">
        <v>4539</v>
      </c>
      <c r="C2414" s="7">
        <v>253</v>
      </c>
      <c r="D2414" s="7">
        <v>98.8</v>
      </c>
      <c r="E2414" s="7" t="s">
        <v>1</v>
      </c>
      <c r="F2414" s="7">
        <v>0</v>
      </c>
      <c r="G2414" s="7">
        <v>0</v>
      </c>
      <c r="H2414" s="7" t="s">
        <v>2696</v>
      </c>
      <c r="I2414" s="7" t="s">
        <v>2463</v>
      </c>
      <c r="J2414" s="7" t="s">
        <v>1970</v>
      </c>
      <c r="R2414" s="7" t="s">
        <v>0</v>
      </c>
      <c r="S2414" s="7">
        <v>4539</v>
      </c>
      <c r="T2414" s="7">
        <v>253</v>
      </c>
      <c r="U2414" s="7">
        <v>98.8</v>
      </c>
      <c r="V2414" s="7" t="s">
        <v>1</v>
      </c>
      <c r="W2414" s="7">
        <v>0</v>
      </c>
      <c r="X2414" s="7">
        <v>0</v>
      </c>
      <c r="Y2414" s="7" t="s">
        <v>2696</v>
      </c>
      <c r="Z2414" s="7" t="s">
        <v>2463</v>
      </c>
      <c r="AA2414" s="7" t="s">
        <v>1970</v>
      </c>
    </row>
    <row r="2415" spans="1:27" x14ac:dyDescent="0.35">
      <c r="A2415" s="7" t="s">
        <v>0</v>
      </c>
      <c r="B2415" s="7">
        <v>12511</v>
      </c>
      <c r="C2415" s="7">
        <v>253</v>
      </c>
      <c r="D2415" s="7">
        <v>99.6</v>
      </c>
      <c r="E2415" s="7" t="s">
        <v>1</v>
      </c>
      <c r="F2415" s="7">
        <v>0</v>
      </c>
      <c r="G2415" s="7">
        <v>0</v>
      </c>
      <c r="H2415" s="7" t="s">
        <v>2700</v>
      </c>
      <c r="I2415" s="7" t="s">
        <v>2461</v>
      </c>
      <c r="J2415" s="7" t="s">
        <v>1351</v>
      </c>
      <c r="R2415" s="7" t="s">
        <v>0</v>
      </c>
      <c r="S2415" s="7">
        <v>12511</v>
      </c>
      <c r="T2415" s="7">
        <v>253</v>
      </c>
      <c r="U2415" s="7">
        <v>99.6</v>
      </c>
      <c r="V2415" s="7" t="s">
        <v>1</v>
      </c>
      <c r="W2415" s="7">
        <v>0</v>
      </c>
      <c r="X2415" s="7">
        <v>0</v>
      </c>
      <c r="Y2415" s="7" t="s">
        <v>2700</v>
      </c>
      <c r="Z2415" s="7" t="s">
        <v>2461</v>
      </c>
      <c r="AA2415" s="7" t="s">
        <v>1351</v>
      </c>
    </row>
    <row r="2416" spans="1:27" x14ac:dyDescent="0.35">
      <c r="A2416" s="7" t="s">
        <v>0</v>
      </c>
      <c r="B2416" s="7">
        <v>2057</v>
      </c>
      <c r="C2416" s="7">
        <v>253</v>
      </c>
      <c r="D2416" s="7">
        <v>99.6</v>
      </c>
      <c r="E2416" s="7" t="s">
        <v>1</v>
      </c>
      <c r="F2416" s="7">
        <v>0</v>
      </c>
      <c r="G2416" s="7">
        <v>0</v>
      </c>
      <c r="H2416" s="7" t="s">
        <v>2705</v>
      </c>
      <c r="I2416" s="7" t="s">
        <v>2464</v>
      </c>
      <c r="J2416" s="7" t="s">
        <v>1486</v>
      </c>
      <c r="R2416" s="7" t="s">
        <v>0</v>
      </c>
      <c r="S2416" s="7">
        <v>2057</v>
      </c>
      <c r="T2416" s="7">
        <v>253</v>
      </c>
      <c r="U2416" s="7">
        <v>99.6</v>
      </c>
      <c r="V2416" s="7" t="s">
        <v>1</v>
      </c>
      <c r="W2416" s="7">
        <v>0</v>
      </c>
      <c r="X2416" s="7">
        <v>0</v>
      </c>
      <c r="Y2416" s="7" t="s">
        <v>2705</v>
      </c>
      <c r="Z2416" s="7" t="s">
        <v>2464</v>
      </c>
      <c r="AA2416" s="7" t="s">
        <v>1486</v>
      </c>
    </row>
    <row r="2417" spans="1:27" x14ac:dyDescent="0.35">
      <c r="A2417" s="7" t="s">
        <v>0</v>
      </c>
      <c r="B2417" s="7">
        <v>2057</v>
      </c>
      <c r="C2417" s="7">
        <v>253</v>
      </c>
      <c r="D2417" s="7">
        <v>99.6</v>
      </c>
      <c r="E2417" s="7" t="s">
        <v>1</v>
      </c>
      <c r="F2417" s="7">
        <v>0</v>
      </c>
      <c r="G2417" s="7">
        <v>0</v>
      </c>
      <c r="H2417" s="7" t="s">
        <v>2705</v>
      </c>
      <c r="I2417" s="7" t="s">
        <v>2465</v>
      </c>
      <c r="J2417" s="7" t="s">
        <v>1486</v>
      </c>
      <c r="R2417" s="7" t="s">
        <v>0</v>
      </c>
      <c r="S2417" s="7">
        <v>2057</v>
      </c>
      <c r="T2417" s="7">
        <v>253</v>
      </c>
      <c r="U2417" s="7">
        <v>99.6</v>
      </c>
      <c r="V2417" s="7" t="s">
        <v>1</v>
      </c>
      <c r="W2417" s="7">
        <v>0</v>
      </c>
      <c r="X2417" s="7">
        <v>0</v>
      </c>
      <c r="Y2417" s="7" t="s">
        <v>2705</v>
      </c>
      <c r="Z2417" s="7" t="s">
        <v>2465</v>
      </c>
      <c r="AA2417" s="7" t="s">
        <v>1486</v>
      </c>
    </row>
    <row r="2418" spans="1:27" x14ac:dyDescent="0.35">
      <c r="A2418" s="7" t="s">
        <v>0</v>
      </c>
      <c r="B2418" s="7">
        <v>2057</v>
      </c>
      <c r="C2418" s="7">
        <v>253</v>
      </c>
      <c r="D2418" s="7">
        <v>99.6</v>
      </c>
      <c r="E2418" s="7" t="s">
        <v>1</v>
      </c>
      <c r="F2418" s="7">
        <v>0</v>
      </c>
      <c r="G2418" s="7">
        <v>0</v>
      </c>
      <c r="H2418" s="7" t="s">
        <v>2705</v>
      </c>
      <c r="I2418" s="7" t="s">
        <v>2466</v>
      </c>
      <c r="J2418" s="7" t="s">
        <v>1486</v>
      </c>
      <c r="R2418" s="7" t="s">
        <v>0</v>
      </c>
      <c r="S2418" s="7">
        <v>2057</v>
      </c>
      <c r="T2418" s="7">
        <v>253</v>
      </c>
      <c r="U2418" s="7">
        <v>99.6</v>
      </c>
      <c r="V2418" s="7" t="s">
        <v>1</v>
      </c>
      <c r="W2418" s="7">
        <v>0</v>
      </c>
      <c r="X2418" s="7">
        <v>0</v>
      </c>
      <c r="Y2418" s="7" t="s">
        <v>2705</v>
      </c>
      <c r="Z2418" s="7" t="s">
        <v>2466</v>
      </c>
      <c r="AA2418" s="7" t="s">
        <v>1486</v>
      </c>
    </row>
    <row r="2419" spans="1:27" x14ac:dyDescent="0.35">
      <c r="A2419" s="7" t="s">
        <v>0</v>
      </c>
      <c r="B2419" s="7">
        <v>2057</v>
      </c>
      <c r="C2419" s="7">
        <v>253</v>
      </c>
      <c r="D2419" s="7">
        <v>99.6</v>
      </c>
      <c r="E2419" s="7" t="s">
        <v>1</v>
      </c>
      <c r="F2419" s="7">
        <v>0</v>
      </c>
      <c r="G2419" s="7">
        <v>0</v>
      </c>
      <c r="H2419" s="7" t="s">
        <v>2705</v>
      </c>
      <c r="I2419" s="7" t="s">
        <v>2467</v>
      </c>
      <c r="J2419" s="7" t="s">
        <v>1486</v>
      </c>
      <c r="R2419" s="7" t="s">
        <v>0</v>
      </c>
      <c r="S2419" s="7">
        <v>2057</v>
      </c>
      <c r="T2419" s="7">
        <v>253</v>
      </c>
      <c r="U2419" s="7">
        <v>99.6</v>
      </c>
      <c r="V2419" s="7" t="s">
        <v>1</v>
      </c>
      <c r="W2419" s="7">
        <v>0</v>
      </c>
      <c r="X2419" s="7">
        <v>0</v>
      </c>
      <c r="Y2419" s="7" t="s">
        <v>2705</v>
      </c>
      <c r="Z2419" s="7" t="s">
        <v>2467</v>
      </c>
      <c r="AA2419" s="7" t="s">
        <v>1486</v>
      </c>
    </row>
    <row r="2420" spans="1:27" x14ac:dyDescent="0.35">
      <c r="A2420" s="7" t="s">
        <v>0</v>
      </c>
      <c r="B2420" s="7">
        <v>2057</v>
      </c>
      <c r="C2420" s="7">
        <v>253</v>
      </c>
      <c r="D2420" s="7">
        <v>99.6</v>
      </c>
      <c r="E2420" s="7" t="s">
        <v>1</v>
      </c>
      <c r="F2420" s="7">
        <v>0</v>
      </c>
      <c r="G2420" s="7">
        <v>0</v>
      </c>
      <c r="H2420" s="7" t="s">
        <v>2705</v>
      </c>
      <c r="I2420" s="7" t="s">
        <v>2468</v>
      </c>
      <c r="J2420" s="7" t="s">
        <v>1486</v>
      </c>
      <c r="R2420" s="7" t="s">
        <v>0</v>
      </c>
      <c r="S2420" s="7">
        <v>2057</v>
      </c>
      <c r="T2420" s="7">
        <v>253</v>
      </c>
      <c r="U2420" s="7">
        <v>99.6</v>
      </c>
      <c r="V2420" s="7" t="s">
        <v>1</v>
      </c>
      <c r="W2420" s="7">
        <v>0</v>
      </c>
      <c r="X2420" s="7">
        <v>0</v>
      </c>
      <c r="Y2420" s="7" t="s">
        <v>2705</v>
      </c>
      <c r="Z2420" s="7" t="s">
        <v>2468</v>
      </c>
      <c r="AA2420" s="7" t="s">
        <v>1486</v>
      </c>
    </row>
    <row r="2421" spans="1:27" x14ac:dyDescent="0.35">
      <c r="A2421" s="7" t="s">
        <v>0</v>
      </c>
      <c r="B2421" s="7">
        <v>2057</v>
      </c>
      <c r="C2421" s="7">
        <v>253</v>
      </c>
      <c r="D2421" s="7">
        <v>99.6</v>
      </c>
      <c r="E2421" s="7" t="s">
        <v>1</v>
      </c>
      <c r="F2421" s="7">
        <v>0</v>
      </c>
      <c r="G2421" s="7">
        <v>0</v>
      </c>
      <c r="H2421" s="7" t="s">
        <v>2705</v>
      </c>
      <c r="I2421" s="7" t="s">
        <v>2470</v>
      </c>
      <c r="J2421" s="7" t="s">
        <v>1486</v>
      </c>
      <c r="R2421" s="7" t="s">
        <v>0</v>
      </c>
      <c r="S2421" s="7">
        <v>2057</v>
      </c>
      <c r="T2421" s="7">
        <v>253</v>
      </c>
      <c r="U2421" s="7">
        <v>99.6</v>
      </c>
      <c r="V2421" s="7" t="s">
        <v>1</v>
      </c>
      <c r="W2421" s="7">
        <v>0</v>
      </c>
      <c r="X2421" s="7">
        <v>0</v>
      </c>
      <c r="Y2421" s="7" t="s">
        <v>2705</v>
      </c>
      <c r="Z2421" s="7" t="s">
        <v>2470</v>
      </c>
      <c r="AA2421" s="7" t="s">
        <v>1486</v>
      </c>
    </row>
    <row r="2422" spans="1:27" x14ac:dyDescent="0.35">
      <c r="A2422" s="7" t="s">
        <v>0</v>
      </c>
      <c r="B2422" s="7">
        <v>2057</v>
      </c>
      <c r="C2422" s="7">
        <v>253</v>
      </c>
      <c r="D2422" s="7">
        <v>99.6</v>
      </c>
      <c r="E2422" s="7" t="s">
        <v>1</v>
      </c>
      <c r="F2422" s="7">
        <v>0</v>
      </c>
      <c r="G2422" s="7">
        <v>0</v>
      </c>
      <c r="H2422" s="7" t="s">
        <v>2705</v>
      </c>
      <c r="I2422" s="7" t="s">
        <v>2469</v>
      </c>
      <c r="J2422" s="7" t="s">
        <v>1486</v>
      </c>
      <c r="R2422" s="7" t="s">
        <v>0</v>
      </c>
      <c r="S2422" s="7">
        <v>2057</v>
      </c>
      <c r="T2422" s="7">
        <v>253</v>
      </c>
      <c r="U2422" s="7">
        <v>99.6</v>
      </c>
      <c r="V2422" s="7" t="s">
        <v>1</v>
      </c>
      <c r="W2422" s="7">
        <v>0</v>
      </c>
      <c r="X2422" s="7">
        <v>0</v>
      </c>
      <c r="Y2422" s="7" t="s">
        <v>2705</v>
      </c>
      <c r="Z2422" s="7" t="s">
        <v>2469</v>
      </c>
      <c r="AA2422" s="7" t="s">
        <v>1486</v>
      </c>
    </row>
    <row r="2423" spans="1:27" x14ac:dyDescent="0.35">
      <c r="A2423" s="7" t="s">
        <v>0</v>
      </c>
      <c r="B2423" s="7">
        <v>2057</v>
      </c>
      <c r="C2423" s="7">
        <v>253</v>
      </c>
      <c r="D2423" s="7">
        <v>99.6</v>
      </c>
      <c r="E2423" s="7" t="s">
        <v>1</v>
      </c>
      <c r="F2423" s="7">
        <v>0</v>
      </c>
      <c r="G2423" s="7">
        <v>0</v>
      </c>
      <c r="H2423" s="7" t="s">
        <v>2705</v>
      </c>
      <c r="I2423" s="7" t="s">
        <v>2471</v>
      </c>
      <c r="J2423" s="7" t="s">
        <v>1486</v>
      </c>
      <c r="R2423" s="7" t="s">
        <v>0</v>
      </c>
      <c r="S2423" s="7">
        <v>2057</v>
      </c>
      <c r="T2423" s="7">
        <v>253</v>
      </c>
      <c r="U2423" s="7">
        <v>99.6</v>
      </c>
      <c r="V2423" s="7" t="s">
        <v>1</v>
      </c>
      <c r="W2423" s="7">
        <v>0</v>
      </c>
      <c r="X2423" s="7">
        <v>0</v>
      </c>
      <c r="Y2423" s="7" t="s">
        <v>2705</v>
      </c>
      <c r="Z2423" s="7" t="s">
        <v>2471</v>
      </c>
      <c r="AA2423" s="7" t="s">
        <v>1486</v>
      </c>
    </row>
    <row r="2424" spans="1:27" x14ac:dyDescent="0.35">
      <c r="A2424" s="7" t="s">
        <v>0</v>
      </c>
      <c r="B2424" s="7">
        <v>2057</v>
      </c>
      <c r="C2424" s="7">
        <v>253</v>
      </c>
      <c r="D2424" s="7">
        <v>99.6</v>
      </c>
      <c r="E2424" s="7" t="s">
        <v>1</v>
      </c>
      <c r="F2424" s="7">
        <v>0</v>
      </c>
      <c r="G2424" s="7">
        <v>0</v>
      </c>
      <c r="H2424" s="7" t="s">
        <v>2705</v>
      </c>
      <c r="I2424" s="7" t="s">
        <v>2472</v>
      </c>
      <c r="J2424" s="7" t="s">
        <v>1486</v>
      </c>
      <c r="R2424" s="7" t="s">
        <v>0</v>
      </c>
      <c r="S2424" s="7">
        <v>2057</v>
      </c>
      <c r="T2424" s="7">
        <v>253</v>
      </c>
      <c r="U2424" s="7">
        <v>99.6</v>
      </c>
      <c r="V2424" s="7" t="s">
        <v>1</v>
      </c>
      <c r="W2424" s="7">
        <v>0</v>
      </c>
      <c r="X2424" s="7">
        <v>0</v>
      </c>
      <c r="Y2424" s="7" t="s">
        <v>2705</v>
      </c>
      <c r="Z2424" s="7" t="s">
        <v>2472</v>
      </c>
      <c r="AA2424" s="7" t="s">
        <v>1486</v>
      </c>
    </row>
    <row r="2425" spans="1:27" x14ac:dyDescent="0.35">
      <c r="A2425" s="7" t="s">
        <v>0</v>
      </c>
      <c r="B2425" s="7">
        <v>2057</v>
      </c>
      <c r="C2425" s="7">
        <v>253</v>
      </c>
      <c r="D2425" s="7">
        <v>99.6</v>
      </c>
      <c r="E2425" s="7" t="s">
        <v>1</v>
      </c>
      <c r="F2425" s="7">
        <v>0</v>
      </c>
      <c r="G2425" s="7">
        <v>0</v>
      </c>
      <c r="H2425" s="7" t="s">
        <v>2705</v>
      </c>
      <c r="I2425" s="7" t="s">
        <v>2473</v>
      </c>
      <c r="J2425" s="7" t="s">
        <v>1486</v>
      </c>
      <c r="R2425" s="7" t="s">
        <v>0</v>
      </c>
      <c r="S2425" s="7">
        <v>2057</v>
      </c>
      <c r="T2425" s="7">
        <v>253</v>
      </c>
      <c r="U2425" s="7">
        <v>99.6</v>
      </c>
      <c r="V2425" s="7" t="s">
        <v>1</v>
      </c>
      <c r="W2425" s="7">
        <v>0</v>
      </c>
      <c r="X2425" s="7">
        <v>0</v>
      </c>
      <c r="Y2425" s="7" t="s">
        <v>2705</v>
      </c>
      <c r="Z2425" s="7" t="s">
        <v>2473</v>
      </c>
      <c r="AA2425" s="7" t="s">
        <v>1486</v>
      </c>
    </row>
    <row r="2426" spans="1:27" x14ac:dyDescent="0.35">
      <c r="A2426" s="7" t="s">
        <v>0</v>
      </c>
      <c r="B2426" s="7">
        <v>8163</v>
      </c>
      <c r="C2426" s="7">
        <v>252</v>
      </c>
      <c r="D2426" s="7">
        <v>99.2</v>
      </c>
      <c r="E2426" s="7" t="s">
        <v>1</v>
      </c>
      <c r="F2426" s="7">
        <v>0</v>
      </c>
      <c r="G2426" s="7">
        <v>0</v>
      </c>
      <c r="H2426" s="7" t="s">
        <v>2706</v>
      </c>
      <c r="I2426" s="7" t="s">
        <v>2475</v>
      </c>
      <c r="J2426" s="7" t="s">
        <v>1527</v>
      </c>
      <c r="R2426" s="7" t="s">
        <v>0</v>
      </c>
      <c r="S2426" s="7">
        <v>8163</v>
      </c>
      <c r="T2426" s="7">
        <v>252</v>
      </c>
      <c r="U2426" s="7">
        <v>99.2</v>
      </c>
      <c r="V2426" s="7" t="s">
        <v>1</v>
      </c>
      <c r="W2426" s="7">
        <v>0</v>
      </c>
      <c r="X2426" s="7">
        <v>0</v>
      </c>
      <c r="Y2426" s="7" t="s">
        <v>2706</v>
      </c>
      <c r="Z2426" s="7" t="s">
        <v>2475</v>
      </c>
      <c r="AA2426" s="7" t="s">
        <v>1527</v>
      </c>
    </row>
    <row r="2427" spans="1:27" x14ac:dyDescent="0.35">
      <c r="A2427" s="7" t="s">
        <v>0</v>
      </c>
      <c r="B2427" s="7">
        <v>2057</v>
      </c>
      <c r="C2427" s="7">
        <v>253</v>
      </c>
      <c r="D2427" s="7">
        <v>99.6</v>
      </c>
      <c r="E2427" s="7" t="s">
        <v>1</v>
      </c>
      <c r="F2427" s="7">
        <v>0</v>
      </c>
      <c r="G2427" s="7">
        <v>0</v>
      </c>
      <c r="H2427" s="7" t="s">
        <v>2705</v>
      </c>
      <c r="I2427" s="7" t="s">
        <v>2474</v>
      </c>
      <c r="J2427" s="7" t="s">
        <v>1486</v>
      </c>
      <c r="R2427" s="7" t="s">
        <v>0</v>
      </c>
      <c r="S2427" s="7">
        <v>2057</v>
      </c>
      <c r="T2427" s="7">
        <v>253</v>
      </c>
      <c r="U2427" s="7">
        <v>99.6</v>
      </c>
      <c r="V2427" s="7" t="s">
        <v>1</v>
      </c>
      <c r="W2427" s="7">
        <v>0</v>
      </c>
      <c r="X2427" s="7">
        <v>0</v>
      </c>
      <c r="Y2427" s="7" t="s">
        <v>2705</v>
      </c>
      <c r="Z2427" s="7" t="s">
        <v>2474</v>
      </c>
      <c r="AA2427" s="7" t="s">
        <v>1486</v>
      </c>
    </row>
    <row r="2428" spans="1:27" x14ac:dyDescent="0.35">
      <c r="A2428" s="7" t="s">
        <v>0</v>
      </c>
      <c r="B2428" s="7">
        <v>8163</v>
      </c>
      <c r="C2428" s="7">
        <v>252</v>
      </c>
      <c r="D2428" s="7">
        <v>99.2</v>
      </c>
      <c r="E2428" s="7" t="s">
        <v>1</v>
      </c>
      <c r="F2428" s="7">
        <v>0</v>
      </c>
      <c r="G2428" s="7">
        <v>0</v>
      </c>
      <c r="H2428" s="7" t="s">
        <v>2706</v>
      </c>
      <c r="I2428" s="7" t="s">
        <v>2477</v>
      </c>
      <c r="J2428" s="7" t="s">
        <v>1527</v>
      </c>
      <c r="R2428" s="7" t="s">
        <v>0</v>
      </c>
      <c r="S2428" s="7">
        <v>8163</v>
      </c>
      <c r="T2428" s="7">
        <v>252</v>
      </c>
      <c r="U2428" s="7">
        <v>99.2</v>
      </c>
      <c r="V2428" s="7" t="s">
        <v>1</v>
      </c>
      <c r="W2428" s="7">
        <v>0</v>
      </c>
      <c r="X2428" s="7">
        <v>0</v>
      </c>
      <c r="Y2428" s="7" t="s">
        <v>2706</v>
      </c>
      <c r="Z2428" s="7" t="s">
        <v>2477</v>
      </c>
      <c r="AA2428" s="7" t="s">
        <v>1527</v>
      </c>
    </row>
    <row r="2429" spans="1:27" x14ac:dyDescent="0.35">
      <c r="A2429" s="7" t="s">
        <v>0</v>
      </c>
      <c r="B2429" s="7">
        <v>8163</v>
      </c>
      <c r="C2429" s="7">
        <v>252</v>
      </c>
      <c r="D2429" s="7">
        <v>99.2</v>
      </c>
      <c r="E2429" s="7" t="s">
        <v>1</v>
      </c>
      <c r="F2429" s="7">
        <v>0</v>
      </c>
      <c r="G2429" s="7">
        <v>0</v>
      </c>
      <c r="H2429" s="7" t="s">
        <v>2706</v>
      </c>
      <c r="I2429" s="7" t="s">
        <v>2476</v>
      </c>
      <c r="J2429" s="7" t="s">
        <v>1527</v>
      </c>
      <c r="R2429" s="7" t="s">
        <v>0</v>
      </c>
      <c r="S2429" s="7">
        <v>8163</v>
      </c>
      <c r="T2429" s="7">
        <v>252</v>
      </c>
      <c r="U2429" s="7">
        <v>99.2</v>
      </c>
      <c r="V2429" s="7" t="s">
        <v>1</v>
      </c>
      <c r="W2429" s="7">
        <v>0</v>
      </c>
      <c r="X2429" s="7">
        <v>0</v>
      </c>
      <c r="Y2429" s="7" t="s">
        <v>2706</v>
      </c>
      <c r="Z2429" s="7" t="s">
        <v>2476</v>
      </c>
      <c r="AA2429" s="7" t="s">
        <v>1527</v>
      </c>
    </row>
    <row r="2430" spans="1:27" x14ac:dyDescent="0.35">
      <c r="A2430" s="7" t="s">
        <v>0</v>
      </c>
      <c r="B2430" s="7">
        <v>8163</v>
      </c>
      <c r="C2430" s="7">
        <v>252</v>
      </c>
      <c r="D2430" s="7">
        <v>99.2</v>
      </c>
      <c r="E2430" s="7" t="s">
        <v>1</v>
      </c>
      <c r="F2430" s="7">
        <v>0</v>
      </c>
      <c r="G2430" s="7">
        <v>0</v>
      </c>
      <c r="H2430" s="7" t="s">
        <v>2706</v>
      </c>
      <c r="I2430" s="7" t="s">
        <v>2478</v>
      </c>
      <c r="J2430" s="7" t="s">
        <v>1527</v>
      </c>
      <c r="R2430" s="7" t="s">
        <v>0</v>
      </c>
      <c r="S2430" s="7">
        <v>8163</v>
      </c>
      <c r="T2430" s="7">
        <v>252</v>
      </c>
      <c r="U2430" s="7">
        <v>99.2</v>
      </c>
      <c r="V2430" s="7" t="s">
        <v>1</v>
      </c>
      <c r="W2430" s="7">
        <v>0</v>
      </c>
      <c r="X2430" s="7">
        <v>0</v>
      </c>
      <c r="Y2430" s="7" t="s">
        <v>2706</v>
      </c>
      <c r="Z2430" s="7" t="s">
        <v>2478</v>
      </c>
      <c r="AA2430" s="7" t="s">
        <v>1527</v>
      </c>
    </row>
    <row r="2431" spans="1:27" x14ac:dyDescent="0.35">
      <c r="A2431" s="7" t="s">
        <v>0</v>
      </c>
      <c r="B2431" s="7">
        <v>8163</v>
      </c>
      <c r="C2431" s="7">
        <v>252</v>
      </c>
      <c r="D2431" s="7">
        <v>99.2</v>
      </c>
      <c r="E2431" s="7" t="s">
        <v>1</v>
      </c>
      <c r="F2431" s="7">
        <v>0</v>
      </c>
      <c r="G2431" s="7">
        <v>0</v>
      </c>
      <c r="H2431" s="7" t="s">
        <v>2706</v>
      </c>
      <c r="I2431" s="7" t="s">
        <v>2479</v>
      </c>
      <c r="J2431" s="7" t="s">
        <v>1527</v>
      </c>
      <c r="R2431" s="7" t="s">
        <v>0</v>
      </c>
      <c r="S2431" s="7">
        <v>8163</v>
      </c>
      <c r="T2431" s="7">
        <v>252</v>
      </c>
      <c r="U2431" s="7">
        <v>99.2</v>
      </c>
      <c r="V2431" s="7" t="s">
        <v>1</v>
      </c>
      <c r="W2431" s="7">
        <v>0</v>
      </c>
      <c r="X2431" s="7">
        <v>0</v>
      </c>
      <c r="Y2431" s="7" t="s">
        <v>2706</v>
      </c>
      <c r="Z2431" s="7" t="s">
        <v>2479</v>
      </c>
      <c r="AA2431" s="7" t="s">
        <v>1527</v>
      </c>
    </row>
    <row r="2432" spans="1:27" x14ac:dyDescent="0.35">
      <c r="A2432" s="7" t="s">
        <v>0</v>
      </c>
      <c r="B2432" s="7">
        <v>8163</v>
      </c>
      <c r="C2432" s="7">
        <v>252</v>
      </c>
      <c r="D2432" s="7">
        <v>99.2</v>
      </c>
      <c r="E2432" s="7" t="s">
        <v>1</v>
      </c>
      <c r="F2432" s="7">
        <v>0</v>
      </c>
      <c r="G2432" s="7">
        <v>0</v>
      </c>
      <c r="H2432" s="7" t="s">
        <v>2706</v>
      </c>
      <c r="I2432" s="7" t="s">
        <v>2482</v>
      </c>
      <c r="J2432" s="7" t="s">
        <v>1527</v>
      </c>
      <c r="R2432" s="7" t="s">
        <v>0</v>
      </c>
      <c r="S2432" s="7">
        <v>8163</v>
      </c>
      <c r="T2432" s="7">
        <v>252</v>
      </c>
      <c r="U2432" s="7">
        <v>99.2</v>
      </c>
      <c r="V2432" s="7" t="s">
        <v>1</v>
      </c>
      <c r="W2432" s="7">
        <v>0</v>
      </c>
      <c r="X2432" s="7">
        <v>0</v>
      </c>
      <c r="Y2432" s="7" t="s">
        <v>2706</v>
      </c>
      <c r="Z2432" s="7" t="s">
        <v>2482</v>
      </c>
      <c r="AA2432" s="7" t="s">
        <v>1527</v>
      </c>
    </row>
    <row r="2433" spans="1:27" x14ac:dyDescent="0.35">
      <c r="A2433" s="7" t="s">
        <v>0</v>
      </c>
      <c r="B2433" s="7">
        <v>8163</v>
      </c>
      <c r="C2433" s="7">
        <v>252</v>
      </c>
      <c r="D2433" s="7">
        <v>99.2</v>
      </c>
      <c r="E2433" s="7" t="s">
        <v>1</v>
      </c>
      <c r="F2433" s="7">
        <v>0</v>
      </c>
      <c r="G2433" s="7">
        <v>0</v>
      </c>
      <c r="H2433" s="7" t="s">
        <v>2706</v>
      </c>
      <c r="I2433" s="7" t="s">
        <v>2480</v>
      </c>
      <c r="J2433" s="7" t="s">
        <v>1527</v>
      </c>
      <c r="R2433" s="7" t="s">
        <v>0</v>
      </c>
      <c r="S2433" s="7">
        <v>8163</v>
      </c>
      <c r="T2433" s="7">
        <v>252</v>
      </c>
      <c r="U2433" s="7">
        <v>99.2</v>
      </c>
      <c r="V2433" s="7" t="s">
        <v>1</v>
      </c>
      <c r="W2433" s="7">
        <v>0</v>
      </c>
      <c r="X2433" s="7">
        <v>0</v>
      </c>
      <c r="Y2433" s="7" t="s">
        <v>2706</v>
      </c>
      <c r="Z2433" s="7" t="s">
        <v>2480</v>
      </c>
      <c r="AA2433" s="7" t="s">
        <v>1527</v>
      </c>
    </row>
    <row r="2434" spans="1:27" x14ac:dyDescent="0.35">
      <c r="A2434" s="7" t="s">
        <v>0</v>
      </c>
      <c r="B2434" s="7">
        <v>4312</v>
      </c>
      <c r="C2434" s="7">
        <v>253</v>
      </c>
      <c r="D2434" s="7">
        <v>99.6</v>
      </c>
      <c r="E2434" s="7" t="s">
        <v>1</v>
      </c>
      <c r="F2434" s="7">
        <v>0</v>
      </c>
      <c r="G2434" s="7">
        <v>0</v>
      </c>
      <c r="H2434" s="7" t="s">
        <v>2691</v>
      </c>
      <c r="I2434" s="7" t="s">
        <v>2484</v>
      </c>
      <c r="J2434" s="7" t="s">
        <v>51</v>
      </c>
      <c r="R2434" s="7" t="s">
        <v>0</v>
      </c>
      <c r="S2434" s="7">
        <v>4312</v>
      </c>
      <c r="T2434" s="7">
        <v>253</v>
      </c>
      <c r="U2434" s="7">
        <v>99.6</v>
      </c>
      <c r="V2434" s="7" t="s">
        <v>1</v>
      </c>
      <c r="W2434" s="7">
        <v>0</v>
      </c>
      <c r="X2434" s="7">
        <v>0</v>
      </c>
      <c r="Y2434" s="7" t="s">
        <v>2691</v>
      </c>
      <c r="Z2434" s="7" t="s">
        <v>2484</v>
      </c>
      <c r="AA2434" s="7" t="s">
        <v>51</v>
      </c>
    </row>
    <row r="2435" spans="1:27" x14ac:dyDescent="0.35">
      <c r="A2435" s="7" t="s">
        <v>0</v>
      </c>
      <c r="B2435" s="7">
        <v>8163</v>
      </c>
      <c r="C2435" s="7">
        <v>252</v>
      </c>
      <c r="D2435" s="7">
        <v>99.2</v>
      </c>
      <c r="E2435" s="7" t="s">
        <v>1</v>
      </c>
      <c r="F2435" s="7">
        <v>0</v>
      </c>
      <c r="G2435" s="7">
        <v>0</v>
      </c>
      <c r="H2435" s="7" t="s">
        <v>2706</v>
      </c>
      <c r="I2435" s="7" t="s">
        <v>2481</v>
      </c>
      <c r="J2435" s="7" t="s">
        <v>1527</v>
      </c>
      <c r="R2435" s="7" t="s">
        <v>0</v>
      </c>
      <c r="S2435" s="7">
        <v>8163</v>
      </c>
      <c r="T2435" s="7">
        <v>252</v>
      </c>
      <c r="U2435" s="7">
        <v>99.2</v>
      </c>
      <c r="V2435" s="7" t="s">
        <v>1</v>
      </c>
      <c r="W2435" s="7">
        <v>0</v>
      </c>
      <c r="X2435" s="7">
        <v>0</v>
      </c>
      <c r="Y2435" s="7" t="s">
        <v>2706</v>
      </c>
      <c r="Z2435" s="7" t="s">
        <v>2481</v>
      </c>
      <c r="AA2435" s="7" t="s">
        <v>1527</v>
      </c>
    </row>
    <row r="2436" spans="1:27" x14ac:dyDescent="0.35">
      <c r="A2436" s="7" t="s">
        <v>0</v>
      </c>
      <c r="B2436" s="7">
        <v>3139</v>
      </c>
      <c r="C2436" s="7">
        <v>253</v>
      </c>
      <c r="D2436" s="7">
        <v>100</v>
      </c>
      <c r="E2436" s="7" t="s">
        <v>1</v>
      </c>
      <c r="F2436" s="7">
        <v>0</v>
      </c>
      <c r="G2436" s="7">
        <v>0</v>
      </c>
      <c r="H2436" s="7" t="s">
        <v>2693</v>
      </c>
      <c r="I2436" s="7" t="s">
        <v>2485</v>
      </c>
      <c r="J2436" s="7" t="s">
        <v>527</v>
      </c>
      <c r="R2436" s="7" t="s">
        <v>0</v>
      </c>
      <c r="S2436" s="7">
        <v>3139</v>
      </c>
      <c r="T2436" s="7">
        <v>253</v>
      </c>
      <c r="U2436" s="7">
        <v>100</v>
      </c>
      <c r="V2436" s="7" t="s">
        <v>1</v>
      </c>
      <c r="W2436" s="7">
        <v>0</v>
      </c>
      <c r="X2436" s="7">
        <v>0</v>
      </c>
      <c r="Y2436" s="7" t="s">
        <v>2693</v>
      </c>
      <c r="Z2436" s="7" t="s">
        <v>2485</v>
      </c>
      <c r="AA2436" s="7" t="s">
        <v>527</v>
      </c>
    </row>
    <row r="2437" spans="1:27" x14ac:dyDescent="0.35">
      <c r="A2437" s="7" t="s">
        <v>0</v>
      </c>
      <c r="B2437" s="7">
        <v>4312</v>
      </c>
      <c r="C2437" s="7">
        <v>253</v>
      </c>
      <c r="D2437" s="7">
        <v>99.6</v>
      </c>
      <c r="E2437" s="7" t="s">
        <v>1</v>
      </c>
      <c r="F2437" s="7">
        <v>0</v>
      </c>
      <c r="G2437" s="7">
        <v>0</v>
      </c>
      <c r="H2437" s="7" t="s">
        <v>2691</v>
      </c>
      <c r="I2437" s="7" t="s">
        <v>2483</v>
      </c>
      <c r="J2437" s="7" t="s">
        <v>51</v>
      </c>
      <c r="R2437" s="7" t="s">
        <v>0</v>
      </c>
      <c r="S2437" s="7">
        <v>4312</v>
      </c>
      <c r="T2437" s="7">
        <v>253</v>
      </c>
      <c r="U2437" s="7">
        <v>99.6</v>
      </c>
      <c r="V2437" s="7" t="s">
        <v>1</v>
      </c>
      <c r="W2437" s="7">
        <v>0</v>
      </c>
      <c r="X2437" s="7">
        <v>0</v>
      </c>
      <c r="Y2437" s="7" t="s">
        <v>2691</v>
      </c>
      <c r="Z2437" s="7" t="s">
        <v>2483</v>
      </c>
      <c r="AA2437" s="7" t="s">
        <v>51</v>
      </c>
    </row>
    <row r="2438" spans="1:27" x14ac:dyDescent="0.35">
      <c r="A2438" s="7" t="s">
        <v>0</v>
      </c>
      <c r="B2438" s="7">
        <v>3139</v>
      </c>
      <c r="C2438" s="7">
        <v>253</v>
      </c>
      <c r="D2438" s="7">
        <v>100</v>
      </c>
      <c r="E2438" s="7" t="s">
        <v>1</v>
      </c>
      <c r="F2438" s="7">
        <v>0</v>
      </c>
      <c r="G2438" s="7">
        <v>0</v>
      </c>
      <c r="H2438" s="7" t="s">
        <v>2693</v>
      </c>
      <c r="I2438" s="7" t="s">
        <v>2487</v>
      </c>
      <c r="J2438" s="7" t="s">
        <v>527</v>
      </c>
      <c r="R2438" s="7" t="s">
        <v>0</v>
      </c>
      <c r="S2438" s="7">
        <v>3139</v>
      </c>
      <c r="T2438" s="7">
        <v>253</v>
      </c>
      <c r="U2438" s="7">
        <v>100</v>
      </c>
      <c r="V2438" s="7" t="s">
        <v>1</v>
      </c>
      <c r="W2438" s="7">
        <v>0</v>
      </c>
      <c r="X2438" s="7">
        <v>0</v>
      </c>
      <c r="Y2438" s="7" t="s">
        <v>2693</v>
      </c>
      <c r="Z2438" s="7" t="s">
        <v>2487</v>
      </c>
      <c r="AA2438" s="7" t="s">
        <v>527</v>
      </c>
    </row>
    <row r="2439" spans="1:27" x14ac:dyDescent="0.35">
      <c r="A2439" s="7" t="s">
        <v>0</v>
      </c>
      <c r="B2439" s="7">
        <v>3139</v>
      </c>
      <c r="C2439" s="7">
        <v>253</v>
      </c>
      <c r="D2439" s="7">
        <v>100</v>
      </c>
      <c r="E2439" s="7" t="s">
        <v>1</v>
      </c>
      <c r="F2439" s="7">
        <v>0</v>
      </c>
      <c r="G2439" s="7">
        <v>0</v>
      </c>
      <c r="H2439" s="7" t="s">
        <v>2693</v>
      </c>
      <c r="I2439" s="7" t="s">
        <v>2486</v>
      </c>
      <c r="J2439" s="7" t="s">
        <v>527</v>
      </c>
      <c r="R2439" s="7" t="s">
        <v>0</v>
      </c>
      <c r="S2439" s="7">
        <v>3139</v>
      </c>
      <c r="T2439" s="7">
        <v>253</v>
      </c>
      <c r="U2439" s="7">
        <v>100</v>
      </c>
      <c r="V2439" s="7" t="s">
        <v>1</v>
      </c>
      <c r="W2439" s="7">
        <v>0</v>
      </c>
      <c r="X2439" s="7">
        <v>0</v>
      </c>
      <c r="Y2439" s="7" t="s">
        <v>2693</v>
      </c>
      <c r="Z2439" s="7" t="s">
        <v>2486</v>
      </c>
      <c r="AA2439" s="7" t="s">
        <v>527</v>
      </c>
    </row>
    <row r="2440" spans="1:27" x14ac:dyDescent="0.35">
      <c r="A2440" s="7" t="s">
        <v>0</v>
      </c>
      <c r="B2440" s="7">
        <v>3139</v>
      </c>
      <c r="C2440" s="7">
        <v>253</v>
      </c>
      <c r="D2440" s="7">
        <v>100</v>
      </c>
      <c r="E2440" s="7" t="s">
        <v>1</v>
      </c>
      <c r="F2440" s="7">
        <v>0</v>
      </c>
      <c r="G2440" s="7">
        <v>0</v>
      </c>
      <c r="H2440" s="7" t="s">
        <v>2693</v>
      </c>
      <c r="I2440" s="7" t="s">
        <v>2488</v>
      </c>
      <c r="J2440" s="7" t="s">
        <v>527</v>
      </c>
      <c r="R2440" s="7" t="s">
        <v>0</v>
      </c>
      <c r="S2440" s="7">
        <v>3139</v>
      </c>
      <c r="T2440" s="7">
        <v>253</v>
      </c>
      <c r="U2440" s="7">
        <v>100</v>
      </c>
      <c r="V2440" s="7" t="s">
        <v>1</v>
      </c>
      <c r="W2440" s="7">
        <v>0</v>
      </c>
      <c r="X2440" s="7">
        <v>0</v>
      </c>
      <c r="Y2440" s="7" t="s">
        <v>2693</v>
      </c>
      <c r="Z2440" s="7" t="s">
        <v>2488</v>
      </c>
      <c r="AA2440" s="7" t="s">
        <v>527</v>
      </c>
    </row>
    <row r="2441" spans="1:27" x14ac:dyDescent="0.35">
      <c r="A2441" s="7" t="s">
        <v>0</v>
      </c>
      <c r="B2441" s="7">
        <v>3139</v>
      </c>
      <c r="C2441" s="7">
        <v>253</v>
      </c>
      <c r="D2441" s="7">
        <v>100</v>
      </c>
      <c r="E2441" s="7" t="s">
        <v>1</v>
      </c>
      <c r="F2441" s="7">
        <v>0</v>
      </c>
      <c r="G2441" s="7">
        <v>0</v>
      </c>
      <c r="H2441" s="7" t="s">
        <v>2693</v>
      </c>
      <c r="I2441" s="7" t="s">
        <v>2489</v>
      </c>
      <c r="J2441" s="7" t="s">
        <v>527</v>
      </c>
      <c r="R2441" s="7" t="s">
        <v>0</v>
      </c>
      <c r="S2441" s="7">
        <v>3139</v>
      </c>
      <c r="T2441" s="7">
        <v>253</v>
      </c>
      <c r="U2441" s="7">
        <v>100</v>
      </c>
      <c r="V2441" s="7" t="s">
        <v>1</v>
      </c>
      <c r="W2441" s="7">
        <v>0</v>
      </c>
      <c r="X2441" s="7">
        <v>0</v>
      </c>
      <c r="Y2441" s="7" t="s">
        <v>2693</v>
      </c>
      <c r="Z2441" s="7" t="s">
        <v>2489</v>
      </c>
      <c r="AA2441" s="7" t="s">
        <v>527</v>
      </c>
    </row>
    <row r="2442" spans="1:27" x14ac:dyDescent="0.35">
      <c r="A2442" s="7" t="s">
        <v>0</v>
      </c>
      <c r="B2442" s="7">
        <v>3139</v>
      </c>
      <c r="C2442" s="7">
        <v>253</v>
      </c>
      <c r="D2442" s="7">
        <v>100</v>
      </c>
      <c r="E2442" s="7" t="s">
        <v>1</v>
      </c>
      <c r="F2442" s="7">
        <v>0</v>
      </c>
      <c r="G2442" s="7">
        <v>0</v>
      </c>
      <c r="H2442" s="7" t="s">
        <v>2693</v>
      </c>
      <c r="I2442" s="7" t="s">
        <v>2490</v>
      </c>
      <c r="J2442" s="7" t="s">
        <v>527</v>
      </c>
      <c r="R2442" s="7" t="s">
        <v>0</v>
      </c>
      <c r="S2442" s="7">
        <v>3139</v>
      </c>
      <c r="T2442" s="7">
        <v>253</v>
      </c>
      <c r="U2442" s="7">
        <v>100</v>
      </c>
      <c r="V2442" s="7" t="s">
        <v>1</v>
      </c>
      <c r="W2442" s="7">
        <v>0</v>
      </c>
      <c r="X2442" s="7">
        <v>0</v>
      </c>
      <c r="Y2442" s="7" t="s">
        <v>2693</v>
      </c>
      <c r="Z2442" s="7" t="s">
        <v>2490</v>
      </c>
      <c r="AA2442" s="7" t="s">
        <v>527</v>
      </c>
    </row>
    <row r="2443" spans="1:27" x14ac:dyDescent="0.35">
      <c r="A2443" s="7" t="s">
        <v>0</v>
      </c>
      <c r="B2443" s="7">
        <v>3139</v>
      </c>
      <c r="C2443" s="7">
        <v>253</v>
      </c>
      <c r="D2443" s="7">
        <v>100</v>
      </c>
      <c r="E2443" s="7" t="s">
        <v>1</v>
      </c>
      <c r="F2443" s="7">
        <v>0</v>
      </c>
      <c r="G2443" s="7">
        <v>0</v>
      </c>
      <c r="H2443" s="7" t="s">
        <v>2693</v>
      </c>
      <c r="I2443" s="7" t="s">
        <v>2491</v>
      </c>
      <c r="J2443" s="7" t="s">
        <v>527</v>
      </c>
      <c r="R2443" s="7" t="s">
        <v>0</v>
      </c>
      <c r="S2443" s="7">
        <v>3139</v>
      </c>
      <c r="T2443" s="7">
        <v>253</v>
      </c>
      <c r="U2443" s="7">
        <v>100</v>
      </c>
      <c r="V2443" s="7" t="s">
        <v>1</v>
      </c>
      <c r="W2443" s="7">
        <v>0</v>
      </c>
      <c r="X2443" s="7">
        <v>0</v>
      </c>
      <c r="Y2443" s="7" t="s">
        <v>2693</v>
      </c>
      <c r="Z2443" s="7" t="s">
        <v>2491</v>
      </c>
      <c r="AA2443" s="7" t="s">
        <v>527</v>
      </c>
    </row>
    <row r="2444" spans="1:27" x14ac:dyDescent="0.35">
      <c r="A2444" s="7" t="s">
        <v>0</v>
      </c>
      <c r="B2444" s="7">
        <v>3139</v>
      </c>
      <c r="C2444" s="7">
        <v>253</v>
      </c>
      <c r="D2444" s="7">
        <v>100</v>
      </c>
      <c r="E2444" s="7" t="s">
        <v>1</v>
      </c>
      <c r="F2444" s="7">
        <v>0</v>
      </c>
      <c r="G2444" s="7">
        <v>0</v>
      </c>
      <c r="H2444" s="7" t="s">
        <v>2693</v>
      </c>
      <c r="I2444" s="7" t="s">
        <v>2499</v>
      </c>
      <c r="J2444" s="7" t="s">
        <v>527</v>
      </c>
      <c r="R2444" s="7" t="s">
        <v>0</v>
      </c>
      <c r="S2444" s="7">
        <v>3139</v>
      </c>
      <c r="T2444" s="7">
        <v>253</v>
      </c>
      <c r="U2444" s="7">
        <v>100</v>
      </c>
      <c r="V2444" s="7" t="s">
        <v>1</v>
      </c>
      <c r="W2444" s="7">
        <v>0</v>
      </c>
      <c r="X2444" s="7">
        <v>0</v>
      </c>
      <c r="Y2444" s="7" t="s">
        <v>2693</v>
      </c>
      <c r="Z2444" s="7" t="s">
        <v>2499</v>
      </c>
      <c r="AA2444" s="7" t="s">
        <v>527</v>
      </c>
    </row>
    <row r="2445" spans="1:27" x14ac:dyDescent="0.35">
      <c r="A2445" s="7" t="s">
        <v>0</v>
      </c>
      <c r="B2445" s="7">
        <v>3139</v>
      </c>
      <c r="C2445" s="7">
        <v>253</v>
      </c>
      <c r="D2445" s="7">
        <v>100</v>
      </c>
      <c r="E2445" s="7" t="s">
        <v>1</v>
      </c>
      <c r="F2445" s="7">
        <v>0</v>
      </c>
      <c r="G2445" s="7">
        <v>0</v>
      </c>
      <c r="H2445" s="7" t="s">
        <v>2693</v>
      </c>
      <c r="I2445" s="7" t="s">
        <v>2492</v>
      </c>
      <c r="J2445" s="7" t="s">
        <v>527</v>
      </c>
      <c r="R2445" s="7" t="s">
        <v>0</v>
      </c>
      <c r="S2445" s="7">
        <v>3139</v>
      </c>
      <c r="T2445" s="7">
        <v>253</v>
      </c>
      <c r="U2445" s="7">
        <v>100</v>
      </c>
      <c r="V2445" s="7" t="s">
        <v>1</v>
      </c>
      <c r="W2445" s="7">
        <v>0</v>
      </c>
      <c r="X2445" s="7">
        <v>0</v>
      </c>
      <c r="Y2445" s="7" t="s">
        <v>2693</v>
      </c>
      <c r="Z2445" s="7" t="s">
        <v>2492</v>
      </c>
      <c r="AA2445" s="7" t="s">
        <v>527</v>
      </c>
    </row>
    <row r="2446" spans="1:27" x14ac:dyDescent="0.35">
      <c r="A2446" s="7" t="s">
        <v>0</v>
      </c>
      <c r="B2446" s="7">
        <v>3139</v>
      </c>
      <c r="C2446" s="7">
        <v>253</v>
      </c>
      <c r="D2446" s="7">
        <v>100</v>
      </c>
      <c r="E2446" s="7" t="s">
        <v>1</v>
      </c>
      <c r="F2446" s="7">
        <v>0</v>
      </c>
      <c r="G2446" s="7">
        <v>0</v>
      </c>
      <c r="H2446" s="7" t="s">
        <v>2693</v>
      </c>
      <c r="I2446" s="7" t="s">
        <v>2495</v>
      </c>
      <c r="J2446" s="7" t="s">
        <v>527</v>
      </c>
      <c r="R2446" s="7" t="s">
        <v>0</v>
      </c>
      <c r="S2446" s="7">
        <v>3139</v>
      </c>
      <c r="T2446" s="7">
        <v>253</v>
      </c>
      <c r="U2446" s="7">
        <v>100</v>
      </c>
      <c r="V2446" s="7" t="s">
        <v>1</v>
      </c>
      <c r="W2446" s="7">
        <v>0</v>
      </c>
      <c r="X2446" s="7">
        <v>0</v>
      </c>
      <c r="Y2446" s="7" t="s">
        <v>2693</v>
      </c>
      <c r="Z2446" s="7" t="s">
        <v>2495</v>
      </c>
      <c r="AA2446" s="7" t="s">
        <v>527</v>
      </c>
    </row>
    <row r="2447" spans="1:27" x14ac:dyDescent="0.35">
      <c r="A2447" s="7" t="s">
        <v>0</v>
      </c>
      <c r="B2447" s="7">
        <v>3139</v>
      </c>
      <c r="C2447" s="7">
        <v>253</v>
      </c>
      <c r="D2447" s="7">
        <v>100</v>
      </c>
      <c r="E2447" s="7" t="s">
        <v>1</v>
      </c>
      <c r="F2447" s="7">
        <v>0</v>
      </c>
      <c r="G2447" s="7">
        <v>0</v>
      </c>
      <c r="H2447" s="7" t="s">
        <v>2693</v>
      </c>
      <c r="I2447" s="7" t="s">
        <v>2496</v>
      </c>
      <c r="J2447" s="7" t="s">
        <v>527</v>
      </c>
      <c r="R2447" s="7" t="s">
        <v>0</v>
      </c>
      <c r="S2447" s="7">
        <v>3139</v>
      </c>
      <c r="T2447" s="7">
        <v>253</v>
      </c>
      <c r="U2447" s="7">
        <v>100</v>
      </c>
      <c r="V2447" s="7" t="s">
        <v>1</v>
      </c>
      <c r="W2447" s="7">
        <v>0</v>
      </c>
      <c r="X2447" s="7">
        <v>0</v>
      </c>
      <c r="Y2447" s="7" t="s">
        <v>2693</v>
      </c>
      <c r="Z2447" s="7" t="s">
        <v>2496</v>
      </c>
      <c r="AA2447" s="7" t="s">
        <v>527</v>
      </c>
    </row>
    <row r="2448" spans="1:27" x14ac:dyDescent="0.35">
      <c r="A2448" s="7" t="s">
        <v>0</v>
      </c>
      <c r="B2448" s="7">
        <v>3139</v>
      </c>
      <c r="C2448" s="7">
        <v>253</v>
      </c>
      <c r="D2448" s="7">
        <v>100</v>
      </c>
      <c r="E2448" s="7" t="s">
        <v>1</v>
      </c>
      <c r="F2448" s="7">
        <v>0</v>
      </c>
      <c r="G2448" s="7">
        <v>0</v>
      </c>
      <c r="H2448" s="7" t="s">
        <v>2693</v>
      </c>
      <c r="I2448" s="7" t="s">
        <v>2497</v>
      </c>
      <c r="J2448" s="7" t="s">
        <v>527</v>
      </c>
      <c r="R2448" s="7" t="s">
        <v>0</v>
      </c>
      <c r="S2448" s="7">
        <v>3139</v>
      </c>
      <c r="T2448" s="7">
        <v>253</v>
      </c>
      <c r="U2448" s="7">
        <v>100</v>
      </c>
      <c r="V2448" s="7" t="s">
        <v>1</v>
      </c>
      <c r="W2448" s="7">
        <v>0</v>
      </c>
      <c r="X2448" s="7">
        <v>0</v>
      </c>
      <c r="Y2448" s="7" t="s">
        <v>2693</v>
      </c>
      <c r="Z2448" s="7" t="s">
        <v>2497</v>
      </c>
      <c r="AA2448" s="7" t="s">
        <v>527</v>
      </c>
    </row>
    <row r="2449" spans="1:27" x14ac:dyDescent="0.35">
      <c r="A2449" s="7" t="s">
        <v>0</v>
      </c>
      <c r="B2449" s="7">
        <v>3139</v>
      </c>
      <c r="C2449" s="7">
        <v>253</v>
      </c>
      <c r="D2449" s="7">
        <v>100</v>
      </c>
      <c r="E2449" s="7" t="s">
        <v>1</v>
      </c>
      <c r="F2449" s="7">
        <v>0</v>
      </c>
      <c r="G2449" s="7">
        <v>0</v>
      </c>
      <c r="H2449" s="7" t="s">
        <v>2693</v>
      </c>
      <c r="I2449" s="7" t="s">
        <v>2494</v>
      </c>
      <c r="J2449" s="7" t="s">
        <v>527</v>
      </c>
      <c r="R2449" s="7" t="s">
        <v>0</v>
      </c>
      <c r="S2449" s="7">
        <v>3139</v>
      </c>
      <c r="T2449" s="7">
        <v>253</v>
      </c>
      <c r="U2449" s="7">
        <v>100</v>
      </c>
      <c r="V2449" s="7" t="s">
        <v>1</v>
      </c>
      <c r="W2449" s="7">
        <v>0</v>
      </c>
      <c r="X2449" s="7">
        <v>0</v>
      </c>
      <c r="Y2449" s="7" t="s">
        <v>2693</v>
      </c>
      <c r="Z2449" s="7" t="s">
        <v>2494</v>
      </c>
      <c r="AA2449" s="7" t="s">
        <v>527</v>
      </c>
    </row>
    <row r="2450" spans="1:27" x14ac:dyDescent="0.35">
      <c r="A2450" s="7" t="s">
        <v>0</v>
      </c>
      <c r="B2450" s="7">
        <v>3139</v>
      </c>
      <c r="C2450" s="7">
        <v>253</v>
      </c>
      <c r="D2450" s="7">
        <v>100</v>
      </c>
      <c r="E2450" s="7" t="s">
        <v>1</v>
      </c>
      <c r="F2450" s="7">
        <v>0</v>
      </c>
      <c r="G2450" s="7">
        <v>0</v>
      </c>
      <c r="H2450" s="7" t="s">
        <v>2693</v>
      </c>
      <c r="I2450" s="7" t="s">
        <v>2498</v>
      </c>
      <c r="J2450" s="7" t="s">
        <v>527</v>
      </c>
      <c r="R2450" s="7" t="s">
        <v>0</v>
      </c>
      <c r="S2450" s="7">
        <v>3139</v>
      </c>
      <c r="T2450" s="7">
        <v>253</v>
      </c>
      <c r="U2450" s="7">
        <v>100</v>
      </c>
      <c r="V2450" s="7" t="s">
        <v>1</v>
      </c>
      <c r="W2450" s="7">
        <v>0</v>
      </c>
      <c r="X2450" s="7">
        <v>0</v>
      </c>
      <c r="Y2450" s="7" t="s">
        <v>2693</v>
      </c>
      <c r="Z2450" s="7" t="s">
        <v>2498</v>
      </c>
      <c r="AA2450" s="7" t="s">
        <v>527</v>
      </c>
    </row>
    <row r="2451" spans="1:27" x14ac:dyDescent="0.35">
      <c r="A2451" s="7" t="s">
        <v>0</v>
      </c>
      <c r="B2451" s="7">
        <v>3139</v>
      </c>
      <c r="C2451" s="7">
        <v>253</v>
      </c>
      <c r="D2451" s="7">
        <v>100</v>
      </c>
      <c r="E2451" s="7" t="s">
        <v>1</v>
      </c>
      <c r="F2451" s="7">
        <v>0</v>
      </c>
      <c r="G2451" s="7">
        <v>0</v>
      </c>
      <c r="H2451" s="7" t="s">
        <v>2693</v>
      </c>
      <c r="I2451" s="7" t="s">
        <v>2500</v>
      </c>
      <c r="J2451" s="7" t="s">
        <v>527</v>
      </c>
      <c r="R2451" s="7" t="s">
        <v>0</v>
      </c>
      <c r="S2451" s="7">
        <v>3139</v>
      </c>
      <c r="T2451" s="7">
        <v>253</v>
      </c>
      <c r="U2451" s="7">
        <v>100</v>
      </c>
      <c r="V2451" s="7" t="s">
        <v>1</v>
      </c>
      <c r="W2451" s="7">
        <v>0</v>
      </c>
      <c r="X2451" s="7">
        <v>0</v>
      </c>
      <c r="Y2451" s="7" t="s">
        <v>2693</v>
      </c>
      <c r="Z2451" s="7" t="s">
        <v>2500</v>
      </c>
      <c r="AA2451" s="7" t="s">
        <v>527</v>
      </c>
    </row>
    <row r="2452" spans="1:27" x14ac:dyDescent="0.35">
      <c r="A2452" s="7" t="s">
        <v>0</v>
      </c>
      <c r="B2452" s="7">
        <v>3139</v>
      </c>
      <c r="C2452" s="7">
        <v>253</v>
      </c>
      <c r="D2452" s="7">
        <v>100</v>
      </c>
      <c r="E2452" s="7" t="s">
        <v>1</v>
      </c>
      <c r="F2452" s="7">
        <v>0</v>
      </c>
      <c r="G2452" s="7">
        <v>0</v>
      </c>
      <c r="H2452" s="7" t="s">
        <v>2693</v>
      </c>
      <c r="I2452" s="7" t="s">
        <v>2501</v>
      </c>
      <c r="J2452" s="7" t="s">
        <v>527</v>
      </c>
      <c r="R2452" s="7" t="s">
        <v>0</v>
      </c>
      <c r="S2452" s="7">
        <v>3139</v>
      </c>
      <c r="T2452" s="7">
        <v>253</v>
      </c>
      <c r="U2452" s="7">
        <v>100</v>
      </c>
      <c r="V2452" s="7" t="s">
        <v>1</v>
      </c>
      <c r="W2452" s="7">
        <v>0</v>
      </c>
      <c r="X2452" s="7">
        <v>0</v>
      </c>
      <c r="Y2452" s="7" t="s">
        <v>2693</v>
      </c>
      <c r="Z2452" s="7" t="s">
        <v>2501</v>
      </c>
      <c r="AA2452" s="7" t="s">
        <v>527</v>
      </c>
    </row>
    <row r="2453" spans="1:27" x14ac:dyDescent="0.35">
      <c r="A2453" s="7" t="s">
        <v>0</v>
      </c>
      <c r="B2453" s="7">
        <v>3139</v>
      </c>
      <c r="C2453" s="7">
        <v>253</v>
      </c>
      <c r="D2453" s="7">
        <v>100</v>
      </c>
      <c r="E2453" s="7" t="s">
        <v>1</v>
      </c>
      <c r="F2453" s="7">
        <v>0</v>
      </c>
      <c r="G2453" s="7">
        <v>0</v>
      </c>
      <c r="H2453" s="7" t="s">
        <v>2693</v>
      </c>
      <c r="I2453" s="7" t="s">
        <v>2505</v>
      </c>
      <c r="J2453" s="7" t="s">
        <v>527</v>
      </c>
      <c r="R2453" s="7" t="s">
        <v>0</v>
      </c>
      <c r="S2453" s="7">
        <v>3139</v>
      </c>
      <c r="T2453" s="7">
        <v>253</v>
      </c>
      <c r="U2453" s="7">
        <v>100</v>
      </c>
      <c r="V2453" s="7" t="s">
        <v>1</v>
      </c>
      <c r="W2453" s="7">
        <v>0</v>
      </c>
      <c r="X2453" s="7">
        <v>0</v>
      </c>
      <c r="Y2453" s="7" t="s">
        <v>2693</v>
      </c>
      <c r="Z2453" s="7" t="s">
        <v>2505</v>
      </c>
      <c r="AA2453" s="7" t="s">
        <v>527</v>
      </c>
    </row>
    <row r="2454" spans="1:27" x14ac:dyDescent="0.35">
      <c r="A2454" s="7" t="s">
        <v>0</v>
      </c>
      <c r="B2454" s="7">
        <v>3139</v>
      </c>
      <c r="C2454" s="7">
        <v>253</v>
      </c>
      <c r="D2454" s="7">
        <v>100</v>
      </c>
      <c r="E2454" s="7" t="s">
        <v>1</v>
      </c>
      <c r="F2454" s="7">
        <v>0</v>
      </c>
      <c r="G2454" s="7">
        <v>0</v>
      </c>
      <c r="H2454" s="7" t="s">
        <v>2693</v>
      </c>
      <c r="I2454" s="7" t="s">
        <v>2504</v>
      </c>
      <c r="J2454" s="7" t="s">
        <v>527</v>
      </c>
      <c r="R2454" s="7" t="s">
        <v>0</v>
      </c>
      <c r="S2454" s="7">
        <v>3139</v>
      </c>
      <c r="T2454" s="7">
        <v>253</v>
      </c>
      <c r="U2454" s="7">
        <v>100</v>
      </c>
      <c r="V2454" s="7" t="s">
        <v>1</v>
      </c>
      <c r="W2454" s="7">
        <v>0</v>
      </c>
      <c r="X2454" s="7">
        <v>0</v>
      </c>
      <c r="Y2454" s="7" t="s">
        <v>2693</v>
      </c>
      <c r="Z2454" s="7" t="s">
        <v>2504</v>
      </c>
      <c r="AA2454" s="7" t="s">
        <v>527</v>
      </c>
    </row>
    <row r="2455" spans="1:27" x14ac:dyDescent="0.35">
      <c r="A2455" s="7" t="s">
        <v>0</v>
      </c>
      <c r="B2455" s="7">
        <v>3139</v>
      </c>
      <c r="C2455" s="7">
        <v>253</v>
      </c>
      <c r="D2455" s="7">
        <v>100</v>
      </c>
      <c r="E2455" s="7" t="s">
        <v>1</v>
      </c>
      <c r="F2455" s="7">
        <v>0</v>
      </c>
      <c r="G2455" s="7">
        <v>0</v>
      </c>
      <c r="H2455" s="7" t="s">
        <v>2693</v>
      </c>
      <c r="I2455" s="7" t="s">
        <v>2502</v>
      </c>
      <c r="J2455" s="7" t="s">
        <v>527</v>
      </c>
      <c r="R2455" s="7" t="s">
        <v>0</v>
      </c>
      <c r="S2455" s="7">
        <v>3139</v>
      </c>
      <c r="T2455" s="7">
        <v>253</v>
      </c>
      <c r="U2455" s="7">
        <v>100</v>
      </c>
      <c r="V2455" s="7" t="s">
        <v>1</v>
      </c>
      <c r="W2455" s="7">
        <v>0</v>
      </c>
      <c r="X2455" s="7">
        <v>0</v>
      </c>
      <c r="Y2455" s="7" t="s">
        <v>2693</v>
      </c>
      <c r="Z2455" s="7" t="s">
        <v>2502</v>
      </c>
      <c r="AA2455" s="7" t="s">
        <v>527</v>
      </c>
    </row>
    <row r="2456" spans="1:27" x14ac:dyDescent="0.35">
      <c r="A2456" s="7" t="s">
        <v>0</v>
      </c>
      <c r="B2456" s="7">
        <v>3139</v>
      </c>
      <c r="C2456" s="7">
        <v>253</v>
      </c>
      <c r="D2456" s="7">
        <v>100</v>
      </c>
      <c r="E2456" s="7" t="s">
        <v>1</v>
      </c>
      <c r="F2456" s="7">
        <v>0</v>
      </c>
      <c r="G2456" s="7">
        <v>0</v>
      </c>
      <c r="H2456" s="7" t="s">
        <v>2693</v>
      </c>
      <c r="I2456" s="7" t="s">
        <v>2503</v>
      </c>
      <c r="J2456" s="7" t="s">
        <v>527</v>
      </c>
      <c r="R2456" s="7" t="s">
        <v>0</v>
      </c>
      <c r="S2456" s="7">
        <v>3139</v>
      </c>
      <c r="T2456" s="7">
        <v>253</v>
      </c>
      <c r="U2456" s="7">
        <v>100</v>
      </c>
      <c r="V2456" s="7" t="s">
        <v>1</v>
      </c>
      <c r="W2456" s="7">
        <v>0</v>
      </c>
      <c r="X2456" s="7">
        <v>0</v>
      </c>
      <c r="Y2456" s="7" t="s">
        <v>2693</v>
      </c>
      <c r="Z2456" s="7" t="s">
        <v>2503</v>
      </c>
      <c r="AA2456" s="7" t="s">
        <v>527</v>
      </c>
    </row>
    <row r="2457" spans="1:27" x14ac:dyDescent="0.35">
      <c r="A2457" s="7" t="s">
        <v>0</v>
      </c>
      <c r="B2457" s="7">
        <v>3139</v>
      </c>
      <c r="C2457" s="7">
        <v>253</v>
      </c>
      <c r="D2457" s="7">
        <v>100</v>
      </c>
      <c r="E2457" s="7" t="s">
        <v>1</v>
      </c>
      <c r="F2457" s="7">
        <v>0</v>
      </c>
      <c r="G2457" s="7">
        <v>0</v>
      </c>
      <c r="H2457" s="7" t="s">
        <v>2693</v>
      </c>
      <c r="I2457" s="7" t="s">
        <v>2507</v>
      </c>
      <c r="J2457" s="7" t="s">
        <v>527</v>
      </c>
      <c r="R2457" s="7" t="s">
        <v>0</v>
      </c>
      <c r="S2457" s="7">
        <v>3139</v>
      </c>
      <c r="T2457" s="7">
        <v>253</v>
      </c>
      <c r="U2457" s="7">
        <v>100</v>
      </c>
      <c r="V2457" s="7" t="s">
        <v>1</v>
      </c>
      <c r="W2457" s="7">
        <v>0</v>
      </c>
      <c r="X2457" s="7">
        <v>0</v>
      </c>
      <c r="Y2457" s="7" t="s">
        <v>2693</v>
      </c>
      <c r="Z2457" s="7" t="s">
        <v>2507</v>
      </c>
      <c r="AA2457" s="7" t="s">
        <v>527</v>
      </c>
    </row>
    <row r="2458" spans="1:27" x14ac:dyDescent="0.35">
      <c r="A2458" s="7" t="s">
        <v>0</v>
      </c>
      <c r="B2458" s="7">
        <v>3139</v>
      </c>
      <c r="C2458" s="7">
        <v>253</v>
      </c>
      <c r="D2458" s="7">
        <v>100</v>
      </c>
      <c r="E2458" s="7" t="s">
        <v>1</v>
      </c>
      <c r="F2458" s="7">
        <v>0</v>
      </c>
      <c r="G2458" s="7">
        <v>0</v>
      </c>
      <c r="H2458" s="7" t="s">
        <v>2693</v>
      </c>
      <c r="I2458" s="7" t="s">
        <v>2508</v>
      </c>
      <c r="J2458" s="7" t="s">
        <v>527</v>
      </c>
      <c r="R2458" s="7" t="s">
        <v>0</v>
      </c>
      <c r="S2458" s="7">
        <v>3139</v>
      </c>
      <c r="T2458" s="7">
        <v>253</v>
      </c>
      <c r="U2458" s="7">
        <v>100</v>
      </c>
      <c r="V2458" s="7" t="s">
        <v>1</v>
      </c>
      <c r="W2458" s="7">
        <v>0</v>
      </c>
      <c r="X2458" s="7">
        <v>0</v>
      </c>
      <c r="Y2458" s="7" t="s">
        <v>2693</v>
      </c>
      <c r="Z2458" s="7" t="s">
        <v>2508</v>
      </c>
      <c r="AA2458" s="7" t="s">
        <v>527</v>
      </c>
    </row>
    <row r="2459" spans="1:27" x14ac:dyDescent="0.35">
      <c r="A2459" s="7" t="s">
        <v>0</v>
      </c>
      <c r="B2459" s="7">
        <v>3139</v>
      </c>
      <c r="C2459" s="7">
        <v>253</v>
      </c>
      <c r="D2459" s="7">
        <v>100</v>
      </c>
      <c r="E2459" s="7" t="s">
        <v>1</v>
      </c>
      <c r="F2459" s="7">
        <v>0</v>
      </c>
      <c r="G2459" s="7">
        <v>0</v>
      </c>
      <c r="H2459" s="7" t="s">
        <v>2693</v>
      </c>
      <c r="I2459" s="7" t="s">
        <v>2506</v>
      </c>
      <c r="J2459" s="7" t="s">
        <v>527</v>
      </c>
      <c r="R2459" s="7" t="s">
        <v>0</v>
      </c>
      <c r="S2459" s="7">
        <v>3139</v>
      </c>
      <c r="T2459" s="7">
        <v>253</v>
      </c>
      <c r="U2459" s="7">
        <v>100</v>
      </c>
      <c r="V2459" s="7" t="s">
        <v>1</v>
      </c>
      <c r="W2459" s="7">
        <v>0</v>
      </c>
      <c r="X2459" s="7">
        <v>0</v>
      </c>
      <c r="Y2459" s="7" t="s">
        <v>2693</v>
      </c>
      <c r="Z2459" s="7" t="s">
        <v>2506</v>
      </c>
      <c r="AA2459" s="7" t="s">
        <v>527</v>
      </c>
    </row>
    <row r="2460" spans="1:27" x14ac:dyDescent="0.35">
      <c r="A2460" s="7" t="s">
        <v>0</v>
      </c>
      <c r="B2460" s="7">
        <v>3139</v>
      </c>
      <c r="C2460" s="7">
        <v>253</v>
      </c>
      <c r="D2460" s="7">
        <v>100</v>
      </c>
      <c r="E2460" s="7" t="s">
        <v>1</v>
      </c>
      <c r="F2460" s="7">
        <v>0</v>
      </c>
      <c r="G2460" s="7">
        <v>0</v>
      </c>
      <c r="H2460" s="7" t="s">
        <v>2693</v>
      </c>
      <c r="I2460" s="7" t="s">
        <v>2509</v>
      </c>
      <c r="J2460" s="7" t="s">
        <v>527</v>
      </c>
      <c r="R2460" s="7" t="s">
        <v>0</v>
      </c>
      <c r="S2460" s="7">
        <v>3139</v>
      </c>
      <c r="T2460" s="7">
        <v>253</v>
      </c>
      <c r="U2460" s="7">
        <v>100</v>
      </c>
      <c r="V2460" s="7" t="s">
        <v>1</v>
      </c>
      <c r="W2460" s="7">
        <v>0</v>
      </c>
      <c r="X2460" s="7">
        <v>0</v>
      </c>
      <c r="Y2460" s="7" t="s">
        <v>2693</v>
      </c>
      <c r="Z2460" s="7" t="s">
        <v>2509</v>
      </c>
      <c r="AA2460" s="7" t="s">
        <v>527</v>
      </c>
    </row>
    <row r="2461" spans="1:27" x14ac:dyDescent="0.35">
      <c r="A2461" s="7" t="s">
        <v>0</v>
      </c>
      <c r="B2461" s="7">
        <v>3139</v>
      </c>
      <c r="C2461" s="7">
        <v>253</v>
      </c>
      <c r="D2461" s="7">
        <v>100</v>
      </c>
      <c r="E2461" s="7" t="s">
        <v>1</v>
      </c>
      <c r="F2461" s="7">
        <v>0</v>
      </c>
      <c r="G2461" s="7">
        <v>0</v>
      </c>
      <c r="H2461" s="7" t="s">
        <v>2693</v>
      </c>
      <c r="I2461" s="7" t="s">
        <v>2510</v>
      </c>
      <c r="J2461" s="7" t="s">
        <v>527</v>
      </c>
      <c r="R2461" s="7" t="s">
        <v>0</v>
      </c>
      <c r="S2461" s="7">
        <v>3139</v>
      </c>
      <c r="T2461" s="7">
        <v>253</v>
      </c>
      <c r="U2461" s="7">
        <v>100</v>
      </c>
      <c r="V2461" s="7" t="s">
        <v>1</v>
      </c>
      <c r="W2461" s="7">
        <v>0</v>
      </c>
      <c r="X2461" s="7">
        <v>0</v>
      </c>
      <c r="Y2461" s="7" t="s">
        <v>2693</v>
      </c>
      <c r="Z2461" s="7" t="s">
        <v>2510</v>
      </c>
      <c r="AA2461" s="7" t="s">
        <v>527</v>
      </c>
    </row>
    <row r="2462" spans="1:27" x14ac:dyDescent="0.35">
      <c r="A2462" s="7" t="s">
        <v>0</v>
      </c>
      <c r="B2462" s="7">
        <v>3139</v>
      </c>
      <c r="C2462" s="7">
        <v>253</v>
      </c>
      <c r="D2462" s="7">
        <v>100</v>
      </c>
      <c r="E2462" s="7" t="s">
        <v>1</v>
      </c>
      <c r="F2462" s="7">
        <v>0</v>
      </c>
      <c r="G2462" s="7">
        <v>0</v>
      </c>
      <c r="H2462" s="7" t="s">
        <v>2693</v>
      </c>
      <c r="I2462" s="7" t="s">
        <v>2513</v>
      </c>
      <c r="J2462" s="7" t="s">
        <v>527</v>
      </c>
      <c r="R2462" s="7" t="s">
        <v>0</v>
      </c>
      <c r="S2462" s="7">
        <v>3139</v>
      </c>
      <c r="T2462" s="7">
        <v>253</v>
      </c>
      <c r="U2462" s="7">
        <v>100</v>
      </c>
      <c r="V2462" s="7" t="s">
        <v>1</v>
      </c>
      <c r="W2462" s="7">
        <v>0</v>
      </c>
      <c r="X2462" s="7">
        <v>0</v>
      </c>
      <c r="Y2462" s="7" t="s">
        <v>2693</v>
      </c>
      <c r="Z2462" s="7" t="s">
        <v>2513</v>
      </c>
      <c r="AA2462" s="7" t="s">
        <v>527</v>
      </c>
    </row>
    <row r="2463" spans="1:27" x14ac:dyDescent="0.35">
      <c r="A2463" s="7" t="s">
        <v>0</v>
      </c>
      <c r="B2463" s="7">
        <v>3139</v>
      </c>
      <c r="C2463" s="7">
        <v>253</v>
      </c>
      <c r="D2463" s="7">
        <v>100</v>
      </c>
      <c r="E2463" s="7" t="s">
        <v>1</v>
      </c>
      <c r="F2463" s="7">
        <v>0</v>
      </c>
      <c r="G2463" s="7">
        <v>0</v>
      </c>
      <c r="H2463" s="7" t="s">
        <v>2693</v>
      </c>
      <c r="I2463" s="7" t="s">
        <v>2511</v>
      </c>
      <c r="J2463" s="7" t="s">
        <v>527</v>
      </c>
      <c r="R2463" s="7" t="s">
        <v>0</v>
      </c>
      <c r="S2463" s="7">
        <v>3139</v>
      </c>
      <c r="T2463" s="7">
        <v>253</v>
      </c>
      <c r="U2463" s="7">
        <v>100</v>
      </c>
      <c r="V2463" s="7" t="s">
        <v>1</v>
      </c>
      <c r="W2463" s="7">
        <v>0</v>
      </c>
      <c r="X2463" s="7">
        <v>0</v>
      </c>
      <c r="Y2463" s="7" t="s">
        <v>2693</v>
      </c>
      <c r="Z2463" s="7" t="s">
        <v>2511</v>
      </c>
      <c r="AA2463" s="7" t="s">
        <v>527</v>
      </c>
    </row>
    <row r="2464" spans="1:27" x14ac:dyDescent="0.35">
      <c r="A2464" s="7" t="s">
        <v>0</v>
      </c>
      <c r="B2464" s="7">
        <v>3139</v>
      </c>
      <c r="C2464" s="7">
        <v>253</v>
      </c>
      <c r="D2464" s="7">
        <v>100</v>
      </c>
      <c r="E2464" s="7" t="s">
        <v>1</v>
      </c>
      <c r="F2464" s="7">
        <v>0</v>
      </c>
      <c r="G2464" s="7">
        <v>0</v>
      </c>
      <c r="H2464" s="7" t="s">
        <v>2693</v>
      </c>
      <c r="I2464" s="7" t="s">
        <v>2514</v>
      </c>
      <c r="J2464" s="7" t="s">
        <v>527</v>
      </c>
      <c r="R2464" s="7" t="s">
        <v>0</v>
      </c>
      <c r="S2464" s="7">
        <v>3139</v>
      </c>
      <c r="T2464" s="7">
        <v>253</v>
      </c>
      <c r="U2464" s="7">
        <v>100</v>
      </c>
      <c r="V2464" s="7" t="s">
        <v>1</v>
      </c>
      <c r="W2464" s="7">
        <v>0</v>
      </c>
      <c r="X2464" s="7">
        <v>0</v>
      </c>
      <c r="Y2464" s="7" t="s">
        <v>2693</v>
      </c>
      <c r="Z2464" s="7" t="s">
        <v>2514</v>
      </c>
      <c r="AA2464" s="7" t="s">
        <v>527</v>
      </c>
    </row>
    <row r="2465" spans="1:27" x14ac:dyDescent="0.35">
      <c r="A2465" s="7" t="s">
        <v>0</v>
      </c>
      <c r="B2465" s="7">
        <v>3139</v>
      </c>
      <c r="C2465" s="7">
        <v>253</v>
      </c>
      <c r="D2465" s="7">
        <v>100</v>
      </c>
      <c r="E2465" s="7" t="s">
        <v>1</v>
      </c>
      <c r="F2465" s="7">
        <v>0</v>
      </c>
      <c r="G2465" s="7">
        <v>0</v>
      </c>
      <c r="H2465" s="7" t="s">
        <v>2693</v>
      </c>
      <c r="I2465" s="7" t="s">
        <v>2512</v>
      </c>
      <c r="J2465" s="7" t="s">
        <v>527</v>
      </c>
      <c r="R2465" s="7" t="s">
        <v>0</v>
      </c>
      <c r="S2465" s="7">
        <v>3139</v>
      </c>
      <c r="T2465" s="7">
        <v>253</v>
      </c>
      <c r="U2465" s="7">
        <v>100</v>
      </c>
      <c r="V2465" s="7" t="s">
        <v>1</v>
      </c>
      <c r="W2465" s="7">
        <v>0</v>
      </c>
      <c r="X2465" s="7">
        <v>0</v>
      </c>
      <c r="Y2465" s="7" t="s">
        <v>2693</v>
      </c>
      <c r="Z2465" s="7" t="s">
        <v>2512</v>
      </c>
      <c r="AA2465" s="7" t="s">
        <v>527</v>
      </c>
    </row>
    <row r="2466" spans="1:27" x14ac:dyDescent="0.35">
      <c r="A2466" s="7" t="s">
        <v>0</v>
      </c>
      <c r="B2466" s="7">
        <v>3139</v>
      </c>
      <c r="C2466" s="7">
        <v>253</v>
      </c>
      <c r="D2466" s="7">
        <v>100</v>
      </c>
      <c r="E2466" s="7" t="s">
        <v>1</v>
      </c>
      <c r="F2466" s="7">
        <v>0</v>
      </c>
      <c r="G2466" s="7">
        <v>0</v>
      </c>
      <c r="H2466" s="7" t="s">
        <v>2693</v>
      </c>
      <c r="I2466" s="7" t="s">
        <v>2515</v>
      </c>
      <c r="J2466" s="7" t="s">
        <v>527</v>
      </c>
      <c r="R2466" s="7" t="s">
        <v>0</v>
      </c>
      <c r="S2466" s="7">
        <v>3139</v>
      </c>
      <c r="T2466" s="7">
        <v>253</v>
      </c>
      <c r="U2466" s="7">
        <v>100</v>
      </c>
      <c r="V2466" s="7" t="s">
        <v>1</v>
      </c>
      <c r="W2466" s="7">
        <v>0</v>
      </c>
      <c r="X2466" s="7">
        <v>0</v>
      </c>
      <c r="Y2466" s="7" t="s">
        <v>2693</v>
      </c>
      <c r="Z2466" s="7" t="s">
        <v>2515</v>
      </c>
      <c r="AA2466" s="7" t="s">
        <v>527</v>
      </c>
    </row>
    <row r="2467" spans="1:27" x14ac:dyDescent="0.35">
      <c r="A2467" s="7" t="s">
        <v>0</v>
      </c>
      <c r="B2467" s="7">
        <v>3139</v>
      </c>
      <c r="C2467" s="7">
        <v>253</v>
      </c>
      <c r="D2467" s="7">
        <v>100</v>
      </c>
      <c r="E2467" s="7" t="s">
        <v>1</v>
      </c>
      <c r="F2467" s="7">
        <v>0</v>
      </c>
      <c r="G2467" s="7">
        <v>0</v>
      </c>
      <c r="H2467" s="7" t="s">
        <v>2693</v>
      </c>
      <c r="I2467" s="7" t="s">
        <v>2516</v>
      </c>
      <c r="J2467" s="7" t="s">
        <v>527</v>
      </c>
      <c r="R2467" s="7" t="s">
        <v>0</v>
      </c>
      <c r="S2467" s="7">
        <v>3139</v>
      </c>
      <c r="T2467" s="7">
        <v>253</v>
      </c>
      <c r="U2467" s="7">
        <v>100</v>
      </c>
      <c r="V2467" s="7" t="s">
        <v>1</v>
      </c>
      <c r="W2467" s="7">
        <v>0</v>
      </c>
      <c r="X2467" s="7">
        <v>0</v>
      </c>
      <c r="Y2467" s="7" t="s">
        <v>2693</v>
      </c>
      <c r="Z2467" s="7" t="s">
        <v>2516</v>
      </c>
      <c r="AA2467" s="7" t="s">
        <v>527</v>
      </c>
    </row>
    <row r="2468" spans="1:27" x14ac:dyDescent="0.35">
      <c r="A2468" s="7" t="s">
        <v>0</v>
      </c>
      <c r="B2468" s="7">
        <v>3139</v>
      </c>
      <c r="C2468" s="7">
        <v>253</v>
      </c>
      <c r="D2468" s="7">
        <v>100</v>
      </c>
      <c r="E2468" s="7" t="s">
        <v>1</v>
      </c>
      <c r="F2468" s="7">
        <v>0</v>
      </c>
      <c r="G2468" s="7">
        <v>0</v>
      </c>
      <c r="H2468" s="7" t="s">
        <v>2693</v>
      </c>
      <c r="I2468" s="7" t="s">
        <v>2518</v>
      </c>
      <c r="J2468" s="7" t="s">
        <v>527</v>
      </c>
      <c r="R2468" s="7" t="s">
        <v>0</v>
      </c>
      <c r="S2468" s="7">
        <v>3139</v>
      </c>
      <c r="T2468" s="7">
        <v>253</v>
      </c>
      <c r="U2468" s="7">
        <v>100</v>
      </c>
      <c r="V2468" s="7" t="s">
        <v>1</v>
      </c>
      <c r="W2468" s="7">
        <v>0</v>
      </c>
      <c r="X2468" s="7">
        <v>0</v>
      </c>
      <c r="Y2468" s="7" t="s">
        <v>2693</v>
      </c>
      <c r="Z2468" s="7" t="s">
        <v>2518</v>
      </c>
      <c r="AA2468" s="7" t="s">
        <v>527</v>
      </c>
    </row>
    <row r="2469" spans="1:27" x14ac:dyDescent="0.35">
      <c r="A2469" s="7" t="s">
        <v>0</v>
      </c>
      <c r="B2469" s="7">
        <v>3139</v>
      </c>
      <c r="C2469" s="7">
        <v>253</v>
      </c>
      <c r="D2469" s="7">
        <v>100</v>
      </c>
      <c r="E2469" s="7" t="s">
        <v>1</v>
      </c>
      <c r="F2469" s="7">
        <v>0</v>
      </c>
      <c r="G2469" s="7">
        <v>0</v>
      </c>
      <c r="H2469" s="7" t="s">
        <v>2693</v>
      </c>
      <c r="I2469" s="7" t="s">
        <v>2519</v>
      </c>
      <c r="J2469" s="7" t="s">
        <v>527</v>
      </c>
      <c r="R2469" s="7" t="s">
        <v>0</v>
      </c>
      <c r="S2469" s="7">
        <v>3139</v>
      </c>
      <c r="T2469" s="7">
        <v>253</v>
      </c>
      <c r="U2469" s="7">
        <v>100</v>
      </c>
      <c r="V2469" s="7" t="s">
        <v>1</v>
      </c>
      <c r="W2469" s="7">
        <v>0</v>
      </c>
      <c r="X2469" s="7">
        <v>0</v>
      </c>
      <c r="Y2469" s="7" t="s">
        <v>2693</v>
      </c>
      <c r="Z2469" s="7" t="s">
        <v>2519</v>
      </c>
      <c r="AA2469" s="7" t="s">
        <v>527</v>
      </c>
    </row>
    <row r="2470" spans="1:27" x14ac:dyDescent="0.35">
      <c r="A2470" s="7" t="s">
        <v>0</v>
      </c>
      <c r="B2470" s="7">
        <v>3139</v>
      </c>
      <c r="C2470" s="7">
        <v>253</v>
      </c>
      <c r="D2470" s="7">
        <v>100</v>
      </c>
      <c r="E2470" s="7" t="s">
        <v>1</v>
      </c>
      <c r="F2470" s="7">
        <v>0</v>
      </c>
      <c r="G2470" s="7">
        <v>0</v>
      </c>
      <c r="H2470" s="7" t="s">
        <v>2693</v>
      </c>
      <c r="I2470" s="7" t="s">
        <v>2520</v>
      </c>
      <c r="J2470" s="7" t="s">
        <v>527</v>
      </c>
      <c r="R2470" s="7" t="s">
        <v>0</v>
      </c>
      <c r="S2470" s="7">
        <v>3139</v>
      </c>
      <c r="T2470" s="7">
        <v>253</v>
      </c>
      <c r="U2470" s="7">
        <v>100</v>
      </c>
      <c r="V2470" s="7" t="s">
        <v>1</v>
      </c>
      <c r="W2470" s="7">
        <v>0</v>
      </c>
      <c r="X2470" s="7">
        <v>0</v>
      </c>
      <c r="Y2470" s="7" t="s">
        <v>2693</v>
      </c>
      <c r="Z2470" s="7" t="s">
        <v>2520</v>
      </c>
      <c r="AA2470" s="7" t="s">
        <v>527</v>
      </c>
    </row>
    <row r="2471" spans="1:27" x14ac:dyDescent="0.35">
      <c r="A2471" s="7" t="s">
        <v>0</v>
      </c>
      <c r="B2471" s="7">
        <v>3139</v>
      </c>
      <c r="C2471" s="7">
        <v>253</v>
      </c>
      <c r="D2471" s="7">
        <v>100</v>
      </c>
      <c r="E2471" s="7" t="s">
        <v>1</v>
      </c>
      <c r="F2471" s="7">
        <v>0</v>
      </c>
      <c r="G2471" s="7">
        <v>0</v>
      </c>
      <c r="H2471" s="7" t="s">
        <v>2693</v>
      </c>
      <c r="I2471" s="7" t="s">
        <v>2517</v>
      </c>
      <c r="J2471" s="7" t="s">
        <v>527</v>
      </c>
      <c r="R2471" s="7" t="s">
        <v>0</v>
      </c>
      <c r="S2471" s="7">
        <v>3139</v>
      </c>
      <c r="T2471" s="7">
        <v>253</v>
      </c>
      <c r="U2471" s="7">
        <v>100</v>
      </c>
      <c r="V2471" s="7" t="s">
        <v>1</v>
      </c>
      <c r="W2471" s="7">
        <v>0</v>
      </c>
      <c r="X2471" s="7">
        <v>0</v>
      </c>
      <c r="Y2471" s="7" t="s">
        <v>2693</v>
      </c>
      <c r="Z2471" s="7" t="s">
        <v>2517</v>
      </c>
      <c r="AA2471" s="7" t="s">
        <v>527</v>
      </c>
    </row>
    <row r="2472" spans="1:27" x14ac:dyDescent="0.35">
      <c r="A2472" s="7" t="s">
        <v>0</v>
      </c>
      <c r="B2472" s="7">
        <v>3139</v>
      </c>
      <c r="C2472" s="7">
        <v>253</v>
      </c>
      <c r="D2472" s="7">
        <v>100</v>
      </c>
      <c r="E2472" s="7" t="s">
        <v>1</v>
      </c>
      <c r="F2472" s="7">
        <v>0</v>
      </c>
      <c r="G2472" s="7">
        <v>0</v>
      </c>
      <c r="H2472" s="7" t="s">
        <v>2693</v>
      </c>
      <c r="I2472" s="7" t="s">
        <v>2521</v>
      </c>
      <c r="J2472" s="7" t="s">
        <v>527</v>
      </c>
      <c r="R2472" s="7" t="s">
        <v>0</v>
      </c>
      <c r="S2472" s="7">
        <v>3139</v>
      </c>
      <c r="T2472" s="7">
        <v>253</v>
      </c>
      <c r="U2472" s="7">
        <v>100</v>
      </c>
      <c r="V2472" s="7" t="s">
        <v>1</v>
      </c>
      <c r="W2472" s="7">
        <v>0</v>
      </c>
      <c r="X2472" s="7">
        <v>0</v>
      </c>
      <c r="Y2472" s="7" t="s">
        <v>2693</v>
      </c>
      <c r="Z2472" s="7" t="s">
        <v>2521</v>
      </c>
      <c r="AA2472" s="7" t="s">
        <v>527</v>
      </c>
    </row>
    <row r="2473" spans="1:27" x14ac:dyDescent="0.35">
      <c r="A2473" s="7" t="s">
        <v>0</v>
      </c>
      <c r="B2473" s="7">
        <v>3139</v>
      </c>
      <c r="C2473" s="7">
        <v>253</v>
      </c>
      <c r="D2473" s="7">
        <v>100</v>
      </c>
      <c r="E2473" s="7" t="s">
        <v>1</v>
      </c>
      <c r="F2473" s="7">
        <v>0</v>
      </c>
      <c r="G2473" s="7">
        <v>0</v>
      </c>
      <c r="H2473" s="7" t="s">
        <v>2693</v>
      </c>
      <c r="I2473" s="7" t="s">
        <v>2523</v>
      </c>
      <c r="J2473" s="7" t="s">
        <v>527</v>
      </c>
      <c r="R2473" s="7" t="s">
        <v>0</v>
      </c>
      <c r="S2473" s="7">
        <v>3139</v>
      </c>
      <c r="T2473" s="7">
        <v>253</v>
      </c>
      <c r="U2473" s="7">
        <v>100</v>
      </c>
      <c r="V2473" s="7" t="s">
        <v>1</v>
      </c>
      <c r="W2473" s="7">
        <v>0</v>
      </c>
      <c r="X2473" s="7">
        <v>0</v>
      </c>
      <c r="Y2473" s="7" t="s">
        <v>2693</v>
      </c>
      <c r="Z2473" s="7" t="s">
        <v>2523</v>
      </c>
      <c r="AA2473" s="7" t="s">
        <v>527</v>
      </c>
    </row>
    <row r="2474" spans="1:27" x14ac:dyDescent="0.35">
      <c r="A2474" s="7" t="s">
        <v>0</v>
      </c>
      <c r="B2474" s="7">
        <v>3139</v>
      </c>
      <c r="C2474" s="7">
        <v>253</v>
      </c>
      <c r="D2474" s="7">
        <v>100</v>
      </c>
      <c r="E2474" s="7" t="s">
        <v>1</v>
      </c>
      <c r="F2474" s="7">
        <v>0</v>
      </c>
      <c r="G2474" s="7">
        <v>0</v>
      </c>
      <c r="H2474" s="7" t="s">
        <v>2693</v>
      </c>
      <c r="I2474" s="7" t="s">
        <v>2522</v>
      </c>
      <c r="J2474" s="7" t="s">
        <v>527</v>
      </c>
      <c r="R2474" s="7" t="s">
        <v>0</v>
      </c>
      <c r="S2474" s="7">
        <v>3139</v>
      </c>
      <c r="T2474" s="7">
        <v>253</v>
      </c>
      <c r="U2474" s="7">
        <v>100</v>
      </c>
      <c r="V2474" s="7" t="s">
        <v>1</v>
      </c>
      <c r="W2474" s="7">
        <v>0</v>
      </c>
      <c r="X2474" s="7">
        <v>0</v>
      </c>
      <c r="Y2474" s="7" t="s">
        <v>2693</v>
      </c>
      <c r="Z2474" s="7" t="s">
        <v>2522</v>
      </c>
      <c r="AA2474" s="7" t="s">
        <v>527</v>
      </c>
    </row>
    <row r="2475" spans="1:27" x14ac:dyDescent="0.35">
      <c r="A2475" s="7" t="s">
        <v>0</v>
      </c>
      <c r="B2475" s="7">
        <v>3139</v>
      </c>
      <c r="C2475" s="7">
        <v>253</v>
      </c>
      <c r="D2475" s="7">
        <v>100</v>
      </c>
      <c r="E2475" s="7" t="s">
        <v>1</v>
      </c>
      <c r="F2475" s="7">
        <v>0</v>
      </c>
      <c r="G2475" s="7">
        <v>0</v>
      </c>
      <c r="H2475" s="7" t="s">
        <v>2693</v>
      </c>
      <c r="I2475" s="7" t="s">
        <v>2524</v>
      </c>
      <c r="J2475" s="7" t="s">
        <v>527</v>
      </c>
      <c r="R2475" s="7" t="s">
        <v>0</v>
      </c>
      <c r="S2475" s="7">
        <v>3139</v>
      </c>
      <c r="T2475" s="7">
        <v>253</v>
      </c>
      <c r="U2475" s="7">
        <v>100</v>
      </c>
      <c r="V2475" s="7" t="s">
        <v>1</v>
      </c>
      <c r="W2475" s="7">
        <v>0</v>
      </c>
      <c r="X2475" s="7">
        <v>0</v>
      </c>
      <c r="Y2475" s="7" t="s">
        <v>2693</v>
      </c>
      <c r="Z2475" s="7" t="s">
        <v>2524</v>
      </c>
      <c r="AA2475" s="7" t="s">
        <v>527</v>
      </c>
    </row>
    <row r="2476" spans="1:27" x14ac:dyDescent="0.35">
      <c r="A2476" s="7" t="s">
        <v>0</v>
      </c>
      <c r="B2476" s="7">
        <v>3139</v>
      </c>
      <c r="C2476" s="7">
        <v>253</v>
      </c>
      <c r="D2476" s="7">
        <v>100</v>
      </c>
      <c r="E2476" s="7" t="s">
        <v>1</v>
      </c>
      <c r="F2476" s="7">
        <v>0</v>
      </c>
      <c r="G2476" s="7">
        <v>0</v>
      </c>
      <c r="H2476" s="7" t="s">
        <v>2693</v>
      </c>
      <c r="I2476" s="7" t="s">
        <v>2527</v>
      </c>
      <c r="J2476" s="7" t="s">
        <v>527</v>
      </c>
      <c r="R2476" s="7" t="s">
        <v>0</v>
      </c>
      <c r="S2476" s="7">
        <v>3139</v>
      </c>
      <c r="T2476" s="7">
        <v>253</v>
      </c>
      <c r="U2476" s="7">
        <v>100</v>
      </c>
      <c r="V2476" s="7" t="s">
        <v>1</v>
      </c>
      <c r="W2476" s="7">
        <v>0</v>
      </c>
      <c r="X2476" s="7">
        <v>0</v>
      </c>
      <c r="Y2476" s="7" t="s">
        <v>2693</v>
      </c>
      <c r="Z2476" s="7" t="s">
        <v>2527</v>
      </c>
      <c r="AA2476" s="7" t="s">
        <v>527</v>
      </c>
    </row>
    <row r="2477" spans="1:27" x14ac:dyDescent="0.35">
      <c r="A2477" s="7" t="s">
        <v>0</v>
      </c>
      <c r="B2477" s="7">
        <v>3139</v>
      </c>
      <c r="C2477" s="7">
        <v>253</v>
      </c>
      <c r="D2477" s="7">
        <v>100</v>
      </c>
      <c r="E2477" s="7" t="s">
        <v>1</v>
      </c>
      <c r="F2477" s="7">
        <v>0</v>
      </c>
      <c r="G2477" s="7">
        <v>0</v>
      </c>
      <c r="H2477" s="7" t="s">
        <v>2693</v>
      </c>
      <c r="I2477" s="7" t="s">
        <v>2525</v>
      </c>
      <c r="J2477" s="7" t="s">
        <v>527</v>
      </c>
      <c r="R2477" s="7" t="s">
        <v>0</v>
      </c>
      <c r="S2477" s="7">
        <v>3139</v>
      </c>
      <c r="T2477" s="7">
        <v>253</v>
      </c>
      <c r="U2477" s="7">
        <v>100</v>
      </c>
      <c r="V2477" s="7" t="s">
        <v>1</v>
      </c>
      <c r="W2477" s="7">
        <v>0</v>
      </c>
      <c r="X2477" s="7">
        <v>0</v>
      </c>
      <c r="Y2477" s="7" t="s">
        <v>2693</v>
      </c>
      <c r="Z2477" s="7" t="s">
        <v>2525</v>
      </c>
      <c r="AA2477" s="7" t="s">
        <v>527</v>
      </c>
    </row>
    <row r="2478" spans="1:27" x14ac:dyDescent="0.35">
      <c r="A2478" s="7" t="s">
        <v>0</v>
      </c>
      <c r="B2478" s="7">
        <v>3139</v>
      </c>
      <c r="C2478" s="7">
        <v>253</v>
      </c>
      <c r="D2478" s="7">
        <v>100</v>
      </c>
      <c r="E2478" s="7" t="s">
        <v>1</v>
      </c>
      <c r="F2478" s="7">
        <v>0</v>
      </c>
      <c r="G2478" s="7">
        <v>0</v>
      </c>
      <c r="H2478" s="7" t="s">
        <v>2693</v>
      </c>
      <c r="I2478" s="7" t="s">
        <v>2526</v>
      </c>
      <c r="J2478" s="7" t="s">
        <v>527</v>
      </c>
      <c r="R2478" s="7" t="s">
        <v>0</v>
      </c>
      <c r="S2478" s="7">
        <v>3139</v>
      </c>
      <c r="T2478" s="7">
        <v>253</v>
      </c>
      <c r="U2478" s="7">
        <v>100</v>
      </c>
      <c r="V2478" s="7" t="s">
        <v>1</v>
      </c>
      <c r="W2478" s="7">
        <v>0</v>
      </c>
      <c r="X2478" s="7">
        <v>0</v>
      </c>
      <c r="Y2478" s="7" t="s">
        <v>2693</v>
      </c>
      <c r="Z2478" s="7" t="s">
        <v>2526</v>
      </c>
      <c r="AA2478" s="7" t="s">
        <v>527</v>
      </c>
    </row>
    <row r="2479" spans="1:27" x14ac:dyDescent="0.35">
      <c r="A2479" s="7" t="s">
        <v>0</v>
      </c>
      <c r="B2479" s="7">
        <v>3139</v>
      </c>
      <c r="C2479" s="7">
        <v>253</v>
      </c>
      <c r="D2479" s="7">
        <v>100</v>
      </c>
      <c r="E2479" s="7" t="s">
        <v>1</v>
      </c>
      <c r="F2479" s="7">
        <v>0</v>
      </c>
      <c r="G2479" s="7">
        <v>0</v>
      </c>
      <c r="H2479" s="7" t="s">
        <v>2693</v>
      </c>
      <c r="I2479" s="7" t="s">
        <v>2530</v>
      </c>
      <c r="J2479" s="7" t="s">
        <v>527</v>
      </c>
      <c r="R2479" s="7" t="s">
        <v>0</v>
      </c>
      <c r="S2479" s="7">
        <v>3139</v>
      </c>
      <c r="T2479" s="7">
        <v>253</v>
      </c>
      <c r="U2479" s="7">
        <v>100</v>
      </c>
      <c r="V2479" s="7" t="s">
        <v>1</v>
      </c>
      <c r="W2479" s="7">
        <v>0</v>
      </c>
      <c r="X2479" s="7">
        <v>0</v>
      </c>
      <c r="Y2479" s="7" t="s">
        <v>2693</v>
      </c>
      <c r="Z2479" s="7" t="s">
        <v>2530</v>
      </c>
      <c r="AA2479" s="7" t="s">
        <v>527</v>
      </c>
    </row>
    <row r="2480" spans="1:27" x14ac:dyDescent="0.35">
      <c r="A2480" s="7" t="s">
        <v>0</v>
      </c>
      <c r="B2480" s="7">
        <v>3139</v>
      </c>
      <c r="C2480" s="7">
        <v>253</v>
      </c>
      <c r="D2480" s="7">
        <v>100</v>
      </c>
      <c r="E2480" s="7" t="s">
        <v>1</v>
      </c>
      <c r="F2480" s="7">
        <v>0</v>
      </c>
      <c r="G2480" s="7">
        <v>0</v>
      </c>
      <c r="H2480" s="7" t="s">
        <v>2693</v>
      </c>
      <c r="I2480" s="7" t="s">
        <v>2529</v>
      </c>
      <c r="J2480" s="7" t="s">
        <v>527</v>
      </c>
      <c r="R2480" s="7" t="s">
        <v>0</v>
      </c>
      <c r="S2480" s="7">
        <v>3139</v>
      </c>
      <c r="T2480" s="7">
        <v>253</v>
      </c>
      <c r="U2480" s="7">
        <v>100</v>
      </c>
      <c r="V2480" s="7" t="s">
        <v>1</v>
      </c>
      <c r="W2480" s="7">
        <v>0</v>
      </c>
      <c r="X2480" s="7">
        <v>0</v>
      </c>
      <c r="Y2480" s="7" t="s">
        <v>2693</v>
      </c>
      <c r="Z2480" s="7" t="s">
        <v>2529</v>
      </c>
      <c r="AA2480" s="7" t="s">
        <v>527</v>
      </c>
    </row>
    <row r="2481" spans="1:27" x14ac:dyDescent="0.35">
      <c r="A2481" s="7" t="s">
        <v>0</v>
      </c>
      <c r="B2481" s="7">
        <v>3139</v>
      </c>
      <c r="C2481" s="7">
        <v>253</v>
      </c>
      <c r="D2481" s="7">
        <v>100</v>
      </c>
      <c r="E2481" s="7" t="s">
        <v>1</v>
      </c>
      <c r="F2481" s="7">
        <v>0</v>
      </c>
      <c r="G2481" s="7">
        <v>0</v>
      </c>
      <c r="H2481" s="7" t="s">
        <v>2693</v>
      </c>
      <c r="I2481" s="7" t="s">
        <v>2528</v>
      </c>
      <c r="J2481" s="7" t="s">
        <v>527</v>
      </c>
      <c r="R2481" s="7" t="s">
        <v>0</v>
      </c>
      <c r="S2481" s="7">
        <v>3139</v>
      </c>
      <c r="T2481" s="7">
        <v>253</v>
      </c>
      <c r="U2481" s="7">
        <v>100</v>
      </c>
      <c r="V2481" s="7" t="s">
        <v>1</v>
      </c>
      <c r="W2481" s="7">
        <v>0</v>
      </c>
      <c r="X2481" s="7">
        <v>0</v>
      </c>
      <c r="Y2481" s="7" t="s">
        <v>2693</v>
      </c>
      <c r="Z2481" s="7" t="s">
        <v>2528</v>
      </c>
      <c r="AA2481" s="7" t="s">
        <v>527</v>
      </c>
    </row>
    <row r="2482" spans="1:27" x14ac:dyDescent="0.35">
      <c r="A2482" s="7" t="s">
        <v>0</v>
      </c>
      <c r="B2482" s="7">
        <v>3139</v>
      </c>
      <c r="C2482" s="7">
        <v>253</v>
      </c>
      <c r="D2482" s="7">
        <v>100</v>
      </c>
      <c r="E2482" s="7" t="s">
        <v>1</v>
      </c>
      <c r="F2482" s="7">
        <v>0</v>
      </c>
      <c r="G2482" s="7">
        <v>0</v>
      </c>
      <c r="H2482" s="7" t="s">
        <v>2693</v>
      </c>
      <c r="I2482" s="7" t="s">
        <v>2531</v>
      </c>
      <c r="J2482" s="7" t="s">
        <v>527</v>
      </c>
      <c r="R2482" s="7" t="s">
        <v>0</v>
      </c>
      <c r="S2482" s="7">
        <v>3139</v>
      </c>
      <c r="T2482" s="7">
        <v>253</v>
      </c>
      <c r="U2482" s="7">
        <v>100</v>
      </c>
      <c r="V2482" s="7" t="s">
        <v>1</v>
      </c>
      <c r="W2482" s="7">
        <v>0</v>
      </c>
      <c r="X2482" s="7">
        <v>0</v>
      </c>
      <c r="Y2482" s="7" t="s">
        <v>2693</v>
      </c>
      <c r="Z2482" s="7" t="s">
        <v>2531</v>
      </c>
      <c r="AA2482" s="7" t="s">
        <v>527</v>
      </c>
    </row>
    <row r="2483" spans="1:27" x14ac:dyDescent="0.35">
      <c r="A2483" s="7" t="s">
        <v>0</v>
      </c>
      <c r="B2483" s="7">
        <v>3139</v>
      </c>
      <c r="C2483" s="7">
        <v>253</v>
      </c>
      <c r="D2483" s="7">
        <v>100</v>
      </c>
      <c r="E2483" s="7" t="s">
        <v>1</v>
      </c>
      <c r="F2483" s="7">
        <v>0</v>
      </c>
      <c r="G2483" s="7">
        <v>0</v>
      </c>
      <c r="H2483" s="7" t="s">
        <v>2693</v>
      </c>
      <c r="I2483" s="7" t="s">
        <v>2534</v>
      </c>
      <c r="J2483" s="7" t="s">
        <v>527</v>
      </c>
      <c r="R2483" s="7" t="s">
        <v>0</v>
      </c>
      <c r="S2483" s="7">
        <v>3139</v>
      </c>
      <c r="T2483" s="7">
        <v>253</v>
      </c>
      <c r="U2483" s="7">
        <v>100</v>
      </c>
      <c r="V2483" s="7" t="s">
        <v>1</v>
      </c>
      <c r="W2483" s="7">
        <v>0</v>
      </c>
      <c r="X2483" s="7">
        <v>0</v>
      </c>
      <c r="Y2483" s="7" t="s">
        <v>2693</v>
      </c>
      <c r="Z2483" s="7" t="s">
        <v>2534</v>
      </c>
      <c r="AA2483" s="7" t="s">
        <v>527</v>
      </c>
    </row>
    <row r="2484" spans="1:27" x14ac:dyDescent="0.35">
      <c r="A2484" s="7" t="s">
        <v>0</v>
      </c>
      <c r="B2484" s="7">
        <v>3139</v>
      </c>
      <c r="C2484" s="7">
        <v>253</v>
      </c>
      <c r="D2484" s="7">
        <v>100</v>
      </c>
      <c r="E2484" s="7" t="s">
        <v>1</v>
      </c>
      <c r="F2484" s="7">
        <v>0</v>
      </c>
      <c r="G2484" s="7">
        <v>0</v>
      </c>
      <c r="H2484" s="7" t="s">
        <v>2693</v>
      </c>
      <c r="I2484" s="7" t="s">
        <v>2532</v>
      </c>
      <c r="J2484" s="7" t="s">
        <v>527</v>
      </c>
      <c r="R2484" s="7" t="s">
        <v>0</v>
      </c>
      <c r="S2484" s="7">
        <v>3139</v>
      </c>
      <c r="T2484" s="7">
        <v>253</v>
      </c>
      <c r="U2484" s="7">
        <v>100</v>
      </c>
      <c r="V2484" s="7" t="s">
        <v>1</v>
      </c>
      <c r="W2484" s="7">
        <v>0</v>
      </c>
      <c r="X2484" s="7">
        <v>0</v>
      </c>
      <c r="Y2484" s="7" t="s">
        <v>2693</v>
      </c>
      <c r="Z2484" s="7" t="s">
        <v>2532</v>
      </c>
      <c r="AA2484" s="7" t="s">
        <v>527</v>
      </c>
    </row>
    <row r="2485" spans="1:27" x14ac:dyDescent="0.35">
      <c r="A2485" s="7" t="s">
        <v>0</v>
      </c>
      <c r="B2485" s="7">
        <v>3139</v>
      </c>
      <c r="C2485" s="7">
        <v>253</v>
      </c>
      <c r="D2485" s="7">
        <v>100</v>
      </c>
      <c r="E2485" s="7" t="s">
        <v>1</v>
      </c>
      <c r="F2485" s="7">
        <v>0</v>
      </c>
      <c r="G2485" s="7">
        <v>0</v>
      </c>
      <c r="H2485" s="7" t="s">
        <v>2693</v>
      </c>
      <c r="I2485" s="7" t="s">
        <v>2533</v>
      </c>
      <c r="J2485" s="7" t="s">
        <v>527</v>
      </c>
      <c r="R2485" s="7" t="s">
        <v>0</v>
      </c>
      <c r="S2485" s="7">
        <v>3139</v>
      </c>
      <c r="T2485" s="7">
        <v>253</v>
      </c>
      <c r="U2485" s="7">
        <v>100</v>
      </c>
      <c r="V2485" s="7" t="s">
        <v>1</v>
      </c>
      <c r="W2485" s="7">
        <v>0</v>
      </c>
      <c r="X2485" s="7">
        <v>0</v>
      </c>
      <c r="Y2485" s="7" t="s">
        <v>2693</v>
      </c>
      <c r="Z2485" s="7" t="s">
        <v>2533</v>
      </c>
      <c r="AA2485" s="7" t="s">
        <v>527</v>
      </c>
    </row>
    <row r="2486" spans="1:27" x14ac:dyDescent="0.35">
      <c r="A2486" s="7" t="s">
        <v>0</v>
      </c>
      <c r="B2486" s="7">
        <v>3139</v>
      </c>
      <c r="C2486" s="7">
        <v>253</v>
      </c>
      <c r="D2486" s="7">
        <v>100</v>
      </c>
      <c r="E2486" s="7" t="s">
        <v>1</v>
      </c>
      <c r="F2486" s="7">
        <v>0</v>
      </c>
      <c r="G2486" s="7">
        <v>0</v>
      </c>
      <c r="H2486" s="7" t="s">
        <v>2693</v>
      </c>
      <c r="I2486" s="7" t="s">
        <v>2536</v>
      </c>
      <c r="J2486" s="7" t="s">
        <v>527</v>
      </c>
      <c r="R2486" s="7" t="s">
        <v>0</v>
      </c>
      <c r="S2486" s="7">
        <v>3139</v>
      </c>
      <c r="T2486" s="7">
        <v>253</v>
      </c>
      <c r="U2486" s="7">
        <v>100</v>
      </c>
      <c r="V2486" s="7" t="s">
        <v>1</v>
      </c>
      <c r="W2486" s="7">
        <v>0</v>
      </c>
      <c r="X2486" s="7">
        <v>0</v>
      </c>
      <c r="Y2486" s="7" t="s">
        <v>2693</v>
      </c>
      <c r="Z2486" s="7" t="s">
        <v>2536</v>
      </c>
      <c r="AA2486" s="7" t="s">
        <v>527</v>
      </c>
    </row>
    <row r="2487" spans="1:27" x14ac:dyDescent="0.35">
      <c r="A2487" s="7" t="s">
        <v>0</v>
      </c>
      <c r="B2487" s="7">
        <v>3139</v>
      </c>
      <c r="C2487" s="7">
        <v>253</v>
      </c>
      <c r="D2487" s="7">
        <v>100</v>
      </c>
      <c r="E2487" s="7" t="s">
        <v>1</v>
      </c>
      <c r="F2487" s="7">
        <v>0</v>
      </c>
      <c r="G2487" s="7">
        <v>0</v>
      </c>
      <c r="H2487" s="7" t="s">
        <v>2693</v>
      </c>
      <c r="I2487" s="7" t="s">
        <v>2535</v>
      </c>
      <c r="J2487" s="7" t="s">
        <v>527</v>
      </c>
      <c r="R2487" s="7" t="s">
        <v>0</v>
      </c>
      <c r="S2487" s="7">
        <v>3139</v>
      </c>
      <c r="T2487" s="7">
        <v>253</v>
      </c>
      <c r="U2487" s="7">
        <v>100</v>
      </c>
      <c r="V2487" s="7" t="s">
        <v>1</v>
      </c>
      <c r="W2487" s="7">
        <v>0</v>
      </c>
      <c r="X2487" s="7">
        <v>0</v>
      </c>
      <c r="Y2487" s="7" t="s">
        <v>2693</v>
      </c>
      <c r="Z2487" s="7" t="s">
        <v>2535</v>
      </c>
      <c r="AA2487" s="7" t="s">
        <v>527</v>
      </c>
    </row>
    <row r="2488" spans="1:27" x14ac:dyDescent="0.35">
      <c r="A2488" s="7" t="s">
        <v>0</v>
      </c>
      <c r="B2488" s="7">
        <v>3139</v>
      </c>
      <c r="C2488" s="7">
        <v>253</v>
      </c>
      <c r="D2488" s="7">
        <v>100</v>
      </c>
      <c r="E2488" s="7" t="s">
        <v>1</v>
      </c>
      <c r="F2488" s="7">
        <v>0</v>
      </c>
      <c r="G2488" s="7">
        <v>0</v>
      </c>
      <c r="H2488" s="7" t="s">
        <v>2693</v>
      </c>
      <c r="I2488" s="7" t="s">
        <v>2537</v>
      </c>
      <c r="J2488" s="7" t="s">
        <v>527</v>
      </c>
      <c r="R2488" s="7" t="s">
        <v>0</v>
      </c>
      <c r="S2488" s="7">
        <v>3139</v>
      </c>
      <c r="T2488" s="7">
        <v>253</v>
      </c>
      <c r="U2488" s="7">
        <v>100</v>
      </c>
      <c r="V2488" s="7" t="s">
        <v>1</v>
      </c>
      <c r="W2488" s="7">
        <v>0</v>
      </c>
      <c r="X2488" s="7">
        <v>0</v>
      </c>
      <c r="Y2488" s="7" t="s">
        <v>2693</v>
      </c>
      <c r="Z2488" s="7" t="s">
        <v>2537</v>
      </c>
      <c r="AA2488" s="7" t="s">
        <v>527</v>
      </c>
    </row>
    <row r="2489" spans="1:27" x14ac:dyDescent="0.35">
      <c r="A2489" s="7" t="s">
        <v>0</v>
      </c>
      <c r="B2489" s="7">
        <v>3139</v>
      </c>
      <c r="C2489" s="7">
        <v>253</v>
      </c>
      <c r="D2489" s="7">
        <v>100</v>
      </c>
      <c r="E2489" s="7" t="s">
        <v>1</v>
      </c>
      <c r="F2489" s="7">
        <v>0</v>
      </c>
      <c r="G2489" s="7">
        <v>0</v>
      </c>
      <c r="H2489" s="7" t="s">
        <v>2693</v>
      </c>
      <c r="I2489" s="7" t="s">
        <v>2538</v>
      </c>
      <c r="J2489" s="7" t="s">
        <v>527</v>
      </c>
      <c r="R2489" s="7" t="s">
        <v>0</v>
      </c>
      <c r="S2489" s="7">
        <v>3139</v>
      </c>
      <c r="T2489" s="7">
        <v>253</v>
      </c>
      <c r="U2489" s="7">
        <v>100</v>
      </c>
      <c r="V2489" s="7" t="s">
        <v>1</v>
      </c>
      <c r="W2489" s="7">
        <v>0</v>
      </c>
      <c r="X2489" s="7">
        <v>0</v>
      </c>
      <c r="Y2489" s="7" t="s">
        <v>2693</v>
      </c>
      <c r="Z2489" s="7" t="s">
        <v>2538</v>
      </c>
      <c r="AA2489" s="7" t="s">
        <v>527</v>
      </c>
    </row>
    <row r="2490" spans="1:27" x14ac:dyDescent="0.35">
      <c r="A2490" s="7" t="s">
        <v>0</v>
      </c>
      <c r="B2490" s="7">
        <v>3139</v>
      </c>
      <c r="C2490" s="7">
        <v>253</v>
      </c>
      <c r="D2490" s="7">
        <v>100</v>
      </c>
      <c r="E2490" s="7" t="s">
        <v>1</v>
      </c>
      <c r="F2490" s="7">
        <v>0</v>
      </c>
      <c r="G2490" s="7">
        <v>0</v>
      </c>
      <c r="H2490" s="7" t="s">
        <v>2693</v>
      </c>
      <c r="I2490" s="7" t="s">
        <v>2542</v>
      </c>
      <c r="J2490" s="7" t="s">
        <v>527</v>
      </c>
      <c r="R2490" s="7" t="s">
        <v>0</v>
      </c>
      <c r="S2490" s="7">
        <v>3139</v>
      </c>
      <c r="T2490" s="7">
        <v>253</v>
      </c>
      <c r="U2490" s="7">
        <v>100</v>
      </c>
      <c r="V2490" s="7" t="s">
        <v>1</v>
      </c>
      <c r="W2490" s="7">
        <v>0</v>
      </c>
      <c r="X2490" s="7">
        <v>0</v>
      </c>
      <c r="Y2490" s="7" t="s">
        <v>2693</v>
      </c>
      <c r="Z2490" s="7" t="s">
        <v>2542</v>
      </c>
      <c r="AA2490" s="7" t="s">
        <v>527</v>
      </c>
    </row>
    <row r="2491" spans="1:27" x14ac:dyDescent="0.35">
      <c r="A2491" s="7" t="s">
        <v>0</v>
      </c>
      <c r="B2491" s="7">
        <v>3139</v>
      </c>
      <c r="C2491" s="7">
        <v>253</v>
      </c>
      <c r="D2491" s="7">
        <v>100</v>
      </c>
      <c r="E2491" s="7" t="s">
        <v>1</v>
      </c>
      <c r="F2491" s="7">
        <v>0</v>
      </c>
      <c r="G2491" s="7">
        <v>0</v>
      </c>
      <c r="H2491" s="7" t="s">
        <v>2693</v>
      </c>
      <c r="I2491" s="7" t="s">
        <v>2539</v>
      </c>
      <c r="J2491" s="7" t="s">
        <v>527</v>
      </c>
      <c r="R2491" s="7" t="s">
        <v>0</v>
      </c>
      <c r="S2491" s="7">
        <v>3139</v>
      </c>
      <c r="T2491" s="7">
        <v>253</v>
      </c>
      <c r="U2491" s="7">
        <v>100</v>
      </c>
      <c r="V2491" s="7" t="s">
        <v>1</v>
      </c>
      <c r="W2491" s="7">
        <v>0</v>
      </c>
      <c r="X2491" s="7">
        <v>0</v>
      </c>
      <c r="Y2491" s="7" t="s">
        <v>2693</v>
      </c>
      <c r="Z2491" s="7" t="s">
        <v>2539</v>
      </c>
      <c r="AA2491" s="7" t="s">
        <v>527</v>
      </c>
    </row>
    <row r="2492" spans="1:27" x14ac:dyDescent="0.35">
      <c r="A2492" s="7" t="s">
        <v>0</v>
      </c>
      <c r="B2492" s="7">
        <v>3139</v>
      </c>
      <c r="C2492" s="7">
        <v>253</v>
      </c>
      <c r="D2492" s="7">
        <v>100</v>
      </c>
      <c r="E2492" s="7" t="s">
        <v>1</v>
      </c>
      <c r="F2492" s="7">
        <v>0</v>
      </c>
      <c r="G2492" s="7">
        <v>0</v>
      </c>
      <c r="H2492" s="7" t="s">
        <v>2693</v>
      </c>
      <c r="I2492" s="7" t="s">
        <v>2541</v>
      </c>
      <c r="J2492" s="7" t="s">
        <v>527</v>
      </c>
      <c r="R2492" s="7" t="s">
        <v>0</v>
      </c>
      <c r="S2492" s="7">
        <v>3139</v>
      </c>
      <c r="T2492" s="7">
        <v>253</v>
      </c>
      <c r="U2492" s="7">
        <v>100</v>
      </c>
      <c r="V2492" s="7" t="s">
        <v>1</v>
      </c>
      <c r="W2492" s="7">
        <v>0</v>
      </c>
      <c r="X2492" s="7">
        <v>0</v>
      </c>
      <c r="Y2492" s="7" t="s">
        <v>2693</v>
      </c>
      <c r="Z2492" s="7" t="s">
        <v>2541</v>
      </c>
      <c r="AA2492" s="7" t="s">
        <v>527</v>
      </c>
    </row>
    <row r="2493" spans="1:27" x14ac:dyDescent="0.35">
      <c r="A2493" s="7" t="s">
        <v>0</v>
      </c>
      <c r="B2493" s="7">
        <v>3139</v>
      </c>
      <c r="C2493" s="7">
        <v>253</v>
      </c>
      <c r="D2493" s="7">
        <v>100</v>
      </c>
      <c r="E2493" s="7" t="s">
        <v>1</v>
      </c>
      <c r="F2493" s="7">
        <v>0</v>
      </c>
      <c r="G2493" s="7">
        <v>0</v>
      </c>
      <c r="H2493" s="7" t="s">
        <v>2693</v>
      </c>
      <c r="I2493" s="7" t="s">
        <v>2543</v>
      </c>
      <c r="J2493" s="7" t="s">
        <v>527</v>
      </c>
      <c r="R2493" s="7" t="s">
        <v>0</v>
      </c>
      <c r="S2493" s="7">
        <v>3139</v>
      </c>
      <c r="T2493" s="7">
        <v>253</v>
      </c>
      <c r="U2493" s="7">
        <v>100</v>
      </c>
      <c r="V2493" s="7" t="s">
        <v>1</v>
      </c>
      <c r="W2493" s="7">
        <v>0</v>
      </c>
      <c r="X2493" s="7">
        <v>0</v>
      </c>
      <c r="Y2493" s="7" t="s">
        <v>2693</v>
      </c>
      <c r="Z2493" s="7" t="s">
        <v>2543</v>
      </c>
      <c r="AA2493" s="7" t="s">
        <v>527</v>
      </c>
    </row>
    <row r="2494" spans="1:27" x14ac:dyDescent="0.35">
      <c r="A2494" s="7" t="s">
        <v>0</v>
      </c>
      <c r="B2494" s="7">
        <v>3139</v>
      </c>
      <c r="C2494" s="7">
        <v>253</v>
      </c>
      <c r="D2494" s="7">
        <v>100</v>
      </c>
      <c r="E2494" s="7" t="s">
        <v>1</v>
      </c>
      <c r="F2494" s="7">
        <v>0</v>
      </c>
      <c r="G2494" s="7">
        <v>0</v>
      </c>
      <c r="H2494" s="7" t="s">
        <v>2693</v>
      </c>
      <c r="I2494" s="7" t="s">
        <v>2546</v>
      </c>
      <c r="J2494" s="7" t="s">
        <v>527</v>
      </c>
      <c r="R2494" s="7" t="s">
        <v>0</v>
      </c>
      <c r="S2494" s="7">
        <v>3139</v>
      </c>
      <c r="T2494" s="7">
        <v>253</v>
      </c>
      <c r="U2494" s="7">
        <v>100</v>
      </c>
      <c r="V2494" s="7" t="s">
        <v>1</v>
      </c>
      <c r="W2494" s="7">
        <v>0</v>
      </c>
      <c r="X2494" s="7">
        <v>0</v>
      </c>
      <c r="Y2494" s="7" t="s">
        <v>2693</v>
      </c>
      <c r="Z2494" s="7" t="s">
        <v>2546</v>
      </c>
      <c r="AA2494" s="7" t="s">
        <v>527</v>
      </c>
    </row>
    <row r="2495" spans="1:27" x14ac:dyDescent="0.35">
      <c r="A2495" s="7" t="s">
        <v>0</v>
      </c>
      <c r="B2495" s="7">
        <v>3139</v>
      </c>
      <c r="C2495" s="7">
        <v>253</v>
      </c>
      <c r="D2495" s="7">
        <v>100</v>
      </c>
      <c r="E2495" s="7" t="s">
        <v>1</v>
      </c>
      <c r="F2495" s="7">
        <v>0</v>
      </c>
      <c r="G2495" s="7">
        <v>0</v>
      </c>
      <c r="H2495" s="7" t="s">
        <v>2693</v>
      </c>
      <c r="I2495" s="7" t="s">
        <v>2545</v>
      </c>
      <c r="J2495" s="7" t="s">
        <v>527</v>
      </c>
      <c r="R2495" s="7" t="s">
        <v>0</v>
      </c>
      <c r="S2495" s="7">
        <v>3139</v>
      </c>
      <c r="T2495" s="7">
        <v>253</v>
      </c>
      <c r="U2495" s="7">
        <v>100</v>
      </c>
      <c r="V2495" s="7" t="s">
        <v>1</v>
      </c>
      <c r="W2495" s="7">
        <v>0</v>
      </c>
      <c r="X2495" s="7">
        <v>0</v>
      </c>
      <c r="Y2495" s="7" t="s">
        <v>2693</v>
      </c>
      <c r="Z2495" s="7" t="s">
        <v>2545</v>
      </c>
      <c r="AA2495" s="7" t="s">
        <v>527</v>
      </c>
    </row>
    <row r="2496" spans="1:27" x14ac:dyDescent="0.35">
      <c r="A2496" s="7" t="s">
        <v>0</v>
      </c>
      <c r="B2496" s="7">
        <v>3139</v>
      </c>
      <c r="C2496" s="7">
        <v>253</v>
      </c>
      <c r="D2496" s="7">
        <v>100</v>
      </c>
      <c r="E2496" s="7" t="s">
        <v>1</v>
      </c>
      <c r="F2496" s="7">
        <v>0</v>
      </c>
      <c r="G2496" s="7">
        <v>0</v>
      </c>
      <c r="H2496" s="7" t="s">
        <v>2693</v>
      </c>
      <c r="I2496" s="7" t="s">
        <v>2544</v>
      </c>
      <c r="J2496" s="7" t="s">
        <v>527</v>
      </c>
      <c r="R2496" s="7" t="s">
        <v>0</v>
      </c>
      <c r="S2496" s="7">
        <v>3139</v>
      </c>
      <c r="T2496" s="7">
        <v>253</v>
      </c>
      <c r="U2496" s="7">
        <v>100</v>
      </c>
      <c r="V2496" s="7" t="s">
        <v>1</v>
      </c>
      <c r="W2496" s="7">
        <v>0</v>
      </c>
      <c r="X2496" s="7">
        <v>0</v>
      </c>
      <c r="Y2496" s="7" t="s">
        <v>2693</v>
      </c>
      <c r="Z2496" s="7" t="s">
        <v>2544</v>
      </c>
      <c r="AA2496" s="7" t="s">
        <v>527</v>
      </c>
    </row>
    <row r="2497" spans="1:27" x14ac:dyDescent="0.35">
      <c r="A2497" s="7" t="s">
        <v>0</v>
      </c>
      <c r="B2497" s="7">
        <v>3139</v>
      </c>
      <c r="C2497" s="7">
        <v>253</v>
      </c>
      <c r="D2497" s="7">
        <v>100</v>
      </c>
      <c r="E2497" s="7" t="s">
        <v>1</v>
      </c>
      <c r="F2497" s="7">
        <v>0</v>
      </c>
      <c r="G2497" s="7">
        <v>0</v>
      </c>
      <c r="H2497" s="7" t="s">
        <v>2693</v>
      </c>
      <c r="I2497" s="7" t="s">
        <v>2547</v>
      </c>
      <c r="J2497" s="7" t="s">
        <v>527</v>
      </c>
      <c r="R2497" s="7" t="s">
        <v>0</v>
      </c>
      <c r="S2497" s="7">
        <v>3139</v>
      </c>
      <c r="T2497" s="7">
        <v>253</v>
      </c>
      <c r="U2497" s="7">
        <v>100</v>
      </c>
      <c r="V2497" s="7" t="s">
        <v>1</v>
      </c>
      <c r="W2497" s="7">
        <v>0</v>
      </c>
      <c r="X2497" s="7">
        <v>0</v>
      </c>
      <c r="Y2497" s="7" t="s">
        <v>2693</v>
      </c>
      <c r="Z2497" s="7" t="s">
        <v>2547</v>
      </c>
      <c r="AA2497" s="7" t="s">
        <v>527</v>
      </c>
    </row>
    <row r="2498" spans="1:27" x14ac:dyDescent="0.35">
      <c r="A2498" s="7" t="s">
        <v>0</v>
      </c>
      <c r="B2498" s="7">
        <v>3139</v>
      </c>
      <c r="C2498" s="7">
        <v>253</v>
      </c>
      <c r="D2498" s="7">
        <v>100</v>
      </c>
      <c r="E2498" s="7" t="s">
        <v>1</v>
      </c>
      <c r="F2498" s="7">
        <v>0</v>
      </c>
      <c r="G2498" s="7">
        <v>0</v>
      </c>
      <c r="H2498" s="7" t="s">
        <v>2693</v>
      </c>
      <c r="I2498" s="7" t="s">
        <v>2552</v>
      </c>
      <c r="J2498" s="7" t="s">
        <v>527</v>
      </c>
      <c r="R2498" s="7" t="s">
        <v>0</v>
      </c>
      <c r="S2498" s="7">
        <v>3139</v>
      </c>
      <c r="T2498" s="7">
        <v>253</v>
      </c>
      <c r="U2498" s="7">
        <v>100</v>
      </c>
      <c r="V2498" s="7" t="s">
        <v>1</v>
      </c>
      <c r="W2498" s="7">
        <v>0</v>
      </c>
      <c r="X2498" s="7">
        <v>0</v>
      </c>
      <c r="Y2498" s="7" t="s">
        <v>2693</v>
      </c>
      <c r="Z2498" s="7" t="s">
        <v>2552</v>
      </c>
      <c r="AA2498" s="7" t="s">
        <v>527</v>
      </c>
    </row>
    <row r="2499" spans="1:27" x14ac:dyDescent="0.35">
      <c r="A2499" s="7" t="s">
        <v>0</v>
      </c>
      <c r="B2499" s="7">
        <v>3139</v>
      </c>
      <c r="C2499" s="7">
        <v>253</v>
      </c>
      <c r="D2499" s="7">
        <v>100</v>
      </c>
      <c r="E2499" s="7" t="s">
        <v>1</v>
      </c>
      <c r="F2499" s="7">
        <v>0</v>
      </c>
      <c r="G2499" s="7">
        <v>0</v>
      </c>
      <c r="H2499" s="7" t="s">
        <v>2693</v>
      </c>
      <c r="I2499" s="7" t="s">
        <v>2548</v>
      </c>
      <c r="J2499" s="7" t="s">
        <v>527</v>
      </c>
      <c r="R2499" s="7" t="s">
        <v>0</v>
      </c>
      <c r="S2499" s="7">
        <v>3139</v>
      </c>
      <c r="T2499" s="7">
        <v>253</v>
      </c>
      <c r="U2499" s="7">
        <v>100</v>
      </c>
      <c r="V2499" s="7" t="s">
        <v>1</v>
      </c>
      <c r="W2499" s="7">
        <v>0</v>
      </c>
      <c r="X2499" s="7">
        <v>0</v>
      </c>
      <c r="Y2499" s="7" t="s">
        <v>2693</v>
      </c>
      <c r="Z2499" s="7" t="s">
        <v>2548</v>
      </c>
      <c r="AA2499" s="7" t="s">
        <v>527</v>
      </c>
    </row>
    <row r="2500" spans="1:27" x14ac:dyDescent="0.35">
      <c r="A2500" s="7" t="s">
        <v>0</v>
      </c>
      <c r="B2500" s="7">
        <v>3139</v>
      </c>
      <c r="C2500" s="7">
        <v>253</v>
      </c>
      <c r="D2500" s="7">
        <v>100</v>
      </c>
      <c r="E2500" s="7" t="s">
        <v>1</v>
      </c>
      <c r="F2500" s="7">
        <v>0</v>
      </c>
      <c r="G2500" s="7">
        <v>0</v>
      </c>
      <c r="H2500" s="7" t="s">
        <v>2693</v>
      </c>
      <c r="I2500" s="7" t="s">
        <v>2550</v>
      </c>
      <c r="J2500" s="7" t="s">
        <v>527</v>
      </c>
      <c r="R2500" s="7" t="s">
        <v>0</v>
      </c>
      <c r="S2500" s="7">
        <v>3139</v>
      </c>
      <c r="T2500" s="7">
        <v>253</v>
      </c>
      <c r="U2500" s="7">
        <v>100</v>
      </c>
      <c r="V2500" s="7" t="s">
        <v>1</v>
      </c>
      <c r="W2500" s="7">
        <v>0</v>
      </c>
      <c r="X2500" s="7">
        <v>0</v>
      </c>
      <c r="Y2500" s="7" t="s">
        <v>2693</v>
      </c>
      <c r="Z2500" s="7" t="s">
        <v>2550</v>
      </c>
      <c r="AA2500" s="7" t="s">
        <v>527</v>
      </c>
    </row>
    <row r="2501" spans="1:27" x14ac:dyDescent="0.35">
      <c r="A2501" s="7" t="s">
        <v>0</v>
      </c>
      <c r="B2501" s="7">
        <v>3139</v>
      </c>
      <c r="C2501" s="7">
        <v>253</v>
      </c>
      <c r="D2501" s="7">
        <v>100</v>
      </c>
      <c r="E2501" s="7" t="s">
        <v>1</v>
      </c>
      <c r="F2501" s="7">
        <v>0</v>
      </c>
      <c r="G2501" s="7">
        <v>0</v>
      </c>
      <c r="H2501" s="7" t="s">
        <v>2693</v>
      </c>
      <c r="I2501" s="7" t="s">
        <v>2549</v>
      </c>
      <c r="J2501" s="7" t="s">
        <v>527</v>
      </c>
      <c r="R2501" s="7" t="s">
        <v>0</v>
      </c>
      <c r="S2501" s="7">
        <v>3139</v>
      </c>
      <c r="T2501" s="7">
        <v>253</v>
      </c>
      <c r="U2501" s="7">
        <v>100</v>
      </c>
      <c r="V2501" s="7" t="s">
        <v>1</v>
      </c>
      <c r="W2501" s="7">
        <v>0</v>
      </c>
      <c r="X2501" s="7">
        <v>0</v>
      </c>
      <c r="Y2501" s="7" t="s">
        <v>2693</v>
      </c>
      <c r="Z2501" s="7" t="s">
        <v>2549</v>
      </c>
      <c r="AA2501" s="7" t="s">
        <v>527</v>
      </c>
    </row>
    <row r="2502" spans="1:27" x14ac:dyDescent="0.35">
      <c r="A2502" s="7" t="s">
        <v>0</v>
      </c>
      <c r="B2502" s="7">
        <v>3139</v>
      </c>
      <c r="C2502" s="7">
        <v>253</v>
      </c>
      <c r="D2502" s="7">
        <v>100</v>
      </c>
      <c r="E2502" s="7" t="s">
        <v>1</v>
      </c>
      <c r="F2502" s="7">
        <v>0</v>
      </c>
      <c r="G2502" s="7">
        <v>0</v>
      </c>
      <c r="H2502" s="7" t="s">
        <v>2693</v>
      </c>
      <c r="I2502" s="7" t="s">
        <v>2554</v>
      </c>
      <c r="J2502" s="7" t="s">
        <v>527</v>
      </c>
      <c r="R2502" s="7" t="s">
        <v>0</v>
      </c>
      <c r="S2502" s="7">
        <v>3139</v>
      </c>
      <c r="T2502" s="7">
        <v>253</v>
      </c>
      <c r="U2502" s="7">
        <v>100</v>
      </c>
      <c r="V2502" s="7" t="s">
        <v>1</v>
      </c>
      <c r="W2502" s="7">
        <v>0</v>
      </c>
      <c r="X2502" s="7">
        <v>0</v>
      </c>
      <c r="Y2502" s="7" t="s">
        <v>2693</v>
      </c>
      <c r="Z2502" s="7" t="s">
        <v>2554</v>
      </c>
      <c r="AA2502" s="7" t="s">
        <v>527</v>
      </c>
    </row>
    <row r="2503" spans="1:27" x14ac:dyDescent="0.35">
      <c r="A2503" s="7" t="s">
        <v>0</v>
      </c>
      <c r="B2503" s="7">
        <v>3139</v>
      </c>
      <c r="C2503" s="7">
        <v>253</v>
      </c>
      <c r="D2503" s="7">
        <v>100</v>
      </c>
      <c r="E2503" s="7" t="s">
        <v>1</v>
      </c>
      <c r="F2503" s="7">
        <v>0</v>
      </c>
      <c r="G2503" s="7">
        <v>0</v>
      </c>
      <c r="H2503" s="7" t="s">
        <v>2693</v>
      </c>
      <c r="I2503" s="7" t="s">
        <v>2551</v>
      </c>
      <c r="J2503" s="7" t="s">
        <v>527</v>
      </c>
      <c r="R2503" s="7" t="s">
        <v>0</v>
      </c>
      <c r="S2503" s="7">
        <v>3139</v>
      </c>
      <c r="T2503" s="7">
        <v>253</v>
      </c>
      <c r="U2503" s="7">
        <v>100</v>
      </c>
      <c r="V2503" s="7" t="s">
        <v>1</v>
      </c>
      <c r="W2503" s="7">
        <v>0</v>
      </c>
      <c r="X2503" s="7">
        <v>0</v>
      </c>
      <c r="Y2503" s="7" t="s">
        <v>2693</v>
      </c>
      <c r="Z2503" s="7" t="s">
        <v>2551</v>
      </c>
      <c r="AA2503" s="7" t="s">
        <v>527</v>
      </c>
    </row>
    <row r="2504" spans="1:27" x14ac:dyDescent="0.35">
      <c r="A2504" s="7" t="s">
        <v>0</v>
      </c>
      <c r="B2504" s="7">
        <v>3139</v>
      </c>
      <c r="C2504" s="7">
        <v>253</v>
      </c>
      <c r="D2504" s="7">
        <v>100</v>
      </c>
      <c r="E2504" s="7" t="s">
        <v>1</v>
      </c>
      <c r="F2504" s="7">
        <v>0</v>
      </c>
      <c r="G2504" s="7">
        <v>0</v>
      </c>
      <c r="H2504" s="7" t="s">
        <v>2693</v>
      </c>
      <c r="I2504" s="7" t="s">
        <v>2553</v>
      </c>
      <c r="J2504" s="7" t="s">
        <v>527</v>
      </c>
      <c r="R2504" s="7" t="s">
        <v>0</v>
      </c>
      <c r="S2504" s="7">
        <v>3139</v>
      </c>
      <c r="T2504" s="7">
        <v>253</v>
      </c>
      <c r="U2504" s="7">
        <v>100</v>
      </c>
      <c r="V2504" s="7" t="s">
        <v>1</v>
      </c>
      <c r="W2504" s="7">
        <v>0</v>
      </c>
      <c r="X2504" s="7">
        <v>0</v>
      </c>
      <c r="Y2504" s="7" t="s">
        <v>2693</v>
      </c>
      <c r="Z2504" s="7" t="s">
        <v>2553</v>
      </c>
      <c r="AA2504" s="7" t="s">
        <v>527</v>
      </c>
    </row>
    <row r="2505" spans="1:27" x14ac:dyDescent="0.35">
      <c r="A2505" s="7" t="s">
        <v>0</v>
      </c>
      <c r="B2505" s="7">
        <v>3139</v>
      </c>
      <c r="C2505" s="7">
        <v>253</v>
      </c>
      <c r="D2505" s="7">
        <v>100</v>
      </c>
      <c r="E2505" s="7" t="s">
        <v>1</v>
      </c>
      <c r="F2505" s="7">
        <v>0</v>
      </c>
      <c r="G2505" s="7">
        <v>0</v>
      </c>
      <c r="H2505" s="7" t="s">
        <v>2693</v>
      </c>
      <c r="I2505" s="7" t="s">
        <v>2558</v>
      </c>
      <c r="J2505" s="7" t="s">
        <v>527</v>
      </c>
      <c r="R2505" s="7" t="s">
        <v>0</v>
      </c>
      <c r="S2505" s="7">
        <v>3139</v>
      </c>
      <c r="T2505" s="7">
        <v>253</v>
      </c>
      <c r="U2505" s="7">
        <v>100</v>
      </c>
      <c r="V2505" s="7" t="s">
        <v>1</v>
      </c>
      <c r="W2505" s="7">
        <v>0</v>
      </c>
      <c r="X2505" s="7">
        <v>0</v>
      </c>
      <c r="Y2505" s="7" t="s">
        <v>2693</v>
      </c>
      <c r="Z2505" s="7" t="s">
        <v>2558</v>
      </c>
      <c r="AA2505" s="7" t="s">
        <v>527</v>
      </c>
    </row>
    <row r="2506" spans="1:27" x14ac:dyDescent="0.35">
      <c r="A2506" s="7" t="s">
        <v>0</v>
      </c>
      <c r="B2506" s="7">
        <v>3139</v>
      </c>
      <c r="C2506" s="7">
        <v>253</v>
      </c>
      <c r="D2506" s="7">
        <v>100</v>
      </c>
      <c r="E2506" s="7" t="s">
        <v>1</v>
      </c>
      <c r="F2506" s="7">
        <v>0</v>
      </c>
      <c r="G2506" s="7">
        <v>0</v>
      </c>
      <c r="H2506" s="7" t="s">
        <v>2693</v>
      </c>
      <c r="I2506" s="7" t="s">
        <v>2556</v>
      </c>
      <c r="J2506" s="7" t="s">
        <v>527</v>
      </c>
      <c r="R2506" s="7" t="s">
        <v>0</v>
      </c>
      <c r="S2506" s="7">
        <v>3139</v>
      </c>
      <c r="T2506" s="7">
        <v>253</v>
      </c>
      <c r="U2506" s="7">
        <v>100</v>
      </c>
      <c r="V2506" s="7" t="s">
        <v>1</v>
      </c>
      <c r="W2506" s="7">
        <v>0</v>
      </c>
      <c r="X2506" s="7">
        <v>0</v>
      </c>
      <c r="Y2506" s="7" t="s">
        <v>2693</v>
      </c>
      <c r="Z2506" s="7" t="s">
        <v>2556</v>
      </c>
      <c r="AA2506" s="7" t="s">
        <v>527</v>
      </c>
    </row>
    <row r="2507" spans="1:27" x14ac:dyDescent="0.35">
      <c r="A2507" s="7" t="s">
        <v>0</v>
      </c>
      <c r="B2507" s="7">
        <v>3139</v>
      </c>
      <c r="C2507" s="7">
        <v>253</v>
      </c>
      <c r="D2507" s="7">
        <v>100</v>
      </c>
      <c r="E2507" s="7" t="s">
        <v>1</v>
      </c>
      <c r="F2507" s="7">
        <v>0</v>
      </c>
      <c r="G2507" s="7">
        <v>0</v>
      </c>
      <c r="H2507" s="7" t="s">
        <v>2693</v>
      </c>
      <c r="I2507" s="7" t="s">
        <v>2557</v>
      </c>
      <c r="J2507" s="7" t="s">
        <v>527</v>
      </c>
      <c r="R2507" s="7" t="s">
        <v>0</v>
      </c>
      <c r="S2507" s="7">
        <v>3139</v>
      </c>
      <c r="T2507" s="7">
        <v>253</v>
      </c>
      <c r="U2507" s="7">
        <v>100</v>
      </c>
      <c r="V2507" s="7" t="s">
        <v>1</v>
      </c>
      <c r="W2507" s="7">
        <v>0</v>
      </c>
      <c r="X2507" s="7">
        <v>0</v>
      </c>
      <c r="Y2507" s="7" t="s">
        <v>2693</v>
      </c>
      <c r="Z2507" s="7" t="s">
        <v>2557</v>
      </c>
      <c r="AA2507" s="7" t="s">
        <v>527</v>
      </c>
    </row>
    <row r="2508" spans="1:27" x14ac:dyDescent="0.35">
      <c r="A2508" s="7" t="s">
        <v>0</v>
      </c>
      <c r="B2508" s="7">
        <v>3139</v>
      </c>
      <c r="C2508" s="7">
        <v>253</v>
      </c>
      <c r="D2508" s="7">
        <v>100</v>
      </c>
      <c r="E2508" s="7" t="s">
        <v>1</v>
      </c>
      <c r="F2508" s="7">
        <v>0</v>
      </c>
      <c r="G2508" s="7">
        <v>0</v>
      </c>
      <c r="H2508" s="7" t="s">
        <v>2693</v>
      </c>
      <c r="I2508" s="7" t="s">
        <v>2555</v>
      </c>
      <c r="J2508" s="7" t="s">
        <v>527</v>
      </c>
      <c r="R2508" s="7" t="s">
        <v>0</v>
      </c>
      <c r="S2508" s="7">
        <v>3139</v>
      </c>
      <c r="T2508" s="7">
        <v>253</v>
      </c>
      <c r="U2508" s="7">
        <v>100</v>
      </c>
      <c r="V2508" s="7" t="s">
        <v>1</v>
      </c>
      <c r="W2508" s="7">
        <v>0</v>
      </c>
      <c r="X2508" s="7">
        <v>0</v>
      </c>
      <c r="Y2508" s="7" t="s">
        <v>2693</v>
      </c>
      <c r="Z2508" s="7" t="s">
        <v>2555</v>
      </c>
      <c r="AA2508" s="7" t="s">
        <v>527</v>
      </c>
    </row>
    <row r="2509" spans="1:27" x14ac:dyDescent="0.35">
      <c r="A2509" s="7" t="s">
        <v>0</v>
      </c>
      <c r="B2509" s="7">
        <v>3139</v>
      </c>
      <c r="C2509" s="7">
        <v>253</v>
      </c>
      <c r="D2509" s="7">
        <v>100</v>
      </c>
      <c r="E2509" s="7" t="s">
        <v>1</v>
      </c>
      <c r="F2509" s="7">
        <v>0</v>
      </c>
      <c r="G2509" s="7">
        <v>0</v>
      </c>
      <c r="H2509" s="7" t="s">
        <v>2693</v>
      </c>
      <c r="I2509" s="7" t="s">
        <v>2559</v>
      </c>
      <c r="J2509" s="7" t="s">
        <v>527</v>
      </c>
      <c r="R2509" s="7" t="s">
        <v>0</v>
      </c>
      <c r="S2509" s="7">
        <v>3139</v>
      </c>
      <c r="T2509" s="7">
        <v>253</v>
      </c>
      <c r="U2509" s="7">
        <v>100</v>
      </c>
      <c r="V2509" s="7" t="s">
        <v>1</v>
      </c>
      <c r="W2509" s="7">
        <v>0</v>
      </c>
      <c r="X2509" s="7">
        <v>0</v>
      </c>
      <c r="Y2509" s="7" t="s">
        <v>2693</v>
      </c>
      <c r="Z2509" s="7" t="s">
        <v>2559</v>
      </c>
      <c r="AA2509" s="7" t="s">
        <v>527</v>
      </c>
    </row>
    <row r="2510" spans="1:27" x14ac:dyDescent="0.35">
      <c r="A2510" s="7" t="s">
        <v>0</v>
      </c>
      <c r="B2510" s="7">
        <v>3139</v>
      </c>
      <c r="C2510" s="7">
        <v>253</v>
      </c>
      <c r="D2510" s="7">
        <v>100</v>
      </c>
      <c r="E2510" s="7" t="s">
        <v>1</v>
      </c>
      <c r="F2510" s="7">
        <v>0</v>
      </c>
      <c r="G2510" s="7">
        <v>0</v>
      </c>
      <c r="H2510" s="7" t="s">
        <v>2693</v>
      </c>
      <c r="I2510" s="7" t="s">
        <v>2563</v>
      </c>
      <c r="J2510" s="7" t="s">
        <v>527</v>
      </c>
      <c r="R2510" s="7" t="s">
        <v>0</v>
      </c>
      <c r="S2510" s="7">
        <v>3139</v>
      </c>
      <c r="T2510" s="7">
        <v>253</v>
      </c>
      <c r="U2510" s="7">
        <v>100</v>
      </c>
      <c r="V2510" s="7" t="s">
        <v>1</v>
      </c>
      <c r="W2510" s="7">
        <v>0</v>
      </c>
      <c r="X2510" s="7">
        <v>0</v>
      </c>
      <c r="Y2510" s="7" t="s">
        <v>2693</v>
      </c>
      <c r="Z2510" s="7" t="s">
        <v>2563</v>
      </c>
      <c r="AA2510" s="7" t="s">
        <v>527</v>
      </c>
    </row>
    <row r="2511" spans="1:27" x14ac:dyDescent="0.35">
      <c r="A2511" s="7" t="s">
        <v>0</v>
      </c>
      <c r="B2511" s="7">
        <v>3139</v>
      </c>
      <c r="C2511" s="7">
        <v>253</v>
      </c>
      <c r="D2511" s="7">
        <v>100</v>
      </c>
      <c r="E2511" s="7" t="s">
        <v>1</v>
      </c>
      <c r="F2511" s="7">
        <v>0</v>
      </c>
      <c r="G2511" s="7">
        <v>0</v>
      </c>
      <c r="H2511" s="7" t="s">
        <v>2693</v>
      </c>
      <c r="I2511" s="7" t="s">
        <v>2560</v>
      </c>
      <c r="J2511" s="7" t="s">
        <v>527</v>
      </c>
      <c r="R2511" s="7" t="s">
        <v>0</v>
      </c>
      <c r="S2511" s="7">
        <v>3139</v>
      </c>
      <c r="T2511" s="7">
        <v>253</v>
      </c>
      <c r="U2511" s="7">
        <v>100</v>
      </c>
      <c r="V2511" s="7" t="s">
        <v>1</v>
      </c>
      <c r="W2511" s="7">
        <v>0</v>
      </c>
      <c r="X2511" s="7">
        <v>0</v>
      </c>
      <c r="Y2511" s="7" t="s">
        <v>2693</v>
      </c>
      <c r="Z2511" s="7" t="s">
        <v>2560</v>
      </c>
      <c r="AA2511" s="7" t="s">
        <v>527</v>
      </c>
    </row>
    <row r="2512" spans="1:27" x14ac:dyDescent="0.35">
      <c r="A2512" s="7" t="s">
        <v>0</v>
      </c>
      <c r="B2512" s="7">
        <v>3139</v>
      </c>
      <c r="C2512" s="7">
        <v>253</v>
      </c>
      <c r="D2512" s="7">
        <v>100</v>
      </c>
      <c r="E2512" s="7" t="s">
        <v>1</v>
      </c>
      <c r="F2512" s="7">
        <v>0</v>
      </c>
      <c r="G2512" s="7">
        <v>0</v>
      </c>
      <c r="H2512" s="7" t="s">
        <v>2693</v>
      </c>
      <c r="I2512" s="7" t="s">
        <v>2561</v>
      </c>
      <c r="J2512" s="7" t="s">
        <v>527</v>
      </c>
      <c r="R2512" s="7" t="s">
        <v>0</v>
      </c>
      <c r="S2512" s="7">
        <v>3139</v>
      </c>
      <c r="T2512" s="7">
        <v>253</v>
      </c>
      <c r="U2512" s="7">
        <v>100</v>
      </c>
      <c r="V2512" s="7" t="s">
        <v>1</v>
      </c>
      <c r="W2512" s="7">
        <v>0</v>
      </c>
      <c r="X2512" s="7">
        <v>0</v>
      </c>
      <c r="Y2512" s="7" t="s">
        <v>2693</v>
      </c>
      <c r="Z2512" s="7" t="s">
        <v>2561</v>
      </c>
      <c r="AA2512" s="7" t="s">
        <v>527</v>
      </c>
    </row>
    <row r="2513" spans="1:27" x14ac:dyDescent="0.35">
      <c r="A2513" s="7" t="s">
        <v>0</v>
      </c>
      <c r="B2513" s="7">
        <v>3139</v>
      </c>
      <c r="C2513" s="7">
        <v>253</v>
      </c>
      <c r="D2513" s="7">
        <v>100</v>
      </c>
      <c r="E2513" s="7" t="s">
        <v>1</v>
      </c>
      <c r="F2513" s="7">
        <v>0</v>
      </c>
      <c r="G2513" s="7">
        <v>0</v>
      </c>
      <c r="H2513" s="7" t="s">
        <v>2693</v>
      </c>
      <c r="I2513" s="7" t="s">
        <v>2564</v>
      </c>
      <c r="J2513" s="7" t="s">
        <v>527</v>
      </c>
      <c r="R2513" s="7" t="s">
        <v>0</v>
      </c>
      <c r="S2513" s="7">
        <v>3139</v>
      </c>
      <c r="T2513" s="7">
        <v>253</v>
      </c>
      <c r="U2513" s="7">
        <v>100</v>
      </c>
      <c r="V2513" s="7" t="s">
        <v>1</v>
      </c>
      <c r="W2513" s="7">
        <v>0</v>
      </c>
      <c r="X2513" s="7">
        <v>0</v>
      </c>
      <c r="Y2513" s="7" t="s">
        <v>2693</v>
      </c>
      <c r="Z2513" s="7" t="s">
        <v>2564</v>
      </c>
      <c r="AA2513" s="7" t="s">
        <v>527</v>
      </c>
    </row>
    <row r="2514" spans="1:27" x14ac:dyDescent="0.35">
      <c r="A2514" s="7" t="s">
        <v>0</v>
      </c>
      <c r="B2514" s="7">
        <v>3139</v>
      </c>
      <c r="C2514" s="7">
        <v>253</v>
      </c>
      <c r="D2514" s="7">
        <v>100</v>
      </c>
      <c r="E2514" s="7" t="s">
        <v>1</v>
      </c>
      <c r="F2514" s="7">
        <v>0</v>
      </c>
      <c r="G2514" s="7">
        <v>0</v>
      </c>
      <c r="H2514" s="7" t="s">
        <v>2693</v>
      </c>
      <c r="I2514" s="7" t="s">
        <v>2565</v>
      </c>
      <c r="J2514" s="7" t="s">
        <v>527</v>
      </c>
      <c r="R2514" s="7" t="s">
        <v>0</v>
      </c>
      <c r="S2514" s="7">
        <v>3139</v>
      </c>
      <c r="T2514" s="7">
        <v>253</v>
      </c>
      <c r="U2514" s="7">
        <v>100</v>
      </c>
      <c r="V2514" s="7" t="s">
        <v>1</v>
      </c>
      <c r="W2514" s="7">
        <v>0</v>
      </c>
      <c r="X2514" s="7">
        <v>0</v>
      </c>
      <c r="Y2514" s="7" t="s">
        <v>2693</v>
      </c>
      <c r="Z2514" s="7" t="s">
        <v>2565</v>
      </c>
      <c r="AA2514" s="7" t="s">
        <v>527</v>
      </c>
    </row>
    <row r="2515" spans="1:27" x14ac:dyDescent="0.35">
      <c r="A2515" s="7" t="s">
        <v>0</v>
      </c>
      <c r="B2515" s="7">
        <v>3139</v>
      </c>
      <c r="C2515" s="7">
        <v>253</v>
      </c>
      <c r="D2515" s="7">
        <v>100</v>
      </c>
      <c r="E2515" s="7" t="s">
        <v>1</v>
      </c>
      <c r="F2515" s="7">
        <v>0</v>
      </c>
      <c r="G2515" s="7">
        <v>0</v>
      </c>
      <c r="H2515" s="7" t="s">
        <v>2693</v>
      </c>
      <c r="I2515" s="7" t="s">
        <v>2566</v>
      </c>
      <c r="J2515" s="7" t="s">
        <v>527</v>
      </c>
      <c r="R2515" s="7" t="s">
        <v>0</v>
      </c>
      <c r="S2515" s="7">
        <v>3139</v>
      </c>
      <c r="T2515" s="7">
        <v>253</v>
      </c>
      <c r="U2515" s="7">
        <v>100</v>
      </c>
      <c r="V2515" s="7" t="s">
        <v>1</v>
      </c>
      <c r="W2515" s="7">
        <v>0</v>
      </c>
      <c r="X2515" s="7">
        <v>0</v>
      </c>
      <c r="Y2515" s="7" t="s">
        <v>2693</v>
      </c>
      <c r="Z2515" s="7" t="s">
        <v>2566</v>
      </c>
      <c r="AA2515" s="7" t="s">
        <v>527</v>
      </c>
    </row>
    <row r="2516" spans="1:27" x14ac:dyDescent="0.35">
      <c r="A2516" s="7" t="s">
        <v>0</v>
      </c>
      <c r="B2516" s="7">
        <v>3139</v>
      </c>
      <c r="C2516" s="7">
        <v>253</v>
      </c>
      <c r="D2516" s="7">
        <v>100</v>
      </c>
      <c r="E2516" s="7" t="s">
        <v>1</v>
      </c>
      <c r="F2516" s="7">
        <v>0</v>
      </c>
      <c r="G2516" s="7">
        <v>0</v>
      </c>
      <c r="H2516" s="7" t="s">
        <v>2693</v>
      </c>
      <c r="I2516" s="7" t="s">
        <v>2562</v>
      </c>
      <c r="J2516" s="7" t="s">
        <v>527</v>
      </c>
      <c r="R2516" s="7" t="s">
        <v>0</v>
      </c>
      <c r="S2516" s="7">
        <v>3139</v>
      </c>
      <c r="T2516" s="7">
        <v>253</v>
      </c>
      <c r="U2516" s="7">
        <v>100</v>
      </c>
      <c r="V2516" s="7" t="s">
        <v>1</v>
      </c>
      <c r="W2516" s="7">
        <v>0</v>
      </c>
      <c r="X2516" s="7">
        <v>0</v>
      </c>
      <c r="Y2516" s="7" t="s">
        <v>2693</v>
      </c>
      <c r="Z2516" s="7" t="s">
        <v>2562</v>
      </c>
      <c r="AA2516" s="7" t="s">
        <v>527</v>
      </c>
    </row>
    <row r="2517" spans="1:27" x14ac:dyDescent="0.35">
      <c r="A2517" s="7" t="s">
        <v>0</v>
      </c>
      <c r="B2517" s="7">
        <v>3139</v>
      </c>
      <c r="C2517" s="7">
        <v>253</v>
      </c>
      <c r="D2517" s="7">
        <v>100</v>
      </c>
      <c r="E2517" s="7" t="s">
        <v>1</v>
      </c>
      <c r="F2517" s="7">
        <v>0</v>
      </c>
      <c r="G2517" s="7">
        <v>0</v>
      </c>
      <c r="H2517" s="7" t="s">
        <v>2693</v>
      </c>
      <c r="I2517" s="7" t="s">
        <v>2568</v>
      </c>
      <c r="J2517" s="7" t="s">
        <v>527</v>
      </c>
      <c r="R2517" s="7" t="s">
        <v>0</v>
      </c>
      <c r="S2517" s="7">
        <v>3139</v>
      </c>
      <c r="T2517" s="7">
        <v>253</v>
      </c>
      <c r="U2517" s="7">
        <v>100</v>
      </c>
      <c r="V2517" s="7" t="s">
        <v>1</v>
      </c>
      <c r="W2517" s="7">
        <v>0</v>
      </c>
      <c r="X2517" s="7">
        <v>0</v>
      </c>
      <c r="Y2517" s="7" t="s">
        <v>2693</v>
      </c>
      <c r="Z2517" s="7" t="s">
        <v>2568</v>
      </c>
      <c r="AA2517" s="7" t="s">
        <v>527</v>
      </c>
    </row>
    <row r="2518" spans="1:27" x14ac:dyDescent="0.35">
      <c r="A2518" s="7" t="s">
        <v>0</v>
      </c>
      <c r="B2518" s="7">
        <v>3139</v>
      </c>
      <c r="C2518" s="7">
        <v>253</v>
      </c>
      <c r="D2518" s="7">
        <v>100</v>
      </c>
      <c r="E2518" s="7" t="s">
        <v>1</v>
      </c>
      <c r="F2518" s="7">
        <v>0</v>
      </c>
      <c r="G2518" s="7">
        <v>0</v>
      </c>
      <c r="H2518" s="7" t="s">
        <v>2693</v>
      </c>
      <c r="I2518" s="7" t="s">
        <v>2570</v>
      </c>
      <c r="J2518" s="7" t="s">
        <v>527</v>
      </c>
      <c r="R2518" s="7" t="s">
        <v>0</v>
      </c>
      <c r="S2518" s="7">
        <v>3139</v>
      </c>
      <c r="T2518" s="7">
        <v>253</v>
      </c>
      <c r="U2518" s="7">
        <v>100</v>
      </c>
      <c r="V2518" s="7" t="s">
        <v>1</v>
      </c>
      <c r="W2518" s="7">
        <v>0</v>
      </c>
      <c r="X2518" s="7">
        <v>0</v>
      </c>
      <c r="Y2518" s="7" t="s">
        <v>2693</v>
      </c>
      <c r="Z2518" s="7" t="s">
        <v>2570</v>
      </c>
      <c r="AA2518" s="7" t="s">
        <v>527</v>
      </c>
    </row>
    <row r="2519" spans="1:27" x14ac:dyDescent="0.35">
      <c r="A2519" s="7" t="s">
        <v>0</v>
      </c>
      <c r="B2519" s="7">
        <v>3139</v>
      </c>
      <c r="C2519" s="7">
        <v>253</v>
      </c>
      <c r="D2519" s="7">
        <v>100</v>
      </c>
      <c r="E2519" s="7" t="s">
        <v>1</v>
      </c>
      <c r="F2519" s="7">
        <v>0</v>
      </c>
      <c r="G2519" s="7">
        <v>0</v>
      </c>
      <c r="H2519" s="7" t="s">
        <v>2693</v>
      </c>
      <c r="I2519" s="7" t="s">
        <v>2569</v>
      </c>
      <c r="J2519" s="7" t="s">
        <v>527</v>
      </c>
      <c r="R2519" s="7" t="s">
        <v>0</v>
      </c>
      <c r="S2519" s="7">
        <v>3139</v>
      </c>
      <c r="T2519" s="7">
        <v>253</v>
      </c>
      <c r="U2519" s="7">
        <v>100</v>
      </c>
      <c r="V2519" s="7" t="s">
        <v>1</v>
      </c>
      <c r="W2519" s="7">
        <v>0</v>
      </c>
      <c r="X2519" s="7">
        <v>0</v>
      </c>
      <c r="Y2519" s="7" t="s">
        <v>2693</v>
      </c>
      <c r="Z2519" s="7" t="s">
        <v>2569</v>
      </c>
      <c r="AA2519" s="7" t="s">
        <v>527</v>
      </c>
    </row>
    <row r="2520" spans="1:27" x14ac:dyDescent="0.35">
      <c r="A2520" s="7" t="s">
        <v>0</v>
      </c>
      <c r="B2520" s="7">
        <v>3139</v>
      </c>
      <c r="C2520" s="7">
        <v>253</v>
      </c>
      <c r="D2520" s="7">
        <v>100</v>
      </c>
      <c r="E2520" s="7" t="s">
        <v>1</v>
      </c>
      <c r="F2520" s="7">
        <v>0</v>
      </c>
      <c r="G2520" s="7">
        <v>0</v>
      </c>
      <c r="H2520" s="7" t="s">
        <v>2693</v>
      </c>
      <c r="I2520" s="7" t="s">
        <v>2571</v>
      </c>
      <c r="J2520" s="7" t="s">
        <v>527</v>
      </c>
      <c r="R2520" s="7" t="s">
        <v>0</v>
      </c>
      <c r="S2520" s="7">
        <v>3139</v>
      </c>
      <c r="T2520" s="7">
        <v>253</v>
      </c>
      <c r="U2520" s="7">
        <v>100</v>
      </c>
      <c r="V2520" s="7" t="s">
        <v>1</v>
      </c>
      <c r="W2520" s="7">
        <v>0</v>
      </c>
      <c r="X2520" s="7">
        <v>0</v>
      </c>
      <c r="Y2520" s="7" t="s">
        <v>2693</v>
      </c>
      <c r="Z2520" s="7" t="s">
        <v>2571</v>
      </c>
      <c r="AA2520" s="7" t="s">
        <v>527</v>
      </c>
    </row>
    <row r="2521" spans="1:27" x14ac:dyDescent="0.35">
      <c r="A2521" s="7" t="s">
        <v>0</v>
      </c>
      <c r="B2521" s="7">
        <v>3139</v>
      </c>
      <c r="C2521" s="7">
        <v>253</v>
      </c>
      <c r="D2521" s="7">
        <v>100</v>
      </c>
      <c r="E2521" s="7" t="s">
        <v>1</v>
      </c>
      <c r="F2521" s="7">
        <v>0</v>
      </c>
      <c r="G2521" s="7">
        <v>0</v>
      </c>
      <c r="H2521" s="7" t="s">
        <v>2693</v>
      </c>
      <c r="I2521" s="7" t="s">
        <v>2572</v>
      </c>
      <c r="J2521" s="7" t="s">
        <v>527</v>
      </c>
      <c r="R2521" s="7" t="s">
        <v>0</v>
      </c>
      <c r="S2521" s="7">
        <v>3139</v>
      </c>
      <c r="T2521" s="7">
        <v>253</v>
      </c>
      <c r="U2521" s="7">
        <v>100</v>
      </c>
      <c r="V2521" s="7" t="s">
        <v>1</v>
      </c>
      <c r="W2521" s="7">
        <v>0</v>
      </c>
      <c r="X2521" s="7">
        <v>0</v>
      </c>
      <c r="Y2521" s="7" t="s">
        <v>2693</v>
      </c>
      <c r="Z2521" s="7" t="s">
        <v>2572</v>
      </c>
      <c r="AA2521" s="7" t="s">
        <v>527</v>
      </c>
    </row>
    <row r="2522" spans="1:27" x14ac:dyDescent="0.35">
      <c r="A2522" s="7" t="s">
        <v>0</v>
      </c>
      <c r="B2522" s="7">
        <v>3139</v>
      </c>
      <c r="C2522" s="7">
        <v>253</v>
      </c>
      <c r="D2522" s="7">
        <v>100</v>
      </c>
      <c r="E2522" s="7" t="s">
        <v>1</v>
      </c>
      <c r="F2522" s="7">
        <v>0</v>
      </c>
      <c r="G2522" s="7">
        <v>0</v>
      </c>
      <c r="H2522" s="7" t="s">
        <v>2693</v>
      </c>
      <c r="I2522" s="7" t="s">
        <v>2574</v>
      </c>
      <c r="J2522" s="7" t="s">
        <v>527</v>
      </c>
      <c r="R2522" s="7" t="s">
        <v>0</v>
      </c>
      <c r="S2522" s="7">
        <v>3139</v>
      </c>
      <c r="T2522" s="7">
        <v>253</v>
      </c>
      <c r="U2522" s="7">
        <v>100</v>
      </c>
      <c r="V2522" s="7" t="s">
        <v>1</v>
      </c>
      <c r="W2522" s="7">
        <v>0</v>
      </c>
      <c r="X2522" s="7">
        <v>0</v>
      </c>
      <c r="Y2522" s="7" t="s">
        <v>2693</v>
      </c>
      <c r="Z2522" s="7" t="s">
        <v>2574</v>
      </c>
      <c r="AA2522" s="7" t="s">
        <v>527</v>
      </c>
    </row>
    <row r="2523" spans="1:27" x14ac:dyDescent="0.35">
      <c r="A2523" s="7" t="s">
        <v>0</v>
      </c>
      <c r="B2523" s="7">
        <v>3139</v>
      </c>
      <c r="C2523" s="7">
        <v>253</v>
      </c>
      <c r="D2523" s="7">
        <v>100</v>
      </c>
      <c r="E2523" s="7" t="s">
        <v>1</v>
      </c>
      <c r="F2523" s="7">
        <v>0</v>
      </c>
      <c r="G2523" s="7">
        <v>0</v>
      </c>
      <c r="H2523" s="7" t="s">
        <v>2693</v>
      </c>
      <c r="I2523" s="7" t="s">
        <v>2573</v>
      </c>
      <c r="J2523" s="7" t="s">
        <v>527</v>
      </c>
      <c r="R2523" s="7" t="s">
        <v>0</v>
      </c>
      <c r="S2523" s="7">
        <v>3139</v>
      </c>
      <c r="T2523" s="7">
        <v>253</v>
      </c>
      <c r="U2523" s="7">
        <v>100</v>
      </c>
      <c r="V2523" s="7" t="s">
        <v>1</v>
      </c>
      <c r="W2523" s="7">
        <v>0</v>
      </c>
      <c r="X2523" s="7">
        <v>0</v>
      </c>
      <c r="Y2523" s="7" t="s">
        <v>2693</v>
      </c>
      <c r="Z2523" s="7" t="s">
        <v>2573</v>
      </c>
      <c r="AA2523" s="7" t="s">
        <v>527</v>
      </c>
    </row>
    <row r="2524" spans="1:27" x14ac:dyDescent="0.35">
      <c r="A2524" s="7" t="s">
        <v>0</v>
      </c>
      <c r="B2524" s="7">
        <v>3139</v>
      </c>
      <c r="C2524" s="7">
        <v>253</v>
      </c>
      <c r="D2524" s="7">
        <v>100</v>
      </c>
      <c r="E2524" s="7" t="s">
        <v>1</v>
      </c>
      <c r="F2524" s="7">
        <v>0</v>
      </c>
      <c r="G2524" s="7">
        <v>0</v>
      </c>
      <c r="H2524" s="7" t="s">
        <v>2693</v>
      </c>
      <c r="I2524" s="7" t="s">
        <v>2575</v>
      </c>
      <c r="J2524" s="7" t="s">
        <v>527</v>
      </c>
      <c r="R2524" s="7" t="s">
        <v>0</v>
      </c>
      <c r="S2524" s="7">
        <v>3139</v>
      </c>
      <c r="T2524" s="7">
        <v>253</v>
      </c>
      <c r="U2524" s="7">
        <v>100</v>
      </c>
      <c r="V2524" s="7" t="s">
        <v>1</v>
      </c>
      <c r="W2524" s="7">
        <v>0</v>
      </c>
      <c r="X2524" s="7">
        <v>0</v>
      </c>
      <c r="Y2524" s="7" t="s">
        <v>2693</v>
      </c>
      <c r="Z2524" s="7" t="s">
        <v>2575</v>
      </c>
      <c r="AA2524" s="7" t="s">
        <v>527</v>
      </c>
    </row>
    <row r="2525" spans="1:27" x14ac:dyDescent="0.35">
      <c r="A2525" s="7" t="s">
        <v>0</v>
      </c>
      <c r="B2525" s="7">
        <v>3139</v>
      </c>
      <c r="C2525" s="7">
        <v>253</v>
      </c>
      <c r="D2525" s="7">
        <v>100</v>
      </c>
      <c r="E2525" s="7" t="s">
        <v>1</v>
      </c>
      <c r="F2525" s="7">
        <v>0</v>
      </c>
      <c r="G2525" s="7">
        <v>0</v>
      </c>
      <c r="H2525" s="7" t="s">
        <v>2693</v>
      </c>
      <c r="I2525" s="7" t="s">
        <v>2576</v>
      </c>
      <c r="J2525" s="7" t="s">
        <v>527</v>
      </c>
      <c r="R2525" s="7" t="s">
        <v>0</v>
      </c>
      <c r="S2525" s="7">
        <v>3139</v>
      </c>
      <c r="T2525" s="7">
        <v>253</v>
      </c>
      <c r="U2525" s="7">
        <v>100</v>
      </c>
      <c r="V2525" s="7" t="s">
        <v>1</v>
      </c>
      <c r="W2525" s="7">
        <v>0</v>
      </c>
      <c r="X2525" s="7">
        <v>0</v>
      </c>
      <c r="Y2525" s="7" t="s">
        <v>2693</v>
      </c>
      <c r="Z2525" s="7" t="s">
        <v>2576</v>
      </c>
      <c r="AA2525" s="7" t="s">
        <v>527</v>
      </c>
    </row>
    <row r="2526" spans="1:27" x14ac:dyDescent="0.35">
      <c r="A2526" s="7" t="s">
        <v>0</v>
      </c>
      <c r="B2526" s="7">
        <v>3139</v>
      </c>
      <c r="C2526" s="7">
        <v>253</v>
      </c>
      <c r="D2526" s="7">
        <v>100</v>
      </c>
      <c r="E2526" s="7" t="s">
        <v>1</v>
      </c>
      <c r="F2526" s="7">
        <v>0</v>
      </c>
      <c r="G2526" s="7">
        <v>0</v>
      </c>
      <c r="H2526" s="7" t="s">
        <v>2693</v>
      </c>
      <c r="I2526" s="7" t="s">
        <v>2577</v>
      </c>
      <c r="J2526" s="7" t="s">
        <v>527</v>
      </c>
      <c r="R2526" s="7" t="s">
        <v>0</v>
      </c>
      <c r="S2526" s="7">
        <v>3139</v>
      </c>
      <c r="T2526" s="7">
        <v>253</v>
      </c>
      <c r="U2526" s="7">
        <v>100</v>
      </c>
      <c r="V2526" s="7" t="s">
        <v>1</v>
      </c>
      <c r="W2526" s="7">
        <v>0</v>
      </c>
      <c r="X2526" s="7">
        <v>0</v>
      </c>
      <c r="Y2526" s="7" t="s">
        <v>2693</v>
      </c>
      <c r="Z2526" s="7" t="s">
        <v>2577</v>
      </c>
      <c r="AA2526" s="7" t="s">
        <v>527</v>
      </c>
    </row>
    <row r="2527" spans="1:27" x14ac:dyDescent="0.35">
      <c r="A2527" s="7" t="s">
        <v>0</v>
      </c>
      <c r="B2527" s="7">
        <v>3139</v>
      </c>
      <c r="C2527" s="7">
        <v>253</v>
      </c>
      <c r="D2527" s="7">
        <v>100</v>
      </c>
      <c r="E2527" s="7" t="s">
        <v>1</v>
      </c>
      <c r="F2527" s="7">
        <v>0</v>
      </c>
      <c r="G2527" s="7">
        <v>0</v>
      </c>
      <c r="H2527" s="7" t="s">
        <v>2693</v>
      </c>
      <c r="I2527" s="7" t="s">
        <v>2578</v>
      </c>
      <c r="J2527" s="7" t="s">
        <v>527</v>
      </c>
      <c r="R2527" s="7" t="s">
        <v>0</v>
      </c>
      <c r="S2527" s="7">
        <v>3139</v>
      </c>
      <c r="T2527" s="7">
        <v>253</v>
      </c>
      <c r="U2527" s="7">
        <v>100</v>
      </c>
      <c r="V2527" s="7" t="s">
        <v>1</v>
      </c>
      <c r="W2527" s="7">
        <v>0</v>
      </c>
      <c r="X2527" s="7">
        <v>0</v>
      </c>
      <c r="Y2527" s="7" t="s">
        <v>2693</v>
      </c>
      <c r="Z2527" s="7" t="s">
        <v>2578</v>
      </c>
      <c r="AA2527" s="7" t="s">
        <v>527</v>
      </c>
    </row>
    <row r="2528" spans="1:27" x14ac:dyDescent="0.35">
      <c r="A2528" s="7" t="s">
        <v>0</v>
      </c>
      <c r="B2528" s="7">
        <v>3139</v>
      </c>
      <c r="C2528" s="7">
        <v>253</v>
      </c>
      <c r="D2528" s="7">
        <v>100</v>
      </c>
      <c r="E2528" s="7" t="s">
        <v>1</v>
      </c>
      <c r="F2528" s="7">
        <v>0</v>
      </c>
      <c r="G2528" s="7">
        <v>0</v>
      </c>
      <c r="H2528" s="7" t="s">
        <v>2693</v>
      </c>
      <c r="I2528" s="7" t="s">
        <v>2579</v>
      </c>
      <c r="J2528" s="7" t="s">
        <v>527</v>
      </c>
      <c r="R2528" s="7" t="s">
        <v>0</v>
      </c>
      <c r="S2528" s="7">
        <v>3139</v>
      </c>
      <c r="T2528" s="7">
        <v>253</v>
      </c>
      <c r="U2528" s="7">
        <v>100</v>
      </c>
      <c r="V2528" s="7" t="s">
        <v>1</v>
      </c>
      <c r="W2528" s="7">
        <v>0</v>
      </c>
      <c r="X2528" s="7">
        <v>0</v>
      </c>
      <c r="Y2528" s="7" t="s">
        <v>2693</v>
      </c>
      <c r="Z2528" s="7" t="s">
        <v>2579</v>
      </c>
      <c r="AA2528" s="7" t="s">
        <v>527</v>
      </c>
    </row>
    <row r="2529" spans="1:27" x14ac:dyDescent="0.35">
      <c r="A2529" s="7" t="s">
        <v>0</v>
      </c>
      <c r="B2529" s="7">
        <v>3139</v>
      </c>
      <c r="C2529" s="7">
        <v>253</v>
      </c>
      <c r="D2529" s="7">
        <v>100</v>
      </c>
      <c r="E2529" s="7" t="s">
        <v>1</v>
      </c>
      <c r="F2529" s="7">
        <v>0</v>
      </c>
      <c r="G2529" s="7">
        <v>0</v>
      </c>
      <c r="H2529" s="7" t="s">
        <v>2693</v>
      </c>
      <c r="I2529" s="7" t="s">
        <v>2580</v>
      </c>
      <c r="J2529" s="7" t="s">
        <v>527</v>
      </c>
      <c r="R2529" s="7" t="s">
        <v>0</v>
      </c>
      <c r="S2529" s="7">
        <v>3139</v>
      </c>
      <c r="T2529" s="7">
        <v>253</v>
      </c>
      <c r="U2529" s="7">
        <v>100</v>
      </c>
      <c r="V2529" s="7" t="s">
        <v>1</v>
      </c>
      <c r="W2529" s="7">
        <v>0</v>
      </c>
      <c r="X2529" s="7">
        <v>0</v>
      </c>
      <c r="Y2529" s="7" t="s">
        <v>2693</v>
      </c>
      <c r="Z2529" s="7" t="s">
        <v>2580</v>
      </c>
      <c r="AA2529" s="7" t="s">
        <v>527</v>
      </c>
    </row>
    <row r="2530" spans="1:27" x14ac:dyDescent="0.35">
      <c r="A2530" s="7" t="s">
        <v>0</v>
      </c>
      <c r="B2530" s="7">
        <v>3139</v>
      </c>
      <c r="C2530" s="7">
        <v>253</v>
      </c>
      <c r="D2530" s="7">
        <v>100</v>
      </c>
      <c r="E2530" s="7" t="s">
        <v>1</v>
      </c>
      <c r="F2530" s="7">
        <v>0</v>
      </c>
      <c r="G2530" s="7">
        <v>0</v>
      </c>
      <c r="H2530" s="7" t="s">
        <v>2693</v>
      </c>
      <c r="I2530" s="7" t="s">
        <v>2581</v>
      </c>
      <c r="J2530" s="7" t="s">
        <v>527</v>
      </c>
      <c r="R2530" s="7" t="s">
        <v>0</v>
      </c>
      <c r="S2530" s="7">
        <v>3139</v>
      </c>
      <c r="T2530" s="7">
        <v>253</v>
      </c>
      <c r="U2530" s="7">
        <v>100</v>
      </c>
      <c r="V2530" s="7" t="s">
        <v>1</v>
      </c>
      <c r="W2530" s="7">
        <v>0</v>
      </c>
      <c r="X2530" s="7">
        <v>0</v>
      </c>
      <c r="Y2530" s="7" t="s">
        <v>2693</v>
      </c>
      <c r="Z2530" s="7" t="s">
        <v>2581</v>
      </c>
      <c r="AA2530" s="7" t="s">
        <v>527</v>
      </c>
    </row>
    <row r="2531" spans="1:27" x14ac:dyDescent="0.35">
      <c r="A2531" s="7" t="s">
        <v>0</v>
      </c>
      <c r="B2531" s="7">
        <v>3139</v>
      </c>
      <c r="C2531" s="7">
        <v>253</v>
      </c>
      <c r="D2531" s="7">
        <v>100</v>
      </c>
      <c r="E2531" s="7" t="s">
        <v>1</v>
      </c>
      <c r="F2531" s="7">
        <v>0</v>
      </c>
      <c r="G2531" s="7">
        <v>0</v>
      </c>
      <c r="H2531" s="7" t="s">
        <v>2693</v>
      </c>
      <c r="I2531" s="7" t="s">
        <v>2582</v>
      </c>
      <c r="J2531" s="7" t="s">
        <v>527</v>
      </c>
      <c r="R2531" s="7" t="s">
        <v>0</v>
      </c>
      <c r="S2531" s="7">
        <v>3139</v>
      </c>
      <c r="T2531" s="7">
        <v>253</v>
      </c>
      <c r="U2531" s="7">
        <v>100</v>
      </c>
      <c r="V2531" s="7" t="s">
        <v>1</v>
      </c>
      <c r="W2531" s="7">
        <v>0</v>
      </c>
      <c r="X2531" s="7">
        <v>0</v>
      </c>
      <c r="Y2531" s="7" t="s">
        <v>2693</v>
      </c>
      <c r="Z2531" s="7" t="s">
        <v>2582</v>
      </c>
      <c r="AA2531" s="7" t="s">
        <v>527</v>
      </c>
    </row>
    <row r="2532" spans="1:27" x14ac:dyDescent="0.35">
      <c r="A2532" s="7" t="s">
        <v>0</v>
      </c>
      <c r="B2532" s="7">
        <v>3139</v>
      </c>
      <c r="C2532" s="7">
        <v>253</v>
      </c>
      <c r="D2532" s="7">
        <v>100</v>
      </c>
      <c r="E2532" s="7" t="s">
        <v>1</v>
      </c>
      <c r="F2532" s="7">
        <v>0</v>
      </c>
      <c r="G2532" s="7">
        <v>0</v>
      </c>
      <c r="H2532" s="7" t="s">
        <v>2693</v>
      </c>
      <c r="I2532" s="7" t="s">
        <v>2583</v>
      </c>
      <c r="J2532" s="7" t="s">
        <v>527</v>
      </c>
      <c r="R2532" s="7" t="s">
        <v>0</v>
      </c>
      <c r="S2532" s="7">
        <v>3139</v>
      </c>
      <c r="T2532" s="7">
        <v>253</v>
      </c>
      <c r="U2532" s="7">
        <v>100</v>
      </c>
      <c r="V2532" s="7" t="s">
        <v>1</v>
      </c>
      <c r="W2532" s="7">
        <v>0</v>
      </c>
      <c r="X2532" s="7">
        <v>0</v>
      </c>
      <c r="Y2532" s="7" t="s">
        <v>2693</v>
      </c>
      <c r="Z2532" s="7" t="s">
        <v>2583</v>
      </c>
      <c r="AA2532" s="7" t="s">
        <v>527</v>
      </c>
    </row>
    <row r="2533" spans="1:27" x14ac:dyDescent="0.35">
      <c r="A2533" s="7" t="s">
        <v>0</v>
      </c>
      <c r="B2533" s="7">
        <v>3139</v>
      </c>
      <c r="C2533" s="7">
        <v>253</v>
      </c>
      <c r="D2533" s="7">
        <v>100</v>
      </c>
      <c r="E2533" s="7" t="s">
        <v>1</v>
      </c>
      <c r="F2533" s="7">
        <v>0</v>
      </c>
      <c r="G2533" s="7">
        <v>0</v>
      </c>
      <c r="H2533" s="7" t="s">
        <v>2693</v>
      </c>
      <c r="I2533" s="7" t="s">
        <v>2585</v>
      </c>
      <c r="J2533" s="7" t="s">
        <v>527</v>
      </c>
      <c r="R2533" s="7" t="s">
        <v>0</v>
      </c>
      <c r="S2533" s="7">
        <v>3139</v>
      </c>
      <c r="T2533" s="7">
        <v>253</v>
      </c>
      <c r="U2533" s="7">
        <v>100</v>
      </c>
      <c r="V2533" s="7" t="s">
        <v>1</v>
      </c>
      <c r="W2533" s="7">
        <v>0</v>
      </c>
      <c r="X2533" s="7">
        <v>0</v>
      </c>
      <c r="Y2533" s="7" t="s">
        <v>2693</v>
      </c>
      <c r="Z2533" s="7" t="s">
        <v>2585</v>
      </c>
      <c r="AA2533" s="7" t="s">
        <v>527</v>
      </c>
    </row>
    <row r="2534" spans="1:27" x14ac:dyDescent="0.35">
      <c r="A2534" s="7" t="s">
        <v>0</v>
      </c>
      <c r="B2534" s="7">
        <v>3139</v>
      </c>
      <c r="C2534" s="7">
        <v>253</v>
      </c>
      <c r="D2534" s="7">
        <v>100</v>
      </c>
      <c r="E2534" s="7" t="s">
        <v>1</v>
      </c>
      <c r="F2534" s="7">
        <v>0</v>
      </c>
      <c r="G2534" s="7">
        <v>0</v>
      </c>
      <c r="H2534" s="7" t="s">
        <v>2693</v>
      </c>
      <c r="I2534" s="7" t="s">
        <v>2584</v>
      </c>
      <c r="J2534" s="7" t="s">
        <v>527</v>
      </c>
      <c r="R2534" s="7" t="s">
        <v>0</v>
      </c>
      <c r="S2534" s="7">
        <v>3139</v>
      </c>
      <c r="T2534" s="7">
        <v>253</v>
      </c>
      <c r="U2534" s="7">
        <v>100</v>
      </c>
      <c r="V2534" s="7" t="s">
        <v>1</v>
      </c>
      <c r="W2534" s="7">
        <v>0</v>
      </c>
      <c r="X2534" s="7">
        <v>0</v>
      </c>
      <c r="Y2534" s="7" t="s">
        <v>2693</v>
      </c>
      <c r="Z2534" s="7" t="s">
        <v>2584</v>
      </c>
      <c r="AA2534" s="7" t="s">
        <v>527</v>
      </c>
    </row>
    <row r="2535" spans="1:27" x14ac:dyDescent="0.35">
      <c r="A2535" s="7" t="s">
        <v>0</v>
      </c>
      <c r="B2535" s="7">
        <v>3139</v>
      </c>
      <c r="C2535" s="7">
        <v>253</v>
      </c>
      <c r="D2535" s="7">
        <v>100</v>
      </c>
      <c r="E2535" s="7" t="s">
        <v>1</v>
      </c>
      <c r="F2535" s="7">
        <v>0</v>
      </c>
      <c r="G2535" s="7">
        <v>0</v>
      </c>
      <c r="H2535" s="7" t="s">
        <v>2693</v>
      </c>
      <c r="I2535" s="7" t="s">
        <v>2586</v>
      </c>
      <c r="J2535" s="7" t="s">
        <v>527</v>
      </c>
      <c r="R2535" s="7" t="s">
        <v>0</v>
      </c>
      <c r="S2535" s="7">
        <v>3139</v>
      </c>
      <c r="T2535" s="7">
        <v>253</v>
      </c>
      <c r="U2535" s="7">
        <v>100</v>
      </c>
      <c r="V2535" s="7" t="s">
        <v>1</v>
      </c>
      <c r="W2535" s="7">
        <v>0</v>
      </c>
      <c r="X2535" s="7">
        <v>0</v>
      </c>
      <c r="Y2535" s="7" t="s">
        <v>2693</v>
      </c>
      <c r="Z2535" s="7" t="s">
        <v>2586</v>
      </c>
      <c r="AA2535" s="7" t="s">
        <v>527</v>
      </c>
    </row>
    <row r="2536" spans="1:27" x14ac:dyDescent="0.35">
      <c r="A2536" s="7" t="s">
        <v>0</v>
      </c>
      <c r="B2536" s="7">
        <v>3139</v>
      </c>
      <c r="C2536" s="7">
        <v>253</v>
      </c>
      <c r="D2536" s="7">
        <v>100</v>
      </c>
      <c r="E2536" s="7" t="s">
        <v>1</v>
      </c>
      <c r="F2536" s="7">
        <v>0</v>
      </c>
      <c r="G2536" s="7">
        <v>0</v>
      </c>
      <c r="H2536" s="7" t="s">
        <v>2693</v>
      </c>
      <c r="I2536" s="7" t="s">
        <v>2587</v>
      </c>
      <c r="J2536" s="7" t="s">
        <v>527</v>
      </c>
      <c r="R2536" s="7" t="s">
        <v>0</v>
      </c>
      <c r="S2536" s="7">
        <v>3139</v>
      </c>
      <c r="T2536" s="7">
        <v>253</v>
      </c>
      <c r="U2536" s="7">
        <v>100</v>
      </c>
      <c r="V2536" s="7" t="s">
        <v>1</v>
      </c>
      <c r="W2536" s="7">
        <v>0</v>
      </c>
      <c r="X2536" s="7">
        <v>0</v>
      </c>
      <c r="Y2536" s="7" t="s">
        <v>2693</v>
      </c>
      <c r="Z2536" s="7" t="s">
        <v>2587</v>
      </c>
      <c r="AA2536" s="7" t="s">
        <v>527</v>
      </c>
    </row>
    <row r="2537" spans="1:27" x14ac:dyDescent="0.35">
      <c r="A2537" s="7" t="s">
        <v>0</v>
      </c>
      <c r="B2537" s="7">
        <v>3139</v>
      </c>
      <c r="C2537" s="7">
        <v>253</v>
      </c>
      <c r="D2537" s="7">
        <v>100</v>
      </c>
      <c r="E2537" s="7" t="s">
        <v>1</v>
      </c>
      <c r="F2537" s="7">
        <v>0</v>
      </c>
      <c r="G2537" s="7">
        <v>0</v>
      </c>
      <c r="H2537" s="7" t="s">
        <v>2693</v>
      </c>
      <c r="I2537" s="7" t="s">
        <v>2590</v>
      </c>
      <c r="J2537" s="7" t="s">
        <v>527</v>
      </c>
      <c r="R2537" s="7" t="s">
        <v>0</v>
      </c>
      <c r="S2537" s="7">
        <v>3139</v>
      </c>
      <c r="T2537" s="7">
        <v>253</v>
      </c>
      <c r="U2537" s="7">
        <v>100</v>
      </c>
      <c r="V2537" s="7" t="s">
        <v>1</v>
      </c>
      <c r="W2537" s="7">
        <v>0</v>
      </c>
      <c r="X2537" s="7">
        <v>0</v>
      </c>
      <c r="Y2537" s="7" t="s">
        <v>2693</v>
      </c>
      <c r="Z2537" s="7" t="s">
        <v>2590</v>
      </c>
      <c r="AA2537" s="7" t="s">
        <v>527</v>
      </c>
    </row>
    <row r="2538" spans="1:27" x14ac:dyDescent="0.35">
      <c r="A2538" s="7" t="s">
        <v>0</v>
      </c>
      <c r="B2538" s="7">
        <v>3139</v>
      </c>
      <c r="C2538" s="7">
        <v>253</v>
      </c>
      <c r="D2538" s="7">
        <v>100</v>
      </c>
      <c r="E2538" s="7" t="s">
        <v>1</v>
      </c>
      <c r="F2538" s="7">
        <v>0</v>
      </c>
      <c r="G2538" s="7">
        <v>0</v>
      </c>
      <c r="H2538" s="7" t="s">
        <v>2693</v>
      </c>
      <c r="I2538" s="7" t="s">
        <v>2589</v>
      </c>
      <c r="J2538" s="7" t="s">
        <v>527</v>
      </c>
      <c r="R2538" s="7" t="s">
        <v>0</v>
      </c>
      <c r="S2538" s="7">
        <v>3139</v>
      </c>
      <c r="T2538" s="7">
        <v>253</v>
      </c>
      <c r="U2538" s="7">
        <v>100</v>
      </c>
      <c r="V2538" s="7" t="s">
        <v>1</v>
      </c>
      <c r="W2538" s="7">
        <v>0</v>
      </c>
      <c r="X2538" s="7">
        <v>0</v>
      </c>
      <c r="Y2538" s="7" t="s">
        <v>2693</v>
      </c>
      <c r="Z2538" s="7" t="s">
        <v>2589</v>
      </c>
      <c r="AA2538" s="7" t="s">
        <v>527</v>
      </c>
    </row>
    <row r="2539" spans="1:27" x14ac:dyDescent="0.35">
      <c r="A2539" s="7" t="s">
        <v>0</v>
      </c>
      <c r="B2539" s="7">
        <v>3139</v>
      </c>
      <c r="C2539" s="7">
        <v>253</v>
      </c>
      <c r="D2539" s="7">
        <v>100</v>
      </c>
      <c r="E2539" s="7" t="s">
        <v>1</v>
      </c>
      <c r="F2539" s="7">
        <v>0</v>
      </c>
      <c r="G2539" s="7">
        <v>0</v>
      </c>
      <c r="H2539" s="7" t="s">
        <v>2693</v>
      </c>
      <c r="I2539" s="7" t="s">
        <v>2588</v>
      </c>
      <c r="J2539" s="7" t="s">
        <v>527</v>
      </c>
      <c r="R2539" s="7" t="s">
        <v>0</v>
      </c>
      <c r="S2539" s="7">
        <v>3139</v>
      </c>
      <c r="T2539" s="7">
        <v>253</v>
      </c>
      <c r="U2539" s="7">
        <v>100</v>
      </c>
      <c r="V2539" s="7" t="s">
        <v>1</v>
      </c>
      <c r="W2539" s="7">
        <v>0</v>
      </c>
      <c r="X2539" s="7">
        <v>0</v>
      </c>
      <c r="Y2539" s="7" t="s">
        <v>2693</v>
      </c>
      <c r="Z2539" s="7" t="s">
        <v>2588</v>
      </c>
      <c r="AA2539" s="7" t="s">
        <v>527</v>
      </c>
    </row>
    <row r="2540" spans="1:27" x14ac:dyDescent="0.35">
      <c r="A2540" s="7" t="s">
        <v>0</v>
      </c>
      <c r="B2540" s="7">
        <v>3139</v>
      </c>
      <c r="C2540" s="7">
        <v>253</v>
      </c>
      <c r="D2540" s="7">
        <v>100</v>
      </c>
      <c r="E2540" s="7" t="s">
        <v>1</v>
      </c>
      <c r="F2540" s="7">
        <v>0</v>
      </c>
      <c r="G2540" s="7">
        <v>0</v>
      </c>
      <c r="H2540" s="7" t="s">
        <v>2693</v>
      </c>
      <c r="I2540" s="7" t="s">
        <v>2592</v>
      </c>
      <c r="J2540" s="7" t="s">
        <v>527</v>
      </c>
      <c r="R2540" s="7" t="s">
        <v>0</v>
      </c>
      <c r="S2540" s="7">
        <v>3139</v>
      </c>
      <c r="T2540" s="7">
        <v>253</v>
      </c>
      <c r="U2540" s="7">
        <v>100</v>
      </c>
      <c r="V2540" s="7" t="s">
        <v>1</v>
      </c>
      <c r="W2540" s="7">
        <v>0</v>
      </c>
      <c r="X2540" s="7">
        <v>0</v>
      </c>
      <c r="Y2540" s="7" t="s">
        <v>2693</v>
      </c>
      <c r="Z2540" s="7" t="s">
        <v>2592</v>
      </c>
      <c r="AA2540" s="7" t="s">
        <v>527</v>
      </c>
    </row>
    <row r="2541" spans="1:27" x14ac:dyDescent="0.35">
      <c r="A2541" s="7" t="s">
        <v>0</v>
      </c>
      <c r="B2541" s="7">
        <v>3139</v>
      </c>
      <c r="C2541" s="7">
        <v>253</v>
      </c>
      <c r="D2541" s="7">
        <v>100</v>
      </c>
      <c r="E2541" s="7" t="s">
        <v>1</v>
      </c>
      <c r="F2541" s="7">
        <v>0</v>
      </c>
      <c r="G2541" s="7">
        <v>0</v>
      </c>
      <c r="H2541" s="7" t="s">
        <v>2693</v>
      </c>
      <c r="I2541" s="7" t="s">
        <v>2594</v>
      </c>
      <c r="J2541" s="7" t="s">
        <v>527</v>
      </c>
      <c r="R2541" s="7" t="s">
        <v>0</v>
      </c>
      <c r="S2541" s="7">
        <v>3139</v>
      </c>
      <c r="T2541" s="7">
        <v>253</v>
      </c>
      <c r="U2541" s="7">
        <v>100</v>
      </c>
      <c r="V2541" s="7" t="s">
        <v>1</v>
      </c>
      <c r="W2541" s="7">
        <v>0</v>
      </c>
      <c r="X2541" s="7">
        <v>0</v>
      </c>
      <c r="Y2541" s="7" t="s">
        <v>2693</v>
      </c>
      <c r="Z2541" s="7" t="s">
        <v>2594</v>
      </c>
      <c r="AA2541" s="7" t="s">
        <v>527</v>
      </c>
    </row>
    <row r="2542" spans="1:27" x14ac:dyDescent="0.35">
      <c r="A2542" s="7" t="s">
        <v>0</v>
      </c>
      <c r="B2542" s="7">
        <v>3139</v>
      </c>
      <c r="C2542" s="7">
        <v>253</v>
      </c>
      <c r="D2542" s="7">
        <v>100</v>
      </c>
      <c r="E2542" s="7" t="s">
        <v>1</v>
      </c>
      <c r="F2542" s="7">
        <v>0</v>
      </c>
      <c r="G2542" s="7">
        <v>0</v>
      </c>
      <c r="H2542" s="7" t="s">
        <v>2693</v>
      </c>
      <c r="I2542" s="7" t="s">
        <v>2591</v>
      </c>
      <c r="J2542" s="7" t="s">
        <v>527</v>
      </c>
      <c r="R2542" s="7" t="s">
        <v>0</v>
      </c>
      <c r="S2542" s="7">
        <v>3139</v>
      </c>
      <c r="T2542" s="7">
        <v>253</v>
      </c>
      <c r="U2542" s="7">
        <v>100</v>
      </c>
      <c r="V2542" s="7" t="s">
        <v>1</v>
      </c>
      <c r="W2542" s="7">
        <v>0</v>
      </c>
      <c r="X2542" s="7">
        <v>0</v>
      </c>
      <c r="Y2542" s="7" t="s">
        <v>2693</v>
      </c>
      <c r="Z2542" s="7" t="s">
        <v>2591</v>
      </c>
      <c r="AA2542" s="7" t="s">
        <v>527</v>
      </c>
    </row>
    <row r="2543" spans="1:27" x14ac:dyDescent="0.35">
      <c r="A2543" s="7" t="s">
        <v>0</v>
      </c>
      <c r="B2543" s="7">
        <v>3139</v>
      </c>
      <c r="C2543" s="7">
        <v>253</v>
      </c>
      <c r="D2543" s="7">
        <v>100</v>
      </c>
      <c r="E2543" s="7" t="s">
        <v>1</v>
      </c>
      <c r="F2543" s="7">
        <v>0</v>
      </c>
      <c r="G2543" s="7">
        <v>0</v>
      </c>
      <c r="H2543" s="7" t="s">
        <v>2693</v>
      </c>
      <c r="I2543" s="7" t="s">
        <v>2595</v>
      </c>
      <c r="J2543" s="7" t="s">
        <v>527</v>
      </c>
      <c r="R2543" s="7" t="s">
        <v>0</v>
      </c>
      <c r="S2543" s="7">
        <v>3139</v>
      </c>
      <c r="T2543" s="7">
        <v>253</v>
      </c>
      <c r="U2543" s="7">
        <v>100</v>
      </c>
      <c r="V2543" s="7" t="s">
        <v>1</v>
      </c>
      <c r="W2543" s="7">
        <v>0</v>
      </c>
      <c r="X2543" s="7">
        <v>0</v>
      </c>
      <c r="Y2543" s="7" t="s">
        <v>2693</v>
      </c>
      <c r="Z2543" s="7" t="s">
        <v>2595</v>
      </c>
      <c r="AA2543" s="7" t="s">
        <v>527</v>
      </c>
    </row>
    <row r="2544" spans="1:27" x14ac:dyDescent="0.35">
      <c r="A2544" s="7" t="s">
        <v>0</v>
      </c>
      <c r="B2544" s="7">
        <v>3139</v>
      </c>
      <c r="C2544" s="7">
        <v>253</v>
      </c>
      <c r="D2544" s="7">
        <v>100</v>
      </c>
      <c r="E2544" s="7" t="s">
        <v>1</v>
      </c>
      <c r="F2544" s="7">
        <v>0</v>
      </c>
      <c r="G2544" s="7">
        <v>0</v>
      </c>
      <c r="H2544" s="7" t="s">
        <v>2693</v>
      </c>
      <c r="I2544" s="7" t="s">
        <v>2593</v>
      </c>
      <c r="J2544" s="7" t="s">
        <v>527</v>
      </c>
      <c r="R2544" s="7" t="s">
        <v>0</v>
      </c>
      <c r="S2544" s="7">
        <v>3139</v>
      </c>
      <c r="T2544" s="7">
        <v>253</v>
      </c>
      <c r="U2544" s="7">
        <v>100</v>
      </c>
      <c r="V2544" s="7" t="s">
        <v>1</v>
      </c>
      <c r="W2544" s="7">
        <v>0</v>
      </c>
      <c r="X2544" s="7">
        <v>0</v>
      </c>
      <c r="Y2544" s="7" t="s">
        <v>2693</v>
      </c>
      <c r="Z2544" s="7" t="s">
        <v>2593</v>
      </c>
      <c r="AA2544" s="7" t="s">
        <v>527</v>
      </c>
    </row>
    <row r="2545" spans="1:27" x14ac:dyDescent="0.35">
      <c r="A2545" s="7" t="s">
        <v>0</v>
      </c>
      <c r="B2545" s="7">
        <v>3139</v>
      </c>
      <c r="C2545" s="7">
        <v>253</v>
      </c>
      <c r="D2545" s="7">
        <v>100</v>
      </c>
      <c r="E2545" s="7" t="s">
        <v>1</v>
      </c>
      <c r="F2545" s="7">
        <v>0</v>
      </c>
      <c r="G2545" s="7">
        <v>0</v>
      </c>
      <c r="H2545" s="7" t="s">
        <v>2693</v>
      </c>
      <c r="I2545" s="7" t="s">
        <v>2596</v>
      </c>
      <c r="J2545" s="7" t="s">
        <v>527</v>
      </c>
      <c r="R2545" s="7" t="s">
        <v>0</v>
      </c>
      <c r="S2545" s="7">
        <v>3139</v>
      </c>
      <c r="T2545" s="7">
        <v>253</v>
      </c>
      <c r="U2545" s="7">
        <v>100</v>
      </c>
      <c r="V2545" s="7" t="s">
        <v>1</v>
      </c>
      <c r="W2545" s="7">
        <v>0</v>
      </c>
      <c r="X2545" s="7">
        <v>0</v>
      </c>
      <c r="Y2545" s="7" t="s">
        <v>2693</v>
      </c>
      <c r="Z2545" s="7" t="s">
        <v>2596</v>
      </c>
      <c r="AA2545" s="7" t="s">
        <v>527</v>
      </c>
    </row>
    <row r="2546" spans="1:27" x14ac:dyDescent="0.35">
      <c r="A2546" s="7" t="s">
        <v>0</v>
      </c>
      <c r="B2546" s="7">
        <v>3139</v>
      </c>
      <c r="C2546" s="7">
        <v>253</v>
      </c>
      <c r="D2546" s="7">
        <v>100</v>
      </c>
      <c r="E2546" s="7" t="s">
        <v>1</v>
      </c>
      <c r="F2546" s="7">
        <v>0</v>
      </c>
      <c r="G2546" s="7">
        <v>0</v>
      </c>
      <c r="H2546" s="7" t="s">
        <v>2693</v>
      </c>
      <c r="I2546" s="7" t="s">
        <v>2598</v>
      </c>
      <c r="J2546" s="7" t="s">
        <v>527</v>
      </c>
      <c r="R2546" s="7" t="s">
        <v>0</v>
      </c>
      <c r="S2546" s="7">
        <v>3139</v>
      </c>
      <c r="T2546" s="7">
        <v>253</v>
      </c>
      <c r="U2546" s="7">
        <v>100</v>
      </c>
      <c r="V2546" s="7" t="s">
        <v>1</v>
      </c>
      <c r="W2546" s="7">
        <v>0</v>
      </c>
      <c r="X2546" s="7">
        <v>0</v>
      </c>
      <c r="Y2546" s="7" t="s">
        <v>2693</v>
      </c>
      <c r="Z2546" s="7" t="s">
        <v>2598</v>
      </c>
      <c r="AA2546" s="7" t="s">
        <v>527</v>
      </c>
    </row>
    <row r="2547" spans="1:27" x14ac:dyDescent="0.35">
      <c r="A2547" s="7" t="s">
        <v>0</v>
      </c>
      <c r="B2547" s="7">
        <v>3139</v>
      </c>
      <c r="C2547" s="7">
        <v>253</v>
      </c>
      <c r="D2547" s="7">
        <v>100</v>
      </c>
      <c r="E2547" s="7" t="s">
        <v>1</v>
      </c>
      <c r="F2547" s="7">
        <v>0</v>
      </c>
      <c r="G2547" s="7">
        <v>0</v>
      </c>
      <c r="H2547" s="7" t="s">
        <v>2693</v>
      </c>
      <c r="I2547" s="7" t="s">
        <v>2597</v>
      </c>
      <c r="J2547" s="7" t="s">
        <v>527</v>
      </c>
      <c r="R2547" s="7" t="s">
        <v>0</v>
      </c>
      <c r="S2547" s="7">
        <v>3139</v>
      </c>
      <c r="T2547" s="7">
        <v>253</v>
      </c>
      <c r="U2547" s="7">
        <v>100</v>
      </c>
      <c r="V2547" s="7" t="s">
        <v>1</v>
      </c>
      <c r="W2547" s="7">
        <v>0</v>
      </c>
      <c r="X2547" s="7">
        <v>0</v>
      </c>
      <c r="Y2547" s="7" t="s">
        <v>2693</v>
      </c>
      <c r="Z2547" s="7" t="s">
        <v>2597</v>
      </c>
      <c r="AA2547" s="7" t="s">
        <v>527</v>
      </c>
    </row>
    <row r="2548" spans="1:27" x14ac:dyDescent="0.35">
      <c r="A2548" s="7" t="s">
        <v>0</v>
      </c>
      <c r="B2548" s="7">
        <v>3139</v>
      </c>
      <c r="C2548" s="7">
        <v>253</v>
      </c>
      <c r="D2548" s="7">
        <v>100</v>
      </c>
      <c r="E2548" s="7" t="s">
        <v>1</v>
      </c>
      <c r="F2548" s="7">
        <v>0</v>
      </c>
      <c r="G2548" s="7">
        <v>0</v>
      </c>
      <c r="H2548" s="7" t="s">
        <v>2693</v>
      </c>
      <c r="I2548" s="7" t="s">
        <v>2602</v>
      </c>
      <c r="J2548" s="7" t="s">
        <v>527</v>
      </c>
      <c r="R2548" s="7" t="s">
        <v>0</v>
      </c>
      <c r="S2548" s="7">
        <v>3139</v>
      </c>
      <c r="T2548" s="7">
        <v>253</v>
      </c>
      <c r="U2548" s="7">
        <v>100</v>
      </c>
      <c r="V2548" s="7" t="s">
        <v>1</v>
      </c>
      <c r="W2548" s="7">
        <v>0</v>
      </c>
      <c r="X2548" s="7">
        <v>0</v>
      </c>
      <c r="Y2548" s="7" t="s">
        <v>2693</v>
      </c>
      <c r="Z2548" s="7" t="s">
        <v>2602</v>
      </c>
      <c r="AA2548" s="7" t="s">
        <v>527</v>
      </c>
    </row>
    <row r="2549" spans="1:27" x14ac:dyDescent="0.35">
      <c r="A2549" s="7" t="s">
        <v>0</v>
      </c>
      <c r="B2549" s="7">
        <v>3139</v>
      </c>
      <c r="C2549" s="7">
        <v>253</v>
      </c>
      <c r="D2549" s="7">
        <v>100</v>
      </c>
      <c r="E2549" s="7" t="s">
        <v>1</v>
      </c>
      <c r="F2549" s="7">
        <v>0</v>
      </c>
      <c r="G2549" s="7">
        <v>0</v>
      </c>
      <c r="H2549" s="7" t="s">
        <v>2693</v>
      </c>
      <c r="I2549" s="7" t="s">
        <v>2601</v>
      </c>
      <c r="J2549" s="7" t="s">
        <v>527</v>
      </c>
      <c r="R2549" s="7" t="s">
        <v>0</v>
      </c>
      <c r="S2549" s="7">
        <v>3139</v>
      </c>
      <c r="T2549" s="7">
        <v>253</v>
      </c>
      <c r="U2549" s="7">
        <v>100</v>
      </c>
      <c r="V2549" s="7" t="s">
        <v>1</v>
      </c>
      <c r="W2549" s="7">
        <v>0</v>
      </c>
      <c r="X2549" s="7">
        <v>0</v>
      </c>
      <c r="Y2549" s="7" t="s">
        <v>2693</v>
      </c>
      <c r="Z2549" s="7" t="s">
        <v>2601</v>
      </c>
      <c r="AA2549" s="7" t="s">
        <v>527</v>
      </c>
    </row>
    <row r="2550" spans="1:27" x14ac:dyDescent="0.35">
      <c r="A2550" s="7" t="s">
        <v>0</v>
      </c>
      <c r="B2550" s="7">
        <v>3139</v>
      </c>
      <c r="C2550" s="7">
        <v>253</v>
      </c>
      <c r="D2550" s="7">
        <v>100</v>
      </c>
      <c r="E2550" s="7" t="s">
        <v>1</v>
      </c>
      <c r="F2550" s="7">
        <v>0</v>
      </c>
      <c r="G2550" s="7">
        <v>0</v>
      </c>
      <c r="H2550" s="7" t="s">
        <v>2693</v>
      </c>
      <c r="I2550" s="7" t="s">
        <v>2599</v>
      </c>
      <c r="J2550" s="7" t="s">
        <v>527</v>
      </c>
      <c r="R2550" s="7" t="s">
        <v>0</v>
      </c>
      <c r="S2550" s="7">
        <v>3139</v>
      </c>
      <c r="T2550" s="7">
        <v>253</v>
      </c>
      <c r="U2550" s="7">
        <v>100</v>
      </c>
      <c r="V2550" s="7" t="s">
        <v>1</v>
      </c>
      <c r="W2550" s="7">
        <v>0</v>
      </c>
      <c r="X2550" s="7">
        <v>0</v>
      </c>
      <c r="Y2550" s="7" t="s">
        <v>2693</v>
      </c>
      <c r="Z2550" s="7" t="s">
        <v>2599</v>
      </c>
      <c r="AA2550" s="7" t="s">
        <v>527</v>
      </c>
    </row>
    <row r="2551" spans="1:27" x14ac:dyDescent="0.35">
      <c r="A2551" s="7" t="s">
        <v>0</v>
      </c>
      <c r="B2551" s="7">
        <v>3139</v>
      </c>
      <c r="C2551" s="7">
        <v>253</v>
      </c>
      <c r="D2551" s="7">
        <v>100</v>
      </c>
      <c r="E2551" s="7" t="s">
        <v>1</v>
      </c>
      <c r="F2551" s="7">
        <v>0</v>
      </c>
      <c r="G2551" s="7">
        <v>0</v>
      </c>
      <c r="H2551" s="7" t="s">
        <v>2693</v>
      </c>
      <c r="I2551" s="7" t="s">
        <v>2600</v>
      </c>
      <c r="J2551" s="7" t="s">
        <v>527</v>
      </c>
      <c r="R2551" s="7" t="s">
        <v>0</v>
      </c>
      <c r="S2551" s="7">
        <v>3139</v>
      </c>
      <c r="T2551" s="7">
        <v>253</v>
      </c>
      <c r="U2551" s="7">
        <v>100</v>
      </c>
      <c r="V2551" s="7" t="s">
        <v>1</v>
      </c>
      <c r="W2551" s="7">
        <v>0</v>
      </c>
      <c r="X2551" s="7">
        <v>0</v>
      </c>
      <c r="Y2551" s="7" t="s">
        <v>2693</v>
      </c>
      <c r="Z2551" s="7" t="s">
        <v>2600</v>
      </c>
      <c r="AA2551" s="7" t="s">
        <v>527</v>
      </c>
    </row>
    <row r="2552" spans="1:27" x14ac:dyDescent="0.35">
      <c r="A2552" s="7" t="s">
        <v>0</v>
      </c>
      <c r="B2552" s="7">
        <v>3139</v>
      </c>
      <c r="C2552" s="7">
        <v>253</v>
      </c>
      <c r="D2552" s="7">
        <v>100</v>
      </c>
      <c r="E2552" s="7" t="s">
        <v>1</v>
      </c>
      <c r="F2552" s="7">
        <v>0</v>
      </c>
      <c r="G2552" s="7">
        <v>0</v>
      </c>
      <c r="H2552" s="7" t="s">
        <v>2693</v>
      </c>
      <c r="I2552" s="7" t="s">
        <v>2607</v>
      </c>
      <c r="J2552" s="7" t="s">
        <v>527</v>
      </c>
      <c r="R2552" s="7" t="s">
        <v>0</v>
      </c>
      <c r="S2552" s="7">
        <v>3139</v>
      </c>
      <c r="T2552" s="7">
        <v>253</v>
      </c>
      <c r="U2552" s="7">
        <v>100</v>
      </c>
      <c r="V2552" s="7" t="s">
        <v>1</v>
      </c>
      <c r="W2552" s="7">
        <v>0</v>
      </c>
      <c r="X2552" s="7">
        <v>0</v>
      </c>
      <c r="Y2552" s="7" t="s">
        <v>2693</v>
      </c>
      <c r="Z2552" s="7" t="s">
        <v>2607</v>
      </c>
      <c r="AA2552" s="7" t="s">
        <v>527</v>
      </c>
    </row>
    <row r="2553" spans="1:27" x14ac:dyDescent="0.35">
      <c r="A2553" s="7" t="s">
        <v>0</v>
      </c>
      <c r="B2553" s="7">
        <v>3139</v>
      </c>
      <c r="C2553" s="7">
        <v>253</v>
      </c>
      <c r="D2553" s="7">
        <v>100</v>
      </c>
      <c r="E2553" s="7" t="s">
        <v>1</v>
      </c>
      <c r="F2553" s="7">
        <v>0</v>
      </c>
      <c r="G2553" s="7">
        <v>0</v>
      </c>
      <c r="H2553" s="7" t="s">
        <v>2693</v>
      </c>
      <c r="I2553" s="7" t="s">
        <v>2603</v>
      </c>
      <c r="J2553" s="7" t="s">
        <v>527</v>
      </c>
      <c r="R2553" s="7" t="s">
        <v>0</v>
      </c>
      <c r="S2553" s="7">
        <v>3139</v>
      </c>
      <c r="T2553" s="7">
        <v>253</v>
      </c>
      <c r="U2553" s="7">
        <v>100</v>
      </c>
      <c r="V2553" s="7" t="s">
        <v>1</v>
      </c>
      <c r="W2553" s="7">
        <v>0</v>
      </c>
      <c r="X2553" s="7">
        <v>0</v>
      </c>
      <c r="Y2553" s="7" t="s">
        <v>2693</v>
      </c>
      <c r="Z2553" s="7" t="s">
        <v>2603</v>
      </c>
      <c r="AA2553" s="7" t="s">
        <v>527</v>
      </c>
    </row>
    <row r="2554" spans="1:27" x14ac:dyDescent="0.35">
      <c r="A2554" s="7" t="s">
        <v>0</v>
      </c>
      <c r="B2554" s="7">
        <v>3139</v>
      </c>
      <c r="C2554" s="7">
        <v>253</v>
      </c>
      <c r="D2554" s="7">
        <v>100</v>
      </c>
      <c r="E2554" s="7" t="s">
        <v>1</v>
      </c>
      <c r="F2554" s="7">
        <v>0</v>
      </c>
      <c r="G2554" s="7">
        <v>0</v>
      </c>
      <c r="H2554" s="7" t="s">
        <v>2693</v>
      </c>
      <c r="I2554" s="7" t="s">
        <v>2604</v>
      </c>
      <c r="J2554" s="7" t="s">
        <v>527</v>
      </c>
      <c r="R2554" s="7" t="s">
        <v>0</v>
      </c>
      <c r="S2554" s="7">
        <v>3139</v>
      </c>
      <c r="T2554" s="7">
        <v>253</v>
      </c>
      <c r="U2554" s="7">
        <v>100</v>
      </c>
      <c r="V2554" s="7" t="s">
        <v>1</v>
      </c>
      <c r="W2554" s="7">
        <v>0</v>
      </c>
      <c r="X2554" s="7">
        <v>0</v>
      </c>
      <c r="Y2554" s="7" t="s">
        <v>2693</v>
      </c>
      <c r="Z2554" s="7" t="s">
        <v>2604</v>
      </c>
      <c r="AA2554" s="7" t="s">
        <v>527</v>
      </c>
    </row>
    <row r="2555" spans="1:27" x14ac:dyDescent="0.35">
      <c r="A2555" s="7" t="s">
        <v>0</v>
      </c>
      <c r="B2555" s="7">
        <v>3139</v>
      </c>
      <c r="C2555" s="7">
        <v>253</v>
      </c>
      <c r="D2555" s="7">
        <v>100</v>
      </c>
      <c r="E2555" s="7" t="s">
        <v>1</v>
      </c>
      <c r="F2555" s="7">
        <v>0</v>
      </c>
      <c r="G2555" s="7">
        <v>0</v>
      </c>
      <c r="H2555" s="7" t="s">
        <v>2693</v>
      </c>
      <c r="I2555" s="7" t="s">
        <v>2608</v>
      </c>
      <c r="J2555" s="7" t="s">
        <v>527</v>
      </c>
      <c r="R2555" s="7" t="s">
        <v>0</v>
      </c>
      <c r="S2555" s="7">
        <v>3139</v>
      </c>
      <c r="T2555" s="7">
        <v>253</v>
      </c>
      <c r="U2555" s="7">
        <v>100</v>
      </c>
      <c r="V2555" s="7" t="s">
        <v>1</v>
      </c>
      <c r="W2555" s="7">
        <v>0</v>
      </c>
      <c r="X2555" s="7">
        <v>0</v>
      </c>
      <c r="Y2555" s="7" t="s">
        <v>2693</v>
      </c>
      <c r="Z2555" s="7" t="s">
        <v>2608</v>
      </c>
      <c r="AA2555" s="7" t="s">
        <v>527</v>
      </c>
    </row>
    <row r="2556" spans="1:27" x14ac:dyDescent="0.35">
      <c r="A2556" s="7" t="s">
        <v>0</v>
      </c>
      <c r="B2556" s="7">
        <v>3139</v>
      </c>
      <c r="C2556" s="7">
        <v>253</v>
      </c>
      <c r="D2556" s="7">
        <v>100</v>
      </c>
      <c r="E2556" s="7" t="s">
        <v>1</v>
      </c>
      <c r="F2556" s="7">
        <v>0</v>
      </c>
      <c r="G2556" s="7">
        <v>0</v>
      </c>
      <c r="H2556" s="7" t="s">
        <v>2693</v>
      </c>
      <c r="I2556" s="7" t="s">
        <v>2606</v>
      </c>
      <c r="J2556" s="7" t="s">
        <v>527</v>
      </c>
      <c r="R2556" s="7" t="s">
        <v>0</v>
      </c>
      <c r="S2556" s="7">
        <v>3139</v>
      </c>
      <c r="T2556" s="7">
        <v>253</v>
      </c>
      <c r="U2556" s="7">
        <v>100</v>
      </c>
      <c r="V2556" s="7" t="s">
        <v>1</v>
      </c>
      <c r="W2556" s="7">
        <v>0</v>
      </c>
      <c r="X2556" s="7">
        <v>0</v>
      </c>
      <c r="Y2556" s="7" t="s">
        <v>2693</v>
      </c>
      <c r="Z2556" s="7" t="s">
        <v>2606</v>
      </c>
      <c r="AA2556" s="7" t="s">
        <v>527</v>
      </c>
    </row>
    <row r="2557" spans="1:27" x14ac:dyDescent="0.35">
      <c r="A2557" s="7" t="s">
        <v>0</v>
      </c>
      <c r="B2557" s="7">
        <v>3139</v>
      </c>
      <c r="C2557" s="7">
        <v>253</v>
      </c>
      <c r="D2557" s="7">
        <v>100</v>
      </c>
      <c r="E2557" s="7" t="s">
        <v>1</v>
      </c>
      <c r="F2557" s="7">
        <v>0</v>
      </c>
      <c r="G2557" s="7">
        <v>0</v>
      </c>
      <c r="H2557" s="7" t="s">
        <v>2693</v>
      </c>
      <c r="I2557" s="7" t="s">
        <v>2615</v>
      </c>
      <c r="J2557" s="7" t="s">
        <v>527</v>
      </c>
      <c r="R2557" s="7" t="s">
        <v>0</v>
      </c>
      <c r="S2557" s="7">
        <v>3139</v>
      </c>
      <c r="T2557" s="7">
        <v>253</v>
      </c>
      <c r="U2557" s="7">
        <v>100</v>
      </c>
      <c r="V2557" s="7" t="s">
        <v>1</v>
      </c>
      <c r="W2557" s="7">
        <v>0</v>
      </c>
      <c r="X2557" s="7">
        <v>0</v>
      </c>
      <c r="Y2557" s="7" t="s">
        <v>2693</v>
      </c>
      <c r="Z2557" s="7" t="s">
        <v>2615</v>
      </c>
      <c r="AA2557" s="7" t="s">
        <v>527</v>
      </c>
    </row>
    <row r="2558" spans="1:27" x14ac:dyDescent="0.35">
      <c r="A2558" s="7" t="s">
        <v>0</v>
      </c>
      <c r="B2558" s="7">
        <v>3139</v>
      </c>
      <c r="C2558" s="7">
        <v>253</v>
      </c>
      <c r="D2558" s="7">
        <v>100</v>
      </c>
      <c r="E2558" s="7" t="s">
        <v>1</v>
      </c>
      <c r="F2558" s="7">
        <v>0</v>
      </c>
      <c r="G2558" s="7">
        <v>0</v>
      </c>
      <c r="H2558" s="7" t="s">
        <v>2693</v>
      </c>
      <c r="I2558" s="7" t="s">
        <v>2609</v>
      </c>
      <c r="J2558" s="7" t="s">
        <v>527</v>
      </c>
      <c r="R2558" s="7" t="s">
        <v>0</v>
      </c>
      <c r="S2558" s="7">
        <v>3139</v>
      </c>
      <c r="T2558" s="7">
        <v>253</v>
      </c>
      <c r="U2558" s="7">
        <v>100</v>
      </c>
      <c r="V2558" s="7" t="s">
        <v>1</v>
      </c>
      <c r="W2558" s="7">
        <v>0</v>
      </c>
      <c r="X2558" s="7">
        <v>0</v>
      </c>
      <c r="Y2558" s="7" t="s">
        <v>2693</v>
      </c>
      <c r="Z2558" s="7" t="s">
        <v>2609</v>
      </c>
      <c r="AA2558" s="7" t="s">
        <v>527</v>
      </c>
    </row>
    <row r="2559" spans="1:27" x14ac:dyDescent="0.35">
      <c r="A2559" s="7" t="s">
        <v>0</v>
      </c>
      <c r="B2559" s="7">
        <v>3139</v>
      </c>
      <c r="C2559" s="7">
        <v>253</v>
      </c>
      <c r="D2559" s="7">
        <v>100</v>
      </c>
      <c r="E2559" s="7" t="s">
        <v>1</v>
      </c>
      <c r="F2559" s="7">
        <v>0</v>
      </c>
      <c r="G2559" s="7">
        <v>0</v>
      </c>
      <c r="H2559" s="7" t="s">
        <v>2693</v>
      </c>
      <c r="I2559" s="7" t="s">
        <v>2605</v>
      </c>
      <c r="J2559" s="7" t="s">
        <v>527</v>
      </c>
      <c r="R2559" s="7" t="s">
        <v>0</v>
      </c>
      <c r="S2559" s="7">
        <v>3139</v>
      </c>
      <c r="T2559" s="7">
        <v>253</v>
      </c>
      <c r="U2559" s="7">
        <v>100</v>
      </c>
      <c r="V2559" s="7" t="s">
        <v>1</v>
      </c>
      <c r="W2559" s="7">
        <v>0</v>
      </c>
      <c r="X2559" s="7">
        <v>0</v>
      </c>
      <c r="Y2559" s="7" t="s">
        <v>2693</v>
      </c>
      <c r="Z2559" s="7" t="s">
        <v>2605</v>
      </c>
      <c r="AA2559" s="7" t="s">
        <v>527</v>
      </c>
    </row>
    <row r="2560" spans="1:27" x14ac:dyDescent="0.35">
      <c r="A2560" s="7" t="s">
        <v>0</v>
      </c>
      <c r="B2560" s="7">
        <v>3139</v>
      </c>
      <c r="C2560" s="7">
        <v>253</v>
      </c>
      <c r="D2560" s="7">
        <v>100</v>
      </c>
      <c r="E2560" s="7" t="s">
        <v>1</v>
      </c>
      <c r="F2560" s="7">
        <v>0</v>
      </c>
      <c r="G2560" s="7">
        <v>0</v>
      </c>
      <c r="H2560" s="7" t="s">
        <v>2693</v>
      </c>
      <c r="I2560" s="7" t="s">
        <v>2610</v>
      </c>
      <c r="J2560" s="7" t="s">
        <v>527</v>
      </c>
      <c r="R2560" s="7" t="s">
        <v>0</v>
      </c>
      <c r="S2560" s="7">
        <v>3139</v>
      </c>
      <c r="T2560" s="7">
        <v>253</v>
      </c>
      <c r="U2560" s="7">
        <v>100</v>
      </c>
      <c r="V2560" s="7" t="s">
        <v>1</v>
      </c>
      <c r="W2560" s="7">
        <v>0</v>
      </c>
      <c r="X2560" s="7">
        <v>0</v>
      </c>
      <c r="Y2560" s="7" t="s">
        <v>2693</v>
      </c>
      <c r="Z2560" s="7" t="s">
        <v>2610</v>
      </c>
      <c r="AA2560" s="7" t="s">
        <v>527</v>
      </c>
    </row>
    <row r="2561" spans="1:27" x14ac:dyDescent="0.35">
      <c r="A2561" s="7" t="s">
        <v>0</v>
      </c>
      <c r="B2561" s="7">
        <v>3139</v>
      </c>
      <c r="C2561" s="7">
        <v>253</v>
      </c>
      <c r="D2561" s="7">
        <v>100</v>
      </c>
      <c r="E2561" s="7" t="s">
        <v>1</v>
      </c>
      <c r="F2561" s="7">
        <v>0</v>
      </c>
      <c r="G2561" s="7">
        <v>0</v>
      </c>
      <c r="H2561" s="7" t="s">
        <v>2693</v>
      </c>
      <c r="I2561" s="7" t="s">
        <v>2611</v>
      </c>
      <c r="J2561" s="7" t="s">
        <v>527</v>
      </c>
      <c r="R2561" s="7" t="s">
        <v>0</v>
      </c>
      <c r="S2561" s="7">
        <v>3139</v>
      </c>
      <c r="T2561" s="7">
        <v>253</v>
      </c>
      <c r="U2561" s="7">
        <v>100</v>
      </c>
      <c r="V2561" s="7" t="s">
        <v>1</v>
      </c>
      <c r="W2561" s="7">
        <v>0</v>
      </c>
      <c r="X2561" s="7">
        <v>0</v>
      </c>
      <c r="Y2561" s="7" t="s">
        <v>2693</v>
      </c>
      <c r="Z2561" s="7" t="s">
        <v>2611</v>
      </c>
      <c r="AA2561" s="7" t="s">
        <v>527</v>
      </c>
    </row>
    <row r="2562" spans="1:27" x14ac:dyDescent="0.35">
      <c r="A2562" s="7" t="s">
        <v>0</v>
      </c>
      <c r="B2562" s="7">
        <v>3139</v>
      </c>
      <c r="C2562" s="7">
        <v>253</v>
      </c>
      <c r="D2562" s="7">
        <v>100</v>
      </c>
      <c r="E2562" s="7" t="s">
        <v>1</v>
      </c>
      <c r="F2562" s="7">
        <v>0</v>
      </c>
      <c r="G2562" s="7">
        <v>0</v>
      </c>
      <c r="H2562" s="7" t="s">
        <v>2693</v>
      </c>
      <c r="I2562" s="7" t="s">
        <v>2612</v>
      </c>
      <c r="J2562" s="7" t="s">
        <v>527</v>
      </c>
      <c r="R2562" s="7" t="s">
        <v>0</v>
      </c>
      <c r="S2562" s="7">
        <v>3139</v>
      </c>
      <c r="T2562" s="7">
        <v>253</v>
      </c>
      <c r="U2562" s="7">
        <v>100</v>
      </c>
      <c r="V2562" s="7" t="s">
        <v>1</v>
      </c>
      <c r="W2562" s="7">
        <v>0</v>
      </c>
      <c r="X2562" s="7">
        <v>0</v>
      </c>
      <c r="Y2562" s="7" t="s">
        <v>2693</v>
      </c>
      <c r="Z2562" s="7" t="s">
        <v>2612</v>
      </c>
      <c r="AA2562" s="7" t="s">
        <v>527</v>
      </c>
    </row>
    <row r="2563" spans="1:27" x14ac:dyDescent="0.35">
      <c r="A2563" s="7" t="s">
        <v>0</v>
      </c>
      <c r="B2563" s="7">
        <v>3139</v>
      </c>
      <c r="C2563" s="7">
        <v>253</v>
      </c>
      <c r="D2563" s="7">
        <v>100</v>
      </c>
      <c r="E2563" s="7" t="s">
        <v>1</v>
      </c>
      <c r="F2563" s="7">
        <v>0</v>
      </c>
      <c r="G2563" s="7">
        <v>0</v>
      </c>
      <c r="H2563" s="7" t="s">
        <v>2693</v>
      </c>
      <c r="I2563" s="7" t="s">
        <v>2614</v>
      </c>
      <c r="J2563" s="7" t="s">
        <v>527</v>
      </c>
      <c r="R2563" s="7" t="s">
        <v>0</v>
      </c>
      <c r="S2563" s="7">
        <v>3139</v>
      </c>
      <c r="T2563" s="7">
        <v>253</v>
      </c>
      <c r="U2563" s="7">
        <v>100</v>
      </c>
      <c r="V2563" s="7" t="s">
        <v>1</v>
      </c>
      <c r="W2563" s="7">
        <v>0</v>
      </c>
      <c r="X2563" s="7">
        <v>0</v>
      </c>
      <c r="Y2563" s="7" t="s">
        <v>2693</v>
      </c>
      <c r="Z2563" s="7" t="s">
        <v>2614</v>
      </c>
      <c r="AA2563" s="7" t="s">
        <v>527</v>
      </c>
    </row>
    <row r="2564" spans="1:27" x14ac:dyDescent="0.35">
      <c r="A2564" s="7" t="s">
        <v>0</v>
      </c>
      <c r="B2564" s="7">
        <v>3139</v>
      </c>
      <c r="C2564" s="7">
        <v>253</v>
      </c>
      <c r="D2564" s="7">
        <v>100</v>
      </c>
      <c r="E2564" s="7" t="s">
        <v>1</v>
      </c>
      <c r="F2564" s="7">
        <v>0</v>
      </c>
      <c r="G2564" s="7">
        <v>0</v>
      </c>
      <c r="H2564" s="7" t="s">
        <v>2693</v>
      </c>
      <c r="I2564" s="7" t="s">
        <v>2616</v>
      </c>
      <c r="J2564" s="7" t="s">
        <v>527</v>
      </c>
      <c r="R2564" s="7" t="s">
        <v>0</v>
      </c>
      <c r="S2564" s="7">
        <v>3139</v>
      </c>
      <c r="T2564" s="7">
        <v>253</v>
      </c>
      <c r="U2564" s="7">
        <v>100</v>
      </c>
      <c r="V2564" s="7" t="s">
        <v>1</v>
      </c>
      <c r="W2564" s="7">
        <v>0</v>
      </c>
      <c r="X2564" s="7">
        <v>0</v>
      </c>
      <c r="Y2564" s="7" t="s">
        <v>2693</v>
      </c>
      <c r="Z2564" s="7" t="s">
        <v>2616</v>
      </c>
      <c r="AA2564" s="7" t="s">
        <v>527</v>
      </c>
    </row>
    <row r="2565" spans="1:27" x14ac:dyDescent="0.35">
      <c r="A2565" s="7" t="s">
        <v>0</v>
      </c>
      <c r="B2565" s="7">
        <v>3139</v>
      </c>
      <c r="C2565" s="7">
        <v>253</v>
      </c>
      <c r="D2565" s="7">
        <v>100</v>
      </c>
      <c r="E2565" s="7" t="s">
        <v>1</v>
      </c>
      <c r="F2565" s="7">
        <v>0</v>
      </c>
      <c r="G2565" s="7">
        <v>0</v>
      </c>
      <c r="H2565" s="7" t="s">
        <v>2693</v>
      </c>
      <c r="I2565" s="7" t="s">
        <v>2613</v>
      </c>
      <c r="J2565" s="7" t="s">
        <v>527</v>
      </c>
      <c r="R2565" s="7" t="s">
        <v>0</v>
      </c>
      <c r="S2565" s="7">
        <v>3139</v>
      </c>
      <c r="T2565" s="7">
        <v>253</v>
      </c>
      <c r="U2565" s="7">
        <v>100</v>
      </c>
      <c r="V2565" s="7" t="s">
        <v>1</v>
      </c>
      <c r="W2565" s="7">
        <v>0</v>
      </c>
      <c r="X2565" s="7">
        <v>0</v>
      </c>
      <c r="Y2565" s="7" t="s">
        <v>2693</v>
      </c>
      <c r="Z2565" s="7" t="s">
        <v>2613</v>
      </c>
      <c r="AA2565" s="7" t="s">
        <v>527</v>
      </c>
    </row>
    <row r="2566" spans="1:27" x14ac:dyDescent="0.35">
      <c r="A2566" s="7" t="s">
        <v>0</v>
      </c>
      <c r="B2566" s="7">
        <v>3139</v>
      </c>
      <c r="C2566" s="7">
        <v>253</v>
      </c>
      <c r="D2566" s="7">
        <v>100</v>
      </c>
      <c r="E2566" s="7" t="s">
        <v>1</v>
      </c>
      <c r="F2566" s="7">
        <v>0</v>
      </c>
      <c r="G2566" s="7">
        <v>0</v>
      </c>
      <c r="H2566" s="7" t="s">
        <v>2693</v>
      </c>
      <c r="I2566" s="7" t="s">
        <v>2619</v>
      </c>
      <c r="J2566" s="7" t="s">
        <v>527</v>
      </c>
      <c r="R2566" s="7" t="s">
        <v>0</v>
      </c>
      <c r="S2566" s="7">
        <v>3139</v>
      </c>
      <c r="T2566" s="7">
        <v>253</v>
      </c>
      <c r="U2566" s="7">
        <v>100</v>
      </c>
      <c r="V2566" s="7" t="s">
        <v>1</v>
      </c>
      <c r="W2566" s="7">
        <v>0</v>
      </c>
      <c r="X2566" s="7">
        <v>0</v>
      </c>
      <c r="Y2566" s="7" t="s">
        <v>2693</v>
      </c>
      <c r="Z2566" s="7" t="s">
        <v>2619</v>
      </c>
      <c r="AA2566" s="7" t="s">
        <v>527</v>
      </c>
    </row>
    <row r="2567" spans="1:27" x14ac:dyDescent="0.35">
      <c r="A2567" s="7" t="s">
        <v>0</v>
      </c>
      <c r="B2567" s="7">
        <v>3139</v>
      </c>
      <c r="C2567" s="7">
        <v>253</v>
      </c>
      <c r="D2567" s="7">
        <v>100</v>
      </c>
      <c r="E2567" s="7" t="s">
        <v>1</v>
      </c>
      <c r="F2567" s="7">
        <v>0</v>
      </c>
      <c r="G2567" s="7">
        <v>0</v>
      </c>
      <c r="H2567" s="7" t="s">
        <v>2693</v>
      </c>
      <c r="I2567" s="7" t="s">
        <v>2620</v>
      </c>
      <c r="J2567" s="7" t="s">
        <v>527</v>
      </c>
      <c r="R2567" s="7" t="s">
        <v>0</v>
      </c>
      <c r="S2567" s="7">
        <v>3139</v>
      </c>
      <c r="T2567" s="7">
        <v>253</v>
      </c>
      <c r="U2567" s="7">
        <v>100</v>
      </c>
      <c r="V2567" s="7" t="s">
        <v>1</v>
      </c>
      <c r="W2567" s="7">
        <v>0</v>
      </c>
      <c r="X2567" s="7">
        <v>0</v>
      </c>
      <c r="Y2567" s="7" t="s">
        <v>2693</v>
      </c>
      <c r="Z2567" s="7" t="s">
        <v>2620</v>
      </c>
      <c r="AA2567" s="7" t="s">
        <v>527</v>
      </c>
    </row>
    <row r="2568" spans="1:27" x14ac:dyDescent="0.35">
      <c r="A2568" s="7" t="s">
        <v>0</v>
      </c>
      <c r="B2568" s="7">
        <v>3139</v>
      </c>
      <c r="C2568" s="7">
        <v>253</v>
      </c>
      <c r="D2568" s="7">
        <v>100</v>
      </c>
      <c r="E2568" s="7" t="s">
        <v>1</v>
      </c>
      <c r="F2568" s="7">
        <v>0</v>
      </c>
      <c r="G2568" s="7">
        <v>0</v>
      </c>
      <c r="H2568" s="7" t="s">
        <v>2693</v>
      </c>
      <c r="I2568" s="7" t="s">
        <v>2617</v>
      </c>
      <c r="J2568" s="7" t="s">
        <v>527</v>
      </c>
      <c r="R2568" s="7" t="s">
        <v>0</v>
      </c>
      <c r="S2568" s="7">
        <v>3139</v>
      </c>
      <c r="T2568" s="7">
        <v>253</v>
      </c>
      <c r="U2568" s="7">
        <v>100</v>
      </c>
      <c r="V2568" s="7" t="s">
        <v>1</v>
      </c>
      <c r="W2568" s="7">
        <v>0</v>
      </c>
      <c r="X2568" s="7">
        <v>0</v>
      </c>
      <c r="Y2568" s="7" t="s">
        <v>2693</v>
      </c>
      <c r="Z2568" s="7" t="s">
        <v>2617</v>
      </c>
      <c r="AA2568" s="7" t="s">
        <v>527</v>
      </c>
    </row>
    <row r="2569" spans="1:27" x14ac:dyDescent="0.35">
      <c r="A2569" s="7" t="s">
        <v>0</v>
      </c>
      <c r="B2569" s="7">
        <v>3139</v>
      </c>
      <c r="C2569" s="7">
        <v>253</v>
      </c>
      <c r="D2569" s="7">
        <v>100</v>
      </c>
      <c r="E2569" s="7" t="s">
        <v>1</v>
      </c>
      <c r="F2569" s="7">
        <v>0</v>
      </c>
      <c r="G2569" s="7">
        <v>0</v>
      </c>
      <c r="H2569" s="7" t="s">
        <v>2693</v>
      </c>
      <c r="I2569" s="7" t="s">
        <v>2618</v>
      </c>
      <c r="J2569" s="7" t="s">
        <v>527</v>
      </c>
      <c r="R2569" s="7" t="s">
        <v>0</v>
      </c>
      <c r="S2569" s="7">
        <v>3139</v>
      </c>
      <c r="T2569" s="7">
        <v>253</v>
      </c>
      <c r="U2569" s="7">
        <v>100</v>
      </c>
      <c r="V2569" s="7" t="s">
        <v>1</v>
      </c>
      <c r="W2569" s="7">
        <v>0</v>
      </c>
      <c r="X2569" s="7">
        <v>0</v>
      </c>
      <c r="Y2569" s="7" t="s">
        <v>2693</v>
      </c>
      <c r="Z2569" s="7" t="s">
        <v>2618</v>
      </c>
      <c r="AA2569" s="7" t="s">
        <v>527</v>
      </c>
    </row>
    <row r="2570" spans="1:27" x14ac:dyDescent="0.35">
      <c r="A2570" s="7" t="s">
        <v>0</v>
      </c>
      <c r="B2570" s="7">
        <v>3139</v>
      </c>
      <c r="C2570" s="7">
        <v>253</v>
      </c>
      <c r="D2570" s="7">
        <v>100</v>
      </c>
      <c r="E2570" s="7" t="s">
        <v>1</v>
      </c>
      <c r="F2570" s="7">
        <v>0</v>
      </c>
      <c r="G2570" s="7">
        <v>0</v>
      </c>
      <c r="H2570" s="7" t="s">
        <v>2693</v>
      </c>
      <c r="I2570" s="7" t="s">
        <v>2623</v>
      </c>
      <c r="J2570" s="7" t="s">
        <v>527</v>
      </c>
      <c r="R2570" s="7" t="s">
        <v>0</v>
      </c>
      <c r="S2570" s="7">
        <v>3139</v>
      </c>
      <c r="T2570" s="7">
        <v>253</v>
      </c>
      <c r="U2570" s="7">
        <v>100</v>
      </c>
      <c r="V2570" s="7" t="s">
        <v>1</v>
      </c>
      <c r="W2570" s="7">
        <v>0</v>
      </c>
      <c r="X2570" s="7">
        <v>0</v>
      </c>
      <c r="Y2570" s="7" t="s">
        <v>2693</v>
      </c>
      <c r="Z2570" s="7" t="s">
        <v>2623</v>
      </c>
      <c r="AA2570" s="7" t="s">
        <v>527</v>
      </c>
    </row>
    <row r="2571" spans="1:27" x14ac:dyDescent="0.35">
      <c r="A2571" s="7" t="s">
        <v>0</v>
      </c>
      <c r="B2571" s="7">
        <v>3139</v>
      </c>
      <c r="C2571" s="7">
        <v>253</v>
      </c>
      <c r="D2571" s="7">
        <v>100</v>
      </c>
      <c r="E2571" s="7" t="s">
        <v>1</v>
      </c>
      <c r="F2571" s="7">
        <v>0</v>
      </c>
      <c r="G2571" s="7">
        <v>0</v>
      </c>
      <c r="H2571" s="7" t="s">
        <v>2693</v>
      </c>
      <c r="I2571" s="7" t="s">
        <v>2622</v>
      </c>
      <c r="J2571" s="7" t="s">
        <v>527</v>
      </c>
      <c r="R2571" s="7" t="s">
        <v>0</v>
      </c>
      <c r="S2571" s="7">
        <v>3139</v>
      </c>
      <c r="T2571" s="7">
        <v>253</v>
      </c>
      <c r="U2571" s="7">
        <v>100</v>
      </c>
      <c r="V2571" s="7" t="s">
        <v>1</v>
      </c>
      <c r="W2571" s="7">
        <v>0</v>
      </c>
      <c r="X2571" s="7">
        <v>0</v>
      </c>
      <c r="Y2571" s="7" t="s">
        <v>2693</v>
      </c>
      <c r="Z2571" s="7" t="s">
        <v>2622</v>
      </c>
      <c r="AA2571" s="7" t="s">
        <v>527</v>
      </c>
    </row>
    <row r="2572" spans="1:27" x14ac:dyDescent="0.35">
      <c r="A2572" s="7" t="s">
        <v>0</v>
      </c>
      <c r="B2572" s="7">
        <v>3139</v>
      </c>
      <c r="C2572" s="7">
        <v>253</v>
      </c>
      <c r="D2572" s="7">
        <v>100</v>
      </c>
      <c r="E2572" s="7" t="s">
        <v>1</v>
      </c>
      <c r="F2572" s="7">
        <v>0</v>
      </c>
      <c r="G2572" s="7">
        <v>0</v>
      </c>
      <c r="H2572" s="7" t="s">
        <v>2693</v>
      </c>
      <c r="I2572" s="7" t="s">
        <v>2626</v>
      </c>
      <c r="J2572" s="7" t="s">
        <v>527</v>
      </c>
      <c r="R2572" s="7" t="s">
        <v>0</v>
      </c>
      <c r="S2572" s="7">
        <v>3139</v>
      </c>
      <c r="T2572" s="7">
        <v>253</v>
      </c>
      <c r="U2572" s="7">
        <v>100</v>
      </c>
      <c r="V2572" s="7" t="s">
        <v>1</v>
      </c>
      <c r="W2572" s="7">
        <v>0</v>
      </c>
      <c r="X2572" s="7">
        <v>0</v>
      </c>
      <c r="Y2572" s="7" t="s">
        <v>2693</v>
      </c>
      <c r="Z2572" s="7" t="s">
        <v>2626</v>
      </c>
      <c r="AA2572" s="7" t="s">
        <v>527</v>
      </c>
    </row>
    <row r="2573" spans="1:27" x14ac:dyDescent="0.35">
      <c r="A2573" s="7" t="s">
        <v>0</v>
      </c>
      <c r="B2573" s="7">
        <v>3139</v>
      </c>
      <c r="C2573" s="7">
        <v>253</v>
      </c>
      <c r="D2573" s="7">
        <v>100</v>
      </c>
      <c r="E2573" s="7" t="s">
        <v>1</v>
      </c>
      <c r="F2573" s="7">
        <v>0</v>
      </c>
      <c r="G2573" s="7">
        <v>0</v>
      </c>
      <c r="H2573" s="7" t="s">
        <v>2693</v>
      </c>
      <c r="I2573" s="7" t="s">
        <v>2621</v>
      </c>
      <c r="J2573" s="7" t="s">
        <v>527</v>
      </c>
      <c r="R2573" s="7" t="s">
        <v>0</v>
      </c>
      <c r="S2573" s="7">
        <v>3139</v>
      </c>
      <c r="T2573" s="7">
        <v>253</v>
      </c>
      <c r="U2573" s="7">
        <v>100</v>
      </c>
      <c r="V2573" s="7" t="s">
        <v>1</v>
      </c>
      <c r="W2573" s="7">
        <v>0</v>
      </c>
      <c r="X2573" s="7">
        <v>0</v>
      </c>
      <c r="Y2573" s="7" t="s">
        <v>2693</v>
      </c>
      <c r="Z2573" s="7" t="s">
        <v>2621</v>
      </c>
      <c r="AA2573" s="7" t="s">
        <v>527</v>
      </c>
    </row>
    <row r="2574" spans="1:27" x14ac:dyDescent="0.35">
      <c r="A2574" s="7" t="s">
        <v>0</v>
      </c>
      <c r="B2574" s="7">
        <v>3139</v>
      </c>
      <c r="C2574" s="7">
        <v>253</v>
      </c>
      <c r="D2574" s="7">
        <v>100</v>
      </c>
      <c r="E2574" s="7" t="s">
        <v>1</v>
      </c>
      <c r="F2574" s="7">
        <v>0</v>
      </c>
      <c r="G2574" s="7">
        <v>0</v>
      </c>
      <c r="H2574" s="7" t="s">
        <v>2693</v>
      </c>
      <c r="I2574" s="7" t="s">
        <v>2624</v>
      </c>
      <c r="J2574" s="7" t="s">
        <v>527</v>
      </c>
      <c r="R2574" s="7" t="s">
        <v>0</v>
      </c>
      <c r="S2574" s="7">
        <v>3139</v>
      </c>
      <c r="T2574" s="7">
        <v>253</v>
      </c>
      <c r="U2574" s="7">
        <v>100</v>
      </c>
      <c r="V2574" s="7" t="s">
        <v>1</v>
      </c>
      <c r="W2574" s="7">
        <v>0</v>
      </c>
      <c r="X2574" s="7">
        <v>0</v>
      </c>
      <c r="Y2574" s="7" t="s">
        <v>2693</v>
      </c>
      <c r="Z2574" s="7" t="s">
        <v>2624</v>
      </c>
      <c r="AA2574" s="7" t="s">
        <v>527</v>
      </c>
    </row>
    <row r="2575" spans="1:27" x14ac:dyDescent="0.35">
      <c r="A2575" s="7" t="s">
        <v>0</v>
      </c>
      <c r="B2575" s="7">
        <v>3139</v>
      </c>
      <c r="C2575" s="7">
        <v>253</v>
      </c>
      <c r="D2575" s="7">
        <v>100</v>
      </c>
      <c r="E2575" s="7" t="s">
        <v>1</v>
      </c>
      <c r="F2575" s="7">
        <v>0</v>
      </c>
      <c r="G2575" s="7">
        <v>0</v>
      </c>
      <c r="H2575" s="7" t="s">
        <v>2693</v>
      </c>
      <c r="I2575" s="7" t="s">
        <v>2625</v>
      </c>
      <c r="J2575" s="7" t="s">
        <v>527</v>
      </c>
      <c r="R2575" s="7" t="s">
        <v>0</v>
      </c>
      <c r="S2575" s="7">
        <v>3139</v>
      </c>
      <c r="T2575" s="7">
        <v>253</v>
      </c>
      <c r="U2575" s="7">
        <v>100</v>
      </c>
      <c r="V2575" s="7" t="s">
        <v>1</v>
      </c>
      <c r="W2575" s="7">
        <v>0</v>
      </c>
      <c r="X2575" s="7">
        <v>0</v>
      </c>
      <c r="Y2575" s="7" t="s">
        <v>2693</v>
      </c>
      <c r="Z2575" s="7" t="s">
        <v>2625</v>
      </c>
      <c r="AA2575" s="7" t="s">
        <v>527</v>
      </c>
    </row>
    <row r="2576" spans="1:27" x14ac:dyDescent="0.35">
      <c r="A2576" s="7" t="s">
        <v>0</v>
      </c>
      <c r="B2576" s="7">
        <v>3139</v>
      </c>
      <c r="C2576" s="7">
        <v>253</v>
      </c>
      <c r="D2576" s="7">
        <v>100</v>
      </c>
      <c r="E2576" s="7" t="s">
        <v>1</v>
      </c>
      <c r="F2576" s="7">
        <v>0</v>
      </c>
      <c r="G2576" s="7">
        <v>0</v>
      </c>
      <c r="H2576" s="7" t="s">
        <v>2693</v>
      </c>
      <c r="I2576" s="7" t="s">
        <v>2628</v>
      </c>
      <c r="J2576" s="7" t="s">
        <v>527</v>
      </c>
      <c r="R2576" s="7" t="s">
        <v>0</v>
      </c>
      <c r="S2576" s="7">
        <v>3139</v>
      </c>
      <c r="T2576" s="7">
        <v>253</v>
      </c>
      <c r="U2576" s="7">
        <v>100</v>
      </c>
      <c r="V2576" s="7" t="s">
        <v>1</v>
      </c>
      <c r="W2576" s="7">
        <v>0</v>
      </c>
      <c r="X2576" s="7">
        <v>0</v>
      </c>
      <c r="Y2576" s="7" t="s">
        <v>2693</v>
      </c>
      <c r="Z2576" s="7" t="s">
        <v>2628</v>
      </c>
      <c r="AA2576" s="7" t="s">
        <v>527</v>
      </c>
    </row>
    <row r="2577" spans="1:27" x14ac:dyDescent="0.35">
      <c r="A2577" s="7" t="s">
        <v>0</v>
      </c>
      <c r="B2577" s="7">
        <v>3139</v>
      </c>
      <c r="C2577" s="7">
        <v>253</v>
      </c>
      <c r="D2577" s="7">
        <v>100</v>
      </c>
      <c r="E2577" s="7" t="s">
        <v>1</v>
      </c>
      <c r="F2577" s="7">
        <v>0</v>
      </c>
      <c r="G2577" s="7">
        <v>0</v>
      </c>
      <c r="H2577" s="7" t="s">
        <v>2693</v>
      </c>
      <c r="I2577" s="7" t="s">
        <v>2627</v>
      </c>
      <c r="J2577" s="7" t="s">
        <v>527</v>
      </c>
      <c r="R2577" s="7" t="s">
        <v>0</v>
      </c>
      <c r="S2577" s="7">
        <v>3139</v>
      </c>
      <c r="T2577" s="7">
        <v>253</v>
      </c>
      <c r="U2577" s="7">
        <v>100</v>
      </c>
      <c r="V2577" s="7" t="s">
        <v>1</v>
      </c>
      <c r="W2577" s="7">
        <v>0</v>
      </c>
      <c r="X2577" s="7">
        <v>0</v>
      </c>
      <c r="Y2577" s="7" t="s">
        <v>2693</v>
      </c>
      <c r="Z2577" s="7" t="s">
        <v>2627</v>
      </c>
      <c r="AA2577" s="7" t="s">
        <v>527</v>
      </c>
    </row>
    <row r="2578" spans="1:27" x14ac:dyDescent="0.35">
      <c r="A2578" s="7" t="s">
        <v>0</v>
      </c>
      <c r="B2578" s="7">
        <v>3139</v>
      </c>
      <c r="C2578" s="7">
        <v>253</v>
      </c>
      <c r="D2578" s="7">
        <v>100</v>
      </c>
      <c r="E2578" s="7" t="s">
        <v>1</v>
      </c>
      <c r="F2578" s="7">
        <v>0</v>
      </c>
      <c r="G2578" s="7">
        <v>0</v>
      </c>
      <c r="H2578" s="7" t="s">
        <v>2693</v>
      </c>
      <c r="I2578" s="7" t="s">
        <v>2630</v>
      </c>
      <c r="J2578" s="7" t="s">
        <v>527</v>
      </c>
      <c r="R2578" s="7" t="s">
        <v>0</v>
      </c>
      <c r="S2578" s="7">
        <v>3139</v>
      </c>
      <c r="T2578" s="7">
        <v>253</v>
      </c>
      <c r="U2578" s="7">
        <v>100</v>
      </c>
      <c r="V2578" s="7" t="s">
        <v>1</v>
      </c>
      <c r="W2578" s="7">
        <v>0</v>
      </c>
      <c r="X2578" s="7">
        <v>0</v>
      </c>
      <c r="Y2578" s="7" t="s">
        <v>2693</v>
      </c>
      <c r="Z2578" s="7" t="s">
        <v>2630</v>
      </c>
      <c r="AA2578" s="7" t="s">
        <v>527</v>
      </c>
    </row>
    <row r="2579" spans="1:27" x14ac:dyDescent="0.35">
      <c r="A2579" s="7" t="s">
        <v>0</v>
      </c>
      <c r="B2579" s="7">
        <v>3139</v>
      </c>
      <c r="C2579" s="7">
        <v>253</v>
      </c>
      <c r="D2579" s="7">
        <v>100</v>
      </c>
      <c r="E2579" s="7" t="s">
        <v>1</v>
      </c>
      <c r="F2579" s="7">
        <v>0</v>
      </c>
      <c r="G2579" s="7">
        <v>0</v>
      </c>
      <c r="H2579" s="7" t="s">
        <v>2693</v>
      </c>
      <c r="I2579" s="7" t="s">
        <v>2629</v>
      </c>
      <c r="J2579" s="7" t="s">
        <v>527</v>
      </c>
      <c r="R2579" s="7" t="s">
        <v>0</v>
      </c>
      <c r="S2579" s="7">
        <v>3139</v>
      </c>
      <c r="T2579" s="7">
        <v>253</v>
      </c>
      <c r="U2579" s="7">
        <v>100</v>
      </c>
      <c r="V2579" s="7" t="s">
        <v>1</v>
      </c>
      <c r="W2579" s="7">
        <v>0</v>
      </c>
      <c r="X2579" s="7">
        <v>0</v>
      </c>
      <c r="Y2579" s="7" t="s">
        <v>2693</v>
      </c>
      <c r="Z2579" s="7" t="s">
        <v>2629</v>
      </c>
      <c r="AA2579" s="7" t="s">
        <v>527</v>
      </c>
    </row>
    <row r="2580" spans="1:27" x14ac:dyDescent="0.35">
      <c r="A2580" s="7" t="s">
        <v>0</v>
      </c>
      <c r="B2580" s="7">
        <v>3139</v>
      </c>
      <c r="C2580" s="7">
        <v>253</v>
      </c>
      <c r="D2580" s="7">
        <v>100</v>
      </c>
      <c r="E2580" s="7" t="s">
        <v>1</v>
      </c>
      <c r="F2580" s="7">
        <v>0</v>
      </c>
      <c r="G2580" s="7">
        <v>0</v>
      </c>
      <c r="H2580" s="7" t="s">
        <v>2693</v>
      </c>
      <c r="I2580" s="7" t="s">
        <v>2631</v>
      </c>
      <c r="J2580" s="7" t="s">
        <v>527</v>
      </c>
      <c r="R2580" s="7" t="s">
        <v>0</v>
      </c>
      <c r="S2580" s="7">
        <v>3139</v>
      </c>
      <c r="T2580" s="7">
        <v>253</v>
      </c>
      <c r="U2580" s="7">
        <v>100</v>
      </c>
      <c r="V2580" s="7" t="s">
        <v>1</v>
      </c>
      <c r="W2580" s="7">
        <v>0</v>
      </c>
      <c r="X2580" s="7">
        <v>0</v>
      </c>
      <c r="Y2580" s="7" t="s">
        <v>2693</v>
      </c>
      <c r="Z2580" s="7" t="s">
        <v>2631</v>
      </c>
      <c r="AA2580" s="7" t="s">
        <v>527</v>
      </c>
    </row>
    <row r="2581" spans="1:27" x14ac:dyDescent="0.35">
      <c r="A2581" s="7" t="s">
        <v>0</v>
      </c>
      <c r="B2581" s="7">
        <v>3139</v>
      </c>
      <c r="C2581" s="7">
        <v>253</v>
      </c>
      <c r="D2581" s="7">
        <v>100</v>
      </c>
      <c r="E2581" s="7" t="s">
        <v>1</v>
      </c>
      <c r="F2581" s="7">
        <v>0</v>
      </c>
      <c r="G2581" s="7">
        <v>0</v>
      </c>
      <c r="H2581" s="7" t="s">
        <v>2693</v>
      </c>
      <c r="I2581" s="7" t="s">
        <v>2632</v>
      </c>
      <c r="J2581" s="7" t="s">
        <v>527</v>
      </c>
      <c r="R2581" s="7" t="s">
        <v>0</v>
      </c>
      <c r="S2581" s="7">
        <v>3139</v>
      </c>
      <c r="T2581" s="7">
        <v>253</v>
      </c>
      <c r="U2581" s="7">
        <v>100</v>
      </c>
      <c r="V2581" s="7" t="s">
        <v>1</v>
      </c>
      <c r="W2581" s="7">
        <v>0</v>
      </c>
      <c r="X2581" s="7">
        <v>0</v>
      </c>
      <c r="Y2581" s="7" t="s">
        <v>2693</v>
      </c>
      <c r="Z2581" s="7" t="s">
        <v>2632</v>
      </c>
      <c r="AA2581" s="7" t="s">
        <v>527</v>
      </c>
    </row>
    <row r="2582" spans="1:27" x14ac:dyDescent="0.35">
      <c r="A2582" s="7" t="s">
        <v>0</v>
      </c>
      <c r="B2582" s="7">
        <v>3139</v>
      </c>
      <c r="C2582" s="7">
        <v>253</v>
      </c>
      <c r="D2582" s="7">
        <v>100</v>
      </c>
      <c r="E2582" s="7" t="s">
        <v>1</v>
      </c>
      <c r="F2582" s="7">
        <v>0</v>
      </c>
      <c r="G2582" s="7">
        <v>0</v>
      </c>
      <c r="H2582" s="7" t="s">
        <v>2693</v>
      </c>
      <c r="I2582" s="7" t="s">
        <v>2634</v>
      </c>
      <c r="J2582" s="7" t="s">
        <v>527</v>
      </c>
      <c r="R2582" s="7" t="s">
        <v>0</v>
      </c>
      <c r="S2582" s="7">
        <v>3139</v>
      </c>
      <c r="T2582" s="7">
        <v>253</v>
      </c>
      <c r="U2582" s="7">
        <v>100</v>
      </c>
      <c r="V2582" s="7" t="s">
        <v>1</v>
      </c>
      <c r="W2582" s="7">
        <v>0</v>
      </c>
      <c r="X2582" s="7">
        <v>0</v>
      </c>
      <c r="Y2582" s="7" t="s">
        <v>2693</v>
      </c>
      <c r="Z2582" s="7" t="s">
        <v>2634</v>
      </c>
      <c r="AA2582" s="7" t="s">
        <v>527</v>
      </c>
    </row>
    <row r="2583" spans="1:27" x14ac:dyDescent="0.35">
      <c r="A2583" s="7" t="s">
        <v>0</v>
      </c>
      <c r="B2583" s="7">
        <v>3139</v>
      </c>
      <c r="C2583" s="7">
        <v>253</v>
      </c>
      <c r="D2583" s="7">
        <v>100</v>
      </c>
      <c r="E2583" s="7" t="s">
        <v>1</v>
      </c>
      <c r="F2583" s="7">
        <v>0</v>
      </c>
      <c r="G2583" s="7">
        <v>0</v>
      </c>
      <c r="H2583" s="7" t="s">
        <v>2693</v>
      </c>
      <c r="I2583" s="7" t="s">
        <v>2633</v>
      </c>
      <c r="J2583" s="7" t="s">
        <v>527</v>
      </c>
      <c r="R2583" s="7" t="s">
        <v>0</v>
      </c>
      <c r="S2583" s="7">
        <v>3139</v>
      </c>
      <c r="T2583" s="7">
        <v>253</v>
      </c>
      <c r="U2583" s="7">
        <v>100</v>
      </c>
      <c r="V2583" s="7" t="s">
        <v>1</v>
      </c>
      <c r="W2583" s="7">
        <v>0</v>
      </c>
      <c r="X2583" s="7">
        <v>0</v>
      </c>
      <c r="Y2583" s="7" t="s">
        <v>2693</v>
      </c>
      <c r="Z2583" s="7" t="s">
        <v>2633</v>
      </c>
      <c r="AA2583" s="7" t="s">
        <v>527</v>
      </c>
    </row>
    <row r="2584" spans="1:27" x14ac:dyDescent="0.35">
      <c r="A2584" s="7" t="s">
        <v>0</v>
      </c>
      <c r="B2584" s="7">
        <v>3139</v>
      </c>
      <c r="C2584" s="7">
        <v>253</v>
      </c>
      <c r="D2584" s="7">
        <v>100</v>
      </c>
      <c r="E2584" s="7" t="s">
        <v>1</v>
      </c>
      <c r="F2584" s="7">
        <v>0</v>
      </c>
      <c r="G2584" s="7">
        <v>0</v>
      </c>
      <c r="H2584" s="7" t="s">
        <v>2693</v>
      </c>
      <c r="I2584" s="7" t="s">
        <v>2661</v>
      </c>
      <c r="J2584" s="7" t="s">
        <v>527</v>
      </c>
      <c r="R2584" s="7" t="s">
        <v>0</v>
      </c>
      <c r="S2584" s="7">
        <v>3139</v>
      </c>
      <c r="T2584" s="7">
        <v>253</v>
      </c>
      <c r="U2584" s="7">
        <v>100</v>
      </c>
      <c r="V2584" s="7" t="s">
        <v>1</v>
      </c>
      <c r="W2584" s="7">
        <v>0</v>
      </c>
      <c r="X2584" s="7">
        <v>0</v>
      </c>
      <c r="Y2584" s="7" t="s">
        <v>2693</v>
      </c>
      <c r="Z2584" s="7" t="s">
        <v>2661</v>
      </c>
      <c r="AA2584" s="7" t="s">
        <v>527</v>
      </c>
    </row>
    <row r="2585" spans="1:27" x14ac:dyDescent="0.35">
      <c r="A2585" s="7" t="s">
        <v>0</v>
      </c>
      <c r="B2585" s="7">
        <v>3139</v>
      </c>
      <c r="C2585" s="7">
        <v>253</v>
      </c>
      <c r="D2585" s="7">
        <v>100</v>
      </c>
      <c r="E2585" s="7" t="s">
        <v>1</v>
      </c>
      <c r="F2585" s="7">
        <v>0</v>
      </c>
      <c r="G2585" s="7">
        <v>0</v>
      </c>
      <c r="H2585" s="7" t="s">
        <v>2693</v>
      </c>
      <c r="I2585" s="7" t="s">
        <v>2637</v>
      </c>
      <c r="J2585" s="7" t="s">
        <v>527</v>
      </c>
      <c r="R2585" s="7" t="s">
        <v>0</v>
      </c>
      <c r="S2585" s="7">
        <v>3139</v>
      </c>
      <c r="T2585" s="7">
        <v>253</v>
      </c>
      <c r="U2585" s="7">
        <v>100</v>
      </c>
      <c r="V2585" s="7" t="s">
        <v>1</v>
      </c>
      <c r="W2585" s="7">
        <v>0</v>
      </c>
      <c r="X2585" s="7">
        <v>0</v>
      </c>
      <c r="Y2585" s="7" t="s">
        <v>2693</v>
      </c>
      <c r="Z2585" s="7" t="s">
        <v>2637</v>
      </c>
      <c r="AA2585" s="7" t="s">
        <v>527</v>
      </c>
    </row>
    <row r="2586" spans="1:27" x14ac:dyDescent="0.35">
      <c r="A2586" s="7" t="s">
        <v>0</v>
      </c>
      <c r="B2586" s="7">
        <v>3139</v>
      </c>
      <c r="C2586" s="7">
        <v>253</v>
      </c>
      <c r="D2586" s="7">
        <v>100</v>
      </c>
      <c r="E2586" s="7" t="s">
        <v>1</v>
      </c>
      <c r="F2586" s="7">
        <v>0</v>
      </c>
      <c r="G2586" s="7">
        <v>0</v>
      </c>
      <c r="H2586" s="7" t="s">
        <v>2693</v>
      </c>
      <c r="I2586" s="7" t="s">
        <v>2636</v>
      </c>
      <c r="J2586" s="7" t="s">
        <v>527</v>
      </c>
      <c r="R2586" s="7" t="s">
        <v>0</v>
      </c>
      <c r="S2586" s="7">
        <v>3139</v>
      </c>
      <c r="T2586" s="7">
        <v>253</v>
      </c>
      <c r="U2586" s="7">
        <v>100</v>
      </c>
      <c r="V2586" s="7" t="s">
        <v>1</v>
      </c>
      <c r="W2586" s="7">
        <v>0</v>
      </c>
      <c r="X2586" s="7">
        <v>0</v>
      </c>
      <c r="Y2586" s="7" t="s">
        <v>2693</v>
      </c>
      <c r="Z2586" s="7" t="s">
        <v>2636</v>
      </c>
      <c r="AA2586" s="7" t="s">
        <v>527</v>
      </c>
    </row>
    <row r="2587" spans="1:27" x14ac:dyDescent="0.35">
      <c r="A2587" s="7" t="s">
        <v>0</v>
      </c>
      <c r="B2587" s="7">
        <v>3139</v>
      </c>
      <c r="C2587" s="7">
        <v>253</v>
      </c>
      <c r="D2587" s="7">
        <v>100</v>
      </c>
      <c r="E2587" s="7" t="s">
        <v>1</v>
      </c>
      <c r="F2587" s="7">
        <v>0</v>
      </c>
      <c r="G2587" s="7">
        <v>0</v>
      </c>
      <c r="H2587" s="7" t="s">
        <v>2693</v>
      </c>
      <c r="I2587" s="7" t="s">
        <v>2635</v>
      </c>
      <c r="J2587" s="7" t="s">
        <v>527</v>
      </c>
      <c r="R2587" s="7" t="s">
        <v>0</v>
      </c>
      <c r="S2587" s="7">
        <v>3139</v>
      </c>
      <c r="T2587" s="7">
        <v>253</v>
      </c>
      <c r="U2587" s="7">
        <v>100</v>
      </c>
      <c r="V2587" s="7" t="s">
        <v>1</v>
      </c>
      <c r="W2587" s="7">
        <v>0</v>
      </c>
      <c r="X2587" s="7">
        <v>0</v>
      </c>
      <c r="Y2587" s="7" t="s">
        <v>2693</v>
      </c>
      <c r="Z2587" s="7" t="s">
        <v>2635</v>
      </c>
      <c r="AA2587" s="7" t="s">
        <v>527</v>
      </c>
    </row>
    <row r="2588" spans="1:27" x14ac:dyDescent="0.35">
      <c r="A2588" s="7" t="s">
        <v>0</v>
      </c>
      <c r="B2588" s="7">
        <v>3139</v>
      </c>
      <c r="C2588" s="7">
        <v>253</v>
      </c>
      <c r="D2588" s="7">
        <v>100</v>
      </c>
      <c r="E2588" s="7" t="s">
        <v>1</v>
      </c>
      <c r="F2588" s="7">
        <v>0</v>
      </c>
      <c r="G2588" s="7">
        <v>0</v>
      </c>
      <c r="H2588" s="7" t="s">
        <v>2693</v>
      </c>
      <c r="I2588" s="7" t="s">
        <v>2638</v>
      </c>
      <c r="J2588" s="7" t="s">
        <v>527</v>
      </c>
      <c r="R2588" s="7" t="s">
        <v>0</v>
      </c>
      <c r="S2588" s="7">
        <v>3139</v>
      </c>
      <c r="T2588" s="7">
        <v>253</v>
      </c>
      <c r="U2588" s="7">
        <v>100</v>
      </c>
      <c r="V2588" s="7" t="s">
        <v>1</v>
      </c>
      <c r="W2588" s="7">
        <v>0</v>
      </c>
      <c r="X2588" s="7">
        <v>0</v>
      </c>
      <c r="Y2588" s="7" t="s">
        <v>2693</v>
      </c>
      <c r="Z2588" s="7" t="s">
        <v>2638</v>
      </c>
      <c r="AA2588" s="7" t="s">
        <v>527</v>
      </c>
    </row>
    <row r="2589" spans="1:27" x14ac:dyDescent="0.35">
      <c r="A2589" s="7" t="s">
        <v>0</v>
      </c>
      <c r="B2589" s="7">
        <v>3139</v>
      </c>
      <c r="C2589" s="7">
        <v>253</v>
      </c>
      <c r="D2589" s="7">
        <v>100</v>
      </c>
      <c r="E2589" s="7" t="s">
        <v>1</v>
      </c>
      <c r="F2589" s="7">
        <v>0</v>
      </c>
      <c r="G2589" s="7">
        <v>0</v>
      </c>
      <c r="H2589" s="7" t="s">
        <v>2693</v>
      </c>
      <c r="I2589" s="7" t="s">
        <v>2639</v>
      </c>
      <c r="J2589" s="7" t="s">
        <v>527</v>
      </c>
      <c r="R2589" s="7" t="s">
        <v>0</v>
      </c>
      <c r="S2589" s="7">
        <v>3139</v>
      </c>
      <c r="T2589" s="7">
        <v>253</v>
      </c>
      <c r="U2589" s="7">
        <v>100</v>
      </c>
      <c r="V2589" s="7" t="s">
        <v>1</v>
      </c>
      <c r="W2589" s="7">
        <v>0</v>
      </c>
      <c r="X2589" s="7">
        <v>0</v>
      </c>
      <c r="Y2589" s="7" t="s">
        <v>2693</v>
      </c>
      <c r="Z2589" s="7" t="s">
        <v>2639</v>
      </c>
      <c r="AA2589" s="7" t="s">
        <v>527</v>
      </c>
    </row>
    <row r="2590" spans="1:27" x14ac:dyDescent="0.35">
      <c r="A2590" s="7" t="s">
        <v>0</v>
      </c>
      <c r="B2590" s="7">
        <v>3139</v>
      </c>
      <c r="C2590" s="7">
        <v>253</v>
      </c>
      <c r="D2590" s="7">
        <v>100</v>
      </c>
      <c r="E2590" s="7" t="s">
        <v>1</v>
      </c>
      <c r="F2590" s="7">
        <v>0</v>
      </c>
      <c r="G2590" s="7">
        <v>0</v>
      </c>
      <c r="H2590" s="7" t="s">
        <v>2693</v>
      </c>
      <c r="I2590" s="7" t="s">
        <v>2640</v>
      </c>
      <c r="J2590" s="7" t="s">
        <v>527</v>
      </c>
      <c r="R2590" s="7" t="s">
        <v>0</v>
      </c>
      <c r="S2590" s="7">
        <v>3139</v>
      </c>
      <c r="T2590" s="7">
        <v>253</v>
      </c>
      <c r="U2590" s="7">
        <v>100</v>
      </c>
      <c r="V2590" s="7" t="s">
        <v>1</v>
      </c>
      <c r="W2590" s="7">
        <v>0</v>
      </c>
      <c r="X2590" s="7">
        <v>0</v>
      </c>
      <c r="Y2590" s="7" t="s">
        <v>2693</v>
      </c>
      <c r="Z2590" s="7" t="s">
        <v>2640</v>
      </c>
      <c r="AA2590" s="7" t="s">
        <v>527</v>
      </c>
    </row>
    <row r="2591" spans="1:27" x14ac:dyDescent="0.35">
      <c r="A2591" s="7" t="s">
        <v>0</v>
      </c>
      <c r="B2591" s="7">
        <v>3139</v>
      </c>
      <c r="C2591" s="7">
        <v>253</v>
      </c>
      <c r="D2591" s="7">
        <v>100</v>
      </c>
      <c r="E2591" s="7" t="s">
        <v>1</v>
      </c>
      <c r="F2591" s="7">
        <v>0</v>
      </c>
      <c r="G2591" s="7">
        <v>0</v>
      </c>
      <c r="H2591" s="7" t="s">
        <v>2693</v>
      </c>
      <c r="I2591" s="7" t="s">
        <v>2642</v>
      </c>
      <c r="J2591" s="7" t="s">
        <v>527</v>
      </c>
      <c r="R2591" s="7" t="s">
        <v>0</v>
      </c>
      <c r="S2591" s="7">
        <v>3139</v>
      </c>
      <c r="T2591" s="7">
        <v>253</v>
      </c>
      <c r="U2591" s="7">
        <v>100</v>
      </c>
      <c r="V2591" s="7" t="s">
        <v>1</v>
      </c>
      <c r="W2591" s="7">
        <v>0</v>
      </c>
      <c r="X2591" s="7">
        <v>0</v>
      </c>
      <c r="Y2591" s="7" t="s">
        <v>2693</v>
      </c>
      <c r="Z2591" s="7" t="s">
        <v>2642</v>
      </c>
      <c r="AA2591" s="7" t="s">
        <v>527</v>
      </c>
    </row>
    <row r="2592" spans="1:27" x14ac:dyDescent="0.35">
      <c r="A2592" s="7" t="s">
        <v>0</v>
      </c>
      <c r="B2592" s="7">
        <v>3139</v>
      </c>
      <c r="C2592" s="7">
        <v>253</v>
      </c>
      <c r="D2592" s="7">
        <v>100</v>
      </c>
      <c r="E2592" s="7" t="s">
        <v>1</v>
      </c>
      <c r="F2592" s="7">
        <v>0</v>
      </c>
      <c r="G2592" s="7">
        <v>0</v>
      </c>
      <c r="H2592" s="7" t="s">
        <v>2693</v>
      </c>
      <c r="I2592" s="7" t="s">
        <v>2644</v>
      </c>
      <c r="J2592" s="7" t="s">
        <v>527</v>
      </c>
      <c r="R2592" s="7" t="s">
        <v>0</v>
      </c>
      <c r="S2592" s="7">
        <v>3139</v>
      </c>
      <c r="T2592" s="7">
        <v>253</v>
      </c>
      <c r="U2592" s="7">
        <v>100</v>
      </c>
      <c r="V2592" s="7" t="s">
        <v>1</v>
      </c>
      <c r="W2592" s="7">
        <v>0</v>
      </c>
      <c r="X2592" s="7">
        <v>0</v>
      </c>
      <c r="Y2592" s="7" t="s">
        <v>2693</v>
      </c>
      <c r="Z2592" s="7" t="s">
        <v>2644</v>
      </c>
      <c r="AA2592" s="7" t="s">
        <v>527</v>
      </c>
    </row>
    <row r="2593" spans="1:27" x14ac:dyDescent="0.35">
      <c r="A2593" s="7" t="s">
        <v>0</v>
      </c>
      <c r="B2593" s="7">
        <v>3139</v>
      </c>
      <c r="C2593" s="7">
        <v>253</v>
      </c>
      <c r="D2593" s="7">
        <v>100</v>
      </c>
      <c r="E2593" s="7" t="s">
        <v>1</v>
      </c>
      <c r="F2593" s="7">
        <v>0</v>
      </c>
      <c r="G2593" s="7">
        <v>0</v>
      </c>
      <c r="H2593" s="7" t="s">
        <v>2693</v>
      </c>
      <c r="I2593" s="7" t="s">
        <v>2641</v>
      </c>
      <c r="J2593" s="7" t="s">
        <v>527</v>
      </c>
      <c r="R2593" s="7" t="s">
        <v>0</v>
      </c>
      <c r="S2593" s="7">
        <v>3139</v>
      </c>
      <c r="T2593" s="7">
        <v>253</v>
      </c>
      <c r="U2593" s="7">
        <v>100</v>
      </c>
      <c r="V2593" s="7" t="s">
        <v>1</v>
      </c>
      <c r="W2593" s="7">
        <v>0</v>
      </c>
      <c r="X2593" s="7">
        <v>0</v>
      </c>
      <c r="Y2593" s="7" t="s">
        <v>2693</v>
      </c>
      <c r="Z2593" s="7" t="s">
        <v>2641</v>
      </c>
      <c r="AA2593" s="7" t="s">
        <v>527</v>
      </c>
    </row>
    <row r="2594" spans="1:27" x14ac:dyDescent="0.35">
      <c r="A2594" s="7" t="s">
        <v>0</v>
      </c>
      <c r="B2594" s="7">
        <v>3139</v>
      </c>
      <c r="C2594" s="7">
        <v>253</v>
      </c>
      <c r="D2594" s="7">
        <v>100</v>
      </c>
      <c r="E2594" s="7" t="s">
        <v>1</v>
      </c>
      <c r="F2594" s="7">
        <v>0</v>
      </c>
      <c r="G2594" s="7">
        <v>0</v>
      </c>
      <c r="H2594" s="7" t="s">
        <v>2693</v>
      </c>
      <c r="I2594" s="7" t="s">
        <v>2643</v>
      </c>
      <c r="J2594" s="7" t="s">
        <v>527</v>
      </c>
      <c r="R2594" s="7" t="s">
        <v>0</v>
      </c>
      <c r="S2594" s="7">
        <v>3139</v>
      </c>
      <c r="T2594" s="7">
        <v>253</v>
      </c>
      <c r="U2594" s="7">
        <v>100</v>
      </c>
      <c r="V2594" s="7" t="s">
        <v>1</v>
      </c>
      <c r="W2594" s="7">
        <v>0</v>
      </c>
      <c r="X2594" s="7">
        <v>0</v>
      </c>
      <c r="Y2594" s="7" t="s">
        <v>2693</v>
      </c>
      <c r="Z2594" s="7" t="s">
        <v>2643</v>
      </c>
      <c r="AA2594" s="7" t="s">
        <v>527</v>
      </c>
    </row>
    <row r="2595" spans="1:27" x14ac:dyDescent="0.35">
      <c r="A2595" s="7" t="s">
        <v>0</v>
      </c>
      <c r="B2595" s="7">
        <v>3139</v>
      </c>
      <c r="C2595" s="7">
        <v>253</v>
      </c>
      <c r="D2595" s="7">
        <v>100</v>
      </c>
      <c r="E2595" s="7" t="s">
        <v>1</v>
      </c>
      <c r="F2595" s="7">
        <v>0</v>
      </c>
      <c r="G2595" s="7">
        <v>0</v>
      </c>
      <c r="H2595" s="7" t="s">
        <v>2693</v>
      </c>
      <c r="I2595" s="7" t="s">
        <v>2647</v>
      </c>
      <c r="J2595" s="7" t="s">
        <v>527</v>
      </c>
      <c r="R2595" s="7" t="s">
        <v>0</v>
      </c>
      <c r="S2595" s="7">
        <v>3139</v>
      </c>
      <c r="T2595" s="7">
        <v>253</v>
      </c>
      <c r="U2595" s="7">
        <v>100</v>
      </c>
      <c r="V2595" s="7" t="s">
        <v>1</v>
      </c>
      <c r="W2595" s="7">
        <v>0</v>
      </c>
      <c r="X2595" s="7">
        <v>0</v>
      </c>
      <c r="Y2595" s="7" t="s">
        <v>2693</v>
      </c>
      <c r="Z2595" s="7" t="s">
        <v>2647</v>
      </c>
      <c r="AA2595" s="7" t="s">
        <v>527</v>
      </c>
    </row>
    <row r="2596" spans="1:27" x14ac:dyDescent="0.35">
      <c r="A2596" s="7" t="s">
        <v>0</v>
      </c>
      <c r="B2596" s="7">
        <v>3139</v>
      </c>
      <c r="C2596" s="7">
        <v>253</v>
      </c>
      <c r="D2596" s="7">
        <v>100</v>
      </c>
      <c r="E2596" s="7" t="s">
        <v>1</v>
      </c>
      <c r="F2596" s="7">
        <v>0</v>
      </c>
      <c r="G2596" s="7">
        <v>0</v>
      </c>
      <c r="H2596" s="7" t="s">
        <v>2693</v>
      </c>
      <c r="I2596" s="7" t="s">
        <v>2648</v>
      </c>
      <c r="J2596" s="7" t="s">
        <v>527</v>
      </c>
      <c r="R2596" s="7" t="s">
        <v>0</v>
      </c>
      <c r="S2596" s="7">
        <v>3139</v>
      </c>
      <c r="T2596" s="7">
        <v>253</v>
      </c>
      <c r="U2596" s="7">
        <v>100</v>
      </c>
      <c r="V2596" s="7" t="s">
        <v>1</v>
      </c>
      <c r="W2596" s="7">
        <v>0</v>
      </c>
      <c r="X2596" s="7">
        <v>0</v>
      </c>
      <c r="Y2596" s="7" t="s">
        <v>2693</v>
      </c>
      <c r="Z2596" s="7" t="s">
        <v>2648</v>
      </c>
      <c r="AA2596" s="7" t="s">
        <v>527</v>
      </c>
    </row>
    <row r="2597" spans="1:27" x14ac:dyDescent="0.35">
      <c r="A2597" s="7" t="s">
        <v>0</v>
      </c>
      <c r="B2597" s="7">
        <v>3139</v>
      </c>
      <c r="C2597" s="7">
        <v>253</v>
      </c>
      <c r="D2597" s="7">
        <v>100</v>
      </c>
      <c r="E2597" s="7" t="s">
        <v>1</v>
      </c>
      <c r="F2597" s="7">
        <v>0</v>
      </c>
      <c r="G2597" s="7">
        <v>0</v>
      </c>
      <c r="H2597" s="7" t="s">
        <v>2693</v>
      </c>
      <c r="I2597" s="7" t="s">
        <v>2646</v>
      </c>
      <c r="J2597" s="7" t="s">
        <v>527</v>
      </c>
      <c r="R2597" s="7" t="s">
        <v>0</v>
      </c>
      <c r="S2597" s="7">
        <v>3139</v>
      </c>
      <c r="T2597" s="7">
        <v>253</v>
      </c>
      <c r="U2597" s="7">
        <v>100</v>
      </c>
      <c r="V2597" s="7" t="s">
        <v>1</v>
      </c>
      <c r="W2597" s="7">
        <v>0</v>
      </c>
      <c r="X2597" s="7">
        <v>0</v>
      </c>
      <c r="Y2597" s="7" t="s">
        <v>2693</v>
      </c>
      <c r="Z2597" s="7" t="s">
        <v>2646</v>
      </c>
      <c r="AA2597" s="7" t="s">
        <v>527</v>
      </c>
    </row>
    <row r="2598" spans="1:27" x14ac:dyDescent="0.35">
      <c r="A2598" s="7" t="s">
        <v>0</v>
      </c>
      <c r="B2598" s="7">
        <v>3139</v>
      </c>
      <c r="C2598" s="7">
        <v>253</v>
      </c>
      <c r="D2598" s="7">
        <v>100</v>
      </c>
      <c r="E2598" s="7" t="s">
        <v>1</v>
      </c>
      <c r="F2598" s="7">
        <v>0</v>
      </c>
      <c r="G2598" s="7">
        <v>0</v>
      </c>
      <c r="H2598" s="7" t="s">
        <v>2693</v>
      </c>
      <c r="I2598" s="7" t="s">
        <v>2649</v>
      </c>
      <c r="J2598" s="7" t="s">
        <v>527</v>
      </c>
      <c r="R2598" s="7" t="s">
        <v>0</v>
      </c>
      <c r="S2598" s="7">
        <v>3139</v>
      </c>
      <c r="T2598" s="7">
        <v>253</v>
      </c>
      <c r="U2598" s="7">
        <v>100</v>
      </c>
      <c r="V2598" s="7" t="s">
        <v>1</v>
      </c>
      <c r="W2598" s="7">
        <v>0</v>
      </c>
      <c r="X2598" s="7">
        <v>0</v>
      </c>
      <c r="Y2598" s="7" t="s">
        <v>2693</v>
      </c>
      <c r="Z2598" s="7" t="s">
        <v>2649</v>
      </c>
      <c r="AA2598" s="7" t="s">
        <v>527</v>
      </c>
    </row>
    <row r="2599" spans="1:27" x14ac:dyDescent="0.35">
      <c r="A2599" s="7" t="s">
        <v>0</v>
      </c>
      <c r="B2599" s="7">
        <v>3139</v>
      </c>
      <c r="C2599" s="7">
        <v>253</v>
      </c>
      <c r="D2599" s="7">
        <v>100</v>
      </c>
      <c r="E2599" s="7" t="s">
        <v>1</v>
      </c>
      <c r="F2599" s="7">
        <v>0</v>
      </c>
      <c r="G2599" s="7">
        <v>0</v>
      </c>
      <c r="H2599" s="7" t="s">
        <v>2693</v>
      </c>
      <c r="I2599" s="7" t="s">
        <v>2645</v>
      </c>
      <c r="J2599" s="7" t="s">
        <v>527</v>
      </c>
      <c r="R2599" s="7" t="s">
        <v>0</v>
      </c>
      <c r="S2599" s="7">
        <v>3139</v>
      </c>
      <c r="T2599" s="7">
        <v>253</v>
      </c>
      <c r="U2599" s="7">
        <v>100</v>
      </c>
      <c r="V2599" s="7" t="s">
        <v>1</v>
      </c>
      <c r="W2599" s="7">
        <v>0</v>
      </c>
      <c r="X2599" s="7">
        <v>0</v>
      </c>
      <c r="Y2599" s="7" t="s">
        <v>2693</v>
      </c>
      <c r="Z2599" s="7" t="s">
        <v>2645</v>
      </c>
      <c r="AA2599" s="7" t="s">
        <v>527</v>
      </c>
    </row>
    <row r="2600" spans="1:27" x14ac:dyDescent="0.35">
      <c r="A2600" s="7" t="s">
        <v>0</v>
      </c>
      <c r="B2600" s="7">
        <v>3139</v>
      </c>
      <c r="C2600" s="7">
        <v>253</v>
      </c>
      <c r="D2600" s="7">
        <v>100</v>
      </c>
      <c r="E2600" s="7" t="s">
        <v>1</v>
      </c>
      <c r="F2600" s="7">
        <v>0</v>
      </c>
      <c r="G2600" s="7">
        <v>0</v>
      </c>
      <c r="H2600" s="7" t="s">
        <v>2693</v>
      </c>
      <c r="I2600" s="7" t="s">
        <v>2650</v>
      </c>
      <c r="J2600" s="7" t="s">
        <v>527</v>
      </c>
      <c r="R2600" s="7" t="s">
        <v>0</v>
      </c>
      <c r="S2600" s="7">
        <v>3139</v>
      </c>
      <c r="T2600" s="7">
        <v>253</v>
      </c>
      <c r="U2600" s="7">
        <v>100</v>
      </c>
      <c r="V2600" s="7" t="s">
        <v>1</v>
      </c>
      <c r="W2600" s="7">
        <v>0</v>
      </c>
      <c r="X2600" s="7">
        <v>0</v>
      </c>
      <c r="Y2600" s="7" t="s">
        <v>2693</v>
      </c>
      <c r="Z2600" s="7" t="s">
        <v>2650</v>
      </c>
      <c r="AA2600" s="7" t="s">
        <v>527</v>
      </c>
    </row>
    <row r="2601" spans="1:27" x14ac:dyDescent="0.35">
      <c r="A2601" s="7" t="s">
        <v>0</v>
      </c>
      <c r="B2601" s="7">
        <v>3139</v>
      </c>
      <c r="C2601" s="7">
        <v>253</v>
      </c>
      <c r="D2601" s="7">
        <v>100</v>
      </c>
      <c r="E2601" s="7" t="s">
        <v>1</v>
      </c>
      <c r="F2601" s="7">
        <v>0</v>
      </c>
      <c r="G2601" s="7">
        <v>0</v>
      </c>
      <c r="H2601" s="7" t="s">
        <v>2693</v>
      </c>
      <c r="I2601" s="7" t="s">
        <v>2651</v>
      </c>
      <c r="J2601" s="7" t="s">
        <v>527</v>
      </c>
      <c r="R2601" s="7" t="s">
        <v>0</v>
      </c>
      <c r="S2601" s="7">
        <v>3139</v>
      </c>
      <c r="T2601" s="7">
        <v>253</v>
      </c>
      <c r="U2601" s="7">
        <v>100</v>
      </c>
      <c r="V2601" s="7" t="s">
        <v>1</v>
      </c>
      <c r="W2601" s="7">
        <v>0</v>
      </c>
      <c r="X2601" s="7">
        <v>0</v>
      </c>
      <c r="Y2601" s="7" t="s">
        <v>2693</v>
      </c>
      <c r="Z2601" s="7" t="s">
        <v>2651</v>
      </c>
      <c r="AA2601" s="7" t="s">
        <v>527</v>
      </c>
    </row>
    <row r="2602" spans="1:27" x14ac:dyDescent="0.35">
      <c r="A2602" s="7" t="s">
        <v>0</v>
      </c>
      <c r="B2602" s="7">
        <v>3139</v>
      </c>
      <c r="C2602" s="7">
        <v>253</v>
      </c>
      <c r="D2602" s="7">
        <v>100</v>
      </c>
      <c r="E2602" s="7" t="s">
        <v>1</v>
      </c>
      <c r="F2602" s="7">
        <v>0</v>
      </c>
      <c r="G2602" s="7">
        <v>0</v>
      </c>
      <c r="H2602" s="7" t="s">
        <v>2693</v>
      </c>
      <c r="I2602" s="7" t="s">
        <v>2652</v>
      </c>
      <c r="J2602" s="7" t="s">
        <v>527</v>
      </c>
      <c r="R2602" s="7" t="s">
        <v>0</v>
      </c>
      <c r="S2602" s="7">
        <v>3139</v>
      </c>
      <c r="T2602" s="7">
        <v>253</v>
      </c>
      <c r="U2602" s="7">
        <v>100</v>
      </c>
      <c r="V2602" s="7" t="s">
        <v>1</v>
      </c>
      <c r="W2602" s="7">
        <v>0</v>
      </c>
      <c r="X2602" s="7">
        <v>0</v>
      </c>
      <c r="Y2602" s="7" t="s">
        <v>2693</v>
      </c>
      <c r="Z2602" s="7" t="s">
        <v>2652</v>
      </c>
      <c r="AA2602" s="7" t="s">
        <v>527</v>
      </c>
    </row>
    <row r="2603" spans="1:27" x14ac:dyDescent="0.35">
      <c r="A2603" s="7" t="s">
        <v>0</v>
      </c>
      <c r="B2603" s="7">
        <v>3139</v>
      </c>
      <c r="C2603" s="7">
        <v>253</v>
      </c>
      <c r="D2603" s="7">
        <v>100</v>
      </c>
      <c r="E2603" s="7" t="s">
        <v>1</v>
      </c>
      <c r="F2603" s="7">
        <v>0</v>
      </c>
      <c r="G2603" s="7">
        <v>0</v>
      </c>
      <c r="H2603" s="7" t="s">
        <v>2693</v>
      </c>
      <c r="I2603" s="7" t="s">
        <v>2653</v>
      </c>
      <c r="J2603" s="7" t="s">
        <v>527</v>
      </c>
      <c r="R2603" s="7" t="s">
        <v>0</v>
      </c>
      <c r="S2603" s="7">
        <v>3139</v>
      </c>
      <c r="T2603" s="7">
        <v>253</v>
      </c>
      <c r="U2603" s="7">
        <v>100</v>
      </c>
      <c r="V2603" s="7" t="s">
        <v>1</v>
      </c>
      <c r="W2603" s="7">
        <v>0</v>
      </c>
      <c r="X2603" s="7">
        <v>0</v>
      </c>
      <c r="Y2603" s="7" t="s">
        <v>2693</v>
      </c>
      <c r="Z2603" s="7" t="s">
        <v>2653</v>
      </c>
      <c r="AA2603" s="7" t="s">
        <v>527</v>
      </c>
    </row>
    <row r="2604" spans="1:27" x14ac:dyDescent="0.35">
      <c r="A2604" s="7" t="s">
        <v>0</v>
      </c>
      <c r="B2604" s="7">
        <v>3139</v>
      </c>
      <c r="C2604" s="7">
        <v>253</v>
      </c>
      <c r="D2604" s="7">
        <v>100</v>
      </c>
      <c r="E2604" s="7" t="s">
        <v>1</v>
      </c>
      <c r="F2604" s="7">
        <v>0</v>
      </c>
      <c r="G2604" s="7">
        <v>0</v>
      </c>
      <c r="H2604" s="7" t="s">
        <v>2693</v>
      </c>
      <c r="I2604" s="7" t="s">
        <v>2655</v>
      </c>
      <c r="J2604" s="7" t="s">
        <v>527</v>
      </c>
      <c r="R2604" s="7" t="s">
        <v>0</v>
      </c>
      <c r="S2604" s="7">
        <v>3139</v>
      </c>
      <c r="T2604" s="7">
        <v>253</v>
      </c>
      <c r="U2604" s="7">
        <v>100</v>
      </c>
      <c r="V2604" s="7" t="s">
        <v>1</v>
      </c>
      <c r="W2604" s="7">
        <v>0</v>
      </c>
      <c r="X2604" s="7">
        <v>0</v>
      </c>
      <c r="Y2604" s="7" t="s">
        <v>2693</v>
      </c>
      <c r="Z2604" s="7" t="s">
        <v>2655</v>
      </c>
      <c r="AA2604" s="7" t="s">
        <v>527</v>
      </c>
    </row>
    <row r="2605" spans="1:27" x14ac:dyDescent="0.35">
      <c r="A2605" s="7" t="s">
        <v>0</v>
      </c>
      <c r="B2605" s="7">
        <v>3139</v>
      </c>
      <c r="C2605" s="7">
        <v>253</v>
      </c>
      <c r="D2605" s="7">
        <v>100</v>
      </c>
      <c r="E2605" s="7" t="s">
        <v>1</v>
      </c>
      <c r="F2605" s="7">
        <v>0</v>
      </c>
      <c r="G2605" s="7">
        <v>0</v>
      </c>
      <c r="H2605" s="7" t="s">
        <v>2693</v>
      </c>
      <c r="I2605" s="7" t="s">
        <v>2654</v>
      </c>
      <c r="J2605" s="7" t="s">
        <v>527</v>
      </c>
      <c r="R2605" s="7" t="s">
        <v>0</v>
      </c>
      <c r="S2605" s="7">
        <v>3139</v>
      </c>
      <c r="T2605" s="7">
        <v>253</v>
      </c>
      <c r="U2605" s="7">
        <v>100</v>
      </c>
      <c r="V2605" s="7" t="s">
        <v>1</v>
      </c>
      <c r="W2605" s="7">
        <v>0</v>
      </c>
      <c r="X2605" s="7">
        <v>0</v>
      </c>
      <c r="Y2605" s="7" t="s">
        <v>2693</v>
      </c>
      <c r="Z2605" s="7" t="s">
        <v>2654</v>
      </c>
      <c r="AA2605" s="7" t="s">
        <v>527</v>
      </c>
    </row>
    <row r="2606" spans="1:27" x14ac:dyDescent="0.35">
      <c r="A2606" s="7" t="s">
        <v>0</v>
      </c>
      <c r="B2606" s="7">
        <v>3139</v>
      </c>
      <c r="C2606" s="7">
        <v>253</v>
      </c>
      <c r="D2606" s="7">
        <v>100</v>
      </c>
      <c r="E2606" s="7" t="s">
        <v>1</v>
      </c>
      <c r="F2606" s="7">
        <v>0</v>
      </c>
      <c r="G2606" s="7">
        <v>0</v>
      </c>
      <c r="H2606" s="7" t="s">
        <v>2693</v>
      </c>
      <c r="I2606" s="7" t="s">
        <v>2656</v>
      </c>
      <c r="J2606" s="7" t="s">
        <v>527</v>
      </c>
      <c r="R2606" s="7" t="s">
        <v>0</v>
      </c>
      <c r="S2606" s="7">
        <v>3139</v>
      </c>
      <c r="T2606" s="7">
        <v>253</v>
      </c>
      <c r="U2606" s="7">
        <v>100</v>
      </c>
      <c r="V2606" s="7" t="s">
        <v>1</v>
      </c>
      <c r="W2606" s="7">
        <v>0</v>
      </c>
      <c r="X2606" s="7">
        <v>0</v>
      </c>
      <c r="Y2606" s="7" t="s">
        <v>2693</v>
      </c>
      <c r="Z2606" s="7" t="s">
        <v>2656</v>
      </c>
      <c r="AA2606" s="7" t="s">
        <v>527</v>
      </c>
    </row>
    <row r="2607" spans="1:27" x14ac:dyDescent="0.35">
      <c r="A2607" s="7" t="s">
        <v>0</v>
      </c>
      <c r="B2607" s="7">
        <v>3139</v>
      </c>
      <c r="C2607" s="7">
        <v>253</v>
      </c>
      <c r="D2607" s="7">
        <v>100</v>
      </c>
      <c r="E2607" s="7" t="s">
        <v>1</v>
      </c>
      <c r="F2607" s="7">
        <v>0</v>
      </c>
      <c r="G2607" s="7">
        <v>0</v>
      </c>
      <c r="H2607" s="7" t="s">
        <v>2693</v>
      </c>
      <c r="I2607" s="7" t="s">
        <v>2659</v>
      </c>
      <c r="J2607" s="7" t="s">
        <v>527</v>
      </c>
      <c r="R2607" s="7" t="s">
        <v>0</v>
      </c>
      <c r="S2607" s="7">
        <v>3139</v>
      </c>
      <c r="T2607" s="7">
        <v>253</v>
      </c>
      <c r="U2607" s="7">
        <v>100</v>
      </c>
      <c r="V2607" s="7" t="s">
        <v>1</v>
      </c>
      <c r="W2607" s="7">
        <v>0</v>
      </c>
      <c r="X2607" s="7">
        <v>0</v>
      </c>
      <c r="Y2607" s="7" t="s">
        <v>2693</v>
      </c>
      <c r="Z2607" s="7" t="s">
        <v>2659</v>
      </c>
      <c r="AA2607" s="7" t="s">
        <v>527</v>
      </c>
    </row>
    <row r="2608" spans="1:27" x14ac:dyDescent="0.35">
      <c r="A2608" s="7" t="s">
        <v>0</v>
      </c>
      <c r="B2608" s="7">
        <v>3139</v>
      </c>
      <c r="C2608" s="7">
        <v>253</v>
      </c>
      <c r="D2608" s="7">
        <v>100</v>
      </c>
      <c r="E2608" s="7" t="s">
        <v>1</v>
      </c>
      <c r="F2608" s="7">
        <v>0</v>
      </c>
      <c r="G2608" s="7">
        <v>0</v>
      </c>
      <c r="H2608" s="7" t="s">
        <v>2693</v>
      </c>
      <c r="I2608" s="7" t="s">
        <v>2657</v>
      </c>
      <c r="J2608" s="7" t="s">
        <v>527</v>
      </c>
      <c r="R2608" s="7" t="s">
        <v>0</v>
      </c>
      <c r="S2608" s="7">
        <v>3139</v>
      </c>
      <c r="T2608" s="7">
        <v>253</v>
      </c>
      <c r="U2608" s="7">
        <v>100</v>
      </c>
      <c r="V2608" s="7" t="s">
        <v>1</v>
      </c>
      <c r="W2608" s="7">
        <v>0</v>
      </c>
      <c r="X2608" s="7">
        <v>0</v>
      </c>
      <c r="Y2608" s="7" t="s">
        <v>2693</v>
      </c>
      <c r="Z2608" s="7" t="s">
        <v>2657</v>
      </c>
      <c r="AA2608" s="7" t="s">
        <v>527</v>
      </c>
    </row>
    <row r="2609" spans="1:27" x14ac:dyDescent="0.35">
      <c r="A2609" s="7" t="s">
        <v>0</v>
      </c>
      <c r="B2609" s="7">
        <v>3139</v>
      </c>
      <c r="C2609" s="7">
        <v>253</v>
      </c>
      <c r="D2609" s="7">
        <v>100</v>
      </c>
      <c r="E2609" s="7" t="s">
        <v>1</v>
      </c>
      <c r="F2609" s="7">
        <v>0</v>
      </c>
      <c r="G2609" s="7">
        <v>0</v>
      </c>
      <c r="H2609" s="7" t="s">
        <v>2693</v>
      </c>
      <c r="I2609" s="7" t="s">
        <v>2658</v>
      </c>
      <c r="J2609" s="7" t="s">
        <v>527</v>
      </c>
      <c r="R2609" s="7" t="s">
        <v>0</v>
      </c>
      <c r="S2609" s="7">
        <v>3139</v>
      </c>
      <c r="T2609" s="7">
        <v>253</v>
      </c>
      <c r="U2609" s="7">
        <v>100</v>
      </c>
      <c r="V2609" s="7" t="s">
        <v>1</v>
      </c>
      <c r="W2609" s="7">
        <v>0</v>
      </c>
      <c r="X2609" s="7">
        <v>0</v>
      </c>
      <c r="Y2609" s="7" t="s">
        <v>2693</v>
      </c>
      <c r="Z2609" s="7" t="s">
        <v>2658</v>
      </c>
      <c r="AA2609" s="7" t="s">
        <v>527</v>
      </c>
    </row>
    <row r="2610" spans="1:27" x14ac:dyDescent="0.35">
      <c r="A2610" s="7" t="s">
        <v>0</v>
      </c>
      <c r="B2610" s="7">
        <v>3139</v>
      </c>
      <c r="C2610" s="7">
        <v>253</v>
      </c>
      <c r="D2610" s="7">
        <v>100</v>
      </c>
      <c r="E2610" s="7" t="s">
        <v>1</v>
      </c>
      <c r="F2610" s="7">
        <v>0</v>
      </c>
      <c r="G2610" s="7">
        <v>0</v>
      </c>
      <c r="H2610" s="7" t="s">
        <v>2693</v>
      </c>
      <c r="I2610" s="7" t="s">
        <v>2662</v>
      </c>
      <c r="J2610" s="7" t="s">
        <v>527</v>
      </c>
      <c r="R2610" s="7" t="s">
        <v>0</v>
      </c>
      <c r="S2610" s="7">
        <v>3139</v>
      </c>
      <c r="T2610" s="7">
        <v>253</v>
      </c>
      <c r="U2610" s="7">
        <v>100</v>
      </c>
      <c r="V2610" s="7" t="s">
        <v>1</v>
      </c>
      <c r="W2610" s="7">
        <v>0</v>
      </c>
      <c r="X2610" s="7">
        <v>0</v>
      </c>
      <c r="Y2610" s="7" t="s">
        <v>2693</v>
      </c>
      <c r="Z2610" s="7" t="s">
        <v>2662</v>
      </c>
      <c r="AA2610" s="7" t="s">
        <v>527</v>
      </c>
    </row>
    <row r="2611" spans="1:27" x14ac:dyDescent="0.35">
      <c r="A2611" s="7" t="s">
        <v>0</v>
      </c>
      <c r="B2611" s="7">
        <v>3139</v>
      </c>
      <c r="C2611" s="7">
        <v>253</v>
      </c>
      <c r="D2611" s="7">
        <v>100</v>
      </c>
      <c r="E2611" s="7" t="s">
        <v>1</v>
      </c>
      <c r="F2611" s="7">
        <v>0</v>
      </c>
      <c r="G2611" s="7">
        <v>0</v>
      </c>
      <c r="H2611" s="7" t="s">
        <v>2693</v>
      </c>
      <c r="I2611" s="7" t="s">
        <v>2664</v>
      </c>
      <c r="J2611" s="7" t="s">
        <v>527</v>
      </c>
      <c r="R2611" s="7" t="s">
        <v>0</v>
      </c>
      <c r="S2611" s="7">
        <v>3139</v>
      </c>
      <c r="T2611" s="7">
        <v>253</v>
      </c>
      <c r="U2611" s="7">
        <v>100</v>
      </c>
      <c r="V2611" s="7" t="s">
        <v>1</v>
      </c>
      <c r="W2611" s="7">
        <v>0</v>
      </c>
      <c r="X2611" s="7">
        <v>0</v>
      </c>
      <c r="Y2611" s="7" t="s">
        <v>2693</v>
      </c>
      <c r="Z2611" s="7" t="s">
        <v>2664</v>
      </c>
      <c r="AA2611" s="7" t="s">
        <v>527</v>
      </c>
    </row>
    <row r="2612" spans="1:27" x14ac:dyDescent="0.35">
      <c r="A2612" s="7" t="s">
        <v>0</v>
      </c>
      <c r="B2612" s="7">
        <v>3139</v>
      </c>
      <c r="C2612" s="7">
        <v>253</v>
      </c>
      <c r="D2612" s="7">
        <v>100</v>
      </c>
      <c r="E2612" s="7" t="s">
        <v>1</v>
      </c>
      <c r="F2612" s="7">
        <v>0</v>
      </c>
      <c r="G2612" s="7">
        <v>0</v>
      </c>
      <c r="H2612" s="7" t="s">
        <v>2693</v>
      </c>
      <c r="I2612" s="7" t="s">
        <v>2665</v>
      </c>
      <c r="J2612" s="7" t="s">
        <v>527</v>
      </c>
      <c r="R2612" s="7" t="s">
        <v>0</v>
      </c>
      <c r="S2612" s="7">
        <v>3139</v>
      </c>
      <c r="T2612" s="7">
        <v>253</v>
      </c>
      <c r="U2612" s="7">
        <v>100</v>
      </c>
      <c r="V2612" s="7" t="s">
        <v>1</v>
      </c>
      <c r="W2612" s="7">
        <v>0</v>
      </c>
      <c r="X2612" s="7">
        <v>0</v>
      </c>
      <c r="Y2612" s="7" t="s">
        <v>2693</v>
      </c>
      <c r="Z2612" s="7" t="s">
        <v>2665</v>
      </c>
      <c r="AA2612" s="7" t="s">
        <v>527</v>
      </c>
    </row>
    <row r="2613" spans="1:27" x14ac:dyDescent="0.35">
      <c r="A2613" s="7" t="s">
        <v>0</v>
      </c>
      <c r="B2613" s="7">
        <v>3139</v>
      </c>
      <c r="C2613" s="7">
        <v>253</v>
      </c>
      <c r="D2613" s="7">
        <v>100</v>
      </c>
      <c r="E2613" s="7" t="s">
        <v>1</v>
      </c>
      <c r="F2613" s="7">
        <v>0</v>
      </c>
      <c r="G2613" s="7">
        <v>0</v>
      </c>
      <c r="H2613" s="7" t="s">
        <v>2693</v>
      </c>
      <c r="I2613" s="7" t="s">
        <v>2660</v>
      </c>
      <c r="J2613" s="7" t="s">
        <v>527</v>
      </c>
      <c r="R2613" s="7" t="s">
        <v>0</v>
      </c>
      <c r="S2613" s="7">
        <v>3139</v>
      </c>
      <c r="T2613" s="7">
        <v>253</v>
      </c>
      <c r="U2613" s="7">
        <v>100</v>
      </c>
      <c r="V2613" s="7" t="s">
        <v>1</v>
      </c>
      <c r="W2613" s="7">
        <v>0</v>
      </c>
      <c r="X2613" s="7">
        <v>0</v>
      </c>
      <c r="Y2613" s="7" t="s">
        <v>2693</v>
      </c>
      <c r="Z2613" s="7" t="s">
        <v>2660</v>
      </c>
      <c r="AA2613" s="7" t="s">
        <v>527</v>
      </c>
    </row>
    <row r="2614" spans="1:27" x14ac:dyDescent="0.35">
      <c r="A2614" s="7" t="s">
        <v>0</v>
      </c>
      <c r="B2614" s="7">
        <v>3139</v>
      </c>
      <c r="C2614" s="7">
        <v>253</v>
      </c>
      <c r="D2614" s="7">
        <v>100</v>
      </c>
      <c r="E2614" s="7" t="s">
        <v>1</v>
      </c>
      <c r="F2614" s="7">
        <v>0</v>
      </c>
      <c r="G2614" s="7">
        <v>0</v>
      </c>
      <c r="H2614" s="7" t="s">
        <v>2693</v>
      </c>
      <c r="I2614" s="7" t="s">
        <v>2663</v>
      </c>
      <c r="J2614" s="7" t="s">
        <v>527</v>
      </c>
      <c r="R2614" s="7" t="s">
        <v>0</v>
      </c>
      <c r="S2614" s="7">
        <v>3139</v>
      </c>
      <c r="T2614" s="7">
        <v>253</v>
      </c>
      <c r="U2614" s="7">
        <v>100</v>
      </c>
      <c r="V2614" s="7" t="s">
        <v>1</v>
      </c>
      <c r="W2614" s="7">
        <v>0</v>
      </c>
      <c r="X2614" s="7">
        <v>0</v>
      </c>
      <c r="Y2614" s="7" t="s">
        <v>2693</v>
      </c>
      <c r="Z2614" s="7" t="s">
        <v>2663</v>
      </c>
      <c r="AA2614" s="7" t="s">
        <v>527</v>
      </c>
    </row>
    <row r="2615" spans="1:27" x14ac:dyDescent="0.35">
      <c r="A2615" s="7" t="s">
        <v>0</v>
      </c>
      <c r="B2615" s="7">
        <v>3139</v>
      </c>
      <c r="C2615" s="7">
        <v>253</v>
      </c>
      <c r="D2615" s="7">
        <v>100</v>
      </c>
      <c r="E2615" s="7" t="s">
        <v>1</v>
      </c>
      <c r="F2615" s="7">
        <v>0</v>
      </c>
      <c r="G2615" s="7">
        <v>0</v>
      </c>
      <c r="H2615" s="7" t="s">
        <v>2693</v>
      </c>
      <c r="I2615" s="7" t="s">
        <v>2666</v>
      </c>
      <c r="J2615" s="7" t="s">
        <v>527</v>
      </c>
      <c r="R2615" s="7" t="s">
        <v>0</v>
      </c>
      <c r="S2615" s="7">
        <v>3139</v>
      </c>
      <c r="T2615" s="7">
        <v>253</v>
      </c>
      <c r="U2615" s="7">
        <v>100</v>
      </c>
      <c r="V2615" s="7" t="s">
        <v>1</v>
      </c>
      <c r="W2615" s="7">
        <v>0</v>
      </c>
      <c r="X2615" s="7">
        <v>0</v>
      </c>
      <c r="Y2615" s="7" t="s">
        <v>2693</v>
      </c>
      <c r="Z2615" s="7" t="s">
        <v>2666</v>
      </c>
      <c r="AA2615" s="7" t="s">
        <v>527</v>
      </c>
    </row>
    <row r="2616" spans="1:27" x14ac:dyDescent="0.35">
      <c r="A2616" s="7" t="s">
        <v>0</v>
      </c>
      <c r="B2616" s="7">
        <v>3139</v>
      </c>
      <c r="C2616" s="7">
        <v>253</v>
      </c>
      <c r="D2616" s="7">
        <v>100</v>
      </c>
      <c r="E2616" s="7" t="s">
        <v>1</v>
      </c>
      <c r="F2616" s="7">
        <v>0</v>
      </c>
      <c r="G2616" s="7">
        <v>0</v>
      </c>
      <c r="H2616" s="7" t="s">
        <v>2693</v>
      </c>
      <c r="I2616" s="7" t="s">
        <v>2667</v>
      </c>
      <c r="J2616" s="7" t="s">
        <v>527</v>
      </c>
      <c r="R2616" s="7" t="s">
        <v>0</v>
      </c>
      <c r="S2616" s="7">
        <v>3139</v>
      </c>
      <c r="T2616" s="7">
        <v>253</v>
      </c>
      <c r="U2616" s="7">
        <v>100</v>
      </c>
      <c r="V2616" s="7" t="s">
        <v>1</v>
      </c>
      <c r="W2616" s="7">
        <v>0</v>
      </c>
      <c r="X2616" s="7">
        <v>0</v>
      </c>
      <c r="Y2616" s="7" t="s">
        <v>2693</v>
      </c>
      <c r="Z2616" s="7" t="s">
        <v>2667</v>
      </c>
      <c r="AA2616" s="7" t="s">
        <v>527</v>
      </c>
    </row>
    <row r="2617" spans="1:27" x14ac:dyDescent="0.35">
      <c r="A2617" s="7" t="s">
        <v>0</v>
      </c>
      <c r="B2617" s="7">
        <v>3139</v>
      </c>
      <c r="C2617" s="7">
        <v>253</v>
      </c>
      <c r="D2617" s="7">
        <v>100</v>
      </c>
      <c r="E2617" s="7" t="s">
        <v>1</v>
      </c>
      <c r="F2617" s="7">
        <v>0</v>
      </c>
      <c r="G2617" s="7">
        <v>0</v>
      </c>
      <c r="H2617" s="7" t="s">
        <v>2693</v>
      </c>
      <c r="I2617" s="7" t="s">
        <v>2668</v>
      </c>
      <c r="J2617" s="7" t="s">
        <v>527</v>
      </c>
      <c r="R2617" s="7" t="s">
        <v>0</v>
      </c>
      <c r="S2617" s="7">
        <v>3139</v>
      </c>
      <c r="T2617" s="7">
        <v>253</v>
      </c>
      <c r="U2617" s="7">
        <v>100</v>
      </c>
      <c r="V2617" s="7" t="s">
        <v>1</v>
      </c>
      <c r="W2617" s="7">
        <v>0</v>
      </c>
      <c r="X2617" s="7">
        <v>0</v>
      </c>
      <c r="Y2617" s="7" t="s">
        <v>2693</v>
      </c>
      <c r="Z2617" s="7" t="s">
        <v>2668</v>
      </c>
      <c r="AA2617" s="7" t="s">
        <v>527</v>
      </c>
    </row>
    <row r="2618" spans="1:27" x14ac:dyDescent="0.35">
      <c r="A2618" s="7" t="s">
        <v>0</v>
      </c>
      <c r="B2618" s="7">
        <v>3139</v>
      </c>
      <c r="C2618" s="7">
        <v>253</v>
      </c>
      <c r="D2618" s="7">
        <v>100</v>
      </c>
      <c r="E2618" s="7" t="s">
        <v>1</v>
      </c>
      <c r="F2618" s="7">
        <v>0</v>
      </c>
      <c r="G2618" s="7">
        <v>0</v>
      </c>
      <c r="H2618" s="7" t="s">
        <v>2693</v>
      </c>
      <c r="I2618" s="7" t="s">
        <v>2669</v>
      </c>
      <c r="J2618" s="7" t="s">
        <v>527</v>
      </c>
      <c r="R2618" s="7" t="s">
        <v>0</v>
      </c>
      <c r="S2618" s="7">
        <v>3139</v>
      </c>
      <c r="T2618" s="7">
        <v>253</v>
      </c>
      <c r="U2618" s="7">
        <v>100</v>
      </c>
      <c r="V2618" s="7" t="s">
        <v>1</v>
      </c>
      <c r="W2618" s="7">
        <v>0</v>
      </c>
      <c r="X2618" s="7">
        <v>0</v>
      </c>
      <c r="Y2618" s="7" t="s">
        <v>2693</v>
      </c>
      <c r="Z2618" s="7" t="s">
        <v>2669</v>
      </c>
      <c r="AA2618" s="7" t="s">
        <v>527</v>
      </c>
    </row>
    <row r="2619" spans="1:27" x14ac:dyDescent="0.35">
      <c r="A2619" s="7" t="s">
        <v>0</v>
      </c>
      <c r="B2619" s="7">
        <v>3139</v>
      </c>
      <c r="C2619" s="7">
        <v>253</v>
      </c>
      <c r="D2619" s="7">
        <v>100</v>
      </c>
      <c r="E2619" s="7" t="s">
        <v>1</v>
      </c>
      <c r="F2619" s="7">
        <v>0</v>
      </c>
      <c r="G2619" s="7">
        <v>0</v>
      </c>
      <c r="H2619" s="7" t="s">
        <v>2693</v>
      </c>
      <c r="I2619" s="7" t="s">
        <v>2673</v>
      </c>
      <c r="J2619" s="7" t="s">
        <v>527</v>
      </c>
      <c r="R2619" s="7" t="s">
        <v>0</v>
      </c>
      <c r="S2619" s="7">
        <v>3139</v>
      </c>
      <c r="T2619" s="7">
        <v>253</v>
      </c>
      <c r="U2619" s="7">
        <v>100</v>
      </c>
      <c r="V2619" s="7" t="s">
        <v>1</v>
      </c>
      <c r="W2619" s="7">
        <v>0</v>
      </c>
      <c r="X2619" s="7">
        <v>0</v>
      </c>
      <c r="Y2619" s="7" t="s">
        <v>2693</v>
      </c>
      <c r="Z2619" s="7" t="s">
        <v>2673</v>
      </c>
      <c r="AA2619" s="7" t="s">
        <v>527</v>
      </c>
    </row>
    <row r="2620" spans="1:27" x14ac:dyDescent="0.35">
      <c r="A2620" s="7" t="s">
        <v>0</v>
      </c>
      <c r="B2620" s="7">
        <v>3139</v>
      </c>
      <c r="C2620" s="7">
        <v>253</v>
      </c>
      <c r="D2620" s="7">
        <v>100</v>
      </c>
      <c r="E2620" s="7" t="s">
        <v>1</v>
      </c>
      <c r="F2620" s="7">
        <v>0</v>
      </c>
      <c r="G2620" s="7">
        <v>0</v>
      </c>
      <c r="H2620" s="7" t="s">
        <v>2693</v>
      </c>
      <c r="I2620" s="7" t="s">
        <v>2670</v>
      </c>
      <c r="J2620" s="7" t="s">
        <v>527</v>
      </c>
      <c r="R2620" s="7" t="s">
        <v>0</v>
      </c>
      <c r="S2620" s="7">
        <v>3139</v>
      </c>
      <c r="T2620" s="7">
        <v>253</v>
      </c>
      <c r="U2620" s="7">
        <v>100</v>
      </c>
      <c r="V2620" s="7" t="s">
        <v>1</v>
      </c>
      <c r="W2620" s="7">
        <v>0</v>
      </c>
      <c r="X2620" s="7">
        <v>0</v>
      </c>
      <c r="Y2620" s="7" t="s">
        <v>2693</v>
      </c>
      <c r="Z2620" s="7" t="s">
        <v>2670</v>
      </c>
      <c r="AA2620" s="7" t="s">
        <v>527</v>
      </c>
    </row>
    <row r="2621" spans="1:27" x14ac:dyDescent="0.35">
      <c r="A2621" s="7" t="s">
        <v>0</v>
      </c>
      <c r="B2621" s="7">
        <v>3139</v>
      </c>
      <c r="C2621" s="7">
        <v>253</v>
      </c>
      <c r="D2621" s="7">
        <v>100</v>
      </c>
      <c r="E2621" s="7" t="s">
        <v>1</v>
      </c>
      <c r="F2621" s="7">
        <v>0</v>
      </c>
      <c r="G2621" s="7">
        <v>0</v>
      </c>
      <c r="H2621" s="7" t="s">
        <v>2693</v>
      </c>
      <c r="I2621" s="7" t="s">
        <v>2672</v>
      </c>
      <c r="J2621" s="7" t="s">
        <v>527</v>
      </c>
      <c r="R2621" s="7" t="s">
        <v>0</v>
      </c>
      <c r="S2621" s="7">
        <v>3139</v>
      </c>
      <c r="T2621" s="7">
        <v>253</v>
      </c>
      <c r="U2621" s="7">
        <v>100</v>
      </c>
      <c r="V2621" s="7" t="s">
        <v>1</v>
      </c>
      <c r="W2621" s="7">
        <v>0</v>
      </c>
      <c r="X2621" s="7">
        <v>0</v>
      </c>
      <c r="Y2621" s="7" t="s">
        <v>2693</v>
      </c>
      <c r="Z2621" s="7" t="s">
        <v>2672</v>
      </c>
      <c r="AA2621" s="7" t="s">
        <v>527</v>
      </c>
    </row>
    <row r="2622" spans="1:27" x14ac:dyDescent="0.35">
      <c r="A2622" s="7" t="s">
        <v>0</v>
      </c>
      <c r="B2622" s="7">
        <v>3139</v>
      </c>
      <c r="C2622" s="7">
        <v>253</v>
      </c>
      <c r="D2622" s="7">
        <v>100</v>
      </c>
      <c r="E2622" s="7" t="s">
        <v>1</v>
      </c>
      <c r="F2622" s="7">
        <v>0</v>
      </c>
      <c r="G2622" s="7">
        <v>0</v>
      </c>
      <c r="H2622" s="7" t="s">
        <v>2693</v>
      </c>
      <c r="I2622" s="7" t="s">
        <v>2671</v>
      </c>
      <c r="J2622" s="7" t="s">
        <v>527</v>
      </c>
      <c r="R2622" s="7" t="s">
        <v>0</v>
      </c>
      <c r="S2622" s="7">
        <v>3139</v>
      </c>
      <c r="T2622" s="7">
        <v>253</v>
      </c>
      <c r="U2622" s="7">
        <v>100</v>
      </c>
      <c r="V2622" s="7" t="s">
        <v>1</v>
      </c>
      <c r="W2622" s="7">
        <v>0</v>
      </c>
      <c r="X2622" s="7">
        <v>0</v>
      </c>
      <c r="Y2622" s="7" t="s">
        <v>2693</v>
      </c>
      <c r="Z2622" s="7" t="s">
        <v>2671</v>
      </c>
      <c r="AA2622" s="7" t="s">
        <v>527</v>
      </c>
    </row>
    <row r="2623" spans="1:27" x14ac:dyDescent="0.35">
      <c r="A2623" s="7" t="s">
        <v>0</v>
      </c>
      <c r="B2623" s="7">
        <v>3139</v>
      </c>
      <c r="C2623" s="7">
        <v>253</v>
      </c>
      <c r="D2623" s="7">
        <v>100</v>
      </c>
      <c r="E2623" s="7" t="s">
        <v>1</v>
      </c>
      <c r="F2623" s="7">
        <v>0</v>
      </c>
      <c r="G2623" s="7">
        <v>0</v>
      </c>
      <c r="H2623" s="7" t="s">
        <v>2693</v>
      </c>
      <c r="I2623" s="7" t="s">
        <v>2674</v>
      </c>
      <c r="J2623" s="7" t="s">
        <v>527</v>
      </c>
      <c r="R2623" s="7" t="s">
        <v>0</v>
      </c>
      <c r="S2623" s="7">
        <v>3139</v>
      </c>
      <c r="T2623" s="7">
        <v>253</v>
      </c>
      <c r="U2623" s="7">
        <v>100</v>
      </c>
      <c r="V2623" s="7" t="s">
        <v>1</v>
      </c>
      <c r="W2623" s="7">
        <v>0</v>
      </c>
      <c r="X2623" s="7">
        <v>0</v>
      </c>
      <c r="Y2623" s="7" t="s">
        <v>2693</v>
      </c>
      <c r="Z2623" s="7" t="s">
        <v>2674</v>
      </c>
      <c r="AA2623" s="7" t="s">
        <v>527</v>
      </c>
    </row>
    <row r="2624" spans="1:27" x14ac:dyDescent="0.35">
      <c r="A2624" s="7" t="s">
        <v>0</v>
      </c>
      <c r="B2624" s="7">
        <v>3139</v>
      </c>
      <c r="C2624" s="7">
        <v>253</v>
      </c>
      <c r="D2624" s="7">
        <v>100</v>
      </c>
      <c r="E2624" s="7" t="s">
        <v>1</v>
      </c>
      <c r="F2624" s="7">
        <v>0</v>
      </c>
      <c r="G2624" s="7">
        <v>0</v>
      </c>
      <c r="H2624" s="7" t="s">
        <v>2693</v>
      </c>
      <c r="I2624" s="7" t="s">
        <v>2675</v>
      </c>
      <c r="J2624" s="7" t="s">
        <v>527</v>
      </c>
      <c r="R2624" s="7" t="s">
        <v>0</v>
      </c>
      <c r="S2624" s="7">
        <v>3139</v>
      </c>
      <c r="T2624" s="7">
        <v>253</v>
      </c>
      <c r="U2624" s="7">
        <v>100</v>
      </c>
      <c r="V2624" s="7" t="s">
        <v>1</v>
      </c>
      <c r="W2624" s="7">
        <v>0</v>
      </c>
      <c r="X2624" s="7">
        <v>0</v>
      </c>
      <c r="Y2624" s="7" t="s">
        <v>2693</v>
      </c>
      <c r="Z2624" s="7" t="s">
        <v>2675</v>
      </c>
      <c r="AA2624" s="7" t="s">
        <v>527</v>
      </c>
    </row>
    <row r="2625" spans="1:27" x14ac:dyDescent="0.35">
      <c r="A2625" s="7" t="s">
        <v>0</v>
      </c>
      <c r="B2625" s="7">
        <v>3139</v>
      </c>
      <c r="C2625" s="7">
        <v>253</v>
      </c>
      <c r="D2625" s="7">
        <v>100</v>
      </c>
      <c r="E2625" s="7" t="s">
        <v>1</v>
      </c>
      <c r="F2625" s="7">
        <v>0</v>
      </c>
      <c r="G2625" s="7">
        <v>0</v>
      </c>
      <c r="H2625" s="7" t="s">
        <v>2693</v>
      </c>
      <c r="I2625" s="7" t="s">
        <v>2676</v>
      </c>
      <c r="J2625" s="7" t="s">
        <v>527</v>
      </c>
      <c r="R2625" s="7" t="s">
        <v>0</v>
      </c>
      <c r="S2625" s="7">
        <v>3139</v>
      </c>
      <c r="T2625" s="7">
        <v>253</v>
      </c>
      <c r="U2625" s="7">
        <v>100</v>
      </c>
      <c r="V2625" s="7" t="s">
        <v>1</v>
      </c>
      <c r="W2625" s="7">
        <v>0</v>
      </c>
      <c r="X2625" s="7">
        <v>0</v>
      </c>
      <c r="Y2625" s="7" t="s">
        <v>2693</v>
      </c>
      <c r="Z2625" s="7" t="s">
        <v>2676</v>
      </c>
      <c r="AA2625" s="7" t="s">
        <v>527</v>
      </c>
    </row>
    <row r="2626" spans="1:27" x14ac:dyDescent="0.35">
      <c r="A2626" s="7" t="s">
        <v>0</v>
      </c>
      <c r="B2626" s="7">
        <v>3139</v>
      </c>
      <c r="C2626" s="7">
        <v>253</v>
      </c>
      <c r="D2626" s="7">
        <v>100</v>
      </c>
      <c r="E2626" s="7" t="s">
        <v>1</v>
      </c>
      <c r="F2626" s="7">
        <v>0</v>
      </c>
      <c r="G2626" s="7">
        <v>0</v>
      </c>
      <c r="H2626" s="7" t="s">
        <v>2693</v>
      </c>
      <c r="I2626" s="7" t="s">
        <v>2677</v>
      </c>
      <c r="J2626" s="7" t="s">
        <v>527</v>
      </c>
      <c r="R2626" s="7" t="s">
        <v>0</v>
      </c>
      <c r="S2626" s="7">
        <v>3139</v>
      </c>
      <c r="T2626" s="7">
        <v>253</v>
      </c>
      <c r="U2626" s="7">
        <v>100</v>
      </c>
      <c r="V2626" s="7" t="s">
        <v>1</v>
      </c>
      <c r="W2626" s="7">
        <v>0</v>
      </c>
      <c r="X2626" s="7">
        <v>0</v>
      </c>
      <c r="Y2626" s="7" t="s">
        <v>2693</v>
      </c>
      <c r="Z2626" s="7" t="s">
        <v>2677</v>
      </c>
      <c r="AA2626" s="7" t="s">
        <v>527</v>
      </c>
    </row>
    <row r="2627" spans="1:27" x14ac:dyDescent="0.35">
      <c r="A2627" s="7" t="s">
        <v>0</v>
      </c>
      <c r="B2627" s="7">
        <v>3139</v>
      </c>
      <c r="C2627" s="7">
        <v>253</v>
      </c>
      <c r="D2627" s="7">
        <v>100</v>
      </c>
      <c r="E2627" s="7" t="s">
        <v>1</v>
      </c>
      <c r="F2627" s="7">
        <v>0</v>
      </c>
      <c r="G2627" s="7">
        <v>0</v>
      </c>
      <c r="H2627" s="7" t="s">
        <v>2693</v>
      </c>
      <c r="I2627" s="7" t="s">
        <v>2678</v>
      </c>
      <c r="J2627" s="7" t="s">
        <v>527</v>
      </c>
      <c r="R2627" s="7" t="s">
        <v>0</v>
      </c>
      <c r="S2627" s="7">
        <v>3139</v>
      </c>
      <c r="T2627" s="7">
        <v>253</v>
      </c>
      <c r="U2627" s="7">
        <v>100</v>
      </c>
      <c r="V2627" s="7" t="s">
        <v>1</v>
      </c>
      <c r="W2627" s="7">
        <v>0</v>
      </c>
      <c r="X2627" s="7">
        <v>0</v>
      </c>
      <c r="Y2627" s="7" t="s">
        <v>2693</v>
      </c>
      <c r="Z2627" s="7" t="s">
        <v>2678</v>
      </c>
      <c r="AA2627" s="7" t="s">
        <v>527</v>
      </c>
    </row>
    <row r="2628" spans="1:27" x14ac:dyDescent="0.35">
      <c r="A2628" s="7" t="s">
        <v>0</v>
      </c>
      <c r="B2628" s="7">
        <v>3139</v>
      </c>
      <c r="C2628" s="7">
        <v>253</v>
      </c>
      <c r="D2628" s="7">
        <v>100</v>
      </c>
      <c r="E2628" s="7" t="s">
        <v>1</v>
      </c>
      <c r="F2628" s="7">
        <v>0</v>
      </c>
      <c r="G2628" s="7">
        <v>0</v>
      </c>
      <c r="H2628" s="7" t="s">
        <v>2693</v>
      </c>
      <c r="I2628" s="7" t="s">
        <v>2680</v>
      </c>
      <c r="J2628" s="7" t="s">
        <v>527</v>
      </c>
      <c r="R2628" s="7" t="s">
        <v>0</v>
      </c>
      <c r="S2628" s="7">
        <v>3139</v>
      </c>
      <c r="T2628" s="7">
        <v>253</v>
      </c>
      <c r="U2628" s="7">
        <v>100</v>
      </c>
      <c r="V2628" s="7" t="s">
        <v>1</v>
      </c>
      <c r="W2628" s="7">
        <v>0</v>
      </c>
      <c r="X2628" s="7">
        <v>0</v>
      </c>
      <c r="Y2628" s="7" t="s">
        <v>2693</v>
      </c>
      <c r="Z2628" s="7" t="s">
        <v>2680</v>
      </c>
      <c r="AA2628" s="7" t="s">
        <v>527</v>
      </c>
    </row>
    <row r="2629" spans="1:27" x14ac:dyDescent="0.35">
      <c r="A2629" s="7" t="s">
        <v>0</v>
      </c>
      <c r="B2629" s="7">
        <v>3139</v>
      </c>
      <c r="C2629" s="7">
        <v>253</v>
      </c>
      <c r="D2629" s="7">
        <v>100</v>
      </c>
      <c r="E2629" s="7" t="s">
        <v>1</v>
      </c>
      <c r="F2629" s="7">
        <v>0</v>
      </c>
      <c r="G2629" s="7">
        <v>0</v>
      </c>
      <c r="H2629" s="7" t="s">
        <v>2693</v>
      </c>
      <c r="I2629" s="7" t="s">
        <v>2681</v>
      </c>
      <c r="J2629" s="7" t="s">
        <v>527</v>
      </c>
      <c r="R2629" s="7" t="s">
        <v>0</v>
      </c>
      <c r="S2629" s="7">
        <v>3139</v>
      </c>
      <c r="T2629" s="7">
        <v>253</v>
      </c>
      <c r="U2629" s="7">
        <v>100</v>
      </c>
      <c r="V2629" s="7" t="s">
        <v>1</v>
      </c>
      <c r="W2629" s="7">
        <v>0</v>
      </c>
      <c r="X2629" s="7">
        <v>0</v>
      </c>
      <c r="Y2629" s="7" t="s">
        <v>2693</v>
      </c>
      <c r="Z2629" s="7" t="s">
        <v>2681</v>
      </c>
      <c r="AA2629" s="7" t="s">
        <v>527</v>
      </c>
    </row>
    <row r="2630" spans="1:27" x14ac:dyDescent="0.35">
      <c r="A2630" s="7" t="s">
        <v>0</v>
      </c>
      <c r="B2630" s="7">
        <v>3139</v>
      </c>
      <c r="C2630" s="7">
        <v>253</v>
      </c>
      <c r="D2630" s="7">
        <v>100</v>
      </c>
      <c r="E2630" s="7" t="s">
        <v>1</v>
      </c>
      <c r="F2630" s="7">
        <v>0</v>
      </c>
      <c r="G2630" s="7">
        <v>0</v>
      </c>
      <c r="H2630" s="7" t="s">
        <v>2693</v>
      </c>
      <c r="I2630" s="7" t="s">
        <v>2679</v>
      </c>
      <c r="J2630" s="7" t="s">
        <v>527</v>
      </c>
      <c r="R2630" s="7" t="s">
        <v>0</v>
      </c>
      <c r="S2630" s="7">
        <v>3139</v>
      </c>
      <c r="T2630" s="7">
        <v>253</v>
      </c>
      <c r="U2630" s="7">
        <v>100</v>
      </c>
      <c r="V2630" s="7" t="s">
        <v>1</v>
      </c>
      <c r="W2630" s="7">
        <v>0</v>
      </c>
      <c r="X2630" s="7">
        <v>0</v>
      </c>
      <c r="Y2630" s="7" t="s">
        <v>2693</v>
      </c>
      <c r="Z2630" s="7" t="s">
        <v>2679</v>
      </c>
      <c r="AA2630" s="7" t="s">
        <v>527</v>
      </c>
    </row>
    <row r="2631" spans="1:27" x14ac:dyDescent="0.35">
      <c r="A2631" s="7" t="s">
        <v>0</v>
      </c>
      <c r="B2631" s="7">
        <v>3139</v>
      </c>
      <c r="C2631" s="7">
        <v>253</v>
      </c>
      <c r="D2631" s="7">
        <v>100</v>
      </c>
      <c r="E2631" s="7" t="s">
        <v>1</v>
      </c>
      <c r="F2631" s="7">
        <v>0</v>
      </c>
      <c r="G2631" s="7">
        <v>0</v>
      </c>
      <c r="H2631" s="7" t="s">
        <v>2693</v>
      </c>
      <c r="I2631" s="7" t="s">
        <v>2683</v>
      </c>
      <c r="J2631" s="7" t="s">
        <v>527</v>
      </c>
      <c r="R2631" s="7" t="s">
        <v>0</v>
      </c>
      <c r="S2631" s="7">
        <v>3139</v>
      </c>
      <c r="T2631" s="7">
        <v>253</v>
      </c>
      <c r="U2631" s="7">
        <v>100</v>
      </c>
      <c r="V2631" s="7" t="s">
        <v>1</v>
      </c>
      <c r="W2631" s="7">
        <v>0</v>
      </c>
      <c r="X2631" s="7">
        <v>0</v>
      </c>
      <c r="Y2631" s="7" t="s">
        <v>2693</v>
      </c>
      <c r="Z2631" s="7" t="s">
        <v>2683</v>
      </c>
      <c r="AA2631" s="7" t="s">
        <v>527</v>
      </c>
    </row>
    <row r="2632" spans="1:27" x14ac:dyDescent="0.35">
      <c r="A2632" s="7" t="s">
        <v>0</v>
      </c>
      <c r="B2632" s="7">
        <v>3139</v>
      </c>
      <c r="C2632" s="7">
        <v>253</v>
      </c>
      <c r="D2632" s="7">
        <v>100</v>
      </c>
      <c r="E2632" s="7" t="s">
        <v>1</v>
      </c>
      <c r="F2632" s="7">
        <v>0</v>
      </c>
      <c r="G2632" s="7">
        <v>0</v>
      </c>
      <c r="H2632" s="7" t="s">
        <v>2693</v>
      </c>
      <c r="I2632" s="7" t="s">
        <v>2685</v>
      </c>
      <c r="J2632" s="7" t="s">
        <v>527</v>
      </c>
      <c r="R2632" s="7" t="s">
        <v>0</v>
      </c>
      <c r="S2632" s="7">
        <v>3139</v>
      </c>
      <c r="T2632" s="7">
        <v>253</v>
      </c>
      <c r="U2632" s="7">
        <v>100</v>
      </c>
      <c r="V2632" s="7" t="s">
        <v>1</v>
      </c>
      <c r="W2632" s="7">
        <v>0</v>
      </c>
      <c r="X2632" s="7">
        <v>0</v>
      </c>
      <c r="Y2632" s="7" t="s">
        <v>2693</v>
      </c>
      <c r="Z2632" s="7" t="s">
        <v>2685</v>
      </c>
      <c r="AA2632" s="7" t="s">
        <v>527</v>
      </c>
    </row>
    <row r="2633" spans="1:27" x14ac:dyDescent="0.35">
      <c r="A2633" s="7" t="s">
        <v>0</v>
      </c>
      <c r="B2633" s="7">
        <v>3139</v>
      </c>
      <c r="C2633" s="7">
        <v>253</v>
      </c>
      <c r="D2633" s="7">
        <v>100</v>
      </c>
      <c r="E2633" s="7" t="s">
        <v>1</v>
      </c>
      <c r="F2633" s="7">
        <v>0</v>
      </c>
      <c r="G2633" s="7">
        <v>0</v>
      </c>
      <c r="H2633" s="7" t="s">
        <v>2693</v>
      </c>
      <c r="I2633" s="7" t="s">
        <v>2686</v>
      </c>
      <c r="J2633" s="7" t="s">
        <v>527</v>
      </c>
      <c r="R2633" s="7" t="s">
        <v>0</v>
      </c>
      <c r="S2633" s="7">
        <v>3139</v>
      </c>
      <c r="T2633" s="7">
        <v>253</v>
      </c>
      <c r="U2633" s="7">
        <v>100</v>
      </c>
      <c r="V2633" s="7" t="s">
        <v>1</v>
      </c>
      <c r="W2633" s="7">
        <v>0</v>
      </c>
      <c r="X2633" s="7">
        <v>0</v>
      </c>
      <c r="Y2633" s="7" t="s">
        <v>2693</v>
      </c>
      <c r="Z2633" s="7" t="s">
        <v>2686</v>
      </c>
      <c r="AA2633" s="7" t="s">
        <v>527</v>
      </c>
    </row>
    <row r="2634" spans="1:27" x14ac:dyDescent="0.35">
      <c r="A2634" s="7" t="s">
        <v>0</v>
      </c>
      <c r="B2634" s="7">
        <v>3139</v>
      </c>
      <c r="C2634" s="7">
        <v>253</v>
      </c>
      <c r="D2634" s="7">
        <v>100</v>
      </c>
      <c r="E2634" s="7" t="s">
        <v>1</v>
      </c>
      <c r="F2634" s="7">
        <v>0</v>
      </c>
      <c r="G2634" s="7">
        <v>0</v>
      </c>
      <c r="H2634" s="7" t="s">
        <v>2693</v>
      </c>
      <c r="I2634" s="7" t="s">
        <v>2682</v>
      </c>
      <c r="J2634" s="7" t="s">
        <v>527</v>
      </c>
      <c r="R2634" s="7" t="s">
        <v>0</v>
      </c>
      <c r="S2634" s="7">
        <v>3139</v>
      </c>
      <c r="T2634" s="7">
        <v>253</v>
      </c>
      <c r="U2634" s="7">
        <v>100</v>
      </c>
      <c r="V2634" s="7" t="s">
        <v>1</v>
      </c>
      <c r="W2634" s="7">
        <v>0</v>
      </c>
      <c r="X2634" s="7">
        <v>0</v>
      </c>
      <c r="Y2634" s="7" t="s">
        <v>2693</v>
      </c>
      <c r="Z2634" s="7" t="s">
        <v>2682</v>
      </c>
      <c r="AA2634" s="7" t="s">
        <v>527</v>
      </c>
    </row>
    <row r="2635" spans="1:27" x14ac:dyDescent="0.35">
      <c r="A2635" s="7" t="s">
        <v>0</v>
      </c>
      <c r="B2635" s="7">
        <v>3139</v>
      </c>
      <c r="C2635" s="7">
        <v>253</v>
      </c>
      <c r="D2635" s="7">
        <v>100</v>
      </c>
      <c r="E2635" s="7" t="s">
        <v>1</v>
      </c>
      <c r="F2635" s="7">
        <v>0</v>
      </c>
      <c r="G2635" s="7">
        <v>0</v>
      </c>
      <c r="H2635" s="7" t="s">
        <v>2693</v>
      </c>
      <c r="I2635" s="7" t="s">
        <v>2684</v>
      </c>
      <c r="J2635" s="7" t="s">
        <v>527</v>
      </c>
      <c r="R2635" s="7" t="s">
        <v>0</v>
      </c>
      <c r="S2635" s="7">
        <v>3139</v>
      </c>
      <c r="T2635" s="7">
        <v>253</v>
      </c>
      <c r="U2635" s="7">
        <v>100</v>
      </c>
      <c r="V2635" s="7" t="s">
        <v>1</v>
      </c>
      <c r="W2635" s="7">
        <v>0</v>
      </c>
      <c r="X2635" s="7">
        <v>0</v>
      </c>
      <c r="Y2635" s="7" t="s">
        <v>2693</v>
      </c>
      <c r="Z2635" s="7" t="s">
        <v>2684</v>
      </c>
      <c r="AA2635" s="7" t="s">
        <v>527</v>
      </c>
    </row>
    <row r="2636" spans="1:27" x14ac:dyDescent="0.35">
      <c r="A2636" s="7" t="s">
        <v>0</v>
      </c>
      <c r="B2636" s="7">
        <v>3139</v>
      </c>
      <c r="C2636" s="7">
        <v>253</v>
      </c>
      <c r="D2636" s="7">
        <v>100</v>
      </c>
      <c r="E2636" s="7" t="s">
        <v>1</v>
      </c>
      <c r="F2636" s="7">
        <v>0</v>
      </c>
      <c r="G2636" s="7">
        <v>0</v>
      </c>
      <c r="H2636" s="7" t="s">
        <v>2693</v>
      </c>
      <c r="I2636" s="7" t="s">
        <v>13180</v>
      </c>
      <c r="J2636" s="7" t="s">
        <v>527</v>
      </c>
      <c r="R2636" s="7" t="s">
        <v>0</v>
      </c>
      <c r="S2636" s="7">
        <v>3139</v>
      </c>
      <c r="T2636" s="7">
        <v>253</v>
      </c>
      <c r="U2636" s="7">
        <v>100</v>
      </c>
      <c r="V2636" s="7" t="s">
        <v>1</v>
      </c>
      <c r="W2636" s="7">
        <v>0</v>
      </c>
      <c r="X2636" s="7">
        <v>0</v>
      </c>
      <c r="Y2636" s="7" t="s">
        <v>2693</v>
      </c>
      <c r="Z2636" s="7" t="s">
        <v>13180</v>
      </c>
      <c r="AA2636" s="7" t="s">
        <v>527</v>
      </c>
    </row>
    <row r="2637" spans="1:27" x14ac:dyDescent="0.35">
      <c r="A2637" s="7" t="s">
        <v>0</v>
      </c>
      <c r="B2637" s="7">
        <v>4160</v>
      </c>
      <c r="C2637" s="7">
        <v>253</v>
      </c>
      <c r="D2637" s="7">
        <v>98.8</v>
      </c>
      <c r="E2637" s="7" t="s">
        <v>1</v>
      </c>
      <c r="F2637" s="7">
        <v>0</v>
      </c>
      <c r="G2637" s="7">
        <v>0</v>
      </c>
      <c r="H2637" s="7" t="s">
        <v>2699</v>
      </c>
      <c r="I2637" s="7" t="s">
        <v>13179</v>
      </c>
      <c r="J2637" s="7" t="s">
        <v>1311</v>
      </c>
      <c r="R2637" s="7" t="s">
        <v>0</v>
      </c>
      <c r="S2637" s="7">
        <v>4160</v>
      </c>
      <c r="T2637" s="7">
        <v>253</v>
      </c>
      <c r="U2637" s="7">
        <v>98.8</v>
      </c>
      <c r="V2637" s="7" t="s">
        <v>1</v>
      </c>
      <c r="W2637" s="7">
        <v>0</v>
      </c>
      <c r="X2637" s="7">
        <v>0</v>
      </c>
      <c r="Y2637" s="7" t="s">
        <v>2699</v>
      </c>
      <c r="Z2637" s="7" t="s">
        <v>13179</v>
      </c>
      <c r="AA2637" s="7" t="s">
        <v>1311</v>
      </c>
    </row>
    <row r="2638" spans="1:27" x14ac:dyDescent="0.35">
      <c r="A2638" s="7" t="s">
        <v>0</v>
      </c>
      <c r="B2638" s="7">
        <v>3139</v>
      </c>
      <c r="C2638" s="7">
        <v>253</v>
      </c>
      <c r="D2638" s="7">
        <v>100</v>
      </c>
      <c r="E2638" s="7" t="s">
        <v>1</v>
      </c>
      <c r="F2638" s="7">
        <v>0</v>
      </c>
      <c r="G2638" s="7">
        <v>0</v>
      </c>
      <c r="H2638" s="7" t="s">
        <v>2693</v>
      </c>
      <c r="I2638" s="7" t="s">
        <v>2687</v>
      </c>
      <c r="J2638" s="7" t="s">
        <v>527</v>
      </c>
      <c r="R2638" s="7" t="s">
        <v>0</v>
      </c>
      <c r="S2638" s="7">
        <v>3139</v>
      </c>
      <c r="T2638" s="7">
        <v>253</v>
      </c>
      <c r="U2638" s="7">
        <v>100</v>
      </c>
      <c r="V2638" s="7" t="s">
        <v>1</v>
      </c>
      <c r="W2638" s="7">
        <v>0</v>
      </c>
      <c r="X2638" s="7">
        <v>0</v>
      </c>
      <c r="Y2638" s="7" t="s">
        <v>2693</v>
      </c>
      <c r="Z2638" s="7" t="s">
        <v>2687</v>
      </c>
      <c r="AA2638" s="7" t="s">
        <v>527</v>
      </c>
    </row>
    <row r="2639" spans="1:27" x14ac:dyDescent="0.35">
      <c r="A2639" s="7" t="s">
        <v>0</v>
      </c>
      <c r="B2639" s="7">
        <v>3139</v>
      </c>
      <c r="C2639" s="7">
        <v>253</v>
      </c>
      <c r="D2639" s="7">
        <v>100</v>
      </c>
      <c r="E2639" s="7" t="s">
        <v>1</v>
      </c>
      <c r="F2639" s="7">
        <v>0</v>
      </c>
      <c r="G2639" s="7">
        <v>0</v>
      </c>
      <c r="H2639" s="7" t="s">
        <v>2693</v>
      </c>
      <c r="I2639" s="7" t="s">
        <v>2688</v>
      </c>
      <c r="J2639" s="7" t="s">
        <v>527</v>
      </c>
      <c r="R2639" s="7" t="s">
        <v>0</v>
      </c>
      <c r="S2639" s="7">
        <v>3139</v>
      </c>
      <c r="T2639" s="7">
        <v>253</v>
      </c>
      <c r="U2639" s="7">
        <v>100</v>
      </c>
      <c r="V2639" s="7" t="s">
        <v>1</v>
      </c>
      <c r="W2639" s="7">
        <v>0</v>
      </c>
      <c r="X2639" s="7">
        <v>0</v>
      </c>
      <c r="Y2639" s="7" t="s">
        <v>2693</v>
      </c>
      <c r="Z2639" s="7" t="s">
        <v>2688</v>
      </c>
      <c r="AA2639" s="7" t="s">
        <v>527</v>
      </c>
    </row>
    <row r="2640" spans="1:27" x14ac:dyDescent="0.35">
      <c r="A2640" s="7" t="s">
        <v>0</v>
      </c>
      <c r="B2640" s="7">
        <v>4160</v>
      </c>
      <c r="C2640" s="7">
        <v>253</v>
      </c>
      <c r="D2640" s="7">
        <v>98.8</v>
      </c>
      <c r="E2640" s="7" t="s">
        <v>1</v>
      </c>
      <c r="F2640" s="7">
        <v>0</v>
      </c>
      <c r="G2640" s="7">
        <v>0</v>
      </c>
      <c r="H2640" s="7" t="s">
        <v>2699</v>
      </c>
      <c r="I2640" s="7" t="s">
        <v>13181</v>
      </c>
      <c r="J2640" s="7" t="s">
        <v>1311</v>
      </c>
      <c r="R2640" s="7" t="s">
        <v>0</v>
      </c>
      <c r="S2640" s="7">
        <v>4160</v>
      </c>
      <c r="T2640" s="7">
        <v>253</v>
      </c>
      <c r="U2640" s="7">
        <v>98.8</v>
      </c>
      <c r="V2640" s="7" t="s">
        <v>1</v>
      </c>
      <c r="W2640" s="7">
        <v>0</v>
      </c>
      <c r="X2640" s="7">
        <v>0</v>
      </c>
      <c r="Y2640" s="7" t="s">
        <v>2699</v>
      </c>
      <c r="Z2640" s="7" t="s">
        <v>13181</v>
      </c>
      <c r="AA2640" s="7" t="s">
        <v>1311</v>
      </c>
    </row>
    <row r="2641" spans="1:27" x14ac:dyDescent="0.35">
      <c r="A2641" s="7" t="s">
        <v>0</v>
      </c>
      <c r="B2641" s="7">
        <v>11942</v>
      </c>
      <c r="C2641" s="7">
        <v>253</v>
      </c>
      <c r="D2641" s="7">
        <v>99.6</v>
      </c>
      <c r="E2641" s="7" t="s">
        <v>1</v>
      </c>
      <c r="F2641" s="7">
        <v>0</v>
      </c>
      <c r="G2641" s="7">
        <v>0</v>
      </c>
      <c r="H2641" s="7" t="s">
        <v>2695</v>
      </c>
      <c r="I2641" s="7" t="s">
        <v>13183</v>
      </c>
      <c r="J2641" s="7" t="s">
        <v>754</v>
      </c>
      <c r="R2641" s="7" t="s">
        <v>0</v>
      </c>
      <c r="S2641" s="7">
        <v>11942</v>
      </c>
      <c r="T2641" s="7">
        <v>253</v>
      </c>
      <c r="U2641" s="7">
        <v>99.6</v>
      </c>
      <c r="V2641" s="7" t="s">
        <v>1</v>
      </c>
      <c r="W2641" s="7">
        <v>0</v>
      </c>
      <c r="X2641" s="7">
        <v>0</v>
      </c>
      <c r="Y2641" s="7" t="s">
        <v>2695</v>
      </c>
      <c r="Z2641" s="7" t="s">
        <v>13183</v>
      </c>
      <c r="AA2641" s="7" t="s">
        <v>754</v>
      </c>
    </row>
    <row r="2642" spans="1:27" x14ac:dyDescent="0.35">
      <c r="A2642" s="7" t="s">
        <v>0</v>
      </c>
      <c r="B2642" s="7">
        <v>4160</v>
      </c>
      <c r="C2642" s="7">
        <v>253</v>
      </c>
      <c r="D2642" s="7">
        <v>99.2</v>
      </c>
      <c r="E2642" s="7" t="s">
        <v>1</v>
      </c>
      <c r="F2642" s="7">
        <v>0</v>
      </c>
      <c r="G2642" s="7">
        <v>0</v>
      </c>
      <c r="H2642" s="7" t="s">
        <v>2699</v>
      </c>
      <c r="I2642" s="7" t="s">
        <v>13182</v>
      </c>
      <c r="J2642" s="7" t="s">
        <v>1311</v>
      </c>
      <c r="R2642" s="7" t="s">
        <v>0</v>
      </c>
      <c r="S2642" s="7">
        <v>4160</v>
      </c>
      <c r="T2642" s="7">
        <v>253</v>
      </c>
      <c r="U2642" s="7">
        <v>99.2</v>
      </c>
      <c r="V2642" s="7" t="s">
        <v>1</v>
      </c>
      <c r="W2642" s="7">
        <v>0</v>
      </c>
      <c r="X2642" s="7">
        <v>0</v>
      </c>
      <c r="Y2642" s="7" t="s">
        <v>2699</v>
      </c>
      <c r="Z2642" s="7" t="s">
        <v>13182</v>
      </c>
      <c r="AA2642" s="7" t="s">
        <v>1311</v>
      </c>
    </row>
    <row r="2643" spans="1:27" x14ac:dyDescent="0.35">
      <c r="A2643" s="7" t="s">
        <v>0</v>
      </c>
      <c r="B2643" s="7">
        <v>4160</v>
      </c>
      <c r="C2643" s="7">
        <v>253</v>
      </c>
      <c r="D2643" s="7">
        <v>99.2</v>
      </c>
      <c r="E2643" s="7" t="s">
        <v>1</v>
      </c>
      <c r="F2643" s="7">
        <v>0</v>
      </c>
      <c r="G2643" s="7">
        <v>0</v>
      </c>
      <c r="H2643" s="7" t="s">
        <v>2699</v>
      </c>
      <c r="I2643" s="7" t="s">
        <v>13184</v>
      </c>
      <c r="J2643" s="7" t="s">
        <v>1311</v>
      </c>
      <c r="R2643" s="7" t="s">
        <v>0</v>
      </c>
      <c r="S2643" s="7">
        <v>4160</v>
      </c>
      <c r="T2643" s="7">
        <v>253</v>
      </c>
      <c r="U2643" s="7">
        <v>99.2</v>
      </c>
      <c r="V2643" s="7" t="s">
        <v>1</v>
      </c>
      <c r="W2643" s="7">
        <v>0</v>
      </c>
      <c r="X2643" s="7">
        <v>0</v>
      </c>
      <c r="Y2643" s="7" t="s">
        <v>2699</v>
      </c>
      <c r="Z2643" s="7" t="s">
        <v>13184</v>
      </c>
      <c r="AA2643" s="7" t="s">
        <v>1311</v>
      </c>
    </row>
    <row r="2644" spans="1:27" x14ac:dyDescent="0.35">
      <c r="A2644" s="7" t="s">
        <v>0</v>
      </c>
      <c r="B2644" s="7">
        <v>1864</v>
      </c>
      <c r="C2644" s="7">
        <v>253</v>
      </c>
      <c r="D2644" s="7">
        <v>99.6</v>
      </c>
      <c r="E2644" s="7" t="s">
        <v>1</v>
      </c>
      <c r="F2644" s="7">
        <v>0</v>
      </c>
      <c r="G2644" s="7">
        <v>0</v>
      </c>
      <c r="H2644" s="7" t="s">
        <v>2746</v>
      </c>
      <c r="I2644" s="7" t="s">
        <v>13185</v>
      </c>
      <c r="J2644" s="7" t="s">
        <v>2567</v>
      </c>
      <c r="R2644" s="7" t="s">
        <v>0</v>
      </c>
      <c r="S2644" s="7">
        <v>1864</v>
      </c>
      <c r="T2644" s="7">
        <v>253</v>
      </c>
      <c r="U2644" s="7">
        <v>99.6</v>
      </c>
      <c r="V2644" s="7" t="s">
        <v>1</v>
      </c>
      <c r="W2644" s="7">
        <v>0</v>
      </c>
      <c r="X2644" s="7">
        <v>0</v>
      </c>
      <c r="Y2644" s="7" t="s">
        <v>2746</v>
      </c>
      <c r="Z2644" s="7" t="s">
        <v>13185</v>
      </c>
      <c r="AA2644" s="7" t="s">
        <v>2567</v>
      </c>
    </row>
    <row r="2645" spans="1:27" x14ac:dyDescent="0.35">
      <c r="A2645" s="7" t="s">
        <v>0</v>
      </c>
      <c r="B2645" s="7">
        <v>8513</v>
      </c>
      <c r="C2645" s="7">
        <v>253</v>
      </c>
      <c r="D2645" s="7">
        <v>99.2</v>
      </c>
      <c r="E2645" s="7" t="s">
        <v>1</v>
      </c>
      <c r="F2645" s="7">
        <v>0</v>
      </c>
      <c r="G2645" s="7">
        <v>0</v>
      </c>
      <c r="H2645" s="7" t="s">
        <v>2729</v>
      </c>
      <c r="I2645" s="7" t="s">
        <v>13187</v>
      </c>
      <c r="J2645" s="7" t="s">
        <v>2082</v>
      </c>
      <c r="R2645" s="7" t="s">
        <v>0</v>
      </c>
      <c r="S2645" s="7">
        <v>8513</v>
      </c>
      <c r="T2645" s="7">
        <v>253</v>
      </c>
      <c r="U2645" s="7">
        <v>99.2</v>
      </c>
      <c r="V2645" s="7" t="s">
        <v>1</v>
      </c>
      <c r="W2645" s="7">
        <v>0</v>
      </c>
      <c r="X2645" s="7">
        <v>0</v>
      </c>
      <c r="Y2645" s="7" t="s">
        <v>2729</v>
      </c>
      <c r="Z2645" s="7" t="s">
        <v>13187</v>
      </c>
      <c r="AA2645" s="7" t="s">
        <v>2082</v>
      </c>
    </row>
    <row r="2646" spans="1:27" x14ac:dyDescent="0.35">
      <c r="A2646" s="7" t="s">
        <v>0</v>
      </c>
      <c r="B2646" s="7">
        <v>8513</v>
      </c>
      <c r="C2646" s="7">
        <v>253</v>
      </c>
      <c r="D2646" s="7">
        <v>99.2</v>
      </c>
      <c r="E2646" s="7" t="s">
        <v>1</v>
      </c>
      <c r="F2646" s="7">
        <v>0</v>
      </c>
      <c r="G2646" s="7">
        <v>0</v>
      </c>
      <c r="H2646" s="7" t="s">
        <v>2729</v>
      </c>
      <c r="I2646" s="7" t="s">
        <v>13186</v>
      </c>
      <c r="J2646" s="7" t="s">
        <v>2082</v>
      </c>
      <c r="R2646" s="7" t="s">
        <v>0</v>
      </c>
      <c r="S2646" s="7">
        <v>8513</v>
      </c>
      <c r="T2646" s="7">
        <v>253</v>
      </c>
      <c r="U2646" s="7">
        <v>99.2</v>
      </c>
      <c r="V2646" s="7" t="s">
        <v>1</v>
      </c>
      <c r="W2646" s="7">
        <v>0</v>
      </c>
      <c r="X2646" s="7">
        <v>0</v>
      </c>
      <c r="Y2646" s="7" t="s">
        <v>2729</v>
      </c>
      <c r="Z2646" s="7" t="s">
        <v>13186</v>
      </c>
      <c r="AA2646" s="7" t="s">
        <v>2082</v>
      </c>
    </row>
    <row r="2647" spans="1:27" x14ac:dyDescent="0.35">
      <c r="A2647" s="7" t="s">
        <v>0</v>
      </c>
      <c r="B2647" s="7">
        <v>8513</v>
      </c>
      <c r="C2647" s="7">
        <v>253</v>
      </c>
      <c r="D2647" s="7">
        <v>99.2</v>
      </c>
      <c r="E2647" s="7" t="s">
        <v>1</v>
      </c>
      <c r="F2647" s="7">
        <v>0</v>
      </c>
      <c r="G2647" s="7">
        <v>0</v>
      </c>
      <c r="H2647" s="7" t="s">
        <v>2729</v>
      </c>
      <c r="I2647" s="7" t="s">
        <v>13188</v>
      </c>
      <c r="J2647" s="7" t="s">
        <v>2082</v>
      </c>
      <c r="R2647" s="7" t="s">
        <v>0</v>
      </c>
      <c r="S2647" s="7">
        <v>8513</v>
      </c>
      <c r="T2647" s="7">
        <v>253</v>
      </c>
      <c r="U2647" s="7">
        <v>99.2</v>
      </c>
      <c r="V2647" s="7" t="s">
        <v>1</v>
      </c>
      <c r="W2647" s="7">
        <v>0</v>
      </c>
      <c r="X2647" s="7">
        <v>0</v>
      </c>
      <c r="Y2647" s="7" t="s">
        <v>2729</v>
      </c>
      <c r="Z2647" s="7" t="s">
        <v>13188</v>
      </c>
      <c r="AA2647" s="7" t="s">
        <v>2082</v>
      </c>
    </row>
    <row r="2648" spans="1:27" x14ac:dyDescent="0.35">
      <c r="A2648" s="7" t="s">
        <v>0</v>
      </c>
      <c r="B2648" s="7">
        <v>11942</v>
      </c>
      <c r="C2648" s="7">
        <v>253</v>
      </c>
      <c r="D2648" s="7">
        <v>99.6</v>
      </c>
      <c r="E2648" s="7" t="s">
        <v>1</v>
      </c>
      <c r="F2648" s="7">
        <v>0</v>
      </c>
      <c r="G2648" s="7">
        <v>0</v>
      </c>
      <c r="H2648" s="7" t="s">
        <v>2695</v>
      </c>
      <c r="I2648" s="7" t="s">
        <v>13189</v>
      </c>
      <c r="J2648" s="7" t="s">
        <v>754</v>
      </c>
      <c r="R2648" s="7" t="s">
        <v>0</v>
      </c>
      <c r="S2648" s="7">
        <v>11942</v>
      </c>
      <c r="T2648" s="7">
        <v>253</v>
      </c>
      <c r="U2648" s="7">
        <v>99.6</v>
      </c>
      <c r="V2648" s="7" t="s">
        <v>1</v>
      </c>
      <c r="W2648" s="7">
        <v>0</v>
      </c>
      <c r="X2648" s="7">
        <v>0</v>
      </c>
      <c r="Y2648" s="7" t="s">
        <v>2695</v>
      </c>
      <c r="Z2648" s="7" t="s">
        <v>13189</v>
      </c>
      <c r="AA2648" s="7" t="s">
        <v>754</v>
      </c>
    </row>
    <row r="2649" spans="1:27" x14ac:dyDescent="0.35">
      <c r="A2649" s="7" t="s">
        <v>0</v>
      </c>
      <c r="B2649" s="7">
        <v>11942</v>
      </c>
      <c r="C2649" s="7">
        <v>253</v>
      </c>
      <c r="D2649" s="7">
        <v>99.6</v>
      </c>
      <c r="E2649" s="7" t="s">
        <v>1</v>
      </c>
      <c r="F2649" s="7">
        <v>0</v>
      </c>
      <c r="G2649" s="7">
        <v>0</v>
      </c>
      <c r="H2649" s="7" t="s">
        <v>2695</v>
      </c>
      <c r="I2649" s="7" t="s">
        <v>13192</v>
      </c>
      <c r="J2649" s="7" t="s">
        <v>754</v>
      </c>
      <c r="R2649" s="7" t="s">
        <v>0</v>
      </c>
      <c r="S2649" s="7">
        <v>11942</v>
      </c>
      <c r="T2649" s="7">
        <v>253</v>
      </c>
      <c r="U2649" s="7">
        <v>99.6</v>
      </c>
      <c r="V2649" s="7" t="s">
        <v>1</v>
      </c>
      <c r="W2649" s="7">
        <v>0</v>
      </c>
      <c r="X2649" s="7">
        <v>0</v>
      </c>
      <c r="Y2649" s="7" t="s">
        <v>2695</v>
      </c>
      <c r="Z2649" s="7" t="s">
        <v>13192</v>
      </c>
      <c r="AA2649" s="7" t="s">
        <v>754</v>
      </c>
    </row>
    <row r="2650" spans="1:27" x14ac:dyDescent="0.35">
      <c r="A2650" s="7" t="s">
        <v>0</v>
      </c>
      <c r="B2650" s="7">
        <v>4160</v>
      </c>
      <c r="C2650" s="7">
        <v>253</v>
      </c>
      <c r="D2650" s="7">
        <v>99.2</v>
      </c>
      <c r="E2650" s="7" t="s">
        <v>1</v>
      </c>
      <c r="F2650" s="7">
        <v>0</v>
      </c>
      <c r="G2650" s="7">
        <v>0</v>
      </c>
      <c r="H2650" s="7" t="s">
        <v>2699</v>
      </c>
      <c r="I2650" s="7" t="s">
        <v>13191</v>
      </c>
      <c r="J2650" s="7" t="s">
        <v>1311</v>
      </c>
      <c r="R2650" s="7" t="s">
        <v>0</v>
      </c>
      <c r="S2650" s="7">
        <v>4160</v>
      </c>
      <c r="T2650" s="7">
        <v>253</v>
      </c>
      <c r="U2650" s="7">
        <v>99.2</v>
      </c>
      <c r="V2650" s="7" t="s">
        <v>1</v>
      </c>
      <c r="W2650" s="7">
        <v>0</v>
      </c>
      <c r="X2650" s="7">
        <v>0</v>
      </c>
      <c r="Y2650" s="7" t="s">
        <v>2699</v>
      </c>
      <c r="Z2650" s="7" t="s">
        <v>13191</v>
      </c>
      <c r="AA2650" s="7" t="s">
        <v>1311</v>
      </c>
    </row>
    <row r="2651" spans="1:27" x14ac:dyDescent="0.35">
      <c r="A2651" s="7" t="s">
        <v>0</v>
      </c>
      <c r="B2651" s="7">
        <v>11942</v>
      </c>
      <c r="C2651" s="7">
        <v>253</v>
      </c>
      <c r="D2651" s="7">
        <v>99.6</v>
      </c>
      <c r="E2651" s="7" t="s">
        <v>1</v>
      </c>
      <c r="F2651" s="7">
        <v>0</v>
      </c>
      <c r="G2651" s="7">
        <v>0</v>
      </c>
      <c r="H2651" s="7" t="s">
        <v>2695</v>
      </c>
      <c r="I2651" s="7" t="s">
        <v>13190</v>
      </c>
      <c r="J2651" s="7" t="s">
        <v>754</v>
      </c>
      <c r="R2651" s="7" t="s">
        <v>0</v>
      </c>
      <c r="S2651" s="7">
        <v>11942</v>
      </c>
      <c r="T2651" s="7">
        <v>253</v>
      </c>
      <c r="U2651" s="7">
        <v>99.6</v>
      </c>
      <c r="V2651" s="7" t="s">
        <v>1</v>
      </c>
      <c r="W2651" s="7">
        <v>0</v>
      </c>
      <c r="X2651" s="7">
        <v>0</v>
      </c>
      <c r="Y2651" s="7" t="s">
        <v>2695</v>
      </c>
      <c r="Z2651" s="7" t="s">
        <v>13190</v>
      </c>
      <c r="AA2651" s="7" t="s">
        <v>754</v>
      </c>
    </row>
    <row r="2652" spans="1:27" x14ac:dyDescent="0.35">
      <c r="A2652" s="7" t="s">
        <v>0</v>
      </c>
      <c r="B2652" s="7">
        <v>6482</v>
      </c>
      <c r="C2652" s="7">
        <v>253</v>
      </c>
      <c r="D2652" s="7">
        <v>99.6</v>
      </c>
      <c r="E2652" s="7" t="s">
        <v>1</v>
      </c>
      <c r="F2652" s="7">
        <v>0</v>
      </c>
      <c r="G2652" s="7">
        <v>0</v>
      </c>
      <c r="H2652" s="7" t="s">
        <v>2727</v>
      </c>
      <c r="I2652" s="7" t="s">
        <v>13193</v>
      </c>
      <c r="J2652" s="7" t="s">
        <v>2239</v>
      </c>
      <c r="R2652" s="7" t="s">
        <v>0</v>
      </c>
      <c r="S2652" s="7">
        <v>6482</v>
      </c>
      <c r="T2652" s="7">
        <v>253</v>
      </c>
      <c r="U2652" s="7">
        <v>99.6</v>
      </c>
      <c r="V2652" s="7" t="s">
        <v>1</v>
      </c>
      <c r="W2652" s="7">
        <v>0</v>
      </c>
      <c r="X2652" s="7">
        <v>0</v>
      </c>
      <c r="Y2652" s="7" t="s">
        <v>2727</v>
      </c>
      <c r="Z2652" s="7" t="s">
        <v>13193</v>
      </c>
      <c r="AA2652" s="7" t="s">
        <v>2239</v>
      </c>
    </row>
    <row r="2653" spans="1:27" x14ac:dyDescent="0.35">
      <c r="A2653" s="7" t="s">
        <v>0</v>
      </c>
      <c r="B2653" s="7">
        <v>6482</v>
      </c>
      <c r="C2653" s="7">
        <v>253</v>
      </c>
      <c r="D2653" s="7">
        <v>99.6</v>
      </c>
      <c r="E2653" s="7" t="s">
        <v>1</v>
      </c>
      <c r="F2653" s="7">
        <v>0</v>
      </c>
      <c r="G2653" s="7">
        <v>0</v>
      </c>
      <c r="H2653" s="7" t="s">
        <v>2727</v>
      </c>
      <c r="I2653" s="7" t="s">
        <v>13194</v>
      </c>
      <c r="J2653" s="7" t="s">
        <v>2239</v>
      </c>
      <c r="R2653" s="7" t="s">
        <v>0</v>
      </c>
      <c r="S2653" s="7">
        <v>6482</v>
      </c>
      <c r="T2653" s="7">
        <v>253</v>
      </c>
      <c r="U2653" s="7">
        <v>99.6</v>
      </c>
      <c r="V2653" s="7" t="s">
        <v>1</v>
      </c>
      <c r="W2653" s="7">
        <v>0</v>
      </c>
      <c r="X2653" s="7">
        <v>0</v>
      </c>
      <c r="Y2653" s="7" t="s">
        <v>2727</v>
      </c>
      <c r="Z2653" s="7" t="s">
        <v>13194</v>
      </c>
      <c r="AA2653" s="7" t="s">
        <v>2239</v>
      </c>
    </row>
    <row r="2654" spans="1:27" x14ac:dyDescent="0.35">
      <c r="A2654" s="7" t="s">
        <v>0</v>
      </c>
      <c r="B2654" s="7">
        <v>6482</v>
      </c>
      <c r="C2654" s="7">
        <v>253</v>
      </c>
      <c r="D2654" s="7">
        <v>99.6</v>
      </c>
      <c r="E2654" s="7" t="s">
        <v>1</v>
      </c>
      <c r="F2654" s="7">
        <v>0</v>
      </c>
      <c r="G2654" s="7">
        <v>0</v>
      </c>
      <c r="H2654" s="7" t="s">
        <v>2727</v>
      </c>
      <c r="I2654" s="7" t="s">
        <v>13195</v>
      </c>
      <c r="J2654" s="7" t="s">
        <v>2239</v>
      </c>
      <c r="R2654" s="7" t="s">
        <v>0</v>
      </c>
      <c r="S2654" s="7">
        <v>6482</v>
      </c>
      <c r="T2654" s="7">
        <v>253</v>
      </c>
      <c r="U2654" s="7">
        <v>99.6</v>
      </c>
      <c r="V2654" s="7" t="s">
        <v>1</v>
      </c>
      <c r="W2654" s="7">
        <v>0</v>
      </c>
      <c r="X2654" s="7">
        <v>0</v>
      </c>
      <c r="Y2654" s="7" t="s">
        <v>2727</v>
      </c>
      <c r="Z2654" s="7" t="s">
        <v>13195</v>
      </c>
      <c r="AA2654" s="7" t="s">
        <v>2239</v>
      </c>
    </row>
    <row r="2655" spans="1:27" x14ac:dyDescent="0.35">
      <c r="A2655" s="7" t="s">
        <v>0</v>
      </c>
      <c r="B2655" s="7">
        <v>6482</v>
      </c>
      <c r="C2655" s="7">
        <v>253</v>
      </c>
      <c r="D2655" s="7">
        <v>99.6</v>
      </c>
      <c r="E2655" s="7" t="s">
        <v>1</v>
      </c>
      <c r="F2655" s="7">
        <v>0</v>
      </c>
      <c r="G2655" s="7">
        <v>0</v>
      </c>
      <c r="H2655" s="7" t="s">
        <v>2727</v>
      </c>
      <c r="I2655" s="7" t="s">
        <v>13197</v>
      </c>
      <c r="J2655" s="7" t="s">
        <v>2239</v>
      </c>
      <c r="R2655" s="7" t="s">
        <v>0</v>
      </c>
      <c r="S2655" s="7">
        <v>6482</v>
      </c>
      <c r="T2655" s="7">
        <v>253</v>
      </c>
      <c r="U2655" s="7">
        <v>99.6</v>
      </c>
      <c r="V2655" s="7" t="s">
        <v>1</v>
      </c>
      <c r="W2655" s="7">
        <v>0</v>
      </c>
      <c r="X2655" s="7">
        <v>0</v>
      </c>
      <c r="Y2655" s="7" t="s">
        <v>2727</v>
      </c>
      <c r="Z2655" s="7" t="s">
        <v>13197</v>
      </c>
      <c r="AA2655" s="7" t="s">
        <v>2239</v>
      </c>
    </row>
    <row r="2656" spans="1:27" x14ac:dyDescent="0.35">
      <c r="A2656" s="7" t="s">
        <v>0</v>
      </c>
      <c r="B2656" s="7">
        <v>11942</v>
      </c>
      <c r="C2656" s="7">
        <v>253</v>
      </c>
      <c r="D2656" s="7">
        <v>99.6</v>
      </c>
      <c r="E2656" s="7" t="s">
        <v>1</v>
      </c>
      <c r="F2656" s="7">
        <v>0</v>
      </c>
      <c r="G2656" s="7">
        <v>0</v>
      </c>
      <c r="H2656" s="7" t="s">
        <v>2695</v>
      </c>
      <c r="I2656" s="7" t="s">
        <v>13196</v>
      </c>
      <c r="J2656" s="7" t="s">
        <v>754</v>
      </c>
      <c r="R2656" s="7" t="s">
        <v>0</v>
      </c>
      <c r="S2656" s="7">
        <v>11942</v>
      </c>
      <c r="T2656" s="7">
        <v>253</v>
      </c>
      <c r="U2656" s="7">
        <v>99.6</v>
      </c>
      <c r="V2656" s="7" t="s">
        <v>1</v>
      </c>
      <c r="W2656" s="7">
        <v>0</v>
      </c>
      <c r="X2656" s="7">
        <v>0</v>
      </c>
      <c r="Y2656" s="7" t="s">
        <v>2695</v>
      </c>
      <c r="Z2656" s="7" t="s">
        <v>13196</v>
      </c>
      <c r="AA2656" s="7" t="s">
        <v>754</v>
      </c>
    </row>
    <row r="2657" spans="1:27" x14ac:dyDescent="0.35">
      <c r="A2657" s="7" t="s">
        <v>0</v>
      </c>
      <c r="B2657" s="7">
        <v>6482</v>
      </c>
      <c r="C2657" s="7">
        <v>253</v>
      </c>
      <c r="D2657" s="7">
        <v>99.6</v>
      </c>
      <c r="E2657" s="7" t="s">
        <v>1</v>
      </c>
      <c r="F2657" s="7">
        <v>0</v>
      </c>
      <c r="G2657" s="7">
        <v>0</v>
      </c>
      <c r="H2657" s="7" t="s">
        <v>2727</v>
      </c>
      <c r="I2657" s="7" t="s">
        <v>13198</v>
      </c>
      <c r="J2657" s="7" t="s">
        <v>2239</v>
      </c>
      <c r="R2657" s="7" t="s">
        <v>0</v>
      </c>
      <c r="S2657" s="7">
        <v>6482</v>
      </c>
      <c r="T2657" s="7">
        <v>253</v>
      </c>
      <c r="U2657" s="7">
        <v>99.6</v>
      </c>
      <c r="V2657" s="7" t="s">
        <v>1</v>
      </c>
      <c r="W2657" s="7">
        <v>0</v>
      </c>
      <c r="X2657" s="7">
        <v>0</v>
      </c>
      <c r="Y2657" s="7" t="s">
        <v>2727</v>
      </c>
      <c r="Z2657" s="7" t="s">
        <v>13198</v>
      </c>
      <c r="AA2657" s="7" t="s">
        <v>2239</v>
      </c>
    </row>
    <row r="2658" spans="1:27" x14ac:dyDescent="0.35">
      <c r="A2658" s="7" t="s">
        <v>0</v>
      </c>
      <c r="B2658" s="7">
        <v>6482</v>
      </c>
      <c r="C2658" s="7">
        <v>253</v>
      </c>
      <c r="D2658" s="7">
        <v>99.6</v>
      </c>
      <c r="E2658" s="7" t="s">
        <v>1</v>
      </c>
      <c r="F2658" s="7">
        <v>0</v>
      </c>
      <c r="G2658" s="7">
        <v>0</v>
      </c>
      <c r="H2658" s="7" t="s">
        <v>2727</v>
      </c>
      <c r="I2658" s="7" t="s">
        <v>13199</v>
      </c>
      <c r="J2658" s="7" t="s">
        <v>2239</v>
      </c>
      <c r="R2658" s="7" t="s">
        <v>0</v>
      </c>
      <c r="S2658" s="7">
        <v>6482</v>
      </c>
      <c r="T2658" s="7">
        <v>253</v>
      </c>
      <c r="U2658" s="7">
        <v>99.6</v>
      </c>
      <c r="V2658" s="7" t="s">
        <v>1</v>
      </c>
      <c r="W2658" s="7">
        <v>0</v>
      </c>
      <c r="X2658" s="7">
        <v>0</v>
      </c>
      <c r="Y2658" s="7" t="s">
        <v>2727</v>
      </c>
      <c r="Z2658" s="7" t="s">
        <v>13199</v>
      </c>
      <c r="AA2658" s="7" t="s">
        <v>2239</v>
      </c>
    </row>
    <row r="2659" spans="1:27" x14ac:dyDescent="0.35">
      <c r="A2659" s="7" t="s">
        <v>0</v>
      </c>
      <c r="B2659" s="7">
        <v>6482</v>
      </c>
      <c r="C2659" s="7">
        <v>253</v>
      </c>
      <c r="D2659" s="7">
        <v>99.6</v>
      </c>
      <c r="E2659" s="7" t="s">
        <v>1</v>
      </c>
      <c r="F2659" s="7">
        <v>0</v>
      </c>
      <c r="G2659" s="7">
        <v>0</v>
      </c>
      <c r="H2659" s="7" t="s">
        <v>2727</v>
      </c>
      <c r="I2659" s="7" t="s">
        <v>13200</v>
      </c>
      <c r="J2659" s="7" t="s">
        <v>2239</v>
      </c>
      <c r="R2659" s="7" t="s">
        <v>0</v>
      </c>
      <c r="S2659" s="7">
        <v>6482</v>
      </c>
      <c r="T2659" s="7">
        <v>253</v>
      </c>
      <c r="U2659" s="7">
        <v>99.6</v>
      </c>
      <c r="V2659" s="7" t="s">
        <v>1</v>
      </c>
      <c r="W2659" s="7">
        <v>0</v>
      </c>
      <c r="X2659" s="7">
        <v>0</v>
      </c>
      <c r="Y2659" s="7" t="s">
        <v>2727</v>
      </c>
      <c r="Z2659" s="7" t="s">
        <v>13200</v>
      </c>
      <c r="AA2659" s="7" t="s">
        <v>2239</v>
      </c>
    </row>
    <row r="2660" spans="1:27" x14ac:dyDescent="0.35">
      <c r="A2660" s="7" t="s">
        <v>0</v>
      </c>
      <c r="B2660" s="7">
        <v>6482</v>
      </c>
      <c r="C2660" s="7">
        <v>253</v>
      </c>
      <c r="D2660" s="7">
        <v>99.6</v>
      </c>
      <c r="E2660" s="7" t="s">
        <v>1</v>
      </c>
      <c r="F2660" s="7">
        <v>0</v>
      </c>
      <c r="G2660" s="7">
        <v>0</v>
      </c>
      <c r="H2660" s="7" t="s">
        <v>2727</v>
      </c>
      <c r="I2660" s="7" t="s">
        <v>13201</v>
      </c>
      <c r="J2660" s="7" t="s">
        <v>2239</v>
      </c>
      <c r="R2660" s="7" t="s">
        <v>0</v>
      </c>
      <c r="S2660" s="7">
        <v>6482</v>
      </c>
      <c r="T2660" s="7">
        <v>253</v>
      </c>
      <c r="U2660" s="7">
        <v>99.6</v>
      </c>
      <c r="V2660" s="7" t="s">
        <v>1</v>
      </c>
      <c r="W2660" s="7">
        <v>0</v>
      </c>
      <c r="X2660" s="7">
        <v>0</v>
      </c>
      <c r="Y2660" s="7" t="s">
        <v>2727</v>
      </c>
      <c r="Z2660" s="7" t="s">
        <v>13201</v>
      </c>
      <c r="AA2660" s="7" t="s">
        <v>2239</v>
      </c>
    </row>
    <row r="2661" spans="1:27" x14ac:dyDescent="0.35">
      <c r="A2661" s="7" t="s">
        <v>0</v>
      </c>
      <c r="B2661" s="7">
        <v>6482</v>
      </c>
      <c r="C2661" s="7">
        <v>253</v>
      </c>
      <c r="D2661" s="7">
        <v>99.6</v>
      </c>
      <c r="E2661" s="7" t="s">
        <v>1</v>
      </c>
      <c r="F2661" s="7">
        <v>0</v>
      </c>
      <c r="G2661" s="7">
        <v>0</v>
      </c>
      <c r="H2661" s="7" t="s">
        <v>2727</v>
      </c>
      <c r="I2661" s="7" t="s">
        <v>13202</v>
      </c>
      <c r="J2661" s="7" t="s">
        <v>2239</v>
      </c>
      <c r="R2661" s="7" t="s">
        <v>0</v>
      </c>
      <c r="S2661" s="7">
        <v>6482</v>
      </c>
      <c r="T2661" s="7">
        <v>253</v>
      </c>
      <c r="U2661" s="7">
        <v>99.6</v>
      </c>
      <c r="V2661" s="7" t="s">
        <v>1</v>
      </c>
      <c r="W2661" s="7">
        <v>0</v>
      </c>
      <c r="X2661" s="7">
        <v>0</v>
      </c>
      <c r="Y2661" s="7" t="s">
        <v>2727</v>
      </c>
      <c r="Z2661" s="7" t="s">
        <v>13202</v>
      </c>
      <c r="AA2661" s="7" t="s">
        <v>2239</v>
      </c>
    </row>
    <row r="2662" spans="1:27" x14ac:dyDescent="0.35">
      <c r="A2662" s="7" t="s">
        <v>0</v>
      </c>
      <c r="B2662" s="7">
        <v>6482</v>
      </c>
      <c r="C2662" s="7">
        <v>253</v>
      </c>
      <c r="D2662" s="7">
        <v>99.6</v>
      </c>
      <c r="E2662" s="7" t="s">
        <v>1</v>
      </c>
      <c r="F2662" s="7">
        <v>0</v>
      </c>
      <c r="G2662" s="7">
        <v>0</v>
      </c>
      <c r="H2662" s="7" t="s">
        <v>2727</v>
      </c>
      <c r="I2662" s="7" t="s">
        <v>13203</v>
      </c>
      <c r="J2662" s="7" t="s">
        <v>2239</v>
      </c>
      <c r="R2662" s="7" t="s">
        <v>0</v>
      </c>
      <c r="S2662" s="7">
        <v>6482</v>
      </c>
      <c r="T2662" s="7">
        <v>253</v>
      </c>
      <c r="U2662" s="7">
        <v>99.6</v>
      </c>
      <c r="V2662" s="7" t="s">
        <v>1</v>
      </c>
      <c r="W2662" s="7">
        <v>0</v>
      </c>
      <c r="X2662" s="7">
        <v>0</v>
      </c>
      <c r="Y2662" s="7" t="s">
        <v>2727</v>
      </c>
      <c r="Z2662" s="7" t="s">
        <v>13203</v>
      </c>
      <c r="AA2662" s="7" t="s">
        <v>2239</v>
      </c>
    </row>
    <row r="2663" spans="1:27" x14ac:dyDescent="0.35">
      <c r="A2663" s="7" t="s">
        <v>0</v>
      </c>
      <c r="B2663" s="7">
        <v>6482</v>
      </c>
      <c r="C2663" s="7">
        <v>253</v>
      </c>
      <c r="D2663" s="7">
        <v>99.6</v>
      </c>
      <c r="E2663" s="7" t="s">
        <v>1</v>
      </c>
      <c r="F2663" s="7">
        <v>0</v>
      </c>
      <c r="G2663" s="7">
        <v>0</v>
      </c>
      <c r="H2663" s="7" t="s">
        <v>2727</v>
      </c>
      <c r="I2663" s="7" t="s">
        <v>13205</v>
      </c>
      <c r="J2663" s="7" t="s">
        <v>2239</v>
      </c>
      <c r="R2663" s="7" t="s">
        <v>0</v>
      </c>
      <c r="S2663" s="7">
        <v>6482</v>
      </c>
      <c r="T2663" s="7">
        <v>253</v>
      </c>
      <c r="U2663" s="7">
        <v>99.6</v>
      </c>
      <c r="V2663" s="7" t="s">
        <v>1</v>
      </c>
      <c r="W2663" s="7">
        <v>0</v>
      </c>
      <c r="X2663" s="7">
        <v>0</v>
      </c>
      <c r="Y2663" s="7" t="s">
        <v>2727</v>
      </c>
      <c r="Z2663" s="7" t="s">
        <v>13205</v>
      </c>
      <c r="AA2663" s="7" t="s">
        <v>2239</v>
      </c>
    </row>
    <row r="2664" spans="1:27" x14ac:dyDescent="0.35">
      <c r="A2664" s="7" t="s">
        <v>0</v>
      </c>
      <c r="B2664" s="7">
        <v>6482</v>
      </c>
      <c r="C2664" s="7">
        <v>253</v>
      </c>
      <c r="D2664" s="7">
        <v>99.6</v>
      </c>
      <c r="E2664" s="7" t="s">
        <v>1</v>
      </c>
      <c r="F2664" s="7">
        <v>0</v>
      </c>
      <c r="G2664" s="7">
        <v>0</v>
      </c>
      <c r="H2664" s="7" t="s">
        <v>2727</v>
      </c>
      <c r="I2664" s="7" t="s">
        <v>13204</v>
      </c>
      <c r="J2664" s="7" t="s">
        <v>2239</v>
      </c>
      <c r="R2664" s="7" t="s">
        <v>0</v>
      </c>
      <c r="S2664" s="7">
        <v>6482</v>
      </c>
      <c r="T2664" s="7">
        <v>253</v>
      </c>
      <c r="U2664" s="7">
        <v>99.6</v>
      </c>
      <c r="V2664" s="7" t="s">
        <v>1</v>
      </c>
      <c r="W2664" s="7">
        <v>0</v>
      </c>
      <c r="X2664" s="7">
        <v>0</v>
      </c>
      <c r="Y2664" s="7" t="s">
        <v>2727</v>
      </c>
      <c r="Z2664" s="7" t="s">
        <v>13204</v>
      </c>
      <c r="AA2664" s="7" t="s">
        <v>2239</v>
      </c>
    </row>
    <row r="2665" spans="1:27" x14ac:dyDescent="0.35">
      <c r="A2665" s="7" t="s">
        <v>0</v>
      </c>
      <c r="B2665" s="7">
        <v>6482</v>
      </c>
      <c r="C2665" s="7">
        <v>253</v>
      </c>
      <c r="D2665" s="7">
        <v>99.6</v>
      </c>
      <c r="E2665" s="7" t="s">
        <v>1</v>
      </c>
      <c r="F2665" s="7">
        <v>0</v>
      </c>
      <c r="G2665" s="7">
        <v>0</v>
      </c>
      <c r="H2665" s="7" t="s">
        <v>2727</v>
      </c>
      <c r="I2665" s="7" t="s">
        <v>13208</v>
      </c>
      <c r="J2665" s="7" t="s">
        <v>2239</v>
      </c>
      <c r="R2665" s="7" t="s">
        <v>0</v>
      </c>
      <c r="S2665" s="7">
        <v>6482</v>
      </c>
      <c r="T2665" s="7">
        <v>253</v>
      </c>
      <c r="U2665" s="7">
        <v>99.6</v>
      </c>
      <c r="V2665" s="7" t="s">
        <v>1</v>
      </c>
      <c r="W2665" s="7">
        <v>0</v>
      </c>
      <c r="X2665" s="7">
        <v>0</v>
      </c>
      <c r="Y2665" s="7" t="s">
        <v>2727</v>
      </c>
      <c r="Z2665" s="7" t="s">
        <v>13208</v>
      </c>
      <c r="AA2665" s="7" t="s">
        <v>2239</v>
      </c>
    </row>
    <row r="2666" spans="1:27" x14ac:dyDescent="0.35">
      <c r="A2666" s="7" t="s">
        <v>0</v>
      </c>
      <c r="B2666" s="7">
        <v>6482</v>
      </c>
      <c r="C2666" s="7">
        <v>253</v>
      </c>
      <c r="D2666" s="7">
        <v>99.6</v>
      </c>
      <c r="E2666" s="7" t="s">
        <v>1</v>
      </c>
      <c r="F2666" s="7">
        <v>0</v>
      </c>
      <c r="G2666" s="7">
        <v>0</v>
      </c>
      <c r="H2666" s="7" t="s">
        <v>2727</v>
      </c>
      <c r="I2666" s="7" t="s">
        <v>13206</v>
      </c>
      <c r="J2666" s="7" t="s">
        <v>2239</v>
      </c>
      <c r="R2666" s="7" t="s">
        <v>0</v>
      </c>
      <c r="S2666" s="7">
        <v>6482</v>
      </c>
      <c r="T2666" s="7">
        <v>253</v>
      </c>
      <c r="U2666" s="7">
        <v>99.6</v>
      </c>
      <c r="V2666" s="7" t="s">
        <v>1</v>
      </c>
      <c r="W2666" s="7">
        <v>0</v>
      </c>
      <c r="X2666" s="7">
        <v>0</v>
      </c>
      <c r="Y2666" s="7" t="s">
        <v>2727</v>
      </c>
      <c r="Z2666" s="7" t="s">
        <v>13206</v>
      </c>
      <c r="AA2666" s="7" t="s">
        <v>2239</v>
      </c>
    </row>
    <row r="2667" spans="1:27" x14ac:dyDescent="0.35">
      <c r="A2667" s="7" t="s">
        <v>0</v>
      </c>
      <c r="B2667" s="7">
        <v>6482</v>
      </c>
      <c r="C2667" s="7">
        <v>253</v>
      </c>
      <c r="D2667" s="7">
        <v>99.6</v>
      </c>
      <c r="E2667" s="7" t="s">
        <v>1</v>
      </c>
      <c r="F2667" s="7">
        <v>0</v>
      </c>
      <c r="G2667" s="7">
        <v>0</v>
      </c>
      <c r="H2667" s="7" t="s">
        <v>2727</v>
      </c>
      <c r="I2667" s="7" t="s">
        <v>13209</v>
      </c>
      <c r="J2667" s="7" t="s">
        <v>2239</v>
      </c>
      <c r="R2667" s="7" t="s">
        <v>0</v>
      </c>
      <c r="S2667" s="7">
        <v>6482</v>
      </c>
      <c r="T2667" s="7">
        <v>253</v>
      </c>
      <c r="U2667" s="7">
        <v>99.6</v>
      </c>
      <c r="V2667" s="7" t="s">
        <v>1</v>
      </c>
      <c r="W2667" s="7">
        <v>0</v>
      </c>
      <c r="X2667" s="7">
        <v>0</v>
      </c>
      <c r="Y2667" s="7" t="s">
        <v>2727</v>
      </c>
      <c r="Z2667" s="7" t="s">
        <v>13209</v>
      </c>
      <c r="AA2667" s="7" t="s">
        <v>2239</v>
      </c>
    </row>
    <row r="2668" spans="1:27" x14ac:dyDescent="0.35">
      <c r="A2668" s="7" t="s">
        <v>0</v>
      </c>
      <c r="B2668" s="7">
        <v>10814</v>
      </c>
      <c r="C2668" s="7">
        <v>253</v>
      </c>
      <c r="D2668" s="7">
        <v>99.6</v>
      </c>
      <c r="E2668" s="7" t="s">
        <v>1</v>
      </c>
      <c r="F2668" s="7">
        <v>0</v>
      </c>
      <c r="G2668" s="7">
        <v>0</v>
      </c>
      <c r="H2668" s="7" t="s">
        <v>2731</v>
      </c>
      <c r="I2668" s="7" t="s">
        <v>13211</v>
      </c>
      <c r="J2668" s="7" t="s">
        <v>2148</v>
      </c>
      <c r="R2668" s="7" t="s">
        <v>0</v>
      </c>
      <c r="S2668" s="7">
        <v>10814</v>
      </c>
      <c r="T2668" s="7">
        <v>253</v>
      </c>
      <c r="U2668" s="7">
        <v>99.6</v>
      </c>
      <c r="V2668" s="7" t="s">
        <v>1</v>
      </c>
      <c r="W2668" s="7">
        <v>0</v>
      </c>
      <c r="X2668" s="7">
        <v>0</v>
      </c>
      <c r="Y2668" s="7" t="s">
        <v>2731</v>
      </c>
      <c r="Z2668" s="7" t="s">
        <v>13211</v>
      </c>
      <c r="AA2668" s="7" t="s">
        <v>2148</v>
      </c>
    </row>
    <row r="2669" spans="1:27" x14ac:dyDescent="0.35">
      <c r="A2669" s="7" t="s">
        <v>0</v>
      </c>
      <c r="B2669" s="7">
        <v>10814</v>
      </c>
      <c r="C2669" s="7">
        <v>253</v>
      </c>
      <c r="D2669" s="7">
        <v>99.6</v>
      </c>
      <c r="E2669" s="7" t="s">
        <v>1</v>
      </c>
      <c r="F2669" s="7">
        <v>0</v>
      </c>
      <c r="G2669" s="7">
        <v>0</v>
      </c>
      <c r="H2669" s="7" t="s">
        <v>2731</v>
      </c>
      <c r="I2669" s="7" t="s">
        <v>13210</v>
      </c>
      <c r="J2669" s="7" t="s">
        <v>2148</v>
      </c>
      <c r="R2669" s="7" t="s">
        <v>0</v>
      </c>
      <c r="S2669" s="7">
        <v>10814</v>
      </c>
      <c r="T2669" s="7">
        <v>253</v>
      </c>
      <c r="U2669" s="7">
        <v>99.6</v>
      </c>
      <c r="V2669" s="7" t="s">
        <v>1</v>
      </c>
      <c r="W2669" s="7">
        <v>0</v>
      </c>
      <c r="X2669" s="7">
        <v>0</v>
      </c>
      <c r="Y2669" s="7" t="s">
        <v>2731</v>
      </c>
      <c r="Z2669" s="7" t="s">
        <v>13210</v>
      </c>
      <c r="AA2669" s="7" t="s">
        <v>2148</v>
      </c>
    </row>
    <row r="2670" spans="1:27" x14ac:dyDescent="0.35">
      <c r="A2670" s="7" t="s">
        <v>0</v>
      </c>
      <c r="B2670" s="7">
        <v>6482</v>
      </c>
      <c r="C2670" s="7">
        <v>253</v>
      </c>
      <c r="D2670" s="7">
        <v>99.6</v>
      </c>
      <c r="E2670" s="7" t="s">
        <v>1</v>
      </c>
      <c r="F2670" s="7">
        <v>0</v>
      </c>
      <c r="G2670" s="7">
        <v>0</v>
      </c>
      <c r="H2670" s="7" t="s">
        <v>2727</v>
      </c>
      <c r="I2670" s="7" t="s">
        <v>13207</v>
      </c>
      <c r="J2670" s="7" t="s">
        <v>2239</v>
      </c>
      <c r="R2670" s="7" t="s">
        <v>0</v>
      </c>
      <c r="S2670" s="7">
        <v>6482</v>
      </c>
      <c r="T2670" s="7">
        <v>253</v>
      </c>
      <c r="U2670" s="7">
        <v>99.6</v>
      </c>
      <c r="V2670" s="7" t="s">
        <v>1</v>
      </c>
      <c r="W2670" s="7">
        <v>0</v>
      </c>
      <c r="X2670" s="7">
        <v>0</v>
      </c>
      <c r="Y2670" s="7" t="s">
        <v>2727</v>
      </c>
      <c r="Z2670" s="7" t="s">
        <v>13207</v>
      </c>
      <c r="AA2670" s="7" t="s">
        <v>2239</v>
      </c>
    </row>
    <row r="2671" spans="1:27" x14ac:dyDescent="0.35">
      <c r="A2671" s="7" t="s">
        <v>0</v>
      </c>
      <c r="B2671" s="7">
        <v>6482</v>
      </c>
      <c r="C2671" s="7">
        <v>253</v>
      </c>
      <c r="D2671" s="7">
        <v>99.6</v>
      </c>
      <c r="E2671" s="7" t="s">
        <v>1</v>
      </c>
      <c r="F2671" s="7">
        <v>0</v>
      </c>
      <c r="G2671" s="7">
        <v>0</v>
      </c>
      <c r="H2671" s="7" t="s">
        <v>2727</v>
      </c>
      <c r="I2671" s="7" t="s">
        <v>13213</v>
      </c>
      <c r="J2671" s="7" t="s">
        <v>2239</v>
      </c>
      <c r="R2671" s="7" t="s">
        <v>0</v>
      </c>
      <c r="S2671" s="7">
        <v>6482</v>
      </c>
      <c r="T2671" s="7">
        <v>253</v>
      </c>
      <c r="U2671" s="7">
        <v>99.6</v>
      </c>
      <c r="V2671" s="7" t="s">
        <v>1</v>
      </c>
      <c r="W2671" s="7">
        <v>0</v>
      </c>
      <c r="X2671" s="7">
        <v>0</v>
      </c>
      <c r="Y2671" s="7" t="s">
        <v>2727</v>
      </c>
      <c r="Z2671" s="7" t="s">
        <v>13213</v>
      </c>
      <c r="AA2671" s="7" t="s">
        <v>2239</v>
      </c>
    </row>
    <row r="2672" spans="1:27" x14ac:dyDescent="0.35">
      <c r="A2672" s="7" t="s">
        <v>0</v>
      </c>
      <c r="B2672" s="7">
        <v>10814</v>
      </c>
      <c r="C2672" s="7">
        <v>253</v>
      </c>
      <c r="D2672" s="7">
        <v>99.6</v>
      </c>
      <c r="E2672" s="7" t="s">
        <v>1</v>
      </c>
      <c r="F2672" s="7">
        <v>0</v>
      </c>
      <c r="G2672" s="7">
        <v>0</v>
      </c>
      <c r="H2672" s="7" t="s">
        <v>2731</v>
      </c>
      <c r="I2672" s="7" t="s">
        <v>13212</v>
      </c>
      <c r="J2672" s="7" t="s">
        <v>2148</v>
      </c>
      <c r="R2672" s="7" t="s">
        <v>0</v>
      </c>
      <c r="S2672" s="7">
        <v>10814</v>
      </c>
      <c r="T2672" s="7">
        <v>253</v>
      </c>
      <c r="U2672" s="7">
        <v>99.6</v>
      </c>
      <c r="V2672" s="7" t="s">
        <v>1</v>
      </c>
      <c r="W2672" s="7">
        <v>0</v>
      </c>
      <c r="X2672" s="7">
        <v>0</v>
      </c>
      <c r="Y2672" s="7" t="s">
        <v>2731</v>
      </c>
      <c r="Z2672" s="7" t="s">
        <v>13212</v>
      </c>
      <c r="AA2672" s="7" t="s">
        <v>2148</v>
      </c>
    </row>
    <row r="2673" spans="1:27" x14ac:dyDescent="0.35">
      <c r="A2673" s="7" t="s">
        <v>0</v>
      </c>
      <c r="B2673" s="7">
        <v>10814</v>
      </c>
      <c r="C2673" s="7">
        <v>253</v>
      </c>
      <c r="D2673" s="7">
        <v>99.6</v>
      </c>
      <c r="E2673" s="7" t="s">
        <v>1</v>
      </c>
      <c r="F2673" s="7">
        <v>0</v>
      </c>
      <c r="G2673" s="7">
        <v>0</v>
      </c>
      <c r="H2673" s="7" t="s">
        <v>2731</v>
      </c>
      <c r="I2673" s="7" t="s">
        <v>13217</v>
      </c>
      <c r="J2673" s="7" t="s">
        <v>2148</v>
      </c>
      <c r="R2673" s="7" t="s">
        <v>0</v>
      </c>
      <c r="S2673" s="7">
        <v>10814</v>
      </c>
      <c r="T2673" s="7">
        <v>253</v>
      </c>
      <c r="U2673" s="7">
        <v>99.6</v>
      </c>
      <c r="V2673" s="7" t="s">
        <v>1</v>
      </c>
      <c r="W2673" s="7">
        <v>0</v>
      </c>
      <c r="X2673" s="7">
        <v>0</v>
      </c>
      <c r="Y2673" s="7" t="s">
        <v>2731</v>
      </c>
      <c r="Z2673" s="7" t="s">
        <v>13217</v>
      </c>
      <c r="AA2673" s="7" t="s">
        <v>2148</v>
      </c>
    </row>
    <row r="2674" spans="1:27" x14ac:dyDescent="0.35">
      <c r="A2674" s="7" t="s">
        <v>0</v>
      </c>
      <c r="B2674" s="7">
        <v>10814</v>
      </c>
      <c r="C2674" s="7">
        <v>253</v>
      </c>
      <c r="D2674" s="7">
        <v>99.6</v>
      </c>
      <c r="E2674" s="7" t="s">
        <v>1</v>
      </c>
      <c r="F2674" s="7">
        <v>0</v>
      </c>
      <c r="G2674" s="7">
        <v>0</v>
      </c>
      <c r="H2674" s="7" t="s">
        <v>2731</v>
      </c>
      <c r="I2674" s="7" t="s">
        <v>13215</v>
      </c>
      <c r="J2674" s="7" t="s">
        <v>2148</v>
      </c>
      <c r="R2674" s="7" t="s">
        <v>0</v>
      </c>
      <c r="S2674" s="7">
        <v>10814</v>
      </c>
      <c r="T2674" s="7">
        <v>253</v>
      </c>
      <c r="U2674" s="7">
        <v>99.6</v>
      </c>
      <c r="V2674" s="7" t="s">
        <v>1</v>
      </c>
      <c r="W2674" s="7">
        <v>0</v>
      </c>
      <c r="X2674" s="7">
        <v>0</v>
      </c>
      <c r="Y2674" s="7" t="s">
        <v>2731</v>
      </c>
      <c r="Z2674" s="7" t="s">
        <v>13215</v>
      </c>
      <c r="AA2674" s="7" t="s">
        <v>2148</v>
      </c>
    </row>
    <row r="2675" spans="1:27" x14ac:dyDescent="0.35">
      <c r="A2675" s="7" t="s">
        <v>0</v>
      </c>
      <c r="B2675" s="7">
        <v>10814</v>
      </c>
      <c r="C2675" s="7">
        <v>253</v>
      </c>
      <c r="D2675" s="7">
        <v>99.6</v>
      </c>
      <c r="E2675" s="7" t="s">
        <v>1</v>
      </c>
      <c r="F2675" s="7">
        <v>0</v>
      </c>
      <c r="G2675" s="7">
        <v>0</v>
      </c>
      <c r="H2675" s="7" t="s">
        <v>2731</v>
      </c>
      <c r="I2675" s="7" t="s">
        <v>13216</v>
      </c>
      <c r="J2675" s="7" t="s">
        <v>2148</v>
      </c>
      <c r="R2675" s="7" t="s">
        <v>0</v>
      </c>
      <c r="S2675" s="7">
        <v>10814</v>
      </c>
      <c r="T2675" s="7">
        <v>253</v>
      </c>
      <c r="U2675" s="7">
        <v>99.6</v>
      </c>
      <c r="V2675" s="7" t="s">
        <v>1</v>
      </c>
      <c r="W2675" s="7">
        <v>0</v>
      </c>
      <c r="X2675" s="7">
        <v>0</v>
      </c>
      <c r="Y2675" s="7" t="s">
        <v>2731</v>
      </c>
      <c r="Z2675" s="7" t="s">
        <v>13216</v>
      </c>
      <c r="AA2675" s="7" t="s">
        <v>2148</v>
      </c>
    </row>
    <row r="2676" spans="1:27" x14ac:dyDescent="0.35">
      <c r="A2676" s="7" t="s">
        <v>0</v>
      </c>
      <c r="B2676" s="7">
        <v>10814</v>
      </c>
      <c r="C2676" s="7">
        <v>253</v>
      </c>
      <c r="D2676" s="7">
        <v>99.6</v>
      </c>
      <c r="E2676" s="7" t="s">
        <v>1</v>
      </c>
      <c r="F2676" s="7">
        <v>0</v>
      </c>
      <c r="G2676" s="7">
        <v>0</v>
      </c>
      <c r="H2676" s="7" t="s">
        <v>2731</v>
      </c>
      <c r="I2676" s="7" t="s">
        <v>13214</v>
      </c>
      <c r="J2676" s="7" t="s">
        <v>2148</v>
      </c>
      <c r="R2676" s="7" t="s">
        <v>0</v>
      </c>
      <c r="S2676" s="7">
        <v>10814</v>
      </c>
      <c r="T2676" s="7">
        <v>253</v>
      </c>
      <c r="U2676" s="7">
        <v>99.6</v>
      </c>
      <c r="V2676" s="7" t="s">
        <v>1</v>
      </c>
      <c r="W2676" s="7">
        <v>0</v>
      </c>
      <c r="X2676" s="7">
        <v>0</v>
      </c>
      <c r="Y2676" s="7" t="s">
        <v>2731</v>
      </c>
      <c r="Z2676" s="7" t="s">
        <v>13214</v>
      </c>
      <c r="AA2676" s="7" t="s">
        <v>2148</v>
      </c>
    </row>
    <row r="2677" spans="1:27" x14ac:dyDescent="0.35">
      <c r="A2677" s="7" t="s">
        <v>0</v>
      </c>
      <c r="B2677" s="7">
        <v>4312</v>
      </c>
      <c r="C2677" s="7">
        <v>253</v>
      </c>
      <c r="D2677" s="7">
        <v>98.8</v>
      </c>
      <c r="E2677" s="7" t="s">
        <v>1</v>
      </c>
      <c r="F2677" s="7">
        <v>0</v>
      </c>
      <c r="G2677" s="7">
        <v>0</v>
      </c>
      <c r="H2677" s="7" t="s">
        <v>2691</v>
      </c>
      <c r="I2677" s="7" t="s">
        <v>13221</v>
      </c>
      <c r="J2677" s="7" t="s">
        <v>51</v>
      </c>
      <c r="R2677" s="7" t="s">
        <v>0</v>
      </c>
      <c r="S2677" s="7">
        <v>4312</v>
      </c>
      <c r="T2677" s="7">
        <v>253</v>
      </c>
      <c r="U2677" s="7">
        <v>98.8</v>
      </c>
      <c r="V2677" s="7" t="s">
        <v>1</v>
      </c>
      <c r="W2677" s="7">
        <v>0</v>
      </c>
      <c r="X2677" s="7">
        <v>0</v>
      </c>
      <c r="Y2677" s="7" t="s">
        <v>2691</v>
      </c>
      <c r="Z2677" s="7" t="s">
        <v>13221</v>
      </c>
      <c r="AA2677" s="7" t="s">
        <v>51</v>
      </c>
    </row>
    <row r="2678" spans="1:27" x14ac:dyDescent="0.35">
      <c r="A2678" s="7" t="s">
        <v>0</v>
      </c>
      <c r="B2678" s="7">
        <v>10814</v>
      </c>
      <c r="C2678" s="7">
        <v>253</v>
      </c>
      <c r="D2678" s="7">
        <v>99.6</v>
      </c>
      <c r="E2678" s="7" t="s">
        <v>1</v>
      </c>
      <c r="F2678" s="7">
        <v>0</v>
      </c>
      <c r="G2678" s="7">
        <v>0</v>
      </c>
      <c r="H2678" s="7" t="s">
        <v>2731</v>
      </c>
      <c r="I2678" s="7" t="s">
        <v>13218</v>
      </c>
      <c r="J2678" s="7" t="s">
        <v>2148</v>
      </c>
      <c r="R2678" s="7" t="s">
        <v>0</v>
      </c>
      <c r="S2678" s="7">
        <v>10814</v>
      </c>
      <c r="T2678" s="7">
        <v>253</v>
      </c>
      <c r="U2678" s="7">
        <v>99.6</v>
      </c>
      <c r="V2678" s="7" t="s">
        <v>1</v>
      </c>
      <c r="W2678" s="7">
        <v>0</v>
      </c>
      <c r="X2678" s="7">
        <v>0</v>
      </c>
      <c r="Y2678" s="7" t="s">
        <v>2731</v>
      </c>
      <c r="Z2678" s="7" t="s">
        <v>13218</v>
      </c>
      <c r="AA2678" s="7" t="s">
        <v>2148</v>
      </c>
    </row>
    <row r="2679" spans="1:27" x14ac:dyDescent="0.35">
      <c r="A2679" s="7" t="s">
        <v>0</v>
      </c>
      <c r="B2679" s="7">
        <v>4312</v>
      </c>
      <c r="C2679" s="7">
        <v>253</v>
      </c>
      <c r="D2679" s="7">
        <v>98.8</v>
      </c>
      <c r="E2679" s="7" t="s">
        <v>1</v>
      </c>
      <c r="F2679" s="7">
        <v>0</v>
      </c>
      <c r="G2679" s="7">
        <v>0</v>
      </c>
      <c r="H2679" s="7" t="s">
        <v>2691</v>
      </c>
      <c r="I2679" s="7" t="s">
        <v>13219</v>
      </c>
      <c r="J2679" s="7" t="s">
        <v>51</v>
      </c>
      <c r="R2679" s="7" t="s">
        <v>0</v>
      </c>
      <c r="S2679" s="7">
        <v>4312</v>
      </c>
      <c r="T2679" s="7">
        <v>253</v>
      </c>
      <c r="U2679" s="7">
        <v>98.8</v>
      </c>
      <c r="V2679" s="7" t="s">
        <v>1</v>
      </c>
      <c r="W2679" s="7">
        <v>0</v>
      </c>
      <c r="X2679" s="7">
        <v>0</v>
      </c>
      <c r="Y2679" s="7" t="s">
        <v>2691</v>
      </c>
      <c r="Z2679" s="7" t="s">
        <v>13219</v>
      </c>
      <c r="AA2679" s="7" t="s">
        <v>51</v>
      </c>
    </row>
    <row r="2680" spans="1:27" x14ac:dyDescent="0.35">
      <c r="A2680" s="7" t="s">
        <v>0</v>
      </c>
      <c r="B2680" s="7">
        <v>110</v>
      </c>
      <c r="C2680" s="7">
        <v>253</v>
      </c>
      <c r="D2680" s="7">
        <v>99.2</v>
      </c>
      <c r="E2680" s="7" t="s">
        <v>1</v>
      </c>
      <c r="F2680" s="7">
        <v>0</v>
      </c>
      <c r="G2680" s="7">
        <v>0</v>
      </c>
      <c r="H2680" s="7" t="s">
        <v>2732</v>
      </c>
      <c r="I2680" s="7" t="s">
        <v>13220</v>
      </c>
      <c r="J2680" s="7" t="s">
        <v>2733</v>
      </c>
      <c r="R2680" s="7" t="s">
        <v>0</v>
      </c>
      <c r="S2680" s="7">
        <v>110</v>
      </c>
      <c r="T2680" s="7">
        <v>253</v>
      </c>
      <c r="U2680" s="7">
        <v>99.2</v>
      </c>
      <c r="V2680" s="7" t="s">
        <v>1</v>
      </c>
      <c r="W2680" s="7">
        <v>0</v>
      </c>
      <c r="X2680" s="7">
        <v>0</v>
      </c>
      <c r="Y2680" s="7" t="s">
        <v>2732</v>
      </c>
      <c r="Z2680" s="7" t="s">
        <v>13220</v>
      </c>
      <c r="AA2680" s="7" t="s">
        <v>2733</v>
      </c>
    </row>
    <row r="2681" spans="1:27" x14ac:dyDescent="0.35">
      <c r="A2681" s="7" t="s">
        <v>0</v>
      </c>
      <c r="B2681" s="7">
        <v>110</v>
      </c>
      <c r="C2681" s="7">
        <v>253</v>
      </c>
      <c r="D2681" s="7">
        <v>99.2</v>
      </c>
      <c r="E2681" s="7" t="s">
        <v>1</v>
      </c>
      <c r="F2681" s="7">
        <v>0</v>
      </c>
      <c r="G2681" s="7">
        <v>0</v>
      </c>
      <c r="H2681" s="7" t="s">
        <v>2732</v>
      </c>
      <c r="I2681" s="7" t="s">
        <v>13222</v>
      </c>
      <c r="J2681" s="7" t="s">
        <v>2733</v>
      </c>
      <c r="R2681" s="7" t="s">
        <v>0</v>
      </c>
      <c r="S2681" s="7">
        <v>110</v>
      </c>
      <c r="T2681" s="7">
        <v>253</v>
      </c>
      <c r="U2681" s="7">
        <v>99.2</v>
      </c>
      <c r="V2681" s="7" t="s">
        <v>1</v>
      </c>
      <c r="W2681" s="7">
        <v>0</v>
      </c>
      <c r="X2681" s="7">
        <v>0</v>
      </c>
      <c r="Y2681" s="7" t="s">
        <v>2732</v>
      </c>
      <c r="Z2681" s="7" t="s">
        <v>13222</v>
      </c>
      <c r="AA2681" s="7" t="s">
        <v>2733</v>
      </c>
    </row>
    <row r="2682" spans="1:27" x14ac:dyDescent="0.35">
      <c r="A2682" s="7" t="s">
        <v>0</v>
      </c>
      <c r="B2682" s="7">
        <v>110</v>
      </c>
      <c r="C2682" s="7">
        <v>253</v>
      </c>
      <c r="D2682" s="7">
        <v>99.2</v>
      </c>
      <c r="E2682" s="7" t="s">
        <v>1</v>
      </c>
      <c r="F2682" s="7">
        <v>0</v>
      </c>
      <c r="G2682" s="7">
        <v>0</v>
      </c>
      <c r="H2682" s="7" t="s">
        <v>2732</v>
      </c>
      <c r="I2682" s="7" t="s">
        <v>13225</v>
      </c>
      <c r="J2682" s="7" t="s">
        <v>2733</v>
      </c>
      <c r="R2682" s="7" t="s">
        <v>0</v>
      </c>
      <c r="S2682" s="7">
        <v>110</v>
      </c>
      <c r="T2682" s="7">
        <v>253</v>
      </c>
      <c r="U2682" s="7">
        <v>99.2</v>
      </c>
      <c r="V2682" s="7" t="s">
        <v>1</v>
      </c>
      <c r="W2682" s="7">
        <v>0</v>
      </c>
      <c r="X2682" s="7">
        <v>0</v>
      </c>
      <c r="Y2682" s="7" t="s">
        <v>2732</v>
      </c>
      <c r="Z2682" s="7" t="s">
        <v>13225</v>
      </c>
      <c r="AA2682" s="7" t="s">
        <v>2733</v>
      </c>
    </row>
    <row r="2683" spans="1:27" x14ac:dyDescent="0.35">
      <c r="A2683" s="7" t="s">
        <v>0</v>
      </c>
      <c r="B2683" s="7">
        <v>110</v>
      </c>
      <c r="C2683" s="7">
        <v>253</v>
      </c>
      <c r="D2683" s="7">
        <v>99.2</v>
      </c>
      <c r="E2683" s="7" t="s">
        <v>1</v>
      </c>
      <c r="F2683" s="7">
        <v>0</v>
      </c>
      <c r="G2683" s="7">
        <v>0</v>
      </c>
      <c r="H2683" s="7" t="s">
        <v>2732</v>
      </c>
      <c r="I2683" s="7" t="s">
        <v>13224</v>
      </c>
      <c r="J2683" s="7" t="s">
        <v>2733</v>
      </c>
      <c r="R2683" s="7" t="s">
        <v>0</v>
      </c>
      <c r="S2683" s="7">
        <v>110</v>
      </c>
      <c r="T2683" s="7">
        <v>253</v>
      </c>
      <c r="U2683" s="7">
        <v>99.2</v>
      </c>
      <c r="V2683" s="7" t="s">
        <v>1</v>
      </c>
      <c r="W2683" s="7">
        <v>0</v>
      </c>
      <c r="X2683" s="7">
        <v>0</v>
      </c>
      <c r="Y2683" s="7" t="s">
        <v>2732</v>
      </c>
      <c r="Z2683" s="7" t="s">
        <v>13224</v>
      </c>
      <c r="AA2683" s="7" t="s">
        <v>2733</v>
      </c>
    </row>
    <row r="2684" spans="1:27" x14ac:dyDescent="0.35">
      <c r="A2684" s="7" t="s">
        <v>0</v>
      </c>
      <c r="B2684" s="7">
        <v>110</v>
      </c>
      <c r="C2684" s="7">
        <v>253</v>
      </c>
      <c r="D2684" s="7">
        <v>99.2</v>
      </c>
      <c r="E2684" s="7" t="s">
        <v>1</v>
      </c>
      <c r="F2684" s="7">
        <v>0</v>
      </c>
      <c r="G2684" s="7">
        <v>0</v>
      </c>
      <c r="H2684" s="7" t="s">
        <v>2732</v>
      </c>
      <c r="I2684" s="7" t="s">
        <v>13223</v>
      </c>
      <c r="J2684" s="7" t="s">
        <v>2733</v>
      </c>
      <c r="R2684" s="7" t="s">
        <v>0</v>
      </c>
      <c r="S2684" s="7">
        <v>110</v>
      </c>
      <c r="T2684" s="7">
        <v>253</v>
      </c>
      <c r="U2684" s="7">
        <v>99.2</v>
      </c>
      <c r="V2684" s="7" t="s">
        <v>1</v>
      </c>
      <c r="W2684" s="7">
        <v>0</v>
      </c>
      <c r="X2684" s="7">
        <v>0</v>
      </c>
      <c r="Y2684" s="7" t="s">
        <v>2732</v>
      </c>
      <c r="Z2684" s="7" t="s">
        <v>13223</v>
      </c>
      <c r="AA2684" s="7" t="s">
        <v>2733</v>
      </c>
    </row>
    <row r="2685" spans="1:27" x14ac:dyDescent="0.35">
      <c r="A2685" s="7" t="s">
        <v>0</v>
      </c>
      <c r="B2685" s="7">
        <v>4190</v>
      </c>
      <c r="C2685" s="7">
        <v>253</v>
      </c>
      <c r="D2685" s="7">
        <v>99.6</v>
      </c>
      <c r="E2685" s="7" t="s">
        <v>1</v>
      </c>
      <c r="F2685" s="7">
        <v>0</v>
      </c>
      <c r="G2685" s="7">
        <v>0</v>
      </c>
      <c r="H2685" s="7" t="s">
        <v>2690</v>
      </c>
      <c r="I2685" s="7" t="s">
        <v>13228</v>
      </c>
      <c r="J2685" s="7" t="s">
        <v>55</v>
      </c>
      <c r="R2685" s="7" t="s">
        <v>0</v>
      </c>
      <c r="S2685" s="7">
        <v>4190</v>
      </c>
      <c r="T2685" s="7">
        <v>253</v>
      </c>
      <c r="U2685" s="7">
        <v>99.6</v>
      </c>
      <c r="V2685" s="7" t="s">
        <v>1</v>
      </c>
      <c r="W2685" s="7">
        <v>0</v>
      </c>
      <c r="X2685" s="7">
        <v>0</v>
      </c>
      <c r="Y2685" s="7" t="s">
        <v>2690</v>
      </c>
      <c r="Z2685" s="7" t="s">
        <v>13228</v>
      </c>
      <c r="AA2685" s="7" t="s">
        <v>55</v>
      </c>
    </row>
    <row r="2686" spans="1:27" x14ac:dyDescent="0.35">
      <c r="A2686" s="7" t="s">
        <v>0</v>
      </c>
      <c r="B2686" s="7">
        <v>4190</v>
      </c>
      <c r="C2686" s="7">
        <v>253</v>
      </c>
      <c r="D2686" s="7">
        <v>99.6</v>
      </c>
      <c r="E2686" s="7" t="s">
        <v>1</v>
      </c>
      <c r="F2686" s="7">
        <v>0</v>
      </c>
      <c r="G2686" s="7">
        <v>0</v>
      </c>
      <c r="H2686" s="7" t="s">
        <v>2690</v>
      </c>
      <c r="I2686" s="7" t="s">
        <v>13227</v>
      </c>
      <c r="J2686" s="7" t="s">
        <v>55</v>
      </c>
      <c r="R2686" s="7" t="s">
        <v>0</v>
      </c>
      <c r="S2686" s="7">
        <v>4190</v>
      </c>
      <c r="T2686" s="7">
        <v>253</v>
      </c>
      <c r="U2686" s="7">
        <v>99.6</v>
      </c>
      <c r="V2686" s="7" t="s">
        <v>1</v>
      </c>
      <c r="W2686" s="7">
        <v>0</v>
      </c>
      <c r="X2686" s="7">
        <v>0</v>
      </c>
      <c r="Y2686" s="7" t="s">
        <v>2690</v>
      </c>
      <c r="Z2686" s="7" t="s">
        <v>13227</v>
      </c>
      <c r="AA2686" s="7" t="s">
        <v>55</v>
      </c>
    </row>
    <row r="2687" spans="1:27" x14ac:dyDescent="0.35">
      <c r="A2687" s="7" t="s">
        <v>0</v>
      </c>
      <c r="B2687" s="7">
        <v>4190</v>
      </c>
      <c r="C2687" s="7">
        <v>253</v>
      </c>
      <c r="D2687" s="7">
        <v>99.6</v>
      </c>
      <c r="E2687" s="7" t="s">
        <v>1</v>
      </c>
      <c r="F2687" s="7">
        <v>0</v>
      </c>
      <c r="G2687" s="7">
        <v>0</v>
      </c>
      <c r="H2687" s="7" t="s">
        <v>2690</v>
      </c>
      <c r="I2687" s="7" t="s">
        <v>13230</v>
      </c>
      <c r="J2687" s="7" t="s">
        <v>55</v>
      </c>
      <c r="R2687" s="7" t="s">
        <v>0</v>
      </c>
      <c r="S2687" s="7">
        <v>4190</v>
      </c>
      <c r="T2687" s="7">
        <v>253</v>
      </c>
      <c r="U2687" s="7">
        <v>99.6</v>
      </c>
      <c r="V2687" s="7" t="s">
        <v>1</v>
      </c>
      <c r="W2687" s="7">
        <v>0</v>
      </c>
      <c r="X2687" s="7">
        <v>0</v>
      </c>
      <c r="Y2687" s="7" t="s">
        <v>2690</v>
      </c>
      <c r="Z2687" s="7" t="s">
        <v>13230</v>
      </c>
      <c r="AA2687" s="7" t="s">
        <v>55</v>
      </c>
    </row>
    <row r="2688" spans="1:27" x14ac:dyDescent="0.35">
      <c r="A2688" s="7" t="s">
        <v>0</v>
      </c>
      <c r="B2688" s="7">
        <v>110</v>
      </c>
      <c r="C2688" s="7">
        <v>253</v>
      </c>
      <c r="D2688" s="7">
        <v>99.2</v>
      </c>
      <c r="E2688" s="7" t="s">
        <v>1</v>
      </c>
      <c r="F2688" s="7">
        <v>0</v>
      </c>
      <c r="G2688" s="7">
        <v>0</v>
      </c>
      <c r="H2688" s="7" t="s">
        <v>2732</v>
      </c>
      <c r="I2688" s="7" t="s">
        <v>13226</v>
      </c>
      <c r="J2688" s="7" t="s">
        <v>2733</v>
      </c>
      <c r="R2688" s="7" t="s">
        <v>0</v>
      </c>
      <c r="S2688" s="7">
        <v>110</v>
      </c>
      <c r="T2688" s="7">
        <v>253</v>
      </c>
      <c r="U2688" s="7">
        <v>99.2</v>
      </c>
      <c r="V2688" s="7" t="s">
        <v>1</v>
      </c>
      <c r="W2688" s="7">
        <v>0</v>
      </c>
      <c r="X2688" s="7">
        <v>0</v>
      </c>
      <c r="Y2688" s="7" t="s">
        <v>2732</v>
      </c>
      <c r="Z2688" s="7" t="s">
        <v>13226</v>
      </c>
      <c r="AA2688" s="7" t="s">
        <v>2733</v>
      </c>
    </row>
    <row r="2689" spans="1:27" x14ac:dyDescent="0.35">
      <c r="A2689" s="7" t="s">
        <v>0</v>
      </c>
      <c r="B2689" s="7">
        <v>4190</v>
      </c>
      <c r="C2689" s="7">
        <v>253</v>
      </c>
      <c r="D2689" s="7">
        <v>99.6</v>
      </c>
      <c r="E2689" s="7" t="s">
        <v>1</v>
      </c>
      <c r="F2689" s="7">
        <v>0</v>
      </c>
      <c r="G2689" s="7">
        <v>0</v>
      </c>
      <c r="H2689" s="7" t="s">
        <v>2690</v>
      </c>
      <c r="I2689" s="7" t="s">
        <v>13229</v>
      </c>
      <c r="J2689" s="7" t="s">
        <v>55</v>
      </c>
      <c r="R2689" s="7" t="s">
        <v>0</v>
      </c>
      <c r="S2689" s="7">
        <v>4190</v>
      </c>
      <c r="T2689" s="7">
        <v>253</v>
      </c>
      <c r="U2689" s="7">
        <v>99.6</v>
      </c>
      <c r="V2689" s="7" t="s">
        <v>1</v>
      </c>
      <c r="W2689" s="7">
        <v>0</v>
      </c>
      <c r="X2689" s="7">
        <v>0</v>
      </c>
      <c r="Y2689" s="7" t="s">
        <v>2690</v>
      </c>
      <c r="Z2689" s="7" t="s">
        <v>13229</v>
      </c>
      <c r="AA2689" s="7" t="s">
        <v>55</v>
      </c>
    </row>
    <row r="2690" spans="1:27" x14ac:dyDescent="0.35">
      <c r="A2690" s="7" t="s">
        <v>0</v>
      </c>
      <c r="B2690" s="7">
        <v>4190</v>
      </c>
      <c r="C2690" s="7">
        <v>253</v>
      </c>
      <c r="D2690" s="7">
        <v>99.6</v>
      </c>
      <c r="E2690" s="7" t="s">
        <v>1</v>
      </c>
      <c r="F2690" s="7">
        <v>0</v>
      </c>
      <c r="G2690" s="7">
        <v>0</v>
      </c>
      <c r="H2690" s="7" t="s">
        <v>2690</v>
      </c>
      <c r="I2690" s="7" t="s">
        <v>13231</v>
      </c>
      <c r="J2690" s="7" t="s">
        <v>55</v>
      </c>
      <c r="R2690" s="7" t="s">
        <v>0</v>
      </c>
      <c r="S2690" s="7">
        <v>4190</v>
      </c>
      <c r="T2690" s="7">
        <v>253</v>
      </c>
      <c r="U2690" s="7">
        <v>99.6</v>
      </c>
      <c r="V2690" s="7" t="s">
        <v>1</v>
      </c>
      <c r="W2690" s="7">
        <v>0</v>
      </c>
      <c r="X2690" s="7">
        <v>0</v>
      </c>
      <c r="Y2690" s="7" t="s">
        <v>2690</v>
      </c>
      <c r="Z2690" s="7" t="s">
        <v>13231</v>
      </c>
      <c r="AA2690" s="7" t="s">
        <v>55</v>
      </c>
    </row>
    <row r="2691" spans="1:27" x14ac:dyDescent="0.35">
      <c r="A2691" s="7" t="s">
        <v>0</v>
      </c>
      <c r="B2691" s="7">
        <v>4190</v>
      </c>
      <c r="C2691" s="7">
        <v>253</v>
      </c>
      <c r="D2691" s="7">
        <v>99.6</v>
      </c>
      <c r="E2691" s="7" t="s">
        <v>1</v>
      </c>
      <c r="F2691" s="7">
        <v>0</v>
      </c>
      <c r="G2691" s="7">
        <v>0</v>
      </c>
      <c r="H2691" s="7" t="s">
        <v>2690</v>
      </c>
      <c r="I2691" s="7" t="s">
        <v>13234</v>
      </c>
      <c r="J2691" s="7" t="s">
        <v>55</v>
      </c>
      <c r="R2691" s="7" t="s">
        <v>0</v>
      </c>
      <c r="S2691" s="7">
        <v>4190</v>
      </c>
      <c r="T2691" s="7">
        <v>253</v>
      </c>
      <c r="U2691" s="7">
        <v>99.6</v>
      </c>
      <c r="V2691" s="7" t="s">
        <v>1</v>
      </c>
      <c r="W2691" s="7">
        <v>0</v>
      </c>
      <c r="X2691" s="7">
        <v>0</v>
      </c>
      <c r="Y2691" s="7" t="s">
        <v>2690</v>
      </c>
      <c r="Z2691" s="7" t="s">
        <v>13234</v>
      </c>
      <c r="AA2691" s="7" t="s">
        <v>55</v>
      </c>
    </row>
    <row r="2692" spans="1:27" x14ac:dyDescent="0.35">
      <c r="A2692" s="7" t="s">
        <v>0</v>
      </c>
      <c r="B2692" s="7">
        <v>4190</v>
      </c>
      <c r="C2692" s="7">
        <v>253</v>
      </c>
      <c r="D2692" s="7">
        <v>99.6</v>
      </c>
      <c r="E2692" s="7" t="s">
        <v>1</v>
      </c>
      <c r="F2692" s="7">
        <v>0</v>
      </c>
      <c r="G2692" s="7">
        <v>0</v>
      </c>
      <c r="H2692" s="7" t="s">
        <v>2690</v>
      </c>
      <c r="I2692" s="7" t="s">
        <v>13232</v>
      </c>
      <c r="J2692" s="7" t="s">
        <v>55</v>
      </c>
      <c r="R2692" s="7" t="s">
        <v>0</v>
      </c>
      <c r="S2692" s="7">
        <v>4190</v>
      </c>
      <c r="T2692" s="7">
        <v>253</v>
      </c>
      <c r="U2692" s="7">
        <v>99.6</v>
      </c>
      <c r="V2692" s="7" t="s">
        <v>1</v>
      </c>
      <c r="W2692" s="7">
        <v>0</v>
      </c>
      <c r="X2692" s="7">
        <v>0</v>
      </c>
      <c r="Y2692" s="7" t="s">
        <v>2690</v>
      </c>
      <c r="Z2692" s="7" t="s">
        <v>13232</v>
      </c>
      <c r="AA2692" s="7" t="s">
        <v>55</v>
      </c>
    </row>
    <row r="2693" spans="1:27" x14ac:dyDescent="0.35">
      <c r="A2693" s="7" t="s">
        <v>0</v>
      </c>
      <c r="B2693" s="7">
        <v>4190</v>
      </c>
      <c r="C2693" s="7">
        <v>253</v>
      </c>
      <c r="D2693" s="7">
        <v>99.6</v>
      </c>
      <c r="E2693" s="7" t="s">
        <v>1</v>
      </c>
      <c r="F2693" s="7">
        <v>0</v>
      </c>
      <c r="G2693" s="7">
        <v>0</v>
      </c>
      <c r="H2693" s="7" t="s">
        <v>2690</v>
      </c>
      <c r="I2693" s="7" t="s">
        <v>13235</v>
      </c>
      <c r="J2693" s="7" t="s">
        <v>55</v>
      </c>
      <c r="R2693" s="7" t="s">
        <v>0</v>
      </c>
      <c r="S2693" s="7">
        <v>4190</v>
      </c>
      <c r="T2693" s="7">
        <v>253</v>
      </c>
      <c r="U2693" s="7">
        <v>99.6</v>
      </c>
      <c r="V2693" s="7" t="s">
        <v>1</v>
      </c>
      <c r="W2693" s="7">
        <v>0</v>
      </c>
      <c r="X2693" s="7">
        <v>0</v>
      </c>
      <c r="Y2693" s="7" t="s">
        <v>2690</v>
      </c>
      <c r="Z2693" s="7" t="s">
        <v>13235</v>
      </c>
      <c r="AA2693" s="7" t="s">
        <v>55</v>
      </c>
    </row>
    <row r="2694" spans="1:27" x14ac:dyDescent="0.35">
      <c r="A2694" s="7" t="s">
        <v>0</v>
      </c>
      <c r="B2694" s="7">
        <v>4190</v>
      </c>
      <c r="C2694" s="7">
        <v>253</v>
      </c>
      <c r="D2694" s="7">
        <v>99.6</v>
      </c>
      <c r="E2694" s="7" t="s">
        <v>1</v>
      </c>
      <c r="F2694" s="7">
        <v>0</v>
      </c>
      <c r="G2694" s="7">
        <v>0</v>
      </c>
      <c r="H2694" s="7" t="s">
        <v>2690</v>
      </c>
      <c r="I2694" s="7" t="s">
        <v>13237</v>
      </c>
      <c r="J2694" s="7" t="s">
        <v>55</v>
      </c>
      <c r="R2694" s="7" t="s">
        <v>0</v>
      </c>
      <c r="S2694" s="7">
        <v>4190</v>
      </c>
      <c r="T2694" s="7">
        <v>253</v>
      </c>
      <c r="U2694" s="7">
        <v>99.6</v>
      </c>
      <c r="V2694" s="7" t="s">
        <v>1</v>
      </c>
      <c r="W2694" s="7">
        <v>0</v>
      </c>
      <c r="X2694" s="7">
        <v>0</v>
      </c>
      <c r="Y2694" s="7" t="s">
        <v>2690</v>
      </c>
      <c r="Z2694" s="7" t="s">
        <v>13237</v>
      </c>
      <c r="AA2694" s="7" t="s">
        <v>55</v>
      </c>
    </row>
    <row r="2695" spans="1:27" x14ac:dyDescent="0.35">
      <c r="A2695" s="7" t="s">
        <v>0</v>
      </c>
      <c r="B2695" s="7">
        <v>4190</v>
      </c>
      <c r="C2695" s="7">
        <v>253</v>
      </c>
      <c r="D2695" s="7">
        <v>99.6</v>
      </c>
      <c r="E2695" s="7" t="s">
        <v>1</v>
      </c>
      <c r="F2695" s="7">
        <v>0</v>
      </c>
      <c r="G2695" s="7">
        <v>0</v>
      </c>
      <c r="H2695" s="7" t="s">
        <v>2690</v>
      </c>
      <c r="I2695" s="7" t="s">
        <v>13233</v>
      </c>
      <c r="J2695" s="7" t="s">
        <v>55</v>
      </c>
      <c r="R2695" s="7" t="s">
        <v>0</v>
      </c>
      <c r="S2695" s="7">
        <v>4190</v>
      </c>
      <c r="T2695" s="7">
        <v>253</v>
      </c>
      <c r="U2695" s="7">
        <v>99.6</v>
      </c>
      <c r="V2695" s="7" t="s">
        <v>1</v>
      </c>
      <c r="W2695" s="7">
        <v>0</v>
      </c>
      <c r="X2695" s="7">
        <v>0</v>
      </c>
      <c r="Y2695" s="7" t="s">
        <v>2690</v>
      </c>
      <c r="Z2695" s="7" t="s">
        <v>13233</v>
      </c>
      <c r="AA2695" s="7" t="s">
        <v>55</v>
      </c>
    </row>
    <row r="2696" spans="1:27" x14ac:dyDescent="0.35">
      <c r="A2696" s="7" t="s">
        <v>0</v>
      </c>
      <c r="B2696" s="7">
        <v>4190</v>
      </c>
      <c r="C2696" s="7">
        <v>253</v>
      </c>
      <c r="D2696" s="7">
        <v>99.6</v>
      </c>
      <c r="E2696" s="7" t="s">
        <v>1</v>
      </c>
      <c r="F2696" s="7">
        <v>0</v>
      </c>
      <c r="G2696" s="7">
        <v>0</v>
      </c>
      <c r="H2696" s="7" t="s">
        <v>2690</v>
      </c>
      <c r="I2696" s="7" t="s">
        <v>13236</v>
      </c>
      <c r="J2696" s="7" t="s">
        <v>55</v>
      </c>
      <c r="R2696" s="7" t="s">
        <v>0</v>
      </c>
      <c r="S2696" s="7">
        <v>4190</v>
      </c>
      <c r="T2696" s="7">
        <v>253</v>
      </c>
      <c r="U2696" s="7">
        <v>99.6</v>
      </c>
      <c r="V2696" s="7" t="s">
        <v>1</v>
      </c>
      <c r="W2696" s="7">
        <v>0</v>
      </c>
      <c r="X2696" s="7">
        <v>0</v>
      </c>
      <c r="Y2696" s="7" t="s">
        <v>2690</v>
      </c>
      <c r="Z2696" s="7" t="s">
        <v>13236</v>
      </c>
      <c r="AA2696" s="7" t="s">
        <v>55</v>
      </c>
    </row>
    <row r="2697" spans="1:27" x14ac:dyDescent="0.35">
      <c r="A2697" s="7" t="s">
        <v>0</v>
      </c>
      <c r="B2697" s="7">
        <v>4190</v>
      </c>
      <c r="C2697" s="7">
        <v>253</v>
      </c>
      <c r="D2697" s="7">
        <v>99.6</v>
      </c>
      <c r="E2697" s="7" t="s">
        <v>1</v>
      </c>
      <c r="F2697" s="7">
        <v>0</v>
      </c>
      <c r="G2697" s="7">
        <v>0</v>
      </c>
      <c r="H2697" s="7" t="s">
        <v>2690</v>
      </c>
      <c r="I2697" s="7" t="s">
        <v>13238</v>
      </c>
      <c r="J2697" s="7" t="s">
        <v>55</v>
      </c>
      <c r="R2697" s="7" t="s">
        <v>0</v>
      </c>
      <c r="S2697" s="7">
        <v>4190</v>
      </c>
      <c r="T2697" s="7">
        <v>253</v>
      </c>
      <c r="U2697" s="7">
        <v>99.6</v>
      </c>
      <c r="V2697" s="7" t="s">
        <v>1</v>
      </c>
      <c r="W2697" s="7">
        <v>0</v>
      </c>
      <c r="X2697" s="7">
        <v>0</v>
      </c>
      <c r="Y2697" s="7" t="s">
        <v>2690</v>
      </c>
      <c r="Z2697" s="7" t="s">
        <v>13238</v>
      </c>
      <c r="AA2697" s="7" t="s">
        <v>55</v>
      </c>
    </row>
    <row r="2698" spans="1:27" x14ac:dyDescent="0.35">
      <c r="A2698" s="7" t="s">
        <v>0</v>
      </c>
      <c r="B2698" s="7">
        <v>4190</v>
      </c>
      <c r="C2698" s="7">
        <v>253</v>
      </c>
      <c r="D2698" s="7">
        <v>99.6</v>
      </c>
      <c r="E2698" s="7" t="s">
        <v>1</v>
      </c>
      <c r="F2698" s="7">
        <v>0</v>
      </c>
      <c r="G2698" s="7">
        <v>0</v>
      </c>
      <c r="H2698" s="7" t="s">
        <v>2690</v>
      </c>
      <c r="I2698" s="7" t="s">
        <v>13239</v>
      </c>
      <c r="J2698" s="7" t="s">
        <v>55</v>
      </c>
      <c r="R2698" s="7" t="s">
        <v>0</v>
      </c>
      <c r="S2698" s="7">
        <v>4190</v>
      </c>
      <c r="T2698" s="7">
        <v>253</v>
      </c>
      <c r="U2698" s="7">
        <v>99.6</v>
      </c>
      <c r="V2698" s="7" t="s">
        <v>1</v>
      </c>
      <c r="W2698" s="7">
        <v>0</v>
      </c>
      <c r="X2698" s="7">
        <v>0</v>
      </c>
      <c r="Y2698" s="7" t="s">
        <v>2690</v>
      </c>
      <c r="Z2698" s="7" t="s">
        <v>13239</v>
      </c>
      <c r="AA2698" s="7" t="s">
        <v>55</v>
      </c>
    </row>
    <row r="2699" spans="1:27" x14ac:dyDescent="0.35">
      <c r="A2699" s="7" t="s">
        <v>0</v>
      </c>
      <c r="B2699" s="7">
        <v>4190</v>
      </c>
      <c r="C2699" s="7">
        <v>253</v>
      </c>
      <c r="D2699" s="7">
        <v>99.6</v>
      </c>
      <c r="E2699" s="7" t="s">
        <v>1</v>
      </c>
      <c r="F2699" s="7">
        <v>0</v>
      </c>
      <c r="G2699" s="7">
        <v>0</v>
      </c>
      <c r="H2699" s="7" t="s">
        <v>2690</v>
      </c>
      <c r="I2699" s="7" t="s">
        <v>13240</v>
      </c>
      <c r="J2699" s="7" t="s">
        <v>55</v>
      </c>
      <c r="R2699" s="7" t="s">
        <v>0</v>
      </c>
      <c r="S2699" s="7">
        <v>4190</v>
      </c>
      <c r="T2699" s="7">
        <v>253</v>
      </c>
      <c r="U2699" s="7">
        <v>99.6</v>
      </c>
      <c r="V2699" s="7" t="s">
        <v>1</v>
      </c>
      <c r="W2699" s="7">
        <v>0</v>
      </c>
      <c r="X2699" s="7">
        <v>0</v>
      </c>
      <c r="Y2699" s="7" t="s">
        <v>2690</v>
      </c>
      <c r="Z2699" s="7" t="s">
        <v>13240</v>
      </c>
      <c r="AA2699" s="7" t="s">
        <v>55</v>
      </c>
    </row>
    <row r="2700" spans="1:27" x14ac:dyDescent="0.35">
      <c r="A2700" s="7" t="s">
        <v>0</v>
      </c>
      <c r="B2700" s="7">
        <v>4190</v>
      </c>
      <c r="C2700" s="7">
        <v>253</v>
      </c>
      <c r="D2700" s="7">
        <v>99.6</v>
      </c>
      <c r="E2700" s="7" t="s">
        <v>1</v>
      </c>
      <c r="F2700" s="7">
        <v>0</v>
      </c>
      <c r="G2700" s="7">
        <v>0</v>
      </c>
      <c r="H2700" s="7" t="s">
        <v>2690</v>
      </c>
      <c r="I2700" s="7" t="s">
        <v>13241</v>
      </c>
      <c r="J2700" s="7" t="s">
        <v>55</v>
      </c>
      <c r="R2700" s="7" t="s">
        <v>0</v>
      </c>
      <c r="S2700" s="7">
        <v>4190</v>
      </c>
      <c r="T2700" s="7">
        <v>253</v>
      </c>
      <c r="U2700" s="7">
        <v>99.6</v>
      </c>
      <c r="V2700" s="7" t="s">
        <v>1</v>
      </c>
      <c r="W2700" s="7">
        <v>0</v>
      </c>
      <c r="X2700" s="7">
        <v>0</v>
      </c>
      <c r="Y2700" s="7" t="s">
        <v>2690</v>
      </c>
      <c r="Z2700" s="7" t="s">
        <v>13241</v>
      </c>
      <c r="AA2700" s="7" t="s">
        <v>55</v>
      </c>
    </row>
    <row r="2701" spans="1:27" x14ac:dyDescent="0.35">
      <c r="A2701" s="7" t="s">
        <v>0</v>
      </c>
      <c r="B2701" s="7">
        <v>4456</v>
      </c>
      <c r="C2701" s="7">
        <v>253</v>
      </c>
      <c r="D2701" s="7">
        <v>98</v>
      </c>
      <c r="E2701" s="7" t="s">
        <v>1</v>
      </c>
      <c r="F2701" s="7">
        <v>0</v>
      </c>
      <c r="G2701" s="7">
        <v>0</v>
      </c>
      <c r="H2701" s="7" t="s">
        <v>2703</v>
      </c>
      <c r="I2701" s="7" t="s">
        <v>13244</v>
      </c>
      <c r="J2701" s="7" t="s">
        <v>2704</v>
      </c>
      <c r="R2701" s="7" t="s">
        <v>0</v>
      </c>
      <c r="S2701" s="7">
        <v>4456</v>
      </c>
      <c r="T2701" s="7">
        <v>253</v>
      </c>
      <c r="U2701" s="7">
        <v>98</v>
      </c>
      <c r="V2701" s="7" t="s">
        <v>1</v>
      </c>
      <c r="W2701" s="7">
        <v>0</v>
      </c>
      <c r="X2701" s="7">
        <v>0</v>
      </c>
      <c r="Y2701" s="7" t="s">
        <v>2703</v>
      </c>
      <c r="Z2701" s="7" t="s">
        <v>13244</v>
      </c>
      <c r="AA2701" s="7" t="s">
        <v>2704</v>
      </c>
    </row>
    <row r="2702" spans="1:27" x14ac:dyDescent="0.35">
      <c r="A2702" s="7" t="s">
        <v>0</v>
      </c>
      <c r="B2702" s="7">
        <v>4456</v>
      </c>
      <c r="C2702" s="7">
        <v>253</v>
      </c>
      <c r="D2702" s="7">
        <v>98</v>
      </c>
      <c r="E2702" s="7" t="s">
        <v>1</v>
      </c>
      <c r="F2702" s="7">
        <v>0</v>
      </c>
      <c r="G2702" s="7">
        <v>0</v>
      </c>
      <c r="H2702" s="7" t="s">
        <v>2703</v>
      </c>
      <c r="I2702" s="7" t="s">
        <v>13245</v>
      </c>
      <c r="J2702" s="7" t="s">
        <v>2704</v>
      </c>
      <c r="R2702" s="7" t="s">
        <v>0</v>
      </c>
      <c r="S2702" s="7">
        <v>4456</v>
      </c>
      <c r="T2702" s="7">
        <v>253</v>
      </c>
      <c r="U2702" s="7">
        <v>98</v>
      </c>
      <c r="V2702" s="7" t="s">
        <v>1</v>
      </c>
      <c r="W2702" s="7">
        <v>0</v>
      </c>
      <c r="X2702" s="7">
        <v>0</v>
      </c>
      <c r="Y2702" s="7" t="s">
        <v>2703</v>
      </c>
      <c r="Z2702" s="7" t="s">
        <v>13245</v>
      </c>
      <c r="AA2702" s="7" t="s">
        <v>2704</v>
      </c>
    </row>
    <row r="2703" spans="1:27" x14ac:dyDescent="0.35">
      <c r="A2703" s="7" t="s">
        <v>0</v>
      </c>
      <c r="B2703" s="7">
        <v>4456</v>
      </c>
      <c r="C2703" s="7">
        <v>253</v>
      </c>
      <c r="D2703" s="7">
        <v>98</v>
      </c>
      <c r="E2703" s="7" t="s">
        <v>1</v>
      </c>
      <c r="F2703" s="7">
        <v>0</v>
      </c>
      <c r="G2703" s="7">
        <v>0</v>
      </c>
      <c r="H2703" s="7" t="s">
        <v>2703</v>
      </c>
      <c r="I2703" s="7" t="s">
        <v>13247</v>
      </c>
      <c r="J2703" s="7" t="s">
        <v>2704</v>
      </c>
      <c r="R2703" s="7" t="s">
        <v>0</v>
      </c>
      <c r="S2703" s="7">
        <v>4456</v>
      </c>
      <c r="T2703" s="7">
        <v>253</v>
      </c>
      <c r="U2703" s="7">
        <v>98</v>
      </c>
      <c r="V2703" s="7" t="s">
        <v>1</v>
      </c>
      <c r="W2703" s="7">
        <v>0</v>
      </c>
      <c r="X2703" s="7">
        <v>0</v>
      </c>
      <c r="Y2703" s="7" t="s">
        <v>2703</v>
      </c>
      <c r="Z2703" s="7" t="s">
        <v>13247</v>
      </c>
      <c r="AA2703" s="7" t="s">
        <v>2704</v>
      </c>
    </row>
    <row r="2704" spans="1:27" x14ac:dyDescent="0.35">
      <c r="A2704" s="7" t="s">
        <v>0</v>
      </c>
      <c r="B2704" s="7">
        <v>4456</v>
      </c>
      <c r="C2704" s="7">
        <v>253</v>
      </c>
      <c r="D2704" s="7">
        <v>98</v>
      </c>
      <c r="E2704" s="7" t="s">
        <v>1</v>
      </c>
      <c r="F2704" s="7">
        <v>0</v>
      </c>
      <c r="G2704" s="7">
        <v>0</v>
      </c>
      <c r="H2704" s="7" t="s">
        <v>2703</v>
      </c>
      <c r="I2704" s="7" t="s">
        <v>13248</v>
      </c>
      <c r="J2704" s="7" t="s">
        <v>2704</v>
      </c>
      <c r="R2704" s="7" t="s">
        <v>0</v>
      </c>
      <c r="S2704" s="7">
        <v>4456</v>
      </c>
      <c r="T2704" s="7">
        <v>253</v>
      </c>
      <c r="U2704" s="7">
        <v>98</v>
      </c>
      <c r="V2704" s="7" t="s">
        <v>1</v>
      </c>
      <c r="W2704" s="7">
        <v>0</v>
      </c>
      <c r="X2704" s="7">
        <v>0</v>
      </c>
      <c r="Y2704" s="7" t="s">
        <v>2703</v>
      </c>
      <c r="Z2704" s="7" t="s">
        <v>13248</v>
      </c>
      <c r="AA2704" s="7" t="s">
        <v>2704</v>
      </c>
    </row>
    <row r="2705" spans="1:27" x14ac:dyDescent="0.35">
      <c r="A2705" s="7" t="s">
        <v>0</v>
      </c>
      <c r="B2705" s="7">
        <v>4456</v>
      </c>
      <c r="C2705" s="7">
        <v>253</v>
      </c>
      <c r="D2705" s="7">
        <v>98</v>
      </c>
      <c r="E2705" s="7" t="s">
        <v>1</v>
      </c>
      <c r="F2705" s="7">
        <v>0</v>
      </c>
      <c r="G2705" s="7">
        <v>0</v>
      </c>
      <c r="H2705" s="7" t="s">
        <v>2703</v>
      </c>
      <c r="I2705" s="7" t="s">
        <v>13243</v>
      </c>
      <c r="J2705" s="7" t="s">
        <v>2704</v>
      </c>
      <c r="R2705" s="7" t="s">
        <v>0</v>
      </c>
      <c r="S2705" s="7">
        <v>4456</v>
      </c>
      <c r="T2705" s="7">
        <v>253</v>
      </c>
      <c r="U2705" s="7">
        <v>98</v>
      </c>
      <c r="V2705" s="7" t="s">
        <v>1</v>
      </c>
      <c r="W2705" s="7">
        <v>0</v>
      </c>
      <c r="X2705" s="7">
        <v>0</v>
      </c>
      <c r="Y2705" s="7" t="s">
        <v>2703</v>
      </c>
      <c r="Z2705" s="7" t="s">
        <v>13243</v>
      </c>
      <c r="AA2705" s="7" t="s">
        <v>2704</v>
      </c>
    </row>
    <row r="2706" spans="1:27" x14ac:dyDescent="0.35">
      <c r="A2706" s="7" t="s">
        <v>0</v>
      </c>
      <c r="B2706" s="7">
        <v>4190</v>
      </c>
      <c r="C2706" s="7">
        <v>253</v>
      </c>
      <c r="D2706" s="7">
        <v>99.6</v>
      </c>
      <c r="E2706" s="7" t="s">
        <v>1</v>
      </c>
      <c r="F2706" s="7">
        <v>0</v>
      </c>
      <c r="G2706" s="7">
        <v>0</v>
      </c>
      <c r="H2706" s="7" t="s">
        <v>2690</v>
      </c>
      <c r="I2706" s="7" t="s">
        <v>13242</v>
      </c>
      <c r="J2706" s="7" t="s">
        <v>55</v>
      </c>
      <c r="R2706" s="7" t="s">
        <v>0</v>
      </c>
      <c r="S2706" s="7">
        <v>4190</v>
      </c>
      <c r="T2706" s="7">
        <v>253</v>
      </c>
      <c r="U2706" s="7">
        <v>99.6</v>
      </c>
      <c r="V2706" s="7" t="s">
        <v>1</v>
      </c>
      <c r="W2706" s="7">
        <v>0</v>
      </c>
      <c r="X2706" s="7">
        <v>0</v>
      </c>
      <c r="Y2706" s="7" t="s">
        <v>2690</v>
      </c>
      <c r="Z2706" s="7" t="s">
        <v>13242</v>
      </c>
      <c r="AA2706" s="7" t="s">
        <v>55</v>
      </c>
    </row>
    <row r="2707" spans="1:27" x14ac:dyDescent="0.35">
      <c r="A2707" s="7" t="s">
        <v>0</v>
      </c>
      <c r="B2707" s="7">
        <v>4456</v>
      </c>
      <c r="C2707" s="7">
        <v>253</v>
      </c>
      <c r="D2707" s="7">
        <v>98</v>
      </c>
      <c r="E2707" s="7" t="s">
        <v>1</v>
      </c>
      <c r="F2707" s="7">
        <v>0</v>
      </c>
      <c r="G2707" s="7">
        <v>0</v>
      </c>
      <c r="H2707" s="7" t="s">
        <v>2703</v>
      </c>
      <c r="I2707" s="7" t="s">
        <v>13249</v>
      </c>
      <c r="J2707" s="7" t="s">
        <v>2704</v>
      </c>
      <c r="R2707" s="7" t="s">
        <v>0</v>
      </c>
      <c r="S2707" s="7">
        <v>4456</v>
      </c>
      <c r="T2707" s="7">
        <v>253</v>
      </c>
      <c r="U2707" s="7">
        <v>98</v>
      </c>
      <c r="V2707" s="7" t="s">
        <v>1</v>
      </c>
      <c r="W2707" s="7">
        <v>0</v>
      </c>
      <c r="X2707" s="7">
        <v>0</v>
      </c>
      <c r="Y2707" s="7" t="s">
        <v>2703</v>
      </c>
      <c r="Z2707" s="7" t="s">
        <v>13249</v>
      </c>
      <c r="AA2707" s="7" t="s">
        <v>2704</v>
      </c>
    </row>
    <row r="2708" spans="1:27" x14ac:dyDescent="0.35">
      <c r="A2708" s="7" t="s">
        <v>0</v>
      </c>
      <c r="B2708" s="7">
        <v>4456</v>
      </c>
      <c r="C2708" s="7">
        <v>253</v>
      </c>
      <c r="D2708" s="7">
        <v>98</v>
      </c>
      <c r="E2708" s="7" t="s">
        <v>1</v>
      </c>
      <c r="F2708" s="7">
        <v>0</v>
      </c>
      <c r="G2708" s="7">
        <v>0</v>
      </c>
      <c r="H2708" s="7" t="s">
        <v>2703</v>
      </c>
      <c r="I2708" s="7" t="s">
        <v>13250</v>
      </c>
      <c r="J2708" s="7" t="s">
        <v>2704</v>
      </c>
      <c r="R2708" s="7" t="s">
        <v>0</v>
      </c>
      <c r="S2708" s="7">
        <v>4456</v>
      </c>
      <c r="T2708" s="7">
        <v>253</v>
      </c>
      <c r="U2708" s="7">
        <v>98</v>
      </c>
      <c r="V2708" s="7" t="s">
        <v>1</v>
      </c>
      <c r="W2708" s="7">
        <v>0</v>
      </c>
      <c r="X2708" s="7">
        <v>0</v>
      </c>
      <c r="Y2708" s="7" t="s">
        <v>2703</v>
      </c>
      <c r="Z2708" s="7" t="s">
        <v>13250</v>
      </c>
      <c r="AA2708" s="7" t="s">
        <v>2704</v>
      </c>
    </row>
    <row r="2709" spans="1:27" x14ac:dyDescent="0.35">
      <c r="A2709" s="7" t="s">
        <v>0</v>
      </c>
      <c r="B2709" s="7">
        <v>4343</v>
      </c>
      <c r="C2709" s="7">
        <v>253</v>
      </c>
      <c r="D2709" s="7">
        <v>98.8</v>
      </c>
      <c r="E2709" s="7" t="s">
        <v>1</v>
      </c>
      <c r="F2709" s="7">
        <v>0</v>
      </c>
      <c r="G2709" s="7">
        <v>0</v>
      </c>
      <c r="H2709" s="7" t="s">
        <v>13791</v>
      </c>
      <c r="I2709" s="7" t="s">
        <v>13251</v>
      </c>
      <c r="J2709" s="7" t="s">
        <v>3148</v>
      </c>
      <c r="R2709" s="7" t="s">
        <v>0</v>
      </c>
      <c r="S2709" s="7">
        <v>4343</v>
      </c>
      <c r="T2709" s="7">
        <v>253</v>
      </c>
      <c r="U2709" s="7">
        <v>98.8</v>
      </c>
      <c r="V2709" s="7" t="s">
        <v>1</v>
      </c>
      <c r="W2709" s="7">
        <v>0</v>
      </c>
      <c r="X2709" s="7">
        <v>0</v>
      </c>
      <c r="Y2709" s="7" t="s">
        <v>13791</v>
      </c>
      <c r="Z2709" s="7" t="s">
        <v>13251</v>
      </c>
      <c r="AA2709" s="7" t="s">
        <v>3148</v>
      </c>
    </row>
    <row r="2710" spans="1:27" x14ac:dyDescent="0.35">
      <c r="A2710" s="7" t="s">
        <v>0</v>
      </c>
      <c r="B2710" s="7">
        <v>4456</v>
      </c>
      <c r="C2710" s="7">
        <v>253</v>
      </c>
      <c r="D2710" s="7">
        <v>98</v>
      </c>
      <c r="E2710" s="7" t="s">
        <v>1</v>
      </c>
      <c r="F2710" s="7">
        <v>0</v>
      </c>
      <c r="G2710" s="7">
        <v>0</v>
      </c>
      <c r="H2710" s="7" t="s">
        <v>2703</v>
      </c>
      <c r="I2710" s="7" t="s">
        <v>13246</v>
      </c>
      <c r="J2710" s="7" t="s">
        <v>2704</v>
      </c>
      <c r="R2710" s="7" t="s">
        <v>0</v>
      </c>
      <c r="S2710" s="7">
        <v>4456</v>
      </c>
      <c r="T2710" s="7">
        <v>253</v>
      </c>
      <c r="U2710" s="7">
        <v>98</v>
      </c>
      <c r="V2710" s="7" t="s">
        <v>1</v>
      </c>
      <c r="W2710" s="7">
        <v>0</v>
      </c>
      <c r="X2710" s="7">
        <v>0</v>
      </c>
      <c r="Y2710" s="7" t="s">
        <v>2703</v>
      </c>
      <c r="Z2710" s="7" t="s">
        <v>13246</v>
      </c>
      <c r="AA2710" s="7" t="s">
        <v>2704</v>
      </c>
    </row>
    <row r="2711" spans="1:27" x14ac:dyDescent="0.35">
      <c r="A2711" s="7" t="s">
        <v>0</v>
      </c>
      <c r="B2711" s="7">
        <v>4343</v>
      </c>
      <c r="C2711" s="7">
        <v>253</v>
      </c>
      <c r="D2711" s="7">
        <v>98.8</v>
      </c>
      <c r="E2711" s="7" t="s">
        <v>1</v>
      </c>
      <c r="F2711" s="7">
        <v>0</v>
      </c>
      <c r="G2711" s="7">
        <v>0</v>
      </c>
      <c r="H2711" s="7" t="s">
        <v>13791</v>
      </c>
      <c r="I2711" s="7" t="s">
        <v>13252</v>
      </c>
      <c r="J2711" s="7" t="s">
        <v>3148</v>
      </c>
      <c r="R2711" s="7" t="s">
        <v>0</v>
      </c>
      <c r="S2711" s="7">
        <v>4343</v>
      </c>
      <c r="T2711" s="7">
        <v>253</v>
      </c>
      <c r="U2711" s="7">
        <v>98.8</v>
      </c>
      <c r="V2711" s="7" t="s">
        <v>1</v>
      </c>
      <c r="W2711" s="7">
        <v>0</v>
      </c>
      <c r="X2711" s="7">
        <v>0</v>
      </c>
      <c r="Y2711" s="7" t="s">
        <v>13791</v>
      </c>
      <c r="Z2711" s="7" t="s">
        <v>13252</v>
      </c>
      <c r="AA2711" s="7" t="s">
        <v>3148</v>
      </c>
    </row>
    <row r="2712" spans="1:27" x14ac:dyDescent="0.35">
      <c r="A2712" s="7" t="s">
        <v>0</v>
      </c>
      <c r="B2712" s="7">
        <v>4343</v>
      </c>
      <c r="C2712" s="7">
        <v>253</v>
      </c>
      <c r="D2712" s="7">
        <v>98.8</v>
      </c>
      <c r="E2712" s="7" t="s">
        <v>1</v>
      </c>
      <c r="F2712" s="7">
        <v>0</v>
      </c>
      <c r="G2712" s="7">
        <v>0</v>
      </c>
      <c r="H2712" s="7" t="s">
        <v>13791</v>
      </c>
      <c r="I2712" s="7" t="s">
        <v>13255</v>
      </c>
      <c r="J2712" s="7" t="s">
        <v>3148</v>
      </c>
      <c r="R2712" s="7" t="s">
        <v>0</v>
      </c>
      <c r="S2712" s="7">
        <v>4343</v>
      </c>
      <c r="T2712" s="7">
        <v>253</v>
      </c>
      <c r="U2712" s="7">
        <v>98.8</v>
      </c>
      <c r="V2712" s="7" t="s">
        <v>1</v>
      </c>
      <c r="W2712" s="7">
        <v>0</v>
      </c>
      <c r="X2712" s="7">
        <v>0</v>
      </c>
      <c r="Y2712" s="7" t="s">
        <v>13791</v>
      </c>
      <c r="Z2712" s="7" t="s">
        <v>13255</v>
      </c>
      <c r="AA2712" s="7" t="s">
        <v>3148</v>
      </c>
    </row>
    <row r="2713" spans="1:27" x14ac:dyDescent="0.35">
      <c r="A2713" s="7" t="s">
        <v>0</v>
      </c>
      <c r="B2713" s="7">
        <v>4343</v>
      </c>
      <c r="C2713" s="7">
        <v>253</v>
      </c>
      <c r="D2713" s="7">
        <v>98.8</v>
      </c>
      <c r="E2713" s="7" t="s">
        <v>1</v>
      </c>
      <c r="F2713" s="7">
        <v>0</v>
      </c>
      <c r="G2713" s="7">
        <v>0</v>
      </c>
      <c r="H2713" s="7" t="s">
        <v>13791</v>
      </c>
      <c r="I2713" s="7" t="s">
        <v>13254</v>
      </c>
      <c r="J2713" s="7" t="s">
        <v>3148</v>
      </c>
      <c r="R2713" s="7" t="s">
        <v>0</v>
      </c>
      <c r="S2713" s="7">
        <v>4343</v>
      </c>
      <c r="T2713" s="7">
        <v>253</v>
      </c>
      <c r="U2713" s="7">
        <v>98.8</v>
      </c>
      <c r="V2713" s="7" t="s">
        <v>1</v>
      </c>
      <c r="W2713" s="7">
        <v>0</v>
      </c>
      <c r="X2713" s="7">
        <v>0</v>
      </c>
      <c r="Y2713" s="7" t="s">
        <v>13791</v>
      </c>
      <c r="Z2713" s="7" t="s">
        <v>13254</v>
      </c>
      <c r="AA2713" s="7" t="s">
        <v>3148</v>
      </c>
    </row>
    <row r="2714" spans="1:27" x14ac:dyDescent="0.35">
      <c r="A2714" s="7" t="s">
        <v>0</v>
      </c>
      <c r="B2714" s="7">
        <v>5193</v>
      </c>
      <c r="C2714" s="7">
        <v>253</v>
      </c>
      <c r="D2714" s="7">
        <v>99.6</v>
      </c>
      <c r="E2714" s="7" t="s">
        <v>1</v>
      </c>
      <c r="F2714" s="7">
        <v>0</v>
      </c>
      <c r="G2714" s="7">
        <v>0</v>
      </c>
      <c r="H2714" s="7" t="s">
        <v>2723</v>
      </c>
      <c r="I2714" s="7" t="s">
        <v>13258</v>
      </c>
      <c r="J2714" s="7" t="s">
        <v>1816</v>
      </c>
      <c r="R2714" s="7" t="s">
        <v>0</v>
      </c>
      <c r="S2714" s="7">
        <v>5193</v>
      </c>
      <c r="T2714" s="7">
        <v>253</v>
      </c>
      <c r="U2714" s="7">
        <v>99.6</v>
      </c>
      <c r="V2714" s="7" t="s">
        <v>1</v>
      </c>
      <c r="W2714" s="7">
        <v>0</v>
      </c>
      <c r="X2714" s="7">
        <v>0</v>
      </c>
      <c r="Y2714" s="7" t="s">
        <v>2723</v>
      </c>
      <c r="Z2714" s="7" t="s">
        <v>13258</v>
      </c>
      <c r="AA2714" s="7" t="s">
        <v>1816</v>
      </c>
    </row>
    <row r="2715" spans="1:27" x14ac:dyDescent="0.35">
      <c r="A2715" s="7" t="s">
        <v>0</v>
      </c>
      <c r="B2715" s="7">
        <v>4343</v>
      </c>
      <c r="C2715" s="7">
        <v>253</v>
      </c>
      <c r="D2715" s="7">
        <v>98.8</v>
      </c>
      <c r="E2715" s="7" t="s">
        <v>1</v>
      </c>
      <c r="F2715" s="7">
        <v>0</v>
      </c>
      <c r="G2715" s="7">
        <v>0</v>
      </c>
      <c r="H2715" s="7" t="s">
        <v>13791</v>
      </c>
      <c r="I2715" s="7" t="s">
        <v>13253</v>
      </c>
      <c r="J2715" s="7" t="s">
        <v>3148</v>
      </c>
      <c r="R2715" s="7" t="s">
        <v>0</v>
      </c>
      <c r="S2715" s="7">
        <v>4343</v>
      </c>
      <c r="T2715" s="7">
        <v>253</v>
      </c>
      <c r="U2715" s="7">
        <v>98.8</v>
      </c>
      <c r="V2715" s="7" t="s">
        <v>1</v>
      </c>
      <c r="W2715" s="7">
        <v>0</v>
      </c>
      <c r="X2715" s="7">
        <v>0</v>
      </c>
      <c r="Y2715" s="7" t="s">
        <v>13791</v>
      </c>
      <c r="Z2715" s="7" t="s">
        <v>13253</v>
      </c>
      <c r="AA2715" s="7" t="s">
        <v>3148</v>
      </c>
    </row>
    <row r="2716" spans="1:27" x14ac:dyDescent="0.35">
      <c r="A2716" s="7" t="s">
        <v>0</v>
      </c>
      <c r="B2716" s="7">
        <v>5193</v>
      </c>
      <c r="C2716" s="7">
        <v>253</v>
      </c>
      <c r="D2716" s="7">
        <v>99.6</v>
      </c>
      <c r="E2716" s="7" t="s">
        <v>1</v>
      </c>
      <c r="F2716" s="7">
        <v>0</v>
      </c>
      <c r="G2716" s="7">
        <v>0</v>
      </c>
      <c r="H2716" s="7" t="s">
        <v>2723</v>
      </c>
      <c r="I2716" s="7" t="s">
        <v>13257</v>
      </c>
      <c r="J2716" s="7" t="s">
        <v>1816</v>
      </c>
      <c r="R2716" s="7" t="s">
        <v>0</v>
      </c>
      <c r="S2716" s="7">
        <v>5193</v>
      </c>
      <c r="T2716" s="7">
        <v>253</v>
      </c>
      <c r="U2716" s="7">
        <v>99.6</v>
      </c>
      <c r="V2716" s="7" t="s">
        <v>1</v>
      </c>
      <c r="W2716" s="7">
        <v>0</v>
      </c>
      <c r="X2716" s="7">
        <v>0</v>
      </c>
      <c r="Y2716" s="7" t="s">
        <v>2723</v>
      </c>
      <c r="Z2716" s="7" t="s">
        <v>13257</v>
      </c>
      <c r="AA2716" s="7" t="s">
        <v>1816</v>
      </c>
    </row>
    <row r="2717" spans="1:27" x14ac:dyDescent="0.35">
      <c r="A2717" s="7" t="s">
        <v>0</v>
      </c>
      <c r="B2717" s="7">
        <v>3381</v>
      </c>
      <c r="C2717" s="7">
        <v>253</v>
      </c>
      <c r="D2717" s="7">
        <v>100</v>
      </c>
      <c r="E2717" s="7" t="s">
        <v>1</v>
      </c>
      <c r="F2717" s="7">
        <v>0</v>
      </c>
      <c r="G2717" s="7">
        <v>0</v>
      </c>
      <c r="H2717" s="7" t="s">
        <v>2734</v>
      </c>
      <c r="I2717" s="7" t="s">
        <v>13259</v>
      </c>
      <c r="J2717" s="7" t="s">
        <v>2166</v>
      </c>
      <c r="R2717" s="7" t="s">
        <v>0</v>
      </c>
      <c r="S2717" s="7">
        <v>3381</v>
      </c>
      <c r="T2717" s="7">
        <v>253</v>
      </c>
      <c r="U2717" s="7">
        <v>100</v>
      </c>
      <c r="V2717" s="7" t="s">
        <v>1</v>
      </c>
      <c r="W2717" s="7">
        <v>0</v>
      </c>
      <c r="X2717" s="7">
        <v>0</v>
      </c>
      <c r="Y2717" s="7" t="s">
        <v>2734</v>
      </c>
      <c r="Z2717" s="7" t="s">
        <v>13259</v>
      </c>
      <c r="AA2717" s="7" t="s">
        <v>2166</v>
      </c>
    </row>
    <row r="2718" spans="1:27" x14ac:dyDescent="0.35">
      <c r="A2718" s="7" t="s">
        <v>0</v>
      </c>
      <c r="B2718" s="7">
        <v>3381</v>
      </c>
      <c r="C2718" s="7">
        <v>253</v>
      </c>
      <c r="D2718" s="7">
        <v>100</v>
      </c>
      <c r="E2718" s="7" t="s">
        <v>1</v>
      </c>
      <c r="F2718" s="7">
        <v>0</v>
      </c>
      <c r="G2718" s="7">
        <v>0</v>
      </c>
      <c r="H2718" s="7" t="s">
        <v>2734</v>
      </c>
      <c r="I2718" s="7" t="s">
        <v>13260</v>
      </c>
      <c r="J2718" s="7" t="s">
        <v>2166</v>
      </c>
      <c r="R2718" s="7" t="s">
        <v>0</v>
      </c>
      <c r="S2718" s="7">
        <v>3381</v>
      </c>
      <c r="T2718" s="7">
        <v>253</v>
      </c>
      <c r="U2718" s="7">
        <v>100</v>
      </c>
      <c r="V2718" s="7" t="s">
        <v>1</v>
      </c>
      <c r="W2718" s="7">
        <v>0</v>
      </c>
      <c r="X2718" s="7">
        <v>0</v>
      </c>
      <c r="Y2718" s="7" t="s">
        <v>2734</v>
      </c>
      <c r="Z2718" s="7" t="s">
        <v>13260</v>
      </c>
      <c r="AA2718" s="7" t="s">
        <v>2166</v>
      </c>
    </row>
    <row r="2719" spans="1:27" x14ac:dyDescent="0.35">
      <c r="A2719" s="7" t="s">
        <v>0</v>
      </c>
      <c r="B2719" s="7">
        <v>3381</v>
      </c>
      <c r="C2719" s="7">
        <v>253</v>
      </c>
      <c r="D2719" s="7">
        <v>100</v>
      </c>
      <c r="E2719" s="7" t="s">
        <v>1</v>
      </c>
      <c r="F2719" s="7">
        <v>0</v>
      </c>
      <c r="G2719" s="7">
        <v>0</v>
      </c>
      <c r="H2719" s="7" t="s">
        <v>2734</v>
      </c>
      <c r="I2719" s="7" t="s">
        <v>13261</v>
      </c>
      <c r="J2719" s="7" t="s">
        <v>2166</v>
      </c>
      <c r="R2719" s="7" t="s">
        <v>0</v>
      </c>
      <c r="S2719" s="7">
        <v>3381</v>
      </c>
      <c r="T2719" s="7">
        <v>253</v>
      </c>
      <c r="U2719" s="7">
        <v>100</v>
      </c>
      <c r="V2719" s="7" t="s">
        <v>1</v>
      </c>
      <c r="W2719" s="7">
        <v>0</v>
      </c>
      <c r="X2719" s="7">
        <v>0</v>
      </c>
      <c r="Y2719" s="7" t="s">
        <v>2734</v>
      </c>
      <c r="Z2719" s="7" t="s">
        <v>13261</v>
      </c>
      <c r="AA2719" s="7" t="s">
        <v>2166</v>
      </c>
    </row>
    <row r="2720" spans="1:27" x14ac:dyDescent="0.35">
      <c r="A2720" s="7" t="s">
        <v>0</v>
      </c>
      <c r="B2720" s="7">
        <v>5193</v>
      </c>
      <c r="C2720" s="7">
        <v>253</v>
      </c>
      <c r="D2720" s="7">
        <v>99.6</v>
      </c>
      <c r="E2720" s="7" t="s">
        <v>1</v>
      </c>
      <c r="F2720" s="7">
        <v>0</v>
      </c>
      <c r="G2720" s="7">
        <v>0</v>
      </c>
      <c r="H2720" s="7" t="s">
        <v>2723</v>
      </c>
      <c r="I2720" s="7" t="s">
        <v>13256</v>
      </c>
      <c r="J2720" s="7" t="s">
        <v>1816</v>
      </c>
      <c r="R2720" s="7" t="s">
        <v>0</v>
      </c>
      <c r="S2720" s="7">
        <v>5193</v>
      </c>
      <c r="T2720" s="7">
        <v>253</v>
      </c>
      <c r="U2720" s="7">
        <v>99.6</v>
      </c>
      <c r="V2720" s="7" t="s">
        <v>1</v>
      </c>
      <c r="W2720" s="7">
        <v>0</v>
      </c>
      <c r="X2720" s="7">
        <v>0</v>
      </c>
      <c r="Y2720" s="7" t="s">
        <v>2723</v>
      </c>
      <c r="Z2720" s="7" t="s">
        <v>13256</v>
      </c>
      <c r="AA2720" s="7" t="s">
        <v>1816</v>
      </c>
    </row>
    <row r="2721" spans="1:27" x14ac:dyDescent="0.35">
      <c r="A2721" s="7" t="s">
        <v>0</v>
      </c>
      <c r="B2721" s="7">
        <v>3381</v>
      </c>
      <c r="C2721" s="7">
        <v>253</v>
      </c>
      <c r="D2721" s="7">
        <v>100</v>
      </c>
      <c r="E2721" s="7" t="s">
        <v>1</v>
      </c>
      <c r="F2721" s="7">
        <v>0</v>
      </c>
      <c r="G2721" s="7">
        <v>0</v>
      </c>
      <c r="H2721" s="7" t="s">
        <v>2734</v>
      </c>
      <c r="I2721" s="7" t="s">
        <v>13263</v>
      </c>
      <c r="J2721" s="7" t="s">
        <v>2166</v>
      </c>
      <c r="R2721" s="7" t="s">
        <v>0</v>
      </c>
      <c r="S2721" s="7">
        <v>3381</v>
      </c>
      <c r="T2721" s="7">
        <v>253</v>
      </c>
      <c r="U2721" s="7">
        <v>100</v>
      </c>
      <c r="V2721" s="7" t="s">
        <v>1</v>
      </c>
      <c r="W2721" s="7">
        <v>0</v>
      </c>
      <c r="X2721" s="7">
        <v>0</v>
      </c>
      <c r="Y2721" s="7" t="s">
        <v>2734</v>
      </c>
      <c r="Z2721" s="7" t="s">
        <v>13263</v>
      </c>
      <c r="AA2721" s="7" t="s">
        <v>2166</v>
      </c>
    </row>
    <row r="2722" spans="1:27" x14ac:dyDescent="0.35">
      <c r="A2722" s="7" t="s">
        <v>0</v>
      </c>
      <c r="B2722" s="7">
        <v>3381</v>
      </c>
      <c r="C2722" s="7">
        <v>253</v>
      </c>
      <c r="D2722" s="7">
        <v>100</v>
      </c>
      <c r="E2722" s="7" t="s">
        <v>1</v>
      </c>
      <c r="F2722" s="7">
        <v>0</v>
      </c>
      <c r="G2722" s="7">
        <v>0</v>
      </c>
      <c r="H2722" s="7" t="s">
        <v>2734</v>
      </c>
      <c r="I2722" s="7" t="s">
        <v>13264</v>
      </c>
      <c r="J2722" s="7" t="s">
        <v>2166</v>
      </c>
      <c r="R2722" s="7" t="s">
        <v>0</v>
      </c>
      <c r="S2722" s="7">
        <v>3381</v>
      </c>
      <c r="T2722" s="7">
        <v>253</v>
      </c>
      <c r="U2722" s="7">
        <v>100</v>
      </c>
      <c r="V2722" s="7" t="s">
        <v>1</v>
      </c>
      <c r="W2722" s="7">
        <v>0</v>
      </c>
      <c r="X2722" s="7">
        <v>0</v>
      </c>
      <c r="Y2722" s="7" t="s">
        <v>2734</v>
      </c>
      <c r="Z2722" s="7" t="s">
        <v>13264</v>
      </c>
      <c r="AA2722" s="7" t="s">
        <v>2166</v>
      </c>
    </row>
    <row r="2723" spans="1:27" x14ac:dyDescent="0.35">
      <c r="A2723" s="7" t="s">
        <v>0</v>
      </c>
      <c r="B2723" s="7">
        <v>3381</v>
      </c>
      <c r="C2723" s="7">
        <v>253</v>
      </c>
      <c r="D2723" s="7">
        <v>100</v>
      </c>
      <c r="E2723" s="7" t="s">
        <v>1</v>
      </c>
      <c r="F2723" s="7">
        <v>0</v>
      </c>
      <c r="G2723" s="7">
        <v>0</v>
      </c>
      <c r="H2723" s="7" t="s">
        <v>2734</v>
      </c>
      <c r="I2723" s="7" t="s">
        <v>13265</v>
      </c>
      <c r="J2723" s="7" t="s">
        <v>2166</v>
      </c>
      <c r="R2723" s="7" t="s">
        <v>0</v>
      </c>
      <c r="S2723" s="7">
        <v>3381</v>
      </c>
      <c r="T2723" s="7">
        <v>253</v>
      </c>
      <c r="U2723" s="7">
        <v>100</v>
      </c>
      <c r="V2723" s="7" t="s">
        <v>1</v>
      </c>
      <c r="W2723" s="7">
        <v>0</v>
      </c>
      <c r="X2723" s="7">
        <v>0</v>
      </c>
      <c r="Y2723" s="7" t="s">
        <v>2734</v>
      </c>
      <c r="Z2723" s="7" t="s">
        <v>13265</v>
      </c>
      <c r="AA2723" s="7" t="s">
        <v>2166</v>
      </c>
    </row>
    <row r="2724" spans="1:27" x14ac:dyDescent="0.35">
      <c r="A2724" s="7" t="s">
        <v>0</v>
      </c>
      <c r="B2724" s="7">
        <v>3381</v>
      </c>
      <c r="C2724" s="7">
        <v>253</v>
      </c>
      <c r="D2724" s="7">
        <v>100</v>
      </c>
      <c r="E2724" s="7" t="s">
        <v>1</v>
      </c>
      <c r="F2724" s="7">
        <v>0</v>
      </c>
      <c r="G2724" s="7">
        <v>0</v>
      </c>
      <c r="H2724" s="7" t="s">
        <v>2734</v>
      </c>
      <c r="I2724" s="7" t="s">
        <v>13266</v>
      </c>
      <c r="J2724" s="7" t="s">
        <v>2166</v>
      </c>
      <c r="R2724" s="7" t="s">
        <v>0</v>
      </c>
      <c r="S2724" s="7">
        <v>3381</v>
      </c>
      <c r="T2724" s="7">
        <v>253</v>
      </c>
      <c r="U2724" s="7">
        <v>100</v>
      </c>
      <c r="V2724" s="7" t="s">
        <v>1</v>
      </c>
      <c r="W2724" s="7">
        <v>0</v>
      </c>
      <c r="X2724" s="7">
        <v>0</v>
      </c>
      <c r="Y2724" s="7" t="s">
        <v>2734</v>
      </c>
      <c r="Z2724" s="7" t="s">
        <v>13266</v>
      </c>
      <c r="AA2724" s="7" t="s">
        <v>2166</v>
      </c>
    </row>
    <row r="2725" spans="1:27" x14ac:dyDescent="0.35">
      <c r="A2725" s="7" t="s">
        <v>0</v>
      </c>
      <c r="B2725" s="7">
        <v>3381</v>
      </c>
      <c r="C2725" s="7">
        <v>253</v>
      </c>
      <c r="D2725" s="7">
        <v>100</v>
      </c>
      <c r="E2725" s="7" t="s">
        <v>1</v>
      </c>
      <c r="F2725" s="7">
        <v>0</v>
      </c>
      <c r="G2725" s="7">
        <v>0</v>
      </c>
      <c r="H2725" s="7" t="s">
        <v>2734</v>
      </c>
      <c r="I2725" s="7" t="s">
        <v>13269</v>
      </c>
      <c r="J2725" s="7" t="s">
        <v>2166</v>
      </c>
      <c r="R2725" s="7" t="s">
        <v>0</v>
      </c>
      <c r="S2725" s="7">
        <v>3381</v>
      </c>
      <c r="T2725" s="7">
        <v>253</v>
      </c>
      <c r="U2725" s="7">
        <v>100</v>
      </c>
      <c r="V2725" s="7" t="s">
        <v>1</v>
      </c>
      <c r="W2725" s="7">
        <v>0</v>
      </c>
      <c r="X2725" s="7">
        <v>0</v>
      </c>
      <c r="Y2725" s="7" t="s">
        <v>2734</v>
      </c>
      <c r="Z2725" s="7" t="s">
        <v>13269</v>
      </c>
      <c r="AA2725" s="7" t="s">
        <v>2166</v>
      </c>
    </row>
    <row r="2726" spans="1:27" x14ac:dyDescent="0.35">
      <c r="A2726" s="7" t="s">
        <v>0</v>
      </c>
      <c r="B2726" s="7">
        <v>3381</v>
      </c>
      <c r="C2726" s="7">
        <v>253</v>
      </c>
      <c r="D2726" s="7">
        <v>100</v>
      </c>
      <c r="E2726" s="7" t="s">
        <v>1</v>
      </c>
      <c r="F2726" s="7">
        <v>0</v>
      </c>
      <c r="G2726" s="7">
        <v>0</v>
      </c>
      <c r="H2726" s="7" t="s">
        <v>2734</v>
      </c>
      <c r="I2726" s="7" t="s">
        <v>13268</v>
      </c>
      <c r="J2726" s="7" t="s">
        <v>2166</v>
      </c>
      <c r="R2726" s="7" t="s">
        <v>0</v>
      </c>
      <c r="S2726" s="7">
        <v>3381</v>
      </c>
      <c r="T2726" s="7">
        <v>253</v>
      </c>
      <c r="U2726" s="7">
        <v>100</v>
      </c>
      <c r="V2726" s="7" t="s">
        <v>1</v>
      </c>
      <c r="W2726" s="7">
        <v>0</v>
      </c>
      <c r="X2726" s="7">
        <v>0</v>
      </c>
      <c r="Y2726" s="7" t="s">
        <v>2734</v>
      </c>
      <c r="Z2726" s="7" t="s">
        <v>13268</v>
      </c>
      <c r="AA2726" s="7" t="s">
        <v>2166</v>
      </c>
    </row>
    <row r="2727" spans="1:27" x14ac:dyDescent="0.35">
      <c r="A2727" s="7" t="s">
        <v>0</v>
      </c>
      <c r="B2727" s="7">
        <v>3381</v>
      </c>
      <c r="C2727" s="7">
        <v>253</v>
      </c>
      <c r="D2727" s="7">
        <v>100</v>
      </c>
      <c r="E2727" s="7" t="s">
        <v>1</v>
      </c>
      <c r="F2727" s="7">
        <v>0</v>
      </c>
      <c r="G2727" s="7">
        <v>0</v>
      </c>
      <c r="H2727" s="7" t="s">
        <v>2734</v>
      </c>
      <c r="I2727" s="7" t="s">
        <v>13262</v>
      </c>
      <c r="J2727" s="7" t="s">
        <v>2166</v>
      </c>
      <c r="R2727" s="7" t="s">
        <v>0</v>
      </c>
      <c r="S2727" s="7">
        <v>3381</v>
      </c>
      <c r="T2727" s="7">
        <v>253</v>
      </c>
      <c r="U2727" s="7">
        <v>100</v>
      </c>
      <c r="V2727" s="7" t="s">
        <v>1</v>
      </c>
      <c r="W2727" s="7">
        <v>0</v>
      </c>
      <c r="X2727" s="7">
        <v>0</v>
      </c>
      <c r="Y2727" s="7" t="s">
        <v>2734</v>
      </c>
      <c r="Z2727" s="7" t="s">
        <v>13262</v>
      </c>
      <c r="AA2727" s="7" t="s">
        <v>2166</v>
      </c>
    </row>
    <row r="2728" spans="1:27" x14ac:dyDescent="0.35">
      <c r="A2728" s="7" t="s">
        <v>0</v>
      </c>
      <c r="B2728" s="7">
        <v>3381</v>
      </c>
      <c r="C2728" s="7">
        <v>253</v>
      </c>
      <c r="D2728" s="7">
        <v>100</v>
      </c>
      <c r="E2728" s="7" t="s">
        <v>1</v>
      </c>
      <c r="F2728" s="7">
        <v>0</v>
      </c>
      <c r="G2728" s="7">
        <v>0</v>
      </c>
      <c r="H2728" s="7" t="s">
        <v>2734</v>
      </c>
      <c r="I2728" s="7" t="s">
        <v>13270</v>
      </c>
      <c r="J2728" s="7" t="s">
        <v>2166</v>
      </c>
      <c r="R2728" s="7" t="s">
        <v>0</v>
      </c>
      <c r="S2728" s="7">
        <v>3381</v>
      </c>
      <c r="T2728" s="7">
        <v>253</v>
      </c>
      <c r="U2728" s="7">
        <v>100</v>
      </c>
      <c r="V2728" s="7" t="s">
        <v>1</v>
      </c>
      <c r="W2728" s="7">
        <v>0</v>
      </c>
      <c r="X2728" s="7">
        <v>0</v>
      </c>
      <c r="Y2728" s="7" t="s">
        <v>2734</v>
      </c>
      <c r="Z2728" s="7" t="s">
        <v>13270</v>
      </c>
      <c r="AA2728" s="7" t="s">
        <v>2166</v>
      </c>
    </row>
    <row r="2729" spans="1:27" x14ac:dyDescent="0.35">
      <c r="A2729" s="7" t="s">
        <v>0</v>
      </c>
      <c r="B2729" s="7">
        <v>3381</v>
      </c>
      <c r="C2729" s="7">
        <v>253</v>
      </c>
      <c r="D2729" s="7">
        <v>100</v>
      </c>
      <c r="E2729" s="7" t="s">
        <v>1</v>
      </c>
      <c r="F2729" s="7">
        <v>0</v>
      </c>
      <c r="G2729" s="7">
        <v>0</v>
      </c>
      <c r="H2729" s="7" t="s">
        <v>2734</v>
      </c>
      <c r="I2729" s="7" t="s">
        <v>13273</v>
      </c>
      <c r="J2729" s="7" t="s">
        <v>2166</v>
      </c>
      <c r="R2729" s="7" t="s">
        <v>0</v>
      </c>
      <c r="S2729" s="7">
        <v>3381</v>
      </c>
      <c r="T2729" s="7">
        <v>253</v>
      </c>
      <c r="U2729" s="7">
        <v>100</v>
      </c>
      <c r="V2729" s="7" t="s">
        <v>1</v>
      </c>
      <c r="W2729" s="7">
        <v>0</v>
      </c>
      <c r="X2729" s="7">
        <v>0</v>
      </c>
      <c r="Y2729" s="7" t="s">
        <v>2734</v>
      </c>
      <c r="Z2729" s="7" t="s">
        <v>13273</v>
      </c>
      <c r="AA2729" s="7" t="s">
        <v>2166</v>
      </c>
    </row>
    <row r="2730" spans="1:27" x14ac:dyDescent="0.35">
      <c r="A2730" s="7" t="s">
        <v>0</v>
      </c>
      <c r="B2730" s="7">
        <v>3381</v>
      </c>
      <c r="C2730" s="7">
        <v>253</v>
      </c>
      <c r="D2730" s="7">
        <v>100</v>
      </c>
      <c r="E2730" s="7" t="s">
        <v>1</v>
      </c>
      <c r="F2730" s="7">
        <v>0</v>
      </c>
      <c r="G2730" s="7">
        <v>0</v>
      </c>
      <c r="H2730" s="7" t="s">
        <v>2734</v>
      </c>
      <c r="I2730" s="7" t="s">
        <v>13272</v>
      </c>
      <c r="J2730" s="7" t="s">
        <v>2166</v>
      </c>
      <c r="R2730" s="7" t="s">
        <v>0</v>
      </c>
      <c r="S2730" s="7">
        <v>3381</v>
      </c>
      <c r="T2730" s="7">
        <v>253</v>
      </c>
      <c r="U2730" s="7">
        <v>100</v>
      </c>
      <c r="V2730" s="7" t="s">
        <v>1</v>
      </c>
      <c r="W2730" s="7">
        <v>0</v>
      </c>
      <c r="X2730" s="7">
        <v>0</v>
      </c>
      <c r="Y2730" s="7" t="s">
        <v>2734</v>
      </c>
      <c r="Z2730" s="7" t="s">
        <v>13272</v>
      </c>
      <c r="AA2730" s="7" t="s">
        <v>2166</v>
      </c>
    </row>
    <row r="2731" spans="1:27" x14ac:dyDescent="0.35">
      <c r="A2731" s="7" t="s">
        <v>0</v>
      </c>
      <c r="B2731" s="7">
        <v>3381</v>
      </c>
      <c r="C2731" s="7">
        <v>253</v>
      </c>
      <c r="D2731" s="7">
        <v>100</v>
      </c>
      <c r="E2731" s="7" t="s">
        <v>1</v>
      </c>
      <c r="F2731" s="7">
        <v>0</v>
      </c>
      <c r="G2731" s="7">
        <v>0</v>
      </c>
      <c r="H2731" s="7" t="s">
        <v>2734</v>
      </c>
      <c r="I2731" s="7" t="s">
        <v>13267</v>
      </c>
      <c r="J2731" s="7" t="s">
        <v>2166</v>
      </c>
      <c r="R2731" s="7" t="s">
        <v>0</v>
      </c>
      <c r="S2731" s="7">
        <v>3381</v>
      </c>
      <c r="T2731" s="7">
        <v>253</v>
      </c>
      <c r="U2731" s="7">
        <v>100</v>
      </c>
      <c r="V2731" s="7" t="s">
        <v>1</v>
      </c>
      <c r="W2731" s="7">
        <v>0</v>
      </c>
      <c r="X2731" s="7">
        <v>0</v>
      </c>
      <c r="Y2731" s="7" t="s">
        <v>2734</v>
      </c>
      <c r="Z2731" s="7" t="s">
        <v>13267</v>
      </c>
      <c r="AA2731" s="7" t="s">
        <v>2166</v>
      </c>
    </row>
    <row r="2732" spans="1:27" x14ac:dyDescent="0.35">
      <c r="A2732" s="7" t="s">
        <v>0</v>
      </c>
      <c r="B2732" s="7">
        <v>3381</v>
      </c>
      <c r="C2732" s="7">
        <v>253</v>
      </c>
      <c r="D2732" s="7">
        <v>100</v>
      </c>
      <c r="E2732" s="7" t="s">
        <v>1</v>
      </c>
      <c r="F2732" s="7">
        <v>0</v>
      </c>
      <c r="G2732" s="7">
        <v>0</v>
      </c>
      <c r="H2732" s="7" t="s">
        <v>2734</v>
      </c>
      <c r="I2732" s="7" t="s">
        <v>13276</v>
      </c>
      <c r="J2732" s="7" t="s">
        <v>2166</v>
      </c>
      <c r="R2732" s="7" t="s">
        <v>0</v>
      </c>
      <c r="S2732" s="7">
        <v>3381</v>
      </c>
      <c r="T2732" s="7">
        <v>253</v>
      </c>
      <c r="U2732" s="7">
        <v>100</v>
      </c>
      <c r="V2732" s="7" t="s">
        <v>1</v>
      </c>
      <c r="W2732" s="7">
        <v>0</v>
      </c>
      <c r="X2732" s="7">
        <v>0</v>
      </c>
      <c r="Y2732" s="7" t="s">
        <v>2734</v>
      </c>
      <c r="Z2732" s="7" t="s">
        <v>13276</v>
      </c>
      <c r="AA2732" s="7" t="s">
        <v>2166</v>
      </c>
    </row>
    <row r="2733" spans="1:27" x14ac:dyDescent="0.35">
      <c r="A2733" s="7" t="s">
        <v>0</v>
      </c>
      <c r="B2733" s="7">
        <v>3381</v>
      </c>
      <c r="C2733" s="7">
        <v>253</v>
      </c>
      <c r="D2733" s="7">
        <v>100</v>
      </c>
      <c r="E2733" s="7" t="s">
        <v>1</v>
      </c>
      <c r="F2733" s="7">
        <v>0</v>
      </c>
      <c r="G2733" s="7">
        <v>0</v>
      </c>
      <c r="H2733" s="7" t="s">
        <v>2734</v>
      </c>
      <c r="I2733" s="7" t="s">
        <v>13274</v>
      </c>
      <c r="J2733" s="7" t="s">
        <v>2166</v>
      </c>
      <c r="R2733" s="7" t="s">
        <v>0</v>
      </c>
      <c r="S2733" s="7">
        <v>3381</v>
      </c>
      <c r="T2733" s="7">
        <v>253</v>
      </c>
      <c r="U2733" s="7">
        <v>100</v>
      </c>
      <c r="V2733" s="7" t="s">
        <v>1</v>
      </c>
      <c r="W2733" s="7">
        <v>0</v>
      </c>
      <c r="X2733" s="7">
        <v>0</v>
      </c>
      <c r="Y2733" s="7" t="s">
        <v>2734</v>
      </c>
      <c r="Z2733" s="7" t="s">
        <v>13274</v>
      </c>
      <c r="AA2733" s="7" t="s">
        <v>2166</v>
      </c>
    </row>
    <row r="2734" spans="1:27" x14ac:dyDescent="0.35">
      <c r="A2734" s="7" t="s">
        <v>0</v>
      </c>
      <c r="B2734" s="7">
        <v>3381</v>
      </c>
      <c r="C2734" s="7">
        <v>253</v>
      </c>
      <c r="D2734" s="7">
        <v>100</v>
      </c>
      <c r="E2734" s="7" t="s">
        <v>1</v>
      </c>
      <c r="F2734" s="7">
        <v>0</v>
      </c>
      <c r="G2734" s="7">
        <v>0</v>
      </c>
      <c r="H2734" s="7" t="s">
        <v>2734</v>
      </c>
      <c r="I2734" s="7" t="s">
        <v>13275</v>
      </c>
      <c r="J2734" s="7" t="s">
        <v>2166</v>
      </c>
      <c r="R2734" s="7" t="s">
        <v>0</v>
      </c>
      <c r="S2734" s="7">
        <v>3381</v>
      </c>
      <c r="T2734" s="7">
        <v>253</v>
      </c>
      <c r="U2734" s="7">
        <v>100</v>
      </c>
      <c r="V2734" s="7" t="s">
        <v>1</v>
      </c>
      <c r="W2734" s="7">
        <v>0</v>
      </c>
      <c r="X2734" s="7">
        <v>0</v>
      </c>
      <c r="Y2734" s="7" t="s">
        <v>2734</v>
      </c>
      <c r="Z2734" s="7" t="s">
        <v>13275</v>
      </c>
      <c r="AA2734" s="7" t="s">
        <v>2166</v>
      </c>
    </row>
    <row r="2735" spans="1:27" x14ac:dyDescent="0.35">
      <c r="A2735" s="7" t="s">
        <v>0</v>
      </c>
      <c r="B2735" s="7">
        <v>3381</v>
      </c>
      <c r="C2735" s="7">
        <v>253</v>
      </c>
      <c r="D2735" s="7">
        <v>100</v>
      </c>
      <c r="E2735" s="7" t="s">
        <v>1</v>
      </c>
      <c r="F2735" s="7">
        <v>0</v>
      </c>
      <c r="G2735" s="7">
        <v>0</v>
      </c>
      <c r="H2735" s="7" t="s">
        <v>2734</v>
      </c>
      <c r="I2735" s="7" t="s">
        <v>13277</v>
      </c>
      <c r="J2735" s="7" t="s">
        <v>2166</v>
      </c>
      <c r="R2735" s="7" t="s">
        <v>0</v>
      </c>
      <c r="S2735" s="7">
        <v>3381</v>
      </c>
      <c r="T2735" s="7">
        <v>253</v>
      </c>
      <c r="U2735" s="7">
        <v>100</v>
      </c>
      <c r="V2735" s="7" t="s">
        <v>1</v>
      </c>
      <c r="W2735" s="7">
        <v>0</v>
      </c>
      <c r="X2735" s="7">
        <v>0</v>
      </c>
      <c r="Y2735" s="7" t="s">
        <v>2734</v>
      </c>
      <c r="Z2735" s="7" t="s">
        <v>13277</v>
      </c>
      <c r="AA2735" s="7" t="s">
        <v>2166</v>
      </c>
    </row>
    <row r="2736" spans="1:27" x14ac:dyDescent="0.35">
      <c r="A2736" s="7" t="s">
        <v>0</v>
      </c>
      <c r="B2736" s="7">
        <v>3381</v>
      </c>
      <c r="C2736" s="7">
        <v>253</v>
      </c>
      <c r="D2736" s="7">
        <v>100</v>
      </c>
      <c r="E2736" s="7" t="s">
        <v>1</v>
      </c>
      <c r="F2736" s="7">
        <v>0</v>
      </c>
      <c r="G2736" s="7">
        <v>0</v>
      </c>
      <c r="H2736" s="7" t="s">
        <v>2734</v>
      </c>
      <c r="I2736" s="7" t="s">
        <v>13279</v>
      </c>
      <c r="J2736" s="7" t="s">
        <v>2166</v>
      </c>
      <c r="R2736" s="7" t="s">
        <v>0</v>
      </c>
      <c r="S2736" s="7">
        <v>3381</v>
      </c>
      <c r="T2736" s="7">
        <v>253</v>
      </c>
      <c r="U2736" s="7">
        <v>100</v>
      </c>
      <c r="V2736" s="7" t="s">
        <v>1</v>
      </c>
      <c r="W2736" s="7">
        <v>0</v>
      </c>
      <c r="X2736" s="7">
        <v>0</v>
      </c>
      <c r="Y2736" s="7" t="s">
        <v>2734</v>
      </c>
      <c r="Z2736" s="7" t="s">
        <v>13279</v>
      </c>
      <c r="AA2736" s="7" t="s">
        <v>2166</v>
      </c>
    </row>
    <row r="2737" spans="1:27" x14ac:dyDescent="0.35">
      <c r="A2737" s="7" t="s">
        <v>0</v>
      </c>
      <c r="B2737" s="7">
        <v>3381</v>
      </c>
      <c r="C2737" s="7">
        <v>253</v>
      </c>
      <c r="D2737" s="7">
        <v>100</v>
      </c>
      <c r="E2737" s="7" t="s">
        <v>1</v>
      </c>
      <c r="F2737" s="7">
        <v>0</v>
      </c>
      <c r="G2737" s="7">
        <v>0</v>
      </c>
      <c r="H2737" s="7" t="s">
        <v>2734</v>
      </c>
      <c r="I2737" s="7" t="s">
        <v>13281</v>
      </c>
      <c r="J2737" s="7" t="s">
        <v>2166</v>
      </c>
      <c r="R2737" s="7" t="s">
        <v>0</v>
      </c>
      <c r="S2737" s="7">
        <v>3381</v>
      </c>
      <c r="T2737" s="7">
        <v>253</v>
      </c>
      <c r="U2737" s="7">
        <v>100</v>
      </c>
      <c r="V2737" s="7" t="s">
        <v>1</v>
      </c>
      <c r="W2737" s="7">
        <v>0</v>
      </c>
      <c r="X2737" s="7">
        <v>0</v>
      </c>
      <c r="Y2737" s="7" t="s">
        <v>2734</v>
      </c>
      <c r="Z2737" s="7" t="s">
        <v>13281</v>
      </c>
      <c r="AA2737" s="7" t="s">
        <v>2166</v>
      </c>
    </row>
    <row r="2738" spans="1:27" x14ac:dyDescent="0.35">
      <c r="A2738" s="7" t="s">
        <v>0</v>
      </c>
      <c r="B2738" s="7">
        <v>3381</v>
      </c>
      <c r="C2738" s="7">
        <v>253</v>
      </c>
      <c r="D2738" s="7">
        <v>100</v>
      </c>
      <c r="E2738" s="7" t="s">
        <v>1</v>
      </c>
      <c r="F2738" s="7">
        <v>0</v>
      </c>
      <c r="G2738" s="7">
        <v>0</v>
      </c>
      <c r="H2738" s="7" t="s">
        <v>2734</v>
      </c>
      <c r="I2738" s="7" t="s">
        <v>13282</v>
      </c>
      <c r="J2738" s="7" t="s">
        <v>2166</v>
      </c>
      <c r="R2738" s="7" t="s">
        <v>0</v>
      </c>
      <c r="S2738" s="7">
        <v>3381</v>
      </c>
      <c r="T2738" s="7">
        <v>253</v>
      </c>
      <c r="U2738" s="7">
        <v>100</v>
      </c>
      <c r="V2738" s="7" t="s">
        <v>1</v>
      </c>
      <c r="W2738" s="7">
        <v>0</v>
      </c>
      <c r="X2738" s="7">
        <v>0</v>
      </c>
      <c r="Y2738" s="7" t="s">
        <v>2734</v>
      </c>
      <c r="Z2738" s="7" t="s">
        <v>13282</v>
      </c>
      <c r="AA2738" s="7" t="s">
        <v>2166</v>
      </c>
    </row>
    <row r="2739" spans="1:27" x14ac:dyDescent="0.35">
      <c r="A2739" s="7" t="s">
        <v>0</v>
      </c>
      <c r="B2739" s="7">
        <v>3381</v>
      </c>
      <c r="C2739" s="7">
        <v>253</v>
      </c>
      <c r="D2739" s="7">
        <v>100</v>
      </c>
      <c r="E2739" s="7" t="s">
        <v>1</v>
      </c>
      <c r="F2739" s="7">
        <v>0</v>
      </c>
      <c r="G2739" s="7">
        <v>0</v>
      </c>
      <c r="H2739" s="7" t="s">
        <v>2734</v>
      </c>
      <c r="I2739" s="7" t="s">
        <v>13280</v>
      </c>
      <c r="J2739" s="7" t="s">
        <v>2166</v>
      </c>
      <c r="R2739" s="7" t="s">
        <v>0</v>
      </c>
      <c r="S2739" s="7">
        <v>3381</v>
      </c>
      <c r="T2739" s="7">
        <v>253</v>
      </c>
      <c r="U2739" s="7">
        <v>100</v>
      </c>
      <c r="V2739" s="7" t="s">
        <v>1</v>
      </c>
      <c r="W2739" s="7">
        <v>0</v>
      </c>
      <c r="X2739" s="7">
        <v>0</v>
      </c>
      <c r="Y2739" s="7" t="s">
        <v>2734</v>
      </c>
      <c r="Z2739" s="7" t="s">
        <v>13280</v>
      </c>
      <c r="AA2739" s="7" t="s">
        <v>2166</v>
      </c>
    </row>
    <row r="2740" spans="1:27" x14ac:dyDescent="0.35">
      <c r="A2740" s="7" t="s">
        <v>0</v>
      </c>
      <c r="B2740" s="7">
        <v>3381</v>
      </c>
      <c r="C2740" s="7">
        <v>253</v>
      </c>
      <c r="D2740" s="7">
        <v>100</v>
      </c>
      <c r="E2740" s="7" t="s">
        <v>1</v>
      </c>
      <c r="F2740" s="7">
        <v>0</v>
      </c>
      <c r="G2740" s="7">
        <v>0</v>
      </c>
      <c r="H2740" s="7" t="s">
        <v>2734</v>
      </c>
      <c r="I2740" s="7" t="s">
        <v>13271</v>
      </c>
      <c r="J2740" s="7" t="s">
        <v>2166</v>
      </c>
      <c r="R2740" s="7" t="s">
        <v>0</v>
      </c>
      <c r="S2740" s="7">
        <v>3381</v>
      </c>
      <c r="T2740" s="7">
        <v>253</v>
      </c>
      <c r="U2740" s="7">
        <v>100</v>
      </c>
      <c r="V2740" s="7" t="s">
        <v>1</v>
      </c>
      <c r="W2740" s="7">
        <v>0</v>
      </c>
      <c r="X2740" s="7">
        <v>0</v>
      </c>
      <c r="Y2740" s="7" t="s">
        <v>2734</v>
      </c>
      <c r="Z2740" s="7" t="s">
        <v>13271</v>
      </c>
      <c r="AA2740" s="7" t="s">
        <v>2166</v>
      </c>
    </row>
    <row r="2741" spans="1:27" x14ac:dyDescent="0.35">
      <c r="A2741" s="7" t="s">
        <v>0</v>
      </c>
      <c r="B2741" s="7">
        <v>3381</v>
      </c>
      <c r="C2741" s="7">
        <v>253</v>
      </c>
      <c r="D2741" s="7">
        <v>100</v>
      </c>
      <c r="E2741" s="7" t="s">
        <v>1</v>
      </c>
      <c r="F2741" s="7">
        <v>0</v>
      </c>
      <c r="G2741" s="7">
        <v>0</v>
      </c>
      <c r="H2741" s="7" t="s">
        <v>2734</v>
      </c>
      <c r="I2741" s="7" t="s">
        <v>13283</v>
      </c>
      <c r="J2741" s="7" t="s">
        <v>2166</v>
      </c>
      <c r="R2741" s="7" t="s">
        <v>0</v>
      </c>
      <c r="S2741" s="7">
        <v>3381</v>
      </c>
      <c r="T2741" s="7">
        <v>253</v>
      </c>
      <c r="U2741" s="7">
        <v>100</v>
      </c>
      <c r="V2741" s="7" t="s">
        <v>1</v>
      </c>
      <c r="W2741" s="7">
        <v>0</v>
      </c>
      <c r="X2741" s="7">
        <v>0</v>
      </c>
      <c r="Y2741" s="7" t="s">
        <v>2734</v>
      </c>
      <c r="Z2741" s="7" t="s">
        <v>13283</v>
      </c>
      <c r="AA2741" s="7" t="s">
        <v>2166</v>
      </c>
    </row>
    <row r="2742" spans="1:27" x14ac:dyDescent="0.35">
      <c r="A2742" s="7" t="s">
        <v>0</v>
      </c>
      <c r="B2742" s="7">
        <v>3381</v>
      </c>
      <c r="C2742" s="7">
        <v>253</v>
      </c>
      <c r="D2742" s="7">
        <v>100</v>
      </c>
      <c r="E2742" s="7" t="s">
        <v>1</v>
      </c>
      <c r="F2742" s="7">
        <v>0</v>
      </c>
      <c r="G2742" s="7">
        <v>0</v>
      </c>
      <c r="H2742" s="7" t="s">
        <v>2734</v>
      </c>
      <c r="I2742" s="7" t="s">
        <v>13284</v>
      </c>
      <c r="J2742" s="7" t="s">
        <v>2166</v>
      </c>
      <c r="R2742" s="7" t="s">
        <v>0</v>
      </c>
      <c r="S2742" s="7">
        <v>3381</v>
      </c>
      <c r="T2742" s="7">
        <v>253</v>
      </c>
      <c r="U2742" s="7">
        <v>100</v>
      </c>
      <c r="V2742" s="7" t="s">
        <v>1</v>
      </c>
      <c r="W2742" s="7">
        <v>0</v>
      </c>
      <c r="X2742" s="7">
        <v>0</v>
      </c>
      <c r="Y2742" s="7" t="s">
        <v>2734</v>
      </c>
      <c r="Z2742" s="7" t="s">
        <v>13284</v>
      </c>
      <c r="AA2742" s="7" t="s">
        <v>2166</v>
      </c>
    </row>
    <row r="2743" spans="1:27" x14ac:dyDescent="0.35">
      <c r="A2743" s="7" t="s">
        <v>0</v>
      </c>
      <c r="B2743" s="7">
        <v>3381</v>
      </c>
      <c r="C2743" s="7">
        <v>253</v>
      </c>
      <c r="D2743" s="7">
        <v>100</v>
      </c>
      <c r="E2743" s="7" t="s">
        <v>1</v>
      </c>
      <c r="F2743" s="7">
        <v>0</v>
      </c>
      <c r="G2743" s="7">
        <v>0</v>
      </c>
      <c r="H2743" s="7" t="s">
        <v>2734</v>
      </c>
      <c r="I2743" s="7" t="s">
        <v>13286</v>
      </c>
      <c r="J2743" s="7" t="s">
        <v>2166</v>
      </c>
      <c r="R2743" s="7" t="s">
        <v>0</v>
      </c>
      <c r="S2743" s="7">
        <v>3381</v>
      </c>
      <c r="T2743" s="7">
        <v>253</v>
      </c>
      <c r="U2743" s="7">
        <v>100</v>
      </c>
      <c r="V2743" s="7" t="s">
        <v>1</v>
      </c>
      <c r="W2743" s="7">
        <v>0</v>
      </c>
      <c r="X2743" s="7">
        <v>0</v>
      </c>
      <c r="Y2743" s="7" t="s">
        <v>2734</v>
      </c>
      <c r="Z2743" s="7" t="s">
        <v>13286</v>
      </c>
      <c r="AA2743" s="7" t="s">
        <v>2166</v>
      </c>
    </row>
    <row r="2744" spans="1:27" x14ac:dyDescent="0.35">
      <c r="A2744" s="7" t="s">
        <v>0</v>
      </c>
      <c r="B2744" s="7">
        <v>3381</v>
      </c>
      <c r="C2744" s="7">
        <v>253</v>
      </c>
      <c r="D2744" s="7">
        <v>100</v>
      </c>
      <c r="E2744" s="7" t="s">
        <v>1</v>
      </c>
      <c r="F2744" s="7">
        <v>0</v>
      </c>
      <c r="G2744" s="7">
        <v>0</v>
      </c>
      <c r="H2744" s="7" t="s">
        <v>2734</v>
      </c>
      <c r="I2744" s="7" t="s">
        <v>13285</v>
      </c>
      <c r="J2744" s="7" t="s">
        <v>2166</v>
      </c>
      <c r="R2744" s="7" t="s">
        <v>0</v>
      </c>
      <c r="S2744" s="7">
        <v>3381</v>
      </c>
      <c r="T2744" s="7">
        <v>253</v>
      </c>
      <c r="U2744" s="7">
        <v>100</v>
      </c>
      <c r="V2744" s="7" t="s">
        <v>1</v>
      </c>
      <c r="W2744" s="7">
        <v>0</v>
      </c>
      <c r="X2744" s="7">
        <v>0</v>
      </c>
      <c r="Y2744" s="7" t="s">
        <v>2734</v>
      </c>
      <c r="Z2744" s="7" t="s">
        <v>13285</v>
      </c>
      <c r="AA2744" s="7" t="s">
        <v>2166</v>
      </c>
    </row>
    <row r="2745" spans="1:27" x14ac:dyDescent="0.35">
      <c r="A2745" s="7" t="s">
        <v>0</v>
      </c>
      <c r="B2745" s="7">
        <v>3381</v>
      </c>
      <c r="C2745" s="7">
        <v>253</v>
      </c>
      <c r="D2745" s="7">
        <v>100</v>
      </c>
      <c r="E2745" s="7" t="s">
        <v>1</v>
      </c>
      <c r="F2745" s="7">
        <v>0</v>
      </c>
      <c r="G2745" s="7">
        <v>0</v>
      </c>
      <c r="H2745" s="7" t="s">
        <v>2734</v>
      </c>
      <c r="I2745" s="7" t="s">
        <v>13287</v>
      </c>
      <c r="J2745" s="7" t="s">
        <v>2166</v>
      </c>
      <c r="R2745" s="7" t="s">
        <v>0</v>
      </c>
      <c r="S2745" s="7">
        <v>3381</v>
      </c>
      <c r="T2745" s="7">
        <v>253</v>
      </c>
      <c r="U2745" s="7">
        <v>100</v>
      </c>
      <c r="V2745" s="7" t="s">
        <v>1</v>
      </c>
      <c r="W2745" s="7">
        <v>0</v>
      </c>
      <c r="X2745" s="7">
        <v>0</v>
      </c>
      <c r="Y2745" s="7" t="s">
        <v>2734</v>
      </c>
      <c r="Z2745" s="7" t="s">
        <v>13287</v>
      </c>
      <c r="AA2745" s="7" t="s">
        <v>2166</v>
      </c>
    </row>
    <row r="2746" spans="1:27" x14ac:dyDescent="0.35">
      <c r="A2746" s="7" t="s">
        <v>0</v>
      </c>
      <c r="B2746" s="7">
        <v>3381</v>
      </c>
      <c r="C2746" s="7">
        <v>253</v>
      </c>
      <c r="D2746" s="7">
        <v>100</v>
      </c>
      <c r="E2746" s="7" t="s">
        <v>1</v>
      </c>
      <c r="F2746" s="7">
        <v>0</v>
      </c>
      <c r="G2746" s="7">
        <v>0</v>
      </c>
      <c r="H2746" s="7" t="s">
        <v>2734</v>
      </c>
      <c r="I2746" s="7" t="s">
        <v>13278</v>
      </c>
      <c r="J2746" s="7" t="s">
        <v>2166</v>
      </c>
      <c r="R2746" s="7" t="s">
        <v>0</v>
      </c>
      <c r="S2746" s="7">
        <v>3381</v>
      </c>
      <c r="T2746" s="7">
        <v>253</v>
      </c>
      <c r="U2746" s="7">
        <v>100</v>
      </c>
      <c r="V2746" s="7" t="s">
        <v>1</v>
      </c>
      <c r="W2746" s="7">
        <v>0</v>
      </c>
      <c r="X2746" s="7">
        <v>0</v>
      </c>
      <c r="Y2746" s="7" t="s">
        <v>2734</v>
      </c>
      <c r="Z2746" s="7" t="s">
        <v>13278</v>
      </c>
      <c r="AA2746" s="7" t="s">
        <v>2166</v>
      </c>
    </row>
    <row r="2747" spans="1:27" x14ac:dyDescent="0.35">
      <c r="A2747" s="7" t="s">
        <v>0</v>
      </c>
      <c r="B2747" s="7">
        <v>3381</v>
      </c>
      <c r="C2747" s="7">
        <v>253</v>
      </c>
      <c r="D2747" s="7">
        <v>100</v>
      </c>
      <c r="E2747" s="7" t="s">
        <v>1</v>
      </c>
      <c r="F2747" s="7">
        <v>0</v>
      </c>
      <c r="G2747" s="7">
        <v>0</v>
      </c>
      <c r="H2747" s="7" t="s">
        <v>2734</v>
      </c>
      <c r="I2747" s="7" t="s">
        <v>13288</v>
      </c>
      <c r="J2747" s="7" t="s">
        <v>2166</v>
      </c>
      <c r="R2747" s="7" t="s">
        <v>0</v>
      </c>
      <c r="S2747" s="7">
        <v>3381</v>
      </c>
      <c r="T2747" s="7">
        <v>253</v>
      </c>
      <c r="U2747" s="7">
        <v>100</v>
      </c>
      <c r="V2747" s="7" t="s">
        <v>1</v>
      </c>
      <c r="W2747" s="7">
        <v>0</v>
      </c>
      <c r="X2747" s="7">
        <v>0</v>
      </c>
      <c r="Y2747" s="7" t="s">
        <v>2734</v>
      </c>
      <c r="Z2747" s="7" t="s">
        <v>13288</v>
      </c>
      <c r="AA2747" s="7" t="s">
        <v>2166</v>
      </c>
    </row>
    <row r="2748" spans="1:27" x14ac:dyDescent="0.35">
      <c r="A2748" s="7" t="s">
        <v>0</v>
      </c>
      <c r="B2748" s="7">
        <v>3381</v>
      </c>
      <c r="C2748" s="7">
        <v>253</v>
      </c>
      <c r="D2748" s="7">
        <v>100</v>
      </c>
      <c r="E2748" s="7" t="s">
        <v>1</v>
      </c>
      <c r="F2748" s="7">
        <v>0</v>
      </c>
      <c r="G2748" s="7">
        <v>0</v>
      </c>
      <c r="H2748" s="7" t="s">
        <v>2734</v>
      </c>
      <c r="I2748" s="7" t="s">
        <v>13289</v>
      </c>
      <c r="J2748" s="7" t="s">
        <v>2166</v>
      </c>
      <c r="R2748" s="7" t="s">
        <v>0</v>
      </c>
      <c r="S2748" s="7">
        <v>3381</v>
      </c>
      <c r="T2748" s="7">
        <v>253</v>
      </c>
      <c r="U2748" s="7">
        <v>100</v>
      </c>
      <c r="V2748" s="7" t="s">
        <v>1</v>
      </c>
      <c r="W2748" s="7">
        <v>0</v>
      </c>
      <c r="X2748" s="7">
        <v>0</v>
      </c>
      <c r="Y2748" s="7" t="s">
        <v>2734</v>
      </c>
      <c r="Z2748" s="7" t="s">
        <v>13289</v>
      </c>
      <c r="AA2748" s="7" t="s">
        <v>2166</v>
      </c>
    </row>
    <row r="2749" spans="1:27" x14ac:dyDescent="0.35">
      <c r="A2749" s="7" t="s">
        <v>0</v>
      </c>
      <c r="B2749" s="7">
        <v>3381</v>
      </c>
      <c r="C2749" s="7">
        <v>253</v>
      </c>
      <c r="D2749" s="7">
        <v>100</v>
      </c>
      <c r="E2749" s="7" t="s">
        <v>1</v>
      </c>
      <c r="F2749" s="7">
        <v>0</v>
      </c>
      <c r="G2749" s="7">
        <v>0</v>
      </c>
      <c r="H2749" s="7" t="s">
        <v>2734</v>
      </c>
      <c r="I2749" s="7" t="s">
        <v>13290</v>
      </c>
      <c r="J2749" s="7" t="s">
        <v>2166</v>
      </c>
      <c r="R2749" s="7" t="s">
        <v>0</v>
      </c>
      <c r="S2749" s="7">
        <v>3381</v>
      </c>
      <c r="T2749" s="7">
        <v>253</v>
      </c>
      <c r="U2749" s="7">
        <v>100</v>
      </c>
      <c r="V2749" s="7" t="s">
        <v>1</v>
      </c>
      <c r="W2749" s="7">
        <v>0</v>
      </c>
      <c r="X2749" s="7">
        <v>0</v>
      </c>
      <c r="Y2749" s="7" t="s">
        <v>2734</v>
      </c>
      <c r="Z2749" s="7" t="s">
        <v>13290</v>
      </c>
      <c r="AA2749" s="7" t="s">
        <v>2166</v>
      </c>
    </row>
    <row r="2750" spans="1:27" x14ac:dyDescent="0.35">
      <c r="A2750" s="7" t="s">
        <v>0</v>
      </c>
      <c r="B2750" s="7">
        <v>3381</v>
      </c>
      <c r="C2750" s="7">
        <v>253</v>
      </c>
      <c r="D2750" s="7">
        <v>100</v>
      </c>
      <c r="E2750" s="7" t="s">
        <v>1</v>
      </c>
      <c r="F2750" s="7">
        <v>0</v>
      </c>
      <c r="G2750" s="7">
        <v>0</v>
      </c>
      <c r="H2750" s="7" t="s">
        <v>2734</v>
      </c>
      <c r="I2750" s="7" t="s">
        <v>13291</v>
      </c>
      <c r="J2750" s="7" t="s">
        <v>2166</v>
      </c>
      <c r="R2750" s="7" t="s">
        <v>0</v>
      </c>
      <c r="S2750" s="7">
        <v>3381</v>
      </c>
      <c r="T2750" s="7">
        <v>253</v>
      </c>
      <c r="U2750" s="7">
        <v>100</v>
      </c>
      <c r="V2750" s="7" t="s">
        <v>1</v>
      </c>
      <c r="W2750" s="7">
        <v>0</v>
      </c>
      <c r="X2750" s="7">
        <v>0</v>
      </c>
      <c r="Y2750" s="7" t="s">
        <v>2734</v>
      </c>
      <c r="Z2750" s="7" t="s">
        <v>13291</v>
      </c>
      <c r="AA2750" s="7" t="s">
        <v>2166</v>
      </c>
    </row>
    <row r="2751" spans="1:27" x14ac:dyDescent="0.35">
      <c r="A2751" s="7" t="s">
        <v>0</v>
      </c>
      <c r="B2751" s="7">
        <v>3381</v>
      </c>
      <c r="C2751" s="7">
        <v>253</v>
      </c>
      <c r="D2751" s="7">
        <v>100</v>
      </c>
      <c r="E2751" s="7" t="s">
        <v>1</v>
      </c>
      <c r="F2751" s="7">
        <v>0</v>
      </c>
      <c r="G2751" s="7">
        <v>0</v>
      </c>
      <c r="H2751" s="7" t="s">
        <v>2734</v>
      </c>
      <c r="I2751" s="7" t="s">
        <v>13294</v>
      </c>
      <c r="J2751" s="7" t="s">
        <v>2166</v>
      </c>
      <c r="R2751" s="7" t="s">
        <v>0</v>
      </c>
      <c r="S2751" s="7">
        <v>3381</v>
      </c>
      <c r="T2751" s="7">
        <v>253</v>
      </c>
      <c r="U2751" s="7">
        <v>100</v>
      </c>
      <c r="V2751" s="7" t="s">
        <v>1</v>
      </c>
      <c r="W2751" s="7">
        <v>0</v>
      </c>
      <c r="X2751" s="7">
        <v>0</v>
      </c>
      <c r="Y2751" s="7" t="s">
        <v>2734</v>
      </c>
      <c r="Z2751" s="7" t="s">
        <v>13294</v>
      </c>
      <c r="AA2751" s="7" t="s">
        <v>2166</v>
      </c>
    </row>
    <row r="2752" spans="1:27" x14ac:dyDescent="0.35">
      <c r="A2752" s="7" t="s">
        <v>0</v>
      </c>
      <c r="B2752" s="7">
        <v>3381</v>
      </c>
      <c r="C2752" s="7">
        <v>253</v>
      </c>
      <c r="D2752" s="7">
        <v>100</v>
      </c>
      <c r="E2752" s="7" t="s">
        <v>1</v>
      </c>
      <c r="F2752" s="7">
        <v>0</v>
      </c>
      <c r="G2752" s="7">
        <v>0</v>
      </c>
      <c r="H2752" s="7" t="s">
        <v>2734</v>
      </c>
      <c r="I2752" s="7" t="s">
        <v>13292</v>
      </c>
      <c r="J2752" s="7" t="s">
        <v>2166</v>
      </c>
      <c r="R2752" s="7" t="s">
        <v>0</v>
      </c>
      <c r="S2752" s="7">
        <v>3381</v>
      </c>
      <c r="T2752" s="7">
        <v>253</v>
      </c>
      <c r="U2752" s="7">
        <v>100</v>
      </c>
      <c r="V2752" s="7" t="s">
        <v>1</v>
      </c>
      <c r="W2752" s="7">
        <v>0</v>
      </c>
      <c r="X2752" s="7">
        <v>0</v>
      </c>
      <c r="Y2752" s="7" t="s">
        <v>2734</v>
      </c>
      <c r="Z2752" s="7" t="s">
        <v>13292</v>
      </c>
      <c r="AA2752" s="7" t="s">
        <v>2166</v>
      </c>
    </row>
    <row r="2753" spans="1:27" x14ac:dyDescent="0.35">
      <c r="A2753" s="7" t="s">
        <v>0</v>
      </c>
      <c r="B2753" s="7">
        <v>3381</v>
      </c>
      <c r="C2753" s="7">
        <v>253</v>
      </c>
      <c r="D2753" s="7">
        <v>100</v>
      </c>
      <c r="E2753" s="7" t="s">
        <v>1</v>
      </c>
      <c r="F2753" s="7">
        <v>0</v>
      </c>
      <c r="G2753" s="7">
        <v>0</v>
      </c>
      <c r="H2753" s="7" t="s">
        <v>2734</v>
      </c>
      <c r="I2753" s="7" t="s">
        <v>13295</v>
      </c>
      <c r="J2753" s="7" t="s">
        <v>2166</v>
      </c>
      <c r="R2753" s="7" t="s">
        <v>0</v>
      </c>
      <c r="S2753" s="7">
        <v>3381</v>
      </c>
      <c r="T2753" s="7">
        <v>253</v>
      </c>
      <c r="U2753" s="7">
        <v>100</v>
      </c>
      <c r="V2753" s="7" t="s">
        <v>1</v>
      </c>
      <c r="W2753" s="7">
        <v>0</v>
      </c>
      <c r="X2753" s="7">
        <v>0</v>
      </c>
      <c r="Y2753" s="7" t="s">
        <v>2734</v>
      </c>
      <c r="Z2753" s="7" t="s">
        <v>13295</v>
      </c>
      <c r="AA2753" s="7" t="s">
        <v>2166</v>
      </c>
    </row>
    <row r="2754" spans="1:27" x14ac:dyDescent="0.35">
      <c r="A2754" s="7" t="s">
        <v>0</v>
      </c>
      <c r="B2754" s="7">
        <v>3381</v>
      </c>
      <c r="C2754" s="7">
        <v>253</v>
      </c>
      <c r="D2754" s="7">
        <v>100</v>
      </c>
      <c r="E2754" s="7" t="s">
        <v>1</v>
      </c>
      <c r="F2754" s="7">
        <v>0</v>
      </c>
      <c r="G2754" s="7">
        <v>0</v>
      </c>
      <c r="H2754" s="7" t="s">
        <v>2734</v>
      </c>
      <c r="I2754" s="7" t="s">
        <v>13293</v>
      </c>
      <c r="J2754" s="7" t="s">
        <v>2166</v>
      </c>
      <c r="R2754" s="7" t="s">
        <v>0</v>
      </c>
      <c r="S2754" s="7">
        <v>3381</v>
      </c>
      <c r="T2754" s="7">
        <v>253</v>
      </c>
      <c r="U2754" s="7">
        <v>100</v>
      </c>
      <c r="V2754" s="7" t="s">
        <v>1</v>
      </c>
      <c r="W2754" s="7">
        <v>0</v>
      </c>
      <c r="X2754" s="7">
        <v>0</v>
      </c>
      <c r="Y2754" s="7" t="s">
        <v>2734</v>
      </c>
      <c r="Z2754" s="7" t="s">
        <v>13293</v>
      </c>
      <c r="AA2754" s="7" t="s">
        <v>2166</v>
      </c>
    </row>
    <row r="2755" spans="1:27" x14ac:dyDescent="0.35">
      <c r="A2755" s="7" t="s">
        <v>0</v>
      </c>
      <c r="B2755" s="7">
        <v>3381</v>
      </c>
      <c r="C2755" s="7">
        <v>253</v>
      </c>
      <c r="D2755" s="7">
        <v>100</v>
      </c>
      <c r="E2755" s="7" t="s">
        <v>1</v>
      </c>
      <c r="F2755" s="7">
        <v>0</v>
      </c>
      <c r="G2755" s="7">
        <v>0</v>
      </c>
      <c r="H2755" s="7" t="s">
        <v>2734</v>
      </c>
      <c r="I2755" s="7" t="s">
        <v>13296</v>
      </c>
      <c r="J2755" s="7" t="s">
        <v>2166</v>
      </c>
      <c r="R2755" s="7" t="s">
        <v>0</v>
      </c>
      <c r="S2755" s="7">
        <v>3381</v>
      </c>
      <c r="T2755" s="7">
        <v>253</v>
      </c>
      <c r="U2755" s="7">
        <v>100</v>
      </c>
      <c r="V2755" s="7" t="s">
        <v>1</v>
      </c>
      <c r="W2755" s="7">
        <v>0</v>
      </c>
      <c r="X2755" s="7">
        <v>0</v>
      </c>
      <c r="Y2755" s="7" t="s">
        <v>2734</v>
      </c>
      <c r="Z2755" s="7" t="s">
        <v>13296</v>
      </c>
      <c r="AA2755" s="7" t="s">
        <v>2166</v>
      </c>
    </row>
    <row r="2756" spans="1:27" x14ac:dyDescent="0.35">
      <c r="A2756" s="7" t="s">
        <v>0</v>
      </c>
      <c r="B2756" s="7">
        <v>4190</v>
      </c>
      <c r="C2756" s="7">
        <v>253</v>
      </c>
      <c r="D2756" s="7">
        <v>99.2</v>
      </c>
      <c r="E2756" s="7" t="s">
        <v>1</v>
      </c>
      <c r="F2756" s="7">
        <v>0</v>
      </c>
      <c r="G2756" s="7">
        <v>0</v>
      </c>
      <c r="H2756" s="7" t="s">
        <v>2690</v>
      </c>
      <c r="I2756" s="7" t="s">
        <v>13299</v>
      </c>
      <c r="J2756" s="7" t="s">
        <v>55</v>
      </c>
      <c r="R2756" s="7" t="s">
        <v>0</v>
      </c>
      <c r="S2756" s="7">
        <v>4190</v>
      </c>
      <c r="T2756" s="7">
        <v>253</v>
      </c>
      <c r="U2756" s="7">
        <v>99.2</v>
      </c>
      <c r="V2756" s="7" t="s">
        <v>1</v>
      </c>
      <c r="W2756" s="7">
        <v>0</v>
      </c>
      <c r="X2756" s="7">
        <v>0</v>
      </c>
      <c r="Y2756" s="7" t="s">
        <v>2690</v>
      </c>
      <c r="Z2756" s="7" t="s">
        <v>13299</v>
      </c>
      <c r="AA2756" s="7" t="s">
        <v>55</v>
      </c>
    </row>
    <row r="2757" spans="1:27" x14ac:dyDescent="0.35">
      <c r="A2757" s="7" t="s">
        <v>0</v>
      </c>
      <c r="B2757" s="7">
        <v>8513</v>
      </c>
      <c r="C2757" s="7">
        <v>253</v>
      </c>
      <c r="D2757" s="7">
        <v>99.6</v>
      </c>
      <c r="E2757" s="7" t="s">
        <v>1</v>
      </c>
      <c r="F2757" s="7">
        <v>0</v>
      </c>
      <c r="G2757" s="7">
        <v>0</v>
      </c>
      <c r="H2757" s="7" t="s">
        <v>2729</v>
      </c>
      <c r="I2757" s="7" t="s">
        <v>13298</v>
      </c>
      <c r="J2757" s="7" t="s">
        <v>2082</v>
      </c>
      <c r="R2757" s="7" t="s">
        <v>0</v>
      </c>
      <c r="S2757" s="7">
        <v>8513</v>
      </c>
      <c r="T2757" s="7">
        <v>253</v>
      </c>
      <c r="U2757" s="7">
        <v>99.6</v>
      </c>
      <c r="V2757" s="7" t="s">
        <v>1</v>
      </c>
      <c r="W2757" s="7">
        <v>0</v>
      </c>
      <c r="X2757" s="7">
        <v>0</v>
      </c>
      <c r="Y2757" s="7" t="s">
        <v>2729</v>
      </c>
      <c r="Z2757" s="7" t="s">
        <v>13298</v>
      </c>
      <c r="AA2757" s="7" t="s">
        <v>2082</v>
      </c>
    </row>
    <row r="2758" spans="1:27" x14ac:dyDescent="0.35">
      <c r="A2758" s="7" t="s">
        <v>0</v>
      </c>
      <c r="B2758" s="7">
        <v>8513</v>
      </c>
      <c r="C2758" s="7">
        <v>253</v>
      </c>
      <c r="D2758" s="7">
        <v>99.6</v>
      </c>
      <c r="E2758" s="7" t="s">
        <v>1</v>
      </c>
      <c r="F2758" s="7">
        <v>0</v>
      </c>
      <c r="G2758" s="7">
        <v>0</v>
      </c>
      <c r="H2758" s="7" t="s">
        <v>2729</v>
      </c>
      <c r="I2758" s="7" t="s">
        <v>13301</v>
      </c>
      <c r="J2758" s="7" t="s">
        <v>2082</v>
      </c>
      <c r="R2758" s="7" t="s">
        <v>0</v>
      </c>
      <c r="S2758" s="7">
        <v>8513</v>
      </c>
      <c r="T2758" s="7">
        <v>253</v>
      </c>
      <c r="U2758" s="7">
        <v>99.6</v>
      </c>
      <c r="V2758" s="7" t="s">
        <v>1</v>
      </c>
      <c r="W2758" s="7">
        <v>0</v>
      </c>
      <c r="X2758" s="7">
        <v>0</v>
      </c>
      <c r="Y2758" s="7" t="s">
        <v>2729</v>
      </c>
      <c r="Z2758" s="7" t="s">
        <v>13301</v>
      </c>
      <c r="AA2758" s="7" t="s">
        <v>2082</v>
      </c>
    </row>
    <row r="2759" spans="1:27" x14ac:dyDescent="0.35">
      <c r="A2759" s="7" t="s">
        <v>0</v>
      </c>
      <c r="B2759" s="7">
        <v>4190</v>
      </c>
      <c r="C2759" s="7">
        <v>253</v>
      </c>
      <c r="D2759" s="7">
        <v>99.2</v>
      </c>
      <c r="E2759" s="7" t="s">
        <v>1</v>
      </c>
      <c r="F2759" s="7">
        <v>0</v>
      </c>
      <c r="G2759" s="7">
        <v>0</v>
      </c>
      <c r="H2759" s="7" t="s">
        <v>2690</v>
      </c>
      <c r="I2759" s="7" t="s">
        <v>13300</v>
      </c>
      <c r="J2759" s="7" t="s">
        <v>55</v>
      </c>
      <c r="R2759" s="7" t="s">
        <v>0</v>
      </c>
      <c r="S2759" s="7">
        <v>4190</v>
      </c>
      <c r="T2759" s="7">
        <v>253</v>
      </c>
      <c r="U2759" s="7">
        <v>99.2</v>
      </c>
      <c r="V2759" s="7" t="s">
        <v>1</v>
      </c>
      <c r="W2759" s="7">
        <v>0</v>
      </c>
      <c r="X2759" s="7">
        <v>0</v>
      </c>
      <c r="Y2759" s="7" t="s">
        <v>2690</v>
      </c>
      <c r="Z2759" s="7" t="s">
        <v>13300</v>
      </c>
      <c r="AA2759" s="7" t="s">
        <v>55</v>
      </c>
    </row>
    <row r="2760" spans="1:27" x14ac:dyDescent="0.35">
      <c r="A2760" s="7" t="s">
        <v>0</v>
      </c>
      <c r="B2760" s="7">
        <v>8513</v>
      </c>
      <c r="C2760" s="7">
        <v>253</v>
      </c>
      <c r="D2760" s="7">
        <v>99.6</v>
      </c>
      <c r="E2760" s="7" t="s">
        <v>1</v>
      </c>
      <c r="F2760" s="7">
        <v>0</v>
      </c>
      <c r="G2760" s="7">
        <v>0</v>
      </c>
      <c r="H2760" s="7" t="s">
        <v>2729</v>
      </c>
      <c r="I2760" s="7" t="s">
        <v>13302</v>
      </c>
      <c r="J2760" s="7" t="s">
        <v>2082</v>
      </c>
      <c r="R2760" s="7" t="s">
        <v>0</v>
      </c>
      <c r="S2760" s="7">
        <v>8513</v>
      </c>
      <c r="T2760" s="7">
        <v>253</v>
      </c>
      <c r="U2760" s="7">
        <v>99.6</v>
      </c>
      <c r="V2760" s="7" t="s">
        <v>1</v>
      </c>
      <c r="W2760" s="7">
        <v>0</v>
      </c>
      <c r="X2760" s="7">
        <v>0</v>
      </c>
      <c r="Y2760" s="7" t="s">
        <v>2729</v>
      </c>
      <c r="Z2760" s="7" t="s">
        <v>13302</v>
      </c>
      <c r="AA2760" s="7" t="s">
        <v>2082</v>
      </c>
    </row>
    <row r="2761" spans="1:27" x14ac:dyDescent="0.35">
      <c r="A2761" s="7" t="s">
        <v>0</v>
      </c>
      <c r="B2761" s="7">
        <v>4190</v>
      </c>
      <c r="C2761" s="7">
        <v>253</v>
      </c>
      <c r="D2761" s="7">
        <v>99.2</v>
      </c>
      <c r="E2761" s="7" t="s">
        <v>1</v>
      </c>
      <c r="F2761" s="7">
        <v>0</v>
      </c>
      <c r="G2761" s="7">
        <v>0</v>
      </c>
      <c r="H2761" s="7" t="s">
        <v>2690</v>
      </c>
      <c r="I2761" s="7" t="s">
        <v>13297</v>
      </c>
      <c r="J2761" s="7" t="s">
        <v>55</v>
      </c>
      <c r="R2761" s="7" t="s">
        <v>0</v>
      </c>
      <c r="S2761" s="7">
        <v>4190</v>
      </c>
      <c r="T2761" s="7">
        <v>253</v>
      </c>
      <c r="U2761" s="7">
        <v>99.2</v>
      </c>
      <c r="V2761" s="7" t="s">
        <v>1</v>
      </c>
      <c r="W2761" s="7">
        <v>0</v>
      </c>
      <c r="X2761" s="7">
        <v>0</v>
      </c>
      <c r="Y2761" s="7" t="s">
        <v>2690</v>
      </c>
      <c r="Z2761" s="7" t="s">
        <v>13297</v>
      </c>
      <c r="AA2761" s="7" t="s">
        <v>55</v>
      </c>
    </row>
    <row r="2762" spans="1:27" x14ac:dyDescent="0.35">
      <c r="A2762" s="7" t="s">
        <v>0</v>
      </c>
      <c r="B2762" s="7">
        <v>8513</v>
      </c>
      <c r="C2762" s="7">
        <v>253</v>
      </c>
      <c r="D2762" s="7">
        <v>99.6</v>
      </c>
      <c r="E2762" s="7" t="s">
        <v>1</v>
      </c>
      <c r="F2762" s="7">
        <v>0</v>
      </c>
      <c r="G2762" s="7">
        <v>0</v>
      </c>
      <c r="H2762" s="7" t="s">
        <v>2729</v>
      </c>
      <c r="I2762" s="7" t="s">
        <v>13303</v>
      </c>
      <c r="J2762" s="7" t="s">
        <v>2082</v>
      </c>
      <c r="R2762" s="7" t="s">
        <v>0</v>
      </c>
      <c r="S2762" s="7">
        <v>8513</v>
      </c>
      <c r="T2762" s="7">
        <v>253</v>
      </c>
      <c r="U2762" s="7">
        <v>99.6</v>
      </c>
      <c r="V2762" s="7" t="s">
        <v>1</v>
      </c>
      <c r="W2762" s="7">
        <v>0</v>
      </c>
      <c r="X2762" s="7">
        <v>0</v>
      </c>
      <c r="Y2762" s="7" t="s">
        <v>2729</v>
      </c>
      <c r="Z2762" s="7" t="s">
        <v>13303</v>
      </c>
      <c r="AA2762" s="7" t="s">
        <v>2082</v>
      </c>
    </row>
    <row r="2763" spans="1:27" x14ac:dyDescent="0.35">
      <c r="A2763" s="7" t="s">
        <v>0</v>
      </c>
      <c r="B2763" s="7">
        <v>8513</v>
      </c>
      <c r="C2763" s="7">
        <v>253</v>
      </c>
      <c r="D2763" s="7">
        <v>99.6</v>
      </c>
      <c r="E2763" s="7" t="s">
        <v>1</v>
      </c>
      <c r="F2763" s="7">
        <v>0</v>
      </c>
      <c r="G2763" s="7">
        <v>0</v>
      </c>
      <c r="H2763" s="7" t="s">
        <v>2729</v>
      </c>
      <c r="I2763" s="7" t="s">
        <v>13305</v>
      </c>
      <c r="J2763" s="7" t="s">
        <v>2082</v>
      </c>
      <c r="R2763" s="7" t="s">
        <v>0</v>
      </c>
      <c r="S2763" s="7">
        <v>8513</v>
      </c>
      <c r="T2763" s="7">
        <v>253</v>
      </c>
      <c r="U2763" s="7">
        <v>99.6</v>
      </c>
      <c r="V2763" s="7" t="s">
        <v>1</v>
      </c>
      <c r="W2763" s="7">
        <v>0</v>
      </c>
      <c r="X2763" s="7">
        <v>0</v>
      </c>
      <c r="Y2763" s="7" t="s">
        <v>2729</v>
      </c>
      <c r="Z2763" s="7" t="s">
        <v>13305</v>
      </c>
      <c r="AA2763" s="7" t="s">
        <v>2082</v>
      </c>
    </row>
    <row r="2764" spans="1:27" x14ac:dyDescent="0.35">
      <c r="A2764" s="7" t="s">
        <v>0</v>
      </c>
      <c r="B2764" s="7">
        <v>8513</v>
      </c>
      <c r="C2764" s="7">
        <v>253</v>
      </c>
      <c r="D2764" s="7">
        <v>99.6</v>
      </c>
      <c r="E2764" s="7" t="s">
        <v>1</v>
      </c>
      <c r="F2764" s="7">
        <v>0</v>
      </c>
      <c r="G2764" s="7">
        <v>0</v>
      </c>
      <c r="H2764" s="7" t="s">
        <v>2729</v>
      </c>
      <c r="I2764" s="7" t="s">
        <v>13307</v>
      </c>
      <c r="J2764" s="7" t="s">
        <v>2082</v>
      </c>
      <c r="R2764" s="7" t="s">
        <v>0</v>
      </c>
      <c r="S2764" s="7">
        <v>8513</v>
      </c>
      <c r="T2764" s="7">
        <v>253</v>
      </c>
      <c r="U2764" s="7">
        <v>99.6</v>
      </c>
      <c r="V2764" s="7" t="s">
        <v>1</v>
      </c>
      <c r="W2764" s="7">
        <v>0</v>
      </c>
      <c r="X2764" s="7">
        <v>0</v>
      </c>
      <c r="Y2764" s="7" t="s">
        <v>2729</v>
      </c>
      <c r="Z2764" s="7" t="s">
        <v>13307</v>
      </c>
      <c r="AA2764" s="7" t="s">
        <v>2082</v>
      </c>
    </row>
    <row r="2765" spans="1:27" x14ac:dyDescent="0.35">
      <c r="A2765" s="7" t="s">
        <v>0</v>
      </c>
      <c r="B2765" s="7">
        <v>8513</v>
      </c>
      <c r="C2765" s="7">
        <v>253</v>
      </c>
      <c r="D2765" s="7">
        <v>99.6</v>
      </c>
      <c r="E2765" s="7" t="s">
        <v>1</v>
      </c>
      <c r="F2765" s="7">
        <v>0</v>
      </c>
      <c r="G2765" s="7">
        <v>0</v>
      </c>
      <c r="H2765" s="7" t="s">
        <v>2729</v>
      </c>
      <c r="I2765" s="7" t="s">
        <v>13304</v>
      </c>
      <c r="J2765" s="7" t="s">
        <v>2082</v>
      </c>
      <c r="R2765" s="7" t="s">
        <v>0</v>
      </c>
      <c r="S2765" s="7">
        <v>8513</v>
      </c>
      <c r="T2765" s="7">
        <v>253</v>
      </c>
      <c r="U2765" s="7">
        <v>99.6</v>
      </c>
      <c r="V2765" s="7" t="s">
        <v>1</v>
      </c>
      <c r="W2765" s="7">
        <v>0</v>
      </c>
      <c r="X2765" s="7">
        <v>0</v>
      </c>
      <c r="Y2765" s="7" t="s">
        <v>2729</v>
      </c>
      <c r="Z2765" s="7" t="s">
        <v>13304</v>
      </c>
      <c r="AA2765" s="7" t="s">
        <v>2082</v>
      </c>
    </row>
    <row r="2766" spans="1:27" x14ac:dyDescent="0.35">
      <c r="A2766" s="7" t="s">
        <v>0</v>
      </c>
      <c r="B2766" s="7">
        <v>8513</v>
      </c>
      <c r="C2766" s="7">
        <v>253</v>
      </c>
      <c r="D2766" s="7">
        <v>99.6</v>
      </c>
      <c r="E2766" s="7" t="s">
        <v>1</v>
      </c>
      <c r="F2766" s="7">
        <v>0</v>
      </c>
      <c r="G2766" s="7">
        <v>0</v>
      </c>
      <c r="H2766" s="7" t="s">
        <v>2729</v>
      </c>
      <c r="I2766" s="7" t="s">
        <v>13308</v>
      </c>
      <c r="J2766" s="7" t="s">
        <v>2082</v>
      </c>
      <c r="R2766" s="7" t="s">
        <v>0</v>
      </c>
      <c r="S2766" s="7">
        <v>8513</v>
      </c>
      <c r="T2766" s="7">
        <v>253</v>
      </c>
      <c r="U2766" s="7">
        <v>99.6</v>
      </c>
      <c r="V2766" s="7" t="s">
        <v>1</v>
      </c>
      <c r="W2766" s="7">
        <v>0</v>
      </c>
      <c r="X2766" s="7">
        <v>0</v>
      </c>
      <c r="Y2766" s="7" t="s">
        <v>2729</v>
      </c>
      <c r="Z2766" s="7" t="s">
        <v>13308</v>
      </c>
      <c r="AA2766" s="7" t="s">
        <v>2082</v>
      </c>
    </row>
    <row r="2767" spans="1:27" x14ac:dyDescent="0.35">
      <c r="A2767" s="7" t="s">
        <v>0</v>
      </c>
      <c r="B2767" s="7">
        <v>8513</v>
      </c>
      <c r="C2767" s="7">
        <v>253</v>
      </c>
      <c r="D2767" s="7">
        <v>99.6</v>
      </c>
      <c r="E2767" s="7" t="s">
        <v>1</v>
      </c>
      <c r="F2767" s="7">
        <v>0</v>
      </c>
      <c r="G2767" s="7">
        <v>0</v>
      </c>
      <c r="H2767" s="7" t="s">
        <v>2729</v>
      </c>
      <c r="I2767" s="7" t="s">
        <v>13306</v>
      </c>
      <c r="J2767" s="7" t="s">
        <v>2082</v>
      </c>
      <c r="R2767" s="7" t="s">
        <v>0</v>
      </c>
      <c r="S2767" s="7">
        <v>8513</v>
      </c>
      <c r="T2767" s="7">
        <v>253</v>
      </c>
      <c r="U2767" s="7">
        <v>99.6</v>
      </c>
      <c r="V2767" s="7" t="s">
        <v>1</v>
      </c>
      <c r="W2767" s="7">
        <v>0</v>
      </c>
      <c r="X2767" s="7">
        <v>0</v>
      </c>
      <c r="Y2767" s="7" t="s">
        <v>2729</v>
      </c>
      <c r="Z2767" s="7" t="s">
        <v>13306</v>
      </c>
      <c r="AA2767" s="7" t="s">
        <v>2082</v>
      </c>
    </row>
    <row r="2768" spans="1:27" x14ac:dyDescent="0.35">
      <c r="A2768" s="7" t="s">
        <v>0</v>
      </c>
      <c r="B2768" s="7">
        <v>8513</v>
      </c>
      <c r="C2768" s="7">
        <v>253</v>
      </c>
      <c r="D2768" s="7">
        <v>99.6</v>
      </c>
      <c r="E2768" s="7" t="s">
        <v>1</v>
      </c>
      <c r="F2768" s="7">
        <v>0</v>
      </c>
      <c r="G2768" s="7">
        <v>0</v>
      </c>
      <c r="H2768" s="7" t="s">
        <v>2729</v>
      </c>
      <c r="I2768" s="7" t="s">
        <v>13309</v>
      </c>
      <c r="J2768" s="7" t="s">
        <v>2082</v>
      </c>
      <c r="R2768" s="7" t="s">
        <v>0</v>
      </c>
      <c r="S2768" s="7">
        <v>8513</v>
      </c>
      <c r="T2768" s="7">
        <v>253</v>
      </c>
      <c r="U2768" s="7">
        <v>99.6</v>
      </c>
      <c r="V2768" s="7" t="s">
        <v>1</v>
      </c>
      <c r="W2768" s="7">
        <v>0</v>
      </c>
      <c r="X2768" s="7">
        <v>0</v>
      </c>
      <c r="Y2768" s="7" t="s">
        <v>2729</v>
      </c>
      <c r="Z2768" s="7" t="s">
        <v>13309</v>
      </c>
      <c r="AA2768" s="7" t="s">
        <v>2082</v>
      </c>
    </row>
    <row r="2769" spans="1:27" x14ac:dyDescent="0.35">
      <c r="A2769" s="7" t="s">
        <v>0</v>
      </c>
      <c r="B2769" s="7">
        <v>8513</v>
      </c>
      <c r="C2769" s="7">
        <v>253</v>
      </c>
      <c r="D2769" s="7">
        <v>99.6</v>
      </c>
      <c r="E2769" s="7" t="s">
        <v>1</v>
      </c>
      <c r="F2769" s="7">
        <v>0</v>
      </c>
      <c r="G2769" s="7">
        <v>0</v>
      </c>
      <c r="H2769" s="7" t="s">
        <v>2729</v>
      </c>
      <c r="I2769" s="7" t="s">
        <v>13310</v>
      </c>
      <c r="J2769" s="7" t="s">
        <v>2082</v>
      </c>
      <c r="R2769" s="7" t="s">
        <v>0</v>
      </c>
      <c r="S2769" s="7">
        <v>8513</v>
      </c>
      <c r="T2769" s="7">
        <v>253</v>
      </c>
      <c r="U2769" s="7">
        <v>99.6</v>
      </c>
      <c r="V2769" s="7" t="s">
        <v>1</v>
      </c>
      <c r="W2769" s="7">
        <v>0</v>
      </c>
      <c r="X2769" s="7">
        <v>0</v>
      </c>
      <c r="Y2769" s="7" t="s">
        <v>2729</v>
      </c>
      <c r="Z2769" s="7" t="s">
        <v>13310</v>
      </c>
      <c r="AA2769" s="7" t="s">
        <v>2082</v>
      </c>
    </row>
    <row r="2770" spans="1:27" x14ac:dyDescent="0.35">
      <c r="A2770" s="7" t="s">
        <v>0</v>
      </c>
      <c r="B2770" s="7">
        <v>4190</v>
      </c>
      <c r="C2770" s="7">
        <v>253</v>
      </c>
      <c r="D2770" s="7">
        <v>99.6</v>
      </c>
      <c r="E2770" s="7" t="s">
        <v>1</v>
      </c>
      <c r="F2770" s="7">
        <v>0</v>
      </c>
      <c r="G2770" s="7">
        <v>0</v>
      </c>
      <c r="H2770" s="7" t="s">
        <v>2690</v>
      </c>
      <c r="I2770" s="7" t="s">
        <v>13311</v>
      </c>
      <c r="J2770" s="7" t="s">
        <v>55</v>
      </c>
      <c r="R2770" s="7" t="s">
        <v>0</v>
      </c>
      <c r="S2770" s="7">
        <v>4190</v>
      </c>
      <c r="T2770" s="7">
        <v>253</v>
      </c>
      <c r="U2770" s="7">
        <v>99.6</v>
      </c>
      <c r="V2770" s="7" t="s">
        <v>1</v>
      </c>
      <c r="W2770" s="7">
        <v>0</v>
      </c>
      <c r="X2770" s="7">
        <v>0</v>
      </c>
      <c r="Y2770" s="7" t="s">
        <v>2690</v>
      </c>
      <c r="Z2770" s="7" t="s">
        <v>13311</v>
      </c>
      <c r="AA2770" s="7" t="s">
        <v>55</v>
      </c>
    </row>
    <row r="2771" spans="1:27" x14ac:dyDescent="0.35">
      <c r="A2771" s="7" t="s">
        <v>0</v>
      </c>
      <c r="B2771" s="7">
        <v>4190</v>
      </c>
      <c r="C2771" s="7">
        <v>253</v>
      </c>
      <c r="D2771" s="7">
        <v>99.6</v>
      </c>
      <c r="E2771" s="7" t="s">
        <v>1</v>
      </c>
      <c r="F2771" s="7">
        <v>0</v>
      </c>
      <c r="G2771" s="7">
        <v>0</v>
      </c>
      <c r="H2771" s="7" t="s">
        <v>2690</v>
      </c>
      <c r="I2771" s="7" t="s">
        <v>13313</v>
      </c>
      <c r="J2771" s="7" t="s">
        <v>55</v>
      </c>
      <c r="R2771" s="7" t="s">
        <v>0</v>
      </c>
      <c r="S2771" s="7">
        <v>4190</v>
      </c>
      <c r="T2771" s="7">
        <v>253</v>
      </c>
      <c r="U2771" s="7">
        <v>99.6</v>
      </c>
      <c r="V2771" s="7" t="s">
        <v>1</v>
      </c>
      <c r="W2771" s="7">
        <v>0</v>
      </c>
      <c r="X2771" s="7">
        <v>0</v>
      </c>
      <c r="Y2771" s="7" t="s">
        <v>2690</v>
      </c>
      <c r="Z2771" s="7" t="s">
        <v>13313</v>
      </c>
      <c r="AA2771" s="7" t="s">
        <v>55</v>
      </c>
    </row>
    <row r="2772" spans="1:27" x14ac:dyDescent="0.35">
      <c r="A2772" s="7" t="s">
        <v>0</v>
      </c>
      <c r="B2772" s="7">
        <v>11942</v>
      </c>
      <c r="C2772" s="7">
        <v>253</v>
      </c>
      <c r="D2772" s="7">
        <v>99.6</v>
      </c>
      <c r="E2772" s="7" t="s">
        <v>1</v>
      </c>
      <c r="F2772" s="7">
        <v>0</v>
      </c>
      <c r="G2772" s="7">
        <v>0</v>
      </c>
      <c r="H2772" s="7" t="s">
        <v>2695</v>
      </c>
      <c r="I2772" s="7" t="s">
        <v>13315</v>
      </c>
      <c r="J2772" s="7" t="s">
        <v>754</v>
      </c>
      <c r="R2772" s="7" t="s">
        <v>0</v>
      </c>
      <c r="S2772" s="7">
        <v>11942</v>
      </c>
      <c r="T2772" s="7">
        <v>253</v>
      </c>
      <c r="U2772" s="7">
        <v>99.6</v>
      </c>
      <c r="V2772" s="7" t="s">
        <v>1</v>
      </c>
      <c r="W2772" s="7">
        <v>0</v>
      </c>
      <c r="X2772" s="7">
        <v>0</v>
      </c>
      <c r="Y2772" s="7" t="s">
        <v>2695</v>
      </c>
      <c r="Z2772" s="7" t="s">
        <v>13315</v>
      </c>
      <c r="AA2772" s="7" t="s">
        <v>754</v>
      </c>
    </row>
    <row r="2773" spans="1:27" x14ac:dyDescent="0.35">
      <c r="A2773" s="7" t="s">
        <v>0</v>
      </c>
      <c r="B2773" s="7">
        <v>4220</v>
      </c>
      <c r="C2773" s="7">
        <v>253</v>
      </c>
      <c r="D2773" s="7">
        <v>100</v>
      </c>
      <c r="E2773" s="7" t="s">
        <v>1</v>
      </c>
      <c r="F2773" s="7">
        <v>0</v>
      </c>
      <c r="G2773" s="7">
        <v>0</v>
      </c>
      <c r="H2773" s="7" t="s">
        <v>2728</v>
      </c>
      <c r="I2773" s="7" t="s">
        <v>13316</v>
      </c>
      <c r="J2773" s="7" t="s">
        <v>2053</v>
      </c>
      <c r="R2773" s="7" t="s">
        <v>0</v>
      </c>
      <c r="S2773" s="7">
        <v>4220</v>
      </c>
      <c r="T2773" s="7">
        <v>253</v>
      </c>
      <c r="U2773" s="7">
        <v>100</v>
      </c>
      <c r="V2773" s="7" t="s">
        <v>1</v>
      </c>
      <c r="W2773" s="7">
        <v>0</v>
      </c>
      <c r="X2773" s="7">
        <v>0</v>
      </c>
      <c r="Y2773" s="7" t="s">
        <v>2728</v>
      </c>
      <c r="Z2773" s="7" t="s">
        <v>13316</v>
      </c>
      <c r="AA2773" s="7" t="s">
        <v>2053</v>
      </c>
    </row>
    <row r="2774" spans="1:27" x14ac:dyDescent="0.35">
      <c r="A2774" s="7" t="s">
        <v>0</v>
      </c>
      <c r="B2774" s="7">
        <v>4220</v>
      </c>
      <c r="C2774" s="7">
        <v>253</v>
      </c>
      <c r="D2774" s="7">
        <v>100</v>
      </c>
      <c r="E2774" s="7" t="s">
        <v>1</v>
      </c>
      <c r="F2774" s="7">
        <v>0</v>
      </c>
      <c r="G2774" s="7">
        <v>0</v>
      </c>
      <c r="H2774" s="7" t="s">
        <v>2728</v>
      </c>
      <c r="I2774" s="7" t="s">
        <v>13314</v>
      </c>
      <c r="J2774" s="7" t="s">
        <v>2053</v>
      </c>
      <c r="R2774" s="7" t="s">
        <v>0</v>
      </c>
      <c r="S2774" s="7">
        <v>4220</v>
      </c>
      <c r="T2774" s="7">
        <v>253</v>
      </c>
      <c r="U2774" s="7">
        <v>100</v>
      </c>
      <c r="V2774" s="7" t="s">
        <v>1</v>
      </c>
      <c r="W2774" s="7">
        <v>0</v>
      </c>
      <c r="X2774" s="7">
        <v>0</v>
      </c>
      <c r="Y2774" s="7" t="s">
        <v>2728</v>
      </c>
      <c r="Z2774" s="7" t="s">
        <v>13314</v>
      </c>
      <c r="AA2774" s="7" t="s">
        <v>2053</v>
      </c>
    </row>
    <row r="2775" spans="1:27" x14ac:dyDescent="0.35">
      <c r="A2775" s="7" t="s">
        <v>0</v>
      </c>
      <c r="B2775" s="7">
        <v>4220</v>
      </c>
      <c r="C2775" s="7">
        <v>253</v>
      </c>
      <c r="D2775" s="7">
        <v>100</v>
      </c>
      <c r="E2775" s="7" t="s">
        <v>1</v>
      </c>
      <c r="F2775" s="7">
        <v>0</v>
      </c>
      <c r="G2775" s="7">
        <v>0</v>
      </c>
      <c r="H2775" s="7" t="s">
        <v>2728</v>
      </c>
      <c r="I2775" s="7" t="s">
        <v>13317</v>
      </c>
      <c r="J2775" s="7" t="s">
        <v>2053</v>
      </c>
      <c r="R2775" s="7" t="s">
        <v>0</v>
      </c>
      <c r="S2775" s="7">
        <v>4220</v>
      </c>
      <c r="T2775" s="7">
        <v>253</v>
      </c>
      <c r="U2775" s="7">
        <v>100</v>
      </c>
      <c r="V2775" s="7" t="s">
        <v>1</v>
      </c>
      <c r="W2775" s="7">
        <v>0</v>
      </c>
      <c r="X2775" s="7">
        <v>0</v>
      </c>
      <c r="Y2775" s="7" t="s">
        <v>2728</v>
      </c>
      <c r="Z2775" s="7" t="s">
        <v>13317</v>
      </c>
      <c r="AA2775" s="7" t="s">
        <v>2053</v>
      </c>
    </row>
    <row r="2776" spans="1:27" x14ac:dyDescent="0.35">
      <c r="A2776" s="7" t="s">
        <v>0</v>
      </c>
      <c r="B2776" s="7">
        <v>11942</v>
      </c>
      <c r="C2776" s="7">
        <v>253</v>
      </c>
      <c r="D2776" s="7">
        <v>99.6</v>
      </c>
      <c r="E2776" s="7" t="s">
        <v>1</v>
      </c>
      <c r="F2776" s="7">
        <v>0</v>
      </c>
      <c r="G2776" s="7">
        <v>0</v>
      </c>
      <c r="H2776" s="7" t="s">
        <v>2695</v>
      </c>
      <c r="I2776" s="7" t="s">
        <v>13312</v>
      </c>
      <c r="J2776" s="7" t="s">
        <v>754</v>
      </c>
      <c r="R2776" s="7" t="s">
        <v>0</v>
      </c>
      <c r="S2776" s="7">
        <v>11942</v>
      </c>
      <c r="T2776" s="7">
        <v>253</v>
      </c>
      <c r="U2776" s="7">
        <v>99.6</v>
      </c>
      <c r="V2776" s="7" t="s">
        <v>1</v>
      </c>
      <c r="W2776" s="7">
        <v>0</v>
      </c>
      <c r="X2776" s="7">
        <v>0</v>
      </c>
      <c r="Y2776" s="7" t="s">
        <v>2695</v>
      </c>
      <c r="Z2776" s="7" t="s">
        <v>13312</v>
      </c>
      <c r="AA2776" s="7" t="s">
        <v>754</v>
      </c>
    </row>
    <row r="2777" spans="1:27" x14ac:dyDescent="0.35">
      <c r="A2777" s="7" t="s">
        <v>0</v>
      </c>
      <c r="B2777" s="7">
        <v>4220</v>
      </c>
      <c r="C2777" s="7">
        <v>253</v>
      </c>
      <c r="D2777" s="7">
        <v>100</v>
      </c>
      <c r="E2777" s="7" t="s">
        <v>1</v>
      </c>
      <c r="F2777" s="7">
        <v>0</v>
      </c>
      <c r="G2777" s="7">
        <v>0</v>
      </c>
      <c r="H2777" s="7" t="s">
        <v>2728</v>
      </c>
      <c r="I2777" s="7" t="s">
        <v>13318</v>
      </c>
      <c r="J2777" s="7" t="s">
        <v>2053</v>
      </c>
      <c r="R2777" s="7" t="s">
        <v>0</v>
      </c>
      <c r="S2777" s="7">
        <v>4220</v>
      </c>
      <c r="T2777" s="7">
        <v>253</v>
      </c>
      <c r="U2777" s="7">
        <v>100</v>
      </c>
      <c r="V2777" s="7" t="s">
        <v>1</v>
      </c>
      <c r="W2777" s="7">
        <v>0</v>
      </c>
      <c r="X2777" s="7">
        <v>0</v>
      </c>
      <c r="Y2777" s="7" t="s">
        <v>2728</v>
      </c>
      <c r="Z2777" s="7" t="s">
        <v>13318</v>
      </c>
      <c r="AA2777" s="7" t="s">
        <v>2053</v>
      </c>
    </row>
    <row r="2778" spans="1:27" x14ac:dyDescent="0.35">
      <c r="A2778" s="7" t="s">
        <v>0</v>
      </c>
      <c r="B2778" s="7">
        <v>4220</v>
      </c>
      <c r="C2778" s="7">
        <v>253</v>
      </c>
      <c r="D2778" s="7">
        <v>100</v>
      </c>
      <c r="E2778" s="7" t="s">
        <v>1</v>
      </c>
      <c r="F2778" s="7">
        <v>0</v>
      </c>
      <c r="G2778" s="7">
        <v>0</v>
      </c>
      <c r="H2778" s="7" t="s">
        <v>2728</v>
      </c>
      <c r="I2778" s="7" t="s">
        <v>13383</v>
      </c>
      <c r="J2778" s="7" t="s">
        <v>2053</v>
      </c>
      <c r="R2778" s="7" t="s">
        <v>0</v>
      </c>
      <c r="S2778" s="7">
        <v>4220</v>
      </c>
      <c r="T2778" s="7">
        <v>253</v>
      </c>
      <c r="U2778" s="7">
        <v>100</v>
      </c>
      <c r="V2778" s="7" t="s">
        <v>1</v>
      </c>
      <c r="W2778" s="7">
        <v>0</v>
      </c>
      <c r="X2778" s="7">
        <v>0</v>
      </c>
      <c r="Y2778" s="7" t="s">
        <v>2728</v>
      </c>
      <c r="Z2778" s="7" t="s">
        <v>13383</v>
      </c>
      <c r="AA2778" s="7" t="s">
        <v>2053</v>
      </c>
    </row>
    <row r="2779" spans="1:27" x14ac:dyDescent="0.35">
      <c r="A2779" s="7" t="s">
        <v>0</v>
      </c>
      <c r="B2779" s="7">
        <v>4220</v>
      </c>
      <c r="C2779" s="7">
        <v>253</v>
      </c>
      <c r="D2779" s="7">
        <v>100</v>
      </c>
      <c r="E2779" s="7" t="s">
        <v>1</v>
      </c>
      <c r="F2779" s="7">
        <v>0</v>
      </c>
      <c r="G2779" s="7">
        <v>0</v>
      </c>
      <c r="H2779" s="7" t="s">
        <v>2728</v>
      </c>
      <c r="I2779" s="7" t="s">
        <v>13320</v>
      </c>
      <c r="J2779" s="7" t="s">
        <v>2053</v>
      </c>
      <c r="R2779" s="7" t="s">
        <v>0</v>
      </c>
      <c r="S2779" s="7">
        <v>4220</v>
      </c>
      <c r="T2779" s="7">
        <v>253</v>
      </c>
      <c r="U2779" s="7">
        <v>100</v>
      </c>
      <c r="V2779" s="7" t="s">
        <v>1</v>
      </c>
      <c r="W2779" s="7">
        <v>0</v>
      </c>
      <c r="X2779" s="7">
        <v>0</v>
      </c>
      <c r="Y2779" s="7" t="s">
        <v>2728</v>
      </c>
      <c r="Z2779" s="7" t="s">
        <v>13320</v>
      </c>
      <c r="AA2779" s="7" t="s">
        <v>2053</v>
      </c>
    </row>
    <row r="2780" spans="1:27" x14ac:dyDescent="0.35">
      <c r="A2780" s="7" t="s">
        <v>0</v>
      </c>
      <c r="B2780" s="7">
        <v>4220</v>
      </c>
      <c r="C2780" s="7">
        <v>253</v>
      </c>
      <c r="D2780" s="7">
        <v>100</v>
      </c>
      <c r="E2780" s="7" t="s">
        <v>1</v>
      </c>
      <c r="F2780" s="7">
        <v>0</v>
      </c>
      <c r="G2780" s="7">
        <v>0</v>
      </c>
      <c r="H2780" s="7" t="s">
        <v>2728</v>
      </c>
      <c r="I2780" s="7" t="s">
        <v>13319</v>
      </c>
      <c r="J2780" s="7" t="s">
        <v>2053</v>
      </c>
      <c r="R2780" s="7" t="s">
        <v>0</v>
      </c>
      <c r="S2780" s="7">
        <v>4220</v>
      </c>
      <c r="T2780" s="7">
        <v>253</v>
      </c>
      <c r="U2780" s="7">
        <v>100</v>
      </c>
      <c r="V2780" s="7" t="s">
        <v>1</v>
      </c>
      <c r="W2780" s="7">
        <v>0</v>
      </c>
      <c r="X2780" s="7">
        <v>0</v>
      </c>
      <c r="Y2780" s="7" t="s">
        <v>2728</v>
      </c>
      <c r="Z2780" s="7" t="s">
        <v>13319</v>
      </c>
      <c r="AA2780" s="7" t="s">
        <v>2053</v>
      </c>
    </row>
    <row r="2781" spans="1:27" x14ac:dyDescent="0.35">
      <c r="A2781" s="7" t="s">
        <v>0</v>
      </c>
      <c r="B2781" s="7">
        <v>4220</v>
      </c>
      <c r="C2781" s="7">
        <v>253</v>
      </c>
      <c r="D2781" s="7">
        <v>100</v>
      </c>
      <c r="E2781" s="7" t="s">
        <v>1</v>
      </c>
      <c r="F2781" s="7">
        <v>0</v>
      </c>
      <c r="G2781" s="7">
        <v>0</v>
      </c>
      <c r="H2781" s="7" t="s">
        <v>2728</v>
      </c>
      <c r="I2781" s="7" t="s">
        <v>13323</v>
      </c>
      <c r="J2781" s="7" t="s">
        <v>2053</v>
      </c>
      <c r="R2781" s="7" t="s">
        <v>0</v>
      </c>
      <c r="S2781" s="7">
        <v>4220</v>
      </c>
      <c r="T2781" s="7">
        <v>253</v>
      </c>
      <c r="U2781" s="7">
        <v>100</v>
      </c>
      <c r="V2781" s="7" t="s">
        <v>1</v>
      </c>
      <c r="W2781" s="7">
        <v>0</v>
      </c>
      <c r="X2781" s="7">
        <v>0</v>
      </c>
      <c r="Y2781" s="7" t="s">
        <v>2728</v>
      </c>
      <c r="Z2781" s="7" t="s">
        <v>13323</v>
      </c>
      <c r="AA2781" s="7" t="s">
        <v>2053</v>
      </c>
    </row>
    <row r="2782" spans="1:27" x14ac:dyDescent="0.35">
      <c r="A2782" s="7" t="s">
        <v>0</v>
      </c>
      <c r="B2782" s="7">
        <v>4220</v>
      </c>
      <c r="C2782" s="7">
        <v>253</v>
      </c>
      <c r="D2782" s="7">
        <v>100</v>
      </c>
      <c r="E2782" s="7" t="s">
        <v>1</v>
      </c>
      <c r="F2782" s="7">
        <v>0</v>
      </c>
      <c r="G2782" s="7">
        <v>0</v>
      </c>
      <c r="H2782" s="7" t="s">
        <v>2728</v>
      </c>
      <c r="I2782" s="7" t="s">
        <v>13322</v>
      </c>
      <c r="J2782" s="7" t="s">
        <v>2053</v>
      </c>
      <c r="R2782" s="7" t="s">
        <v>0</v>
      </c>
      <c r="S2782" s="7">
        <v>4220</v>
      </c>
      <c r="T2782" s="7">
        <v>253</v>
      </c>
      <c r="U2782" s="7">
        <v>100</v>
      </c>
      <c r="V2782" s="7" t="s">
        <v>1</v>
      </c>
      <c r="W2782" s="7">
        <v>0</v>
      </c>
      <c r="X2782" s="7">
        <v>0</v>
      </c>
      <c r="Y2782" s="7" t="s">
        <v>2728</v>
      </c>
      <c r="Z2782" s="7" t="s">
        <v>13322</v>
      </c>
      <c r="AA2782" s="7" t="s">
        <v>2053</v>
      </c>
    </row>
    <row r="2783" spans="1:27" x14ac:dyDescent="0.35">
      <c r="A2783" s="7" t="s">
        <v>0</v>
      </c>
      <c r="B2783" s="7">
        <v>4220</v>
      </c>
      <c r="C2783" s="7">
        <v>253</v>
      </c>
      <c r="D2783" s="7">
        <v>100</v>
      </c>
      <c r="E2783" s="7" t="s">
        <v>1</v>
      </c>
      <c r="F2783" s="7">
        <v>0</v>
      </c>
      <c r="G2783" s="7">
        <v>0</v>
      </c>
      <c r="H2783" s="7" t="s">
        <v>2728</v>
      </c>
      <c r="I2783" s="7" t="s">
        <v>13321</v>
      </c>
      <c r="J2783" s="7" t="s">
        <v>2053</v>
      </c>
      <c r="R2783" s="7" t="s">
        <v>0</v>
      </c>
      <c r="S2783" s="7">
        <v>4220</v>
      </c>
      <c r="T2783" s="7">
        <v>253</v>
      </c>
      <c r="U2783" s="7">
        <v>100</v>
      </c>
      <c r="V2783" s="7" t="s">
        <v>1</v>
      </c>
      <c r="W2783" s="7">
        <v>0</v>
      </c>
      <c r="X2783" s="7">
        <v>0</v>
      </c>
      <c r="Y2783" s="7" t="s">
        <v>2728</v>
      </c>
      <c r="Z2783" s="7" t="s">
        <v>13321</v>
      </c>
      <c r="AA2783" s="7" t="s">
        <v>2053</v>
      </c>
    </row>
    <row r="2784" spans="1:27" x14ac:dyDescent="0.35">
      <c r="A2784" s="7" t="s">
        <v>0</v>
      </c>
      <c r="B2784" s="7">
        <v>4220</v>
      </c>
      <c r="C2784" s="7">
        <v>253</v>
      </c>
      <c r="D2784" s="7">
        <v>100</v>
      </c>
      <c r="E2784" s="7" t="s">
        <v>1</v>
      </c>
      <c r="F2784" s="7">
        <v>0</v>
      </c>
      <c r="G2784" s="7">
        <v>0</v>
      </c>
      <c r="H2784" s="7" t="s">
        <v>2728</v>
      </c>
      <c r="I2784" s="7" t="s">
        <v>13324</v>
      </c>
      <c r="J2784" s="7" t="s">
        <v>2053</v>
      </c>
      <c r="R2784" s="7" t="s">
        <v>0</v>
      </c>
      <c r="S2784" s="7">
        <v>4220</v>
      </c>
      <c r="T2784" s="7">
        <v>253</v>
      </c>
      <c r="U2784" s="7">
        <v>100</v>
      </c>
      <c r="V2784" s="7" t="s">
        <v>1</v>
      </c>
      <c r="W2784" s="7">
        <v>0</v>
      </c>
      <c r="X2784" s="7">
        <v>0</v>
      </c>
      <c r="Y2784" s="7" t="s">
        <v>2728</v>
      </c>
      <c r="Z2784" s="7" t="s">
        <v>13324</v>
      </c>
      <c r="AA2784" s="7" t="s">
        <v>2053</v>
      </c>
    </row>
    <row r="2785" spans="1:27" x14ac:dyDescent="0.35">
      <c r="A2785" s="7" t="s">
        <v>0</v>
      </c>
      <c r="B2785" s="7">
        <v>4220</v>
      </c>
      <c r="C2785" s="7">
        <v>253</v>
      </c>
      <c r="D2785" s="7">
        <v>100</v>
      </c>
      <c r="E2785" s="7" t="s">
        <v>1</v>
      </c>
      <c r="F2785" s="7">
        <v>0</v>
      </c>
      <c r="G2785" s="7">
        <v>0</v>
      </c>
      <c r="H2785" s="7" t="s">
        <v>2728</v>
      </c>
      <c r="I2785" s="7" t="s">
        <v>13325</v>
      </c>
      <c r="J2785" s="7" t="s">
        <v>2053</v>
      </c>
      <c r="R2785" s="7" t="s">
        <v>0</v>
      </c>
      <c r="S2785" s="7">
        <v>4220</v>
      </c>
      <c r="T2785" s="7">
        <v>253</v>
      </c>
      <c r="U2785" s="7">
        <v>100</v>
      </c>
      <c r="V2785" s="7" t="s">
        <v>1</v>
      </c>
      <c r="W2785" s="7">
        <v>0</v>
      </c>
      <c r="X2785" s="7">
        <v>0</v>
      </c>
      <c r="Y2785" s="7" t="s">
        <v>2728</v>
      </c>
      <c r="Z2785" s="7" t="s">
        <v>13325</v>
      </c>
      <c r="AA2785" s="7" t="s">
        <v>2053</v>
      </c>
    </row>
    <row r="2786" spans="1:27" x14ac:dyDescent="0.35">
      <c r="A2786" s="7" t="s">
        <v>0</v>
      </c>
      <c r="B2786" s="7">
        <v>4220</v>
      </c>
      <c r="C2786" s="7">
        <v>253</v>
      </c>
      <c r="D2786" s="7">
        <v>100</v>
      </c>
      <c r="E2786" s="7" t="s">
        <v>1</v>
      </c>
      <c r="F2786" s="7">
        <v>0</v>
      </c>
      <c r="G2786" s="7">
        <v>0</v>
      </c>
      <c r="H2786" s="7" t="s">
        <v>2728</v>
      </c>
      <c r="I2786" s="7" t="s">
        <v>13326</v>
      </c>
      <c r="J2786" s="7" t="s">
        <v>2053</v>
      </c>
      <c r="R2786" s="7" t="s">
        <v>0</v>
      </c>
      <c r="S2786" s="7">
        <v>4220</v>
      </c>
      <c r="T2786" s="7">
        <v>253</v>
      </c>
      <c r="U2786" s="7">
        <v>100</v>
      </c>
      <c r="V2786" s="7" t="s">
        <v>1</v>
      </c>
      <c r="W2786" s="7">
        <v>0</v>
      </c>
      <c r="X2786" s="7">
        <v>0</v>
      </c>
      <c r="Y2786" s="7" t="s">
        <v>2728</v>
      </c>
      <c r="Z2786" s="7" t="s">
        <v>13326</v>
      </c>
      <c r="AA2786" s="7" t="s">
        <v>2053</v>
      </c>
    </row>
    <row r="2787" spans="1:27" x14ac:dyDescent="0.35">
      <c r="A2787" s="7" t="s">
        <v>0</v>
      </c>
      <c r="B2787" s="7">
        <v>4539</v>
      </c>
      <c r="C2787" s="7">
        <v>253</v>
      </c>
      <c r="D2787" s="7">
        <v>98.4</v>
      </c>
      <c r="E2787" s="7" t="s">
        <v>1</v>
      </c>
      <c r="F2787" s="7">
        <v>0</v>
      </c>
      <c r="G2787" s="7">
        <v>0</v>
      </c>
      <c r="H2787" s="7" t="s">
        <v>2696</v>
      </c>
      <c r="I2787" s="7" t="s">
        <v>13329</v>
      </c>
      <c r="J2787" s="7" t="s">
        <v>1970</v>
      </c>
      <c r="R2787" s="7" t="s">
        <v>0</v>
      </c>
      <c r="S2787" s="7">
        <v>4539</v>
      </c>
      <c r="T2787" s="7">
        <v>253</v>
      </c>
      <c r="U2787" s="7">
        <v>98.4</v>
      </c>
      <c r="V2787" s="7" t="s">
        <v>1</v>
      </c>
      <c r="W2787" s="7">
        <v>0</v>
      </c>
      <c r="X2787" s="7">
        <v>0</v>
      </c>
      <c r="Y2787" s="7" t="s">
        <v>2696</v>
      </c>
      <c r="Z2787" s="7" t="s">
        <v>13329</v>
      </c>
      <c r="AA2787" s="7" t="s">
        <v>1970</v>
      </c>
    </row>
    <row r="2788" spans="1:27" x14ac:dyDescent="0.35">
      <c r="A2788" s="7" t="s">
        <v>0</v>
      </c>
      <c r="B2788" s="7">
        <v>2294</v>
      </c>
      <c r="C2788" s="7">
        <v>253</v>
      </c>
      <c r="D2788" s="7">
        <v>98.8</v>
      </c>
      <c r="E2788" s="7" t="s">
        <v>1</v>
      </c>
      <c r="F2788" s="7">
        <v>0</v>
      </c>
      <c r="G2788" s="7">
        <v>0</v>
      </c>
      <c r="H2788" s="7" t="s">
        <v>2698</v>
      </c>
      <c r="I2788" s="7" t="s">
        <v>13328</v>
      </c>
      <c r="J2788" s="7" t="s">
        <v>1284</v>
      </c>
      <c r="R2788" s="7" t="s">
        <v>0</v>
      </c>
      <c r="S2788" s="7">
        <v>2294</v>
      </c>
      <c r="T2788" s="7">
        <v>253</v>
      </c>
      <c r="U2788" s="7">
        <v>98.8</v>
      </c>
      <c r="V2788" s="7" t="s">
        <v>1</v>
      </c>
      <c r="W2788" s="7">
        <v>0</v>
      </c>
      <c r="X2788" s="7">
        <v>0</v>
      </c>
      <c r="Y2788" s="7" t="s">
        <v>2698</v>
      </c>
      <c r="Z2788" s="7" t="s">
        <v>13328</v>
      </c>
      <c r="AA2788" s="7" t="s">
        <v>1284</v>
      </c>
    </row>
    <row r="2789" spans="1:27" x14ac:dyDescent="0.35">
      <c r="A2789" s="7" t="s">
        <v>0</v>
      </c>
      <c r="B2789" s="7">
        <v>4190</v>
      </c>
      <c r="C2789" s="7">
        <v>253</v>
      </c>
      <c r="D2789" s="7">
        <v>99.6</v>
      </c>
      <c r="E2789" s="7" t="s">
        <v>1</v>
      </c>
      <c r="F2789" s="7">
        <v>0</v>
      </c>
      <c r="G2789" s="7">
        <v>0</v>
      </c>
      <c r="H2789" s="7" t="s">
        <v>2690</v>
      </c>
      <c r="I2789" s="7" t="s">
        <v>13331</v>
      </c>
      <c r="J2789" s="7" t="s">
        <v>55</v>
      </c>
      <c r="R2789" s="7" t="s">
        <v>0</v>
      </c>
      <c r="S2789" s="7">
        <v>4190</v>
      </c>
      <c r="T2789" s="7">
        <v>253</v>
      </c>
      <c r="U2789" s="7">
        <v>99.6</v>
      </c>
      <c r="V2789" s="7" t="s">
        <v>1</v>
      </c>
      <c r="W2789" s="7">
        <v>0</v>
      </c>
      <c r="X2789" s="7">
        <v>0</v>
      </c>
      <c r="Y2789" s="7" t="s">
        <v>2690</v>
      </c>
      <c r="Z2789" s="7" t="s">
        <v>13331</v>
      </c>
      <c r="AA2789" s="7" t="s">
        <v>55</v>
      </c>
    </row>
    <row r="2790" spans="1:27" x14ac:dyDescent="0.35">
      <c r="A2790" s="7" t="s">
        <v>0</v>
      </c>
      <c r="B2790" s="7">
        <v>8484</v>
      </c>
      <c r="C2790" s="7">
        <v>253</v>
      </c>
      <c r="D2790" s="7">
        <v>99.6</v>
      </c>
      <c r="E2790" s="7" t="s">
        <v>1</v>
      </c>
      <c r="F2790" s="7">
        <v>0</v>
      </c>
      <c r="G2790" s="7">
        <v>0</v>
      </c>
      <c r="H2790" s="7" t="s">
        <v>2692</v>
      </c>
      <c r="I2790" s="7" t="s">
        <v>13330</v>
      </c>
      <c r="J2790" s="7" t="s">
        <v>222</v>
      </c>
      <c r="R2790" s="7" t="s">
        <v>0</v>
      </c>
      <c r="S2790" s="7">
        <v>8484</v>
      </c>
      <c r="T2790" s="7">
        <v>253</v>
      </c>
      <c r="U2790" s="7">
        <v>99.6</v>
      </c>
      <c r="V2790" s="7" t="s">
        <v>1</v>
      </c>
      <c r="W2790" s="7">
        <v>0</v>
      </c>
      <c r="X2790" s="7">
        <v>0</v>
      </c>
      <c r="Y2790" s="7" t="s">
        <v>2692</v>
      </c>
      <c r="Z2790" s="7" t="s">
        <v>13330</v>
      </c>
      <c r="AA2790" s="7" t="s">
        <v>222</v>
      </c>
    </row>
    <row r="2791" spans="1:27" x14ac:dyDescent="0.35">
      <c r="A2791" s="7" t="s">
        <v>0</v>
      </c>
      <c r="B2791" s="7">
        <v>8484</v>
      </c>
      <c r="C2791" s="7">
        <v>253</v>
      </c>
      <c r="D2791" s="7">
        <v>99.6</v>
      </c>
      <c r="E2791" s="7" t="s">
        <v>1</v>
      </c>
      <c r="F2791" s="7">
        <v>0</v>
      </c>
      <c r="G2791" s="7">
        <v>0</v>
      </c>
      <c r="H2791" s="7" t="s">
        <v>2692</v>
      </c>
      <c r="I2791" s="7" t="s">
        <v>13332</v>
      </c>
      <c r="J2791" s="7" t="s">
        <v>222</v>
      </c>
      <c r="R2791" s="7" t="s">
        <v>0</v>
      </c>
      <c r="S2791" s="7">
        <v>8484</v>
      </c>
      <c r="T2791" s="7">
        <v>253</v>
      </c>
      <c r="U2791" s="7">
        <v>99.6</v>
      </c>
      <c r="V2791" s="7" t="s">
        <v>1</v>
      </c>
      <c r="W2791" s="7">
        <v>0</v>
      </c>
      <c r="X2791" s="7">
        <v>0</v>
      </c>
      <c r="Y2791" s="7" t="s">
        <v>2692</v>
      </c>
      <c r="Z2791" s="7" t="s">
        <v>13332</v>
      </c>
      <c r="AA2791" s="7" t="s">
        <v>222</v>
      </c>
    </row>
    <row r="2792" spans="1:27" x14ac:dyDescent="0.35">
      <c r="A2792" s="7" t="s">
        <v>0</v>
      </c>
      <c r="B2792" s="7">
        <v>4190</v>
      </c>
      <c r="C2792" s="7">
        <v>253</v>
      </c>
      <c r="D2792" s="7">
        <v>99.6</v>
      </c>
      <c r="E2792" s="7" t="s">
        <v>1</v>
      </c>
      <c r="F2792" s="7">
        <v>0</v>
      </c>
      <c r="G2792" s="7">
        <v>0</v>
      </c>
      <c r="H2792" s="7" t="s">
        <v>2690</v>
      </c>
      <c r="I2792" s="7" t="s">
        <v>13327</v>
      </c>
      <c r="J2792" s="7" t="s">
        <v>55</v>
      </c>
      <c r="R2792" s="7" t="s">
        <v>0</v>
      </c>
      <c r="S2792" s="7">
        <v>4190</v>
      </c>
      <c r="T2792" s="7">
        <v>253</v>
      </c>
      <c r="U2792" s="7">
        <v>99.6</v>
      </c>
      <c r="V2792" s="7" t="s">
        <v>1</v>
      </c>
      <c r="W2792" s="7">
        <v>0</v>
      </c>
      <c r="X2792" s="7">
        <v>0</v>
      </c>
      <c r="Y2792" s="7" t="s">
        <v>2690</v>
      </c>
      <c r="Z2792" s="7" t="s">
        <v>13327</v>
      </c>
      <c r="AA2792" s="7" t="s">
        <v>55</v>
      </c>
    </row>
    <row r="2793" spans="1:27" x14ac:dyDescent="0.35">
      <c r="A2793" s="7" t="s">
        <v>0</v>
      </c>
      <c r="B2793" s="7">
        <v>8484</v>
      </c>
      <c r="C2793" s="7">
        <v>253</v>
      </c>
      <c r="D2793" s="7">
        <v>99.6</v>
      </c>
      <c r="E2793" s="7" t="s">
        <v>1</v>
      </c>
      <c r="F2793" s="7">
        <v>0</v>
      </c>
      <c r="G2793" s="7">
        <v>0</v>
      </c>
      <c r="H2793" s="7" t="s">
        <v>2692</v>
      </c>
      <c r="I2793" s="7" t="s">
        <v>13334</v>
      </c>
      <c r="J2793" s="7" t="s">
        <v>222</v>
      </c>
      <c r="R2793" s="7" t="s">
        <v>0</v>
      </c>
      <c r="S2793" s="7">
        <v>8484</v>
      </c>
      <c r="T2793" s="7">
        <v>253</v>
      </c>
      <c r="U2793" s="7">
        <v>99.6</v>
      </c>
      <c r="V2793" s="7" t="s">
        <v>1</v>
      </c>
      <c r="W2793" s="7">
        <v>0</v>
      </c>
      <c r="X2793" s="7">
        <v>0</v>
      </c>
      <c r="Y2793" s="7" t="s">
        <v>2692</v>
      </c>
      <c r="Z2793" s="7" t="s">
        <v>13334</v>
      </c>
      <c r="AA2793" s="7" t="s">
        <v>222</v>
      </c>
    </row>
    <row r="2794" spans="1:27" x14ac:dyDescent="0.35">
      <c r="A2794" s="7" t="s">
        <v>0</v>
      </c>
      <c r="B2794" s="7">
        <v>4312</v>
      </c>
      <c r="C2794" s="7">
        <v>253</v>
      </c>
      <c r="D2794" s="7">
        <v>99.6</v>
      </c>
      <c r="E2794" s="7" t="s">
        <v>1</v>
      </c>
      <c r="F2794" s="7">
        <v>0</v>
      </c>
      <c r="G2794" s="7">
        <v>0</v>
      </c>
      <c r="H2794" s="7" t="s">
        <v>2691</v>
      </c>
      <c r="I2794" s="7" t="s">
        <v>13335</v>
      </c>
      <c r="J2794" s="7" t="s">
        <v>51</v>
      </c>
      <c r="R2794" s="7" t="s">
        <v>0</v>
      </c>
      <c r="S2794" s="7">
        <v>4312</v>
      </c>
      <c r="T2794" s="7">
        <v>253</v>
      </c>
      <c r="U2794" s="7">
        <v>99.6</v>
      </c>
      <c r="V2794" s="7" t="s">
        <v>1</v>
      </c>
      <c r="W2794" s="7">
        <v>0</v>
      </c>
      <c r="X2794" s="7">
        <v>0</v>
      </c>
      <c r="Y2794" s="7" t="s">
        <v>2691</v>
      </c>
      <c r="Z2794" s="7" t="s">
        <v>13335</v>
      </c>
      <c r="AA2794" s="7" t="s">
        <v>51</v>
      </c>
    </row>
    <row r="2795" spans="1:27" x14ac:dyDescent="0.35">
      <c r="A2795" s="7" t="s">
        <v>0</v>
      </c>
      <c r="B2795" s="7">
        <v>4312</v>
      </c>
      <c r="C2795" s="7">
        <v>253</v>
      </c>
      <c r="D2795" s="7">
        <v>99.6</v>
      </c>
      <c r="E2795" s="7" t="s">
        <v>1</v>
      </c>
      <c r="F2795" s="7">
        <v>0</v>
      </c>
      <c r="G2795" s="7">
        <v>0</v>
      </c>
      <c r="H2795" s="7" t="s">
        <v>2691</v>
      </c>
      <c r="I2795" s="7" t="s">
        <v>13337</v>
      </c>
      <c r="J2795" s="7" t="s">
        <v>51</v>
      </c>
      <c r="R2795" s="7" t="s">
        <v>0</v>
      </c>
      <c r="S2795" s="7">
        <v>4312</v>
      </c>
      <c r="T2795" s="7">
        <v>253</v>
      </c>
      <c r="U2795" s="7">
        <v>99.6</v>
      </c>
      <c r="V2795" s="7" t="s">
        <v>1</v>
      </c>
      <c r="W2795" s="7">
        <v>0</v>
      </c>
      <c r="X2795" s="7">
        <v>0</v>
      </c>
      <c r="Y2795" s="7" t="s">
        <v>2691</v>
      </c>
      <c r="Z2795" s="7" t="s">
        <v>13337</v>
      </c>
      <c r="AA2795" s="7" t="s">
        <v>51</v>
      </c>
    </row>
    <row r="2796" spans="1:27" x14ac:dyDescent="0.35">
      <c r="A2796" s="7" t="s">
        <v>0</v>
      </c>
      <c r="B2796" s="7">
        <v>8111</v>
      </c>
      <c r="C2796" s="7">
        <v>253</v>
      </c>
      <c r="D2796" s="7">
        <v>99.2</v>
      </c>
      <c r="E2796" s="7" t="s">
        <v>1</v>
      </c>
      <c r="F2796" s="7">
        <v>0</v>
      </c>
      <c r="G2796" s="7">
        <v>0</v>
      </c>
      <c r="H2796" s="7" t="s">
        <v>2730</v>
      </c>
      <c r="I2796" s="7" t="s">
        <v>13340</v>
      </c>
      <c r="J2796" s="7" t="s">
        <v>2094</v>
      </c>
      <c r="R2796" s="7" t="s">
        <v>0</v>
      </c>
      <c r="S2796" s="7">
        <v>8111</v>
      </c>
      <c r="T2796" s="7">
        <v>253</v>
      </c>
      <c r="U2796" s="7">
        <v>99.2</v>
      </c>
      <c r="V2796" s="7" t="s">
        <v>1</v>
      </c>
      <c r="W2796" s="7">
        <v>0</v>
      </c>
      <c r="X2796" s="7">
        <v>0</v>
      </c>
      <c r="Y2796" s="7" t="s">
        <v>2730</v>
      </c>
      <c r="Z2796" s="7" t="s">
        <v>13340</v>
      </c>
      <c r="AA2796" s="7" t="s">
        <v>2094</v>
      </c>
    </row>
    <row r="2797" spans="1:27" x14ac:dyDescent="0.35">
      <c r="A2797" s="7" t="s">
        <v>0</v>
      </c>
      <c r="B2797" s="7">
        <v>8484</v>
      </c>
      <c r="C2797" s="7">
        <v>253</v>
      </c>
      <c r="D2797" s="7">
        <v>99.6</v>
      </c>
      <c r="E2797" s="7" t="s">
        <v>1</v>
      </c>
      <c r="F2797" s="7">
        <v>0</v>
      </c>
      <c r="G2797" s="7">
        <v>0</v>
      </c>
      <c r="H2797" s="7" t="s">
        <v>2692</v>
      </c>
      <c r="I2797" s="7" t="s">
        <v>13333</v>
      </c>
      <c r="J2797" s="7" t="s">
        <v>222</v>
      </c>
      <c r="R2797" s="7" t="s">
        <v>0</v>
      </c>
      <c r="S2797" s="7">
        <v>8484</v>
      </c>
      <c r="T2797" s="7">
        <v>253</v>
      </c>
      <c r="U2797" s="7">
        <v>99.6</v>
      </c>
      <c r="V2797" s="7" t="s">
        <v>1</v>
      </c>
      <c r="W2797" s="7">
        <v>0</v>
      </c>
      <c r="X2797" s="7">
        <v>0</v>
      </c>
      <c r="Y2797" s="7" t="s">
        <v>2692</v>
      </c>
      <c r="Z2797" s="7" t="s">
        <v>13333</v>
      </c>
      <c r="AA2797" s="7" t="s">
        <v>222</v>
      </c>
    </row>
    <row r="2798" spans="1:27" x14ac:dyDescent="0.35">
      <c r="A2798" s="7" t="s">
        <v>0</v>
      </c>
      <c r="B2798" s="7">
        <v>8111</v>
      </c>
      <c r="C2798" s="7">
        <v>253</v>
      </c>
      <c r="D2798" s="7">
        <v>99.2</v>
      </c>
      <c r="E2798" s="7" t="s">
        <v>1</v>
      </c>
      <c r="F2798" s="7">
        <v>0</v>
      </c>
      <c r="G2798" s="7">
        <v>0</v>
      </c>
      <c r="H2798" s="7" t="s">
        <v>2730</v>
      </c>
      <c r="I2798" s="7" t="s">
        <v>13336</v>
      </c>
      <c r="J2798" s="7" t="s">
        <v>2094</v>
      </c>
      <c r="R2798" s="7" t="s">
        <v>0</v>
      </c>
      <c r="S2798" s="7">
        <v>8111</v>
      </c>
      <c r="T2798" s="7">
        <v>253</v>
      </c>
      <c r="U2798" s="7">
        <v>99.2</v>
      </c>
      <c r="V2798" s="7" t="s">
        <v>1</v>
      </c>
      <c r="W2798" s="7">
        <v>0</v>
      </c>
      <c r="X2798" s="7">
        <v>0</v>
      </c>
      <c r="Y2798" s="7" t="s">
        <v>2730</v>
      </c>
      <c r="Z2798" s="7" t="s">
        <v>13336</v>
      </c>
      <c r="AA2798" s="7" t="s">
        <v>2094</v>
      </c>
    </row>
    <row r="2799" spans="1:27" x14ac:dyDescent="0.35">
      <c r="A2799" s="7" t="s">
        <v>0</v>
      </c>
      <c r="B2799" s="7">
        <v>8111</v>
      </c>
      <c r="C2799" s="7">
        <v>253</v>
      </c>
      <c r="D2799" s="7">
        <v>99.2</v>
      </c>
      <c r="E2799" s="7" t="s">
        <v>1</v>
      </c>
      <c r="F2799" s="7">
        <v>0</v>
      </c>
      <c r="G2799" s="7">
        <v>0</v>
      </c>
      <c r="H2799" s="7" t="s">
        <v>2730</v>
      </c>
      <c r="I2799" s="7" t="s">
        <v>13339</v>
      </c>
      <c r="J2799" s="7" t="s">
        <v>2094</v>
      </c>
      <c r="R2799" s="7" t="s">
        <v>0</v>
      </c>
      <c r="S2799" s="7">
        <v>8111</v>
      </c>
      <c r="T2799" s="7">
        <v>253</v>
      </c>
      <c r="U2799" s="7">
        <v>99.2</v>
      </c>
      <c r="V2799" s="7" t="s">
        <v>1</v>
      </c>
      <c r="W2799" s="7">
        <v>0</v>
      </c>
      <c r="X2799" s="7">
        <v>0</v>
      </c>
      <c r="Y2799" s="7" t="s">
        <v>2730</v>
      </c>
      <c r="Z2799" s="7" t="s">
        <v>13339</v>
      </c>
      <c r="AA2799" s="7" t="s">
        <v>2094</v>
      </c>
    </row>
    <row r="2800" spans="1:27" x14ac:dyDescent="0.35">
      <c r="A2800" s="7" t="s">
        <v>0</v>
      </c>
      <c r="B2800" s="7">
        <v>8111</v>
      </c>
      <c r="C2800" s="7">
        <v>253</v>
      </c>
      <c r="D2800" s="7">
        <v>99.2</v>
      </c>
      <c r="E2800" s="7" t="s">
        <v>1</v>
      </c>
      <c r="F2800" s="7">
        <v>0</v>
      </c>
      <c r="G2800" s="7">
        <v>0</v>
      </c>
      <c r="H2800" s="7" t="s">
        <v>2730</v>
      </c>
      <c r="I2800" s="7" t="s">
        <v>13341</v>
      </c>
      <c r="J2800" s="7" t="s">
        <v>2094</v>
      </c>
      <c r="R2800" s="7" t="s">
        <v>0</v>
      </c>
      <c r="S2800" s="7">
        <v>8111</v>
      </c>
      <c r="T2800" s="7">
        <v>253</v>
      </c>
      <c r="U2800" s="7">
        <v>99.2</v>
      </c>
      <c r="V2800" s="7" t="s">
        <v>1</v>
      </c>
      <c r="W2800" s="7">
        <v>0</v>
      </c>
      <c r="X2800" s="7">
        <v>0</v>
      </c>
      <c r="Y2800" s="7" t="s">
        <v>2730</v>
      </c>
      <c r="Z2800" s="7" t="s">
        <v>13341</v>
      </c>
      <c r="AA2800" s="7" t="s">
        <v>2094</v>
      </c>
    </row>
    <row r="2801" spans="1:27" x14ac:dyDescent="0.35">
      <c r="A2801" s="7" t="s">
        <v>0</v>
      </c>
      <c r="B2801" s="7">
        <v>8111</v>
      </c>
      <c r="C2801" s="7">
        <v>253</v>
      </c>
      <c r="D2801" s="7">
        <v>99.2</v>
      </c>
      <c r="E2801" s="7" t="s">
        <v>1</v>
      </c>
      <c r="F2801" s="7">
        <v>0</v>
      </c>
      <c r="G2801" s="7">
        <v>0</v>
      </c>
      <c r="H2801" s="7" t="s">
        <v>2730</v>
      </c>
      <c r="I2801" s="7" t="s">
        <v>13338</v>
      </c>
      <c r="J2801" s="7" t="s">
        <v>2094</v>
      </c>
      <c r="R2801" s="7" t="s">
        <v>0</v>
      </c>
      <c r="S2801" s="7">
        <v>8111</v>
      </c>
      <c r="T2801" s="7">
        <v>253</v>
      </c>
      <c r="U2801" s="7">
        <v>99.2</v>
      </c>
      <c r="V2801" s="7" t="s">
        <v>1</v>
      </c>
      <c r="W2801" s="7">
        <v>0</v>
      </c>
      <c r="X2801" s="7">
        <v>0</v>
      </c>
      <c r="Y2801" s="7" t="s">
        <v>2730</v>
      </c>
      <c r="Z2801" s="7" t="s">
        <v>13338</v>
      </c>
      <c r="AA2801" s="7" t="s">
        <v>2094</v>
      </c>
    </row>
    <row r="2802" spans="1:27" x14ac:dyDescent="0.35">
      <c r="A2802" s="7" t="s">
        <v>0</v>
      </c>
      <c r="B2802" s="7">
        <v>7911</v>
      </c>
      <c r="C2802" s="7">
        <v>254</v>
      </c>
      <c r="D2802" s="7">
        <v>99.6</v>
      </c>
      <c r="E2802" s="7" t="s">
        <v>1</v>
      </c>
      <c r="F2802" s="7">
        <v>0</v>
      </c>
      <c r="G2802" s="7">
        <v>0</v>
      </c>
      <c r="H2802" s="7" t="s">
        <v>2736</v>
      </c>
      <c r="I2802" s="7" t="s">
        <v>13342</v>
      </c>
      <c r="J2802" s="7" t="s">
        <v>2226</v>
      </c>
      <c r="R2802" s="7" t="s">
        <v>0</v>
      </c>
      <c r="S2802" s="7">
        <v>7911</v>
      </c>
      <c r="T2802" s="7">
        <v>254</v>
      </c>
      <c r="U2802" s="7">
        <v>99.6</v>
      </c>
      <c r="V2802" s="7" t="s">
        <v>1</v>
      </c>
      <c r="W2802" s="7">
        <v>0</v>
      </c>
      <c r="X2802" s="7">
        <v>0</v>
      </c>
      <c r="Y2802" s="7" t="s">
        <v>2736</v>
      </c>
      <c r="Z2802" s="7" t="s">
        <v>13342</v>
      </c>
      <c r="AA2802" s="7" t="s">
        <v>2226</v>
      </c>
    </row>
    <row r="2803" spans="1:27" x14ac:dyDescent="0.35">
      <c r="A2803" s="7" t="s">
        <v>0</v>
      </c>
      <c r="B2803" s="7">
        <v>7911</v>
      </c>
      <c r="C2803" s="7">
        <v>254</v>
      </c>
      <c r="D2803" s="7">
        <v>99.6</v>
      </c>
      <c r="E2803" s="7" t="s">
        <v>1</v>
      </c>
      <c r="F2803" s="7">
        <v>0</v>
      </c>
      <c r="G2803" s="7">
        <v>0</v>
      </c>
      <c r="H2803" s="7" t="s">
        <v>2736</v>
      </c>
      <c r="I2803" s="7" t="s">
        <v>13343</v>
      </c>
      <c r="J2803" s="7" t="s">
        <v>2226</v>
      </c>
      <c r="R2803" s="7" t="s">
        <v>0</v>
      </c>
      <c r="S2803" s="7">
        <v>7911</v>
      </c>
      <c r="T2803" s="7">
        <v>254</v>
      </c>
      <c r="U2803" s="7">
        <v>99.6</v>
      </c>
      <c r="V2803" s="7" t="s">
        <v>1</v>
      </c>
      <c r="W2803" s="7">
        <v>0</v>
      </c>
      <c r="X2803" s="7">
        <v>0</v>
      </c>
      <c r="Y2803" s="7" t="s">
        <v>2736</v>
      </c>
      <c r="Z2803" s="7" t="s">
        <v>13343</v>
      </c>
      <c r="AA2803" s="7" t="s">
        <v>2226</v>
      </c>
    </row>
    <row r="2804" spans="1:27" x14ac:dyDescent="0.35">
      <c r="A2804" s="7" t="s">
        <v>0</v>
      </c>
      <c r="B2804" s="7">
        <v>7911</v>
      </c>
      <c r="C2804" s="7">
        <v>254</v>
      </c>
      <c r="D2804" s="7">
        <v>99.6</v>
      </c>
      <c r="E2804" s="7" t="s">
        <v>1</v>
      </c>
      <c r="F2804" s="7">
        <v>0</v>
      </c>
      <c r="G2804" s="7">
        <v>0</v>
      </c>
      <c r="H2804" s="7" t="s">
        <v>2736</v>
      </c>
      <c r="I2804" s="7" t="s">
        <v>13344</v>
      </c>
      <c r="J2804" s="7" t="s">
        <v>2226</v>
      </c>
      <c r="R2804" s="7" t="s">
        <v>0</v>
      </c>
      <c r="S2804" s="7">
        <v>7911</v>
      </c>
      <c r="T2804" s="7">
        <v>254</v>
      </c>
      <c r="U2804" s="7">
        <v>99.6</v>
      </c>
      <c r="V2804" s="7" t="s">
        <v>1</v>
      </c>
      <c r="W2804" s="7">
        <v>0</v>
      </c>
      <c r="X2804" s="7">
        <v>0</v>
      </c>
      <c r="Y2804" s="7" t="s">
        <v>2736</v>
      </c>
      <c r="Z2804" s="7" t="s">
        <v>13344</v>
      </c>
      <c r="AA2804" s="7" t="s">
        <v>2226</v>
      </c>
    </row>
    <row r="2805" spans="1:27" x14ac:dyDescent="0.35">
      <c r="A2805" s="7" t="s">
        <v>0</v>
      </c>
      <c r="B2805" s="7">
        <v>7911</v>
      </c>
      <c r="C2805" s="7">
        <v>254</v>
      </c>
      <c r="D2805" s="7">
        <v>99.6</v>
      </c>
      <c r="E2805" s="7" t="s">
        <v>1</v>
      </c>
      <c r="F2805" s="7">
        <v>0</v>
      </c>
      <c r="G2805" s="7">
        <v>0</v>
      </c>
      <c r="H2805" s="7" t="s">
        <v>2736</v>
      </c>
      <c r="I2805" s="7" t="s">
        <v>13345</v>
      </c>
      <c r="J2805" s="7" t="s">
        <v>2226</v>
      </c>
      <c r="R2805" s="7" t="s">
        <v>0</v>
      </c>
      <c r="S2805" s="7">
        <v>7911</v>
      </c>
      <c r="T2805" s="7">
        <v>254</v>
      </c>
      <c r="U2805" s="7">
        <v>99.6</v>
      </c>
      <c r="V2805" s="7" t="s">
        <v>1</v>
      </c>
      <c r="W2805" s="7">
        <v>0</v>
      </c>
      <c r="X2805" s="7">
        <v>0</v>
      </c>
      <c r="Y2805" s="7" t="s">
        <v>2736</v>
      </c>
      <c r="Z2805" s="7" t="s">
        <v>13345</v>
      </c>
      <c r="AA2805" s="7" t="s">
        <v>2226</v>
      </c>
    </row>
    <row r="2806" spans="1:27" x14ac:dyDescent="0.35">
      <c r="A2806" s="7" t="s">
        <v>0</v>
      </c>
      <c r="B2806" s="7">
        <v>7911</v>
      </c>
      <c r="C2806" s="7">
        <v>254</v>
      </c>
      <c r="D2806" s="7">
        <v>99.6</v>
      </c>
      <c r="E2806" s="7" t="s">
        <v>1</v>
      </c>
      <c r="F2806" s="7">
        <v>0</v>
      </c>
      <c r="G2806" s="7">
        <v>0</v>
      </c>
      <c r="H2806" s="7" t="s">
        <v>2736</v>
      </c>
      <c r="I2806" s="7" t="s">
        <v>13347</v>
      </c>
      <c r="J2806" s="7" t="s">
        <v>2226</v>
      </c>
      <c r="R2806" s="7" t="s">
        <v>0</v>
      </c>
      <c r="S2806" s="7">
        <v>7911</v>
      </c>
      <c r="T2806" s="7">
        <v>254</v>
      </c>
      <c r="U2806" s="7">
        <v>99.6</v>
      </c>
      <c r="V2806" s="7" t="s">
        <v>1</v>
      </c>
      <c r="W2806" s="7">
        <v>0</v>
      </c>
      <c r="X2806" s="7">
        <v>0</v>
      </c>
      <c r="Y2806" s="7" t="s">
        <v>2736</v>
      </c>
      <c r="Z2806" s="7" t="s">
        <v>13347</v>
      </c>
      <c r="AA2806" s="7" t="s">
        <v>2226</v>
      </c>
    </row>
    <row r="2807" spans="1:27" x14ac:dyDescent="0.35">
      <c r="A2807" s="7" t="s">
        <v>0</v>
      </c>
      <c r="B2807" s="7">
        <v>4539</v>
      </c>
      <c r="C2807" s="7">
        <v>253</v>
      </c>
      <c r="D2807" s="7">
        <v>98.8</v>
      </c>
      <c r="E2807" s="7" t="s">
        <v>1</v>
      </c>
      <c r="F2807" s="7">
        <v>0</v>
      </c>
      <c r="G2807" s="7">
        <v>0</v>
      </c>
      <c r="H2807" s="7" t="s">
        <v>2696</v>
      </c>
      <c r="I2807" s="7" t="s">
        <v>13348</v>
      </c>
      <c r="J2807" s="7" t="s">
        <v>1970</v>
      </c>
      <c r="R2807" s="7" t="s">
        <v>0</v>
      </c>
      <c r="S2807" s="7">
        <v>4539</v>
      </c>
      <c r="T2807" s="7">
        <v>253</v>
      </c>
      <c r="U2807" s="7">
        <v>98.8</v>
      </c>
      <c r="V2807" s="7" t="s">
        <v>1</v>
      </c>
      <c r="W2807" s="7">
        <v>0</v>
      </c>
      <c r="X2807" s="7">
        <v>0</v>
      </c>
      <c r="Y2807" s="7" t="s">
        <v>2696</v>
      </c>
      <c r="Z2807" s="7" t="s">
        <v>13348</v>
      </c>
      <c r="AA2807" s="7" t="s">
        <v>1970</v>
      </c>
    </row>
    <row r="2808" spans="1:27" x14ac:dyDescent="0.35">
      <c r="A2808" s="7" t="s">
        <v>0</v>
      </c>
      <c r="B2808" s="7">
        <v>4539</v>
      </c>
      <c r="C2808" s="7">
        <v>253</v>
      </c>
      <c r="D2808" s="7">
        <v>98.8</v>
      </c>
      <c r="E2808" s="7" t="s">
        <v>1</v>
      </c>
      <c r="F2808" s="7">
        <v>0</v>
      </c>
      <c r="G2808" s="7">
        <v>0</v>
      </c>
      <c r="H2808" s="7" t="s">
        <v>2696</v>
      </c>
      <c r="I2808" s="7" t="s">
        <v>13349</v>
      </c>
      <c r="J2808" s="7" t="s">
        <v>1970</v>
      </c>
      <c r="R2808" s="7" t="s">
        <v>0</v>
      </c>
      <c r="S2808" s="7">
        <v>4539</v>
      </c>
      <c r="T2808" s="7">
        <v>253</v>
      </c>
      <c r="U2808" s="7">
        <v>98.8</v>
      </c>
      <c r="V2808" s="7" t="s">
        <v>1</v>
      </c>
      <c r="W2808" s="7">
        <v>0</v>
      </c>
      <c r="X2808" s="7">
        <v>0</v>
      </c>
      <c r="Y2808" s="7" t="s">
        <v>2696</v>
      </c>
      <c r="Z2808" s="7" t="s">
        <v>13349</v>
      </c>
      <c r="AA2808" s="7" t="s">
        <v>1970</v>
      </c>
    </row>
    <row r="2809" spans="1:27" x14ac:dyDescent="0.35">
      <c r="A2809" s="7" t="s">
        <v>0</v>
      </c>
      <c r="B2809" s="7">
        <v>4539</v>
      </c>
      <c r="C2809" s="7">
        <v>253</v>
      </c>
      <c r="D2809" s="7">
        <v>98.8</v>
      </c>
      <c r="E2809" s="7" t="s">
        <v>1</v>
      </c>
      <c r="F2809" s="7">
        <v>0</v>
      </c>
      <c r="G2809" s="7">
        <v>0</v>
      </c>
      <c r="H2809" s="7" t="s">
        <v>2696</v>
      </c>
      <c r="I2809" s="7" t="s">
        <v>13350</v>
      </c>
      <c r="J2809" s="7" t="s">
        <v>1970</v>
      </c>
      <c r="R2809" s="7" t="s">
        <v>0</v>
      </c>
      <c r="S2809" s="7">
        <v>4539</v>
      </c>
      <c r="T2809" s="7">
        <v>253</v>
      </c>
      <c r="U2809" s="7">
        <v>98.8</v>
      </c>
      <c r="V2809" s="7" t="s">
        <v>1</v>
      </c>
      <c r="W2809" s="7">
        <v>0</v>
      </c>
      <c r="X2809" s="7">
        <v>0</v>
      </c>
      <c r="Y2809" s="7" t="s">
        <v>2696</v>
      </c>
      <c r="Z2809" s="7" t="s">
        <v>13350</v>
      </c>
      <c r="AA2809" s="7" t="s">
        <v>1970</v>
      </c>
    </row>
    <row r="2810" spans="1:27" x14ac:dyDescent="0.35">
      <c r="A2810" s="7" t="s">
        <v>0</v>
      </c>
      <c r="B2810" s="7">
        <v>7911</v>
      </c>
      <c r="C2810" s="7">
        <v>254</v>
      </c>
      <c r="D2810" s="7">
        <v>99.6</v>
      </c>
      <c r="E2810" s="7" t="s">
        <v>1</v>
      </c>
      <c r="F2810" s="7">
        <v>0</v>
      </c>
      <c r="G2810" s="7">
        <v>0</v>
      </c>
      <c r="H2810" s="7" t="s">
        <v>2736</v>
      </c>
      <c r="I2810" s="7" t="s">
        <v>13346</v>
      </c>
      <c r="J2810" s="7" t="s">
        <v>2226</v>
      </c>
      <c r="R2810" s="7" t="s">
        <v>0</v>
      </c>
      <c r="S2810" s="7">
        <v>7911</v>
      </c>
      <c r="T2810" s="7">
        <v>254</v>
      </c>
      <c r="U2810" s="7">
        <v>99.6</v>
      </c>
      <c r="V2810" s="7" t="s">
        <v>1</v>
      </c>
      <c r="W2810" s="7">
        <v>0</v>
      </c>
      <c r="X2810" s="7">
        <v>0</v>
      </c>
      <c r="Y2810" s="7" t="s">
        <v>2736</v>
      </c>
      <c r="Z2810" s="7" t="s">
        <v>13346</v>
      </c>
      <c r="AA2810" s="7" t="s">
        <v>2226</v>
      </c>
    </row>
    <row r="2811" spans="1:27" x14ac:dyDescent="0.35">
      <c r="A2811" s="7" t="s">
        <v>0</v>
      </c>
      <c r="B2811" s="7">
        <v>2294</v>
      </c>
      <c r="C2811" s="7">
        <v>253</v>
      </c>
      <c r="D2811" s="7">
        <v>99.2</v>
      </c>
      <c r="E2811" s="7" t="s">
        <v>1</v>
      </c>
      <c r="F2811" s="7">
        <v>0</v>
      </c>
      <c r="G2811" s="7">
        <v>0</v>
      </c>
      <c r="H2811" s="7" t="s">
        <v>2698</v>
      </c>
      <c r="I2811" s="7" t="s">
        <v>13352</v>
      </c>
      <c r="J2811" s="7" t="s">
        <v>1284</v>
      </c>
      <c r="R2811" s="7" t="s">
        <v>0</v>
      </c>
      <c r="S2811" s="7">
        <v>2294</v>
      </c>
      <c r="T2811" s="7">
        <v>253</v>
      </c>
      <c r="U2811" s="7">
        <v>99.2</v>
      </c>
      <c r="V2811" s="7" t="s">
        <v>1</v>
      </c>
      <c r="W2811" s="7">
        <v>0</v>
      </c>
      <c r="X2811" s="7">
        <v>0</v>
      </c>
      <c r="Y2811" s="7" t="s">
        <v>2698</v>
      </c>
      <c r="Z2811" s="7" t="s">
        <v>13352</v>
      </c>
      <c r="AA2811" s="7" t="s">
        <v>1284</v>
      </c>
    </row>
    <row r="2812" spans="1:27" x14ac:dyDescent="0.35">
      <c r="A2812" s="7" t="s">
        <v>0</v>
      </c>
      <c r="B2812" s="7">
        <v>2294</v>
      </c>
      <c r="C2812" s="7">
        <v>253</v>
      </c>
      <c r="D2812" s="7">
        <v>99.2</v>
      </c>
      <c r="E2812" s="7" t="s">
        <v>1</v>
      </c>
      <c r="F2812" s="7">
        <v>0</v>
      </c>
      <c r="G2812" s="7">
        <v>0</v>
      </c>
      <c r="H2812" s="7" t="s">
        <v>2698</v>
      </c>
      <c r="I2812" s="7" t="s">
        <v>13351</v>
      </c>
      <c r="J2812" s="7" t="s">
        <v>1284</v>
      </c>
      <c r="R2812" s="7" t="s">
        <v>0</v>
      </c>
      <c r="S2812" s="7">
        <v>2294</v>
      </c>
      <c r="T2812" s="7">
        <v>253</v>
      </c>
      <c r="U2812" s="7">
        <v>99.2</v>
      </c>
      <c r="V2812" s="7" t="s">
        <v>1</v>
      </c>
      <c r="W2812" s="7">
        <v>0</v>
      </c>
      <c r="X2812" s="7">
        <v>0</v>
      </c>
      <c r="Y2812" s="7" t="s">
        <v>2698</v>
      </c>
      <c r="Z2812" s="7" t="s">
        <v>13351</v>
      </c>
      <c r="AA2812" s="7" t="s">
        <v>1284</v>
      </c>
    </row>
    <row r="2813" spans="1:27" x14ac:dyDescent="0.35">
      <c r="A2813" s="7" t="s">
        <v>0</v>
      </c>
      <c r="B2813" s="7">
        <v>2294</v>
      </c>
      <c r="C2813" s="7">
        <v>253</v>
      </c>
      <c r="D2813" s="7">
        <v>99.2</v>
      </c>
      <c r="E2813" s="7" t="s">
        <v>1</v>
      </c>
      <c r="F2813" s="7">
        <v>0</v>
      </c>
      <c r="G2813" s="7">
        <v>0</v>
      </c>
      <c r="H2813" s="7" t="s">
        <v>2698</v>
      </c>
      <c r="I2813" s="7" t="s">
        <v>13355</v>
      </c>
      <c r="J2813" s="7" t="s">
        <v>1284</v>
      </c>
      <c r="R2813" s="7" t="s">
        <v>0</v>
      </c>
      <c r="S2813" s="7">
        <v>2294</v>
      </c>
      <c r="T2813" s="7">
        <v>253</v>
      </c>
      <c r="U2813" s="7">
        <v>99.2</v>
      </c>
      <c r="V2813" s="7" t="s">
        <v>1</v>
      </c>
      <c r="W2813" s="7">
        <v>0</v>
      </c>
      <c r="X2813" s="7">
        <v>0</v>
      </c>
      <c r="Y2813" s="7" t="s">
        <v>2698</v>
      </c>
      <c r="Z2813" s="7" t="s">
        <v>13355</v>
      </c>
      <c r="AA2813" s="7" t="s">
        <v>1284</v>
      </c>
    </row>
    <row r="2814" spans="1:27" x14ac:dyDescent="0.35">
      <c r="A2814" s="7" t="s">
        <v>0</v>
      </c>
      <c r="B2814" s="7">
        <v>2294</v>
      </c>
      <c r="C2814" s="7">
        <v>253</v>
      </c>
      <c r="D2814" s="7">
        <v>99.2</v>
      </c>
      <c r="E2814" s="7" t="s">
        <v>1</v>
      </c>
      <c r="F2814" s="7">
        <v>0</v>
      </c>
      <c r="G2814" s="7">
        <v>0</v>
      </c>
      <c r="H2814" s="7" t="s">
        <v>2698</v>
      </c>
      <c r="I2814" s="7" t="s">
        <v>13353</v>
      </c>
      <c r="J2814" s="7" t="s">
        <v>1284</v>
      </c>
      <c r="R2814" s="7" t="s">
        <v>0</v>
      </c>
      <c r="S2814" s="7">
        <v>2294</v>
      </c>
      <c r="T2814" s="7">
        <v>253</v>
      </c>
      <c r="U2814" s="7">
        <v>99.2</v>
      </c>
      <c r="V2814" s="7" t="s">
        <v>1</v>
      </c>
      <c r="W2814" s="7">
        <v>0</v>
      </c>
      <c r="X2814" s="7">
        <v>0</v>
      </c>
      <c r="Y2814" s="7" t="s">
        <v>2698</v>
      </c>
      <c r="Z2814" s="7" t="s">
        <v>13353</v>
      </c>
      <c r="AA2814" s="7" t="s">
        <v>1284</v>
      </c>
    </row>
    <row r="2815" spans="1:27" x14ac:dyDescent="0.35">
      <c r="A2815" s="7" t="s">
        <v>0</v>
      </c>
      <c r="B2815" s="7">
        <v>2294</v>
      </c>
      <c r="C2815" s="7">
        <v>253</v>
      </c>
      <c r="D2815" s="7">
        <v>99.2</v>
      </c>
      <c r="E2815" s="7" t="s">
        <v>1</v>
      </c>
      <c r="F2815" s="7">
        <v>0</v>
      </c>
      <c r="G2815" s="7">
        <v>0</v>
      </c>
      <c r="H2815" s="7" t="s">
        <v>2698</v>
      </c>
      <c r="I2815" s="7" t="s">
        <v>13356</v>
      </c>
      <c r="J2815" s="7" t="s">
        <v>1284</v>
      </c>
      <c r="R2815" s="7" t="s">
        <v>0</v>
      </c>
      <c r="S2815" s="7">
        <v>2294</v>
      </c>
      <c r="T2815" s="7">
        <v>253</v>
      </c>
      <c r="U2815" s="7">
        <v>99.2</v>
      </c>
      <c r="V2815" s="7" t="s">
        <v>1</v>
      </c>
      <c r="W2815" s="7">
        <v>0</v>
      </c>
      <c r="X2815" s="7">
        <v>0</v>
      </c>
      <c r="Y2815" s="7" t="s">
        <v>2698</v>
      </c>
      <c r="Z2815" s="7" t="s">
        <v>13356</v>
      </c>
      <c r="AA2815" s="7" t="s">
        <v>1284</v>
      </c>
    </row>
    <row r="2816" spans="1:27" x14ac:dyDescent="0.35">
      <c r="A2816" s="7" t="s">
        <v>0</v>
      </c>
      <c r="B2816" s="7">
        <v>2294</v>
      </c>
      <c r="C2816" s="7">
        <v>253</v>
      </c>
      <c r="D2816" s="7">
        <v>99.2</v>
      </c>
      <c r="E2816" s="7" t="s">
        <v>1</v>
      </c>
      <c r="F2816" s="7">
        <v>0</v>
      </c>
      <c r="G2816" s="7">
        <v>0</v>
      </c>
      <c r="H2816" s="7" t="s">
        <v>2698</v>
      </c>
      <c r="I2816" s="7" t="s">
        <v>13357</v>
      </c>
      <c r="J2816" s="7" t="s">
        <v>1284</v>
      </c>
      <c r="R2816" s="7" t="s">
        <v>0</v>
      </c>
      <c r="S2816" s="7">
        <v>2294</v>
      </c>
      <c r="T2816" s="7">
        <v>253</v>
      </c>
      <c r="U2816" s="7">
        <v>99.2</v>
      </c>
      <c r="V2816" s="7" t="s">
        <v>1</v>
      </c>
      <c r="W2816" s="7">
        <v>0</v>
      </c>
      <c r="X2816" s="7">
        <v>0</v>
      </c>
      <c r="Y2816" s="7" t="s">
        <v>2698</v>
      </c>
      <c r="Z2816" s="7" t="s">
        <v>13357</v>
      </c>
      <c r="AA2816" s="7" t="s">
        <v>1284</v>
      </c>
    </row>
    <row r="2817" spans="1:27" x14ac:dyDescent="0.35">
      <c r="A2817" s="7" t="s">
        <v>0</v>
      </c>
      <c r="B2817" s="7">
        <v>2294</v>
      </c>
      <c r="C2817" s="7">
        <v>253</v>
      </c>
      <c r="D2817" s="7">
        <v>99.2</v>
      </c>
      <c r="E2817" s="7" t="s">
        <v>1</v>
      </c>
      <c r="F2817" s="7">
        <v>0</v>
      </c>
      <c r="G2817" s="7">
        <v>0</v>
      </c>
      <c r="H2817" s="7" t="s">
        <v>2698</v>
      </c>
      <c r="I2817" s="7" t="s">
        <v>13354</v>
      </c>
      <c r="J2817" s="7" t="s">
        <v>1284</v>
      </c>
      <c r="R2817" s="7" t="s">
        <v>0</v>
      </c>
      <c r="S2817" s="7">
        <v>2294</v>
      </c>
      <c r="T2817" s="7">
        <v>253</v>
      </c>
      <c r="U2817" s="7">
        <v>99.2</v>
      </c>
      <c r="V2817" s="7" t="s">
        <v>1</v>
      </c>
      <c r="W2817" s="7">
        <v>0</v>
      </c>
      <c r="X2817" s="7">
        <v>0</v>
      </c>
      <c r="Y2817" s="7" t="s">
        <v>2698</v>
      </c>
      <c r="Z2817" s="7" t="s">
        <v>13354</v>
      </c>
      <c r="AA2817" s="7" t="s">
        <v>1284</v>
      </c>
    </row>
    <row r="2818" spans="1:27" x14ac:dyDescent="0.35">
      <c r="A2818" s="7" t="s">
        <v>0</v>
      </c>
      <c r="B2818" s="7">
        <v>1210</v>
      </c>
      <c r="C2818" s="7">
        <v>253</v>
      </c>
      <c r="D2818" s="7">
        <v>99.2</v>
      </c>
      <c r="E2818" s="7" t="s">
        <v>1</v>
      </c>
      <c r="F2818" s="7">
        <v>0</v>
      </c>
      <c r="G2818" s="7">
        <v>0</v>
      </c>
      <c r="H2818" s="7" t="s">
        <v>2697</v>
      </c>
      <c r="I2818" s="7" t="s">
        <v>13358</v>
      </c>
      <c r="J2818" s="7" t="s">
        <v>1286</v>
      </c>
      <c r="R2818" s="7" t="s">
        <v>0</v>
      </c>
      <c r="S2818" s="7">
        <v>1210</v>
      </c>
      <c r="T2818" s="7">
        <v>253</v>
      </c>
      <c r="U2818" s="7">
        <v>99.2</v>
      </c>
      <c r="V2818" s="7" t="s">
        <v>1</v>
      </c>
      <c r="W2818" s="7">
        <v>0</v>
      </c>
      <c r="X2818" s="7">
        <v>0</v>
      </c>
      <c r="Y2818" s="7" t="s">
        <v>2697</v>
      </c>
      <c r="Z2818" s="7" t="s">
        <v>13358</v>
      </c>
      <c r="AA2818" s="7" t="s">
        <v>1286</v>
      </c>
    </row>
    <row r="2819" spans="1:27" x14ac:dyDescent="0.35">
      <c r="A2819" s="7" t="s">
        <v>0</v>
      </c>
      <c r="B2819" s="7">
        <v>1210</v>
      </c>
      <c r="C2819" s="7">
        <v>253</v>
      </c>
      <c r="D2819" s="7">
        <v>99.2</v>
      </c>
      <c r="E2819" s="7" t="s">
        <v>1</v>
      </c>
      <c r="F2819" s="7">
        <v>0</v>
      </c>
      <c r="G2819" s="7">
        <v>0</v>
      </c>
      <c r="H2819" s="7" t="s">
        <v>2697</v>
      </c>
      <c r="I2819" s="7" t="s">
        <v>13359</v>
      </c>
      <c r="J2819" s="7" t="s">
        <v>1286</v>
      </c>
      <c r="R2819" s="7" t="s">
        <v>0</v>
      </c>
      <c r="S2819" s="7">
        <v>1210</v>
      </c>
      <c r="T2819" s="7">
        <v>253</v>
      </c>
      <c r="U2819" s="7">
        <v>99.2</v>
      </c>
      <c r="V2819" s="7" t="s">
        <v>1</v>
      </c>
      <c r="W2819" s="7">
        <v>0</v>
      </c>
      <c r="X2819" s="7">
        <v>0</v>
      </c>
      <c r="Y2819" s="7" t="s">
        <v>2697</v>
      </c>
      <c r="Z2819" s="7" t="s">
        <v>13359</v>
      </c>
      <c r="AA2819" s="7" t="s">
        <v>1286</v>
      </c>
    </row>
    <row r="2820" spans="1:27" x14ac:dyDescent="0.35">
      <c r="A2820" s="7" t="s">
        <v>0</v>
      </c>
      <c r="B2820" s="7">
        <v>1210</v>
      </c>
      <c r="C2820" s="7">
        <v>253</v>
      </c>
      <c r="D2820" s="7">
        <v>99.2</v>
      </c>
      <c r="E2820" s="7" t="s">
        <v>1</v>
      </c>
      <c r="F2820" s="7">
        <v>0</v>
      </c>
      <c r="G2820" s="7">
        <v>0</v>
      </c>
      <c r="H2820" s="7" t="s">
        <v>2697</v>
      </c>
      <c r="I2820" s="7" t="s">
        <v>13360</v>
      </c>
      <c r="J2820" s="7" t="s">
        <v>1286</v>
      </c>
      <c r="R2820" s="7" t="s">
        <v>0</v>
      </c>
      <c r="S2820" s="7">
        <v>1210</v>
      </c>
      <c r="T2820" s="7">
        <v>253</v>
      </c>
      <c r="U2820" s="7">
        <v>99.2</v>
      </c>
      <c r="V2820" s="7" t="s">
        <v>1</v>
      </c>
      <c r="W2820" s="7">
        <v>0</v>
      </c>
      <c r="X2820" s="7">
        <v>0</v>
      </c>
      <c r="Y2820" s="7" t="s">
        <v>2697</v>
      </c>
      <c r="Z2820" s="7" t="s">
        <v>13360</v>
      </c>
      <c r="AA2820" s="7" t="s">
        <v>1286</v>
      </c>
    </row>
    <row r="2821" spans="1:27" x14ac:dyDescent="0.35">
      <c r="A2821" s="7" t="s">
        <v>0</v>
      </c>
      <c r="B2821" s="7">
        <v>4190</v>
      </c>
      <c r="C2821" s="7">
        <v>253</v>
      </c>
      <c r="D2821" s="7">
        <v>99.6</v>
      </c>
      <c r="E2821" s="7" t="s">
        <v>1</v>
      </c>
      <c r="F2821" s="7">
        <v>0</v>
      </c>
      <c r="G2821" s="7">
        <v>0</v>
      </c>
      <c r="H2821" s="7" t="s">
        <v>2690</v>
      </c>
      <c r="I2821" s="7" t="s">
        <v>13361</v>
      </c>
      <c r="J2821" s="7" t="s">
        <v>55</v>
      </c>
      <c r="R2821" s="7" t="s">
        <v>0</v>
      </c>
      <c r="S2821" s="7">
        <v>4190</v>
      </c>
      <c r="T2821" s="7">
        <v>253</v>
      </c>
      <c r="U2821" s="7">
        <v>99.6</v>
      </c>
      <c r="V2821" s="7" t="s">
        <v>1</v>
      </c>
      <c r="W2821" s="7">
        <v>0</v>
      </c>
      <c r="X2821" s="7">
        <v>0</v>
      </c>
      <c r="Y2821" s="7" t="s">
        <v>2690</v>
      </c>
      <c r="Z2821" s="7" t="s">
        <v>13361</v>
      </c>
      <c r="AA2821" s="7" t="s">
        <v>55</v>
      </c>
    </row>
    <row r="2822" spans="1:27" x14ac:dyDescent="0.35">
      <c r="A2822" s="7" t="s">
        <v>0</v>
      </c>
      <c r="B2822" s="7">
        <v>4190</v>
      </c>
      <c r="C2822" s="7">
        <v>253</v>
      </c>
      <c r="D2822" s="7">
        <v>99.6</v>
      </c>
      <c r="E2822" s="7" t="s">
        <v>1</v>
      </c>
      <c r="F2822" s="7">
        <v>0</v>
      </c>
      <c r="G2822" s="7">
        <v>0</v>
      </c>
      <c r="H2822" s="7" t="s">
        <v>2690</v>
      </c>
      <c r="I2822" s="7" t="s">
        <v>13362</v>
      </c>
      <c r="J2822" s="7" t="s">
        <v>55</v>
      </c>
      <c r="R2822" s="7" t="s">
        <v>0</v>
      </c>
      <c r="S2822" s="7">
        <v>4190</v>
      </c>
      <c r="T2822" s="7">
        <v>253</v>
      </c>
      <c r="U2822" s="7">
        <v>99.6</v>
      </c>
      <c r="V2822" s="7" t="s">
        <v>1</v>
      </c>
      <c r="W2822" s="7">
        <v>0</v>
      </c>
      <c r="X2822" s="7">
        <v>0</v>
      </c>
      <c r="Y2822" s="7" t="s">
        <v>2690</v>
      </c>
      <c r="Z2822" s="7" t="s">
        <v>13362</v>
      </c>
      <c r="AA2822" s="7" t="s">
        <v>55</v>
      </c>
    </row>
    <row r="2823" spans="1:27" x14ac:dyDescent="0.35">
      <c r="A2823" s="7" t="s">
        <v>0</v>
      </c>
      <c r="B2823" s="7">
        <v>4190</v>
      </c>
      <c r="C2823" s="7">
        <v>253</v>
      </c>
      <c r="D2823" s="7">
        <v>99.6</v>
      </c>
      <c r="E2823" s="7" t="s">
        <v>1</v>
      </c>
      <c r="F2823" s="7">
        <v>0</v>
      </c>
      <c r="G2823" s="7">
        <v>0</v>
      </c>
      <c r="H2823" s="7" t="s">
        <v>2690</v>
      </c>
      <c r="I2823" s="7" t="s">
        <v>13363</v>
      </c>
      <c r="J2823" s="7" t="s">
        <v>55</v>
      </c>
      <c r="R2823" s="7" t="s">
        <v>0</v>
      </c>
      <c r="S2823" s="7">
        <v>4190</v>
      </c>
      <c r="T2823" s="7">
        <v>253</v>
      </c>
      <c r="U2823" s="7">
        <v>99.6</v>
      </c>
      <c r="V2823" s="7" t="s">
        <v>1</v>
      </c>
      <c r="W2823" s="7">
        <v>0</v>
      </c>
      <c r="X2823" s="7">
        <v>0</v>
      </c>
      <c r="Y2823" s="7" t="s">
        <v>2690</v>
      </c>
      <c r="Z2823" s="7" t="s">
        <v>13363</v>
      </c>
      <c r="AA2823" s="7" t="s">
        <v>55</v>
      </c>
    </row>
    <row r="2824" spans="1:27" x14ac:dyDescent="0.35">
      <c r="A2824" s="7" t="s">
        <v>0</v>
      </c>
      <c r="B2824" s="7">
        <v>2294</v>
      </c>
      <c r="C2824" s="7">
        <v>253</v>
      </c>
      <c r="D2824" s="7">
        <v>99.2</v>
      </c>
      <c r="E2824" s="7" t="s">
        <v>1</v>
      </c>
      <c r="F2824" s="7">
        <v>0</v>
      </c>
      <c r="G2824" s="7">
        <v>0</v>
      </c>
      <c r="H2824" s="7" t="s">
        <v>2698</v>
      </c>
      <c r="I2824" s="7" t="s">
        <v>13366</v>
      </c>
      <c r="J2824" s="7" t="s">
        <v>1284</v>
      </c>
      <c r="R2824" s="7" t="s">
        <v>0</v>
      </c>
      <c r="S2824" s="7">
        <v>2294</v>
      </c>
      <c r="T2824" s="7">
        <v>253</v>
      </c>
      <c r="U2824" s="7">
        <v>99.2</v>
      </c>
      <c r="V2824" s="7" t="s">
        <v>1</v>
      </c>
      <c r="W2824" s="7">
        <v>0</v>
      </c>
      <c r="X2824" s="7">
        <v>0</v>
      </c>
      <c r="Y2824" s="7" t="s">
        <v>2698</v>
      </c>
      <c r="Z2824" s="7" t="s">
        <v>13366</v>
      </c>
      <c r="AA2824" s="7" t="s">
        <v>1284</v>
      </c>
    </row>
    <row r="2825" spans="1:27" x14ac:dyDescent="0.35">
      <c r="A2825" s="7" t="s">
        <v>0</v>
      </c>
      <c r="B2825" s="7">
        <v>2294</v>
      </c>
      <c r="C2825" s="7">
        <v>253</v>
      </c>
      <c r="D2825" s="7">
        <v>99.2</v>
      </c>
      <c r="E2825" s="7" t="s">
        <v>1</v>
      </c>
      <c r="F2825" s="7">
        <v>0</v>
      </c>
      <c r="G2825" s="7">
        <v>0</v>
      </c>
      <c r="H2825" s="7" t="s">
        <v>2698</v>
      </c>
      <c r="I2825" s="7" t="s">
        <v>13367</v>
      </c>
      <c r="J2825" s="7" t="s">
        <v>1284</v>
      </c>
      <c r="R2825" s="7" t="s">
        <v>0</v>
      </c>
      <c r="S2825" s="7">
        <v>2294</v>
      </c>
      <c r="T2825" s="7">
        <v>253</v>
      </c>
      <c r="U2825" s="7">
        <v>99.2</v>
      </c>
      <c r="V2825" s="7" t="s">
        <v>1</v>
      </c>
      <c r="W2825" s="7">
        <v>0</v>
      </c>
      <c r="X2825" s="7">
        <v>0</v>
      </c>
      <c r="Y2825" s="7" t="s">
        <v>2698</v>
      </c>
      <c r="Z2825" s="7" t="s">
        <v>13367</v>
      </c>
      <c r="AA2825" s="7" t="s">
        <v>1284</v>
      </c>
    </row>
    <row r="2826" spans="1:27" x14ac:dyDescent="0.35">
      <c r="A2826" s="7" t="s">
        <v>0</v>
      </c>
      <c r="B2826" s="7">
        <v>8163</v>
      </c>
      <c r="C2826" s="7">
        <v>252</v>
      </c>
      <c r="D2826" s="7">
        <v>99.6</v>
      </c>
      <c r="E2826" s="7" t="s">
        <v>1</v>
      </c>
      <c r="F2826" s="7">
        <v>0</v>
      </c>
      <c r="G2826" s="7">
        <v>0</v>
      </c>
      <c r="H2826" s="7" t="s">
        <v>2706</v>
      </c>
      <c r="I2826" s="7" t="s">
        <v>13364</v>
      </c>
      <c r="J2826" s="7" t="s">
        <v>1527</v>
      </c>
      <c r="R2826" s="7" t="s">
        <v>0</v>
      </c>
      <c r="S2826" s="7">
        <v>8163</v>
      </c>
      <c r="T2826" s="7">
        <v>252</v>
      </c>
      <c r="U2826" s="7">
        <v>99.6</v>
      </c>
      <c r="V2826" s="7" t="s">
        <v>1</v>
      </c>
      <c r="W2826" s="7">
        <v>0</v>
      </c>
      <c r="X2826" s="7">
        <v>0</v>
      </c>
      <c r="Y2826" s="7" t="s">
        <v>2706</v>
      </c>
      <c r="Z2826" s="7" t="s">
        <v>13364</v>
      </c>
      <c r="AA2826" s="7" t="s">
        <v>1527</v>
      </c>
    </row>
    <row r="2827" spans="1:27" x14ac:dyDescent="0.35">
      <c r="A2827" s="7" t="s">
        <v>0</v>
      </c>
      <c r="B2827" s="7">
        <v>8484</v>
      </c>
      <c r="C2827" s="7">
        <v>253</v>
      </c>
      <c r="D2827" s="7">
        <v>99.6</v>
      </c>
      <c r="E2827" s="7" t="s">
        <v>1</v>
      </c>
      <c r="F2827" s="7">
        <v>0</v>
      </c>
      <c r="G2827" s="7">
        <v>0</v>
      </c>
      <c r="H2827" s="7" t="s">
        <v>2692</v>
      </c>
      <c r="I2827" s="7" t="s">
        <v>13369</v>
      </c>
      <c r="J2827" s="7" t="s">
        <v>222</v>
      </c>
      <c r="R2827" s="7" t="s">
        <v>0</v>
      </c>
      <c r="S2827" s="7">
        <v>8484</v>
      </c>
      <c r="T2827" s="7">
        <v>253</v>
      </c>
      <c r="U2827" s="7">
        <v>99.6</v>
      </c>
      <c r="V2827" s="7" t="s">
        <v>1</v>
      </c>
      <c r="W2827" s="7">
        <v>0</v>
      </c>
      <c r="X2827" s="7">
        <v>0</v>
      </c>
      <c r="Y2827" s="7" t="s">
        <v>2692</v>
      </c>
      <c r="Z2827" s="7" t="s">
        <v>13369</v>
      </c>
      <c r="AA2827" s="7" t="s">
        <v>222</v>
      </c>
    </row>
    <row r="2828" spans="1:27" x14ac:dyDescent="0.35">
      <c r="A2828" s="7" t="s">
        <v>0</v>
      </c>
      <c r="B2828" s="7">
        <v>8484</v>
      </c>
      <c r="C2828" s="7">
        <v>253</v>
      </c>
      <c r="D2828" s="7">
        <v>99.6</v>
      </c>
      <c r="E2828" s="7" t="s">
        <v>1</v>
      </c>
      <c r="F2828" s="7">
        <v>0</v>
      </c>
      <c r="G2828" s="7">
        <v>0</v>
      </c>
      <c r="H2828" s="7" t="s">
        <v>2692</v>
      </c>
      <c r="I2828" s="7" t="s">
        <v>13370</v>
      </c>
      <c r="J2828" s="7" t="s">
        <v>222</v>
      </c>
      <c r="R2828" s="7" t="s">
        <v>0</v>
      </c>
      <c r="S2828" s="7">
        <v>8484</v>
      </c>
      <c r="T2828" s="7">
        <v>253</v>
      </c>
      <c r="U2828" s="7">
        <v>99.6</v>
      </c>
      <c r="V2828" s="7" t="s">
        <v>1</v>
      </c>
      <c r="W2828" s="7">
        <v>0</v>
      </c>
      <c r="X2828" s="7">
        <v>0</v>
      </c>
      <c r="Y2828" s="7" t="s">
        <v>2692</v>
      </c>
      <c r="Z2828" s="7" t="s">
        <v>13370</v>
      </c>
      <c r="AA2828" s="7" t="s">
        <v>222</v>
      </c>
    </row>
    <row r="2829" spans="1:27" x14ac:dyDescent="0.35">
      <c r="A2829" s="7" t="s">
        <v>0</v>
      </c>
      <c r="B2829" s="7">
        <v>8484</v>
      </c>
      <c r="C2829" s="7">
        <v>253</v>
      </c>
      <c r="D2829" s="7">
        <v>99.6</v>
      </c>
      <c r="E2829" s="7" t="s">
        <v>1</v>
      </c>
      <c r="F2829" s="7">
        <v>0</v>
      </c>
      <c r="G2829" s="7">
        <v>0</v>
      </c>
      <c r="H2829" s="7" t="s">
        <v>2692</v>
      </c>
      <c r="I2829" s="7" t="s">
        <v>13365</v>
      </c>
      <c r="J2829" s="7" t="s">
        <v>222</v>
      </c>
      <c r="R2829" s="7" t="s">
        <v>0</v>
      </c>
      <c r="S2829" s="7">
        <v>8484</v>
      </c>
      <c r="T2829" s="7">
        <v>253</v>
      </c>
      <c r="U2829" s="7">
        <v>99.6</v>
      </c>
      <c r="V2829" s="7" t="s">
        <v>1</v>
      </c>
      <c r="W2829" s="7">
        <v>0</v>
      </c>
      <c r="X2829" s="7">
        <v>0</v>
      </c>
      <c r="Y2829" s="7" t="s">
        <v>2692</v>
      </c>
      <c r="Z2829" s="7" t="s">
        <v>13365</v>
      </c>
      <c r="AA2829" s="7" t="s">
        <v>222</v>
      </c>
    </row>
    <row r="2830" spans="1:27" x14ac:dyDescent="0.35">
      <c r="A2830" s="7" t="s">
        <v>0</v>
      </c>
      <c r="B2830" s="7">
        <v>8484</v>
      </c>
      <c r="C2830" s="7">
        <v>253</v>
      </c>
      <c r="D2830" s="7">
        <v>99.6</v>
      </c>
      <c r="E2830" s="7" t="s">
        <v>1</v>
      </c>
      <c r="F2830" s="7">
        <v>0</v>
      </c>
      <c r="G2830" s="7">
        <v>0</v>
      </c>
      <c r="H2830" s="7" t="s">
        <v>2692</v>
      </c>
      <c r="I2830" s="7" t="s">
        <v>13368</v>
      </c>
      <c r="J2830" s="7" t="s">
        <v>222</v>
      </c>
      <c r="R2830" s="7" t="s">
        <v>0</v>
      </c>
      <c r="S2830" s="7">
        <v>8484</v>
      </c>
      <c r="T2830" s="7">
        <v>253</v>
      </c>
      <c r="U2830" s="7">
        <v>99.6</v>
      </c>
      <c r="V2830" s="7" t="s">
        <v>1</v>
      </c>
      <c r="W2830" s="7">
        <v>0</v>
      </c>
      <c r="X2830" s="7">
        <v>0</v>
      </c>
      <c r="Y2830" s="7" t="s">
        <v>2692</v>
      </c>
      <c r="Z2830" s="7" t="s">
        <v>13368</v>
      </c>
      <c r="AA2830" s="7" t="s">
        <v>222</v>
      </c>
    </row>
    <row r="2831" spans="1:27" x14ac:dyDescent="0.35">
      <c r="A2831" s="7" t="s">
        <v>0</v>
      </c>
      <c r="B2831" s="7">
        <v>8111</v>
      </c>
      <c r="C2831" s="7">
        <v>253</v>
      </c>
      <c r="D2831" s="7">
        <v>98.8</v>
      </c>
      <c r="E2831" s="7" t="s">
        <v>1</v>
      </c>
      <c r="F2831" s="7">
        <v>0</v>
      </c>
      <c r="G2831" s="7">
        <v>0</v>
      </c>
      <c r="H2831" s="7" t="s">
        <v>2730</v>
      </c>
      <c r="I2831" s="7" t="s">
        <v>13372</v>
      </c>
      <c r="J2831" s="7" t="s">
        <v>2094</v>
      </c>
      <c r="R2831" s="7" t="s">
        <v>0</v>
      </c>
      <c r="S2831" s="7">
        <v>8111</v>
      </c>
      <c r="T2831" s="7">
        <v>253</v>
      </c>
      <c r="U2831" s="7">
        <v>98.8</v>
      </c>
      <c r="V2831" s="7" t="s">
        <v>1</v>
      </c>
      <c r="W2831" s="7">
        <v>0</v>
      </c>
      <c r="X2831" s="7">
        <v>0</v>
      </c>
      <c r="Y2831" s="7" t="s">
        <v>2730</v>
      </c>
      <c r="Z2831" s="7" t="s">
        <v>13372</v>
      </c>
      <c r="AA2831" s="7" t="s">
        <v>2094</v>
      </c>
    </row>
    <row r="2832" spans="1:27" x14ac:dyDescent="0.35">
      <c r="A2832" s="7" t="s">
        <v>0</v>
      </c>
      <c r="B2832" s="7">
        <v>8484</v>
      </c>
      <c r="C2832" s="7">
        <v>253</v>
      </c>
      <c r="D2832" s="7">
        <v>98.8</v>
      </c>
      <c r="E2832" s="7" t="s">
        <v>1</v>
      </c>
      <c r="F2832" s="7">
        <v>0</v>
      </c>
      <c r="G2832" s="7">
        <v>0</v>
      </c>
      <c r="H2832" s="7" t="s">
        <v>2692</v>
      </c>
      <c r="I2832" s="7" t="s">
        <v>13373</v>
      </c>
      <c r="J2832" s="7" t="s">
        <v>222</v>
      </c>
      <c r="R2832" s="7" t="s">
        <v>0</v>
      </c>
      <c r="S2832" s="7">
        <v>8484</v>
      </c>
      <c r="T2832" s="7">
        <v>253</v>
      </c>
      <c r="U2832" s="7">
        <v>98.8</v>
      </c>
      <c r="V2832" s="7" t="s">
        <v>1</v>
      </c>
      <c r="W2832" s="7">
        <v>0</v>
      </c>
      <c r="X2832" s="7">
        <v>0</v>
      </c>
      <c r="Y2832" s="7" t="s">
        <v>2692</v>
      </c>
      <c r="Z2832" s="7" t="s">
        <v>13373</v>
      </c>
      <c r="AA2832" s="7" t="s">
        <v>222</v>
      </c>
    </row>
    <row r="2833" spans="1:27" x14ac:dyDescent="0.35">
      <c r="A2833" s="7" t="s">
        <v>0</v>
      </c>
      <c r="B2833" s="7">
        <v>8111</v>
      </c>
      <c r="C2833" s="7">
        <v>253</v>
      </c>
      <c r="D2833" s="7">
        <v>98.8</v>
      </c>
      <c r="E2833" s="7" t="s">
        <v>1</v>
      </c>
      <c r="F2833" s="7">
        <v>0</v>
      </c>
      <c r="G2833" s="7">
        <v>0</v>
      </c>
      <c r="H2833" s="7" t="s">
        <v>2730</v>
      </c>
      <c r="I2833" s="7" t="s">
        <v>13374</v>
      </c>
      <c r="J2833" s="7" t="s">
        <v>2094</v>
      </c>
      <c r="R2833" s="7" t="s">
        <v>0</v>
      </c>
      <c r="S2833" s="7">
        <v>8111</v>
      </c>
      <c r="T2833" s="7">
        <v>253</v>
      </c>
      <c r="U2833" s="7">
        <v>98.8</v>
      </c>
      <c r="V2833" s="7" t="s">
        <v>1</v>
      </c>
      <c r="W2833" s="7">
        <v>0</v>
      </c>
      <c r="X2833" s="7">
        <v>0</v>
      </c>
      <c r="Y2833" s="7" t="s">
        <v>2730</v>
      </c>
      <c r="Z2833" s="7" t="s">
        <v>13374</v>
      </c>
      <c r="AA2833" s="7" t="s">
        <v>2094</v>
      </c>
    </row>
    <row r="2834" spans="1:27" x14ac:dyDescent="0.35">
      <c r="A2834" s="7" t="s">
        <v>0</v>
      </c>
      <c r="B2834" s="7">
        <v>8484</v>
      </c>
      <c r="C2834" s="7">
        <v>253</v>
      </c>
      <c r="D2834" s="7">
        <v>99.6</v>
      </c>
      <c r="E2834" s="7" t="s">
        <v>1</v>
      </c>
      <c r="F2834" s="7">
        <v>0</v>
      </c>
      <c r="G2834" s="7">
        <v>0</v>
      </c>
      <c r="H2834" s="7" t="s">
        <v>2692</v>
      </c>
      <c r="I2834" s="7" t="s">
        <v>13371</v>
      </c>
      <c r="J2834" s="7" t="s">
        <v>222</v>
      </c>
      <c r="R2834" s="7" t="s">
        <v>0</v>
      </c>
      <c r="S2834" s="7">
        <v>8484</v>
      </c>
      <c r="T2834" s="7">
        <v>253</v>
      </c>
      <c r="U2834" s="7">
        <v>99.6</v>
      </c>
      <c r="V2834" s="7" t="s">
        <v>1</v>
      </c>
      <c r="W2834" s="7">
        <v>0</v>
      </c>
      <c r="X2834" s="7">
        <v>0</v>
      </c>
      <c r="Y2834" s="7" t="s">
        <v>2692</v>
      </c>
      <c r="Z2834" s="7" t="s">
        <v>13371</v>
      </c>
      <c r="AA2834" s="7" t="s">
        <v>222</v>
      </c>
    </row>
    <row r="2835" spans="1:27" x14ac:dyDescent="0.35">
      <c r="A2835" s="7" t="s">
        <v>0</v>
      </c>
      <c r="B2835" s="7">
        <v>8111</v>
      </c>
      <c r="C2835" s="7">
        <v>253</v>
      </c>
      <c r="D2835" s="7">
        <v>98.8</v>
      </c>
      <c r="E2835" s="7" t="s">
        <v>1</v>
      </c>
      <c r="F2835" s="7">
        <v>0</v>
      </c>
      <c r="G2835" s="7">
        <v>0</v>
      </c>
      <c r="H2835" s="7" t="s">
        <v>2730</v>
      </c>
      <c r="I2835" s="7" t="s">
        <v>13375</v>
      </c>
      <c r="J2835" s="7" t="s">
        <v>2094</v>
      </c>
      <c r="R2835" s="7" t="s">
        <v>0</v>
      </c>
      <c r="S2835" s="7">
        <v>8111</v>
      </c>
      <c r="T2835" s="7">
        <v>253</v>
      </c>
      <c r="U2835" s="7">
        <v>98.8</v>
      </c>
      <c r="V2835" s="7" t="s">
        <v>1</v>
      </c>
      <c r="W2835" s="7">
        <v>0</v>
      </c>
      <c r="X2835" s="7">
        <v>0</v>
      </c>
      <c r="Y2835" s="7" t="s">
        <v>2730</v>
      </c>
      <c r="Z2835" s="7" t="s">
        <v>13375</v>
      </c>
      <c r="AA2835" s="7" t="s">
        <v>2094</v>
      </c>
    </row>
    <row r="2836" spans="1:27" x14ac:dyDescent="0.35">
      <c r="A2836" s="7" t="s">
        <v>0</v>
      </c>
      <c r="B2836" s="7">
        <v>12511</v>
      </c>
      <c r="C2836" s="7">
        <v>253</v>
      </c>
      <c r="D2836" s="7">
        <v>98.4</v>
      </c>
      <c r="E2836" s="7" t="s">
        <v>1</v>
      </c>
      <c r="F2836" s="7">
        <v>0</v>
      </c>
      <c r="G2836" s="7">
        <v>0</v>
      </c>
      <c r="H2836" s="7" t="s">
        <v>2700</v>
      </c>
      <c r="I2836" s="7" t="s">
        <v>13378</v>
      </c>
      <c r="J2836" s="7" t="s">
        <v>1351</v>
      </c>
      <c r="R2836" s="7" t="s">
        <v>0</v>
      </c>
      <c r="S2836" s="7">
        <v>12511</v>
      </c>
      <c r="T2836" s="7">
        <v>253</v>
      </c>
      <c r="U2836" s="7">
        <v>98.4</v>
      </c>
      <c r="V2836" s="7" t="s">
        <v>1</v>
      </c>
      <c r="W2836" s="7">
        <v>0</v>
      </c>
      <c r="X2836" s="7">
        <v>0</v>
      </c>
      <c r="Y2836" s="7" t="s">
        <v>2700</v>
      </c>
      <c r="Z2836" s="7" t="s">
        <v>13378</v>
      </c>
      <c r="AA2836" s="7" t="s">
        <v>1351</v>
      </c>
    </row>
    <row r="2837" spans="1:27" x14ac:dyDescent="0.35">
      <c r="A2837" s="7" t="s">
        <v>0</v>
      </c>
      <c r="B2837" s="7">
        <v>1210</v>
      </c>
      <c r="C2837" s="7">
        <v>253</v>
      </c>
      <c r="D2837" s="7">
        <v>99.2</v>
      </c>
      <c r="E2837" s="7" t="s">
        <v>1</v>
      </c>
      <c r="F2837" s="7">
        <v>0</v>
      </c>
      <c r="G2837" s="7">
        <v>0</v>
      </c>
      <c r="H2837" s="7" t="s">
        <v>2697</v>
      </c>
      <c r="I2837" s="7" t="s">
        <v>13377</v>
      </c>
      <c r="J2837" s="7" t="s">
        <v>1286</v>
      </c>
      <c r="R2837" s="7" t="s">
        <v>0</v>
      </c>
      <c r="S2837" s="7">
        <v>1210</v>
      </c>
      <c r="T2837" s="7">
        <v>253</v>
      </c>
      <c r="U2837" s="7">
        <v>99.2</v>
      </c>
      <c r="V2837" s="7" t="s">
        <v>1</v>
      </c>
      <c r="W2837" s="7">
        <v>0</v>
      </c>
      <c r="X2837" s="7">
        <v>0</v>
      </c>
      <c r="Y2837" s="7" t="s">
        <v>2697</v>
      </c>
      <c r="Z2837" s="7" t="s">
        <v>13377</v>
      </c>
      <c r="AA2837" s="7" t="s">
        <v>1286</v>
      </c>
    </row>
    <row r="2838" spans="1:27" x14ac:dyDescent="0.35">
      <c r="A2838" s="7" t="s">
        <v>0</v>
      </c>
      <c r="B2838" s="7">
        <v>1210</v>
      </c>
      <c r="C2838" s="7">
        <v>253</v>
      </c>
      <c r="D2838" s="7">
        <v>99.2</v>
      </c>
      <c r="E2838" s="7" t="s">
        <v>1</v>
      </c>
      <c r="F2838" s="7">
        <v>0</v>
      </c>
      <c r="G2838" s="7">
        <v>0</v>
      </c>
      <c r="H2838" s="7" t="s">
        <v>2697</v>
      </c>
      <c r="I2838" s="7" t="s">
        <v>13380</v>
      </c>
      <c r="J2838" s="7" t="s">
        <v>1286</v>
      </c>
      <c r="R2838" s="7" t="s">
        <v>0</v>
      </c>
      <c r="S2838" s="7">
        <v>1210</v>
      </c>
      <c r="T2838" s="7">
        <v>253</v>
      </c>
      <c r="U2838" s="7">
        <v>99.2</v>
      </c>
      <c r="V2838" s="7" t="s">
        <v>1</v>
      </c>
      <c r="W2838" s="7">
        <v>0</v>
      </c>
      <c r="X2838" s="7">
        <v>0</v>
      </c>
      <c r="Y2838" s="7" t="s">
        <v>2697</v>
      </c>
      <c r="Z2838" s="7" t="s">
        <v>13380</v>
      </c>
      <c r="AA2838" s="7" t="s">
        <v>1286</v>
      </c>
    </row>
    <row r="2839" spans="1:27" x14ac:dyDescent="0.35">
      <c r="A2839" s="7" t="s">
        <v>0</v>
      </c>
      <c r="B2839" s="7">
        <v>8111</v>
      </c>
      <c r="C2839" s="7">
        <v>253</v>
      </c>
      <c r="D2839" s="7">
        <v>98.8</v>
      </c>
      <c r="E2839" s="7" t="s">
        <v>1</v>
      </c>
      <c r="F2839" s="7">
        <v>0</v>
      </c>
      <c r="G2839" s="7">
        <v>0</v>
      </c>
      <c r="H2839" s="7" t="s">
        <v>2730</v>
      </c>
      <c r="I2839" s="7" t="s">
        <v>13376</v>
      </c>
      <c r="J2839" s="7" t="s">
        <v>2094</v>
      </c>
      <c r="R2839" s="7" t="s">
        <v>0</v>
      </c>
      <c r="S2839" s="7">
        <v>8111</v>
      </c>
      <c r="T2839" s="7">
        <v>253</v>
      </c>
      <c r="U2839" s="7">
        <v>98.8</v>
      </c>
      <c r="V2839" s="7" t="s">
        <v>1</v>
      </c>
      <c r="W2839" s="7">
        <v>0</v>
      </c>
      <c r="X2839" s="7">
        <v>0</v>
      </c>
      <c r="Y2839" s="7" t="s">
        <v>2730</v>
      </c>
      <c r="Z2839" s="7" t="s">
        <v>13376</v>
      </c>
      <c r="AA2839" s="7" t="s">
        <v>2094</v>
      </c>
    </row>
    <row r="2840" spans="1:27" x14ac:dyDescent="0.35">
      <c r="A2840" s="7" t="s">
        <v>0</v>
      </c>
      <c r="B2840" s="7">
        <v>1210</v>
      </c>
      <c r="C2840" s="7">
        <v>253</v>
      </c>
      <c r="D2840" s="7">
        <v>99.2</v>
      </c>
      <c r="E2840" s="7" t="s">
        <v>1</v>
      </c>
      <c r="F2840" s="7">
        <v>0</v>
      </c>
      <c r="G2840" s="7">
        <v>0</v>
      </c>
      <c r="H2840" s="7" t="s">
        <v>2697</v>
      </c>
      <c r="I2840" s="7" t="s">
        <v>13382</v>
      </c>
      <c r="J2840" s="7" t="s">
        <v>1286</v>
      </c>
      <c r="R2840" s="7" t="s">
        <v>0</v>
      </c>
      <c r="S2840" s="7">
        <v>1210</v>
      </c>
      <c r="T2840" s="7">
        <v>253</v>
      </c>
      <c r="U2840" s="7">
        <v>99.2</v>
      </c>
      <c r="V2840" s="7" t="s">
        <v>1</v>
      </c>
      <c r="W2840" s="7">
        <v>0</v>
      </c>
      <c r="X2840" s="7">
        <v>0</v>
      </c>
      <c r="Y2840" s="7" t="s">
        <v>2697</v>
      </c>
      <c r="Z2840" s="7" t="s">
        <v>13382</v>
      </c>
      <c r="AA2840" s="7" t="s">
        <v>1286</v>
      </c>
    </row>
    <row r="2841" spans="1:27" x14ac:dyDescent="0.35">
      <c r="A2841" s="7" t="s">
        <v>0</v>
      </c>
      <c r="B2841" s="7">
        <v>7911</v>
      </c>
      <c r="C2841" s="7">
        <v>254</v>
      </c>
      <c r="D2841" s="7">
        <v>100</v>
      </c>
      <c r="E2841" s="7" t="s">
        <v>1</v>
      </c>
      <c r="F2841" s="7">
        <v>0</v>
      </c>
      <c r="G2841" s="7">
        <v>0</v>
      </c>
      <c r="H2841" s="7" t="s">
        <v>2736</v>
      </c>
      <c r="I2841" s="7" t="s">
        <v>13381</v>
      </c>
      <c r="J2841" s="7" t="s">
        <v>2226</v>
      </c>
      <c r="R2841" s="7" t="s">
        <v>0</v>
      </c>
      <c r="S2841" s="7">
        <v>7911</v>
      </c>
      <c r="T2841" s="7">
        <v>254</v>
      </c>
      <c r="U2841" s="7">
        <v>100</v>
      </c>
      <c r="V2841" s="7" t="s">
        <v>1</v>
      </c>
      <c r="W2841" s="7">
        <v>0</v>
      </c>
      <c r="X2841" s="7">
        <v>0</v>
      </c>
      <c r="Y2841" s="7" t="s">
        <v>2736</v>
      </c>
      <c r="Z2841" s="7" t="s">
        <v>13381</v>
      </c>
      <c r="AA2841" s="7" t="s">
        <v>2226</v>
      </c>
    </row>
    <row r="2842" spans="1:27" x14ac:dyDescent="0.35">
      <c r="A2842" s="7" t="s">
        <v>0</v>
      </c>
      <c r="B2842" s="7">
        <v>1210</v>
      </c>
      <c r="C2842" s="7">
        <v>253</v>
      </c>
      <c r="D2842" s="7">
        <v>99.2</v>
      </c>
      <c r="E2842" s="7" t="s">
        <v>1</v>
      </c>
      <c r="F2842" s="7">
        <v>0</v>
      </c>
      <c r="G2842" s="7">
        <v>0</v>
      </c>
      <c r="H2842" s="7" t="s">
        <v>2697</v>
      </c>
      <c r="I2842" s="7" t="s">
        <v>13379</v>
      </c>
      <c r="J2842" s="7" t="s">
        <v>1286</v>
      </c>
      <c r="R2842" s="7" t="s">
        <v>0</v>
      </c>
      <c r="S2842" s="7">
        <v>1210</v>
      </c>
      <c r="T2842" s="7">
        <v>253</v>
      </c>
      <c r="U2842" s="7">
        <v>99.2</v>
      </c>
      <c r="V2842" s="7" t="s">
        <v>1</v>
      </c>
      <c r="W2842" s="7">
        <v>0</v>
      </c>
      <c r="X2842" s="7">
        <v>0</v>
      </c>
      <c r="Y2842" s="7" t="s">
        <v>2697</v>
      </c>
      <c r="Z2842" s="7" t="s">
        <v>13379</v>
      </c>
      <c r="AA2842" s="7" t="s">
        <v>1286</v>
      </c>
    </row>
    <row r="2843" spans="1:27" x14ac:dyDescent="0.35">
      <c r="A2843" s="7" t="s">
        <v>0</v>
      </c>
      <c r="B2843" s="7">
        <v>7911</v>
      </c>
      <c r="C2843" s="7">
        <v>254</v>
      </c>
      <c r="D2843" s="7">
        <v>100</v>
      </c>
      <c r="E2843" s="7" t="s">
        <v>1</v>
      </c>
      <c r="F2843" s="7">
        <v>0</v>
      </c>
      <c r="G2843" s="7">
        <v>0</v>
      </c>
      <c r="H2843" s="7" t="s">
        <v>2736</v>
      </c>
      <c r="I2843" s="7" t="s">
        <v>13392</v>
      </c>
      <c r="J2843" s="7" t="s">
        <v>2226</v>
      </c>
      <c r="R2843" s="7" t="s">
        <v>0</v>
      </c>
      <c r="S2843" s="7">
        <v>7911</v>
      </c>
      <c r="T2843" s="7">
        <v>254</v>
      </c>
      <c r="U2843" s="7">
        <v>100</v>
      </c>
      <c r="V2843" s="7" t="s">
        <v>1</v>
      </c>
      <c r="W2843" s="7">
        <v>0</v>
      </c>
      <c r="X2843" s="7">
        <v>0</v>
      </c>
      <c r="Y2843" s="7" t="s">
        <v>2736</v>
      </c>
      <c r="Z2843" s="7" t="s">
        <v>13392</v>
      </c>
      <c r="AA2843" s="7" t="s">
        <v>2226</v>
      </c>
    </row>
    <row r="2844" spans="1:27" x14ac:dyDescent="0.35">
      <c r="A2844" s="7" t="s">
        <v>0</v>
      </c>
      <c r="B2844" s="7">
        <v>7911</v>
      </c>
      <c r="C2844" s="7">
        <v>254</v>
      </c>
      <c r="D2844" s="7">
        <v>100</v>
      </c>
      <c r="E2844" s="7" t="s">
        <v>1</v>
      </c>
      <c r="F2844" s="7">
        <v>0</v>
      </c>
      <c r="G2844" s="7">
        <v>0</v>
      </c>
      <c r="H2844" s="7" t="s">
        <v>2736</v>
      </c>
      <c r="I2844" s="7" t="s">
        <v>13391</v>
      </c>
      <c r="J2844" s="7" t="s">
        <v>2226</v>
      </c>
      <c r="R2844" s="7" t="s">
        <v>0</v>
      </c>
      <c r="S2844" s="7">
        <v>7911</v>
      </c>
      <c r="T2844" s="7">
        <v>254</v>
      </c>
      <c r="U2844" s="7">
        <v>100</v>
      </c>
      <c r="V2844" s="7" t="s">
        <v>1</v>
      </c>
      <c r="W2844" s="7">
        <v>0</v>
      </c>
      <c r="X2844" s="7">
        <v>0</v>
      </c>
      <c r="Y2844" s="7" t="s">
        <v>2736</v>
      </c>
      <c r="Z2844" s="7" t="s">
        <v>13391</v>
      </c>
      <c r="AA2844" s="7" t="s">
        <v>2226</v>
      </c>
    </row>
    <row r="2845" spans="1:27" x14ac:dyDescent="0.35">
      <c r="A2845" s="7" t="s">
        <v>0</v>
      </c>
      <c r="B2845" s="7">
        <v>7911</v>
      </c>
      <c r="C2845" s="7">
        <v>254</v>
      </c>
      <c r="D2845" s="7">
        <v>100</v>
      </c>
      <c r="E2845" s="7" t="s">
        <v>1</v>
      </c>
      <c r="F2845" s="7">
        <v>0</v>
      </c>
      <c r="G2845" s="7">
        <v>0</v>
      </c>
      <c r="H2845" s="7" t="s">
        <v>2736</v>
      </c>
      <c r="I2845" s="7" t="s">
        <v>13394</v>
      </c>
      <c r="J2845" s="7" t="s">
        <v>2226</v>
      </c>
      <c r="R2845" s="7" t="s">
        <v>0</v>
      </c>
      <c r="S2845" s="7">
        <v>7911</v>
      </c>
      <c r="T2845" s="7">
        <v>254</v>
      </c>
      <c r="U2845" s="7">
        <v>100</v>
      </c>
      <c r="V2845" s="7" t="s">
        <v>1</v>
      </c>
      <c r="W2845" s="7">
        <v>0</v>
      </c>
      <c r="X2845" s="7">
        <v>0</v>
      </c>
      <c r="Y2845" s="7" t="s">
        <v>2736</v>
      </c>
      <c r="Z2845" s="7" t="s">
        <v>13394</v>
      </c>
      <c r="AA2845" s="7" t="s">
        <v>2226</v>
      </c>
    </row>
    <row r="2846" spans="1:27" x14ac:dyDescent="0.35">
      <c r="A2846" s="7" t="s">
        <v>0</v>
      </c>
      <c r="B2846" s="7">
        <v>7911</v>
      </c>
      <c r="C2846" s="7">
        <v>254</v>
      </c>
      <c r="D2846" s="7">
        <v>100</v>
      </c>
      <c r="E2846" s="7" t="s">
        <v>1</v>
      </c>
      <c r="F2846" s="7">
        <v>0</v>
      </c>
      <c r="G2846" s="7">
        <v>0</v>
      </c>
      <c r="H2846" s="7" t="s">
        <v>2736</v>
      </c>
      <c r="I2846" s="7" t="s">
        <v>13399</v>
      </c>
      <c r="J2846" s="7" t="s">
        <v>2226</v>
      </c>
      <c r="R2846" s="7" t="s">
        <v>0</v>
      </c>
      <c r="S2846" s="7">
        <v>7911</v>
      </c>
      <c r="T2846" s="7">
        <v>254</v>
      </c>
      <c r="U2846" s="7">
        <v>100</v>
      </c>
      <c r="V2846" s="7" t="s">
        <v>1</v>
      </c>
      <c r="W2846" s="7">
        <v>0</v>
      </c>
      <c r="X2846" s="7">
        <v>0</v>
      </c>
      <c r="Y2846" s="7" t="s">
        <v>2736</v>
      </c>
      <c r="Z2846" s="7" t="s">
        <v>13399</v>
      </c>
      <c r="AA2846" s="7" t="s">
        <v>2226</v>
      </c>
    </row>
    <row r="2847" spans="1:27" x14ac:dyDescent="0.35">
      <c r="A2847" s="7" t="s">
        <v>0</v>
      </c>
      <c r="B2847" s="7">
        <v>7911</v>
      </c>
      <c r="C2847" s="7">
        <v>254</v>
      </c>
      <c r="D2847" s="7">
        <v>100</v>
      </c>
      <c r="E2847" s="7" t="s">
        <v>1</v>
      </c>
      <c r="F2847" s="7">
        <v>0</v>
      </c>
      <c r="G2847" s="7">
        <v>0</v>
      </c>
      <c r="H2847" s="7" t="s">
        <v>2736</v>
      </c>
      <c r="I2847" s="7" t="s">
        <v>13393</v>
      </c>
      <c r="J2847" s="7" t="s">
        <v>2226</v>
      </c>
      <c r="R2847" s="7" t="s">
        <v>0</v>
      </c>
      <c r="S2847" s="7">
        <v>7911</v>
      </c>
      <c r="T2847" s="7">
        <v>254</v>
      </c>
      <c r="U2847" s="7">
        <v>100</v>
      </c>
      <c r="V2847" s="7" t="s">
        <v>1</v>
      </c>
      <c r="W2847" s="7">
        <v>0</v>
      </c>
      <c r="X2847" s="7">
        <v>0</v>
      </c>
      <c r="Y2847" s="7" t="s">
        <v>2736</v>
      </c>
      <c r="Z2847" s="7" t="s">
        <v>13393</v>
      </c>
      <c r="AA2847" s="7" t="s">
        <v>2226</v>
      </c>
    </row>
    <row r="2848" spans="1:27" x14ac:dyDescent="0.35">
      <c r="A2848" s="7" t="s">
        <v>0</v>
      </c>
      <c r="B2848" s="7">
        <v>7911</v>
      </c>
      <c r="C2848" s="7">
        <v>254</v>
      </c>
      <c r="D2848" s="7">
        <v>100</v>
      </c>
      <c r="E2848" s="7" t="s">
        <v>1</v>
      </c>
      <c r="F2848" s="7">
        <v>0</v>
      </c>
      <c r="G2848" s="7">
        <v>0</v>
      </c>
      <c r="H2848" s="7" t="s">
        <v>2736</v>
      </c>
      <c r="I2848" s="7" t="s">
        <v>13395</v>
      </c>
      <c r="J2848" s="7" t="s">
        <v>2226</v>
      </c>
      <c r="R2848" s="7" t="s">
        <v>0</v>
      </c>
      <c r="S2848" s="7">
        <v>7911</v>
      </c>
      <c r="T2848" s="7">
        <v>254</v>
      </c>
      <c r="U2848" s="7">
        <v>100</v>
      </c>
      <c r="V2848" s="7" t="s">
        <v>1</v>
      </c>
      <c r="W2848" s="7">
        <v>0</v>
      </c>
      <c r="X2848" s="7">
        <v>0</v>
      </c>
      <c r="Y2848" s="7" t="s">
        <v>2736</v>
      </c>
      <c r="Z2848" s="7" t="s">
        <v>13395</v>
      </c>
      <c r="AA2848" s="7" t="s">
        <v>2226</v>
      </c>
    </row>
    <row r="2849" spans="1:27" x14ac:dyDescent="0.35">
      <c r="A2849" s="7" t="s">
        <v>0</v>
      </c>
      <c r="B2849" s="7">
        <v>7911</v>
      </c>
      <c r="C2849" s="7">
        <v>254</v>
      </c>
      <c r="D2849" s="7">
        <v>100</v>
      </c>
      <c r="E2849" s="7" t="s">
        <v>1</v>
      </c>
      <c r="F2849" s="7">
        <v>0</v>
      </c>
      <c r="G2849" s="7">
        <v>0</v>
      </c>
      <c r="H2849" s="7" t="s">
        <v>2736</v>
      </c>
      <c r="I2849" s="7" t="s">
        <v>13397</v>
      </c>
      <c r="J2849" s="7" t="s">
        <v>2226</v>
      </c>
      <c r="R2849" s="7" t="s">
        <v>0</v>
      </c>
      <c r="S2849" s="7">
        <v>7911</v>
      </c>
      <c r="T2849" s="7">
        <v>254</v>
      </c>
      <c r="U2849" s="7">
        <v>100</v>
      </c>
      <c r="V2849" s="7" t="s">
        <v>1</v>
      </c>
      <c r="W2849" s="7">
        <v>0</v>
      </c>
      <c r="X2849" s="7">
        <v>0</v>
      </c>
      <c r="Y2849" s="7" t="s">
        <v>2736</v>
      </c>
      <c r="Z2849" s="7" t="s">
        <v>13397</v>
      </c>
      <c r="AA2849" s="7" t="s">
        <v>2226</v>
      </c>
    </row>
    <row r="2850" spans="1:27" x14ac:dyDescent="0.35">
      <c r="A2850" s="7" t="s">
        <v>0</v>
      </c>
      <c r="B2850" s="7">
        <v>7911</v>
      </c>
      <c r="C2850" s="7">
        <v>254</v>
      </c>
      <c r="D2850" s="7">
        <v>100</v>
      </c>
      <c r="E2850" s="7" t="s">
        <v>1</v>
      </c>
      <c r="F2850" s="7">
        <v>0</v>
      </c>
      <c r="G2850" s="7">
        <v>0</v>
      </c>
      <c r="H2850" s="7" t="s">
        <v>2736</v>
      </c>
      <c r="I2850" s="7" t="s">
        <v>13396</v>
      </c>
      <c r="J2850" s="7" t="s">
        <v>2226</v>
      </c>
      <c r="R2850" s="7" t="s">
        <v>0</v>
      </c>
      <c r="S2850" s="7">
        <v>7911</v>
      </c>
      <c r="T2850" s="7">
        <v>254</v>
      </c>
      <c r="U2850" s="7">
        <v>100</v>
      </c>
      <c r="V2850" s="7" t="s">
        <v>1</v>
      </c>
      <c r="W2850" s="7">
        <v>0</v>
      </c>
      <c r="X2850" s="7">
        <v>0</v>
      </c>
      <c r="Y2850" s="7" t="s">
        <v>2736</v>
      </c>
      <c r="Z2850" s="7" t="s">
        <v>13396</v>
      </c>
      <c r="AA2850" s="7" t="s">
        <v>2226</v>
      </c>
    </row>
    <row r="2851" spans="1:27" x14ac:dyDescent="0.35">
      <c r="A2851" s="7" t="s">
        <v>0</v>
      </c>
      <c r="B2851" s="7">
        <v>7911</v>
      </c>
      <c r="C2851" s="7">
        <v>254</v>
      </c>
      <c r="D2851" s="7">
        <v>100</v>
      </c>
      <c r="E2851" s="7" t="s">
        <v>1</v>
      </c>
      <c r="F2851" s="7">
        <v>0</v>
      </c>
      <c r="G2851" s="7">
        <v>0</v>
      </c>
      <c r="H2851" s="7" t="s">
        <v>2736</v>
      </c>
      <c r="I2851" s="7" t="s">
        <v>13398</v>
      </c>
      <c r="J2851" s="7" t="s">
        <v>2226</v>
      </c>
      <c r="R2851" s="7" t="s">
        <v>0</v>
      </c>
      <c r="S2851" s="7">
        <v>7911</v>
      </c>
      <c r="T2851" s="7">
        <v>254</v>
      </c>
      <c r="U2851" s="7">
        <v>100</v>
      </c>
      <c r="V2851" s="7" t="s">
        <v>1</v>
      </c>
      <c r="W2851" s="7">
        <v>0</v>
      </c>
      <c r="X2851" s="7">
        <v>0</v>
      </c>
      <c r="Y2851" s="7" t="s">
        <v>2736</v>
      </c>
      <c r="Z2851" s="7" t="s">
        <v>13398</v>
      </c>
      <c r="AA2851" s="7" t="s">
        <v>2226</v>
      </c>
    </row>
    <row r="2852" spans="1:27" x14ac:dyDescent="0.35">
      <c r="A2852" s="7" t="s">
        <v>0</v>
      </c>
      <c r="B2852" s="7">
        <v>7911</v>
      </c>
      <c r="C2852" s="7">
        <v>254</v>
      </c>
      <c r="D2852" s="7">
        <v>100</v>
      </c>
      <c r="E2852" s="7" t="s">
        <v>1</v>
      </c>
      <c r="F2852" s="7">
        <v>0</v>
      </c>
      <c r="G2852" s="7">
        <v>0</v>
      </c>
      <c r="H2852" s="7" t="s">
        <v>2736</v>
      </c>
      <c r="I2852" s="7" t="s">
        <v>13400</v>
      </c>
      <c r="J2852" s="7" t="s">
        <v>2226</v>
      </c>
      <c r="R2852" s="7" t="s">
        <v>0</v>
      </c>
      <c r="S2852" s="7">
        <v>7911</v>
      </c>
      <c r="T2852" s="7">
        <v>254</v>
      </c>
      <c r="U2852" s="7">
        <v>100</v>
      </c>
      <c r="V2852" s="7" t="s">
        <v>1</v>
      </c>
      <c r="W2852" s="7">
        <v>0</v>
      </c>
      <c r="X2852" s="7">
        <v>0</v>
      </c>
      <c r="Y2852" s="7" t="s">
        <v>2736</v>
      </c>
      <c r="Z2852" s="7" t="s">
        <v>13400</v>
      </c>
      <c r="AA2852" s="7" t="s">
        <v>2226</v>
      </c>
    </row>
    <row r="2853" spans="1:27" x14ac:dyDescent="0.35">
      <c r="A2853" s="7" t="s">
        <v>0</v>
      </c>
      <c r="B2853" s="7">
        <v>7911</v>
      </c>
      <c r="C2853" s="7">
        <v>254</v>
      </c>
      <c r="D2853" s="7">
        <v>100</v>
      </c>
      <c r="E2853" s="7" t="s">
        <v>1</v>
      </c>
      <c r="F2853" s="7">
        <v>0</v>
      </c>
      <c r="G2853" s="7">
        <v>0</v>
      </c>
      <c r="H2853" s="7" t="s">
        <v>2736</v>
      </c>
      <c r="I2853" s="7" t="s">
        <v>13401</v>
      </c>
      <c r="J2853" s="7" t="s">
        <v>2226</v>
      </c>
      <c r="R2853" s="7" t="s">
        <v>0</v>
      </c>
      <c r="S2853" s="7">
        <v>7911</v>
      </c>
      <c r="T2853" s="7">
        <v>254</v>
      </c>
      <c r="U2853" s="7">
        <v>100</v>
      </c>
      <c r="V2853" s="7" t="s">
        <v>1</v>
      </c>
      <c r="W2853" s="7">
        <v>0</v>
      </c>
      <c r="X2853" s="7">
        <v>0</v>
      </c>
      <c r="Y2853" s="7" t="s">
        <v>2736</v>
      </c>
      <c r="Z2853" s="7" t="s">
        <v>13401</v>
      </c>
      <c r="AA2853" s="7" t="s">
        <v>2226</v>
      </c>
    </row>
    <row r="2854" spans="1:27" x14ac:dyDescent="0.35">
      <c r="A2854" s="7" t="s">
        <v>0</v>
      </c>
      <c r="B2854" s="7">
        <v>7911</v>
      </c>
      <c r="C2854" s="7">
        <v>254</v>
      </c>
      <c r="D2854" s="7">
        <v>100</v>
      </c>
      <c r="E2854" s="7" t="s">
        <v>1</v>
      </c>
      <c r="F2854" s="7">
        <v>0</v>
      </c>
      <c r="G2854" s="7">
        <v>0</v>
      </c>
      <c r="H2854" s="7" t="s">
        <v>2736</v>
      </c>
      <c r="I2854" s="7" t="s">
        <v>13402</v>
      </c>
      <c r="J2854" s="7" t="s">
        <v>2226</v>
      </c>
      <c r="R2854" s="7" t="s">
        <v>0</v>
      </c>
      <c r="S2854" s="7">
        <v>7911</v>
      </c>
      <c r="T2854" s="7">
        <v>254</v>
      </c>
      <c r="U2854" s="7">
        <v>100</v>
      </c>
      <c r="V2854" s="7" t="s">
        <v>1</v>
      </c>
      <c r="W2854" s="7">
        <v>0</v>
      </c>
      <c r="X2854" s="7">
        <v>0</v>
      </c>
      <c r="Y2854" s="7" t="s">
        <v>2736</v>
      </c>
      <c r="Z2854" s="7" t="s">
        <v>13402</v>
      </c>
      <c r="AA2854" s="7" t="s">
        <v>2226</v>
      </c>
    </row>
    <row r="2855" spans="1:27" x14ac:dyDescent="0.35">
      <c r="A2855" s="7" t="s">
        <v>0</v>
      </c>
      <c r="B2855" s="7">
        <v>7911</v>
      </c>
      <c r="C2855" s="7">
        <v>254</v>
      </c>
      <c r="D2855" s="7">
        <v>100</v>
      </c>
      <c r="E2855" s="7" t="s">
        <v>1</v>
      </c>
      <c r="F2855" s="7">
        <v>0</v>
      </c>
      <c r="G2855" s="7">
        <v>0</v>
      </c>
      <c r="H2855" s="7" t="s">
        <v>2736</v>
      </c>
      <c r="I2855" s="7" t="s">
        <v>13404</v>
      </c>
      <c r="J2855" s="7" t="s">
        <v>2226</v>
      </c>
      <c r="R2855" s="7" t="s">
        <v>0</v>
      </c>
      <c r="S2855" s="7">
        <v>7911</v>
      </c>
      <c r="T2855" s="7">
        <v>254</v>
      </c>
      <c r="U2855" s="7">
        <v>100</v>
      </c>
      <c r="V2855" s="7" t="s">
        <v>1</v>
      </c>
      <c r="W2855" s="7">
        <v>0</v>
      </c>
      <c r="X2855" s="7">
        <v>0</v>
      </c>
      <c r="Y2855" s="7" t="s">
        <v>2736</v>
      </c>
      <c r="Z2855" s="7" t="s">
        <v>13404</v>
      </c>
      <c r="AA2855" s="7" t="s">
        <v>2226</v>
      </c>
    </row>
    <row r="2856" spans="1:27" x14ac:dyDescent="0.35">
      <c r="A2856" s="7" t="s">
        <v>0</v>
      </c>
      <c r="B2856" s="7">
        <v>11942</v>
      </c>
      <c r="C2856" s="7">
        <v>253</v>
      </c>
      <c r="D2856" s="7">
        <v>99.6</v>
      </c>
      <c r="E2856" s="7" t="s">
        <v>1</v>
      </c>
      <c r="F2856" s="7">
        <v>0</v>
      </c>
      <c r="G2856" s="7">
        <v>0</v>
      </c>
      <c r="H2856" s="7" t="s">
        <v>2695</v>
      </c>
      <c r="I2856" s="7" t="s">
        <v>13403</v>
      </c>
      <c r="J2856" s="7" t="s">
        <v>754</v>
      </c>
      <c r="R2856" s="7" t="s">
        <v>0</v>
      </c>
      <c r="S2856" s="7">
        <v>11942</v>
      </c>
      <c r="T2856" s="7">
        <v>253</v>
      </c>
      <c r="U2856" s="7">
        <v>99.6</v>
      </c>
      <c r="V2856" s="7" t="s">
        <v>1</v>
      </c>
      <c r="W2856" s="7">
        <v>0</v>
      </c>
      <c r="X2856" s="7">
        <v>0</v>
      </c>
      <c r="Y2856" s="7" t="s">
        <v>2695</v>
      </c>
      <c r="Z2856" s="7" t="s">
        <v>13403</v>
      </c>
      <c r="AA2856" s="7" t="s">
        <v>754</v>
      </c>
    </row>
    <row r="2857" spans="1:27" x14ac:dyDescent="0.35">
      <c r="A2857" s="7" t="s">
        <v>0</v>
      </c>
      <c r="B2857" s="7">
        <v>11942</v>
      </c>
      <c r="C2857" s="7">
        <v>253</v>
      </c>
      <c r="D2857" s="7">
        <v>99.6</v>
      </c>
      <c r="E2857" s="7" t="s">
        <v>1</v>
      </c>
      <c r="F2857" s="7">
        <v>0</v>
      </c>
      <c r="G2857" s="7">
        <v>0</v>
      </c>
      <c r="H2857" s="7" t="s">
        <v>2695</v>
      </c>
      <c r="I2857" s="7" t="s">
        <v>13406</v>
      </c>
      <c r="J2857" s="7" t="s">
        <v>754</v>
      </c>
      <c r="R2857" s="7" t="s">
        <v>0</v>
      </c>
      <c r="S2857" s="7">
        <v>11942</v>
      </c>
      <c r="T2857" s="7">
        <v>253</v>
      </c>
      <c r="U2857" s="7">
        <v>99.6</v>
      </c>
      <c r="V2857" s="7" t="s">
        <v>1</v>
      </c>
      <c r="W2857" s="7">
        <v>0</v>
      </c>
      <c r="X2857" s="7">
        <v>0</v>
      </c>
      <c r="Y2857" s="7" t="s">
        <v>2695</v>
      </c>
      <c r="Z2857" s="7" t="s">
        <v>13406</v>
      </c>
      <c r="AA2857" s="7" t="s">
        <v>754</v>
      </c>
    </row>
    <row r="2858" spans="1:27" x14ac:dyDescent="0.35">
      <c r="A2858" s="7" t="s">
        <v>0</v>
      </c>
      <c r="B2858" s="7">
        <v>7114</v>
      </c>
      <c r="C2858" s="7">
        <v>253</v>
      </c>
      <c r="D2858" s="7">
        <v>99.2</v>
      </c>
      <c r="E2858" s="7" t="s">
        <v>1</v>
      </c>
      <c r="F2858" s="7">
        <v>0</v>
      </c>
      <c r="G2858" s="7">
        <v>0</v>
      </c>
      <c r="H2858" s="7" t="s">
        <v>2726</v>
      </c>
      <c r="I2858" s="7" t="s">
        <v>13407</v>
      </c>
      <c r="J2858" s="7" t="s">
        <v>2013</v>
      </c>
      <c r="R2858" s="7" t="s">
        <v>0</v>
      </c>
      <c r="S2858" s="7">
        <v>7114</v>
      </c>
      <c r="T2858" s="7">
        <v>253</v>
      </c>
      <c r="U2858" s="7">
        <v>99.2</v>
      </c>
      <c r="V2858" s="7" t="s">
        <v>1</v>
      </c>
      <c r="W2858" s="7">
        <v>0</v>
      </c>
      <c r="X2858" s="7">
        <v>0</v>
      </c>
      <c r="Y2858" s="7" t="s">
        <v>2726</v>
      </c>
      <c r="Z2858" s="7" t="s">
        <v>13407</v>
      </c>
      <c r="AA2858" s="7" t="s">
        <v>2013</v>
      </c>
    </row>
    <row r="2859" spans="1:27" x14ac:dyDescent="0.35">
      <c r="A2859" s="7" t="s">
        <v>0</v>
      </c>
      <c r="B2859" s="7">
        <v>11942</v>
      </c>
      <c r="C2859" s="7">
        <v>253</v>
      </c>
      <c r="D2859" s="7">
        <v>99.6</v>
      </c>
      <c r="E2859" s="7" t="s">
        <v>1</v>
      </c>
      <c r="F2859" s="7">
        <v>0</v>
      </c>
      <c r="G2859" s="7">
        <v>0</v>
      </c>
      <c r="H2859" s="7" t="s">
        <v>2695</v>
      </c>
      <c r="I2859" s="7" t="s">
        <v>13405</v>
      </c>
      <c r="J2859" s="7" t="s">
        <v>754</v>
      </c>
      <c r="R2859" s="7" t="s">
        <v>0</v>
      </c>
      <c r="S2859" s="7">
        <v>11942</v>
      </c>
      <c r="T2859" s="7">
        <v>253</v>
      </c>
      <c r="U2859" s="7">
        <v>99.6</v>
      </c>
      <c r="V2859" s="7" t="s">
        <v>1</v>
      </c>
      <c r="W2859" s="7">
        <v>0</v>
      </c>
      <c r="X2859" s="7">
        <v>0</v>
      </c>
      <c r="Y2859" s="7" t="s">
        <v>2695</v>
      </c>
      <c r="Z2859" s="7" t="s">
        <v>13405</v>
      </c>
      <c r="AA2859" s="7" t="s">
        <v>754</v>
      </c>
    </row>
    <row r="2860" spans="1:27" x14ac:dyDescent="0.35">
      <c r="A2860" s="7" t="s">
        <v>0</v>
      </c>
      <c r="B2860" s="7">
        <v>4190</v>
      </c>
      <c r="C2860" s="7">
        <v>253</v>
      </c>
      <c r="D2860" s="7">
        <v>99.6</v>
      </c>
      <c r="E2860" s="7" t="s">
        <v>1</v>
      </c>
      <c r="F2860" s="7">
        <v>0</v>
      </c>
      <c r="G2860" s="7">
        <v>0</v>
      </c>
      <c r="H2860" s="7" t="s">
        <v>2690</v>
      </c>
      <c r="I2860" s="7" t="s">
        <v>13409</v>
      </c>
      <c r="J2860" s="7" t="s">
        <v>55</v>
      </c>
      <c r="R2860" s="7" t="s">
        <v>0</v>
      </c>
      <c r="S2860" s="7">
        <v>4190</v>
      </c>
      <c r="T2860" s="7">
        <v>253</v>
      </c>
      <c r="U2860" s="7">
        <v>99.6</v>
      </c>
      <c r="V2860" s="7" t="s">
        <v>1</v>
      </c>
      <c r="W2860" s="7">
        <v>0</v>
      </c>
      <c r="X2860" s="7">
        <v>0</v>
      </c>
      <c r="Y2860" s="7" t="s">
        <v>2690</v>
      </c>
      <c r="Z2860" s="7" t="s">
        <v>13409</v>
      </c>
      <c r="AA2860" s="7" t="s">
        <v>55</v>
      </c>
    </row>
    <row r="2861" spans="1:27" x14ac:dyDescent="0.35">
      <c r="A2861" s="7" t="s">
        <v>0</v>
      </c>
      <c r="B2861" s="7">
        <v>4190</v>
      </c>
      <c r="C2861" s="7">
        <v>253</v>
      </c>
      <c r="D2861" s="7">
        <v>99.6</v>
      </c>
      <c r="E2861" s="7" t="s">
        <v>1</v>
      </c>
      <c r="F2861" s="7">
        <v>0</v>
      </c>
      <c r="G2861" s="7">
        <v>0</v>
      </c>
      <c r="H2861" s="7" t="s">
        <v>2690</v>
      </c>
      <c r="I2861" s="7" t="s">
        <v>13411</v>
      </c>
      <c r="J2861" s="7" t="s">
        <v>55</v>
      </c>
      <c r="R2861" s="7" t="s">
        <v>0</v>
      </c>
      <c r="S2861" s="7">
        <v>4190</v>
      </c>
      <c r="T2861" s="7">
        <v>253</v>
      </c>
      <c r="U2861" s="7">
        <v>99.6</v>
      </c>
      <c r="V2861" s="7" t="s">
        <v>1</v>
      </c>
      <c r="W2861" s="7">
        <v>0</v>
      </c>
      <c r="X2861" s="7">
        <v>0</v>
      </c>
      <c r="Y2861" s="7" t="s">
        <v>2690</v>
      </c>
      <c r="Z2861" s="7" t="s">
        <v>13411</v>
      </c>
      <c r="AA2861" s="7" t="s">
        <v>55</v>
      </c>
    </row>
    <row r="2862" spans="1:27" x14ac:dyDescent="0.35">
      <c r="A2862" s="7" t="s">
        <v>0</v>
      </c>
      <c r="B2862" s="7">
        <v>4190</v>
      </c>
      <c r="C2862" s="7">
        <v>253</v>
      </c>
      <c r="D2862" s="7">
        <v>99.6</v>
      </c>
      <c r="E2862" s="7" t="s">
        <v>1</v>
      </c>
      <c r="F2862" s="7">
        <v>0</v>
      </c>
      <c r="G2862" s="7">
        <v>0</v>
      </c>
      <c r="H2862" s="7" t="s">
        <v>2690</v>
      </c>
      <c r="I2862" s="7" t="s">
        <v>13408</v>
      </c>
      <c r="J2862" s="7" t="s">
        <v>55</v>
      </c>
      <c r="R2862" s="7" t="s">
        <v>0</v>
      </c>
      <c r="S2862" s="7">
        <v>4190</v>
      </c>
      <c r="T2862" s="7">
        <v>253</v>
      </c>
      <c r="U2862" s="7">
        <v>99.6</v>
      </c>
      <c r="V2862" s="7" t="s">
        <v>1</v>
      </c>
      <c r="W2862" s="7">
        <v>0</v>
      </c>
      <c r="X2862" s="7">
        <v>0</v>
      </c>
      <c r="Y2862" s="7" t="s">
        <v>2690</v>
      </c>
      <c r="Z2862" s="7" t="s">
        <v>13408</v>
      </c>
      <c r="AA2862" s="7" t="s">
        <v>55</v>
      </c>
    </row>
    <row r="2863" spans="1:27" x14ac:dyDescent="0.35">
      <c r="A2863" s="7" t="s">
        <v>0</v>
      </c>
      <c r="B2863" s="7">
        <v>10671</v>
      </c>
      <c r="C2863" s="7">
        <v>253</v>
      </c>
      <c r="D2863" s="7">
        <v>100</v>
      </c>
      <c r="E2863" s="7" t="s">
        <v>1</v>
      </c>
      <c r="F2863" s="7">
        <v>0</v>
      </c>
      <c r="G2863" s="7">
        <v>0</v>
      </c>
      <c r="H2863" s="7" t="s">
        <v>2742</v>
      </c>
      <c r="I2863" s="7" t="s">
        <v>13413</v>
      </c>
      <c r="J2863" s="7" t="s">
        <v>2365</v>
      </c>
      <c r="R2863" s="7" t="s">
        <v>0</v>
      </c>
      <c r="S2863" s="7">
        <v>10671</v>
      </c>
      <c r="T2863" s="7">
        <v>253</v>
      </c>
      <c r="U2863" s="7">
        <v>100</v>
      </c>
      <c r="V2863" s="7" t="s">
        <v>1</v>
      </c>
      <c r="W2863" s="7">
        <v>0</v>
      </c>
      <c r="X2863" s="7">
        <v>0</v>
      </c>
      <c r="Y2863" s="7" t="s">
        <v>2742</v>
      </c>
      <c r="Z2863" s="7" t="s">
        <v>13413</v>
      </c>
      <c r="AA2863" s="7" t="s">
        <v>2365</v>
      </c>
    </row>
    <row r="2864" spans="1:27" x14ac:dyDescent="0.35">
      <c r="A2864" s="7" t="s">
        <v>0</v>
      </c>
      <c r="B2864" s="7">
        <v>10671</v>
      </c>
      <c r="C2864" s="7">
        <v>253</v>
      </c>
      <c r="D2864" s="7">
        <v>100</v>
      </c>
      <c r="E2864" s="7" t="s">
        <v>1</v>
      </c>
      <c r="F2864" s="7">
        <v>0</v>
      </c>
      <c r="G2864" s="7">
        <v>0</v>
      </c>
      <c r="H2864" s="7" t="s">
        <v>2742</v>
      </c>
      <c r="I2864" s="7" t="s">
        <v>13414</v>
      </c>
      <c r="J2864" s="7" t="s">
        <v>2365</v>
      </c>
      <c r="R2864" s="7" t="s">
        <v>0</v>
      </c>
      <c r="S2864" s="7">
        <v>10671</v>
      </c>
      <c r="T2864" s="7">
        <v>253</v>
      </c>
      <c r="U2864" s="7">
        <v>100</v>
      </c>
      <c r="V2864" s="7" t="s">
        <v>1</v>
      </c>
      <c r="W2864" s="7">
        <v>0</v>
      </c>
      <c r="X2864" s="7">
        <v>0</v>
      </c>
      <c r="Y2864" s="7" t="s">
        <v>2742</v>
      </c>
      <c r="Z2864" s="7" t="s">
        <v>13414</v>
      </c>
      <c r="AA2864" s="7" t="s">
        <v>2365</v>
      </c>
    </row>
    <row r="2865" spans="1:27" x14ac:dyDescent="0.35">
      <c r="A2865" s="7" t="s">
        <v>0</v>
      </c>
      <c r="B2865" s="7">
        <v>4190</v>
      </c>
      <c r="C2865" s="7">
        <v>253</v>
      </c>
      <c r="D2865" s="7">
        <v>99.6</v>
      </c>
      <c r="E2865" s="7" t="s">
        <v>1</v>
      </c>
      <c r="F2865" s="7">
        <v>0</v>
      </c>
      <c r="G2865" s="7">
        <v>0</v>
      </c>
      <c r="H2865" s="7" t="s">
        <v>2690</v>
      </c>
      <c r="I2865" s="7" t="s">
        <v>13410</v>
      </c>
      <c r="J2865" s="7" t="s">
        <v>55</v>
      </c>
      <c r="R2865" s="7" t="s">
        <v>0</v>
      </c>
      <c r="S2865" s="7">
        <v>4190</v>
      </c>
      <c r="T2865" s="7">
        <v>253</v>
      </c>
      <c r="U2865" s="7">
        <v>99.6</v>
      </c>
      <c r="V2865" s="7" t="s">
        <v>1</v>
      </c>
      <c r="W2865" s="7">
        <v>0</v>
      </c>
      <c r="X2865" s="7">
        <v>0</v>
      </c>
      <c r="Y2865" s="7" t="s">
        <v>2690</v>
      </c>
      <c r="Z2865" s="7" t="s">
        <v>13410</v>
      </c>
      <c r="AA2865" s="7" t="s">
        <v>55</v>
      </c>
    </row>
    <row r="2866" spans="1:27" x14ac:dyDescent="0.35">
      <c r="A2866" s="7" t="s">
        <v>0</v>
      </c>
      <c r="B2866" s="7">
        <v>10671</v>
      </c>
      <c r="C2866" s="7">
        <v>253</v>
      </c>
      <c r="D2866" s="7">
        <v>100</v>
      </c>
      <c r="E2866" s="7" t="s">
        <v>1</v>
      </c>
      <c r="F2866" s="7">
        <v>0</v>
      </c>
      <c r="G2866" s="7">
        <v>0</v>
      </c>
      <c r="H2866" s="7" t="s">
        <v>2742</v>
      </c>
      <c r="I2866" s="7" t="s">
        <v>13415</v>
      </c>
      <c r="J2866" s="7" t="s">
        <v>2365</v>
      </c>
      <c r="R2866" s="7" t="s">
        <v>0</v>
      </c>
      <c r="S2866" s="7">
        <v>10671</v>
      </c>
      <c r="T2866" s="7">
        <v>253</v>
      </c>
      <c r="U2866" s="7">
        <v>100</v>
      </c>
      <c r="V2866" s="7" t="s">
        <v>1</v>
      </c>
      <c r="W2866" s="7">
        <v>0</v>
      </c>
      <c r="X2866" s="7">
        <v>0</v>
      </c>
      <c r="Y2866" s="7" t="s">
        <v>2742</v>
      </c>
      <c r="Z2866" s="7" t="s">
        <v>13415</v>
      </c>
      <c r="AA2866" s="7" t="s">
        <v>2365</v>
      </c>
    </row>
    <row r="2867" spans="1:27" x14ac:dyDescent="0.35">
      <c r="A2867" s="7" t="s">
        <v>0</v>
      </c>
      <c r="B2867" s="7">
        <v>10671</v>
      </c>
      <c r="C2867" s="7">
        <v>253</v>
      </c>
      <c r="D2867" s="7">
        <v>100</v>
      </c>
      <c r="E2867" s="7" t="s">
        <v>1</v>
      </c>
      <c r="F2867" s="7">
        <v>0</v>
      </c>
      <c r="G2867" s="7">
        <v>0</v>
      </c>
      <c r="H2867" s="7" t="s">
        <v>2742</v>
      </c>
      <c r="I2867" s="7" t="s">
        <v>13417</v>
      </c>
      <c r="J2867" s="7" t="s">
        <v>2365</v>
      </c>
      <c r="R2867" s="7" t="s">
        <v>0</v>
      </c>
      <c r="S2867" s="7">
        <v>10671</v>
      </c>
      <c r="T2867" s="7">
        <v>253</v>
      </c>
      <c r="U2867" s="7">
        <v>100</v>
      </c>
      <c r="V2867" s="7" t="s">
        <v>1</v>
      </c>
      <c r="W2867" s="7">
        <v>0</v>
      </c>
      <c r="X2867" s="7">
        <v>0</v>
      </c>
      <c r="Y2867" s="7" t="s">
        <v>2742</v>
      </c>
      <c r="Z2867" s="7" t="s">
        <v>13417</v>
      </c>
      <c r="AA2867" s="7" t="s">
        <v>2365</v>
      </c>
    </row>
    <row r="2868" spans="1:27" x14ac:dyDescent="0.35">
      <c r="A2868" s="7" t="s">
        <v>0</v>
      </c>
      <c r="B2868" s="7">
        <v>10671</v>
      </c>
      <c r="C2868" s="7">
        <v>253</v>
      </c>
      <c r="D2868" s="7">
        <v>100</v>
      </c>
      <c r="E2868" s="7" t="s">
        <v>1</v>
      </c>
      <c r="F2868" s="7">
        <v>0</v>
      </c>
      <c r="G2868" s="7">
        <v>0</v>
      </c>
      <c r="H2868" s="7" t="s">
        <v>2742</v>
      </c>
      <c r="I2868" s="7" t="s">
        <v>13412</v>
      </c>
      <c r="J2868" s="7" t="s">
        <v>2365</v>
      </c>
      <c r="R2868" s="7" t="s">
        <v>0</v>
      </c>
      <c r="S2868" s="7">
        <v>10671</v>
      </c>
      <c r="T2868" s="7">
        <v>253</v>
      </c>
      <c r="U2868" s="7">
        <v>100</v>
      </c>
      <c r="V2868" s="7" t="s">
        <v>1</v>
      </c>
      <c r="W2868" s="7">
        <v>0</v>
      </c>
      <c r="X2868" s="7">
        <v>0</v>
      </c>
      <c r="Y2868" s="7" t="s">
        <v>2742</v>
      </c>
      <c r="Z2868" s="7" t="s">
        <v>13412</v>
      </c>
      <c r="AA2868" s="7" t="s">
        <v>2365</v>
      </c>
    </row>
    <row r="2869" spans="1:27" x14ac:dyDescent="0.35">
      <c r="A2869" s="7" t="s">
        <v>0</v>
      </c>
      <c r="B2869" s="7">
        <v>10671</v>
      </c>
      <c r="C2869" s="7">
        <v>253</v>
      </c>
      <c r="D2869" s="7">
        <v>100</v>
      </c>
      <c r="E2869" s="7" t="s">
        <v>1</v>
      </c>
      <c r="F2869" s="7">
        <v>0</v>
      </c>
      <c r="G2869" s="7">
        <v>0</v>
      </c>
      <c r="H2869" s="7" t="s">
        <v>2742</v>
      </c>
      <c r="I2869" s="7" t="s">
        <v>13416</v>
      </c>
      <c r="J2869" s="7" t="s">
        <v>2365</v>
      </c>
      <c r="R2869" s="7" t="s">
        <v>0</v>
      </c>
      <c r="S2869" s="7">
        <v>10671</v>
      </c>
      <c r="T2869" s="7">
        <v>253</v>
      </c>
      <c r="U2869" s="7">
        <v>100</v>
      </c>
      <c r="V2869" s="7" t="s">
        <v>1</v>
      </c>
      <c r="W2869" s="7">
        <v>0</v>
      </c>
      <c r="X2869" s="7">
        <v>0</v>
      </c>
      <c r="Y2869" s="7" t="s">
        <v>2742</v>
      </c>
      <c r="Z2869" s="7" t="s">
        <v>13416</v>
      </c>
      <c r="AA2869" s="7" t="s">
        <v>2365</v>
      </c>
    </row>
    <row r="2870" spans="1:27" x14ac:dyDescent="0.35">
      <c r="A2870" s="7" t="s">
        <v>0</v>
      </c>
      <c r="B2870" s="7">
        <v>8484</v>
      </c>
      <c r="C2870" s="7">
        <v>253</v>
      </c>
      <c r="D2870" s="7">
        <v>99.6</v>
      </c>
      <c r="E2870" s="7" t="s">
        <v>1</v>
      </c>
      <c r="F2870" s="7">
        <v>0</v>
      </c>
      <c r="G2870" s="7">
        <v>0</v>
      </c>
      <c r="H2870" s="7" t="s">
        <v>2692</v>
      </c>
      <c r="I2870" s="7" t="s">
        <v>13419</v>
      </c>
      <c r="J2870" s="7" t="s">
        <v>222</v>
      </c>
      <c r="R2870" s="7" t="s">
        <v>0</v>
      </c>
      <c r="S2870" s="7">
        <v>8484</v>
      </c>
      <c r="T2870" s="7">
        <v>253</v>
      </c>
      <c r="U2870" s="7">
        <v>99.6</v>
      </c>
      <c r="V2870" s="7" t="s">
        <v>1</v>
      </c>
      <c r="W2870" s="7">
        <v>0</v>
      </c>
      <c r="X2870" s="7">
        <v>0</v>
      </c>
      <c r="Y2870" s="7" t="s">
        <v>2692</v>
      </c>
      <c r="Z2870" s="7" t="s">
        <v>13419</v>
      </c>
      <c r="AA2870" s="7" t="s">
        <v>222</v>
      </c>
    </row>
    <row r="2871" spans="1:27" x14ac:dyDescent="0.35">
      <c r="A2871" s="7" t="s">
        <v>0</v>
      </c>
      <c r="B2871" s="7">
        <v>9390</v>
      </c>
      <c r="C2871" s="7">
        <v>253</v>
      </c>
      <c r="D2871" s="7">
        <v>99.6</v>
      </c>
      <c r="E2871" s="7" t="s">
        <v>1</v>
      </c>
      <c r="F2871" s="7">
        <v>0</v>
      </c>
      <c r="G2871" s="7">
        <v>0</v>
      </c>
      <c r="H2871" s="7" t="s">
        <v>2738</v>
      </c>
      <c r="I2871" s="7" t="s">
        <v>13424</v>
      </c>
      <c r="J2871" s="7" t="s">
        <v>2032</v>
      </c>
      <c r="R2871" s="7" t="s">
        <v>0</v>
      </c>
      <c r="S2871" s="7">
        <v>9390</v>
      </c>
      <c r="T2871" s="7">
        <v>253</v>
      </c>
      <c r="U2871" s="7">
        <v>99.6</v>
      </c>
      <c r="V2871" s="7" t="s">
        <v>1</v>
      </c>
      <c r="W2871" s="7">
        <v>0</v>
      </c>
      <c r="X2871" s="7">
        <v>0</v>
      </c>
      <c r="Y2871" s="7" t="s">
        <v>2738</v>
      </c>
      <c r="Z2871" s="7" t="s">
        <v>13424</v>
      </c>
      <c r="AA2871" s="7" t="s">
        <v>2032</v>
      </c>
    </row>
    <row r="2872" spans="1:27" x14ac:dyDescent="0.35">
      <c r="A2872" s="7" t="s">
        <v>0</v>
      </c>
      <c r="B2872" s="7">
        <v>8484</v>
      </c>
      <c r="C2872" s="7">
        <v>253</v>
      </c>
      <c r="D2872" s="7">
        <v>99.6</v>
      </c>
      <c r="E2872" s="7" t="s">
        <v>1</v>
      </c>
      <c r="F2872" s="7">
        <v>0</v>
      </c>
      <c r="G2872" s="7">
        <v>0</v>
      </c>
      <c r="H2872" s="7" t="s">
        <v>2692</v>
      </c>
      <c r="I2872" s="7" t="s">
        <v>13420</v>
      </c>
      <c r="J2872" s="7" t="s">
        <v>222</v>
      </c>
      <c r="R2872" s="7" t="s">
        <v>0</v>
      </c>
      <c r="S2872" s="7">
        <v>8484</v>
      </c>
      <c r="T2872" s="7">
        <v>253</v>
      </c>
      <c r="U2872" s="7">
        <v>99.6</v>
      </c>
      <c r="V2872" s="7" t="s">
        <v>1</v>
      </c>
      <c r="W2872" s="7">
        <v>0</v>
      </c>
      <c r="X2872" s="7">
        <v>0</v>
      </c>
      <c r="Y2872" s="7" t="s">
        <v>2692</v>
      </c>
      <c r="Z2872" s="7" t="s">
        <v>13420</v>
      </c>
      <c r="AA2872" s="7" t="s">
        <v>222</v>
      </c>
    </row>
    <row r="2873" spans="1:27" x14ac:dyDescent="0.35">
      <c r="A2873" s="7" t="s">
        <v>0</v>
      </c>
      <c r="B2873" s="7">
        <v>9390</v>
      </c>
      <c r="C2873" s="7">
        <v>253</v>
      </c>
      <c r="D2873" s="7">
        <v>99.6</v>
      </c>
      <c r="E2873" s="7" t="s">
        <v>1</v>
      </c>
      <c r="F2873" s="7">
        <v>0</v>
      </c>
      <c r="G2873" s="7">
        <v>0</v>
      </c>
      <c r="H2873" s="7" t="s">
        <v>2738</v>
      </c>
      <c r="I2873" s="7" t="s">
        <v>13421</v>
      </c>
      <c r="J2873" s="7" t="s">
        <v>2032</v>
      </c>
      <c r="R2873" s="7" t="s">
        <v>0</v>
      </c>
      <c r="S2873" s="7">
        <v>9390</v>
      </c>
      <c r="T2873" s="7">
        <v>253</v>
      </c>
      <c r="U2873" s="7">
        <v>99.6</v>
      </c>
      <c r="V2873" s="7" t="s">
        <v>1</v>
      </c>
      <c r="W2873" s="7">
        <v>0</v>
      </c>
      <c r="X2873" s="7">
        <v>0</v>
      </c>
      <c r="Y2873" s="7" t="s">
        <v>2738</v>
      </c>
      <c r="Z2873" s="7" t="s">
        <v>13421</v>
      </c>
      <c r="AA2873" s="7" t="s">
        <v>2032</v>
      </c>
    </row>
    <row r="2874" spans="1:27" x14ac:dyDescent="0.35">
      <c r="A2874" s="7" t="s">
        <v>0</v>
      </c>
      <c r="B2874" s="7">
        <v>8484</v>
      </c>
      <c r="C2874" s="7">
        <v>253</v>
      </c>
      <c r="D2874" s="7">
        <v>99.6</v>
      </c>
      <c r="E2874" s="7" t="s">
        <v>1</v>
      </c>
      <c r="F2874" s="7">
        <v>0</v>
      </c>
      <c r="G2874" s="7">
        <v>0</v>
      </c>
      <c r="H2874" s="7" t="s">
        <v>2692</v>
      </c>
      <c r="I2874" s="7" t="s">
        <v>13418</v>
      </c>
      <c r="J2874" s="7" t="s">
        <v>222</v>
      </c>
      <c r="R2874" s="7" t="s">
        <v>0</v>
      </c>
      <c r="S2874" s="7">
        <v>8484</v>
      </c>
      <c r="T2874" s="7">
        <v>253</v>
      </c>
      <c r="U2874" s="7">
        <v>99.6</v>
      </c>
      <c r="V2874" s="7" t="s">
        <v>1</v>
      </c>
      <c r="W2874" s="7">
        <v>0</v>
      </c>
      <c r="X2874" s="7">
        <v>0</v>
      </c>
      <c r="Y2874" s="7" t="s">
        <v>2692</v>
      </c>
      <c r="Z2874" s="7" t="s">
        <v>13418</v>
      </c>
      <c r="AA2874" s="7" t="s">
        <v>222</v>
      </c>
    </row>
    <row r="2875" spans="1:27" x14ac:dyDescent="0.35">
      <c r="A2875" s="7" t="s">
        <v>0</v>
      </c>
      <c r="B2875" s="7">
        <v>9390</v>
      </c>
      <c r="C2875" s="7">
        <v>253</v>
      </c>
      <c r="D2875" s="7">
        <v>99.6</v>
      </c>
      <c r="E2875" s="7" t="s">
        <v>1</v>
      </c>
      <c r="F2875" s="7">
        <v>0</v>
      </c>
      <c r="G2875" s="7">
        <v>0</v>
      </c>
      <c r="H2875" s="7" t="s">
        <v>2738</v>
      </c>
      <c r="I2875" s="7" t="s">
        <v>13423</v>
      </c>
      <c r="J2875" s="7" t="s">
        <v>2032</v>
      </c>
      <c r="R2875" s="7" t="s">
        <v>0</v>
      </c>
      <c r="S2875" s="7">
        <v>9390</v>
      </c>
      <c r="T2875" s="7">
        <v>253</v>
      </c>
      <c r="U2875" s="7">
        <v>99.6</v>
      </c>
      <c r="V2875" s="7" t="s">
        <v>1</v>
      </c>
      <c r="W2875" s="7">
        <v>0</v>
      </c>
      <c r="X2875" s="7">
        <v>0</v>
      </c>
      <c r="Y2875" s="7" t="s">
        <v>2738</v>
      </c>
      <c r="Z2875" s="7" t="s">
        <v>13423</v>
      </c>
      <c r="AA2875" s="7" t="s">
        <v>2032</v>
      </c>
    </row>
    <row r="2876" spans="1:27" x14ac:dyDescent="0.35">
      <c r="A2876" s="7" t="s">
        <v>0</v>
      </c>
      <c r="B2876" s="7">
        <v>9390</v>
      </c>
      <c r="C2876" s="7">
        <v>253</v>
      </c>
      <c r="D2876" s="7">
        <v>99.6</v>
      </c>
      <c r="E2876" s="7" t="s">
        <v>1</v>
      </c>
      <c r="F2876" s="7">
        <v>0</v>
      </c>
      <c r="G2876" s="7">
        <v>0</v>
      </c>
      <c r="H2876" s="7" t="s">
        <v>2738</v>
      </c>
      <c r="I2876" s="7" t="s">
        <v>13427</v>
      </c>
      <c r="J2876" s="7" t="s">
        <v>2032</v>
      </c>
      <c r="R2876" s="7" t="s">
        <v>0</v>
      </c>
      <c r="S2876" s="7">
        <v>9390</v>
      </c>
      <c r="T2876" s="7">
        <v>253</v>
      </c>
      <c r="U2876" s="7">
        <v>99.6</v>
      </c>
      <c r="V2876" s="7" t="s">
        <v>1</v>
      </c>
      <c r="W2876" s="7">
        <v>0</v>
      </c>
      <c r="X2876" s="7">
        <v>0</v>
      </c>
      <c r="Y2876" s="7" t="s">
        <v>2738</v>
      </c>
      <c r="Z2876" s="7" t="s">
        <v>13427</v>
      </c>
      <c r="AA2876" s="7" t="s">
        <v>2032</v>
      </c>
    </row>
    <row r="2877" spans="1:27" x14ac:dyDescent="0.35">
      <c r="A2877" s="7" t="s">
        <v>0</v>
      </c>
      <c r="B2877" s="7">
        <v>9390</v>
      </c>
      <c r="C2877" s="7">
        <v>253</v>
      </c>
      <c r="D2877" s="7">
        <v>99.6</v>
      </c>
      <c r="E2877" s="7" t="s">
        <v>1</v>
      </c>
      <c r="F2877" s="7">
        <v>0</v>
      </c>
      <c r="G2877" s="7">
        <v>0</v>
      </c>
      <c r="H2877" s="7" t="s">
        <v>2738</v>
      </c>
      <c r="I2877" s="7" t="s">
        <v>13422</v>
      </c>
      <c r="J2877" s="7" t="s">
        <v>2032</v>
      </c>
      <c r="R2877" s="7" t="s">
        <v>0</v>
      </c>
      <c r="S2877" s="7">
        <v>9390</v>
      </c>
      <c r="T2877" s="7">
        <v>253</v>
      </c>
      <c r="U2877" s="7">
        <v>99.6</v>
      </c>
      <c r="V2877" s="7" t="s">
        <v>1</v>
      </c>
      <c r="W2877" s="7">
        <v>0</v>
      </c>
      <c r="X2877" s="7">
        <v>0</v>
      </c>
      <c r="Y2877" s="7" t="s">
        <v>2738</v>
      </c>
      <c r="Z2877" s="7" t="s">
        <v>13422</v>
      </c>
      <c r="AA2877" s="7" t="s">
        <v>2032</v>
      </c>
    </row>
    <row r="2878" spans="1:27" x14ac:dyDescent="0.35">
      <c r="A2878" s="7" t="s">
        <v>0</v>
      </c>
      <c r="B2878" s="7">
        <v>9360</v>
      </c>
      <c r="C2878" s="7">
        <v>254</v>
      </c>
      <c r="D2878" s="7">
        <v>100</v>
      </c>
      <c r="E2878" s="7" t="s">
        <v>1</v>
      </c>
      <c r="F2878" s="7">
        <v>0</v>
      </c>
      <c r="G2878" s="7">
        <v>0</v>
      </c>
      <c r="H2878" s="7" t="s">
        <v>2735</v>
      </c>
      <c r="I2878" s="7" t="s">
        <v>13428</v>
      </c>
      <c r="J2878" s="7" t="s">
        <v>2181</v>
      </c>
      <c r="R2878" s="7" t="s">
        <v>0</v>
      </c>
      <c r="S2878" s="7">
        <v>9360</v>
      </c>
      <c r="T2878" s="7">
        <v>254</v>
      </c>
      <c r="U2878" s="7">
        <v>100</v>
      </c>
      <c r="V2878" s="7" t="s">
        <v>1</v>
      </c>
      <c r="W2878" s="7">
        <v>0</v>
      </c>
      <c r="X2878" s="7">
        <v>0</v>
      </c>
      <c r="Y2878" s="7" t="s">
        <v>2735</v>
      </c>
      <c r="Z2878" s="7" t="s">
        <v>13428</v>
      </c>
      <c r="AA2878" s="7" t="s">
        <v>2181</v>
      </c>
    </row>
    <row r="2879" spans="1:27" x14ac:dyDescent="0.35">
      <c r="A2879" s="7" t="s">
        <v>0</v>
      </c>
      <c r="B2879" s="7">
        <v>9360</v>
      </c>
      <c r="C2879" s="7">
        <v>254</v>
      </c>
      <c r="D2879" s="7">
        <v>100</v>
      </c>
      <c r="E2879" s="7" t="s">
        <v>1</v>
      </c>
      <c r="F2879" s="7">
        <v>0</v>
      </c>
      <c r="G2879" s="7">
        <v>0</v>
      </c>
      <c r="H2879" s="7" t="s">
        <v>2735</v>
      </c>
      <c r="I2879" s="7" t="s">
        <v>13429</v>
      </c>
      <c r="J2879" s="7" t="s">
        <v>2181</v>
      </c>
      <c r="R2879" s="7" t="s">
        <v>0</v>
      </c>
      <c r="S2879" s="7">
        <v>9360</v>
      </c>
      <c r="T2879" s="7">
        <v>254</v>
      </c>
      <c r="U2879" s="7">
        <v>100</v>
      </c>
      <c r="V2879" s="7" t="s">
        <v>1</v>
      </c>
      <c r="W2879" s="7">
        <v>0</v>
      </c>
      <c r="X2879" s="7">
        <v>0</v>
      </c>
      <c r="Y2879" s="7" t="s">
        <v>2735</v>
      </c>
      <c r="Z2879" s="7" t="s">
        <v>13429</v>
      </c>
      <c r="AA2879" s="7" t="s">
        <v>2181</v>
      </c>
    </row>
    <row r="2880" spans="1:27" x14ac:dyDescent="0.35">
      <c r="A2880" s="7" t="s">
        <v>0</v>
      </c>
      <c r="B2880" s="7">
        <v>9390</v>
      </c>
      <c r="C2880" s="7">
        <v>253</v>
      </c>
      <c r="D2880" s="7">
        <v>99.6</v>
      </c>
      <c r="E2880" s="7" t="s">
        <v>1</v>
      </c>
      <c r="F2880" s="7">
        <v>0</v>
      </c>
      <c r="G2880" s="7">
        <v>0</v>
      </c>
      <c r="H2880" s="7" t="s">
        <v>2738</v>
      </c>
      <c r="I2880" s="7" t="s">
        <v>13426</v>
      </c>
      <c r="J2880" s="7" t="s">
        <v>2032</v>
      </c>
      <c r="R2880" s="7" t="s">
        <v>0</v>
      </c>
      <c r="S2880" s="7">
        <v>9390</v>
      </c>
      <c r="T2880" s="7">
        <v>253</v>
      </c>
      <c r="U2880" s="7">
        <v>99.6</v>
      </c>
      <c r="V2880" s="7" t="s">
        <v>1</v>
      </c>
      <c r="W2880" s="7">
        <v>0</v>
      </c>
      <c r="X2880" s="7">
        <v>0</v>
      </c>
      <c r="Y2880" s="7" t="s">
        <v>2738</v>
      </c>
      <c r="Z2880" s="7" t="s">
        <v>13426</v>
      </c>
      <c r="AA2880" s="7" t="s">
        <v>2032</v>
      </c>
    </row>
    <row r="2881" spans="1:27" x14ac:dyDescent="0.35">
      <c r="A2881" s="7" t="s">
        <v>0</v>
      </c>
      <c r="B2881" s="7">
        <v>9360</v>
      </c>
      <c r="C2881" s="7">
        <v>254</v>
      </c>
      <c r="D2881" s="7">
        <v>100</v>
      </c>
      <c r="E2881" s="7" t="s">
        <v>1</v>
      </c>
      <c r="F2881" s="7">
        <v>0</v>
      </c>
      <c r="G2881" s="7">
        <v>0</v>
      </c>
      <c r="H2881" s="7" t="s">
        <v>2735</v>
      </c>
      <c r="I2881" s="7" t="s">
        <v>13430</v>
      </c>
      <c r="J2881" s="7" t="s">
        <v>2181</v>
      </c>
      <c r="R2881" s="7" t="s">
        <v>0</v>
      </c>
      <c r="S2881" s="7">
        <v>9360</v>
      </c>
      <c r="T2881" s="7">
        <v>254</v>
      </c>
      <c r="U2881" s="7">
        <v>100</v>
      </c>
      <c r="V2881" s="7" t="s">
        <v>1</v>
      </c>
      <c r="W2881" s="7">
        <v>0</v>
      </c>
      <c r="X2881" s="7">
        <v>0</v>
      </c>
      <c r="Y2881" s="7" t="s">
        <v>2735</v>
      </c>
      <c r="Z2881" s="7" t="s">
        <v>13430</v>
      </c>
      <c r="AA2881" s="7" t="s">
        <v>2181</v>
      </c>
    </row>
    <row r="2882" spans="1:27" x14ac:dyDescent="0.35">
      <c r="A2882" s="7" t="s">
        <v>0</v>
      </c>
      <c r="B2882" s="7">
        <v>9360</v>
      </c>
      <c r="C2882" s="7">
        <v>254</v>
      </c>
      <c r="D2882" s="7">
        <v>100</v>
      </c>
      <c r="E2882" s="7" t="s">
        <v>1</v>
      </c>
      <c r="F2882" s="7">
        <v>0</v>
      </c>
      <c r="G2882" s="7">
        <v>0</v>
      </c>
      <c r="H2882" s="7" t="s">
        <v>2735</v>
      </c>
      <c r="I2882" s="7" t="s">
        <v>13433</v>
      </c>
      <c r="J2882" s="7" t="s">
        <v>2181</v>
      </c>
      <c r="R2882" s="7" t="s">
        <v>0</v>
      </c>
      <c r="S2882" s="7">
        <v>9360</v>
      </c>
      <c r="T2882" s="7">
        <v>254</v>
      </c>
      <c r="U2882" s="7">
        <v>100</v>
      </c>
      <c r="V2882" s="7" t="s">
        <v>1</v>
      </c>
      <c r="W2882" s="7">
        <v>0</v>
      </c>
      <c r="X2882" s="7">
        <v>0</v>
      </c>
      <c r="Y2882" s="7" t="s">
        <v>2735</v>
      </c>
      <c r="Z2882" s="7" t="s">
        <v>13433</v>
      </c>
      <c r="AA2882" s="7" t="s">
        <v>2181</v>
      </c>
    </row>
    <row r="2883" spans="1:27" x14ac:dyDescent="0.35">
      <c r="A2883" s="7" t="s">
        <v>0</v>
      </c>
      <c r="B2883" s="7">
        <v>9360</v>
      </c>
      <c r="C2883" s="7">
        <v>254</v>
      </c>
      <c r="D2883" s="7">
        <v>100</v>
      </c>
      <c r="E2883" s="7" t="s">
        <v>1</v>
      </c>
      <c r="F2883" s="7">
        <v>0</v>
      </c>
      <c r="G2883" s="7">
        <v>0</v>
      </c>
      <c r="H2883" s="7" t="s">
        <v>2735</v>
      </c>
      <c r="I2883" s="7" t="s">
        <v>13431</v>
      </c>
      <c r="J2883" s="7" t="s">
        <v>2181</v>
      </c>
      <c r="R2883" s="7" t="s">
        <v>0</v>
      </c>
      <c r="S2883" s="7">
        <v>9360</v>
      </c>
      <c r="T2883" s="7">
        <v>254</v>
      </c>
      <c r="U2883" s="7">
        <v>100</v>
      </c>
      <c r="V2883" s="7" t="s">
        <v>1</v>
      </c>
      <c r="W2883" s="7">
        <v>0</v>
      </c>
      <c r="X2883" s="7">
        <v>0</v>
      </c>
      <c r="Y2883" s="7" t="s">
        <v>2735</v>
      </c>
      <c r="Z2883" s="7" t="s">
        <v>13431</v>
      </c>
      <c r="AA2883" s="7" t="s">
        <v>2181</v>
      </c>
    </row>
    <row r="2884" spans="1:27" x14ac:dyDescent="0.35">
      <c r="A2884" s="7" t="s">
        <v>0</v>
      </c>
      <c r="B2884" s="7">
        <v>9360</v>
      </c>
      <c r="C2884" s="7">
        <v>254</v>
      </c>
      <c r="D2884" s="7">
        <v>100</v>
      </c>
      <c r="E2884" s="7" t="s">
        <v>1</v>
      </c>
      <c r="F2884" s="7">
        <v>0</v>
      </c>
      <c r="G2884" s="7">
        <v>0</v>
      </c>
      <c r="H2884" s="7" t="s">
        <v>2735</v>
      </c>
      <c r="I2884" s="7" t="s">
        <v>13434</v>
      </c>
      <c r="J2884" s="7" t="s">
        <v>2181</v>
      </c>
      <c r="R2884" s="7" t="s">
        <v>0</v>
      </c>
      <c r="S2884" s="7">
        <v>9360</v>
      </c>
      <c r="T2884" s="7">
        <v>254</v>
      </c>
      <c r="U2884" s="7">
        <v>100</v>
      </c>
      <c r="V2884" s="7" t="s">
        <v>1</v>
      </c>
      <c r="W2884" s="7">
        <v>0</v>
      </c>
      <c r="X2884" s="7">
        <v>0</v>
      </c>
      <c r="Y2884" s="7" t="s">
        <v>2735</v>
      </c>
      <c r="Z2884" s="7" t="s">
        <v>13434</v>
      </c>
      <c r="AA2884" s="7" t="s">
        <v>2181</v>
      </c>
    </row>
    <row r="2885" spans="1:27" x14ac:dyDescent="0.35">
      <c r="A2885" s="7" t="s">
        <v>0</v>
      </c>
      <c r="B2885" s="7">
        <v>9360</v>
      </c>
      <c r="C2885" s="7">
        <v>254</v>
      </c>
      <c r="D2885" s="7">
        <v>100</v>
      </c>
      <c r="E2885" s="7" t="s">
        <v>1</v>
      </c>
      <c r="F2885" s="7">
        <v>0</v>
      </c>
      <c r="G2885" s="7">
        <v>0</v>
      </c>
      <c r="H2885" s="7" t="s">
        <v>2735</v>
      </c>
      <c r="I2885" s="7" t="s">
        <v>13432</v>
      </c>
      <c r="J2885" s="7" t="s">
        <v>2181</v>
      </c>
      <c r="R2885" s="7" t="s">
        <v>0</v>
      </c>
      <c r="S2885" s="7">
        <v>9360</v>
      </c>
      <c r="T2885" s="7">
        <v>254</v>
      </c>
      <c r="U2885" s="7">
        <v>100</v>
      </c>
      <c r="V2885" s="7" t="s">
        <v>1</v>
      </c>
      <c r="W2885" s="7">
        <v>0</v>
      </c>
      <c r="X2885" s="7">
        <v>0</v>
      </c>
      <c r="Y2885" s="7" t="s">
        <v>2735</v>
      </c>
      <c r="Z2885" s="7" t="s">
        <v>13432</v>
      </c>
      <c r="AA2885" s="7" t="s">
        <v>2181</v>
      </c>
    </row>
    <row r="2886" spans="1:27" x14ac:dyDescent="0.35">
      <c r="A2886" s="7" t="s">
        <v>0</v>
      </c>
      <c r="B2886" s="7">
        <v>9360</v>
      </c>
      <c r="C2886" s="7">
        <v>254</v>
      </c>
      <c r="D2886" s="7">
        <v>100</v>
      </c>
      <c r="E2886" s="7" t="s">
        <v>1</v>
      </c>
      <c r="F2886" s="7">
        <v>0</v>
      </c>
      <c r="G2886" s="7">
        <v>0</v>
      </c>
      <c r="H2886" s="7" t="s">
        <v>2735</v>
      </c>
      <c r="I2886" s="7" t="s">
        <v>13436</v>
      </c>
      <c r="J2886" s="7" t="s">
        <v>2181</v>
      </c>
      <c r="R2886" s="7" t="s">
        <v>0</v>
      </c>
      <c r="S2886" s="7">
        <v>9360</v>
      </c>
      <c r="T2886" s="7">
        <v>254</v>
      </c>
      <c r="U2886" s="7">
        <v>100</v>
      </c>
      <c r="V2886" s="7" t="s">
        <v>1</v>
      </c>
      <c r="W2886" s="7">
        <v>0</v>
      </c>
      <c r="X2886" s="7">
        <v>0</v>
      </c>
      <c r="Y2886" s="7" t="s">
        <v>2735</v>
      </c>
      <c r="Z2886" s="7" t="s">
        <v>13436</v>
      </c>
      <c r="AA2886" s="7" t="s">
        <v>2181</v>
      </c>
    </row>
    <row r="2887" spans="1:27" x14ac:dyDescent="0.35">
      <c r="A2887" s="7" t="s">
        <v>0</v>
      </c>
      <c r="B2887" s="7">
        <v>9360</v>
      </c>
      <c r="C2887" s="7">
        <v>254</v>
      </c>
      <c r="D2887" s="7">
        <v>100</v>
      </c>
      <c r="E2887" s="7" t="s">
        <v>1</v>
      </c>
      <c r="F2887" s="7">
        <v>0</v>
      </c>
      <c r="G2887" s="7">
        <v>0</v>
      </c>
      <c r="H2887" s="7" t="s">
        <v>2735</v>
      </c>
      <c r="I2887" s="7" t="s">
        <v>13437</v>
      </c>
      <c r="J2887" s="7" t="s">
        <v>2181</v>
      </c>
      <c r="R2887" s="7" t="s">
        <v>0</v>
      </c>
      <c r="S2887" s="7">
        <v>9360</v>
      </c>
      <c r="T2887" s="7">
        <v>254</v>
      </c>
      <c r="U2887" s="7">
        <v>100</v>
      </c>
      <c r="V2887" s="7" t="s">
        <v>1</v>
      </c>
      <c r="W2887" s="7">
        <v>0</v>
      </c>
      <c r="X2887" s="7">
        <v>0</v>
      </c>
      <c r="Y2887" s="7" t="s">
        <v>2735</v>
      </c>
      <c r="Z2887" s="7" t="s">
        <v>13437</v>
      </c>
      <c r="AA2887" s="7" t="s">
        <v>2181</v>
      </c>
    </row>
    <row r="2888" spans="1:27" x14ac:dyDescent="0.35">
      <c r="A2888" s="7" t="s">
        <v>0</v>
      </c>
      <c r="B2888" s="7">
        <v>9360</v>
      </c>
      <c r="C2888" s="7">
        <v>254</v>
      </c>
      <c r="D2888" s="7">
        <v>100</v>
      </c>
      <c r="E2888" s="7" t="s">
        <v>1</v>
      </c>
      <c r="F2888" s="7">
        <v>0</v>
      </c>
      <c r="G2888" s="7">
        <v>0</v>
      </c>
      <c r="H2888" s="7" t="s">
        <v>2735</v>
      </c>
      <c r="I2888" s="7" t="s">
        <v>13438</v>
      </c>
      <c r="J2888" s="7" t="s">
        <v>2181</v>
      </c>
      <c r="R2888" s="7" t="s">
        <v>0</v>
      </c>
      <c r="S2888" s="7">
        <v>9360</v>
      </c>
      <c r="T2888" s="7">
        <v>254</v>
      </c>
      <c r="U2888" s="7">
        <v>100</v>
      </c>
      <c r="V2888" s="7" t="s">
        <v>1</v>
      </c>
      <c r="W2888" s="7">
        <v>0</v>
      </c>
      <c r="X2888" s="7">
        <v>0</v>
      </c>
      <c r="Y2888" s="7" t="s">
        <v>2735</v>
      </c>
      <c r="Z2888" s="7" t="s">
        <v>13438</v>
      </c>
      <c r="AA2888" s="7" t="s">
        <v>2181</v>
      </c>
    </row>
    <row r="2889" spans="1:27" x14ac:dyDescent="0.35">
      <c r="A2889" s="7" t="s">
        <v>0</v>
      </c>
      <c r="B2889" s="7">
        <v>9360</v>
      </c>
      <c r="C2889" s="7">
        <v>254</v>
      </c>
      <c r="D2889" s="7">
        <v>100</v>
      </c>
      <c r="E2889" s="7" t="s">
        <v>1</v>
      </c>
      <c r="F2889" s="7">
        <v>0</v>
      </c>
      <c r="G2889" s="7">
        <v>0</v>
      </c>
      <c r="H2889" s="7" t="s">
        <v>2735</v>
      </c>
      <c r="I2889" s="7" t="s">
        <v>13439</v>
      </c>
      <c r="J2889" s="7" t="s">
        <v>2181</v>
      </c>
      <c r="R2889" s="7" t="s">
        <v>0</v>
      </c>
      <c r="S2889" s="7">
        <v>9360</v>
      </c>
      <c r="T2889" s="7">
        <v>254</v>
      </c>
      <c r="U2889" s="7">
        <v>100</v>
      </c>
      <c r="V2889" s="7" t="s">
        <v>1</v>
      </c>
      <c r="W2889" s="7">
        <v>0</v>
      </c>
      <c r="X2889" s="7">
        <v>0</v>
      </c>
      <c r="Y2889" s="7" t="s">
        <v>2735</v>
      </c>
      <c r="Z2889" s="7" t="s">
        <v>13439</v>
      </c>
      <c r="AA2889" s="7" t="s">
        <v>2181</v>
      </c>
    </row>
    <row r="2890" spans="1:27" x14ac:dyDescent="0.35">
      <c r="A2890" s="7" t="s">
        <v>0</v>
      </c>
      <c r="B2890" s="7">
        <v>9360</v>
      </c>
      <c r="C2890" s="7">
        <v>254</v>
      </c>
      <c r="D2890" s="7">
        <v>100</v>
      </c>
      <c r="E2890" s="7" t="s">
        <v>1</v>
      </c>
      <c r="F2890" s="7">
        <v>0</v>
      </c>
      <c r="G2890" s="7">
        <v>0</v>
      </c>
      <c r="H2890" s="7" t="s">
        <v>2735</v>
      </c>
      <c r="I2890" s="7" t="s">
        <v>13435</v>
      </c>
      <c r="J2890" s="7" t="s">
        <v>2181</v>
      </c>
      <c r="R2890" s="7" t="s">
        <v>0</v>
      </c>
      <c r="S2890" s="7">
        <v>9360</v>
      </c>
      <c r="T2890" s="7">
        <v>254</v>
      </c>
      <c r="U2890" s="7">
        <v>100</v>
      </c>
      <c r="V2890" s="7" t="s">
        <v>1</v>
      </c>
      <c r="W2890" s="7">
        <v>0</v>
      </c>
      <c r="X2890" s="7">
        <v>0</v>
      </c>
      <c r="Y2890" s="7" t="s">
        <v>2735</v>
      </c>
      <c r="Z2890" s="7" t="s">
        <v>13435</v>
      </c>
      <c r="AA2890" s="7" t="s">
        <v>2181</v>
      </c>
    </row>
    <row r="2891" spans="1:27" x14ac:dyDescent="0.35">
      <c r="A2891" s="7" t="s">
        <v>0</v>
      </c>
      <c r="B2891" s="7">
        <v>9360</v>
      </c>
      <c r="C2891" s="7">
        <v>254</v>
      </c>
      <c r="D2891" s="7">
        <v>100</v>
      </c>
      <c r="E2891" s="7" t="s">
        <v>1</v>
      </c>
      <c r="F2891" s="7">
        <v>0</v>
      </c>
      <c r="G2891" s="7">
        <v>0</v>
      </c>
      <c r="H2891" s="7" t="s">
        <v>2735</v>
      </c>
      <c r="I2891" s="7" t="s">
        <v>13440</v>
      </c>
      <c r="J2891" s="7" t="s">
        <v>2181</v>
      </c>
      <c r="R2891" s="7" t="s">
        <v>0</v>
      </c>
      <c r="S2891" s="7">
        <v>9360</v>
      </c>
      <c r="T2891" s="7">
        <v>254</v>
      </c>
      <c r="U2891" s="7">
        <v>100</v>
      </c>
      <c r="V2891" s="7" t="s">
        <v>1</v>
      </c>
      <c r="W2891" s="7">
        <v>0</v>
      </c>
      <c r="X2891" s="7">
        <v>0</v>
      </c>
      <c r="Y2891" s="7" t="s">
        <v>2735</v>
      </c>
      <c r="Z2891" s="7" t="s">
        <v>13440</v>
      </c>
      <c r="AA2891" s="7" t="s">
        <v>2181</v>
      </c>
    </row>
    <row r="2892" spans="1:27" x14ac:dyDescent="0.35">
      <c r="A2892" s="7" t="s">
        <v>0</v>
      </c>
      <c r="B2892" s="7">
        <v>9360</v>
      </c>
      <c r="C2892" s="7">
        <v>254</v>
      </c>
      <c r="D2892" s="7">
        <v>100</v>
      </c>
      <c r="E2892" s="7" t="s">
        <v>1</v>
      </c>
      <c r="F2892" s="7">
        <v>0</v>
      </c>
      <c r="G2892" s="7">
        <v>0</v>
      </c>
      <c r="H2892" s="7" t="s">
        <v>2735</v>
      </c>
      <c r="I2892" s="7" t="s">
        <v>13445</v>
      </c>
      <c r="J2892" s="7" t="s">
        <v>2181</v>
      </c>
      <c r="R2892" s="7" t="s">
        <v>0</v>
      </c>
      <c r="S2892" s="7">
        <v>9360</v>
      </c>
      <c r="T2892" s="7">
        <v>254</v>
      </c>
      <c r="U2892" s="7">
        <v>100</v>
      </c>
      <c r="V2892" s="7" t="s">
        <v>1</v>
      </c>
      <c r="W2892" s="7">
        <v>0</v>
      </c>
      <c r="X2892" s="7">
        <v>0</v>
      </c>
      <c r="Y2892" s="7" t="s">
        <v>2735</v>
      </c>
      <c r="Z2892" s="7" t="s">
        <v>13445</v>
      </c>
      <c r="AA2892" s="7" t="s">
        <v>2181</v>
      </c>
    </row>
    <row r="2893" spans="1:27" x14ac:dyDescent="0.35">
      <c r="A2893" s="7" t="s">
        <v>0</v>
      </c>
      <c r="B2893" s="7">
        <v>9360</v>
      </c>
      <c r="C2893" s="7">
        <v>254</v>
      </c>
      <c r="D2893" s="7">
        <v>100</v>
      </c>
      <c r="E2893" s="7" t="s">
        <v>1</v>
      </c>
      <c r="F2893" s="7">
        <v>0</v>
      </c>
      <c r="G2893" s="7">
        <v>0</v>
      </c>
      <c r="H2893" s="7" t="s">
        <v>2735</v>
      </c>
      <c r="I2893" s="7" t="s">
        <v>13443</v>
      </c>
      <c r="J2893" s="7" t="s">
        <v>2181</v>
      </c>
      <c r="R2893" s="7" t="s">
        <v>0</v>
      </c>
      <c r="S2893" s="7">
        <v>9360</v>
      </c>
      <c r="T2893" s="7">
        <v>254</v>
      </c>
      <c r="U2893" s="7">
        <v>100</v>
      </c>
      <c r="V2893" s="7" t="s">
        <v>1</v>
      </c>
      <c r="W2893" s="7">
        <v>0</v>
      </c>
      <c r="X2893" s="7">
        <v>0</v>
      </c>
      <c r="Y2893" s="7" t="s">
        <v>2735</v>
      </c>
      <c r="Z2893" s="7" t="s">
        <v>13443</v>
      </c>
      <c r="AA2893" s="7" t="s">
        <v>2181</v>
      </c>
    </row>
    <row r="2894" spans="1:27" x14ac:dyDescent="0.35">
      <c r="A2894" s="7" t="s">
        <v>0</v>
      </c>
      <c r="B2894" s="7">
        <v>9360</v>
      </c>
      <c r="C2894" s="7">
        <v>254</v>
      </c>
      <c r="D2894" s="7">
        <v>100</v>
      </c>
      <c r="E2894" s="7" t="s">
        <v>1</v>
      </c>
      <c r="F2894" s="7">
        <v>0</v>
      </c>
      <c r="G2894" s="7">
        <v>0</v>
      </c>
      <c r="H2894" s="7" t="s">
        <v>2735</v>
      </c>
      <c r="I2894" s="7" t="s">
        <v>13441</v>
      </c>
      <c r="J2894" s="7" t="s">
        <v>2181</v>
      </c>
      <c r="R2894" s="7" t="s">
        <v>0</v>
      </c>
      <c r="S2894" s="7">
        <v>9360</v>
      </c>
      <c r="T2894" s="7">
        <v>254</v>
      </c>
      <c r="U2894" s="7">
        <v>100</v>
      </c>
      <c r="V2894" s="7" t="s">
        <v>1</v>
      </c>
      <c r="W2894" s="7">
        <v>0</v>
      </c>
      <c r="X2894" s="7">
        <v>0</v>
      </c>
      <c r="Y2894" s="7" t="s">
        <v>2735</v>
      </c>
      <c r="Z2894" s="7" t="s">
        <v>13441</v>
      </c>
      <c r="AA2894" s="7" t="s">
        <v>2181</v>
      </c>
    </row>
    <row r="2895" spans="1:27" x14ac:dyDescent="0.35">
      <c r="A2895" s="7" t="s">
        <v>0</v>
      </c>
      <c r="B2895" s="7">
        <v>9360</v>
      </c>
      <c r="C2895" s="7">
        <v>254</v>
      </c>
      <c r="D2895" s="7">
        <v>100</v>
      </c>
      <c r="E2895" s="7" t="s">
        <v>1</v>
      </c>
      <c r="F2895" s="7">
        <v>0</v>
      </c>
      <c r="G2895" s="7">
        <v>0</v>
      </c>
      <c r="H2895" s="7" t="s">
        <v>2735</v>
      </c>
      <c r="I2895" s="7" t="s">
        <v>13442</v>
      </c>
      <c r="J2895" s="7" t="s">
        <v>2181</v>
      </c>
      <c r="R2895" s="7" t="s">
        <v>0</v>
      </c>
      <c r="S2895" s="7">
        <v>9360</v>
      </c>
      <c r="T2895" s="7">
        <v>254</v>
      </c>
      <c r="U2895" s="7">
        <v>100</v>
      </c>
      <c r="V2895" s="7" t="s">
        <v>1</v>
      </c>
      <c r="W2895" s="7">
        <v>0</v>
      </c>
      <c r="X2895" s="7">
        <v>0</v>
      </c>
      <c r="Y2895" s="7" t="s">
        <v>2735</v>
      </c>
      <c r="Z2895" s="7" t="s">
        <v>13442</v>
      </c>
      <c r="AA2895" s="7" t="s">
        <v>2181</v>
      </c>
    </row>
    <row r="2896" spans="1:27" x14ac:dyDescent="0.35">
      <c r="A2896" s="7" t="s">
        <v>0</v>
      </c>
      <c r="B2896" s="7">
        <v>9360</v>
      </c>
      <c r="C2896" s="7">
        <v>254</v>
      </c>
      <c r="D2896" s="7">
        <v>100</v>
      </c>
      <c r="E2896" s="7" t="s">
        <v>1</v>
      </c>
      <c r="F2896" s="7">
        <v>0</v>
      </c>
      <c r="G2896" s="7">
        <v>0</v>
      </c>
      <c r="H2896" s="7" t="s">
        <v>2735</v>
      </c>
      <c r="I2896" s="7" t="s">
        <v>13444</v>
      </c>
      <c r="J2896" s="7" t="s">
        <v>2181</v>
      </c>
      <c r="R2896" s="7" t="s">
        <v>0</v>
      </c>
      <c r="S2896" s="7">
        <v>9360</v>
      </c>
      <c r="T2896" s="7">
        <v>254</v>
      </c>
      <c r="U2896" s="7">
        <v>100</v>
      </c>
      <c r="V2896" s="7" t="s">
        <v>1</v>
      </c>
      <c r="W2896" s="7">
        <v>0</v>
      </c>
      <c r="X2896" s="7">
        <v>0</v>
      </c>
      <c r="Y2896" s="7" t="s">
        <v>2735</v>
      </c>
      <c r="Z2896" s="7" t="s">
        <v>13444</v>
      </c>
      <c r="AA2896" s="7" t="s">
        <v>2181</v>
      </c>
    </row>
    <row r="2897" spans="1:27" x14ac:dyDescent="0.35">
      <c r="A2897" s="7" t="s">
        <v>0</v>
      </c>
      <c r="B2897" s="7">
        <v>9360</v>
      </c>
      <c r="C2897" s="7">
        <v>254</v>
      </c>
      <c r="D2897" s="7">
        <v>100</v>
      </c>
      <c r="E2897" s="7" t="s">
        <v>1</v>
      </c>
      <c r="F2897" s="7">
        <v>0</v>
      </c>
      <c r="G2897" s="7">
        <v>0</v>
      </c>
      <c r="H2897" s="7" t="s">
        <v>2735</v>
      </c>
      <c r="I2897" s="7" t="s">
        <v>13447</v>
      </c>
      <c r="J2897" s="7" t="s">
        <v>2181</v>
      </c>
      <c r="R2897" s="7" t="s">
        <v>0</v>
      </c>
      <c r="S2897" s="7">
        <v>9360</v>
      </c>
      <c r="T2897" s="7">
        <v>254</v>
      </c>
      <c r="U2897" s="7">
        <v>100</v>
      </c>
      <c r="V2897" s="7" t="s">
        <v>1</v>
      </c>
      <c r="W2897" s="7">
        <v>0</v>
      </c>
      <c r="X2897" s="7">
        <v>0</v>
      </c>
      <c r="Y2897" s="7" t="s">
        <v>2735</v>
      </c>
      <c r="Z2897" s="7" t="s">
        <v>13447</v>
      </c>
      <c r="AA2897" s="7" t="s">
        <v>2181</v>
      </c>
    </row>
    <row r="2898" spans="1:27" x14ac:dyDescent="0.35">
      <c r="A2898" s="7" t="s">
        <v>0</v>
      </c>
      <c r="B2898" s="7">
        <v>9360</v>
      </c>
      <c r="C2898" s="7">
        <v>254</v>
      </c>
      <c r="D2898" s="7">
        <v>100</v>
      </c>
      <c r="E2898" s="7" t="s">
        <v>1</v>
      </c>
      <c r="F2898" s="7">
        <v>0</v>
      </c>
      <c r="G2898" s="7">
        <v>0</v>
      </c>
      <c r="H2898" s="7" t="s">
        <v>2735</v>
      </c>
      <c r="I2898" s="7" t="s">
        <v>13446</v>
      </c>
      <c r="J2898" s="7" t="s">
        <v>2181</v>
      </c>
      <c r="R2898" s="7" t="s">
        <v>0</v>
      </c>
      <c r="S2898" s="7">
        <v>9360</v>
      </c>
      <c r="T2898" s="7">
        <v>254</v>
      </c>
      <c r="U2898" s="7">
        <v>100</v>
      </c>
      <c r="V2898" s="7" t="s">
        <v>1</v>
      </c>
      <c r="W2898" s="7">
        <v>0</v>
      </c>
      <c r="X2898" s="7">
        <v>0</v>
      </c>
      <c r="Y2898" s="7" t="s">
        <v>2735</v>
      </c>
      <c r="Z2898" s="7" t="s">
        <v>13446</v>
      </c>
      <c r="AA2898" s="7" t="s">
        <v>2181</v>
      </c>
    </row>
    <row r="2899" spans="1:27" x14ac:dyDescent="0.35">
      <c r="A2899" s="7" t="s">
        <v>0</v>
      </c>
      <c r="B2899" s="7">
        <v>9360</v>
      </c>
      <c r="C2899" s="7">
        <v>254</v>
      </c>
      <c r="D2899" s="7">
        <v>100</v>
      </c>
      <c r="E2899" s="7" t="s">
        <v>1</v>
      </c>
      <c r="F2899" s="7">
        <v>0</v>
      </c>
      <c r="G2899" s="7">
        <v>0</v>
      </c>
      <c r="H2899" s="7" t="s">
        <v>2735</v>
      </c>
      <c r="I2899" s="7" t="s">
        <v>13448</v>
      </c>
      <c r="J2899" s="7" t="s">
        <v>2181</v>
      </c>
      <c r="R2899" s="7" t="s">
        <v>0</v>
      </c>
      <c r="S2899" s="7">
        <v>9360</v>
      </c>
      <c r="T2899" s="7">
        <v>254</v>
      </c>
      <c r="U2899" s="7">
        <v>100</v>
      </c>
      <c r="V2899" s="7" t="s">
        <v>1</v>
      </c>
      <c r="W2899" s="7">
        <v>0</v>
      </c>
      <c r="X2899" s="7">
        <v>0</v>
      </c>
      <c r="Y2899" s="7" t="s">
        <v>2735</v>
      </c>
      <c r="Z2899" s="7" t="s">
        <v>13448</v>
      </c>
      <c r="AA2899" s="7" t="s">
        <v>2181</v>
      </c>
    </row>
    <row r="2900" spans="1:27" x14ac:dyDescent="0.35">
      <c r="A2900" s="7" t="s">
        <v>0</v>
      </c>
      <c r="B2900" s="7">
        <v>9360</v>
      </c>
      <c r="C2900" s="7">
        <v>254</v>
      </c>
      <c r="D2900" s="7">
        <v>100</v>
      </c>
      <c r="E2900" s="7" t="s">
        <v>1</v>
      </c>
      <c r="F2900" s="7">
        <v>0</v>
      </c>
      <c r="G2900" s="7">
        <v>0</v>
      </c>
      <c r="H2900" s="7" t="s">
        <v>2735</v>
      </c>
      <c r="I2900" s="7" t="s">
        <v>13449</v>
      </c>
      <c r="J2900" s="7" t="s">
        <v>2181</v>
      </c>
      <c r="R2900" s="7" t="s">
        <v>0</v>
      </c>
      <c r="S2900" s="7">
        <v>9360</v>
      </c>
      <c r="T2900" s="7">
        <v>254</v>
      </c>
      <c r="U2900" s="7">
        <v>100</v>
      </c>
      <c r="V2900" s="7" t="s">
        <v>1</v>
      </c>
      <c r="W2900" s="7">
        <v>0</v>
      </c>
      <c r="X2900" s="7">
        <v>0</v>
      </c>
      <c r="Y2900" s="7" t="s">
        <v>2735</v>
      </c>
      <c r="Z2900" s="7" t="s">
        <v>13449</v>
      </c>
      <c r="AA2900" s="7" t="s">
        <v>2181</v>
      </c>
    </row>
    <row r="2901" spans="1:27" x14ac:dyDescent="0.35">
      <c r="A2901" s="7" t="s">
        <v>0</v>
      </c>
      <c r="B2901" s="7">
        <v>9360</v>
      </c>
      <c r="C2901" s="7">
        <v>254</v>
      </c>
      <c r="D2901" s="7">
        <v>100</v>
      </c>
      <c r="E2901" s="7" t="s">
        <v>1</v>
      </c>
      <c r="F2901" s="7">
        <v>0</v>
      </c>
      <c r="G2901" s="7">
        <v>0</v>
      </c>
      <c r="H2901" s="7" t="s">
        <v>2735</v>
      </c>
      <c r="I2901" s="7" t="s">
        <v>13450</v>
      </c>
      <c r="J2901" s="7" t="s">
        <v>2181</v>
      </c>
      <c r="R2901" s="7" t="s">
        <v>0</v>
      </c>
      <c r="S2901" s="7">
        <v>9360</v>
      </c>
      <c r="T2901" s="7">
        <v>254</v>
      </c>
      <c r="U2901" s="7">
        <v>100</v>
      </c>
      <c r="V2901" s="7" t="s">
        <v>1</v>
      </c>
      <c r="W2901" s="7">
        <v>0</v>
      </c>
      <c r="X2901" s="7">
        <v>0</v>
      </c>
      <c r="Y2901" s="7" t="s">
        <v>2735</v>
      </c>
      <c r="Z2901" s="7" t="s">
        <v>13450</v>
      </c>
      <c r="AA2901" s="7" t="s">
        <v>2181</v>
      </c>
    </row>
    <row r="2902" spans="1:27" x14ac:dyDescent="0.35">
      <c r="A2902" s="7" t="s">
        <v>0</v>
      </c>
      <c r="B2902" s="7">
        <v>9360</v>
      </c>
      <c r="C2902" s="7">
        <v>254</v>
      </c>
      <c r="D2902" s="7">
        <v>100</v>
      </c>
      <c r="E2902" s="7" t="s">
        <v>1</v>
      </c>
      <c r="F2902" s="7">
        <v>0</v>
      </c>
      <c r="G2902" s="7">
        <v>0</v>
      </c>
      <c r="H2902" s="7" t="s">
        <v>2735</v>
      </c>
      <c r="I2902" s="7" t="s">
        <v>13452</v>
      </c>
      <c r="J2902" s="7" t="s">
        <v>2181</v>
      </c>
      <c r="R2902" s="7" t="s">
        <v>0</v>
      </c>
      <c r="S2902" s="7">
        <v>9360</v>
      </c>
      <c r="T2902" s="7">
        <v>254</v>
      </c>
      <c r="U2902" s="7">
        <v>100</v>
      </c>
      <c r="V2902" s="7" t="s">
        <v>1</v>
      </c>
      <c r="W2902" s="7">
        <v>0</v>
      </c>
      <c r="X2902" s="7">
        <v>0</v>
      </c>
      <c r="Y2902" s="7" t="s">
        <v>2735</v>
      </c>
      <c r="Z2902" s="7" t="s">
        <v>13452</v>
      </c>
      <c r="AA2902" s="7" t="s">
        <v>2181</v>
      </c>
    </row>
    <row r="2903" spans="1:27" x14ac:dyDescent="0.35">
      <c r="A2903" s="7" t="s">
        <v>0</v>
      </c>
      <c r="B2903" s="7">
        <v>9360</v>
      </c>
      <c r="C2903" s="7">
        <v>254</v>
      </c>
      <c r="D2903" s="7">
        <v>100</v>
      </c>
      <c r="E2903" s="7" t="s">
        <v>1</v>
      </c>
      <c r="F2903" s="7">
        <v>0</v>
      </c>
      <c r="G2903" s="7">
        <v>0</v>
      </c>
      <c r="H2903" s="7" t="s">
        <v>2735</v>
      </c>
      <c r="I2903" s="7" t="s">
        <v>13454</v>
      </c>
      <c r="J2903" s="7" t="s">
        <v>2181</v>
      </c>
      <c r="R2903" s="7" t="s">
        <v>0</v>
      </c>
      <c r="S2903" s="7">
        <v>9360</v>
      </c>
      <c r="T2903" s="7">
        <v>254</v>
      </c>
      <c r="U2903" s="7">
        <v>100</v>
      </c>
      <c r="V2903" s="7" t="s">
        <v>1</v>
      </c>
      <c r="W2903" s="7">
        <v>0</v>
      </c>
      <c r="X2903" s="7">
        <v>0</v>
      </c>
      <c r="Y2903" s="7" t="s">
        <v>2735</v>
      </c>
      <c r="Z2903" s="7" t="s">
        <v>13454</v>
      </c>
      <c r="AA2903" s="7" t="s">
        <v>2181</v>
      </c>
    </row>
    <row r="2904" spans="1:27" x14ac:dyDescent="0.35">
      <c r="A2904" s="7" t="s">
        <v>0</v>
      </c>
      <c r="B2904" s="7">
        <v>9360</v>
      </c>
      <c r="C2904" s="7">
        <v>254</v>
      </c>
      <c r="D2904" s="7">
        <v>100</v>
      </c>
      <c r="E2904" s="7" t="s">
        <v>1</v>
      </c>
      <c r="F2904" s="7">
        <v>0</v>
      </c>
      <c r="G2904" s="7">
        <v>0</v>
      </c>
      <c r="H2904" s="7" t="s">
        <v>2735</v>
      </c>
      <c r="I2904" s="7" t="s">
        <v>13451</v>
      </c>
      <c r="J2904" s="7" t="s">
        <v>2181</v>
      </c>
      <c r="R2904" s="7" t="s">
        <v>0</v>
      </c>
      <c r="S2904" s="7">
        <v>9360</v>
      </c>
      <c r="T2904" s="7">
        <v>254</v>
      </c>
      <c r="U2904" s="7">
        <v>100</v>
      </c>
      <c r="V2904" s="7" t="s">
        <v>1</v>
      </c>
      <c r="W2904" s="7">
        <v>0</v>
      </c>
      <c r="X2904" s="7">
        <v>0</v>
      </c>
      <c r="Y2904" s="7" t="s">
        <v>2735</v>
      </c>
      <c r="Z2904" s="7" t="s">
        <v>13451</v>
      </c>
      <c r="AA2904" s="7" t="s">
        <v>2181</v>
      </c>
    </row>
    <row r="2905" spans="1:27" x14ac:dyDescent="0.35">
      <c r="A2905" s="7" t="s">
        <v>0</v>
      </c>
      <c r="B2905" s="7">
        <v>9360</v>
      </c>
      <c r="C2905" s="7">
        <v>254</v>
      </c>
      <c r="D2905" s="7">
        <v>100</v>
      </c>
      <c r="E2905" s="7" t="s">
        <v>1</v>
      </c>
      <c r="F2905" s="7">
        <v>0</v>
      </c>
      <c r="G2905" s="7">
        <v>0</v>
      </c>
      <c r="H2905" s="7" t="s">
        <v>2735</v>
      </c>
      <c r="I2905" s="7" t="s">
        <v>13455</v>
      </c>
      <c r="J2905" s="7" t="s">
        <v>2181</v>
      </c>
      <c r="R2905" s="7" t="s">
        <v>0</v>
      </c>
      <c r="S2905" s="7">
        <v>9360</v>
      </c>
      <c r="T2905" s="7">
        <v>254</v>
      </c>
      <c r="U2905" s="7">
        <v>100</v>
      </c>
      <c r="V2905" s="7" t="s">
        <v>1</v>
      </c>
      <c r="W2905" s="7">
        <v>0</v>
      </c>
      <c r="X2905" s="7">
        <v>0</v>
      </c>
      <c r="Y2905" s="7" t="s">
        <v>2735</v>
      </c>
      <c r="Z2905" s="7" t="s">
        <v>13455</v>
      </c>
      <c r="AA2905" s="7" t="s">
        <v>2181</v>
      </c>
    </row>
    <row r="2906" spans="1:27" x14ac:dyDescent="0.35">
      <c r="A2906" s="7" t="s">
        <v>0</v>
      </c>
      <c r="B2906" s="7">
        <v>9360</v>
      </c>
      <c r="C2906" s="7">
        <v>254</v>
      </c>
      <c r="D2906" s="7">
        <v>100</v>
      </c>
      <c r="E2906" s="7" t="s">
        <v>1</v>
      </c>
      <c r="F2906" s="7">
        <v>0</v>
      </c>
      <c r="G2906" s="7">
        <v>0</v>
      </c>
      <c r="H2906" s="7" t="s">
        <v>2735</v>
      </c>
      <c r="I2906" s="7" t="s">
        <v>13456</v>
      </c>
      <c r="J2906" s="7" t="s">
        <v>2181</v>
      </c>
      <c r="R2906" s="7" t="s">
        <v>0</v>
      </c>
      <c r="S2906" s="7">
        <v>9360</v>
      </c>
      <c r="T2906" s="7">
        <v>254</v>
      </c>
      <c r="U2906" s="7">
        <v>100</v>
      </c>
      <c r="V2906" s="7" t="s">
        <v>1</v>
      </c>
      <c r="W2906" s="7">
        <v>0</v>
      </c>
      <c r="X2906" s="7">
        <v>0</v>
      </c>
      <c r="Y2906" s="7" t="s">
        <v>2735</v>
      </c>
      <c r="Z2906" s="7" t="s">
        <v>13456</v>
      </c>
      <c r="AA2906" s="7" t="s">
        <v>2181</v>
      </c>
    </row>
    <row r="2907" spans="1:27" x14ac:dyDescent="0.35">
      <c r="A2907" s="7" t="s">
        <v>0</v>
      </c>
      <c r="B2907" s="7">
        <v>9360</v>
      </c>
      <c r="C2907" s="7">
        <v>254</v>
      </c>
      <c r="D2907" s="7">
        <v>100</v>
      </c>
      <c r="E2907" s="7" t="s">
        <v>1</v>
      </c>
      <c r="F2907" s="7">
        <v>0</v>
      </c>
      <c r="G2907" s="7">
        <v>0</v>
      </c>
      <c r="H2907" s="7" t="s">
        <v>2735</v>
      </c>
      <c r="I2907" s="7" t="s">
        <v>13453</v>
      </c>
      <c r="J2907" s="7" t="s">
        <v>2181</v>
      </c>
      <c r="R2907" s="7" t="s">
        <v>0</v>
      </c>
      <c r="S2907" s="7">
        <v>9360</v>
      </c>
      <c r="T2907" s="7">
        <v>254</v>
      </c>
      <c r="U2907" s="7">
        <v>100</v>
      </c>
      <c r="V2907" s="7" t="s">
        <v>1</v>
      </c>
      <c r="W2907" s="7">
        <v>0</v>
      </c>
      <c r="X2907" s="7">
        <v>0</v>
      </c>
      <c r="Y2907" s="7" t="s">
        <v>2735</v>
      </c>
      <c r="Z2907" s="7" t="s">
        <v>13453</v>
      </c>
      <c r="AA2907" s="7" t="s">
        <v>2181</v>
      </c>
    </row>
    <row r="2908" spans="1:27" x14ac:dyDescent="0.35">
      <c r="A2908" s="7" t="s">
        <v>0</v>
      </c>
      <c r="B2908" s="7">
        <v>9360</v>
      </c>
      <c r="C2908" s="7">
        <v>254</v>
      </c>
      <c r="D2908" s="7">
        <v>100</v>
      </c>
      <c r="E2908" s="7" t="s">
        <v>1</v>
      </c>
      <c r="F2908" s="7">
        <v>0</v>
      </c>
      <c r="G2908" s="7">
        <v>0</v>
      </c>
      <c r="H2908" s="7" t="s">
        <v>2735</v>
      </c>
      <c r="I2908" s="7" t="s">
        <v>13457</v>
      </c>
      <c r="J2908" s="7" t="s">
        <v>2181</v>
      </c>
      <c r="R2908" s="7" t="s">
        <v>0</v>
      </c>
      <c r="S2908" s="7">
        <v>9360</v>
      </c>
      <c r="T2908" s="7">
        <v>254</v>
      </c>
      <c r="U2908" s="7">
        <v>100</v>
      </c>
      <c r="V2908" s="7" t="s">
        <v>1</v>
      </c>
      <c r="W2908" s="7">
        <v>0</v>
      </c>
      <c r="X2908" s="7">
        <v>0</v>
      </c>
      <c r="Y2908" s="7" t="s">
        <v>2735</v>
      </c>
      <c r="Z2908" s="7" t="s">
        <v>13457</v>
      </c>
      <c r="AA2908" s="7" t="s">
        <v>2181</v>
      </c>
    </row>
    <row r="2909" spans="1:27" x14ac:dyDescent="0.35">
      <c r="A2909" s="7" t="s">
        <v>0</v>
      </c>
      <c r="B2909" s="7">
        <v>9360</v>
      </c>
      <c r="C2909" s="7">
        <v>254</v>
      </c>
      <c r="D2909" s="7">
        <v>100</v>
      </c>
      <c r="E2909" s="7" t="s">
        <v>1</v>
      </c>
      <c r="F2909" s="7">
        <v>0</v>
      </c>
      <c r="G2909" s="7">
        <v>0</v>
      </c>
      <c r="H2909" s="7" t="s">
        <v>2735</v>
      </c>
      <c r="I2909" s="7" t="s">
        <v>13458</v>
      </c>
      <c r="J2909" s="7" t="s">
        <v>2181</v>
      </c>
      <c r="R2909" s="7" t="s">
        <v>0</v>
      </c>
      <c r="S2909" s="7">
        <v>9360</v>
      </c>
      <c r="T2909" s="7">
        <v>254</v>
      </c>
      <c r="U2909" s="7">
        <v>100</v>
      </c>
      <c r="V2909" s="7" t="s">
        <v>1</v>
      </c>
      <c r="W2909" s="7">
        <v>0</v>
      </c>
      <c r="X2909" s="7">
        <v>0</v>
      </c>
      <c r="Y2909" s="7" t="s">
        <v>2735</v>
      </c>
      <c r="Z2909" s="7" t="s">
        <v>13458</v>
      </c>
      <c r="AA2909" s="7" t="s">
        <v>2181</v>
      </c>
    </row>
    <row r="2910" spans="1:27" x14ac:dyDescent="0.35">
      <c r="A2910" s="7" t="s">
        <v>0</v>
      </c>
      <c r="B2910" s="7">
        <v>9360</v>
      </c>
      <c r="C2910" s="7">
        <v>254</v>
      </c>
      <c r="D2910" s="7">
        <v>100</v>
      </c>
      <c r="E2910" s="7" t="s">
        <v>1</v>
      </c>
      <c r="F2910" s="7">
        <v>0</v>
      </c>
      <c r="G2910" s="7">
        <v>0</v>
      </c>
      <c r="H2910" s="7" t="s">
        <v>2735</v>
      </c>
      <c r="I2910" s="7" t="s">
        <v>13460</v>
      </c>
      <c r="J2910" s="7" t="s">
        <v>2181</v>
      </c>
      <c r="R2910" s="7" t="s">
        <v>0</v>
      </c>
      <c r="S2910" s="7">
        <v>9360</v>
      </c>
      <c r="T2910" s="7">
        <v>254</v>
      </c>
      <c r="U2910" s="7">
        <v>100</v>
      </c>
      <c r="V2910" s="7" t="s">
        <v>1</v>
      </c>
      <c r="W2910" s="7">
        <v>0</v>
      </c>
      <c r="X2910" s="7">
        <v>0</v>
      </c>
      <c r="Y2910" s="7" t="s">
        <v>2735</v>
      </c>
      <c r="Z2910" s="7" t="s">
        <v>13460</v>
      </c>
      <c r="AA2910" s="7" t="s">
        <v>2181</v>
      </c>
    </row>
    <row r="2911" spans="1:27" x14ac:dyDescent="0.35">
      <c r="A2911" s="7" t="s">
        <v>0</v>
      </c>
      <c r="B2911" s="7">
        <v>9360</v>
      </c>
      <c r="C2911" s="7">
        <v>254</v>
      </c>
      <c r="D2911" s="7">
        <v>100</v>
      </c>
      <c r="E2911" s="7" t="s">
        <v>1</v>
      </c>
      <c r="F2911" s="7">
        <v>0</v>
      </c>
      <c r="G2911" s="7">
        <v>0</v>
      </c>
      <c r="H2911" s="7" t="s">
        <v>2735</v>
      </c>
      <c r="I2911" s="7" t="s">
        <v>13461</v>
      </c>
      <c r="J2911" s="7" t="s">
        <v>2181</v>
      </c>
      <c r="R2911" s="7" t="s">
        <v>0</v>
      </c>
      <c r="S2911" s="7">
        <v>9360</v>
      </c>
      <c r="T2911" s="7">
        <v>254</v>
      </c>
      <c r="U2911" s="7">
        <v>100</v>
      </c>
      <c r="V2911" s="7" t="s">
        <v>1</v>
      </c>
      <c r="W2911" s="7">
        <v>0</v>
      </c>
      <c r="X2911" s="7">
        <v>0</v>
      </c>
      <c r="Y2911" s="7" t="s">
        <v>2735</v>
      </c>
      <c r="Z2911" s="7" t="s">
        <v>13461</v>
      </c>
      <c r="AA2911" s="7" t="s">
        <v>2181</v>
      </c>
    </row>
    <row r="2912" spans="1:27" x14ac:dyDescent="0.35">
      <c r="A2912" s="7" t="s">
        <v>0</v>
      </c>
      <c r="B2912" s="7">
        <v>9360</v>
      </c>
      <c r="C2912" s="7">
        <v>254</v>
      </c>
      <c r="D2912" s="7">
        <v>100</v>
      </c>
      <c r="E2912" s="7" t="s">
        <v>1</v>
      </c>
      <c r="F2912" s="7">
        <v>0</v>
      </c>
      <c r="G2912" s="7">
        <v>0</v>
      </c>
      <c r="H2912" s="7" t="s">
        <v>2735</v>
      </c>
      <c r="I2912" s="7" t="s">
        <v>13459</v>
      </c>
      <c r="J2912" s="7" t="s">
        <v>2181</v>
      </c>
      <c r="R2912" s="7" t="s">
        <v>0</v>
      </c>
      <c r="S2912" s="7">
        <v>9360</v>
      </c>
      <c r="T2912" s="7">
        <v>254</v>
      </c>
      <c r="U2912" s="7">
        <v>100</v>
      </c>
      <c r="V2912" s="7" t="s">
        <v>1</v>
      </c>
      <c r="W2912" s="7">
        <v>0</v>
      </c>
      <c r="X2912" s="7">
        <v>0</v>
      </c>
      <c r="Y2912" s="7" t="s">
        <v>2735</v>
      </c>
      <c r="Z2912" s="7" t="s">
        <v>13459</v>
      </c>
      <c r="AA2912" s="7" t="s">
        <v>2181</v>
      </c>
    </row>
    <row r="2913" spans="1:27" x14ac:dyDescent="0.35">
      <c r="A2913" s="7" t="s">
        <v>0</v>
      </c>
      <c r="B2913" s="7">
        <v>9360</v>
      </c>
      <c r="C2913" s="7">
        <v>254</v>
      </c>
      <c r="D2913" s="7">
        <v>100</v>
      </c>
      <c r="E2913" s="7" t="s">
        <v>1</v>
      </c>
      <c r="F2913" s="7">
        <v>0</v>
      </c>
      <c r="G2913" s="7">
        <v>0</v>
      </c>
      <c r="H2913" s="7" t="s">
        <v>2735</v>
      </c>
      <c r="I2913" s="7" t="s">
        <v>13463</v>
      </c>
      <c r="J2913" s="7" t="s">
        <v>2181</v>
      </c>
      <c r="R2913" s="7" t="s">
        <v>0</v>
      </c>
      <c r="S2913" s="7">
        <v>9360</v>
      </c>
      <c r="T2913" s="7">
        <v>254</v>
      </c>
      <c r="U2913" s="7">
        <v>100</v>
      </c>
      <c r="V2913" s="7" t="s">
        <v>1</v>
      </c>
      <c r="W2913" s="7">
        <v>0</v>
      </c>
      <c r="X2913" s="7">
        <v>0</v>
      </c>
      <c r="Y2913" s="7" t="s">
        <v>2735</v>
      </c>
      <c r="Z2913" s="7" t="s">
        <v>13463</v>
      </c>
      <c r="AA2913" s="7" t="s">
        <v>2181</v>
      </c>
    </row>
    <row r="2914" spans="1:27" x14ac:dyDescent="0.35">
      <c r="A2914" s="7" t="s">
        <v>0</v>
      </c>
      <c r="B2914" s="7">
        <v>9360</v>
      </c>
      <c r="C2914" s="7">
        <v>254</v>
      </c>
      <c r="D2914" s="7">
        <v>100</v>
      </c>
      <c r="E2914" s="7" t="s">
        <v>1</v>
      </c>
      <c r="F2914" s="7">
        <v>0</v>
      </c>
      <c r="G2914" s="7">
        <v>0</v>
      </c>
      <c r="H2914" s="7" t="s">
        <v>2735</v>
      </c>
      <c r="I2914" s="7" t="s">
        <v>13464</v>
      </c>
      <c r="J2914" s="7" t="s">
        <v>2181</v>
      </c>
      <c r="R2914" s="7" t="s">
        <v>0</v>
      </c>
      <c r="S2914" s="7">
        <v>9360</v>
      </c>
      <c r="T2914" s="7">
        <v>254</v>
      </c>
      <c r="U2914" s="7">
        <v>100</v>
      </c>
      <c r="V2914" s="7" t="s">
        <v>1</v>
      </c>
      <c r="W2914" s="7">
        <v>0</v>
      </c>
      <c r="X2914" s="7">
        <v>0</v>
      </c>
      <c r="Y2914" s="7" t="s">
        <v>2735</v>
      </c>
      <c r="Z2914" s="7" t="s">
        <v>13464</v>
      </c>
      <c r="AA2914" s="7" t="s">
        <v>2181</v>
      </c>
    </row>
    <row r="2915" spans="1:27" x14ac:dyDescent="0.35">
      <c r="A2915" s="7" t="s">
        <v>0</v>
      </c>
      <c r="B2915" s="7">
        <v>9360</v>
      </c>
      <c r="C2915" s="7">
        <v>254</v>
      </c>
      <c r="D2915" s="7">
        <v>100</v>
      </c>
      <c r="E2915" s="7" t="s">
        <v>1</v>
      </c>
      <c r="F2915" s="7">
        <v>0</v>
      </c>
      <c r="G2915" s="7">
        <v>0</v>
      </c>
      <c r="H2915" s="7" t="s">
        <v>2735</v>
      </c>
      <c r="I2915" s="7" t="s">
        <v>13462</v>
      </c>
      <c r="J2915" s="7" t="s">
        <v>2181</v>
      </c>
      <c r="R2915" s="7" t="s">
        <v>0</v>
      </c>
      <c r="S2915" s="7">
        <v>9360</v>
      </c>
      <c r="T2915" s="7">
        <v>254</v>
      </c>
      <c r="U2915" s="7">
        <v>100</v>
      </c>
      <c r="V2915" s="7" t="s">
        <v>1</v>
      </c>
      <c r="W2915" s="7">
        <v>0</v>
      </c>
      <c r="X2915" s="7">
        <v>0</v>
      </c>
      <c r="Y2915" s="7" t="s">
        <v>2735</v>
      </c>
      <c r="Z2915" s="7" t="s">
        <v>13462</v>
      </c>
      <c r="AA2915" s="7" t="s">
        <v>2181</v>
      </c>
    </row>
    <row r="2916" spans="1:27" x14ac:dyDescent="0.35">
      <c r="A2916" s="7" t="s">
        <v>0</v>
      </c>
      <c r="B2916" s="7">
        <v>9360</v>
      </c>
      <c r="C2916" s="7">
        <v>254</v>
      </c>
      <c r="D2916" s="7">
        <v>100</v>
      </c>
      <c r="E2916" s="7" t="s">
        <v>1</v>
      </c>
      <c r="F2916" s="7">
        <v>0</v>
      </c>
      <c r="G2916" s="7">
        <v>0</v>
      </c>
      <c r="H2916" s="7" t="s">
        <v>2735</v>
      </c>
      <c r="I2916" s="7" t="s">
        <v>13465</v>
      </c>
      <c r="J2916" s="7" t="s">
        <v>2181</v>
      </c>
      <c r="R2916" s="7" t="s">
        <v>0</v>
      </c>
      <c r="S2916" s="7">
        <v>9360</v>
      </c>
      <c r="T2916" s="7">
        <v>254</v>
      </c>
      <c r="U2916" s="7">
        <v>100</v>
      </c>
      <c r="V2916" s="7" t="s">
        <v>1</v>
      </c>
      <c r="W2916" s="7">
        <v>0</v>
      </c>
      <c r="X2916" s="7">
        <v>0</v>
      </c>
      <c r="Y2916" s="7" t="s">
        <v>2735</v>
      </c>
      <c r="Z2916" s="7" t="s">
        <v>13465</v>
      </c>
      <c r="AA2916" s="7" t="s">
        <v>2181</v>
      </c>
    </row>
    <row r="2917" spans="1:27" x14ac:dyDescent="0.35">
      <c r="A2917" s="7" t="s">
        <v>0</v>
      </c>
      <c r="B2917" s="7">
        <v>9360</v>
      </c>
      <c r="C2917" s="7">
        <v>254</v>
      </c>
      <c r="D2917" s="7">
        <v>100</v>
      </c>
      <c r="E2917" s="7" t="s">
        <v>1</v>
      </c>
      <c r="F2917" s="7">
        <v>0</v>
      </c>
      <c r="G2917" s="7">
        <v>0</v>
      </c>
      <c r="H2917" s="7" t="s">
        <v>2735</v>
      </c>
      <c r="I2917" s="7" t="s">
        <v>13466</v>
      </c>
      <c r="J2917" s="7" t="s">
        <v>2181</v>
      </c>
      <c r="R2917" s="7" t="s">
        <v>0</v>
      </c>
      <c r="S2917" s="7">
        <v>9360</v>
      </c>
      <c r="T2917" s="7">
        <v>254</v>
      </c>
      <c r="U2917" s="7">
        <v>100</v>
      </c>
      <c r="V2917" s="7" t="s">
        <v>1</v>
      </c>
      <c r="W2917" s="7">
        <v>0</v>
      </c>
      <c r="X2917" s="7">
        <v>0</v>
      </c>
      <c r="Y2917" s="7" t="s">
        <v>2735</v>
      </c>
      <c r="Z2917" s="7" t="s">
        <v>13466</v>
      </c>
      <c r="AA2917" s="7" t="s">
        <v>2181</v>
      </c>
    </row>
    <row r="2918" spans="1:27" x14ac:dyDescent="0.35">
      <c r="A2918" s="7" t="s">
        <v>0</v>
      </c>
      <c r="B2918" s="7">
        <v>9360</v>
      </c>
      <c r="C2918" s="7">
        <v>254</v>
      </c>
      <c r="D2918" s="7">
        <v>100</v>
      </c>
      <c r="E2918" s="7" t="s">
        <v>1</v>
      </c>
      <c r="F2918" s="7">
        <v>0</v>
      </c>
      <c r="G2918" s="7">
        <v>0</v>
      </c>
      <c r="H2918" s="7" t="s">
        <v>2735</v>
      </c>
      <c r="I2918" s="7" t="s">
        <v>13468</v>
      </c>
      <c r="J2918" s="7" t="s">
        <v>2181</v>
      </c>
      <c r="R2918" s="7" t="s">
        <v>0</v>
      </c>
      <c r="S2918" s="7">
        <v>9360</v>
      </c>
      <c r="T2918" s="7">
        <v>254</v>
      </c>
      <c r="U2918" s="7">
        <v>100</v>
      </c>
      <c r="V2918" s="7" t="s">
        <v>1</v>
      </c>
      <c r="W2918" s="7">
        <v>0</v>
      </c>
      <c r="X2918" s="7">
        <v>0</v>
      </c>
      <c r="Y2918" s="7" t="s">
        <v>2735</v>
      </c>
      <c r="Z2918" s="7" t="s">
        <v>13468</v>
      </c>
      <c r="AA2918" s="7" t="s">
        <v>2181</v>
      </c>
    </row>
    <row r="2919" spans="1:27" x14ac:dyDescent="0.35">
      <c r="A2919" s="7" t="s">
        <v>0</v>
      </c>
      <c r="B2919" s="7">
        <v>9360</v>
      </c>
      <c r="C2919" s="7">
        <v>254</v>
      </c>
      <c r="D2919" s="7">
        <v>100</v>
      </c>
      <c r="E2919" s="7" t="s">
        <v>1</v>
      </c>
      <c r="F2919" s="7">
        <v>0</v>
      </c>
      <c r="G2919" s="7">
        <v>0</v>
      </c>
      <c r="H2919" s="7" t="s">
        <v>2735</v>
      </c>
      <c r="I2919" s="7" t="s">
        <v>13469</v>
      </c>
      <c r="J2919" s="7" t="s">
        <v>2181</v>
      </c>
      <c r="R2919" s="7" t="s">
        <v>0</v>
      </c>
      <c r="S2919" s="7">
        <v>9360</v>
      </c>
      <c r="T2919" s="7">
        <v>254</v>
      </c>
      <c r="U2919" s="7">
        <v>100</v>
      </c>
      <c r="V2919" s="7" t="s">
        <v>1</v>
      </c>
      <c r="W2919" s="7">
        <v>0</v>
      </c>
      <c r="X2919" s="7">
        <v>0</v>
      </c>
      <c r="Y2919" s="7" t="s">
        <v>2735</v>
      </c>
      <c r="Z2919" s="7" t="s">
        <v>13469</v>
      </c>
      <c r="AA2919" s="7" t="s">
        <v>2181</v>
      </c>
    </row>
    <row r="2920" spans="1:27" x14ac:dyDescent="0.35">
      <c r="A2920" s="7" t="s">
        <v>0</v>
      </c>
      <c r="B2920" s="7">
        <v>9360</v>
      </c>
      <c r="C2920" s="7">
        <v>254</v>
      </c>
      <c r="D2920" s="7">
        <v>100</v>
      </c>
      <c r="E2920" s="7" t="s">
        <v>1</v>
      </c>
      <c r="F2920" s="7">
        <v>0</v>
      </c>
      <c r="G2920" s="7">
        <v>0</v>
      </c>
      <c r="H2920" s="7" t="s">
        <v>2735</v>
      </c>
      <c r="I2920" s="7" t="s">
        <v>13470</v>
      </c>
      <c r="J2920" s="7" t="s">
        <v>2181</v>
      </c>
      <c r="R2920" s="7" t="s">
        <v>0</v>
      </c>
      <c r="S2920" s="7">
        <v>9360</v>
      </c>
      <c r="T2920" s="7">
        <v>254</v>
      </c>
      <c r="U2920" s="7">
        <v>100</v>
      </c>
      <c r="V2920" s="7" t="s">
        <v>1</v>
      </c>
      <c r="W2920" s="7">
        <v>0</v>
      </c>
      <c r="X2920" s="7">
        <v>0</v>
      </c>
      <c r="Y2920" s="7" t="s">
        <v>2735</v>
      </c>
      <c r="Z2920" s="7" t="s">
        <v>13470</v>
      </c>
      <c r="AA2920" s="7" t="s">
        <v>2181</v>
      </c>
    </row>
    <row r="2921" spans="1:27" x14ac:dyDescent="0.35">
      <c r="A2921" s="7" t="s">
        <v>0</v>
      </c>
      <c r="B2921" s="7">
        <v>9360</v>
      </c>
      <c r="C2921" s="7">
        <v>254</v>
      </c>
      <c r="D2921" s="7">
        <v>100</v>
      </c>
      <c r="E2921" s="7" t="s">
        <v>1</v>
      </c>
      <c r="F2921" s="7">
        <v>0</v>
      </c>
      <c r="G2921" s="7">
        <v>0</v>
      </c>
      <c r="H2921" s="7" t="s">
        <v>2735</v>
      </c>
      <c r="I2921" s="7" t="s">
        <v>13467</v>
      </c>
      <c r="J2921" s="7" t="s">
        <v>2181</v>
      </c>
      <c r="R2921" s="7" t="s">
        <v>0</v>
      </c>
      <c r="S2921" s="7">
        <v>9360</v>
      </c>
      <c r="T2921" s="7">
        <v>254</v>
      </c>
      <c r="U2921" s="7">
        <v>100</v>
      </c>
      <c r="V2921" s="7" t="s">
        <v>1</v>
      </c>
      <c r="W2921" s="7">
        <v>0</v>
      </c>
      <c r="X2921" s="7">
        <v>0</v>
      </c>
      <c r="Y2921" s="7" t="s">
        <v>2735</v>
      </c>
      <c r="Z2921" s="7" t="s">
        <v>13467</v>
      </c>
      <c r="AA2921" s="7" t="s">
        <v>2181</v>
      </c>
    </row>
    <row r="2922" spans="1:27" x14ac:dyDescent="0.35">
      <c r="A2922" s="7" t="s">
        <v>0</v>
      </c>
      <c r="B2922" s="7">
        <v>110</v>
      </c>
      <c r="C2922" s="7">
        <v>253</v>
      </c>
      <c r="D2922" s="7">
        <v>100</v>
      </c>
      <c r="E2922" s="7" t="s">
        <v>1</v>
      </c>
      <c r="F2922" s="7">
        <v>0</v>
      </c>
      <c r="G2922" s="7">
        <v>0</v>
      </c>
      <c r="H2922" s="7" t="s">
        <v>2732</v>
      </c>
      <c r="I2922" s="7" t="s">
        <v>13471</v>
      </c>
      <c r="J2922" s="7" t="s">
        <v>2733</v>
      </c>
      <c r="R2922" s="7" t="s">
        <v>0</v>
      </c>
      <c r="S2922" s="7">
        <v>110</v>
      </c>
      <c r="T2922" s="7">
        <v>253</v>
      </c>
      <c r="U2922" s="7">
        <v>100</v>
      </c>
      <c r="V2922" s="7" t="s">
        <v>1</v>
      </c>
      <c r="W2922" s="7">
        <v>0</v>
      </c>
      <c r="X2922" s="7">
        <v>0</v>
      </c>
      <c r="Y2922" s="7" t="s">
        <v>2732</v>
      </c>
      <c r="Z2922" s="7" t="s">
        <v>13471</v>
      </c>
      <c r="AA2922" s="7" t="s">
        <v>2733</v>
      </c>
    </row>
    <row r="2923" spans="1:27" x14ac:dyDescent="0.35">
      <c r="A2923" s="7" t="s">
        <v>0</v>
      </c>
      <c r="B2923" s="7">
        <v>110</v>
      </c>
      <c r="C2923" s="7">
        <v>253</v>
      </c>
      <c r="D2923" s="7">
        <v>100</v>
      </c>
      <c r="E2923" s="7" t="s">
        <v>1</v>
      </c>
      <c r="F2923" s="7">
        <v>0</v>
      </c>
      <c r="G2923" s="7">
        <v>0</v>
      </c>
      <c r="H2923" s="7" t="s">
        <v>2732</v>
      </c>
      <c r="I2923" s="7" t="s">
        <v>13473</v>
      </c>
      <c r="J2923" s="7" t="s">
        <v>2733</v>
      </c>
      <c r="R2923" s="7" t="s">
        <v>0</v>
      </c>
      <c r="S2923" s="7">
        <v>110</v>
      </c>
      <c r="T2923" s="7">
        <v>253</v>
      </c>
      <c r="U2923" s="7">
        <v>100</v>
      </c>
      <c r="V2923" s="7" t="s">
        <v>1</v>
      </c>
      <c r="W2923" s="7">
        <v>0</v>
      </c>
      <c r="X2923" s="7">
        <v>0</v>
      </c>
      <c r="Y2923" s="7" t="s">
        <v>2732</v>
      </c>
      <c r="Z2923" s="7" t="s">
        <v>13473</v>
      </c>
      <c r="AA2923" s="7" t="s">
        <v>2733</v>
      </c>
    </row>
    <row r="2924" spans="1:27" x14ac:dyDescent="0.35">
      <c r="A2924" s="7" t="s">
        <v>0</v>
      </c>
      <c r="B2924" s="7">
        <v>110</v>
      </c>
      <c r="C2924" s="7">
        <v>253</v>
      </c>
      <c r="D2924" s="7">
        <v>100</v>
      </c>
      <c r="E2924" s="7" t="s">
        <v>1</v>
      </c>
      <c r="F2924" s="7">
        <v>0</v>
      </c>
      <c r="G2924" s="7">
        <v>0</v>
      </c>
      <c r="H2924" s="7" t="s">
        <v>2732</v>
      </c>
      <c r="I2924" s="7" t="s">
        <v>13474</v>
      </c>
      <c r="J2924" s="7" t="s">
        <v>2733</v>
      </c>
      <c r="R2924" s="7" t="s">
        <v>0</v>
      </c>
      <c r="S2924" s="7">
        <v>110</v>
      </c>
      <c r="T2924" s="7">
        <v>253</v>
      </c>
      <c r="U2924" s="7">
        <v>100</v>
      </c>
      <c r="V2924" s="7" t="s">
        <v>1</v>
      </c>
      <c r="W2924" s="7">
        <v>0</v>
      </c>
      <c r="X2924" s="7">
        <v>0</v>
      </c>
      <c r="Y2924" s="7" t="s">
        <v>2732</v>
      </c>
      <c r="Z2924" s="7" t="s">
        <v>13474</v>
      </c>
      <c r="AA2924" s="7" t="s">
        <v>2733</v>
      </c>
    </row>
    <row r="2925" spans="1:27" x14ac:dyDescent="0.35">
      <c r="A2925" s="7" t="s">
        <v>0</v>
      </c>
      <c r="B2925" s="7">
        <v>110</v>
      </c>
      <c r="C2925" s="7">
        <v>253</v>
      </c>
      <c r="D2925" s="7">
        <v>100</v>
      </c>
      <c r="E2925" s="7" t="s">
        <v>1</v>
      </c>
      <c r="F2925" s="7">
        <v>0</v>
      </c>
      <c r="G2925" s="7">
        <v>0</v>
      </c>
      <c r="H2925" s="7" t="s">
        <v>2732</v>
      </c>
      <c r="I2925" s="7" t="s">
        <v>13475</v>
      </c>
      <c r="J2925" s="7" t="s">
        <v>2733</v>
      </c>
      <c r="R2925" s="7" t="s">
        <v>0</v>
      </c>
      <c r="S2925" s="7">
        <v>110</v>
      </c>
      <c r="T2925" s="7">
        <v>253</v>
      </c>
      <c r="U2925" s="7">
        <v>100</v>
      </c>
      <c r="V2925" s="7" t="s">
        <v>1</v>
      </c>
      <c r="W2925" s="7">
        <v>0</v>
      </c>
      <c r="X2925" s="7">
        <v>0</v>
      </c>
      <c r="Y2925" s="7" t="s">
        <v>2732</v>
      </c>
      <c r="Z2925" s="7" t="s">
        <v>13475</v>
      </c>
      <c r="AA2925" s="7" t="s">
        <v>2733</v>
      </c>
    </row>
    <row r="2926" spans="1:27" x14ac:dyDescent="0.35">
      <c r="A2926" s="7" t="s">
        <v>0</v>
      </c>
      <c r="B2926" s="7">
        <v>110</v>
      </c>
      <c r="C2926" s="7">
        <v>253</v>
      </c>
      <c r="D2926" s="7">
        <v>100</v>
      </c>
      <c r="E2926" s="7" t="s">
        <v>1</v>
      </c>
      <c r="F2926" s="7">
        <v>0</v>
      </c>
      <c r="G2926" s="7">
        <v>0</v>
      </c>
      <c r="H2926" s="7" t="s">
        <v>2732</v>
      </c>
      <c r="I2926" s="7" t="s">
        <v>13472</v>
      </c>
      <c r="J2926" s="7" t="s">
        <v>2733</v>
      </c>
      <c r="R2926" s="7" t="s">
        <v>0</v>
      </c>
      <c r="S2926" s="7">
        <v>110</v>
      </c>
      <c r="T2926" s="7">
        <v>253</v>
      </c>
      <c r="U2926" s="7">
        <v>100</v>
      </c>
      <c r="V2926" s="7" t="s">
        <v>1</v>
      </c>
      <c r="W2926" s="7">
        <v>0</v>
      </c>
      <c r="X2926" s="7">
        <v>0</v>
      </c>
      <c r="Y2926" s="7" t="s">
        <v>2732</v>
      </c>
      <c r="Z2926" s="7" t="s">
        <v>13472</v>
      </c>
      <c r="AA2926" s="7" t="s">
        <v>2733</v>
      </c>
    </row>
    <row r="2927" spans="1:27" x14ac:dyDescent="0.35">
      <c r="A2927" s="7" t="s">
        <v>0</v>
      </c>
      <c r="B2927" s="7">
        <v>110</v>
      </c>
      <c r="C2927" s="7">
        <v>253</v>
      </c>
      <c r="D2927" s="7">
        <v>100</v>
      </c>
      <c r="E2927" s="7" t="s">
        <v>1</v>
      </c>
      <c r="F2927" s="7">
        <v>0</v>
      </c>
      <c r="G2927" s="7">
        <v>0</v>
      </c>
      <c r="H2927" s="7" t="s">
        <v>2732</v>
      </c>
      <c r="I2927" s="7" t="s">
        <v>13477</v>
      </c>
      <c r="J2927" s="7" t="s">
        <v>2733</v>
      </c>
      <c r="R2927" s="7" t="s">
        <v>0</v>
      </c>
      <c r="S2927" s="7">
        <v>110</v>
      </c>
      <c r="T2927" s="7">
        <v>253</v>
      </c>
      <c r="U2927" s="7">
        <v>100</v>
      </c>
      <c r="V2927" s="7" t="s">
        <v>1</v>
      </c>
      <c r="W2927" s="7">
        <v>0</v>
      </c>
      <c r="X2927" s="7">
        <v>0</v>
      </c>
      <c r="Y2927" s="7" t="s">
        <v>2732</v>
      </c>
      <c r="Z2927" s="7" t="s">
        <v>13477</v>
      </c>
      <c r="AA2927" s="7" t="s">
        <v>2733</v>
      </c>
    </row>
    <row r="2928" spans="1:27" x14ac:dyDescent="0.35">
      <c r="A2928" s="7" t="s">
        <v>0</v>
      </c>
      <c r="B2928" s="7">
        <v>110</v>
      </c>
      <c r="C2928" s="7">
        <v>253</v>
      </c>
      <c r="D2928" s="7">
        <v>100</v>
      </c>
      <c r="E2928" s="7" t="s">
        <v>1</v>
      </c>
      <c r="F2928" s="7">
        <v>0</v>
      </c>
      <c r="G2928" s="7">
        <v>0</v>
      </c>
      <c r="H2928" s="7" t="s">
        <v>2732</v>
      </c>
      <c r="I2928" s="7" t="s">
        <v>13476</v>
      </c>
      <c r="J2928" s="7" t="s">
        <v>2733</v>
      </c>
      <c r="R2928" s="7" t="s">
        <v>0</v>
      </c>
      <c r="S2928" s="7">
        <v>110</v>
      </c>
      <c r="T2928" s="7">
        <v>253</v>
      </c>
      <c r="U2928" s="7">
        <v>100</v>
      </c>
      <c r="V2928" s="7" t="s">
        <v>1</v>
      </c>
      <c r="W2928" s="7">
        <v>0</v>
      </c>
      <c r="X2928" s="7">
        <v>0</v>
      </c>
      <c r="Y2928" s="7" t="s">
        <v>2732</v>
      </c>
      <c r="Z2928" s="7" t="s">
        <v>13476</v>
      </c>
      <c r="AA2928" s="7" t="s">
        <v>2733</v>
      </c>
    </row>
    <row r="2929" spans="1:27" x14ac:dyDescent="0.35">
      <c r="A2929" s="7" t="s">
        <v>0</v>
      </c>
      <c r="B2929" s="7">
        <v>110</v>
      </c>
      <c r="C2929" s="7">
        <v>253</v>
      </c>
      <c r="D2929" s="7">
        <v>100</v>
      </c>
      <c r="E2929" s="7" t="s">
        <v>1</v>
      </c>
      <c r="F2929" s="7">
        <v>0</v>
      </c>
      <c r="G2929" s="7">
        <v>0</v>
      </c>
      <c r="H2929" s="7" t="s">
        <v>2732</v>
      </c>
      <c r="I2929" s="7" t="s">
        <v>13478</v>
      </c>
      <c r="J2929" s="7" t="s">
        <v>2733</v>
      </c>
      <c r="R2929" s="7" t="s">
        <v>0</v>
      </c>
      <c r="S2929" s="7">
        <v>110</v>
      </c>
      <c r="T2929" s="7">
        <v>253</v>
      </c>
      <c r="U2929" s="7">
        <v>100</v>
      </c>
      <c r="V2929" s="7" t="s">
        <v>1</v>
      </c>
      <c r="W2929" s="7">
        <v>0</v>
      </c>
      <c r="X2929" s="7">
        <v>0</v>
      </c>
      <c r="Y2929" s="7" t="s">
        <v>2732</v>
      </c>
      <c r="Z2929" s="7" t="s">
        <v>13478</v>
      </c>
      <c r="AA2929" s="7" t="s">
        <v>2733</v>
      </c>
    </row>
    <row r="2930" spans="1:27" x14ac:dyDescent="0.35">
      <c r="A2930" s="7" t="s">
        <v>0</v>
      </c>
      <c r="B2930" s="7">
        <v>110</v>
      </c>
      <c r="C2930" s="7">
        <v>253</v>
      </c>
      <c r="D2930" s="7">
        <v>100</v>
      </c>
      <c r="E2930" s="7" t="s">
        <v>1</v>
      </c>
      <c r="F2930" s="7">
        <v>0</v>
      </c>
      <c r="G2930" s="7">
        <v>0</v>
      </c>
      <c r="H2930" s="7" t="s">
        <v>2732</v>
      </c>
      <c r="I2930" s="7" t="s">
        <v>13479</v>
      </c>
      <c r="J2930" s="7" t="s">
        <v>2733</v>
      </c>
      <c r="R2930" s="7" t="s">
        <v>0</v>
      </c>
      <c r="S2930" s="7">
        <v>110</v>
      </c>
      <c r="T2930" s="7">
        <v>253</v>
      </c>
      <c r="U2930" s="7">
        <v>100</v>
      </c>
      <c r="V2930" s="7" t="s">
        <v>1</v>
      </c>
      <c r="W2930" s="7">
        <v>0</v>
      </c>
      <c r="X2930" s="7">
        <v>0</v>
      </c>
      <c r="Y2930" s="7" t="s">
        <v>2732</v>
      </c>
      <c r="Z2930" s="7" t="s">
        <v>13479</v>
      </c>
      <c r="AA2930" s="7" t="s">
        <v>2733</v>
      </c>
    </row>
    <row r="2931" spans="1:27" x14ac:dyDescent="0.35">
      <c r="A2931" s="7" t="s">
        <v>0</v>
      </c>
      <c r="B2931" s="7">
        <v>110</v>
      </c>
      <c r="C2931" s="7">
        <v>253</v>
      </c>
      <c r="D2931" s="7">
        <v>100</v>
      </c>
      <c r="E2931" s="7" t="s">
        <v>1</v>
      </c>
      <c r="F2931" s="7">
        <v>0</v>
      </c>
      <c r="G2931" s="7">
        <v>0</v>
      </c>
      <c r="H2931" s="7" t="s">
        <v>2732</v>
      </c>
      <c r="I2931" s="7" t="s">
        <v>13481</v>
      </c>
      <c r="J2931" s="7" t="s">
        <v>2733</v>
      </c>
      <c r="R2931" s="7" t="s">
        <v>0</v>
      </c>
      <c r="S2931" s="7">
        <v>110</v>
      </c>
      <c r="T2931" s="7">
        <v>253</v>
      </c>
      <c r="U2931" s="7">
        <v>100</v>
      </c>
      <c r="V2931" s="7" t="s">
        <v>1</v>
      </c>
      <c r="W2931" s="7">
        <v>0</v>
      </c>
      <c r="X2931" s="7">
        <v>0</v>
      </c>
      <c r="Y2931" s="7" t="s">
        <v>2732</v>
      </c>
      <c r="Z2931" s="7" t="s">
        <v>13481</v>
      </c>
      <c r="AA2931" s="7" t="s">
        <v>2733</v>
      </c>
    </row>
    <row r="2932" spans="1:27" x14ac:dyDescent="0.35">
      <c r="A2932" s="7" t="s">
        <v>0</v>
      </c>
      <c r="B2932" s="7">
        <v>110</v>
      </c>
      <c r="C2932" s="7">
        <v>253</v>
      </c>
      <c r="D2932" s="7">
        <v>100</v>
      </c>
      <c r="E2932" s="7" t="s">
        <v>1</v>
      </c>
      <c r="F2932" s="7">
        <v>0</v>
      </c>
      <c r="G2932" s="7">
        <v>0</v>
      </c>
      <c r="H2932" s="7" t="s">
        <v>2732</v>
      </c>
      <c r="I2932" s="7" t="s">
        <v>13480</v>
      </c>
      <c r="J2932" s="7" t="s">
        <v>2733</v>
      </c>
      <c r="R2932" s="7" t="s">
        <v>0</v>
      </c>
      <c r="S2932" s="7">
        <v>110</v>
      </c>
      <c r="T2932" s="7">
        <v>253</v>
      </c>
      <c r="U2932" s="7">
        <v>100</v>
      </c>
      <c r="V2932" s="7" t="s">
        <v>1</v>
      </c>
      <c r="W2932" s="7">
        <v>0</v>
      </c>
      <c r="X2932" s="7">
        <v>0</v>
      </c>
      <c r="Y2932" s="7" t="s">
        <v>2732</v>
      </c>
      <c r="Z2932" s="7" t="s">
        <v>13480</v>
      </c>
      <c r="AA2932" s="7" t="s">
        <v>2733</v>
      </c>
    </row>
    <row r="2933" spans="1:27" x14ac:dyDescent="0.35">
      <c r="A2933" s="7" t="s">
        <v>0</v>
      </c>
      <c r="B2933" s="7">
        <v>110</v>
      </c>
      <c r="C2933" s="7">
        <v>253</v>
      </c>
      <c r="D2933" s="7">
        <v>100</v>
      </c>
      <c r="E2933" s="7" t="s">
        <v>1</v>
      </c>
      <c r="F2933" s="7">
        <v>0</v>
      </c>
      <c r="G2933" s="7">
        <v>0</v>
      </c>
      <c r="H2933" s="7" t="s">
        <v>2732</v>
      </c>
      <c r="I2933" s="7" t="s">
        <v>13482</v>
      </c>
      <c r="J2933" s="7" t="s">
        <v>2733</v>
      </c>
      <c r="R2933" s="7" t="s">
        <v>0</v>
      </c>
      <c r="S2933" s="7">
        <v>110</v>
      </c>
      <c r="T2933" s="7">
        <v>253</v>
      </c>
      <c r="U2933" s="7">
        <v>100</v>
      </c>
      <c r="V2933" s="7" t="s">
        <v>1</v>
      </c>
      <c r="W2933" s="7">
        <v>0</v>
      </c>
      <c r="X2933" s="7">
        <v>0</v>
      </c>
      <c r="Y2933" s="7" t="s">
        <v>2732</v>
      </c>
      <c r="Z2933" s="7" t="s">
        <v>13482</v>
      </c>
      <c r="AA2933" s="7" t="s">
        <v>2733</v>
      </c>
    </row>
    <row r="2934" spans="1:27" x14ac:dyDescent="0.35">
      <c r="A2934" s="7" t="s">
        <v>0</v>
      </c>
      <c r="B2934" s="7">
        <v>110</v>
      </c>
      <c r="C2934" s="7">
        <v>253</v>
      </c>
      <c r="D2934" s="7">
        <v>100</v>
      </c>
      <c r="E2934" s="7" t="s">
        <v>1</v>
      </c>
      <c r="F2934" s="7">
        <v>0</v>
      </c>
      <c r="G2934" s="7">
        <v>0</v>
      </c>
      <c r="H2934" s="7" t="s">
        <v>2732</v>
      </c>
      <c r="I2934" s="7" t="s">
        <v>13483</v>
      </c>
      <c r="J2934" s="7" t="s">
        <v>2733</v>
      </c>
      <c r="R2934" s="7" t="s">
        <v>0</v>
      </c>
      <c r="S2934" s="7">
        <v>110</v>
      </c>
      <c r="T2934" s="7">
        <v>253</v>
      </c>
      <c r="U2934" s="7">
        <v>100</v>
      </c>
      <c r="V2934" s="7" t="s">
        <v>1</v>
      </c>
      <c r="W2934" s="7">
        <v>0</v>
      </c>
      <c r="X2934" s="7">
        <v>0</v>
      </c>
      <c r="Y2934" s="7" t="s">
        <v>2732</v>
      </c>
      <c r="Z2934" s="7" t="s">
        <v>13483</v>
      </c>
      <c r="AA2934" s="7" t="s">
        <v>2733</v>
      </c>
    </row>
    <row r="2935" spans="1:27" x14ac:dyDescent="0.35">
      <c r="A2935" s="7" t="s">
        <v>0</v>
      </c>
      <c r="B2935" s="7">
        <v>110</v>
      </c>
      <c r="C2935" s="7">
        <v>253</v>
      </c>
      <c r="D2935" s="7">
        <v>100</v>
      </c>
      <c r="E2935" s="7" t="s">
        <v>1</v>
      </c>
      <c r="F2935" s="7">
        <v>0</v>
      </c>
      <c r="G2935" s="7">
        <v>0</v>
      </c>
      <c r="H2935" s="7" t="s">
        <v>2732</v>
      </c>
      <c r="I2935" s="7" t="s">
        <v>13484</v>
      </c>
      <c r="J2935" s="7" t="s">
        <v>2733</v>
      </c>
      <c r="R2935" s="7" t="s">
        <v>0</v>
      </c>
      <c r="S2935" s="7">
        <v>110</v>
      </c>
      <c r="T2935" s="7">
        <v>253</v>
      </c>
      <c r="U2935" s="7">
        <v>100</v>
      </c>
      <c r="V2935" s="7" t="s">
        <v>1</v>
      </c>
      <c r="W2935" s="7">
        <v>0</v>
      </c>
      <c r="X2935" s="7">
        <v>0</v>
      </c>
      <c r="Y2935" s="7" t="s">
        <v>2732</v>
      </c>
      <c r="Z2935" s="7" t="s">
        <v>13484</v>
      </c>
      <c r="AA2935" s="7" t="s">
        <v>2733</v>
      </c>
    </row>
    <row r="2936" spans="1:27" x14ac:dyDescent="0.35">
      <c r="A2936" s="7" t="s">
        <v>0</v>
      </c>
      <c r="B2936" s="7">
        <v>110</v>
      </c>
      <c r="C2936" s="7">
        <v>253</v>
      </c>
      <c r="D2936" s="7">
        <v>100</v>
      </c>
      <c r="E2936" s="7" t="s">
        <v>1</v>
      </c>
      <c r="F2936" s="7">
        <v>0</v>
      </c>
      <c r="G2936" s="7">
        <v>0</v>
      </c>
      <c r="H2936" s="7" t="s">
        <v>2732</v>
      </c>
      <c r="I2936" s="7" t="s">
        <v>13486</v>
      </c>
      <c r="J2936" s="7" t="s">
        <v>2733</v>
      </c>
      <c r="R2936" s="7" t="s">
        <v>0</v>
      </c>
      <c r="S2936" s="7">
        <v>110</v>
      </c>
      <c r="T2936" s="7">
        <v>253</v>
      </c>
      <c r="U2936" s="7">
        <v>100</v>
      </c>
      <c r="V2936" s="7" t="s">
        <v>1</v>
      </c>
      <c r="W2936" s="7">
        <v>0</v>
      </c>
      <c r="X2936" s="7">
        <v>0</v>
      </c>
      <c r="Y2936" s="7" t="s">
        <v>2732</v>
      </c>
      <c r="Z2936" s="7" t="s">
        <v>13486</v>
      </c>
      <c r="AA2936" s="7" t="s">
        <v>2733</v>
      </c>
    </row>
    <row r="2937" spans="1:27" x14ac:dyDescent="0.35">
      <c r="A2937" s="7" t="s">
        <v>0</v>
      </c>
      <c r="B2937" s="7">
        <v>110</v>
      </c>
      <c r="C2937" s="7">
        <v>253</v>
      </c>
      <c r="D2937" s="7">
        <v>100</v>
      </c>
      <c r="E2937" s="7" t="s">
        <v>1</v>
      </c>
      <c r="F2937" s="7">
        <v>0</v>
      </c>
      <c r="G2937" s="7">
        <v>0</v>
      </c>
      <c r="H2937" s="7" t="s">
        <v>2732</v>
      </c>
      <c r="I2937" s="7" t="s">
        <v>13487</v>
      </c>
      <c r="J2937" s="7" t="s">
        <v>2733</v>
      </c>
      <c r="R2937" s="7" t="s">
        <v>0</v>
      </c>
      <c r="S2937" s="7">
        <v>110</v>
      </c>
      <c r="T2937" s="7">
        <v>253</v>
      </c>
      <c r="U2937" s="7">
        <v>100</v>
      </c>
      <c r="V2937" s="7" t="s">
        <v>1</v>
      </c>
      <c r="W2937" s="7">
        <v>0</v>
      </c>
      <c r="X2937" s="7">
        <v>0</v>
      </c>
      <c r="Y2937" s="7" t="s">
        <v>2732</v>
      </c>
      <c r="Z2937" s="7" t="s">
        <v>13487</v>
      </c>
      <c r="AA2937" s="7" t="s">
        <v>2733</v>
      </c>
    </row>
    <row r="2938" spans="1:27" x14ac:dyDescent="0.35">
      <c r="A2938" s="7" t="s">
        <v>0</v>
      </c>
      <c r="B2938" s="7">
        <v>110</v>
      </c>
      <c r="C2938" s="7">
        <v>253</v>
      </c>
      <c r="D2938" s="7">
        <v>100</v>
      </c>
      <c r="E2938" s="7" t="s">
        <v>1</v>
      </c>
      <c r="F2938" s="7">
        <v>0</v>
      </c>
      <c r="G2938" s="7">
        <v>0</v>
      </c>
      <c r="H2938" s="7" t="s">
        <v>2732</v>
      </c>
      <c r="I2938" s="7" t="s">
        <v>13485</v>
      </c>
      <c r="J2938" s="7" t="s">
        <v>2733</v>
      </c>
      <c r="R2938" s="7" t="s">
        <v>0</v>
      </c>
      <c r="S2938" s="7">
        <v>110</v>
      </c>
      <c r="T2938" s="7">
        <v>253</v>
      </c>
      <c r="U2938" s="7">
        <v>100</v>
      </c>
      <c r="V2938" s="7" t="s">
        <v>1</v>
      </c>
      <c r="W2938" s="7">
        <v>0</v>
      </c>
      <c r="X2938" s="7">
        <v>0</v>
      </c>
      <c r="Y2938" s="7" t="s">
        <v>2732</v>
      </c>
      <c r="Z2938" s="7" t="s">
        <v>13485</v>
      </c>
      <c r="AA2938" s="7" t="s">
        <v>2733</v>
      </c>
    </row>
    <row r="2939" spans="1:27" x14ac:dyDescent="0.35">
      <c r="A2939" s="7" t="s">
        <v>0</v>
      </c>
      <c r="B2939" s="7">
        <v>3139</v>
      </c>
      <c r="C2939" s="7">
        <v>253</v>
      </c>
      <c r="D2939" s="7">
        <v>99.6</v>
      </c>
      <c r="E2939" s="7" t="s">
        <v>1</v>
      </c>
      <c r="F2939" s="7">
        <v>0</v>
      </c>
      <c r="G2939" s="7">
        <v>0</v>
      </c>
      <c r="H2939" s="7" t="s">
        <v>2693</v>
      </c>
      <c r="I2939" s="7" t="s">
        <v>13488</v>
      </c>
      <c r="J2939" s="7" t="s">
        <v>527</v>
      </c>
      <c r="R2939" s="7" t="s">
        <v>0</v>
      </c>
      <c r="S2939" s="7">
        <v>3139</v>
      </c>
      <c r="T2939" s="7">
        <v>253</v>
      </c>
      <c r="U2939" s="7">
        <v>99.6</v>
      </c>
      <c r="V2939" s="7" t="s">
        <v>1</v>
      </c>
      <c r="W2939" s="7">
        <v>0</v>
      </c>
      <c r="X2939" s="7">
        <v>0</v>
      </c>
      <c r="Y2939" s="7" t="s">
        <v>2693</v>
      </c>
      <c r="Z2939" s="7" t="s">
        <v>13488</v>
      </c>
      <c r="AA2939" s="7" t="s">
        <v>527</v>
      </c>
    </row>
    <row r="2940" spans="1:27" x14ac:dyDescent="0.35">
      <c r="A2940" s="7" t="s">
        <v>0</v>
      </c>
      <c r="B2940" s="7">
        <v>3139</v>
      </c>
      <c r="C2940" s="7">
        <v>253</v>
      </c>
      <c r="D2940" s="7">
        <v>99.6</v>
      </c>
      <c r="E2940" s="7" t="s">
        <v>1</v>
      </c>
      <c r="F2940" s="7">
        <v>0</v>
      </c>
      <c r="G2940" s="7">
        <v>0</v>
      </c>
      <c r="H2940" s="7" t="s">
        <v>2693</v>
      </c>
      <c r="I2940" s="7" t="s">
        <v>13489</v>
      </c>
      <c r="J2940" s="7" t="s">
        <v>527</v>
      </c>
      <c r="R2940" s="7" t="s">
        <v>0</v>
      </c>
      <c r="S2940" s="7">
        <v>3139</v>
      </c>
      <c r="T2940" s="7">
        <v>253</v>
      </c>
      <c r="U2940" s="7">
        <v>99.6</v>
      </c>
      <c r="V2940" s="7" t="s">
        <v>1</v>
      </c>
      <c r="W2940" s="7">
        <v>0</v>
      </c>
      <c r="X2940" s="7">
        <v>0</v>
      </c>
      <c r="Y2940" s="7" t="s">
        <v>2693</v>
      </c>
      <c r="Z2940" s="7" t="s">
        <v>13489</v>
      </c>
      <c r="AA2940" s="7" t="s">
        <v>527</v>
      </c>
    </row>
    <row r="2941" spans="1:27" x14ac:dyDescent="0.35">
      <c r="A2941" s="7" t="s">
        <v>0</v>
      </c>
      <c r="B2941" s="7">
        <v>3381</v>
      </c>
      <c r="C2941" s="7">
        <v>253</v>
      </c>
      <c r="D2941" s="7">
        <v>99.6</v>
      </c>
      <c r="E2941" s="7" t="s">
        <v>1</v>
      </c>
      <c r="F2941" s="7">
        <v>0</v>
      </c>
      <c r="G2941" s="7">
        <v>0</v>
      </c>
      <c r="H2941" s="7" t="s">
        <v>2734</v>
      </c>
      <c r="I2941" s="7" t="s">
        <v>13492</v>
      </c>
      <c r="J2941" s="7" t="s">
        <v>2166</v>
      </c>
      <c r="R2941" s="7" t="s">
        <v>0</v>
      </c>
      <c r="S2941" s="7">
        <v>3381</v>
      </c>
      <c r="T2941" s="7">
        <v>253</v>
      </c>
      <c r="U2941" s="7">
        <v>99.6</v>
      </c>
      <c r="V2941" s="7" t="s">
        <v>1</v>
      </c>
      <c r="W2941" s="7">
        <v>0</v>
      </c>
      <c r="X2941" s="7">
        <v>0</v>
      </c>
      <c r="Y2941" s="7" t="s">
        <v>2734</v>
      </c>
      <c r="Z2941" s="7" t="s">
        <v>13492</v>
      </c>
      <c r="AA2941" s="7" t="s">
        <v>2166</v>
      </c>
    </row>
    <row r="2942" spans="1:27" x14ac:dyDescent="0.35">
      <c r="A2942" s="7" t="s">
        <v>0</v>
      </c>
      <c r="B2942" s="7">
        <v>3381</v>
      </c>
      <c r="C2942" s="7">
        <v>253</v>
      </c>
      <c r="D2942" s="7">
        <v>99.6</v>
      </c>
      <c r="E2942" s="7" t="s">
        <v>1</v>
      </c>
      <c r="F2942" s="7">
        <v>0</v>
      </c>
      <c r="G2942" s="7">
        <v>0</v>
      </c>
      <c r="H2942" s="7" t="s">
        <v>2734</v>
      </c>
      <c r="I2942" s="7" t="s">
        <v>13491</v>
      </c>
      <c r="J2942" s="7" t="s">
        <v>2166</v>
      </c>
      <c r="R2942" s="7" t="s">
        <v>0</v>
      </c>
      <c r="S2942" s="7">
        <v>3381</v>
      </c>
      <c r="T2942" s="7">
        <v>253</v>
      </c>
      <c r="U2942" s="7">
        <v>99.6</v>
      </c>
      <c r="V2942" s="7" t="s">
        <v>1</v>
      </c>
      <c r="W2942" s="7">
        <v>0</v>
      </c>
      <c r="X2942" s="7">
        <v>0</v>
      </c>
      <c r="Y2942" s="7" t="s">
        <v>2734</v>
      </c>
      <c r="Z2942" s="7" t="s">
        <v>13491</v>
      </c>
      <c r="AA2942" s="7" t="s">
        <v>2166</v>
      </c>
    </row>
    <row r="2943" spans="1:27" x14ac:dyDescent="0.35">
      <c r="A2943" s="7" t="s">
        <v>0</v>
      </c>
      <c r="B2943" s="7">
        <v>3381</v>
      </c>
      <c r="C2943" s="7">
        <v>253</v>
      </c>
      <c r="D2943" s="7">
        <v>99.6</v>
      </c>
      <c r="E2943" s="7" t="s">
        <v>1</v>
      </c>
      <c r="F2943" s="7">
        <v>0</v>
      </c>
      <c r="G2943" s="7">
        <v>0</v>
      </c>
      <c r="H2943" s="7" t="s">
        <v>2734</v>
      </c>
      <c r="I2943" s="7" t="s">
        <v>13493</v>
      </c>
      <c r="J2943" s="7" t="s">
        <v>2166</v>
      </c>
      <c r="R2943" s="7" t="s">
        <v>0</v>
      </c>
      <c r="S2943" s="7">
        <v>3381</v>
      </c>
      <c r="T2943" s="7">
        <v>253</v>
      </c>
      <c r="U2943" s="7">
        <v>99.6</v>
      </c>
      <c r="V2943" s="7" t="s">
        <v>1</v>
      </c>
      <c r="W2943" s="7">
        <v>0</v>
      </c>
      <c r="X2943" s="7">
        <v>0</v>
      </c>
      <c r="Y2943" s="7" t="s">
        <v>2734</v>
      </c>
      <c r="Z2943" s="7" t="s">
        <v>13493</v>
      </c>
      <c r="AA2943" s="7" t="s">
        <v>2166</v>
      </c>
    </row>
    <row r="2944" spans="1:27" x14ac:dyDescent="0.35">
      <c r="A2944" s="7" t="s">
        <v>0</v>
      </c>
      <c r="B2944" s="7">
        <v>3381</v>
      </c>
      <c r="C2944" s="7">
        <v>253</v>
      </c>
      <c r="D2944" s="7">
        <v>99.6</v>
      </c>
      <c r="E2944" s="7" t="s">
        <v>1</v>
      </c>
      <c r="F2944" s="7">
        <v>0</v>
      </c>
      <c r="G2944" s="7">
        <v>0</v>
      </c>
      <c r="H2944" s="7" t="s">
        <v>2734</v>
      </c>
      <c r="I2944" s="7" t="s">
        <v>13494</v>
      </c>
      <c r="J2944" s="7" t="s">
        <v>2166</v>
      </c>
      <c r="R2944" s="7" t="s">
        <v>0</v>
      </c>
      <c r="S2944" s="7">
        <v>3381</v>
      </c>
      <c r="T2944" s="7">
        <v>253</v>
      </c>
      <c r="U2944" s="7">
        <v>99.6</v>
      </c>
      <c r="V2944" s="7" t="s">
        <v>1</v>
      </c>
      <c r="W2944" s="7">
        <v>0</v>
      </c>
      <c r="X2944" s="7">
        <v>0</v>
      </c>
      <c r="Y2944" s="7" t="s">
        <v>2734</v>
      </c>
      <c r="Z2944" s="7" t="s">
        <v>13494</v>
      </c>
      <c r="AA2944" s="7" t="s">
        <v>2166</v>
      </c>
    </row>
    <row r="2945" spans="1:27" x14ac:dyDescent="0.35">
      <c r="A2945" s="7" t="s">
        <v>0</v>
      </c>
      <c r="B2945" s="7">
        <v>3381</v>
      </c>
      <c r="C2945" s="7">
        <v>253</v>
      </c>
      <c r="D2945" s="7">
        <v>99.6</v>
      </c>
      <c r="E2945" s="7" t="s">
        <v>1</v>
      </c>
      <c r="F2945" s="7">
        <v>0</v>
      </c>
      <c r="G2945" s="7">
        <v>0</v>
      </c>
      <c r="H2945" s="7" t="s">
        <v>2734</v>
      </c>
      <c r="I2945" s="7" t="s">
        <v>13495</v>
      </c>
      <c r="J2945" s="7" t="s">
        <v>2166</v>
      </c>
      <c r="R2945" s="7" t="s">
        <v>0</v>
      </c>
      <c r="S2945" s="7">
        <v>3381</v>
      </c>
      <c r="T2945" s="7">
        <v>253</v>
      </c>
      <c r="U2945" s="7">
        <v>99.6</v>
      </c>
      <c r="V2945" s="7" t="s">
        <v>1</v>
      </c>
      <c r="W2945" s="7">
        <v>0</v>
      </c>
      <c r="X2945" s="7">
        <v>0</v>
      </c>
      <c r="Y2945" s="7" t="s">
        <v>2734</v>
      </c>
      <c r="Z2945" s="7" t="s">
        <v>13495</v>
      </c>
      <c r="AA2945" s="7" t="s">
        <v>2166</v>
      </c>
    </row>
    <row r="2946" spans="1:27" x14ac:dyDescent="0.35">
      <c r="A2946" s="7" t="s">
        <v>0</v>
      </c>
      <c r="B2946" s="7">
        <v>3139</v>
      </c>
      <c r="C2946" s="7">
        <v>253</v>
      </c>
      <c r="D2946" s="7">
        <v>99.6</v>
      </c>
      <c r="E2946" s="7" t="s">
        <v>1</v>
      </c>
      <c r="F2946" s="7">
        <v>0</v>
      </c>
      <c r="G2946" s="7">
        <v>0</v>
      </c>
      <c r="H2946" s="7" t="s">
        <v>2693</v>
      </c>
      <c r="I2946" s="7" t="s">
        <v>13490</v>
      </c>
      <c r="J2946" s="7" t="s">
        <v>527</v>
      </c>
      <c r="R2946" s="7" t="s">
        <v>0</v>
      </c>
      <c r="S2946" s="7">
        <v>3139</v>
      </c>
      <c r="T2946" s="7">
        <v>253</v>
      </c>
      <c r="U2946" s="7">
        <v>99.6</v>
      </c>
      <c r="V2946" s="7" t="s">
        <v>1</v>
      </c>
      <c r="W2946" s="7">
        <v>0</v>
      </c>
      <c r="X2946" s="7">
        <v>0</v>
      </c>
      <c r="Y2946" s="7" t="s">
        <v>2693</v>
      </c>
      <c r="Z2946" s="7" t="s">
        <v>13490</v>
      </c>
      <c r="AA2946" s="7" t="s">
        <v>527</v>
      </c>
    </row>
    <row r="2947" spans="1:27" x14ac:dyDescent="0.35">
      <c r="A2947" s="7" t="s">
        <v>0</v>
      </c>
      <c r="B2947" s="7">
        <v>8163</v>
      </c>
      <c r="C2947" s="7">
        <v>252</v>
      </c>
      <c r="D2947" s="7">
        <v>99.2</v>
      </c>
      <c r="E2947" s="7" t="s">
        <v>1</v>
      </c>
      <c r="F2947" s="7">
        <v>0</v>
      </c>
      <c r="G2947" s="7">
        <v>0</v>
      </c>
      <c r="H2947" s="7" t="s">
        <v>2706</v>
      </c>
      <c r="I2947" s="7" t="s">
        <v>13498</v>
      </c>
      <c r="J2947" s="7" t="s">
        <v>1527</v>
      </c>
      <c r="R2947" s="7" t="s">
        <v>0</v>
      </c>
      <c r="S2947" s="7">
        <v>8163</v>
      </c>
      <c r="T2947" s="7">
        <v>252</v>
      </c>
      <c r="U2947" s="7">
        <v>99.2</v>
      </c>
      <c r="V2947" s="7" t="s">
        <v>1</v>
      </c>
      <c r="W2947" s="7">
        <v>0</v>
      </c>
      <c r="X2947" s="7">
        <v>0</v>
      </c>
      <c r="Y2947" s="7" t="s">
        <v>2706</v>
      </c>
      <c r="Z2947" s="7" t="s">
        <v>13498</v>
      </c>
      <c r="AA2947" s="7" t="s">
        <v>1527</v>
      </c>
    </row>
    <row r="2948" spans="1:27" x14ac:dyDescent="0.35">
      <c r="A2948" s="7" t="s">
        <v>0</v>
      </c>
      <c r="B2948" s="7">
        <v>3381</v>
      </c>
      <c r="C2948" s="7">
        <v>253</v>
      </c>
      <c r="D2948" s="7">
        <v>99.6</v>
      </c>
      <c r="E2948" s="7" t="s">
        <v>1</v>
      </c>
      <c r="F2948" s="7">
        <v>0</v>
      </c>
      <c r="G2948" s="7">
        <v>0</v>
      </c>
      <c r="H2948" s="7" t="s">
        <v>2734</v>
      </c>
      <c r="I2948" s="7" t="s">
        <v>13497</v>
      </c>
      <c r="J2948" s="7" t="s">
        <v>2166</v>
      </c>
      <c r="R2948" s="7" t="s">
        <v>0</v>
      </c>
      <c r="S2948" s="7">
        <v>3381</v>
      </c>
      <c r="T2948" s="7">
        <v>253</v>
      </c>
      <c r="U2948" s="7">
        <v>99.6</v>
      </c>
      <c r="V2948" s="7" t="s">
        <v>1</v>
      </c>
      <c r="W2948" s="7">
        <v>0</v>
      </c>
      <c r="X2948" s="7">
        <v>0</v>
      </c>
      <c r="Y2948" s="7" t="s">
        <v>2734</v>
      </c>
      <c r="Z2948" s="7" t="s">
        <v>13497</v>
      </c>
      <c r="AA2948" s="7" t="s">
        <v>2166</v>
      </c>
    </row>
    <row r="2949" spans="1:27" x14ac:dyDescent="0.35">
      <c r="A2949" s="7" t="s">
        <v>0</v>
      </c>
      <c r="B2949" s="7">
        <v>8163</v>
      </c>
      <c r="C2949" s="7">
        <v>252</v>
      </c>
      <c r="D2949" s="7">
        <v>99.2</v>
      </c>
      <c r="E2949" s="7" t="s">
        <v>1</v>
      </c>
      <c r="F2949" s="7">
        <v>0</v>
      </c>
      <c r="G2949" s="7">
        <v>0</v>
      </c>
      <c r="H2949" s="7" t="s">
        <v>2706</v>
      </c>
      <c r="I2949" s="7" t="s">
        <v>13499</v>
      </c>
      <c r="J2949" s="7" t="s">
        <v>1527</v>
      </c>
      <c r="R2949" s="7" t="s">
        <v>0</v>
      </c>
      <c r="S2949" s="7">
        <v>8163</v>
      </c>
      <c r="T2949" s="7">
        <v>252</v>
      </c>
      <c r="U2949" s="7">
        <v>99.2</v>
      </c>
      <c r="V2949" s="7" t="s">
        <v>1</v>
      </c>
      <c r="W2949" s="7">
        <v>0</v>
      </c>
      <c r="X2949" s="7">
        <v>0</v>
      </c>
      <c r="Y2949" s="7" t="s">
        <v>2706</v>
      </c>
      <c r="Z2949" s="7" t="s">
        <v>13499</v>
      </c>
      <c r="AA2949" s="7" t="s">
        <v>1527</v>
      </c>
    </row>
    <row r="2950" spans="1:27" x14ac:dyDescent="0.35">
      <c r="A2950" s="7" t="s">
        <v>0</v>
      </c>
      <c r="B2950" s="7">
        <v>3381</v>
      </c>
      <c r="C2950" s="7">
        <v>253</v>
      </c>
      <c r="D2950" s="7">
        <v>99.6</v>
      </c>
      <c r="E2950" s="7" t="s">
        <v>1</v>
      </c>
      <c r="F2950" s="7">
        <v>0</v>
      </c>
      <c r="G2950" s="7">
        <v>0</v>
      </c>
      <c r="H2950" s="7" t="s">
        <v>2734</v>
      </c>
      <c r="I2950" s="7" t="s">
        <v>13496</v>
      </c>
      <c r="J2950" s="7" t="s">
        <v>2166</v>
      </c>
      <c r="R2950" s="7" t="s">
        <v>0</v>
      </c>
      <c r="S2950" s="7">
        <v>3381</v>
      </c>
      <c r="T2950" s="7">
        <v>253</v>
      </c>
      <c r="U2950" s="7">
        <v>99.6</v>
      </c>
      <c r="V2950" s="7" t="s">
        <v>1</v>
      </c>
      <c r="W2950" s="7">
        <v>0</v>
      </c>
      <c r="X2950" s="7">
        <v>0</v>
      </c>
      <c r="Y2950" s="7" t="s">
        <v>2734</v>
      </c>
      <c r="Z2950" s="7" t="s">
        <v>13496</v>
      </c>
      <c r="AA2950" s="7" t="s">
        <v>2166</v>
      </c>
    </row>
    <row r="2951" spans="1:27" x14ac:dyDescent="0.35">
      <c r="A2951" s="7" t="s">
        <v>0</v>
      </c>
      <c r="B2951" s="7">
        <v>8163</v>
      </c>
      <c r="C2951" s="7">
        <v>252</v>
      </c>
      <c r="D2951" s="7">
        <v>99.2</v>
      </c>
      <c r="E2951" s="7" t="s">
        <v>1</v>
      </c>
      <c r="F2951" s="7">
        <v>0</v>
      </c>
      <c r="G2951" s="7">
        <v>0</v>
      </c>
      <c r="H2951" s="7" t="s">
        <v>2706</v>
      </c>
      <c r="I2951" s="7" t="s">
        <v>13500</v>
      </c>
      <c r="J2951" s="7" t="s">
        <v>1527</v>
      </c>
      <c r="R2951" s="7" t="s">
        <v>0</v>
      </c>
      <c r="S2951" s="7">
        <v>8163</v>
      </c>
      <c r="T2951" s="7">
        <v>252</v>
      </c>
      <c r="U2951" s="7">
        <v>99.2</v>
      </c>
      <c r="V2951" s="7" t="s">
        <v>1</v>
      </c>
      <c r="W2951" s="7">
        <v>0</v>
      </c>
      <c r="X2951" s="7">
        <v>0</v>
      </c>
      <c r="Y2951" s="7" t="s">
        <v>2706</v>
      </c>
      <c r="Z2951" s="7" t="s">
        <v>13500</v>
      </c>
      <c r="AA2951" s="7" t="s">
        <v>1527</v>
      </c>
    </row>
    <row r="2952" spans="1:27" x14ac:dyDescent="0.35">
      <c r="A2952" s="7" t="s">
        <v>0</v>
      </c>
      <c r="B2952" s="7">
        <v>5780</v>
      </c>
      <c r="C2952" s="7">
        <v>253</v>
      </c>
      <c r="D2952" s="7">
        <v>99.6</v>
      </c>
      <c r="E2952" s="7" t="s">
        <v>1</v>
      </c>
      <c r="F2952" s="7">
        <v>0</v>
      </c>
      <c r="G2952" s="7">
        <v>0</v>
      </c>
      <c r="H2952" s="7" t="s">
        <v>2722</v>
      </c>
      <c r="I2952" s="7" t="s">
        <v>13501</v>
      </c>
      <c r="J2952" s="7" t="s">
        <v>1771</v>
      </c>
      <c r="R2952" s="7" t="s">
        <v>0</v>
      </c>
      <c r="S2952" s="7">
        <v>5780</v>
      </c>
      <c r="T2952" s="7">
        <v>253</v>
      </c>
      <c r="U2952" s="7">
        <v>99.6</v>
      </c>
      <c r="V2952" s="7" t="s">
        <v>1</v>
      </c>
      <c r="W2952" s="7">
        <v>0</v>
      </c>
      <c r="X2952" s="7">
        <v>0</v>
      </c>
      <c r="Y2952" s="7" t="s">
        <v>2722</v>
      </c>
      <c r="Z2952" s="7" t="s">
        <v>13501</v>
      </c>
      <c r="AA2952" s="7" t="s">
        <v>1771</v>
      </c>
    </row>
    <row r="2953" spans="1:27" x14ac:dyDescent="0.35">
      <c r="A2953" s="7" t="s">
        <v>0</v>
      </c>
      <c r="B2953" s="7">
        <v>4190</v>
      </c>
      <c r="C2953" s="7">
        <v>253</v>
      </c>
      <c r="D2953" s="7">
        <v>99.6</v>
      </c>
      <c r="E2953" s="7" t="s">
        <v>1</v>
      </c>
      <c r="F2953" s="7">
        <v>0</v>
      </c>
      <c r="G2953" s="7">
        <v>0</v>
      </c>
      <c r="H2953" s="7" t="s">
        <v>2690</v>
      </c>
      <c r="I2953" s="7" t="s">
        <v>13502</v>
      </c>
      <c r="J2953" s="7" t="s">
        <v>55</v>
      </c>
      <c r="R2953" s="7" t="s">
        <v>0</v>
      </c>
      <c r="S2953" s="7">
        <v>4190</v>
      </c>
      <c r="T2953" s="7">
        <v>253</v>
      </c>
      <c r="U2953" s="7">
        <v>99.6</v>
      </c>
      <c r="V2953" s="7" t="s">
        <v>1</v>
      </c>
      <c r="W2953" s="7">
        <v>0</v>
      </c>
      <c r="X2953" s="7">
        <v>0</v>
      </c>
      <c r="Y2953" s="7" t="s">
        <v>2690</v>
      </c>
      <c r="Z2953" s="7" t="s">
        <v>13502</v>
      </c>
      <c r="AA2953" s="7" t="s">
        <v>55</v>
      </c>
    </row>
    <row r="2954" spans="1:27" x14ac:dyDescent="0.35">
      <c r="A2954" s="7" t="s">
        <v>0</v>
      </c>
      <c r="B2954" s="7">
        <v>8484</v>
      </c>
      <c r="C2954" s="7">
        <v>253</v>
      </c>
      <c r="D2954" s="7">
        <v>99.6</v>
      </c>
      <c r="E2954" s="7" t="s">
        <v>1</v>
      </c>
      <c r="F2954" s="7">
        <v>0</v>
      </c>
      <c r="G2954" s="7">
        <v>0</v>
      </c>
      <c r="H2954" s="7" t="s">
        <v>2692</v>
      </c>
      <c r="I2954" s="7" t="s">
        <v>13503</v>
      </c>
      <c r="J2954" s="7" t="s">
        <v>222</v>
      </c>
      <c r="R2954" s="7" t="s">
        <v>0</v>
      </c>
      <c r="S2954" s="7">
        <v>8484</v>
      </c>
      <c r="T2954" s="7">
        <v>253</v>
      </c>
      <c r="U2954" s="7">
        <v>99.6</v>
      </c>
      <c r="V2954" s="7" t="s">
        <v>1</v>
      </c>
      <c r="W2954" s="7">
        <v>0</v>
      </c>
      <c r="X2954" s="7">
        <v>0</v>
      </c>
      <c r="Y2954" s="7" t="s">
        <v>2692</v>
      </c>
      <c r="Z2954" s="7" t="s">
        <v>13503</v>
      </c>
      <c r="AA2954" s="7" t="s">
        <v>222</v>
      </c>
    </row>
    <row r="2955" spans="1:27" x14ac:dyDescent="0.35">
      <c r="A2955" s="7" t="s">
        <v>0</v>
      </c>
      <c r="B2955" s="7">
        <v>5193</v>
      </c>
      <c r="C2955" s="7">
        <v>253</v>
      </c>
      <c r="D2955" s="7">
        <v>99.6</v>
      </c>
      <c r="E2955" s="7" t="s">
        <v>1</v>
      </c>
      <c r="F2955" s="7">
        <v>0</v>
      </c>
      <c r="G2955" s="7">
        <v>0</v>
      </c>
      <c r="H2955" s="7" t="s">
        <v>2723</v>
      </c>
      <c r="I2955" s="7" t="s">
        <v>13506</v>
      </c>
      <c r="J2955" s="7" t="s">
        <v>1816</v>
      </c>
      <c r="R2955" s="7" t="s">
        <v>0</v>
      </c>
      <c r="S2955" s="7">
        <v>5193</v>
      </c>
      <c r="T2955" s="7">
        <v>253</v>
      </c>
      <c r="U2955" s="7">
        <v>99.6</v>
      </c>
      <c r="V2955" s="7" t="s">
        <v>1</v>
      </c>
      <c r="W2955" s="7">
        <v>0</v>
      </c>
      <c r="X2955" s="7">
        <v>0</v>
      </c>
      <c r="Y2955" s="7" t="s">
        <v>2723</v>
      </c>
      <c r="Z2955" s="7" t="s">
        <v>13506</v>
      </c>
      <c r="AA2955" s="7" t="s">
        <v>1816</v>
      </c>
    </row>
    <row r="2956" spans="1:27" x14ac:dyDescent="0.35">
      <c r="A2956" s="7" t="s">
        <v>0</v>
      </c>
      <c r="B2956" s="7">
        <v>8484</v>
      </c>
      <c r="C2956" s="7">
        <v>253</v>
      </c>
      <c r="D2956" s="7">
        <v>99.6</v>
      </c>
      <c r="E2956" s="7" t="s">
        <v>1</v>
      </c>
      <c r="F2956" s="7">
        <v>0</v>
      </c>
      <c r="G2956" s="7">
        <v>0</v>
      </c>
      <c r="H2956" s="7" t="s">
        <v>2692</v>
      </c>
      <c r="I2956" s="7" t="s">
        <v>13505</v>
      </c>
      <c r="J2956" s="7" t="s">
        <v>222</v>
      </c>
      <c r="R2956" s="7" t="s">
        <v>0</v>
      </c>
      <c r="S2956" s="7">
        <v>8484</v>
      </c>
      <c r="T2956" s="7">
        <v>253</v>
      </c>
      <c r="U2956" s="7">
        <v>99.6</v>
      </c>
      <c r="V2956" s="7" t="s">
        <v>1</v>
      </c>
      <c r="W2956" s="7">
        <v>0</v>
      </c>
      <c r="X2956" s="7">
        <v>0</v>
      </c>
      <c r="Y2956" s="7" t="s">
        <v>2692</v>
      </c>
      <c r="Z2956" s="7" t="s">
        <v>13505</v>
      </c>
      <c r="AA2956" s="7" t="s">
        <v>222</v>
      </c>
    </row>
    <row r="2957" spans="1:27" x14ac:dyDescent="0.35">
      <c r="A2957" s="7" t="s">
        <v>0</v>
      </c>
      <c r="B2957" s="7">
        <v>5193</v>
      </c>
      <c r="C2957" s="7">
        <v>253</v>
      </c>
      <c r="D2957" s="7">
        <v>99.6</v>
      </c>
      <c r="E2957" s="7" t="s">
        <v>1</v>
      </c>
      <c r="F2957" s="7">
        <v>0</v>
      </c>
      <c r="G2957" s="7">
        <v>0</v>
      </c>
      <c r="H2957" s="7" t="s">
        <v>2723</v>
      </c>
      <c r="I2957" s="7" t="s">
        <v>13507</v>
      </c>
      <c r="J2957" s="7" t="s">
        <v>1816</v>
      </c>
      <c r="R2957" s="7" t="s">
        <v>0</v>
      </c>
      <c r="S2957" s="7">
        <v>5193</v>
      </c>
      <c r="T2957" s="7">
        <v>253</v>
      </c>
      <c r="U2957" s="7">
        <v>99.6</v>
      </c>
      <c r="V2957" s="7" t="s">
        <v>1</v>
      </c>
      <c r="W2957" s="7">
        <v>0</v>
      </c>
      <c r="X2957" s="7">
        <v>0</v>
      </c>
      <c r="Y2957" s="7" t="s">
        <v>2723</v>
      </c>
      <c r="Z2957" s="7" t="s">
        <v>13507</v>
      </c>
      <c r="AA2957" s="7" t="s">
        <v>1816</v>
      </c>
    </row>
    <row r="2958" spans="1:27" x14ac:dyDescent="0.35">
      <c r="A2958" s="7" t="s">
        <v>0</v>
      </c>
      <c r="B2958" s="7">
        <v>5193</v>
      </c>
      <c r="C2958" s="7">
        <v>253</v>
      </c>
      <c r="D2958" s="7">
        <v>99.6</v>
      </c>
      <c r="E2958" s="7" t="s">
        <v>1</v>
      </c>
      <c r="F2958" s="7">
        <v>0</v>
      </c>
      <c r="G2958" s="7">
        <v>0</v>
      </c>
      <c r="H2958" s="7" t="s">
        <v>2723</v>
      </c>
      <c r="I2958" s="7" t="s">
        <v>13508</v>
      </c>
      <c r="J2958" s="7" t="s">
        <v>1816</v>
      </c>
      <c r="R2958" s="7" t="s">
        <v>0</v>
      </c>
      <c r="S2958" s="7">
        <v>5193</v>
      </c>
      <c r="T2958" s="7">
        <v>253</v>
      </c>
      <c r="U2958" s="7">
        <v>99.6</v>
      </c>
      <c r="V2958" s="7" t="s">
        <v>1</v>
      </c>
      <c r="W2958" s="7">
        <v>0</v>
      </c>
      <c r="X2958" s="7">
        <v>0</v>
      </c>
      <c r="Y2958" s="7" t="s">
        <v>2723</v>
      </c>
      <c r="Z2958" s="7" t="s">
        <v>13508</v>
      </c>
      <c r="AA2958" s="7" t="s">
        <v>1816</v>
      </c>
    </row>
    <row r="2959" spans="1:27" x14ac:dyDescent="0.35">
      <c r="A2959" s="7" t="s">
        <v>0</v>
      </c>
      <c r="B2959" s="7">
        <v>8484</v>
      </c>
      <c r="C2959" s="7">
        <v>253</v>
      </c>
      <c r="D2959" s="7">
        <v>99.6</v>
      </c>
      <c r="E2959" s="7" t="s">
        <v>1</v>
      </c>
      <c r="F2959" s="7">
        <v>0</v>
      </c>
      <c r="G2959" s="7">
        <v>0</v>
      </c>
      <c r="H2959" s="7" t="s">
        <v>2692</v>
      </c>
      <c r="I2959" s="7" t="s">
        <v>13504</v>
      </c>
      <c r="J2959" s="7" t="s">
        <v>222</v>
      </c>
      <c r="R2959" s="7" t="s">
        <v>0</v>
      </c>
      <c r="S2959" s="7">
        <v>8484</v>
      </c>
      <c r="T2959" s="7">
        <v>253</v>
      </c>
      <c r="U2959" s="7">
        <v>99.6</v>
      </c>
      <c r="V2959" s="7" t="s">
        <v>1</v>
      </c>
      <c r="W2959" s="7">
        <v>0</v>
      </c>
      <c r="X2959" s="7">
        <v>0</v>
      </c>
      <c r="Y2959" s="7" t="s">
        <v>2692</v>
      </c>
      <c r="Z2959" s="7" t="s">
        <v>13504</v>
      </c>
      <c r="AA2959" s="7" t="s">
        <v>222</v>
      </c>
    </row>
    <row r="2960" spans="1:27" x14ac:dyDescent="0.35">
      <c r="A2960" s="7" t="s">
        <v>0</v>
      </c>
      <c r="B2960" s="7">
        <v>8484</v>
      </c>
      <c r="C2960" s="7">
        <v>253</v>
      </c>
      <c r="D2960" s="7">
        <v>99.6</v>
      </c>
      <c r="E2960" s="7" t="s">
        <v>1</v>
      </c>
      <c r="F2960" s="7">
        <v>0</v>
      </c>
      <c r="G2960" s="7">
        <v>0</v>
      </c>
      <c r="H2960" s="7" t="s">
        <v>2692</v>
      </c>
      <c r="I2960" s="7" t="s">
        <v>13509</v>
      </c>
      <c r="J2960" s="7" t="s">
        <v>222</v>
      </c>
      <c r="R2960" s="7" t="s">
        <v>0</v>
      </c>
      <c r="S2960" s="7">
        <v>8484</v>
      </c>
      <c r="T2960" s="7">
        <v>253</v>
      </c>
      <c r="U2960" s="7">
        <v>99.6</v>
      </c>
      <c r="V2960" s="7" t="s">
        <v>1</v>
      </c>
      <c r="W2960" s="7">
        <v>0</v>
      </c>
      <c r="X2960" s="7">
        <v>0</v>
      </c>
      <c r="Y2960" s="7" t="s">
        <v>2692</v>
      </c>
      <c r="Z2960" s="7" t="s">
        <v>13509</v>
      </c>
      <c r="AA2960" s="7" t="s">
        <v>222</v>
      </c>
    </row>
    <row r="2961" spans="1:27" x14ac:dyDescent="0.35">
      <c r="A2961" s="7" t="s">
        <v>0</v>
      </c>
      <c r="B2961" s="7">
        <v>8484</v>
      </c>
      <c r="C2961" s="7">
        <v>253</v>
      </c>
      <c r="D2961" s="7">
        <v>99.6</v>
      </c>
      <c r="E2961" s="7" t="s">
        <v>1</v>
      </c>
      <c r="F2961" s="7">
        <v>0</v>
      </c>
      <c r="G2961" s="7">
        <v>0</v>
      </c>
      <c r="H2961" s="7" t="s">
        <v>2692</v>
      </c>
      <c r="I2961" s="7" t="s">
        <v>13510</v>
      </c>
      <c r="J2961" s="7" t="s">
        <v>222</v>
      </c>
      <c r="R2961" s="7" t="s">
        <v>0</v>
      </c>
      <c r="S2961" s="7">
        <v>8484</v>
      </c>
      <c r="T2961" s="7">
        <v>253</v>
      </c>
      <c r="U2961" s="7">
        <v>99.6</v>
      </c>
      <c r="V2961" s="7" t="s">
        <v>1</v>
      </c>
      <c r="W2961" s="7">
        <v>0</v>
      </c>
      <c r="X2961" s="7">
        <v>0</v>
      </c>
      <c r="Y2961" s="7" t="s">
        <v>2692</v>
      </c>
      <c r="Z2961" s="7" t="s">
        <v>13510</v>
      </c>
      <c r="AA2961" s="7" t="s">
        <v>222</v>
      </c>
    </row>
    <row r="2962" spans="1:27" x14ac:dyDescent="0.35">
      <c r="A2962" s="7" t="s">
        <v>0</v>
      </c>
      <c r="B2962" s="7">
        <v>5193</v>
      </c>
      <c r="C2962" s="7">
        <v>253</v>
      </c>
      <c r="D2962" s="7">
        <v>99.6</v>
      </c>
      <c r="E2962" s="7" t="s">
        <v>1</v>
      </c>
      <c r="F2962" s="7">
        <v>0</v>
      </c>
      <c r="G2962" s="7">
        <v>0</v>
      </c>
      <c r="H2962" s="7" t="s">
        <v>2723</v>
      </c>
      <c r="I2962" s="7" t="s">
        <v>13512</v>
      </c>
      <c r="J2962" s="7" t="s">
        <v>1816</v>
      </c>
      <c r="R2962" s="7" t="s">
        <v>0</v>
      </c>
      <c r="S2962" s="7">
        <v>5193</v>
      </c>
      <c r="T2962" s="7">
        <v>253</v>
      </c>
      <c r="U2962" s="7">
        <v>99.6</v>
      </c>
      <c r="V2962" s="7" t="s">
        <v>1</v>
      </c>
      <c r="W2962" s="7">
        <v>0</v>
      </c>
      <c r="X2962" s="7">
        <v>0</v>
      </c>
      <c r="Y2962" s="7" t="s">
        <v>2723</v>
      </c>
      <c r="Z2962" s="7" t="s">
        <v>13512</v>
      </c>
      <c r="AA2962" s="7" t="s">
        <v>1816</v>
      </c>
    </row>
    <row r="2963" spans="1:27" x14ac:dyDescent="0.35">
      <c r="A2963" s="7" t="s">
        <v>0</v>
      </c>
      <c r="B2963" s="7">
        <v>8484</v>
      </c>
      <c r="C2963" s="7">
        <v>253</v>
      </c>
      <c r="D2963" s="7">
        <v>98.8</v>
      </c>
      <c r="E2963" s="7" t="s">
        <v>1</v>
      </c>
      <c r="F2963" s="7">
        <v>0</v>
      </c>
      <c r="G2963" s="7">
        <v>0</v>
      </c>
      <c r="H2963" s="7" t="s">
        <v>2692</v>
      </c>
      <c r="I2963" s="7" t="s">
        <v>13511</v>
      </c>
      <c r="J2963" s="7" t="s">
        <v>222</v>
      </c>
      <c r="R2963" s="7" t="s">
        <v>0</v>
      </c>
      <c r="S2963" s="7">
        <v>8484</v>
      </c>
      <c r="T2963" s="7">
        <v>253</v>
      </c>
      <c r="U2963" s="7">
        <v>98.8</v>
      </c>
      <c r="V2963" s="7" t="s">
        <v>1</v>
      </c>
      <c r="W2963" s="7">
        <v>0</v>
      </c>
      <c r="X2963" s="7">
        <v>0</v>
      </c>
      <c r="Y2963" s="7" t="s">
        <v>2692</v>
      </c>
      <c r="Z2963" s="7" t="s">
        <v>13511</v>
      </c>
      <c r="AA2963" s="7" t="s">
        <v>222</v>
      </c>
    </row>
    <row r="2964" spans="1:27" x14ac:dyDescent="0.35">
      <c r="A2964" s="7" t="s">
        <v>0</v>
      </c>
      <c r="B2964" s="7">
        <v>4312</v>
      </c>
      <c r="C2964" s="7">
        <v>253</v>
      </c>
      <c r="D2964" s="7">
        <v>98.4</v>
      </c>
      <c r="E2964" s="7" t="s">
        <v>1</v>
      </c>
      <c r="F2964" s="7">
        <v>0</v>
      </c>
      <c r="G2964" s="7">
        <v>0</v>
      </c>
      <c r="H2964" s="7" t="s">
        <v>2691</v>
      </c>
      <c r="I2964" s="7" t="s">
        <v>13515</v>
      </c>
      <c r="J2964" s="7" t="s">
        <v>51</v>
      </c>
      <c r="R2964" s="7" t="s">
        <v>0</v>
      </c>
      <c r="S2964" s="7">
        <v>4312</v>
      </c>
      <c r="T2964" s="7">
        <v>253</v>
      </c>
      <c r="U2964" s="7">
        <v>98.4</v>
      </c>
      <c r="V2964" s="7" t="s">
        <v>1</v>
      </c>
      <c r="W2964" s="7">
        <v>0</v>
      </c>
      <c r="X2964" s="7">
        <v>0</v>
      </c>
      <c r="Y2964" s="7" t="s">
        <v>2691</v>
      </c>
      <c r="Z2964" s="7" t="s">
        <v>13515</v>
      </c>
      <c r="AA2964" s="7" t="s">
        <v>51</v>
      </c>
    </row>
    <row r="2965" spans="1:27" x14ac:dyDescent="0.35">
      <c r="A2965" s="7" t="s">
        <v>0</v>
      </c>
      <c r="B2965" s="7">
        <v>5193</v>
      </c>
      <c r="C2965" s="7">
        <v>253</v>
      </c>
      <c r="D2965" s="7">
        <v>99.6</v>
      </c>
      <c r="E2965" s="7" t="s">
        <v>1</v>
      </c>
      <c r="F2965" s="7">
        <v>0</v>
      </c>
      <c r="G2965" s="7">
        <v>0</v>
      </c>
      <c r="H2965" s="7" t="s">
        <v>2723</v>
      </c>
      <c r="I2965" s="7" t="s">
        <v>13513</v>
      </c>
      <c r="J2965" s="7" t="s">
        <v>1816</v>
      </c>
      <c r="R2965" s="7" t="s">
        <v>0</v>
      </c>
      <c r="S2965" s="7">
        <v>5193</v>
      </c>
      <c r="T2965" s="7">
        <v>253</v>
      </c>
      <c r="U2965" s="7">
        <v>99.6</v>
      </c>
      <c r="V2965" s="7" t="s">
        <v>1</v>
      </c>
      <c r="W2965" s="7">
        <v>0</v>
      </c>
      <c r="X2965" s="7">
        <v>0</v>
      </c>
      <c r="Y2965" s="7" t="s">
        <v>2723</v>
      </c>
      <c r="Z2965" s="7" t="s">
        <v>13513</v>
      </c>
      <c r="AA2965" s="7" t="s">
        <v>1816</v>
      </c>
    </row>
    <row r="2966" spans="1:27" x14ac:dyDescent="0.35">
      <c r="A2966" s="7" t="s">
        <v>0</v>
      </c>
      <c r="B2966" s="7">
        <v>4312</v>
      </c>
      <c r="C2966" s="7">
        <v>253</v>
      </c>
      <c r="D2966" s="7">
        <v>98.4</v>
      </c>
      <c r="E2966" s="7" t="s">
        <v>1</v>
      </c>
      <c r="F2966" s="7">
        <v>0</v>
      </c>
      <c r="G2966" s="7">
        <v>0</v>
      </c>
      <c r="H2966" s="7" t="s">
        <v>2691</v>
      </c>
      <c r="I2966" s="7" t="s">
        <v>13516</v>
      </c>
      <c r="J2966" s="7" t="s">
        <v>51</v>
      </c>
      <c r="R2966" s="7" t="s">
        <v>0</v>
      </c>
      <c r="S2966" s="7">
        <v>4312</v>
      </c>
      <c r="T2966" s="7">
        <v>253</v>
      </c>
      <c r="U2966" s="7">
        <v>98.4</v>
      </c>
      <c r="V2966" s="7" t="s">
        <v>1</v>
      </c>
      <c r="W2966" s="7">
        <v>0</v>
      </c>
      <c r="X2966" s="7">
        <v>0</v>
      </c>
      <c r="Y2966" s="7" t="s">
        <v>2691</v>
      </c>
      <c r="Z2966" s="7" t="s">
        <v>13516</v>
      </c>
      <c r="AA2966" s="7" t="s">
        <v>51</v>
      </c>
    </row>
    <row r="2967" spans="1:27" x14ac:dyDescent="0.35">
      <c r="A2967" s="7" t="s">
        <v>0</v>
      </c>
      <c r="B2967" s="7">
        <v>5193</v>
      </c>
      <c r="C2967" s="7">
        <v>253</v>
      </c>
      <c r="D2967" s="7">
        <v>99.6</v>
      </c>
      <c r="E2967" s="7" t="s">
        <v>1</v>
      </c>
      <c r="F2967" s="7">
        <v>0</v>
      </c>
      <c r="G2967" s="7">
        <v>0</v>
      </c>
      <c r="H2967" s="7" t="s">
        <v>2723</v>
      </c>
      <c r="I2967" s="7" t="s">
        <v>13514</v>
      </c>
      <c r="J2967" s="7" t="s">
        <v>1816</v>
      </c>
      <c r="R2967" s="7" t="s">
        <v>0</v>
      </c>
      <c r="S2967" s="7">
        <v>5193</v>
      </c>
      <c r="T2967" s="7">
        <v>253</v>
      </c>
      <c r="U2967" s="7">
        <v>99.6</v>
      </c>
      <c r="V2967" s="7" t="s">
        <v>1</v>
      </c>
      <c r="W2967" s="7">
        <v>0</v>
      </c>
      <c r="X2967" s="7">
        <v>0</v>
      </c>
      <c r="Y2967" s="7" t="s">
        <v>2723</v>
      </c>
      <c r="Z2967" s="7" t="s">
        <v>13514</v>
      </c>
      <c r="AA2967" s="7" t="s">
        <v>1816</v>
      </c>
    </row>
    <row r="2968" spans="1:27" x14ac:dyDescent="0.35">
      <c r="A2968" s="7" t="s">
        <v>0</v>
      </c>
      <c r="B2968" s="7">
        <v>4312</v>
      </c>
      <c r="C2968" s="7">
        <v>253</v>
      </c>
      <c r="D2968" s="7">
        <v>98.4</v>
      </c>
      <c r="E2968" s="7" t="s">
        <v>1</v>
      </c>
      <c r="F2968" s="7">
        <v>0</v>
      </c>
      <c r="G2968" s="7">
        <v>0</v>
      </c>
      <c r="H2968" s="7" t="s">
        <v>2691</v>
      </c>
      <c r="I2968" s="7" t="s">
        <v>13517</v>
      </c>
      <c r="J2968" s="7" t="s">
        <v>51</v>
      </c>
      <c r="R2968" s="7" t="s">
        <v>0</v>
      </c>
      <c r="S2968" s="7">
        <v>4312</v>
      </c>
      <c r="T2968" s="7">
        <v>253</v>
      </c>
      <c r="U2968" s="7">
        <v>98.4</v>
      </c>
      <c r="V2968" s="7" t="s">
        <v>1</v>
      </c>
      <c r="W2968" s="7">
        <v>0</v>
      </c>
      <c r="X2968" s="7">
        <v>0</v>
      </c>
      <c r="Y2968" s="7" t="s">
        <v>2691</v>
      </c>
      <c r="Z2968" s="7" t="s">
        <v>13517</v>
      </c>
      <c r="AA2968" s="7" t="s">
        <v>51</v>
      </c>
    </row>
    <row r="2969" spans="1:27" x14ac:dyDescent="0.35">
      <c r="A2969" s="7" t="s">
        <v>0</v>
      </c>
      <c r="B2969" s="7">
        <v>3139</v>
      </c>
      <c r="C2969" s="7">
        <v>253</v>
      </c>
      <c r="D2969" s="7">
        <v>99.6</v>
      </c>
      <c r="E2969" s="7" t="s">
        <v>1</v>
      </c>
      <c r="F2969" s="7">
        <v>0</v>
      </c>
      <c r="G2969" s="7">
        <v>0</v>
      </c>
      <c r="H2969" s="7" t="s">
        <v>2693</v>
      </c>
      <c r="I2969" s="7" t="s">
        <v>13518</v>
      </c>
      <c r="J2969" s="7" t="s">
        <v>527</v>
      </c>
      <c r="R2969" s="7" t="s">
        <v>0</v>
      </c>
      <c r="S2969" s="7">
        <v>3139</v>
      </c>
      <c r="T2969" s="7">
        <v>253</v>
      </c>
      <c r="U2969" s="7">
        <v>99.6</v>
      </c>
      <c r="V2969" s="7" t="s">
        <v>1</v>
      </c>
      <c r="W2969" s="7">
        <v>0</v>
      </c>
      <c r="X2969" s="7">
        <v>0</v>
      </c>
      <c r="Y2969" s="7" t="s">
        <v>2693</v>
      </c>
      <c r="Z2969" s="7" t="s">
        <v>13518</v>
      </c>
      <c r="AA2969" s="7" t="s">
        <v>527</v>
      </c>
    </row>
    <row r="2970" spans="1:27" x14ac:dyDescent="0.35">
      <c r="A2970" s="7" t="s">
        <v>0</v>
      </c>
      <c r="B2970" s="7">
        <v>3139</v>
      </c>
      <c r="C2970" s="7">
        <v>253</v>
      </c>
      <c r="D2970" s="7">
        <v>99.6</v>
      </c>
      <c r="E2970" s="7" t="s">
        <v>1</v>
      </c>
      <c r="F2970" s="7">
        <v>0</v>
      </c>
      <c r="G2970" s="7">
        <v>0</v>
      </c>
      <c r="H2970" s="7" t="s">
        <v>2693</v>
      </c>
      <c r="I2970" s="7" t="s">
        <v>13519</v>
      </c>
      <c r="J2970" s="7" t="s">
        <v>527</v>
      </c>
      <c r="R2970" s="7" t="s">
        <v>0</v>
      </c>
      <c r="S2970" s="7">
        <v>3139</v>
      </c>
      <c r="T2970" s="7">
        <v>253</v>
      </c>
      <c r="U2970" s="7">
        <v>99.6</v>
      </c>
      <c r="V2970" s="7" t="s">
        <v>1</v>
      </c>
      <c r="W2970" s="7">
        <v>0</v>
      </c>
      <c r="X2970" s="7">
        <v>0</v>
      </c>
      <c r="Y2970" s="7" t="s">
        <v>2693</v>
      </c>
      <c r="Z2970" s="7" t="s">
        <v>13519</v>
      </c>
      <c r="AA2970" s="7" t="s">
        <v>527</v>
      </c>
    </row>
    <row r="2971" spans="1:27" x14ac:dyDescent="0.35">
      <c r="A2971" s="7" t="s">
        <v>0</v>
      </c>
      <c r="B2971" s="7">
        <v>8484</v>
      </c>
      <c r="C2971" s="7">
        <v>253</v>
      </c>
      <c r="D2971" s="7">
        <v>99.6</v>
      </c>
      <c r="E2971" s="7" t="s">
        <v>1</v>
      </c>
      <c r="F2971" s="7">
        <v>0</v>
      </c>
      <c r="G2971" s="7">
        <v>0</v>
      </c>
      <c r="H2971" s="7" t="s">
        <v>2692</v>
      </c>
      <c r="I2971" s="7" t="s">
        <v>13520</v>
      </c>
      <c r="J2971" s="7" t="s">
        <v>222</v>
      </c>
      <c r="R2971" s="7" t="s">
        <v>0</v>
      </c>
      <c r="S2971" s="7">
        <v>8484</v>
      </c>
      <c r="T2971" s="7">
        <v>253</v>
      </c>
      <c r="U2971" s="7">
        <v>99.6</v>
      </c>
      <c r="V2971" s="7" t="s">
        <v>1</v>
      </c>
      <c r="W2971" s="7">
        <v>0</v>
      </c>
      <c r="X2971" s="7">
        <v>0</v>
      </c>
      <c r="Y2971" s="7" t="s">
        <v>2692</v>
      </c>
      <c r="Z2971" s="7" t="s">
        <v>13520</v>
      </c>
      <c r="AA2971" s="7" t="s">
        <v>222</v>
      </c>
    </row>
    <row r="2972" spans="1:27" x14ac:dyDescent="0.35">
      <c r="A2972" s="7" t="s">
        <v>0</v>
      </c>
      <c r="B2972" s="7">
        <v>8484</v>
      </c>
      <c r="C2972" s="7">
        <v>253</v>
      </c>
      <c r="D2972" s="7">
        <v>99.6</v>
      </c>
      <c r="E2972" s="7" t="s">
        <v>1</v>
      </c>
      <c r="F2972" s="7">
        <v>0</v>
      </c>
      <c r="G2972" s="7">
        <v>0</v>
      </c>
      <c r="H2972" s="7" t="s">
        <v>2692</v>
      </c>
      <c r="I2972" s="7" t="s">
        <v>13522</v>
      </c>
      <c r="J2972" s="7" t="s">
        <v>222</v>
      </c>
      <c r="R2972" s="7" t="s">
        <v>0</v>
      </c>
      <c r="S2972" s="7">
        <v>8484</v>
      </c>
      <c r="T2972" s="7">
        <v>253</v>
      </c>
      <c r="U2972" s="7">
        <v>99.6</v>
      </c>
      <c r="V2972" s="7" t="s">
        <v>1</v>
      </c>
      <c r="W2972" s="7">
        <v>0</v>
      </c>
      <c r="X2972" s="7">
        <v>0</v>
      </c>
      <c r="Y2972" s="7" t="s">
        <v>2692</v>
      </c>
      <c r="Z2972" s="7" t="s">
        <v>13522</v>
      </c>
      <c r="AA2972" s="7" t="s">
        <v>222</v>
      </c>
    </row>
    <row r="2973" spans="1:27" x14ac:dyDescent="0.35">
      <c r="A2973" s="7" t="s">
        <v>0</v>
      </c>
      <c r="B2973" s="7">
        <v>7911</v>
      </c>
      <c r="C2973" s="7">
        <v>254</v>
      </c>
      <c r="D2973" s="7">
        <v>98.8</v>
      </c>
      <c r="E2973" s="7" t="s">
        <v>1</v>
      </c>
      <c r="F2973" s="7">
        <v>0</v>
      </c>
      <c r="G2973" s="7">
        <v>0</v>
      </c>
      <c r="H2973" s="7" t="s">
        <v>2736</v>
      </c>
      <c r="I2973" s="7" t="s">
        <v>13524</v>
      </c>
      <c r="J2973" s="7" t="s">
        <v>2226</v>
      </c>
      <c r="R2973" s="7" t="s">
        <v>0</v>
      </c>
      <c r="S2973" s="7">
        <v>7911</v>
      </c>
      <c r="T2973" s="7">
        <v>254</v>
      </c>
      <c r="U2973" s="7">
        <v>98.8</v>
      </c>
      <c r="V2973" s="7" t="s">
        <v>1</v>
      </c>
      <c r="W2973" s="7">
        <v>0</v>
      </c>
      <c r="X2973" s="7">
        <v>0</v>
      </c>
      <c r="Y2973" s="7" t="s">
        <v>2736</v>
      </c>
      <c r="Z2973" s="7" t="s">
        <v>13524</v>
      </c>
      <c r="AA2973" s="7" t="s">
        <v>2226</v>
      </c>
    </row>
    <row r="2974" spans="1:27" x14ac:dyDescent="0.35">
      <c r="A2974" s="7" t="s">
        <v>0</v>
      </c>
      <c r="B2974" s="7">
        <v>8484</v>
      </c>
      <c r="C2974" s="7">
        <v>253</v>
      </c>
      <c r="D2974" s="7">
        <v>99.6</v>
      </c>
      <c r="E2974" s="7" t="s">
        <v>1</v>
      </c>
      <c r="F2974" s="7">
        <v>0</v>
      </c>
      <c r="G2974" s="7">
        <v>0</v>
      </c>
      <c r="H2974" s="7" t="s">
        <v>2692</v>
      </c>
      <c r="I2974" s="7" t="s">
        <v>13523</v>
      </c>
      <c r="J2974" s="7" t="s">
        <v>222</v>
      </c>
      <c r="R2974" s="7" t="s">
        <v>0</v>
      </c>
      <c r="S2974" s="7">
        <v>8484</v>
      </c>
      <c r="T2974" s="7">
        <v>253</v>
      </c>
      <c r="U2974" s="7">
        <v>99.6</v>
      </c>
      <c r="V2974" s="7" t="s">
        <v>1</v>
      </c>
      <c r="W2974" s="7">
        <v>0</v>
      </c>
      <c r="X2974" s="7">
        <v>0</v>
      </c>
      <c r="Y2974" s="7" t="s">
        <v>2692</v>
      </c>
      <c r="Z2974" s="7" t="s">
        <v>13523</v>
      </c>
      <c r="AA2974" s="7" t="s">
        <v>222</v>
      </c>
    </row>
    <row r="2975" spans="1:27" x14ac:dyDescent="0.35">
      <c r="A2975" s="7" t="s">
        <v>0</v>
      </c>
      <c r="B2975" s="7">
        <v>8484</v>
      </c>
      <c r="C2975" s="7">
        <v>253</v>
      </c>
      <c r="D2975" s="7">
        <v>99.6</v>
      </c>
      <c r="E2975" s="7" t="s">
        <v>1</v>
      </c>
      <c r="F2975" s="7">
        <v>0</v>
      </c>
      <c r="G2975" s="7">
        <v>0</v>
      </c>
      <c r="H2975" s="7" t="s">
        <v>2692</v>
      </c>
      <c r="I2975" s="7" t="s">
        <v>13521</v>
      </c>
      <c r="J2975" s="7" t="s">
        <v>222</v>
      </c>
      <c r="R2975" s="7" t="s">
        <v>0</v>
      </c>
      <c r="S2975" s="7">
        <v>8484</v>
      </c>
      <c r="T2975" s="7">
        <v>253</v>
      </c>
      <c r="U2975" s="7">
        <v>99.6</v>
      </c>
      <c r="V2975" s="7" t="s">
        <v>1</v>
      </c>
      <c r="W2975" s="7">
        <v>0</v>
      </c>
      <c r="X2975" s="7">
        <v>0</v>
      </c>
      <c r="Y2975" s="7" t="s">
        <v>2692</v>
      </c>
      <c r="Z2975" s="7" t="s">
        <v>13521</v>
      </c>
      <c r="AA2975" s="7" t="s">
        <v>222</v>
      </c>
    </row>
    <row r="2976" spans="1:27" x14ac:dyDescent="0.35">
      <c r="A2976" s="7" t="s">
        <v>0</v>
      </c>
      <c r="B2976" s="7">
        <v>5193</v>
      </c>
      <c r="C2976" s="7">
        <v>253</v>
      </c>
      <c r="D2976" s="7">
        <v>99.6</v>
      </c>
      <c r="E2976" s="7" t="s">
        <v>1</v>
      </c>
      <c r="F2976" s="7">
        <v>0</v>
      </c>
      <c r="G2976" s="7">
        <v>0</v>
      </c>
      <c r="H2976" s="7" t="s">
        <v>2723</v>
      </c>
      <c r="I2976" s="7" t="s">
        <v>13527</v>
      </c>
      <c r="J2976" s="7" t="s">
        <v>1816</v>
      </c>
      <c r="R2976" s="7" t="s">
        <v>0</v>
      </c>
      <c r="S2976" s="7">
        <v>5193</v>
      </c>
      <c r="T2976" s="7">
        <v>253</v>
      </c>
      <c r="U2976" s="7">
        <v>99.6</v>
      </c>
      <c r="V2976" s="7" t="s">
        <v>1</v>
      </c>
      <c r="W2976" s="7">
        <v>0</v>
      </c>
      <c r="X2976" s="7">
        <v>0</v>
      </c>
      <c r="Y2976" s="7" t="s">
        <v>2723</v>
      </c>
      <c r="Z2976" s="7" t="s">
        <v>13527</v>
      </c>
      <c r="AA2976" s="7" t="s">
        <v>1816</v>
      </c>
    </row>
    <row r="2977" spans="1:27" x14ac:dyDescent="0.35">
      <c r="A2977" s="7" t="s">
        <v>0</v>
      </c>
      <c r="B2977" s="7">
        <v>8484</v>
      </c>
      <c r="C2977" s="7">
        <v>253</v>
      </c>
      <c r="D2977" s="7">
        <v>99.6</v>
      </c>
      <c r="E2977" s="7" t="s">
        <v>1</v>
      </c>
      <c r="F2977" s="7">
        <v>0</v>
      </c>
      <c r="G2977" s="7">
        <v>0</v>
      </c>
      <c r="H2977" s="7" t="s">
        <v>2692</v>
      </c>
      <c r="I2977" s="7" t="s">
        <v>13528</v>
      </c>
      <c r="J2977" s="7" t="s">
        <v>222</v>
      </c>
      <c r="R2977" s="7" t="s">
        <v>0</v>
      </c>
      <c r="S2977" s="7">
        <v>8484</v>
      </c>
      <c r="T2977" s="7">
        <v>253</v>
      </c>
      <c r="U2977" s="7">
        <v>99.6</v>
      </c>
      <c r="V2977" s="7" t="s">
        <v>1</v>
      </c>
      <c r="W2977" s="7">
        <v>0</v>
      </c>
      <c r="X2977" s="7">
        <v>0</v>
      </c>
      <c r="Y2977" s="7" t="s">
        <v>2692</v>
      </c>
      <c r="Z2977" s="7" t="s">
        <v>13528</v>
      </c>
      <c r="AA2977" s="7" t="s">
        <v>222</v>
      </c>
    </row>
    <row r="2978" spans="1:27" x14ac:dyDescent="0.35">
      <c r="A2978" s="7" t="s">
        <v>0</v>
      </c>
      <c r="B2978" s="7">
        <v>7911</v>
      </c>
      <c r="C2978" s="7">
        <v>254</v>
      </c>
      <c r="D2978" s="7">
        <v>98.8</v>
      </c>
      <c r="E2978" s="7" t="s">
        <v>1</v>
      </c>
      <c r="F2978" s="7">
        <v>0</v>
      </c>
      <c r="G2978" s="7">
        <v>0</v>
      </c>
      <c r="H2978" s="7" t="s">
        <v>2736</v>
      </c>
      <c r="I2978" s="7" t="s">
        <v>13525</v>
      </c>
      <c r="J2978" s="7" t="s">
        <v>2226</v>
      </c>
      <c r="R2978" s="7" t="s">
        <v>0</v>
      </c>
      <c r="S2978" s="7">
        <v>7911</v>
      </c>
      <c r="T2978" s="7">
        <v>254</v>
      </c>
      <c r="U2978" s="7">
        <v>98.8</v>
      </c>
      <c r="V2978" s="7" t="s">
        <v>1</v>
      </c>
      <c r="W2978" s="7">
        <v>0</v>
      </c>
      <c r="X2978" s="7">
        <v>0</v>
      </c>
      <c r="Y2978" s="7" t="s">
        <v>2736</v>
      </c>
      <c r="Z2978" s="7" t="s">
        <v>13525</v>
      </c>
      <c r="AA2978" s="7" t="s">
        <v>2226</v>
      </c>
    </row>
    <row r="2979" spans="1:27" x14ac:dyDescent="0.35">
      <c r="A2979" s="7" t="s">
        <v>0</v>
      </c>
      <c r="B2979" s="7">
        <v>5389</v>
      </c>
      <c r="C2979" s="7">
        <v>253</v>
      </c>
      <c r="D2979" s="7">
        <v>96</v>
      </c>
      <c r="E2979" s="7" t="s">
        <v>1</v>
      </c>
      <c r="F2979" s="7">
        <v>0</v>
      </c>
      <c r="G2979" s="7">
        <v>0</v>
      </c>
      <c r="H2979" s="7" t="s">
        <v>2745</v>
      </c>
      <c r="I2979" s="7" t="s">
        <v>13526</v>
      </c>
      <c r="J2979" s="7" t="s">
        <v>2540</v>
      </c>
      <c r="R2979" s="7" t="s">
        <v>0</v>
      </c>
      <c r="S2979" s="7">
        <v>5389</v>
      </c>
      <c r="T2979" s="7">
        <v>253</v>
      </c>
      <c r="U2979" s="7">
        <v>96</v>
      </c>
      <c r="V2979" s="7" t="s">
        <v>1</v>
      </c>
      <c r="W2979" s="7">
        <v>0</v>
      </c>
      <c r="X2979" s="7">
        <v>0</v>
      </c>
      <c r="Y2979" s="7" t="s">
        <v>2745</v>
      </c>
      <c r="Z2979" s="7" t="s">
        <v>13526</v>
      </c>
      <c r="AA2979" s="7" t="s">
        <v>2540</v>
      </c>
    </row>
    <row r="2980" spans="1:27" x14ac:dyDescent="0.35">
      <c r="A2980" s="7" t="s">
        <v>0</v>
      </c>
      <c r="B2980" s="7">
        <v>8484</v>
      </c>
      <c r="C2980" s="7">
        <v>253</v>
      </c>
      <c r="D2980" s="7">
        <v>99.6</v>
      </c>
      <c r="E2980" s="7" t="s">
        <v>1</v>
      </c>
      <c r="F2980" s="7">
        <v>0</v>
      </c>
      <c r="G2980" s="7">
        <v>0</v>
      </c>
      <c r="H2980" s="7" t="s">
        <v>2692</v>
      </c>
      <c r="I2980" s="7" t="s">
        <v>13529</v>
      </c>
      <c r="J2980" s="7" t="s">
        <v>222</v>
      </c>
      <c r="R2980" s="7" t="s">
        <v>0</v>
      </c>
      <c r="S2980" s="7">
        <v>8484</v>
      </c>
      <c r="T2980" s="7">
        <v>253</v>
      </c>
      <c r="U2980" s="7">
        <v>99.6</v>
      </c>
      <c r="V2980" s="7" t="s">
        <v>1</v>
      </c>
      <c r="W2980" s="7">
        <v>0</v>
      </c>
      <c r="X2980" s="7">
        <v>0</v>
      </c>
      <c r="Y2980" s="7" t="s">
        <v>2692</v>
      </c>
      <c r="Z2980" s="7" t="s">
        <v>13529</v>
      </c>
      <c r="AA2980" s="7" t="s">
        <v>222</v>
      </c>
    </row>
    <row r="2981" spans="1:27" x14ac:dyDescent="0.35">
      <c r="A2981" s="7" t="s">
        <v>0</v>
      </c>
      <c r="B2981" s="7">
        <v>8484</v>
      </c>
      <c r="C2981" s="7">
        <v>253</v>
      </c>
      <c r="D2981" s="7">
        <v>99.6</v>
      </c>
      <c r="E2981" s="7" t="s">
        <v>1</v>
      </c>
      <c r="F2981" s="7">
        <v>0</v>
      </c>
      <c r="G2981" s="7">
        <v>0</v>
      </c>
      <c r="H2981" s="7" t="s">
        <v>2692</v>
      </c>
      <c r="I2981" s="7" t="s">
        <v>13530</v>
      </c>
      <c r="J2981" s="7" t="s">
        <v>222</v>
      </c>
      <c r="R2981" s="7" t="s">
        <v>0</v>
      </c>
      <c r="S2981" s="7">
        <v>8484</v>
      </c>
      <c r="T2981" s="7">
        <v>253</v>
      </c>
      <c r="U2981" s="7">
        <v>99.6</v>
      </c>
      <c r="V2981" s="7" t="s">
        <v>1</v>
      </c>
      <c r="W2981" s="7">
        <v>0</v>
      </c>
      <c r="X2981" s="7">
        <v>0</v>
      </c>
      <c r="Y2981" s="7" t="s">
        <v>2692</v>
      </c>
      <c r="Z2981" s="7" t="s">
        <v>13530</v>
      </c>
      <c r="AA2981" s="7" t="s">
        <v>222</v>
      </c>
    </row>
    <row r="2982" spans="1:27" x14ac:dyDescent="0.35">
      <c r="A2982" s="7" t="s">
        <v>0</v>
      </c>
      <c r="B2982" s="7">
        <v>8484</v>
      </c>
      <c r="C2982" s="7">
        <v>253</v>
      </c>
      <c r="D2982" s="7">
        <v>99.6</v>
      </c>
      <c r="E2982" s="7" t="s">
        <v>1</v>
      </c>
      <c r="F2982" s="7">
        <v>0</v>
      </c>
      <c r="G2982" s="7">
        <v>0</v>
      </c>
      <c r="H2982" s="7" t="s">
        <v>2692</v>
      </c>
      <c r="I2982" s="7" t="s">
        <v>13531</v>
      </c>
      <c r="J2982" s="7" t="s">
        <v>222</v>
      </c>
      <c r="R2982" s="7" t="s">
        <v>0</v>
      </c>
      <c r="S2982" s="7">
        <v>8484</v>
      </c>
      <c r="T2982" s="7">
        <v>253</v>
      </c>
      <c r="U2982" s="7">
        <v>99.6</v>
      </c>
      <c r="V2982" s="7" t="s">
        <v>1</v>
      </c>
      <c r="W2982" s="7">
        <v>0</v>
      </c>
      <c r="X2982" s="7">
        <v>0</v>
      </c>
      <c r="Y2982" s="7" t="s">
        <v>2692</v>
      </c>
      <c r="Z2982" s="7" t="s">
        <v>13531</v>
      </c>
      <c r="AA2982" s="7" t="s">
        <v>222</v>
      </c>
    </row>
    <row r="2983" spans="1:27" x14ac:dyDescent="0.35">
      <c r="A2983" s="7" t="s">
        <v>0</v>
      </c>
      <c r="B2983" s="7">
        <v>9448</v>
      </c>
      <c r="C2983" s="7">
        <v>253</v>
      </c>
      <c r="D2983" s="7">
        <v>100</v>
      </c>
      <c r="E2983" s="7" t="s">
        <v>1</v>
      </c>
      <c r="F2983" s="7">
        <v>0</v>
      </c>
      <c r="G2983" s="7">
        <v>0</v>
      </c>
      <c r="H2983" s="7" t="s">
        <v>2714</v>
      </c>
      <c r="I2983" s="7" t="s">
        <v>13533</v>
      </c>
      <c r="J2983" s="7" t="s">
        <v>2715</v>
      </c>
      <c r="R2983" s="7" t="s">
        <v>0</v>
      </c>
      <c r="S2983" s="7">
        <v>9448</v>
      </c>
      <c r="T2983" s="7">
        <v>253</v>
      </c>
      <c r="U2983" s="7">
        <v>100</v>
      </c>
      <c r="V2983" s="7" t="s">
        <v>1</v>
      </c>
      <c r="W2983" s="7">
        <v>0</v>
      </c>
      <c r="X2983" s="7">
        <v>0</v>
      </c>
      <c r="Y2983" s="7" t="s">
        <v>2714</v>
      </c>
      <c r="Z2983" s="7" t="s">
        <v>13533</v>
      </c>
      <c r="AA2983" s="7" t="s">
        <v>2715</v>
      </c>
    </row>
    <row r="2984" spans="1:27" x14ac:dyDescent="0.35">
      <c r="A2984" s="7" t="s">
        <v>0</v>
      </c>
      <c r="B2984" s="7">
        <v>8484</v>
      </c>
      <c r="C2984" s="7">
        <v>253</v>
      </c>
      <c r="D2984" s="7">
        <v>99.6</v>
      </c>
      <c r="E2984" s="7" t="s">
        <v>1</v>
      </c>
      <c r="F2984" s="7">
        <v>0</v>
      </c>
      <c r="G2984" s="7">
        <v>0</v>
      </c>
      <c r="H2984" s="7" t="s">
        <v>2692</v>
      </c>
      <c r="I2984" s="7" t="s">
        <v>13532</v>
      </c>
      <c r="J2984" s="7" t="s">
        <v>222</v>
      </c>
      <c r="R2984" s="7" t="s">
        <v>0</v>
      </c>
      <c r="S2984" s="7">
        <v>8484</v>
      </c>
      <c r="T2984" s="7">
        <v>253</v>
      </c>
      <c r="U2984" s="7">
        <v>99.6</v>
      </c>
      <c r="V2984" s="7" t="s">
        <v>1</v>
      </c>
      <c r="W2984" s="7">
        <v>0</v>
      </c>
      <c r="X2984" s="7">
        <v>0</v>
      </c>
      <c r="Y2984" s="7" t="s">
        <v>2692</v>
      </c>
      <c r="Z2984" s="7" t="s">
        <v>13532</v>
      </c>
      <c r="AA2984" s="7" t="s">
        <v>222</v>
      </c>
    </row>
    <row r="2985" spans="1:27" x14ac:dyDescent="0.35">
      <c r="A2985" s="7" t="s">
        <v>0</v>
      </c>
      <c r="B2985" s="7">
        <v>9448</v>
      </c>
      <c r="C2985" s="7">
        <v>253</v>
      </c>
      <c r="D2985" s="7">
        <v>100</v>
      </c>
      <c r="E2985" s="7" t="s">
        <v>1</v>
      </c>
      <c r="F2985" s="7">
        <v>0</v>
      </c>
      <c r="G2985" s="7">
        <v>0</v>
      </c>
      <c r="H2985" s="7" t="s">
        <v>2714</v>
      </c>
      <c r="I2985" s="7" t="s">
        <v>13535</v>
      </c>
      <c r="J2985" s="7" t="s">
        <v>2715</v>
      </c>
      <c r="R2985" s="7" t="s">
        <v>0</v>
      </c>
      <c r="S2985" s="7">
        <v>9448</v>
      </c>
      <c r="T2985" s="7">
        <v>253</v>
      </c>
      <c r="U2985" s="7">
        <v>100</v>
      </c>
      <c r="V2985" s="7" t="s">
        <v>1</v>
      </c>
      <c r="W2985" s="7">
        <v>0</v>
      </c>
      <c r="X2985" s="7">
        <v>0</v>
      </c>
      <c r="Y2985" s="7" t="s">
        <v>2714</v>
      </c>
      <c r="Z2985" s="7" t="s">
        <v>13535</v>
      </c>
      <c r="AA2985" s="7" t="s">
        <v>2715</v>
      </c>
    </row>
    <row r="2986" spans="1:27" x14ac:dyDescent="0.35">
      <c r="A2986" s="7" t="s">
        <v>0</v>
      </c>
      <c r="B2986" s="7">
        <v>9448</v>
      </c>
      <c r="C2986" s="7">
        <v>253</v>
      </c>
      <c r="D2986" s="7">
        <v>100</v>
      </c>
      <c r="E2986" s="7" t="s">
        <v>1</v>
      </c>
      <c r="F2986" s="7">
        <v>0</v>
      </c>
      <c r="G2986" s="7">
        <v>0</v>
      </c>
      <c r="H2986" s="7" t="s">
        <v>2714</v>
      </c>
      <c r="I2986" s="7" t="s">
        <v>13536</v>
      </c>
      <c r="J2986" s="7" t="s">
        <v>2715</v>
      </c>
      <c r="R2986" s="7" t="s">
        <v>0</v>
      </c>
      <c r="S2986" s="7">
        <v>9448</v>
      </c>
      <c r="T2986" s="7">
        <v>253</v>
      </c>
      <c r="U2986" s="7">
        <v>100</v>
      </c>
      <c r="V2986" s="7" t="s">
        <v>1</v>
      </c>
      <c r="W2986" s="7">
        <v>0</v>
      </c>
      <c r="X2986" s="7">
        <v>0</v>
      </c>
      <c r="Y2986" s="7" t="s">
        <v>2714</v>
      </c>
      <c r="Z2986" s="7" t="s">
        <v>13536</v>
      </c>
      <c r="AA2986" s="7" t="s">
        <v>2715</v>
      </c>
    </row>
    <row r="2987" spans="1:27" x14ac:dyDescent="0.35">
      <c r="A2987" s="7" t="s">
        <v>0</v>
      </c>
      <c r="B2987" s="7">
        <v>9448</v>
      </c>
      <c r="C2987" s="7">
        <v>253</v>
      </c>
      <c r="D2987" s="7">
        <v>100</v>
      </c>
      <c r="E2987" s="7" t="s">
        <v>1</v>
      </c>
      <c r="F2987" s="7">
        <v>0</v>
      </c>
      <c r="G2987" s="7">
        <v>0</v>
      </c>
      <c r="H2987" s="7" t="s">
        <v>2714</v>
      </c>
      <c r="I2987" s="7" t="s">
        <v>13537</v>
      </c>
      <c r="J2987" s="7" t="s">
        <v>2715</v>
      </c>
      <c r="R2987" s="7" t="s">
        <v>0</v>
      </c>
      <c r="S2987" s="7">
        <v>9448</v>
      </c>
      <c r="T2987" s="7">
        <v>253</v>
      </c>
      <c r="U2987" s="7">
        <v>100</v>
      </c>
      <c r="V2987" s="7" t="s">
        <v>1</v>
      </c>
      <c r="W2987" s="7">
        <v>0</v>
      </c>
      <c r="X2987" s="7">
        <v>0</v>
      </c>
      <c r="Y2987" s="7" t="s">
        <v>2714</v>
      </c>
      <c r="Z2987" s="7" t="s">
        <v>13537</v>
      </c>
      <c r="AA2987" s="7" t="s">
        <v>2715</v>
      </c>
    </row>
    <row r="2988" spans="1:27" x14ac:dyDescent="0.35">
      <c r="A2988" s="7" t="s">
        <v>0</v>
      </c>
      <c r="B2988" s="7">
        <v>9448</v>
      </c>
      <c r="C2988" s="7">
        <v>253</v>
      </c>
      <c r="D2988" s="7">
        <v>100</v>
      </c>
      <c r="E2988" s="7" t="s">
        <v>1</v>
      </c>
      <c r="F2988" s="7">
        <v>0</v>
      </c>
      <c r="G2988" s="7">
        <v>0</v>
      </c>
      <c r="H2988" s="7" t="s">
        <v>2714</v>
      </c>
      <c r="I2988" s="7" t="s">
        <v>13534</v>
      </c>
      <c r="J2988" s="7" t="s">
        <v>2715</v>
      </c>
      <c r="R2988" s="7" t="s">
        <v>0</v>
      </c>
      <c r="S2988" s="7">
        <v>9448</v>
      </c>
      <c r="T2988" s="7">
        <v>253</v>
      </c>
      <c r="U2988" s="7">
        <v>100</v>
      </c>
      <c r="V2988" s="7" t="s">
        <v>1</v>
      </c>
      <c r="W2988" s="7">
        <v>0</v>
      </c>
      <c r="X2988" s="7">
        <v>0</v>
      </c>
      <c r="Y2988" s="7" t="s">
        <v>2714</v>
      </c>
      <c r="Z2988" s="7" t="s">
        <v>13534</v>
      </c>
      <c r="AA2988" s="7" t="s">
        <v>2715</v>
      </c>
    </row>
    <row r="2989" spans="1:27" x14ac:dyDescent="0.35">
      <c r="A2989" s="7" t="s">
        <v>0</v>
      </c>
      <c r="B2989" s="7">
        <v>11107</v>
      </c>
      <c r="C2989" s="7">
        <v>252</v>
      </c>
      <c r="D2989" s="7">
        <v>99.2</v>
      </c>
      <c r="E2989" s="7" t="s">
        <v>1</v>
      </c>
      <c r="F2989" s="7">
        <v>0</v>
      </c>
      <c r="G2989" s="7">
        <v>0</v>
      </c>
      <c r="H2989" s="7" t="s">
        <v>2711</v>
      </c>
      <c r="I2989" s="7" t="s">
        <v>13538</v>
      </c>
      <c r="J2989" s="7" t="s">
        <v>1645</v>
      </c>
      <c r="R2989" s="7" t="s">
        <v>0</v>
      </c>
      <c r="S2989" s="7">
        <v>11107</v>
      </c>
      <c r="T2989" s="7">
        <v>252</v>
      </c>
      <c r="U2989" s="7">
        <v>99.2</v>
      </c>
      <c r="V2989" s="7" t="s">
        <v>1</v>
      </c>
      <c r="W2989" s="7">
        <v>0</v>
      </c>
      <c r="X2989" s="7">
        <v>0</v>
      </c>
      <c r="Y2989" s="7" t="s">
        <v>2711</v>
      </c>
      <c r="Z2989" s="7" t="s">
        <v>13538</v>
      </c>
      <c r="AA2989" s="7" t="s">
        <v>1645</v>
      </c>
    </row>
    <row r="2990" spans="1:27" x14ac:dyDescent="0.35">
      <c r="A2990" s="7" t="s">
        <v>0</v>
      </c>
      <c r="B2990" s="7">
        <v>11107</v>
      </c>
      <c r="C2990" s="7">
        <v>252</v>
      </c>
      <c r="D2990" s="7">
        <v>99.2</v>
      </c>
      <c r="E2990" s="7" t="s">
        <v>1</v>
      </c>
      <c r="F2990" s="7">
        <v>0</v>
      </c>
      <c r="G2990" s="7">
        <v>0</v>
      </c>
      <c r="H2990" s="7" t="s">
        <v>2711</v>
      </c>
      <c r="I2990" s="7" t="s">
        <v>13540</v>
      </c>
      <c r="J2990" s="7" t="s">
        <v>1645</v>
      </c>
      <c r="R2990" s="7" t="s">
        <v>0</v>
      </c>
      <c r="S2990" s="7">
        <v>11107</v>
      </c>
      <c r="T2990" s="7">
        <v>252</v>
      </c>
      <c r="U2990" s="7">
        <v>99.2</v>
      </c>
      <c r="V2990" s="7" t="s">
        <v>1</v>
      </c>
      <c r="W2990" s="7">
        <v>0</v>
      </c>
      <c r="X2990" s="7">
        <v>0</v>
      </c>
      <c r="Y2990" s="7" t="s">
        <v>2711</v>
      </c>
      <c r="Z2990" s="7" t="s">
        <v>13540</v>
      </c>
      <c r="AA2990" s="7" t="s">
        <v>1645</v>
      </c>
    </row>
    <row r="2991" spans="1:27" x14ac:dyDescent="0.35">
      <c r="A2991" s="7" t="s">
        <v>0</v>
      </c>
      <c r="B2991" s="7">
        <v>11107</v>
      </c>
      <c r="C2991" s="7">
        <v>252</v>
      </c>
      <c r="D2991" s="7">
        <v>99.2</v>
      </c>
      <c r="E2991" s="7" t="s">
        <v>1</v>
      </c>
      <c r="F2991" s="7">
        <v>0</v>
      </c>
      <c r="G2991" s="7">
        <v>0</v>
      </c>
      <c r="H2991" s="7" t="s">
        <v>2711</v>
      </c>
      <c r="I2991" s="7" t="s">
        <v>13541</v>
      </c>
      <c r="J2991" s="7" t="s">
        <v>1645</v>
      </c>
      <c r="R2991" s="7" t="s">
        <v>0</v>
      </c>
      <c r="S2991" s="7">
        <v>11107</v>
      </c>
      <c r="T2991" s="7">
        <v>252</v>
      </c>
      <c r="U2991" s="7">
        <v>99.2</v>
      </c>
      <c r="V2991" s="7" t="s">
        <v>1</v>
      </c>
      <c r="W2991" s="7">
        <v>0</v>
      </c>
      <c r="X2991" s="7">
        <v>0</v>
      </c>
      <c r="Y2991" s="7" t="s">
        <v>2711</v>
      </c>
      <c r="Z2991" s="7" t="s">
        <v>13541</v>
      </c>
      <c r="AA2991" s="7" t="s">
        <v>1645</v>
      </c>
    </row>
    <row r="2992" spans="1:27" x14ac:dyDescent="0.35">
      <c r="A2992" s="7" t="s">
        <v>0</v>
      </c>
      <c r="B2992" s="7">
        <v>11107</v>
      </c>
      <c r="C2992" s="7">
        <v>252</v>
      </c>
      <c r="D2992" s="7">
        <v>99.2</v>
      </c>
      <c r="E2992" s="7" t="s">
        <v>1</v>
      </c>
      <c r="F2992" s="7">
        <v>0</v>
      </c>
      <c r="G2992" s="7">
        <v>0</v>
      </c>
      <c r="H2992" s="7" t="s">
        <v>2711</v>
      </c>
      <c r="I2992" s="7" t="s">
        <v>13539</v>
      </c>
      <c r="J2992" s="7" t="s">
        <v>1645</v>
      </c>
      <c r="R2992" s="7" t="s">
        <v>0</v>
      </c>
      <c r="S2992" s="7">
        <v>11107</v>
      </c>
      <c r="T2992" s="7">
        <v>252</v>
      </c>
      <c r="U2992" s="7">
        <v>99.2</v>
      </c>
      <c r="V2992" s="7" t="s">
        <v>1</v>
      </c>
      <c r="W2992" s="7">
        <v>0</v>
      </c>
      <c r="X2992" s="7">
        <v>0</v>
      </c>
      <c r="Y2992" s="7" t="s">
        <v>2711</v>
      </c>
      <c r="Z2992" s="7" t="s">
        <v>13539</v>
      </c>
      <c r="AA2992" s="7" t="s">
        <v>1645</v>
      </c>
    </row>
    <row r="2993" spans="1:27" x14ac:dyDescent="0.35">
      <c r="A2993" s="7" t="s">
        <v>0</v>
      </c>
      <c r="B2993" s="7">
        <v>8484</v>
      </c>
      <c r="C2993" s="7">
        <v>253</v>
      </c>
      <c r="D2993" s="7">
        <v>99.6</v>
      </c>
      <c r="E2993" s="7" t="s">
        <v>1</v>
      </c>
      <c r="F2993" s="7">
        <v>0</v>
      </c>
      <c r="G2993" s="7">
        <v>0</v>
      </c>
      <c r="H2993" s="7" t="s">
        <v>2692</v>
      </c>
      <c r="I2993" s="7" t="s">
        <v>13543</v>
      </c>
      <c r="J2993" s="7" t="s">
        <v>222</v>
      </c>
      <c r="R2993" s="7" t="s">
        <v>0</v>
      </c>
      <c r="S2993" s="7">
        <v>8484</v>
      </c>
      <c r="T2993" s="7">
        <v>253</v>
      </c>
      <c r="U2993" s="7">
        <v>99.6</v>
      </c>
      <c r="V2993" s="7" t="s">
        <v>1</v>
      </c>
      <c r="W2993" s="7">
        <v>0</v>
      </c>
      <c r="X2993" s="7">
        <v>0</v>
      </c>
      <c r="Y2993" s="7" t="s">
        <v>2692</v>
      </c>
      <c r="Z2993" s="7" t="s">
        <v>13543</v>
      </c>
      <c r="AA2993" s="7" t="s">
        <v>222</v>
      </c>
    </row>
    <row r="2994" spans="1:27" x14ac:dyDescent="0.35">
      <c r="A2994" s="7" t="s">
        <v>0</v>
      </c>
      <c r="B2994" s="7">
        <v>8484</v>
      </c>
      <c r="C2994" s="7">
        <v>253</v>
      </c>
      <c r="D2994" s="7">
        <v>99.6</v>
      </c>
      <c r="E2994" s="7" t="s">
        <v>1</v>
      </c>
      <c r="F2994" s="7">
        <v>0</v>
      </c>
      <c r="G2994" s="7">
        <v>0</v>
      </c>
      <c r="H2994" s="7" t="s">
        <v>2692</v>
      </c>
      <c r="I2994" s="7" t="s">
        <v>13554</v>
      </c>
      <c r="J2994" s="7" t="s">
        <v>222</v>
      </c>
      <c r="R2994" s="7" t="s">
        <v>0</v>
      </c>
      <c r="S2994" s="7">
        <v>8484</v>
      </c>
      <c r="T2994" s="7">
        <v>253</v>
      </c>
      <c r="U2994" s="7">
        <v>99.6</v>
      </c>
      <c r="V2994" s="7" t="s">
        <v>1</v>
      </c>
      <c r="W2994" s="7">
        <v>0</v>
      </c>
      <c r="X2994" s="7">
        <v>0</v>
      </c>
      <c r="Y2994" s="7" t="s">
        <v>2692</v>
      </c>
      <c r="Z2994" s="7" t="s">
        <v>13554</v>
      </c>
      <c r="AA2994" s="7" t="s">
        <v>222</v>
      </c>
    </row>
    <row r="2995" spans="1:27" x14ac:dyDescent="0.35">
      <c r="A2995" s="7" t="s">
        <v>0</v>
      </c>
      <c r="B2995" s="7">
        <v>8484</v>
      </c>
      <c r="C2995" s="7">
        <v>253</v>
      </c>
      <c r="D2995" s="7">
        <v>99.6</v>
      </c>
      <c r="E2995" s="7" t="s">
        <v>1</v>
      </c>
      <c r="F2995" s="7">
        <v>0</v>
      </c>
      <c r="G2995" s="7">
        <v>0</v>
      </c>
      <c r="H2995" s="7" t="s">
        <v>2692</v>
      </c>
      <c r="I2995" s="7" t="s">
        <v>13544</v>
      </c>
      <c r="J2995" s="7" t="s">
        <v>222</v>
      </c>
      <c r="R2995" s="7" t="s">
        <v>0</v>
      </c>
      <c r="S2995" s="7">
        <v>8484</v>
      </c>
      <c r="T2995" s="7">
        <v>253</v>
      </c>
      <c r="U2995" s="7">
        <v>99.6</v>
      </c>
      <c r="V2995" s="7" t="s">
        <v>1</v>
      </c>
      <c r="W2995" s="7">
        <v>0</v>
      </c>
      <c r="X2995" s="7">
        <v>0</v>
      </c>
      <c r="Y2995" s="7" t="s">
        <v>2692</v>
      </c>
      <c r="Z2995" s="7" t="s">
        <v>13544</v>
      </c>
      <c r="AA2995" s="7" t="s">
        <v>222</v>
      </c>
    </row>
    <row r="2996" spans="1:27" x14ac:dyDescent="0.35">
      <c r="A2996" s="7" t="s">
        <v>0</v>
      </c>
      <c r="B2996" s="7">
        <v>8484</v>
      </c>
      <c r="C2996" s="7">
        <v>253</v>
      </c>
      <c r="D2996" s="7">
        <v>99.6</v>
      </c>
      <c r="E2996" s="7" t="s">
        <v>1</v>
      </c>
      <c r="F2996" s="7">
        <v>0</v>
      </c>
      <c r="G2996" s="7">
        <v>0</v>
      </c>
      <c r="H2996" s="7" t="s">
        <v>2692</v>
      </c>
      <c r="I2996" s="7" t="s">
        <v>13542</v>
      </c>
      <c r="J2996" s="7" t="s">
        <v>222</v>
      </c>
      <c r="R2996" s="7" t="s">
        <v>0</v>
      </c>
      <c r="S2996" s="7">
        <v>8484</v>
      </c>
      <c r="T2996" s="7">
        <v>253</v>
      </c>
      <c r="U2996" s="7">
        <v>99.6</v>
      </c>
      <c r="V2996" s="7" t="s">
        <v>1</v>
      </c>
      <c r="W2996" s="7">
        <v>0</v>
      </c>
      <c r="X2996" s="7">
        <v>0</v>
      </c>
      <c r="Y2996" s="7" t="s">
        <v>2692</v>
      </c>
      <c r="Z2996" s="7" t="s">
        <v>13542</v>
      </c>
      <c r="AA2996" s="7" t="s">
        <v>222</v>
      </c>
    </row>
    <row r="2997" spans="1:27" x14ac:dyDescent="0.35">
      <c r="A2997" s="7" t="s">
        <v>0</v>
      </c>
      <c r="B2997" s="7">
        <v>96</v>
      </c>
      <c r="C2997" s="7">
        <v>253</v>
      </c>
      <c r="D2997" s="7">
        <v>99.6</v>
      </c>
      <c r="E2997" s="7" t="s">
        <v>1</v>
      </c>
      <c r="F2997" s="7">
        <v>0</v>
      </c>
      <c r="G2997" s="7">
        <v>0</v>
      </c>
      <c r="H2997" s="7" t="s">
        <v>2708</v>
      </c>
      <c r="I2997" s="7" t="s">
        <v>13546</v>
      </c>
      <c r="J2997" s="7" t="s">
        <v>1556</v>
      </c>
      <c r="R2997" s="7" t="s">
        <v>0</v>
      </c>
      <c r="S2997" s="7">
        <v>96</v>
      </c>
      <c r="T2997" s="7">
        <v>253</v>
      </c>
      <c r="U2997" s="7">
        <v>99.6</v>
      </c>
      <c r="V2997" s="7" t="s">
        <v>1</v>
      </c>
      <c r="W2997" s="7">
        <v>0</v>
      </c>
      <c r="X2997" s="7">
        <v>0</v>
      </c>
      <c r="Y2997" s="7" t="s">
        <v>2708</v>
      </c>
      <c r="Z2997" s="7" t="s">
        <v>13546</v>
      </c>
      <c r="AA2997" s="7" t="s">
        <v>1556</v>
      </c>
    </row>
    <row r="2998" spans="1:27" x14ac:dyDescent="0.35">
      <c r="A2998" s="7" t="s">
        <v>0</v>
      </c>
      <c r="B2998" s="7">
        <v>1663</v>
      </c>
      <c r="C2998" s="7">
        <v>253</v>
      </c>
      <c r="D2998" s="7">
        <v>99.6</v>
      </c>
      <c r="E2998" s="7" t="s">
        <v>1</v>
      </c>
      <c r="F2998" s="7">
        <v>0</v>
      </c>
      <c r="G2998" s="7">
        <v>0</v>
      </c>
      <c r="H2998" s="7" t="s">
        <v>2694</v>
      </c>
      <c r="I2998" s="7" t="s">
        <v>13547</v>
      </c>
      <c r="J2998" s="7" t="s">
        <v>715</v>
      </c>
      <c r="R2998" s="7" t="s">
        <v>0</v>
      </c>
      <c r="S2998" s="7">
        <v>1663</v>
      </c>
      <c r="T2998" s="7">
        <v>253</v>
      </c>
      <c r="U2998" s="7">
        <v>99.6</v>
      </c>
      <c r="V2998" s="7" t="s">
        <v>1</v>
      </c>
      <c r="W2998" s="7">
        <v>0</v>
      </c>
      <c r="X2998" s="7">
        <v>0</v>
      </c>
      <c r="Y2998" s="7" t="s">
        <v>2694</v>
      </c>
      <c r="Z2998" s="7" t="s">
        <v>13547</v>
      </c>
      <c r="AA2998" s="7" t="s">
        <v>715</v>
      </c>
    </row>
    <row r="2999" spans="1:27" x14ac:dyDescent="0.35">
      <c r="A2999" s="7" t="s">
        <v>0</v>
      </c>
      <c r="B2999" s="7">
        <v>1663</v>
      </c>
      <c r="C2999" s="7">
        <v>253</v>
      </c>
      <c r="D2999" s="7">
        <v>99.6</v>
      </c>
      <c r="E2999" s="7" t="s">
        <v>1</v>
      </c>
      <c r="F2999" s="7">
        <v>0</v>
      </c>
      <c r="G2999" s="7">
        <v>0</v>
      </c>
      <c r="H2999" s="7" t="s">
        <v>2694</v>
      </c>
      <c r="I2999" s="7" t="s">
        <v>13548</v>
      </c>
      <c r="J2999" s="7" t="s">
        <v>715</v>
      </c>
      <c r="R2999" s="7" t="s">
        <v>0</v>
      </c>
      <c r="S2999" s="7">
        <v>1663</v>
      </c>
      <c r="T2999" s="7">
        <v>253</v>
      </c>
      <c r="U2999" s="7">
        <v>99.6</v>
      </c>
      <c r="V2999" s="7" t="s">
        <v>1</v>
      </c>
      <c r="W2999" s="7">
        <v>0</v>
      </c>
      <c r="X2999" s="7">
        <v>0</v>
      </c>
      <c r="Y2999" s="7" t="s">
        <v>2694</v>
      </c>
      <c r="Z2999" s="7" t="s">
        <v>13548</v>
      </c>
      <c r="AA2999" s="7" t="s">
        <v>715</v>
      </c>
    </row>
    <row r="3000" spans="1:27" x14ac:dyDescent="0.35">
      <c r="A3000" s="7" t="s">
        <v>0</v>
      </c>
      <c r="B3000" s="7">
        <v>1663</v>
      </c>
      <c r="C3000" s="7">
        <v>253</v>
      </c>
      <c r="D3000" s="7">
        <v>99.6</v>
      </c>
      <c r="E3000" s="7" t="s">
        <v>1</v>
      </c>
      <c r="F3000" s="7">
        <v>0</v>
      </c>
      <c r="G3000" s="7">
        <v>0</v>
      </c>
      <c r="H3000" s="7" t="s">
        <v>2694</v>
      </c>
      <c r="I3000" s="7" t="s">
        <v>13549</v>
      </c>
      <c r="J3000" s="7" t="s">
        <v>715</v>
      </c>
      <c r="R3000" s="7" t="s">
        <v>0</v>
      </c>
      <c r="S3000" s="7">
        <v>1663</v>
      </c>
      <c r="T3000" s="7">
        <v>253</v>
      </c>
      <c r="U3000" s="7">
        <v>99.6</v>
      </c>
      <c r="V3000" s="7" t="s">
        <v>1</v>
      </c>
      <c r="W3000" s="7">
        <v>0</v>
      </c>
      <c r="X3000" s="7">
        <v>0</v>
      </c>
      <c r="Y3000" s="7" t="s">
        <v>2694</v>
      </c>
      <c r="Z3000" s="7" t="s">
        <v>13549</v>
      </c>
      <c r="AA3000" s="7" t="s">
        <v>715</v>
      </c>
    </row>
    <row r="3001" spans="1:27" x14ac:dyDescent="0.35">
      <c r="A3001" s="7" t="s">
        <v>0</v>
      </c>
      <c r="B3001" s="7">
        <v>8484</v>
      </c>
      <c r="C3001" s="7">
        <v>253</v>
      </c>
      <c r="D3001" s="7">
        <v>99.6</v>
      </c>
      <c r="E3001" s="7" t="s">
        <v>1</v>
      </c>
      <c r="F3001" s="7">
        <v>0</v>
      </c>
      <c r="G3001" s="7">
        <v>0</v>
      </c>
      <c r="H3001" s="7" t="s">
        <v>2692</v>
      </c>
      <c r="I3001" s="7" t="s">
        <v>13545</v>
      </c>
      <c r="J3001" s="7" t="s">
        <v>222</v>
      </c>
      <c r="R3001" s="7" t="s">
        <v>0</v>
      </c>
      <c r="S3001" s="7">
        <v>8484</v>
      </c>
      <c r="T3001" s="7">
        <v>253</v>
      </c>
      <c r="U3001" s="7">
        <v>99.6</v>
      </c>
      <c r="V3001" s="7" t="s">
        <v>1</v>
      </c>
      <c r="W3001" s="7">
        <v>0</v>
      </c>
      <c r="X3001" s="7">
        <v>0</v>
      </c>
      <c r="Y3001" s="7" t="s">
        <v>2692</v>
      </c>
      <c r="Z3001" s="7" t="s">
        <v>13545</v>
      </c>
      <c r="AA3001" s="7" t="s">
        <v>222</v>
      </c>
    </row>
    <row r="3002" spans="1:27" x14ac:dyDescent="0.35">
      <c r="A3002" s="7" t="s">
        <v>0</v>
      </c>
      <c r="B3002" s="7">
        <v>8484</v>
      </c>
      <c r="C3002" s="7">
        <v>253</v>
      </c>
      <c r="D3002" s="7">
        <v>99.2</v>
      </c>
      <c r="E3002" s="7" t="s">
        <v>1</v>
      </c>
      <c r="F3002" s="7">
        <v>0</v>
      </c>
      <c r="G3002" s="7">
        <v>0</v>
      </c>
      <c r="H3002" s="7" t="s">
        <v>2692</v>
      </c>
      <c r="I3002" s="7" t="s">
        <v>13551</v>
      </c>
      <c r="J3002" s="7" t="s">
        <v>222</v>
      </c>
      <c r="R3002" s="7" t="s">
        <v>0</v>
      </c>
      <c r="S3002" s="7">
        <v>8484</v>
      </c>
      <c r="T3002" s="7">
        <v>253</v>
      </c>
      <c r="U3002" s="7">
        <v>99.2</v>
      </c>
      <c r="V3002" s="7" t="s">
        <v>1</v>
      </c>
      <c r="W3002" s="7">
        <v>0</v>
      </c>
      <c r="X3002" s="7">
        <v>0</v>
      </c>
      <c r="Y3002" s="7" t="s">
        <v>2692</v>
      </c>
      <c r="Z3002" s="7" t="s">
        <v>13551</v>
      </c>
      <c r="AA3002" s="7" t="s">
        <v>222</v>
      </c>
    </row>
    <row r="3003" spans="1:27" x14ac:dyDescent="0.35">
      <c r="A3003" s="7" t="s">
        <v>0</v>
      </c>
      <c r="B3003" s="7">
        <v>8484</v>
      </c>
      <c r="C3003" s="7">
        <v>253</v>
      </c>
      <c r="D3003" s="7">
        <v>99.2</v>
      </c>
      <c r="E3003" s="7" t="s">
        <v>1</v>
      </c>
      <c r="F3003" s="7">
        <v>0</v>
      </c>
      <c r="G3003" s="7">
        <v>0</v>
      </c>
      <c r="H3003" s="7" t="s">
        <v>2692</v>
      </c>
      <c r="I3003" s="7" t="s">
        <v>13550</v>
      </c>
      <c r="J3003" s="7" t="s">
        <v>222</v>
      </c>
      <c r="R3003" s="7" t="s">
        <v>0</v>
      </c>
      <c r="S3003" s="7">
        <v>8484</v>
      </c>
      <c r="T3003" s="7">
        <v>253</v>
      </c>
      <c r="U3003" s="7">
        <v>99.2</v>
      </c>
      <c r="V3003" s="7" t="s">
        <v>1</v>
      </c>
      <c r="W3003" s="7">
        <v>0</v>
      </c>
      <c r="X3003" s="7">
        <v>0</v>
      </c>
      <c r="Y3003" s="7" t="s">
        <v>2692</v>
      </c>
      <c r="Z3003" s="7" t="s">
        <v>13550</v>
      </c>
      <c r="AA3003" s="7" t="s">
        <v>222</v>
      </c>
    </row>
    <row r="3004" spans="1:27" x14ac:dyDescent="0.35">
      <c r="A3004" s="7" t="s">
        <v>0</v>
      </c>
      <c r="B3004" s="7">
        <v>8484</v>
      </c>
      <c r="C3004" s="7">
        <v>253</v>
      </c>
      <c r="D3004" s="7">
        <v>99.6</v>
      </c>
      <c r="E3004" s="7" t="s">
        <v>1</v>
      </c>
      <c r="F3004" s="7">
        <v>0</v>
      </c>
      <c r="G3004" s="7">
        <v>0</v>
      </c>
      <c r="H3004" s="7" t="s">
        <v>2692</v>
      </c>
      <c r="I3004" s="7" t="s">
        <v>13552</v>
      </c>
      <c r="J3004" s="7" t="s">
        <v>222</v>
      </c>
      <c r="R3004" s="7" t="s">
        <v>0</v>
      </c>
      <c r="S3004" s="7">
        <v>8484</v>
      </c>
      <c r="T3004" s="7">
        <v>253</v>
      </c>
      <c r="U3004" s="7">
        <v>99.6</v>
      </c>
      <c r="V3004" s="7" t="s">
        <v>1</v>
      </c>
      <c r="W3004" s="7">
        <v>0</v>
      </c>
      <c r="X3004" s="7">
        <v>0</v>
      </c>
      <c r="Y3004" s="7" t="s">
        <v>2692</v>
      </c>
      <c r="Z3004" s="7" t="s">
        <v>13552</v>
      </c>
      <c r="AA3004" s="7" t="s">
        <v>222</v>
      </c>
    </row>
    <row r="3005" spans="1:27" x14ac:dyDescent="0.35">
      <c r="A3005" s="7" t="s">
        <v>0</v>
      </c>
      <c r="B3005" s="7">
        <v>8484</v>
      </c>
      <c r="C3005" s="7">
        <v>253</v>
      </c>
      <c r="D3005" s="7">
        <v>99.6</v>
      </c>
      <c r="E3005" s="7" t="s">
        <v>1</v>
      </c>
      <c r="F3005" s="7">
        <v>0</v>
      </c>
      <c r="G3005" s="7">
        <v>0</v>
      </c>
      <c r="H3005" s="7" t="s">
        <v>2692</v>
      </c>
      <c r="I3005" s="7" t="s">
        <v>13553</v>
      </c>
      <c r="J3005" s="7" t="s">
        <v>222</v>
      </c>
      <c r="R3005" s="7" t="s">
        <v>0</v>
      </c>
      <c r="S3005" s="7">
        <v>8484</v>
      </c>
      <c r="T3005" s="7">
        <v>253</v>
      </c>
      <c r="U3005" s="7">
        <v>99.6</v>
      </c>
      <c r="V3005" s="7" t="s">
        <v>1</v>
      </c>
      <c r="W3005" s="7">
        <v>0</v>
      </c>
      <c r="X3005" s="7">
        <v>0</v>
      </c>
      <c r="Y3005" s="7" t="s">
        <v>2692</v>
      </c>
      <c r="Z3005" s="7" t="s">
        <v>13553</v>
      </c>
      <c r="AA3005" s="7" t="s">
        <v>222</v>
      </c>
    </row>
    <row r="3006" spans="1:27" x14ac:dyDescent="0.35">
      <c r="A3006" s="7" t="s">
        <v>0</v>
      </c>
      <c r="B3006" s="7">
        <v>8484</v>
      </c>
      <c r="C3006" s="7">
        <v>253</v>
      </c>
      <c r="D3006" s="7">
        <v>99.6</v>
      </c>
      <c r="E3006" s="7" t="s">
        <v>1</v>
      </c>
      <c r="F3006" s="7">
        <v>0</v>
      </c>
      <c r="G3006" s="7">
        <v>0</v>
      </c>
      <c r="H3006" s="7" t="s">
        <v>2692</v>
      </c>
      <c r="I3006" s="7" t="s">
        <v>13558</v>
      </c>
      <c r="J3006" s="7" t="s">
        <v>222</v>
      </c>
      <c r="R3006" s="7" t="s">
        <v>0</v>
      </c>
      <c r="S3006" s="7">
        <v>8484</v>
      </c>
      <c r="T3006" s="7">
        <v>253</v>
      </c>
      <c r="U3006" s="7">
        <v>99.6</v>
      </c>
      <c r="V3006" s="7" t="s">
        <v>1</v>
      </c>
      <c r="W3006" s="7">
        <v>0</v>
      </c>
      <c r="X3006" s="7">
        <v>0</v>
      </c>
      <c r="Y3006" s="7" t="s">
        <v>2692</v>
      </c>
      <c r="Z3006" s="7" t="s">
        <v>13558</v>
      </c>
      <c r="AA3006" s="7" t="s">
        <v>222</v>
      </c>
    </row>
    <row r="3007" spans="1:27" x14ac:dyDescent="0.35">
      <c r="A3007" s="7" t="s">
        <v>0</v>
      </c>
      <c r="B3007" s="7">
        <v>8484</v>
      </c>
      <c r="C3007" s="7">
        <v>253</v>
      </c>
      <c r="D3007" s="7">
        <v>99.6</v>
      </c>
      <c r="E3007" s="7" t="s">
        <v>1</v>
      </c>
      <c r="F3007" s="7">
        <v>0</v>
      </c>
      <c r="G3007" s="7">
        <v>0</v>
      </c>
      <c r="H3007" s="7" t="s">
        <v>2692</v>
      </c>
      <c r="I3007" s="7" t="s">
        <v>13555</v>
      </c>
      <c r="J3007" s="7" t="s">
        <v>222</v>
      </c>
      <c r="R3007" s="7" t="s">
        <v>0</v>
      </c>
      <c r="S3007" s="7">
        <v>8484</v>
      </c>
      <c r="T3007" s="7">
        <v>253</v>
      </c>
      <c r="U3007" s="7">
        <v>99.6</v>
      </c>
      <c r="V3007" s="7" t="s">
        <v>1</v>
      </c>
      <c r="W3007" s="7">
        <v>0</v>
      </c>
      <c r="X3007" s="7">
        <v>0</v>
      </c>
      <c r="Y3007" s="7" t="s">
        <v>2692</v>
      </c>
      <c r="Z3007" s="7" t="s">
        <v>13555</v>
      </c>
      <c r="AA3007" s="7" t="s">
        <v>222</v>
      </c>
    </row>
    <row r="3008" spans="1:27" x14ac:dyDescent="0.35">
      <c r="A3008" s="7" t="s">
        <v>0</v>
      </c>
      <c r="B3008" s="7">
        <v>8484</v>
      </c>
      <c r="C3008" s="7">
        <v>253</v>
      </c>
      <c r="D3008" s="7">
        <v>99.6</v>
      </c>
      <c r="E3008" s="7" t="s">
        <v>1</v>
      </c>
      <c r="F3008" s="7">
        <v>0</v>
      </c>
      <c r="G3008" s="7">
        <v>0</v>
      </c>
      <c r="H3008" s="7" t="s">
        <v>2692</v>
      </c>
      <c r="I3008" s="7" t="s">
        <v>13556</v>
      </c>
      <c r="J3008" s="7" t="s">
        <v>222</v>
      </c>
      <c r="R3008" s="7" t="s">
        <v>0</v>
      </c>
      <c r="S3008" s="7">
        <v>8484</v>
      </c>
      <c r="T3008" s="7">
        <v>253</v>
      </c>
      <c r="U3008" s="7">
        <v>99.6</v>
      </c>
      <c r="V3008" s="7" t="s">
        <v>1</v>
      </c>
      <c r="W3008" s="7">
        <v>0</v>
      </c>
      <c r="X3008" s="7">
        <v>0</v>
      </c>
      <c r="Y3008" s="7" t="s">
        <v>2692</v>
      </c>
      <c r="Z3008" s="7" t="s">
        <v>13556</v>
      </c>
      <c r="AA3008" s="7" t="s">
        <v>222</v>
      </c>
    </row>
    <row r="3009" spans="1:27" x14ac:dyDescent="0.35">
      <c r="A3009" s="7" t="s">
        <v>0</v>
      </c>
      <c r="B3009" s="7">
        <v>11942</v>
      </c>
      <c r="C3009" s="7">
        <v>253</v>
      </c>
      <c r="D3009" s="7">
        <v>99.6</v>
      </c>
      <c r="E3009" s="7" t="s">
        <v>1</v>
      </c>
      <c r="F3009" s="7">
        <v>0</v>
      </c>
      <c r="G3009" s="7">
        <v>0</v>
      </c>
      <c r="H3009" s="7" t="s">
        <v>2695</v>
      </c>
      <c r="I3009" s="7" t="s">
        <v>13561</v>
      </c>
      <c r="J3009" s="7" t="s">
        <v>754</v>
      </c>
      <c r="R3009" s="7" t="s">
        <v>0</v>
      </c>
      <c r="S3009" s="7">
        <v>11942</v>
      </c>
      <c r="T3009" s="7">
        <v>253</v>
      </c>
      <c r="U3009" s="7">
        <v>99.6</v>
      </c>
      <c r="V3009" s="7" t="s">
        <v>1</v>
      </c>
      <c r="W3009" s="7">
        <v>0</v>
      </c>
      <c r="X3009" s="7">
        <v>0</v>
      </c>
      <c r="Y3009" s="7" t="s">
        <v>2695</v>
      </c>
      <c r="Z3009" s="7" t="s">
        <v>13561</v>
      </c>
      <c r="AA3009" s="7" t="s">
        <v>754</v>
      </c>
    </row>
    <row r="3010" spans="1:27" x14ac:dyDescent="0.35">
      <c r="A3010" s="7" t="s">
        <v>0</v>
      </c>
      <c r="B3010" s="7">
        <v>8484</v>
      </c>
      <c r="C3010" s="7">
        <v>253</v>
      </c>
      <c r="D3010" s="7">
        <v>99.6</v>
      </c>
      <c r="E3010" s="7" t="s">
        <v>1</v>
      </c>
      <c r="F3010" s="7">
        <v>0</v>
      </c>
      <c r="G3010" s="7">
        <v>0</v>
      </c>
      <c r="H3010" s="7" t="s">
        <v>2692</v>
      </c>
      <c r="I3010" s="7" t="s">
        <v>13557</v>
      </c>
      <c r="J3010" s="7" t="s">
        <v>222</v>
      </c>
      <c r="R3010" s="7" t="s">
        <v>0</v>
      </c>
      <c r="S3010" s="7">
        <v>8484</v>
      </c>
      <c r="T3010" s="7">
        <v>253</v>
      </c>
      <c r="U3010" s="7">
        <v>99.6</v>
      </c>
      <c r="V3010" s="7" t="s">
        <v>1</v>
      </c>
      <c r="W3010" s="7">
        <v>0</v>
      </c>
      <c r="X3010" s="7">
        <v>0</v>
      </c>
      <c r="Y3010" s="7" t="s">
        <v>2692</v>
      </c>
      <c r="Z3010" s="7" t="s">
        <v>13557</v>
      </c>
      <c r="AA3010" s="7" t="s">
        <v>222</v>
      </c>
    </row>
    <row r="3011" spans="1:27" x14ac:dyDescent="0.35">
      <c r="A3011" s="7" t="s">
        <v>0</v>
      </c>
      <c r="B3011" s="7">
        <v>1313</v>
      </c>
      <c r="C3011" s="7">
        <v>253</v>
      </c>
      <c r="D3011" s="7">
        <v>100</v>
      </c>
      <c r="E3011" s="7" t="s">
        <v>1</v>
      </c>
      <c r="F3011" s="7">
        <v>0</v>
      </c>
      <c r="G3011" s="7">
        <v>0</v>
      </c>
      <c r="H3011" s="7" t="s">
        <v>2737</v>
      </c>
      <c r="I3011" s="7" t="s">
        <v>13560</v>
      </c>
      <c r="J3011" s="7" t="s">
        <v>2234</v>
      </c>
      <c r="R3011" s="7" t="s">
        <v>0</v>
      </c>
      <c r="S3011" s="7">
        <v>1313</v>
      </c>
      <c r="T3011" s="7">
        <v>253</v>
      </c>
      <c r="U3011" s="7">
        <v>100</v>
      </c>
      <c r="V3011" s="7" t="s">
        <v>1</v>
      </c>
      <c r="W3011" s="7">
        <v>0</v>
      </c>
      <c r="X3011" s="7">
        <v>0</v>
      </c>
      <c r="Y3011" s="7" t="s">
        <v>2737</v>
      </c>
      <c r="Z3011" s="7" t="s">
        <v>13560</v>
      </c>
      <c r="AA3011" s="7" t="s">
        <v>2234</v>
      </c>
    </row>
    <row r="3012" spans="1:27" x14ac:dyDescent="0.35">
      <c r="A3012" s="7" t="s">
        <v>0</v>
      </c>
      <c r="B3012" s="7">
        <v>8484</v>
      </c>
      <c r="C3012" s="7">
        <v>253</v>
      </c>
      <c r="D3012" s="7">
        <v>99.6</v>
      </c>
      <c r="E3012" s="7" t="s">
        <v>1</v>
      </c>
      <c r="F3012" s="7">
        <v>0</v>
      </c>
      <c r="G3012" s="7">
        <v>0</v>
      </c>
      <c r="H3012" s="7" t="s">
        <v>2692</v>
      </c>
      <c r="I3012" s="7" t="s">
        <v>13559</v>
      </c>
      <c r="J3012" s="7" t="s">
        <v>222</v>
      </c>
      <c r="R3012" s="7" t="s">
        <v>0</v>
      </c>
      <c r="S3012" s="7">
        <v>8484</v>
      </c>
      <c r="T3012" s="7">
        <v>253</v>
      </c>
      <c r="U3012" s="7">
        <v>99.6</v>
      </c>
      <c r="V3012" s="7" t="s">
        <v>1</v>
      </c>
      <c r="W3012" s="7">
        <v>0</v>
      </c>
      <c r="X3012" s="7">
        <v>0</v>
      </c>
      <c r="Y3012" s="7" t="s">
        <v>2692</v>
      </c>
      <c r="Z3012" s="7" t="s">
        <v>13559</v>
      </c>
      <c r="AA3012" s="7" t="s">
        <v>222</v>
      </c>
    </row>
    <row r="3013" spans="1:27" x14ac:dyDescent="0.35">
      <c r="A3013" s="7" t="s">
        <v>0</v>
      </c>
      <c r="B3013" s="7">
        <v>2539</v>
      </c>
      <c r="C3013" s="7">
        <v>253</v>
      </c>
      <c r="D3013" s="7">
        <v>99.6</v>
      </c>
      <c r="E3013" s="7" t="s">
        <v>1</v>
      </c>
      <c r="F3013" s="7">
        <v>0</v>
      </c>
      <c r="G3013" s="7">
        <v>0</v>
      </c>
      <c r="H3013" s="7" t="s">
        <v>2689</v>
      </c>
      <c r="I3013" s="7" t="s">
        <v>13564</v>
      </c>
      <c r="J3013" s="7" t="s">
        <v>3</v>
      </c>
      <c r="R3013" s="7" t="s">
        <v>0</v>
      </c>
      <c r="S3013" s="7">
        <v>2539</v>
      </c>
      <c r="T3013" s="7">
        <v>253</v>
      </c>
      <c r="U3013" s="7">
        <v>99.6</v>
      </c>
      <c r="V3013" s="7" t="s">
        <v>1</v>
      </c>
      <c r="W3013" s="7">
        <v>0</v>
      </c>
      <c r="X3013" s="7">
        <v>0</v>
      </c>
      <c r="Y3013" s="7" t="s">
        <v>2689</v>
      </c>
      <c r="Z3013" s="7" t="s">
        <v>13564</v>
      </c>
      <c r="AA3013" s="7" t="s">
        <v>3</v>
      </c>
    </row>
    <row r="3014" spans="1:27" x14ac:dyDescent="0.35">
      <c r="A3014" s="7" t="s">
        <v>0</v>
      </c>
      <c r="B3014" s="7">
        <v>4190</v>
      </c>
      <c r="C3014" s="7">
        <v>253</v>
      </c>
      <c r="D3014" s="7">
        <v>98.4</v>
      </c>
      <c r="E3014" s="7" t="s">
        <v>1</v>
      </c>
      <c r="F3014" s="7">
        <v>0</v>
      </c>
      <c r="G3014" s="7">
        <v>0</v>
      </c>
      <c r="H3014" s="7" t="s">
        <v>2690</v>
      </c>
      <c r="I3014" s="7" t="s">
        <v>13563</v>
      </c>
      <c r="J3014" s="7" t="s">
        <v>55</v>
      </c>
      <c r="R3014" s="7" t="s">
        <v>0</v>
      </c>
      <c r="S3014" s="7">
        <v>4190</v>
      </c>
      <c r="T3014" s="7">
        <v>253</v>
      </c>
      <c r="U3014" s="7">
        <v>98.4</v>
      </c>
      <c r="V3014" s="7" t="s">
        <v>1</v>
      </c>
      <c r="W3014" s="7">
        <v>0</v>
      </c>
      <c r="X3014" s="7">
        <v>0</v>
      </c>
      <c r="Y3014" s="7" t="s">
        <v>2690</v>
      </c>
      <c r="Z3014" s="7" t="s">
        <v>13563</v>
      </c>
      <c r="AA3014" s="7" t="s">
        <v>55</v>
      </c>
    </row>
    <row r="3015" spans="1:27" x14ac:dyDescent="0.35">
      <c r="A3015" s="7" t="s">
        <v>0</v>
      </c>
      <c r="B3015" s="7">
        <v>3139</v>
      </c>
      <c r="C3015" s="7">
        <v>253</v>
      </c>
      <c r="D3015" s="7">
        <v>99.6</v>
      </c>
      <c r="E3015" s="7" t="s">
        <v>1</v>
      </c>
      <c r="F3015" s="7">
        <v>0</v>
      </c>
      <c r="G3015" s="7">
        <v>0</v>
      </c>
      <c r="H3015" s="7" t="s">
        <v>2693</v>
      </c>
      <c r="I3015" s="7" t="s">
        <v>13566</v>
      </c>
      <c r="J3015" s="7" t="s">
        <v>527</v>
      </c>
      <c r="R3015" s="7" t="s">
        <v>0</v>
      </c>
      <c r="S3015" s="7">
        <v>3139</v>
      </c>
      <c r="T3015" s="7">
        <v>253</v>
      </c>
      <c r="U3015" s="7">
        <v>99.6</v>
      </c>
      <c r="V3015" s="7" t="s">
        <v>1</v>
      </c>
      <c r="W3015" s="7">
        <v>0</v>
      </c>
      <c r="X3015" s="7">
        <v>0</v>
      </c>
      <c r="Y3015" s="7" t="s">
        <v>2693</v>
      </c>
      <c r="Z3015" s="7" t="s">
        <v>13566</v>
      </c>
      <c r="AA3015" s="7" t="s">
        <v>527</v>
      </c>
    </row>
    <row r="3016" spans="1:27" x14ac:dyDescent="0.35">
      <c r="A3016" s="7" t="s">
        <v>0</v>
      </c>
      <c r="B3016" s="7">
        <v>3107</v>
      </c>
      <c r="C3016" s="7">
        <v>253</v>
      </c>
      <c r="D3016" s="7">
        <v>100</v>
      </c>
      <c r="E3016" s="7" t="s">
        <v>1</v>
      </c>
      <c r="F3016" s="7">
        <v>0</v>
      </c>
      <c r="G3016" s="7">
        <v>0</v>
      </c>
      <c r="H3016" s="7" t="s">
        <v>2744</v>
      </c>
      <c r="I3016" s="7" t="s">
        <v>13567</v>
      </c>
      <c r="J3016" s="7" t="s">
        <v>2397</v>
      </c>
      <c r="R3016" s="7" t="s">
        <v>0</v>
      </c>
      <c r="S3016" s="7">
        <v>3107</v>
      </c>
      <c r="T3016" s="7">
        <v>253</v>
      </c>
      <c r="U3016" s="7">
        <v>100</v>
      </c>
      <c r="V3016" s="7" t="s">
        <v>1</v>
      </c>
      <c r="W3016" s="7">
        <v>0</v>
      </c>
      <c r="X3016" s="7">
        <v>0</v>
      </c>
      <c r="Y3016" s="7" t="s">
        <v>2744</v>
      </c>
      <c r="Z3016" s="7" t="s">
        <v>13567</v>
      </c>
      <c r="AA3016" s="7" t="s">
        <v>2397</v>
      </c>
    </row>
    <row r="3017" spans="1:27" x14ac:dyDescent="0.35">
      <c r="A3017" s="7" t="s">
        <v>0</v>
      </c>
      <c r="B3017" s="7">
        <v>7114</v>
      </c>
      <c r="C3017" s="7">
        <v>253</v>
      </c>
      <c r="D3017" s="7">
        <v>99.6</v>
      </c>
      <c r="E3017" s="7" t="s">
        <v>1</v>
      </c>
      <c r="F3017" s="7">
        <v>0</v>
      </c>
      <c r="G3017" s="7">
        <v>0</v>
      </c>
      <c r="H3017" s="7" t="s">
        <v>2726</v>
      </c>
      <c r="I3017" s="7" t="s">
        <v>13562</v>
      </c>
      <c r="J3017" s="7" t="s">
        <v>2013</v>
      </c>
      <c r="R3017" s="7" t="s">
        <v>0</v>
      </c>
      <c r="S3017" s="7">
        <v>7114</v>
      </c>
      <c r="T3017" s="7">
        <v>253</v>
      </c>
      <c r="U3017" s="7">
        <v>99.6</v>
      </c>
      <c r="V3017" s="7" t="s">
        <v>1</v>
      </c>
      <c r="W3017" s="7">
        <v>0</v>
      </c>
      <c r="X3017" s="7">
        <v>0</v>
      </c>
      <c r="Y3017" s="7" t="s">
        <v>2726</v>
      </c>
      <c r="Z3017" s="7" t="s">
        <v>13562</v>
      </c>
      <c r="AA3017" s="7" t="s">
        <v>2013</v>
      </c>
    </row>
    <row r="3018" spans="1:27" x14ac:dyDescent="0.35">
      <c r="A3018" s="7" t="s">
        <v>0</v>
      </c>
      <c r="B3018" s="7">
        <v>3107</v>
      </c>
      <c r="C3018" s="7">
        <v>253</v>
      </c>
      <c r="D3018" s="7">
        <v>100</v>
      </c>
      <c r="E3018" s="7" t="s">
        <v>1</v>
      </c>
      <c r="F3018" s="7">
        <v>0</v>
      </c>
      <c r="G3018" s="7">
        <v>0</v>
      </c>
      <c r="H3018" s="7" t="s">
        <v>2744</v>
      </c>
      <c r="I3018" s="7" t="s">
        <v>13568</v>
      </c>
      <c r="J3018" s="7" t="s">
        <v>2397</v>
      </c>
      <c r="R3018" s="7" t="s">
        <v>0</v>
      </c>
      <c r="S3018" s="7">
        <v>3107</v>
      </c>
      <c r="T3018" s="7">
        <v>253</v>
      </c>
      <c r="U3018" s="7">
        <v>100</v>
      </c>
      <c r="V3018" s="7" t="s">
        <v>1</v>
      </c>
      <c r="W3018" s="7">
        <v>0</v>
      </c>
      <c r="X3018" s="7">
        <v>0</v>
      </c>
      <c r="Y3018" s="7" t="s">
        <v>2744</v>
      </c>
      <c r="Z3018" s="7" t="s">
        <v>13568</v>
      </c>
      <c r="AA3018" s="7" t="s">
        <v>2397</v>
      </c>
    </row>
    <row r="3019" spans="1:27" x14ac:dyDescent="0.35">
      <c r="A3019" s="7" t="s">
        <v>0</v>
      </c>
      <c r="B3019" s="7">
        <v>8484</v>
      </c>
      <c r="C3019" s="7">
        <v>253</v>
      </c>
      <c r="D3019" s="7">
        <v>99.6</v>
      </c>
      <c r="E3019" s="7" t="s">
        <v>1</v>
      </c>
      <c r="F3019" s="7">
        <v>0</v>
      </c>
      <c r="G3019" s="7">
        <v>0</v>
      </c>
      <c r="H3019" s="7" t="s">
        <v>2692</v>
      </c>
      <c r="I3019" s="7" t="s">
        <v>13565</v>
      </c>
      <c r="J3019" s="7" t="s">
        <v>222</v>
      </c>
      <c r="R3019" s="7" t="s">
        <v>0</v>
      </c>
      <c r="S3019" s="7">
        <v>8484</v>
      </c>
      <c r="T3019" s="7">
        <v>253</v>
      </c>
      <c r="U3019" s="7">
        <v>99.6</v>
      </c>
      <c r="V3019" s="7" t="s">
        <v>1</v>
      </c>
      <c r="W3019" s="7">
        <v>0</v>
      </c>
      <c r="X3019" s="7">
        <v>0</v>
      </c>
      <c r="Y3019" s="7" t="s">
        <v>2692</v>
      </c>
      <c r="Z3019" s="7" t="s">
        <v>13565</v>
      </c>
      <c r="AA3019" s="7" t="s">
        <v>222</v>
      </c>
    </row>
    <row r="3020" spans="1:27" x14ac:dyDescent="0.35">
      <c r="A3020" s="7" t="s">
        <v>0</v>
      </c>
      <c r="B3020" s="7">
        <v>3107</v>
      </c>
      <c r="C3020" s="7">
        <v>253</v>
      </c>
      <c r="D3020" s="7">
        <v>100</v>
      </c>
      <c r="E3020" s="7" t="s">
        <v>1</v>
      </c>
      <c r="F3020" s="7">
        <v>0</v>
      </c>
      <c r="G3020" s="7">
        <v>0</v>
      </c>
      <c r="H3020" s="7" t="s">
        <v>2744</v>
      </c>
      <c r="I3020" s="7" t="s">
        <v>13569</v>
      </c>
      <c r="J3020" s="7" t="s">
        <v>2397</v>
      </c>
      <c r="R3020" s="7" t="s">
        <v>0</v>
      </c>
      <c r="S3020" s="7">
        <v>3107</v>
      </c>
      <c r="T3020" s="7">
        <v>253</v>
      </c>
      <c r="U3020" s="7">
        <v>100</v>
      </c>
      <c r="V3020" s="7" t="s">
        <v>1</v>
      </c>
      <c r="W3020" s="7">
        <v>0</v>
      </c>
      <c r="X3020" s="7">
        <v>0</v>
      </c>
      <c r="Y3020" s="7" t="s">
        <v>2744</v>
      </c>
      <c r="Z3020" s="7" t="s">
        <v>13569</v>
      </c>
      <c r="AA3020" s="7" t="s">
        <v>2397</v>
      </c>
    </row>
    <row r="3021" spans="1:27" x14ac:dyDescent="0.35">
      <c r="A3021" s="7" t="s">
        <v>0</v>
      </c>
      <c r="B3021" s="7">
        <v>3107</v>
      </c>
      <c r="C3021" s="7">
        <v>253</v>
      </c>
      <c r="D3021" s="7">
        <v>100</v>
      </c>
      <c r="E3021" s="7" t="s">
        <v>1</v>
      </c>
      <c r="F3021" s="7">
        <v>0</v>
      </c>
      <c r="G3021" s="7">
        <v>0</v>
      </c>
      <c r="H3021" s="7" t="s">
        <v>2744</v>
      </c>
      <c r="I3021" s="7" t="s">
        <v>13572</v>
      </c>
      <c r="J3021" s="7" t="s">
        <v>2397</v>
      </c>
      <c r="R3021" s="7" t="s">
        <v>0</v>
      </c>
      <c r="S3021" s="7">
        <v>3107</v>
      </c>
      <c r="T3021" s="7">
        <v>253</v>
      </c>
      <c r="U3021" s="7">
        <v>100</v>
      </c>
      <c r="V3021" s="7" t="s">
        <v>1</v>
      </c>
      <c r="W3021" s="7">
        <v>0</v>
      </c>
      <c r="X3021" s="7">
        <v>0</v>
      </c>
      <c r="Y3021" s="7" t="s">
        <v>2744</v>
      </c>
      <c r="Z3021" s="7" t="s">
        <v>13572</v>
      </c>
      <c r="AA3021" s="7" t="s">
        <v>2397</v>
      </c>
    </row>
    <row r="3022" spans="1:27" x14ac:dyDescent="0.35">
      <c r="A3022" s="7" t="s">
        <v>0</v>
      </c>
      <c r="B3022" s="7">
        <v>3107</v>
      </c>
      <c r="C3022" s="7">
        <v>253</v>
      </c>
      <c r="D3022" s="7">
        <v>100</v>
      </c>
      <c r="E3022" s="7" t="s">
        <v>1</v>
      </c>
      <c r="F3022" s="7">
        <v>0</v>
      </c>
      <c r="G3022" s="7">
        <v>0</v>
      </c>
      <c r="H3022" s="7" t="s">
        <v>2744</v>
      </c>
      <c r="I3022" s="7" t="s">
        <v>13570</v>
      </c>
      <c r="J3022" s="7" t="s">
        <v>2397</v>
      </c>
      <c r="R3022" s="7" t="s">
        <v>0</v>
      </c>
      <c r="S3022" s="7">
        <v>3107</v>
      </c>
      <c r="T3022" s="7">
        <v>253</v>
      </c>
      <c r="U3022" s="7">
        <v>100</v>
      </c>
      <c r="V3022" s="7" t="s">
        <v>1</v>
      </c>
      <c r="W3022" s="7">
        <v>0</v>
      </c>
      <c r="X3022" s="7">
        <v>0</v>
      </c>
      <c r="Y3022" s="7" t="s">
        <v>2744</v>
      </c>
      <c r="Z3022" s="7" t="s">
        <v>13570</v>
      </c>
      <c r="AA3022" s="7" t="s">
        <v>2397</v>
      </c>
    </row>
    <row r="3023" spans="1:27" x14ac:dyDescent="0.35">
      <c r="A3023" s="7" t="s">
        <v>0</v>
      </c>
      <c r="B3023" s="7">
        <v>1425</v>
      </c>
      <c r="C3023" s="7">
        <v>253</v>
      </c>
      <c r="D3023" s="7">
        <v>99.6</v>
      </c>
      <c r="E3023" s="7" t="s">
        <v>1</v>
      </c>
      <c r="F3023" s="7">
        <v>0</v>
      </c>
      <c r="G3023" s="7">
        <v>0</v>
      </c>
      <c r="H3023" s="7" t="s">
        <v>2724</v>
      </c>
      <c r="I3023" s="7" t="s">
        <v>13574</v>
      </c>
      <c r="J3023" s="7" t="s">
        <v>1940</v>
      </c>
      <c r="R3023" s="7" t="s">
        <v>0</v>
      </c>
      <c r="S3023" s="7">
        <v>1425</v>
      </c>
      <c r="T3023" s="7">
        <v>253</v>
      </c>
      <c r="U3023" s="7">
        <v>99.6</v>
      </c>
      <c r="V3023" s="7" t="s">
        <v>1</v>
      </c>
      <c r="W3023" s="7">
        <v>0</v>
      </c>
      <c r="X3023" s="7">
        <v>0</v>
      </c>
      <c r="Y3023" s="7" t="s">
        <v>2724</v>
      </c>
      <c r="Z3023" s="7" t="s">
        <v>13574</v>
      </c>
      <c r="AA3023" s="7" t="s">
        <v>1940</v>
      </c>
    </row>
    <row r="3024" spans="1:27" x14ac:dyDescent="0.35">
      <c r="A3024" s="7" t="s">
        <v>0</v>
      </c>
      <c r="B3024" s="7">
        <v>1425</v>
      </c>
      <c r="C3024" s="7">
        <v>253</v>
      </c>
      <c r="D3024" s="7">
        <v>99.6</v>
      </c>
      <c r="E3024" s="7" t="s">
        <v>1</v>
      </c>
      <c r="F3024" s="7">
        <v>0</v>
      </c>
      <c r="G3024" s="7">
        <v>0</v>
      </c>
      <c r="H3024" s="7" t="s">
        <v>2724</v>
      </c>
      <c r="I3024" s="7" t="s">
        <v>13573</v>
      </c>
      <c r="J3024" s="7" t="s">
        <v>1940</v>
      </c>
      <c r="R3024" s="7" t="s">
        <v>0</v>
      </c>
      <c r="S3024" s="7">
        <v>1425</v>
      </c>
      <c r="T3024" s="7">
        <v>253</v>
      </c>
      <c r="U3024" s="7">
        <v>99.6</v>
      </c>
      <c r="V3024" s="7" t="s">
        <v>1</v>
      </c>
      <c r="W3024" s="7">
        <v>0</v>
      </c>
      <c r="X3024" s="7">
        <v>0</v>
      </c>
      <c r="Y3024" s="7" t="s">
        <v>2724</v>
      </c>
      <c r="Z3024" s="7" t="s">
        <v>13573</v>
      </c>
      <c r="AA3024" s="7" t="s">
        <v>1940</v>
      </c>
    </row>
    <row r="3025" spans="1:27" x14ac:dyDescent="0.35">
      <c r="A3025" s="7" t="s">
        <v>0</v>
      </c>
      <c r="B3025" s="7">
        <v>3107</v>
      </c>
      <c r="C3025" s="7">
        <v>253</v>
      </c>
      <c r="D3025" s="7">
        <v>100</v>
      </c>
      <c r="E3025" s="7" t="s">
        <v>1</v>
      </c>
      <c r="F3025" s="7">
        <v>0</v>
      </c>
      <c r="G3025" s="7">
        <v>0</v>
      </c>
      <c r="H3025" s="7" t="s">
        <v>2744</v>
      </c>
      <c r="I3025" s="7" t="s">
        <v>13571</v>
      </c>
      <c r="J3025" s="7" t="s">
        <v>2397</v>
      </c>
      <c r="R3025" s="7" t="s">
        <v>0</v>
      </c>
      <c r="S3025" s="7">
        <v>3107</v>
      </c>
      <c r="T3025" s="7">
        <v>253</v>
      </c>
      <c r="U3025" s="7">
        <v>100</v>
      </c>
      <c r="V3025" s="7" t="s">
        <v>1</v>
      </c>
      <c r="W3025" s="7">
        <v>0</v>
      </c>
      <c r="X3025" s="7">
        <v>0</v>
      </c>
      <c r="Y3025" s="7" t="s">
        <v>2744</v>
      </c>
      <c r="Z3025" s="7" t="s">
        <v>13571</v>
      </c>
      <c r="AA3025" s="7" t="s">
        <v>2397</v>
      </c>
    </row>
    <row r="3026" spans="1:27" x14ac:dyDescent="0.35">
      <c r="A3026" s="7" t="s">
        <v>0</v>
      </c>
      <c r="B3026" s="7">
        <v>4190</v>
      </c>
      <c r="C3026" s="7">
        <v>253</v>
      </c>
      <c r="D3026" s="7">
        <v>99.6</v>
      </c>
      <c r="E3026" s="7" t="s">
        <v>1</v>
      </c>
      <c r="F3026" s="7">
        <v>0</v>
      </c>
      <c r="G3026" s="7">
        <v>0</v>
      </c>
      <c r="H3026" s="7" t="s">
        <v>2690</v>
      </c>
      <c r="I3026" s="7" t="s">
        <v>13576</v>
      </c>
      <c r="J3026" s="7" t="s">
        <v>55</v>
      </c>
      <c r="R3026" s="7" t="s">
        <v>0</v>
      </c>
      <c r="S3026" s="7">
        <v>4190</v>
      </c>
      <c r="T3026" s="7">
        <v>253</v>
      </c>
      <c r="U3026" s="7">
        <v>99.6</v>
      </c>
      <c r="V3026" s="7" t="s">
        <v>1</v>
      </c>
      <c r="W3026" s="7">
        <v>0</v>
      </c>
      <c r="X3026" s="7">
        <v>0</v>
      </c>
      <c r="Y3026" s="7" t="s">
        <v>2690</v>
      </c>
      <c r="Z3026" s="7" t="s">
        <v>13576</v>
      </c>
      <c r="AA3026" s="7" t="s">
        <v>55</v>
      </c>
    </row>
    <row r="3027" spans="1:27" x14ac:dyDescent="0.35">
      <c r="A3027" s="7" t="s">
        <v>0</v>
      </c>
      <c r="B3027" s="7">
        <v>4190</v>
      </c>
      <c r="C3027" s="7">
        <v>253</v>
      </c>
      <c r="D3027" s="7">
        <v>99.6</v>
      </c>
      <c r="E3027" s="7" t="s">
        <v>1</v>
      </c>
      <c r="F3027" s="7">
        <v>0</v>
      </c>
      <c r="G3027" s="7">
        <v>0</v>
      </c>
      <c r="H3027" s="7" t="s">
        <v>2690</v>
      </c>
      <c r="I3027" s="7" t="s">
        <v>13575</v>
      </c>
      <c r="J3027" s="7" t="s">
        <v>55</v>
      </c>
      <c r="R3027" s="7" t="s">
        <v>0</v>
      </c>
      <c r="S3027" s="7">
        <v>4190</v>
      </c>
      <c r="T3027" s="7">
        <v>253</v>
      </c>
      <c r="U3027" s="7">
        <v>99.6</v>
      </c>
      <c r="V3027" s="7" t="s">
        <v>1</v>
      </c>
      <c r="W3027" s="7">
        <v>0</v>
      </c>
      <c r="X3027" s="7">
        <v>0</v>
      </c>
      <c r="Y3027" s="7" t="s">
        <v>2690</v>
      </c>
      <c r="Z3027" s="7" t="s">
        <v>13575</v>
      </c>
      <c r="AA3027" s="7" t="s">
        <v>55</v>
      </c>
    </row>
    <row r="3028" spans="1:27" x14ac:dyDescent="0.35">
      <c r="A3028" s="7" t="s">
        <v>0</v>
      </c>
      <c r="B3028" s="7">
        <v>4190</v>
      </c>
      <c r="C3028" s="7">
        <v>253</v>
      </c>
      <c r="D3028" s="7">
        <v>99.6</v>
      </c>
      <c r="E3028" s="7" t="s">
        <v>1</v>
      </c>
      <c r="F3028" s="7">
        <v>0</v>
      </c>
      <c r="G3028" s="7">
        <v>0</v>
      </c>
      <c r="H3028" s="7" t="s">
        <v>2690</v>
      </c>
      <c r="I3028" s="7" t="s">
        <v>13577</v>
      </c>
      <c r="J3028" s="7" t="s">
        <v>55</v>
      </c>
      <c r="R3028" s="7" t="s">
        <v>0</v>
      </c>
      <c r="S3028" s="7">
        <v>4190</v>
      </c>
      <c r="T3028" s="7">
        <v>253</v>
      </c>
      <c r="U3028" s="7">
        <v>99.6</v>
      </c>
      <c r="V3028" s="7" t="s">
        <v>1</v>
      </c>
      <c r="W3028" s="7">
        <v>0</v>
      </c>
      <c r="X3028" s="7">
        <v>0</v>
      </c>
      <c r="Y3028" s="7" t="s">
        <v>2690</v>
      </c>
      <c r="Z3028" s="7" t="s">
        <v>13577</v>
      </c>
      <c r="AA3028" s="7" t="s">
        <v>55</v>
      </c>
    </row>
    <row r="3029" spans="1:27" x14ac:dyDescent="0.35">
      <c r="A3029" s="7" t="s">
        <v>0</v>
      </c>
      <c r="B3029" s="7">
        <v>4190</v>
      </c>
      <c r="C3029" s="7">
        <v>253</v>
      </c>
      <c r="D3029" s="7">
        <v>99.6</v>
      </c>
      <c r="E3029" s="7" t="s">
        <v>1</v>
      </c>
      <c r="F3029" s="7">
        <v>0</v>
      </c>
      <c r="G3029" s="7">
        <v>0</v>
      </c>
      <c r="H3029" s="7" t="s">
        <v>2690</v>
      </c>
      <c r="I3029" s="7" t="s">
        <v>13578</v>
      </c>
      <c r="J3029" s="7" t="s">
        <v>55</v>
      </c>
      <c r="R3029" s="7" t="s">
        <v>0</v>
      </c>
      <c r="S3029" s="7">
        <v>4190</v>
      </c>
      <c r="T3029" s="7">
        <v>253</v>
      </c>
      <c r="U3029" s="7">
        <v>99.6</v>
      </c>
      <c r="V3029" s="7" t="s">
        <v>1</v>
      </c>
      <c r="W3029" s="7">
        <v>0</v>
      </c>
      <c r="X3029" s="7">
        <v>0</v>
      </c>
      <c r="Y3029" s="7" t="s">
        <v>2690</v>
      </c>
      <c r="Z3029" s="7" t="s">
        <v>13578</v>
      </c>
      <c r="AA3029" s="7" t="s">
        <v>55</v>
      </c>
    </row>
    <row r="3030" spans="1:27" x14ac:dyDescent="0.35">
      <c r="A3030" s="7" t="s">
        <v>0</v>
      </c>
      <c r="B3030" s="7">
        <v>8484</v>
      </c>
      <c r="C3030" s="7">
        <v>253</v>
      </c>
      <c r="D3030" s="7">
        <v>99.6</v>
      </c>
      <c r="E3030" s="7" t="s">
        <v>1</v>
      </c>
      <c r="F3030" s="7">
        <v>0</v>
      </c>
      <c r="G3030" s="7">
        <v>0</v>
      </c>
      <c r="H3030" s="7" t="s">
        <v>2692</v>
      </c>
      <c r="I3030" s="7" t="s">
        <v>13579</v>
      </c>
      <c r="J3030" s="7" t="s">
        <v>222</v>
      </c>
      <c r="R3030" s="7" t="s">
        <v>0</v>
      </c>
      <c r="S3030" s="7">
        <v>8484</v>
      </c>
      <c r="T3030" s="7">
        <v>253</v>
      </c>
      <c r="U3030" s="7">
        <v>99.6</v>
      </c>
      <c r="V3030" s="7" t="s">
        <v>1</v>
      </c>
      <c r="W3030" s="7">
        <v>0</v>
      </c>
      <c r="X3030" s="7">
        <v>0</v>
      </c>
      <c r="Y3030" s="7" t="s">
        <v>2692</v>
      </c>
      <c r="Z3030" s="7" t="s">
        <v>13579</v>
      </c>
      <c r="AA3030" s="7" t="s">
        <v>222</v>
      </c>
    </row>
    <row r="3031" spans="1:27" x14ac:dyDescent="0.35">
      <c r="A3031" s="7" t="s">
        <v>0</v>
      </c>
      <c r="B3031" s="7">
        <v>110</v>
      </c>
      <c r="C3031" s="7">
        <v>253</v>
      </c>
      <c r="D3031" s="7">
        <v>98.8</v>
      </c>
      <c r="E3031" s="7" t="s">
        <v>1</v>
      </c>
      <c r="F3031" s="7">
        <v>0</v>
      </c>
      <c r="G3031" s="7">
        <v>0</v>
      </c>
      <c r="H3031" s="7" t="s">
        <v>2732</v>
      </c>
      <c r="I3031" s="7" t="s">
        <v>13582</v>
      </c>
      <c r="J3031" s="7" t="s">
        <v>2733</v>
      </c>
      <c r="R3031" s="7" t="s">
        <v>0</v>
      </c>
      <c r="S3031" s="7">
        <v>110</v>
      </c>
      <c r="T3031" s="7">
        <v>253</v>
      </c>
      <c r="U3031" s="7">
        <v>98.8</v>
      </c>
      <c r="V3031" s="7" t="s">
        <v>1</v>
      </c>
      <c r="W3031" s="7">
        <v>0</v>
      </c>
      <c r="X3031" s="7">
        <v>0</v>
      </c>
      <c r="Y3031" s="7" t="s">
        <v>2732</v>
      </c>
      <c r="Z3031" s="7" t="s">
        <v>13582</v>
      </c>
      <c r="AA3031" s="7" t="s">
        <v>2733</v>
      </c>
    </row>
    <row r="3032" spans="1:27" x14ac:dyDescent="0.35">
      <c r="A3032" s="7" t="s">
        <v>0</v>
      </c>
      <c r="B3032" s="7">
        <v>110</v>
      </c>
      <c r="C3032" s="7">
        <v>253</v>
      </c>
      <c r="D3032" s="7">
        <v>98.8</v>
      </c>
      <c r="E3032" s="7" t="s">
        <v>1</v>
      </c>
      <c r="F3032" s="7">
        <v>0</v>
      </c>
      <c r="G3032" s="7">
        <v>0</v>
      </c>
      <c r="H3032" s="7" t="s">
        <v>2732</v>
      </c>
      <c r="I3032" s="7" t="s">
        <v>13583</v>
      </c>
      <c r="J3032" s="7" t="s">
        <v>2733</v>
      </c>
      <c r="R3032" s="7" t="s">
        <v>0</v>
      </c>
      <c r="S3032" s="7">
        <v>110</v>
      </c>
      <c r="T3032" s="7">
        <v>253</v>
      </c>
      <c r="U3032" s="7">
        <v>98.8</v>
      </c>
      <c r="V3032" s="7" t="s">
        <v>1</v>
      </c>
      <c r="W3032" s="7">
        <v>0</v>
      </c>
      <c r="X3032" s="7">
        <v>0</v>
      </c>
      <c r="Y3032" s="7" t="s">
        <v>2732</v>
      </c>
      <c r="Z3032" s="7" t="s">
        <v>13583</v>
      </c>
      <c r="AA3032" s="7" t="s">
        <v>2733</v>
      </c>
    </row>
    <row r="3033" spans="1:27" x14ac:dyDescent="0.35">
      <c r="A3033" s="7" t="s">
        <v>0</v>
      </c>
      <c r="B3033" s="7">
        <v>5193</v>
      </c>
      <c r="C3033" s="7">
        <v>253</v>
      </c>
      <c r="D3033" s="7">
        <v>99.2</v>
      </c>
      <c r="E3033" s="7" t="s">
        <v>1</v>
      </c>
      <c r="F3033" s="7">
        <v>0</v>
      </c>
      <c r="G3033" s="7">
        <v>0</v>
      </c>
      <c r="H3033" s="7" t="s">
        <v>2723</v>
      </c>
      <c r="I3033" s="7" t="s">
        <v>13584</v>
      </c>
      <c r="J3033" s="7" t="s">
        <v>1816</v>
      </c>
      <c r="R3033" s="7" t="s">
        <v>0</v>
      </c>
      <c r="S3033" s="7">
        <v>5193</v>
      </c>
      <c r="T3033" s="7">
        <v>253</v>
      </c>
      <c r="U3033" s="7">
        <v>99.2</v>
      </c>
      <c r="V3033" s="7" t="s">
        <v>1</v>
      </c>
      <c r="W3033" s="7">
        <v>0</v>
      </c>
      <c r="X3033" s="7">
        <v>0</v>
      </c>
      <c r="Y3033" s="7" t="s">
        <v>2723</v>
      </c>
      <c r="Z3033" s="7" t="s">
        <v>13584</v>
      </c>
      <c r="AA3033" s="7" t="s">
        <v>1816</v>
      </c>
    </row>
    <row r="3034" spans="1:27" x14ac:dyDescent="0.35">
      <c r="A3034" s="7" t="s">
        <v>0</v>
      </c>
      <c r="B3034" s="7">
        <v>8484</v>
      </c>
      <c r="C3034" s="7">
        <v>253</v>
      </c>
      <c r="D3034" s="7">
        <v>99.6</v>
      </c>
      <c r="E3034" s="7" t="s">
        <v>1</v>
      </c>
      <c r="F3034" s="7">
        <v>0</v>
      </c>
      <c r="G3034" s="7">
        <v>0</v>
      </c>
      <c r="H3034" s="7" t="s">
        <v>2692</v>
      </c>
      <c r="I3034" s="7" t="s">
        <v>13580</v>
      </c>
      <c r="J3034" s="7" t="s">
        <v>222</v>
      </c>
      <c r="R3034" s="7" t="s">
        <v>0</v>
      </c>
      <c r="S3034" s="7">
        <v>8484</v>
      </c>
      <c r="T3034" s="7">
        <v>253</v>
      </c>
      <c r="U3034" s="7">
        <v>99.6</v>
      </c>
      <c r="V3034" s="7" t="s">
        <v>1</v>
      </c>
      <c r="W3034" s="7">
        <v>0</v>
      </c>
      <c r="X3034" s="7">
        <v>0</v>
      </c>
      <c r="Y3034" s="7" t="s">
        <v>2692</v>
      </c>
      <c r="Z3034" s="7" t="s">
        <v>13580</v>
      </c>
      <c r="AA3034" s="7" t="s">
        <v>222</v>
      </c>
    </row>
    <row r="3035" spans="1:27" x14ac:dyDescent="0.35">
      <c r="A3035" s="7" t="s">
        <v>0</v>
      </c>
      <c r="B3035" s="7">
        <v>8484</v>
      </c>
      <c r="C3035" s="7">
        <v>253</v>
      </c>
      <c r="D3035" s="7">
        <v>99.6</v>
      </c>
      <c r="E3035" s="7" t="s">
        <v>1</v>
      </c>
      <c r="F3035" s="7">
        <v>0</v>
      </c>
      <c r="G3035" s="7">
        <v>0</v>
      </c>
      <c r="H3035" s="7" t="s">
        <v>2692</v>
      </c>
      <c r="I3035" s="7" t="s">
        <v>13581</v>
      </c>
      <c r="J3035" s="7" t="s">
        <v>222</v>
      </c>
      <c r="R3035" s="7" t="s">
        <v>0</v>
      </c>
      <c r="S3035" s="7">
        <v>8484</v>
      </c>
      <c r="T3035" s="7">
        <v>253</v>
      </c>
      <c r="U3035" s="7">
        <v>99.6</v>
      </c>
      <c r="V3035" s="7" t="s">
        <v>1</v>
      </c>
      <c r="W3035" s="7">
        <v>0</v>
      </c>
      <c r="X3035" s="7">
        <v>0</v>
      </c>
      <c r="Y3035" s="7" t="s">
        <v>2692</v>
      </c>
      <c r="Z3035" s="7" t="s">
        <v>13581</v>
      </c>
      <c r="AA3035" s="7" t="s">
        <v>222</v>
      </c>
    </row>
    <row r="3036" spans="1:27" x14ac:dyDescent="0.35">
      <c r="A3036" s="7" t="s">
        <v>0</v>
      </c>
      <c r="B3036" s="7">
        <v>8484</v>
      </c>
      <c r="C3036" s="7">
        <v>253</v>
      </c>
      <c r="D3036" s="7">
        <v>99.6</v>
      </c>
      <c r="E3036" s="7" t="s">
        <v>1</v>
      </c>
      <c r="F3036" s="7">
        <v>0</v>
      </c>
      <c r="G3036" s="7">
        <v>0</v>
      </c>
      <c r="H3036" s="7" t="s">
        <v>2692</v>
      </c>
      <c r="I3036" s="7" t="s">
        <v>13587</v>
      </c>
      <c r="J3036" s="7" t="s">
        <v>222</v>
      </c>
      <c r="R3036" s="7" t="s">
        <v>0</v>
      </c>
      <c r="S3036" s="7">
        <v>8484</v>
      </c>
      <c r="T3036" s="7">
        <v>253</v>
      </c>
      <c r="U3036" s="7">
        <v>99.6</v>
      </c>
      <c r="V3036" s="7" t="s">
        <v>1</v>
      </c>
      <c r="W3036" s="7">
        <v>0</v>
      </c>
      <c r="X3036" s="7">
        <v>0</v>
      </c>
      <c r="Y3036" s="7" t="s">
        <v>2692</v>
      </c>
      <c r="Z3036" s="7" t="s">
        <v>13587</v>
      </c>
      <c r="AA3036" s="7" t="s">
        <v>222</v>
      </c>
    </row>
    <row r="3037" spans="1:27" x14ac:dyDescent="0.35">
      <c r="A3037" s="7" t="s">
        <v>0</v>
      </c>
      <c r="B3037" s="7">
        <v>8484</v>
      </c>
      <c r="C3037" s="7">
        <v>253</v>
      </c>
      <c r="D3037" s="7">
        <v>99.6</v>
      </c>
      <c r="E3037" s="7" t="s">
        <v>1</v>
      </c>
      <c r="F3037" s="7">
        <v>0</v>
      </c>
      <c r="G3037" s="7">
        <v>0</v>
      </c>
      <c r="H3037" s="7" t="s">
        <v>2692</v>
      </c>
      <c r="I3037" s="7" t="s">
        <v>13588</v>
      </c>
      <c r="J3037" s="7" t="s">
        <v>222</v>
      </c>
      <c r="R3037" s="7" t="s">
        <v>0</v>
      </c>
      <c r="S3037" s="7">
        <v>8484</v>
      </c>
      <c r="T3037" s="7">
        <v>253</v>
      </c>
      <c r="U3037" s="7">
        <v>99.6</v>
      </c>
      <c r="V3037" s="7" t="s">
        <v>1</v>
      </c>
      <c r="W3037" s="7">
        <v>0</v>
      </c>
      <c r="X3037" s="7">
        <v>0</v>
      </c>
      <c r="Y3037" s="7" t="s">
        <v>2692</v>
      </c>
      <c r="Z3037" s="7" t="s">
        <v>13588</v>
      </c>
      <c r="AA3037" s="7" t="s">
        <v>222</v>
      </c>
    </row>
    <row r="3038" spans="1:27" x14ac:dyDescent="0.35">
      <c r="A3038" s="7" t="s">
        <v>0</v>
      </c>
      <c r="B3038" s="7">
        <v>8484</v>
      </c>
      <c r="C3038" s="7">
        <v>253</v>
      </c>
      <c r="D3038" s="7">
        <v>99.6</v>
      </c>
      <c r="E3038" s="7" t="s">
        <v>1</v>
      </c>
      <c r="F3038" s="7">
        <v>0</v>
      </c>
      <c r="G3038" s="7">
        <v>0</v>
      </c>
      <c r="H3038" s="7" t="s">
        <v>2692</v>
      </c>
      <c r="I3038" s="7" t="s">
        <v>13585</v>
      </c>
      <c r="J3038" s="7" t="s">
        <v>222</v>
      </c>
      <c r="R3038" s="7" t="s">
        <v>0</v>
      </c>
      <c r="S3038" s="7">
        <v>8484</v>
      </c>
      <c r="T3038" s="7">
        <v>253</v>
      </c>
      <c r="U3038" s="7">
        <v>99.6</v>
      </c>
      <c r="V3038" s="7" t="s">
        <v>1</v>
      </c>
      <c r="W3038" s="7">
        <v>0</v>
      </c>
      <c r="X3038" s="7">
        <v>0</v>
      </c>
      <c r="Y3038" s="7" t="s">
        <v>2692</v>
      </c>
      <c r="Z3038" s="7" t="s">
        <v>13585</v>
      </c>
      <c r="AA3038" s="7" t="s">
        <v>222</v>
      </c>
    </row>
    <row r="3039" spans="1:27" x14ac:dyDescent="0.35">
      <c r="A3039" s="7" t="s">
        <v>0</v>
      </c>
      <c r="B3039" s="7">
        <v>8484</v>
      </c>
      <c r="C3039" s="7">
        <v>253</v>
      </c>
      <c r="D3039" s="7">
        <v>99.6</v>
      </c>
      <c r="E3039" s="7" t="s">
        <v>1</v>
      </c>
      <c r="F3039" s="7">
        <v>0</v>
      </c>
      <c r="G3039" s="7">
        <v>0</v>
      </c>
      <c r="H3039" s="7" t="s">
        <v>2692</v>
      </c>
      <c r="I3039" s="7" t="s">
        <v>13586</v>
      </c>
      <c r="J3039" s="7" t="s">
        <v>222</v>
      </c>
      <c r="R3039" s="7" t="s">
        <v>0</v>
      </c>
      <c r="S3039" s="7">
        <v>8484</v>
      </c>
      <c r="T3039" s="7">
        <v>253</v>
      </c>
      <c r="U3039" s="7">
        <v>99.6</v>
      </c>
      <c r="V3039" s="7" t="s">
        <v>1</v>
      </c>
      <c r="W3039" s="7">
        <v>0</v>
      </c>
      <c r="X3039" s="7">
        <v>0</v>
      </c>
      <c r="Y3039" s="7" t="s">
        <v>2692</v>
      </c>
      <c r="Z3039" s="7" t="s">
        <v>13586</v>
      </c>
      <c r="AA3039" s="7" t="s">
        <v>222</v>
      </c>
    </row>
    <row r="3040" spans="1:27" x14ac:dyDescent="0.35">
      <c r="A3040" s="7" t="s">
        <v>0</v>
      </c>
      <c r="B3040" s="7">
        <v>8484</v>
      </c>
      <c r="C3040" s="7">
        <v>253</v>
      </c>
      <c r="D3040" s="7">
        <v>99.6</v>
      </c>
      <c r="E3040" s="7" t="s">
        <v>1</v>
      </c>
      <c r="F3040" s="7">
        <v>0</v>
      </c>
      <c r="G3040" s="7">
        <v>0</v>
      </c>
      <c r="H3040" s="7" t="s">
        <v>2692</v>
      </c>
      <c r="I3040" s="7" t="s">
        <v>13589</v>
      </c>
      <c r="J3040" s="7" t="s">
        <v>222</v>
      </c>
      <c r="R3040" s="7" t="s">
        <v>0</v>
      </c>
      <c r="S3040" s="7">
        <v>8484</v>
      </c>
      <c r="T3040" s="7">
        <v>253</v>
      </c>
      <c r="U3040" s="7">
        <v>99.6</v>
      </c>
      <c r="V3040" s="7" t="s">
        <v>1</v>
      </c>
      <c r="W3040" s="7">
        <v>0</v>
      </c>
      <c r="X3040" s="7">
        <v>0</v>
      </c>
      <c r="Y3040" s="7" t="s">
        <v>2692</v>
      </c>
      <c r="Z3040" s="7" t="s">
        <v>13589</v>
      </c>
      <c r="AA3040" s="7" t="s">
        <v>222</v>
      </c>
    </row>
    <row r="3041" spans="1:27" x14ac:dyDescent="0.35">
      <c r="A3041" s="7" t="s">
        <v>0</v>
      </c>
      <c r="B3041" s="7">
        <v>8484</v>
      </c>
      <c r="C3041" s="7">
        <v>253</v>
      </c>
      <c r="D3041" s="7">
        <v>99.6</v>
      </c>
      <c r="E3041" s="7" t="s">
        <v>1</v>
      </c>
      <c r="F3041" s="7">
        <v>0</v>
      </c>
      <c r="G3041" s="7">
        <v>0</v>
      </c>
      <c r="H3041" s="7" t="s">
        <v>2692</v>
      </c>
      <c r="I3041" s="7" t="s">
        <v>13590</v>
      </c>
      <c r="J3041" s="7" t="s">
        <v>222</v>
      </c>
      <c r="R3041" s="7" t="s">
        <v>0</v>
      </c>
      <c r="S3041" s="7">
        <v>8484</v>
      </c>
      <c r="T3041" s="7">
        <v>253</v>
      </c>
      <c r="U3041" s="7">
        <v>99.6</v>
      </c>
      <c r="V3041" s="7" t="s">
        <v>1</v>
      </c>
      <c r="W3041" s="7">
        <v>0</v>
      </c>
      <c r="X3041" s="7">
        <v>0</v>
      </c>
      <c r="Y3041" s="7" t="s">
        <v>2692</v>
      </c>
      <c r="Z3041" s="7" t="s">
        <v>13590</v>
      </c>
      <c r="AA3041" s="7" t="s">
        <v>222</v>
      </c>
    </row>
    <row r="3042" spans="1:27" x14ac:dyDescent="0.35">
      <c r="A3042" s="7" t="s">
        <v>0</v>
      </c>
      <c r="B3042" s="7">
        <v>8484</v>
      </c>
      <c r="C3042" s="7">
        <v>253</v>
      </c>
      <c r="D3042" s="7">
        <v>99.6</v>
      </c>
      <c r="E3042" s="7" t="s">
        <v>1</v>
      </c>
      <c r="F3042" s="7">
        <v>0</v>
      </c>
      <c r="G3042" s="7">
        <v>0</v>
      </c>
      <c r="H3042" s="7" t="s">
        <v>2692</v>
      </c>
      <c r="I3042" s="7" t="s">
        <v>13591</v>
      </c>
      <c r="J3042" s="7" t="s">
        <v>222</v>
      </c>
      <c r="R3042" s="7" t="s">
        <v>0</v>
      </c>
      <c r="S3042" s="7">
        <v>8484</v>
      </c>
      <c r="T3042" s="7">
        <v>253</v>
      </c>
      <c r="U3042" s="7">
        <v>99.6</v>
      </c>
      <c r="V3042" s="7" t="s">
        <v>1</v>
      </c>
      <c r="W3042" s="7">
        <v>0</v>
      </c>
      <c r="X3042" s="7">
        <v>0</v>
      </c>
      <c r="Y3042" s="7" t="s">
        <v>2692</v>
      </c>
      <c r="Z3042" s="7" t="s">
        <v>13591</v>
      </c>
      <c r="AA3042" s="7" t="s">
        <v>222</v>
      </c>
    </row>
    <row r="3043" spans="1:27" x14ac:dyDescent="0.35">
      <c r="A3043" s="7" t="s">
        <v>0</v>
      </c>
      <c r="B3043" s="7">
        <v>10814</v>
      </c>
      <c r="C3043" s="7">
        <v>253</v>
      </c>
      <c r="D3043" s="7">
        <v>99.2</v>
      </c>
      <c r="E3043" s="7" t="s">
        <v>1</v>
      </c>
      <c r="F3043" s="7">
        <v>0</v>
      </c>
      <c r="G3043" s="7">
        <v>0</v>
      </c>
      <c r="H3043" s="7" t="s">
        <v>2731</v>
      </c>
      <c r="I3043" s="7" t="s">
        <v>13594</v>
      </c>
      <c r="J3043" s="7" t="s">
        <v>2148</v>
      </c>
      <c r="R3043" s="7" t="s">
        <v>0</v>
      </c>
      <c r="S3043" s="7">
        <v>10814</v>
      </c>
      <c r="T3043" s="7">
        <v>253</v>
      </c>
      <c r="U3043" s="7">
        <v>99.2</v>
      </c>
      <c r="V3043" s="7" t="s">
        <v>1</v>
      </c>
      <c r="W3043" s="7">
        <v>0</v>
      </c>
      <c r="X3043" s="7">
        <v>0</v>
      </c>
      <c r="Y3043" s="7" t="s">
        <v>2731</v>
      </c>
      <c r="Z3043" s="7" t="s">
        <v>13594</v>
      </c>
      <c r="AA3043" s="7" t="s">
        <v>2148</v>
      </c>
    </row>
    <row r="3044" spans="1:27" x14ac:dyDescent="0.35">
      <c r="A3044" s="7" t="s">
        <v>0</v>
      </c>
      <c r="B3044" s="7">
        <v>8484</v>
      </c>
      <c r="C3044" s="7">
        <v>253</v>
      </c>
      <c r="D3044" s="7">
        <v>99.6</v>
      </c>
      <c r="E3044" s="7" t="s">
        <v>1</v>
      </c>
      <c r="F3044" s="7">
        <v>0</v>
      </c>
      <c r="G3044" s="7">
        <v>0</v>
      </c>
      <c r="H3044" s="7" t="s">
        <v>2692</v>
      </c>
      <c r="I3044" s="7" t="s">
        <v>13592</v>
      </c>
      <c r="J3044" s="7" t="s">
        <v>222</v>
      </c>
      <c r="R3044" s="7" t="s">
        <v>0</v>
      </c>
      <c r="S3044" s="7">
        <v>8484</v>
      </c>
      <c r="T3044" s="7">
        <v>253</v>
      </c>
      <c r="U3044" s="7">
        <v>99.6</v>
      </c>
      <c r="V3044" s="7" t="s">
        <v>1</v>
      </c>
      <c r="W3044" s="7">
        <v>0</v>
      </c>
      <c r="X3044" s="7">
        <v>0</v>
      </c>
      <c r="Y3044" s="7" t="s">
        <v>2692</v>
      </c>
      <c r="Z3044" s="7" t="s">
        <v>13592</v>
      </c>
      <c r="AA3044" s="7" t="s">
        <v>222</v>
      </c>
    </row>
    <row r="3045" spans="1:27" x14ac:dyDescent="0.35">
      <c r="A3045" s="7" t="s">
        <v>0</v>
      </c>
      <c r="B3045" s="7">
        <v>8484</v>
      </c>
      <c r="C3045" s="7">
        <v>253</v>
      </c>
      <c r="D3045" s="7">
        <v>99.2</v>
      </c>
      <c r="E3045" s="7" t="s">
        <v>1</v>
      </c>
      <c r="F3045" s="7">
        <v>0</v>
      </c>
      <c r="G3045" s="7">
        <v>0</v>
      </c>
      <c r="H3045" s="7" t="s">
        <v>2692</v>
      </c>
      <c r="I3045" s="7" t="s">
        <v>13595</v>
      </c>
      <c r="J3045" s="7" t="s">
        <v>222</v>
      </c>
      <c r="R3045" s="7" t="s">
        <v>0</v>
      </c>
      <c r="S3045" s="7">
        <v>8484</v>
      </c>
      <c r="T3045" s="7">
        <v>253</v>
      </c>
      <c r="U3045" s="7">
        <v>99.2</v>
      </c>
      <c r="V3045" s="7" t="s">
        <v>1</v>
      </c>
      <c r="W3045" s="7">
        <v>0</v>
      </c>
      <c r="X3045" s="7">
        <v>0</v>
      </c>
      <c r="Y3045" s="7" t="s">
        <v>2692</v>
      </c>
      <c r="Z3045" s="7" t="s">
        <v>13595</v>
      </c>
      <c r="AA3045" s="7" t="s">
        <v>222</v>
      </c>
    </row>
    <row r="3046" spans="1:27" x14ac:dyDescent="0.35">
      <c r="A3046" s="7" t="s">
        <v>0</v>
      </c>
      <c r="B3046" s="7">
        <v>5193</v>
      </c>
      <c r="C3046" s="7">
        <v>253</v>
      </c>
      <c r="D3046" s="7">
        <v>99.6</v>
      </c>
      <c r="E3046" s="7" t="s">
        <v>1</v>
      </c>
      <c r="F3046" s="7">
        <v>0</v>
      </c>
      <c r="G3046" s="7">
        <v>0</v>
      </c>
      <c r="H3046" s="7" t="s">
        <v>2723</v>
      </c>
      <c r="I3046" s="7" t="s">
        <v>13597</v>
      </c>
      <c r="J3046" s="7" t="s">
        <v>1816</v>
      </c>
      <c r="R3046" s="7" t="s">
        <v>0</v>
      </c>
      <c r="S3046" s="7">
        <v>5193</v>
      </c>
      <c r="T3046" s="7">
        <v>253</v>
      </c>
      <c r="U3046" s="7">
        <v>99.6</v>
      </c>
      <c r="V3046" s="7" t="s">
        <v>1</v>
      </c>
      <c r="W3046" s="7">
        <v>0</v>
      </c>
      <c r="X3046" s="7">
        <v>0</v>
      </c>
      <c r="Y3046" s="7" t="s">
        <v>2723</v>
      </c>
      <c r="Z3046" s="7" t="s">
        <v>13597</v>
      </c>
      <c r="AA3046" s="7" t="s">
        <v>1816</v>
      </c>
    </row>
    <row r="3047" spans="1:27" x14ac:dyDescent="0.35">
      <c r="A3047" s="7" t="s">
        <v>0</v>
      </c>
      <c r="B3047" s="7">
        <v>8484</v>
      </c>
      <c r="C3047" s="7">
        <v>253</v>
      </c>
      <c r="D3047" s="7">
        <v>99.6</v>
      </c>
      <c r="E3047" s="7" t="s">
        <v>1</v>
      </c>
      <c r="F3047" s="7">
        <v>0</v>
      </c>
      <c r="G3047" s="7">
        <v>0</v>
      </c>
      <c r="H3047" s="7" t="s">
        <v>2692</v>
      </c>
      <c r="I3047" s="7" t="s">
        <v>13593</v>
      </c>
      <c r="J3047" s="7" t="s">
        <v>222</v>
      </c>
      <c r="R3047" s="7" t="s">
        <v>0</v>
      </c>
      <c r="S3047" s="7">
        <v>8484</v>
      </c>
      <c r="T3047" s="7">
        <v>253</v>
      </c>
      <c r="U3047" s="7">
        <v>99.6</v>
      </c>
      <c r="V3047" s="7" t="s">
        <v>1</v>
      </c>
      <c r="W3047" s="7">
        <v>0</v>
      </c>
      <c r="X3047" s="7">
        <v>0</v>
      </c>
      <c r="Y3047" s="7" t="s">
        <v>2692</v>
      </c>
      <c r="Z3047" s="7" t="s">
        <v>13593</v>
      </c>
      <c r="AA3047" s="7" t="s">
        <v>222</v>
      </c>
    </row>
    <row r="3048" spans="1:27" x14ac:dyDescent="0.35">
      <c r="A3048" s="7" t="s">
        <v>0</v>
      </c>
      <c r="B3048" s="7">
        <v>5193</v>
      </c>
      <c r="C3048" s="7">
        <v>253</v>
      </c>
      <c r="D3048" s="7">
        <v>99.6</v>
      </c>
      <c r="E3048" s="7" t="s">
        <v>1</v>
      </c>
      <c r="F3048" s="7">
        <v>0</v>
      </c>
      <c r="G3048" s="7">
        <v>0</v>
      </c>
      <c r="H3048" s="7" t="s">
        <v>2723</v>
      </c>
      <c r="I3048" s="7" t="s">
        <v>13599</v>
      </c>
      <c r="J3048" s="7" t="s">
        <v>1816</v>
      </c>
      <c r="R3048" s="7" t="s">
        <v>0</v>
      </c>
      <c r="S3048" s="7">
        <v>5193</v>
      </c>
      <c r="T3048" s="7">
        <v>253</v>
      </c>
      <c r="U3048" s="7">
        <v>99.6</v>
      </c>
      <c r="V3048" s="7" t="s">
        <v>1</v>
      </c>
      <c r="W3048" s="7">
        <v>0</v>
      </c>
      <c r="X3048" s="7">
        <v>0</v>
      </c>
      <c r="Y3048" s="7" t="s">
        <v>2723</v>
      </c>
      <c r="Z3048" s="7" t="s">
        <v>13599</v>
      </c>
      <c r="AA3048" s="7" t="s">
        <v>1816</v>
      </c>
    </row>
    <row r="3049" spans="1:27" x14ac:dyDescent="0.35">
      <c r="A3049" s="7" t="s">
        <v>0</v>
      </c>
      <c r="B3049" s="7">
        <v>5193</v>
      </c>
      <c r="C3049" s="7">
        <v>253</v>
      </c>
      <c r="D3049" s="7">
        <v>99.6</v>
      </c>
      <c r="E3049" s="7" t="s">
        <v>1</v>
      </c>
      <c r="F3049" s="7">
        <v>0</v>
      </c>
      <c r="G3049" s="7">
        <v>0</v>
      </c>
      <c r="H3049" s="7" t="s">
        <v>2723</v>
      </c>
      <c r="I3049" s="7" t="s">
        <v>13596</v>
      </c>
      <c r="J3049" s="7" t="s">
        <v>1816</v>
      </c>
      <c r="R3049" s="7" t="s">
        <v>0</v>
      </c>
      <c r="S3049" s="7">
        <v>5193</v>
      </c>
      <c r="T3049" s="7">
        <v>253</v>
      </c>
      <c r="U3049" s="7">
        <v>99.6</v>
      </c>
      <c r="V3049" s="7" t="s">
        <v>1</v>
      </c>
      <c r="W3049" s="7">
        <v>0</v>
      </c>
      <c r="X3049" s="7">
        <v>0</v>
      </c>
      <c r="Y3049" s="7" t="s">
        <v>2723</v>
      </c>
      <c r="Z3049" s="7" t="s">
        <v>13596</v>
      </c>
      <c r="AA3049" s="7" t="s">
        <v>1816</v>
      </c>
    </row>
    <row r="3050" spans="1:27" x14ac:dyDescent="0.35">
      <c r="A3050" s="7" t="s">
        <v>0</v>
      </c>
      <c r="B3050" s="7">
        <v>5193</v>
      </c>
      <c r="C3050" s="7">
        <v>253</v>
      </c>
      <c r="D3050" s="7">
        <v>99.6</v>
      </c>
      <c r="E3050" s="7" t="s">
        <v>1</v>
      </c>
      <c r="F3050" s="7">
        <v>0</v>
      </c>
      <c r="G3050" s="7">
        <v>0</v>
      </c>
      <c r="H3050" s="7" t="s">
        <v>2723</v>
      </c>
      <c r="I3050" s="7" t="s">
        <v>13600</v>
      </c>
      <c r="J3050" s="7" t="s">
        <v>1816</v>
      </c>
      <c r="R3050" s="7" t="s">
        <v>0</v>
      </c>
      <c r="S3050" s="7">
        <v>5193</v>
      </c>
      <c r="T3050" s="7">
        <v>253</v>
      </c>
      <c r="U3050" s="7">
        <v>99.6</v>
      </c>
      <c r="V3050" s="7" t="s">
        <v>1</v>
      </c>
      <c r="W3050" s="7">
        <v>0</v>
      </c>
      <c r="X3050" s="7">
        <v>0</v>
      </c>
      <c r="Y3050" s="7" t="s">
        <v>2723</v>
      </c>
      <c r="Z3050" s="7" t="s">
        <v>13600</v>
      </c>
      <c r="AA3050" s="7" t="s">
        <v>1816</v>
      </c>
    </row>
    <row r="3051" spans="1:27" x14ac:dyDescent="0.35">
      <c r="A3051" s="7" t="s">
        <v>0</v>
      </c>
      <c r="B3051" s="7">
        <v>5193</v>
      </c>
      <c r="C3051" s="7">
        <v>253</v>
      </c>
      <c r="D3051" s="7">
        <v>99.6</v>
      </c>
      <c r="E3051" s="7" t="s">
        <v>1</v>
      </c>
      <c r="F3051" s="7">
        <v>0</v>
      </c>
      <c r="G3051" s="7">
        <v>0</v>
      </c>
      <c r="H3051" s="7" t="s">
        <v>2723</v>
      </c>
      <c r="I3051" s="7" t="s">
        <v>13598</v>
      </c>
      <c r="J3051" s="7" t="s">
        <v>1816</v>
      </c>
      <c r="R3051" s="7" t="s">
        <v>0</v>
      </c>
      <c r="S3051" s="7">
        <v>5193</v>
      </c>
      <c r="T3051" s="7">
        <v>253</v>
      </c>
      <c r="U3051" s="7">
        <v>99.6</v>
      </c>
      <c r="V3051" s="7" t="s">
        <v>1</v>
      </c>
      <c r="W3051" s="7">
        <v>0</v>
      </c>
      <c r="X3051" s="7">
        <v>0</v>
      </c>
      <c r="Y3051" s="7" t="s">
        <v>2723</v>
      </c>
      <c r="Z3051" s="7" t="s">
        <v>13598</v>
      </c>
      <c r="AA3051" s="7" t="s">
        <v>1816</v>
      </c>
    </row>
    <row r="3052" spans="1:27" x14ac:dyDescent="0.35">
      <c r="A3052" s="7" t="s">
        <v>0</v>
      </c>
      <c r="B3052" s="7">
        <v>5193</v>
      </c>
      <c r="C3052" s="7">
        <v>253</v>
      </c>
      <c r="D3052" s="7">
        <v>99.6</v>
      </c>
      <c r="E3052" s="7" t="s">
        <v>1</v>
      </c>
      <c r="F3052" s="7">
        <v>0</v>
      </c>
      <c r="G3052" s="7">
        <v>0</v>
      </c>
      <c r="H3052" s="7" t="s">
        <v>2723</v>
      </c>
      <c r="I3052" s="7" t="s">
        <v>13602</v>
      </c>
      <c r="J3052" s="7" t="s">
        <v>1816</v>
      </c>
      <c r="R3052" s="7" t="s">
        <v>0</v>
      </c>
      <c r="S3052" s="7">
        <v>5193</v>
      </c>
      <c r="T3052" s="7">
        <v>253</v>
      </c>
      <c r="U3052" s="7">
        <v>99.6</v>
      </c>
      <c r="V3052" s="7" t="s">
        <v>1</v>
      </c>
      <c r="W3052" s="7">
        <v>0</v>
      </c>
      <c r="X3052" s="7">
        <v>0</v>
      </c>
      <c r="Y3052" s="7" t="s">
        <v>2723</v>
      </c>
      <c r="Z3052" s="7" t="s">
        <v>13602</v>
      </c>
      <c r="AA3052" s="7" t="s">
        <v>1816</v>
      </c>
    </row>
    <row r="3053" spans="1:27" x14ac:dyDescent="0.35">
      <c r="A3053" s="7" t="s">
        <v>0</v>
      </c>
      <c r="B3053" s="7">
        <v>5193</v>
      </c>
      <c r="C3053" s="7">
        <v>253</v>
      </c>
      <c r="D3053" s="7">
        <v>99.6</v>
      </c>
      <c r="E3053" s="7" t="s">
        <v>1</v>
      </c>
      <c r="F3053" s="7">
        <v>0</v>
      </c>
      <c r="G3053" s="7">
        <v>0</v>
      </c>
      <c r="H3053" s="7" t="s">
        <v>2723</v>
      </c>
      <c r="I3053" s="7" t="s">
        <v>13603</v>
      </c>
      <c r="J3053" s="7" t="s">
        <v>1816</v>
      </c>
      <c r="R3053" s="7" t="s">
        <v>0</v>
      </c>
      <c r="S3053" s="7">
        <v>5193</v>
      </c>
      <c r="T3053" s="7">
        <v>253</v>
      </c>
      <c r="U3053" s="7">
        <v>99.6</v>
      </c>
      <c r="V3053" s="7" t="s">
        <v>1</v>
      </c>
      <c r="W3053" s="7">
        <v>0</v>
      </c>
      <c r="X3053" s="7">
        <v>0</v>
      </c>
      <c r="Y3053" s="7" t="s">
        <v>2723</v>
      </c>
      <c r="Z3053" s="7" t="s">
        <v>13603</v>
      </c>
      <c r="AA3053" s="7" t="s">
        <v>1816</v>
      </c>
    </row>
    <row r="3054" spans="1:27" x14ac:dyDescent="0.35">
      <c r="A3054" s="7" t="s">
        <v>0</v>
      </c>
      <c r="B3054" s="7">
        <v>4190</v>
      </c>
      <c r="C3054" s="7">
        <v>253</v>
      </c>
      <c r="D3054" s="7">
        <v>99.6</v>
      </c>
      <c r="E3054" s="7" t="s">
        <v>1</v>
      </c>
      <c r="F3054" s="7">
        <v>0</v>
      </c>
      <c r="G3054" s="7">
        <v>0</v>
      </c>
      <c r="H3054" s="7" t="s">
        <v>2690</v>
      </c>
      <c r="I3054" s="7" t="s">
        <v>13604</v>
      </c>
      <c r="J3054" s="7" t="s">
        <v>55</v>
      </c>
      <c r="R3054" s="7" t="s">
        <v>0</v>
      </c>
      <c r="S3054" s="7">
        <v>4190</v>
      </c>
      <c r="T3054" s="7">
        <v>253</v>
      </c>
      <c r="U3054" s="7">
        <v>99.6</v>
      </c>
      <c r="V3054" s="7" t="s">
        <v>1</v>
      </c>
      <c r="W3054" s="7">
        <v>0</v>
      </c>
      <c r="X3054" s="7">
        <v>0</v>
      </c>
      <c r="Y3054" s="7" t="s">
        <v>2690</v>
      </c>
      <c r="Z3054" s="7" t="s">
        <v>13604</v>
      </c>
      <c r="AA3054" s="7" t="s">
        <v>55</v>
      </c>
    </row>
    <row r="3055" spans="1:27" x14ac:dyDescent="0.35">
      <c r="A3055" s="7" t="s">
        <v>0</v>
      </c>
      <c r="B3055" s="7">
        <v>3107</v>
      </c>
      <c r="C3055" s="7">
        <v>253</v>
      </c>
      <c r="D3055" s="7">
        <v>99.6</v>
      </c>
      <c r="E3055" s="7" t="s">
        <v>1</v>
      </c>
      <c r="F3055" s="7">
        <v>0</v>
      </c>
      <c r="G3055" s="7">
        <v>0</v>
      </c>
      <c r="H3055" s="7" t="s">
        <v>2744</v>
      </c>
      <c r="I3055" s="7" t="s">
        <v>13606</v>
      </c>
      <c r="J3055" s="7" t="s">
        <v>2397</v>
      </c>
      <c r="R3055" s="7" t="s">
        <v>0</v>
      </c>
      <c r="S3055" s="7">
        <v>3107</v>
      </c>
      <c r="T3055" s="7">
        <v>253</v>
      </c>
      <c r="U3055" s="7">
        <v>99.6</v>
      </c>
      <c r="V3055" s="7" t="s">
        <v>1</v>
      </c>
      <c r="W3055" s="7">
        <v>0</v>
      </c>
      <c r="X3055" s="7">
        <v>0</v>
      </c>
      <c r="Y3055" s="7" t="s">
        <v>2744</v>
      </c>
      <c r="Z3055" s="7" t="s">
        <v>13606</v>
      </c>
      <c r="AA3055" s="7" t="s">
        <v>2397</v>
      </c>
    </row>
    <row r="3056" spans="1:27" x14ac:dyDescent="0.35">
      <c r="A3056" s="7" t="s">
        <v>0</v>
      </c>
      <c r="B3056" s="7">
        <v>4190</v>
      </c>
      <c r="C3056" s="7">
        <v>253</v>
      </c>
      <c r="D3056" s="7">
        <v>99.6</v>
      </c>
      <c r="E3056" s="7" t="s">
        <v>1</v>
      </c>
      <c r="F3056" s="7">
        <v>0</v>
      </c>
      <c r="G3056" s="7">
        <v>0</v>
      </c>
      <c r="H3056" s="7" t="s">
        <v>2690</v>
      </c>
      <c r="I3056" s="7" t="s">
        <v>13605</v>
      </c>
      <c r="J3056" s="7" t="s">
        <v>55</v>
      </c>
      <c r="R3056" s="7" t="s">
        <v>0</v>
      </c>
      <c r="S3056" s="7">
        <v>4190</v>
      </c>
      <c r="T3056" s="7">
        <v>253</v>
      </c>
      <c r="U3056" s="7">
        <v>99.6</v>
      </c>
      <c r="V3056" s="7" t="s">
        <v>1</v>
      </c>
      <c r="W3056" s="7">
        <v>0</v>
      </c>
      <c r="X3056" s="7">
        <v>0</v>
      </c>
      <c r="Y3056" s="7" t="s">
        <v>2690</v>
      </c>
      <c r="Z3056" s="7" t="s">
        <v>13605</v>
      </c>
      <c r="AA3056" s="7" t="s">
        <v>55</v>
      </c>
    </row>
    <row r="3057" spans="1:27" x14ac:dyDescent="0.35">
      <c r="A3057" s="7" t="s">
        <v>0</v>
      </c>
      <c r="B3057" s="7">
        <v>5193</v>
      </c>
      <c r="C3057" s="7">
        <v>253</v>
      </c>
      <c r="D3057" s="7">
        <v>99.6</v>
      </c>
      <c r="E3057" s="7" t="s">
        <v>1</v>
      </c>
      <c r="F3057" s="7">
        <v>0</v>
      </c>
      <c r="G3057" s="7">
        <v>0</v>
      </c>
      <c r="H3057" s="7" t="s">
        <v>2723</v>
      </c>
      <c r="I3057" s="7" t="s">
        <v>13601</v>
      </c>
      <c r="J3057" s="7" t="s">
        <v>1816</v>
      </c>
      <c r="R3057" s="7" t="s">
        <v>0</v>
      </c>
      <c r="S3057" s="7">
        <v>5193</v>
      </c>
      <c r="T3057" s="7">
        <v>253</v>
      </c>
      <c r="U3057" s="7">
        <v>99.6</v>
      </c>
      <c r="V3057" s="7" t="s">
        <v>1</v>
      </c>
      <c r="W3057" s="7">
        <v>0</v>
      </c>
      <c r="X3057" s="7">
        <v>0</v>
      </c>
      <c r="Y3057" s="7" t="s">
        <v>2723</v>
      </c>
      <c r="Z3057" s="7" t="s">
        <v>13601</v>
      </c>
      <c r="AA3057" s="7" t="s">
        <v>1816</v>
      </c>
    </row>
    <row r="3058" spans="1:27" x14ac:dyDescent="0.35">
      <c r="A3058" s="7" t="s">
        <v>0</v>
      </c>
      <c r="B3058" s="7">
        <v>4539</v>
      </c>
      <c r="C3058" s="7">
        <v>253</v>
      </c>
      <c r="D3058" s="7">
        <v>98.8</v>
      </c>
      <c r="E3058" s="7" t="s">
        <v>1</v>
      </c>
      <c r="F3058" s="7">
        <v>0</v>
      </c>
      <c r="G3058" s="7">
        <v>0</v>
      </c>
      <c r="H3058" s="7" t="s">
        <v>2696</v>
      </c>
      <c r="I3058" s="7" t="s">
        <v>13607</v>
      </c>
      <c r="J3058" s="7" t="s">
        <v>1970</v>
      </c>
      <c r="R3058" s="7" t="s">
        <v>0</v>
      </c>
      <c r="S3058" s="7">
        <v>4539</v>
      </c>
      <c r="T3058" s="7">
        <v>253</v>
      </c>
      <c r="U3058" s="7">
        <v>98.8</v>
      </c>
      <c r="V3058" s="7" t="s">
        <v>1</v>
      </c>
      <c r="W3058" s="7">
        <v>0</v>
      </c>
      <c r="X3058" s="7">
        <v>0</v>
      </c>
      <c r="Y3058" s="7" t="s">
        <v>2696</v>
      </c>
      <c r="Z3058" s="7" t="s">
        <v>13607</v>
      </c>
      <c r="AA3058" s="7" t="s">
        <v>1970</v>
      </c>
    </row>
    <row r="3059" spans="1:27" x14ac:dyDescent="0.35">
      <c r="A3059" s="7" t="s">
        <v>0</v>
      </c>
      <c r="B3059" s="7">
        <v>4539</v>
      </c>
      <c r="C3059" s="7">
        <v>253</v>
      </c>
      <c r="D3059" s="7">
        <v>98.8</v>
      </c>
      <c r="E3059" s="7" t="s">
        <v>1</v>
      </c>
      <c r="F3059" s="7">
        <v>0</v>
      </c>
      <c r="G3059" s="7">
        <v>0</v>
      </c>
      <c r="H3059" s="7" t="s">
        <v>2696</v>
      </c>
      <c r="I3059" s="7" t="s">
        <v>13608</v>
      </c>
      <c r="J3059" s="7" t="s">
        <v>1970</v>
      </c>
      <c r="R3059" s="7" t="s">
        <v>0</v>
      </c>
      <c r="S3059" s="7">
        <v>4539</v>
      </c>
      <c r="T3059" s="7">
        <v>253</v>
      </c>
      <c r="U3059" s="7">
        <v>98.8</v>
      </c>
      <c r="V3059" s="7" t="s">
        <v>1</v>
      </c>
      <c r="W3059" s="7">
        <v>0</v>
      </c>
      <c r="X3059" s="7">
        <v>0</v>
      </c>
      <c r="Y3059" s="7" t="s">
        <v>2696</v>
      </c>
      <c r="Z3059" s="7" t="s">
        <v>13608</v>
      </c>
      <c r="AA3059" s="7" t="s">
        <v>1970</v>
      </c>
    </row>
    <row r="3060" spans="1:27" x14ac:dyDescent="0.35">
      <c r="A3060" s="7" t="s">
        <v>0</v>
      </c>
      <c r="B3060" s="7">
        <v>8484</v>
      </c>
      <c r="C3060" s="7">
        <v>253</v>
      </c>
      <c r="D3060" s="7">
        <v>99.6</v>
      </c>
      <c r="E3060" s="7" t="s">
        <v>1</v>
      </c>
      <c r="F3060" s="7">
        <v>0</v>
      </c>
      <c r="G3060" s="7">
        <v>0</v>
      </c>
      <c r="H3060" s="7" t="s">
        <v>2692</v>
      </c>
      <c r="I3060" s="7" t="s">
        <v>13609</v>
      </c>
      <c r="J3060" s="7" t="s">
        <v>222</v>
      </c>
      <c r="R3060" s="7" t="s">
        <v>0</v>
      </c>
      <c r="S3060" s="7">
        <v>8484</v>
      </c>
      <c r="T3060" s="7">
        <v>253</v>
      </c>
      <c r="U3060" s="7">
        <v>99.6</v>
      </c>
      <c r="V3060" s="7" t="s">
        <v>1</v>
      </c>
      <c r="W3060" s="7">
        <v>0</v>
      </c>
      <c r="X3060" s="7">
        <v>0</v>
      </c>
      <c r="Y3060" s="7" t="s">
        <v>2692</v>
      </c>
      <c r="Z3060" s="7" t="s">
        <v>13609</v>
      </c>
      <c r="AA3060" s="7" t="s">
        <v>222</v>
      </c>
    </row>
    <row r="3061" spans="1:27" x14ac:dyDescent="0.35">
      <c r="A3061" s="7" t="s">
        <v>0</v>
      </c>
      <c r="B3061" s="7">
        <v>8484</v>
      </c>
      <c r="C3061" s="7">
        <v>253</v>
      </c>
      <c r="D3061" s="7">
        <v>99.6</v>
      </c>
      <c r="E3061" s="7" t="s">
        <v>1</v>
      </c>
      <c r="F3061" s="7">
        <v>0</v>
      </c>
      <c r="G3061" s="7">
        <v>0</v>
      </c>
      <c r="H3061" s="7" t="s">
        <v>2692</v>
      </c>
      <c r="I3061" s="7" t="s">
        <v>13610</v>
      </c>
      <c r="J3061" s="7" t="s">
        <v>222</v>
      </c>
      <c r="R3061" s="7" t="s">
        <v>0</v>
      </c>
      <c r="S3061" s="7">
        <v>8484</v>
      </c>
      <c r="T3061" s="7">
        <v>253</v>
      </c>
      <c r="U3061" s="7">
        <v>99.6</v>
      </c>
      <c r="V3061" s="7" t="s">
        <v>1</v>
      </c>
      <c r="W3061" s="7">
        <v>0</v>
      </c>
      <c r="X3061" s="7">
        <v>0</v>
      </c>
      <c r="Y3061" s="7" t="s">
        <v>2692</v>
      </c>
      <c r="Z3061" s="7" t="s">
        <v>13610</v>
      </c>
      <c r="AA3061" s="7" t="s">
        <v>222</v>
      </c>
    </row>
    <row r="3062" spans="1:27" x14ac:dyDescent="0.35">
      <c r="A3062" s="7" t="s">
        <v>0</v>
      </c>
      <c r="B3062" s="7">
        <v>8484</v>
      </c>
      <c r="C3062" s="7">
        <v>253</v>
      </c>
      <c r="D3062" s="7">
        <v>99.6</v>
      </c>
      <c r="E3062" s="7" t="s">
        <v>1</v>
      </c>
      <c r="F3062" s="7">
        <v>0</v>
      </c>
      <c r="G3062" s="7">
        <v>0</v>
      </c>
      <c r="H3062" s="7" t="s">
        <v>2692</v>
      </c>
      <c r="I3062" s="7" t="s">
        <v>13611</v>
      </c>
      <c r="J3062" s="7" t="s">
        <v>222</v>
      </c>
      <c r="R3062" s="7" t="s">
        <v>0</v>
      </c>
      <c r="S3062" s="7">
        <v>8484</v>
      </c>
      <c r="T3062" s="7">
        <v>253</v>
      </c>
      <c r="U3062" s="7">
        <v>99.6</v>
      </c>
      <c r="V3062" s="7" t="s">
        <v>1</v>
      </c>
      <c r="W3062" s="7">
        <v>0</v>
      </c>
      <c r="X3062" s="7">
        <v>0</v>
      </c>
      <c r="Y3062" s="7" t="s">
        <v>2692</v>
      </c>
      <c r="Z3062" s="7" t="s">
        <v>13611</v>
      </c>
      <c r="AA3062" s="7" t="s">
        <v>222</v>
      </c>
    </row>
    <row r="3063" spans="1:27" x14ac:dyDescent="0.35">
      <c r="A3063" s="7" t="s">
        <v>0</v>
      </c>
      <c r="B3063" s="7">
        <v>4190</v>
      </c>
      <c r="C3063" s="7">
        <v>253</v>
      </c>
      <c r="D3063" s="7">
        <v>99.2</v>
      </c>
      <c r="E3063" s="7" t="s">
        <v>1</v>
      </c>
      <c r="F3063" s="7">
        <v>0</v>
      </c>
      <c r="G3063" s="7">
        <v>0</v>
      </c>
      <c r="H3063" s="7" t="s">
        <v>2690</v>
      </c>
      <c r="I3063" s="7" t="s">
        <v>13614</v>
      </c>
      <c r="J3063" s="7" t="s">
        <v>55</v>
      </c>
      <c r="R3063" s="7" t="s">
        <v>0</v>
      </c>
      <c r="S3063" s="7">
        <v>4190</v>
      </c>
      <c r="T3063" s="7">
        <v>253</v>
      </c>
      <c r="U3063" s="7">
        <v>99.2</v>
      </c>
      <c r="V3063" s="7" t="s">
        <v>1</v>
      </c>
      <c r="W3063" s="7">
        <v>0</v>
      </c>
      <c r="X3063" s="7">
        <v>0</v>
      </c>
      <c r="Y3063" s="7" t="s">
        <v>2690</v>
      </c>
      <c r="Z3063" s="7" t="s">
        <v>13614</v>
      </c>
      <c r="AA3063" s="7" t="s">
        <v>55</v>
      </c>
    </row>
    <row r="3064" spans="1:27" x14ac:dyDescent="0.35">
      <c r="A3064" s="7" t="s">
        <v>0</v>
      </c>
      <c r="B3064" s="7">
        <v>12511</v>
      </c>
      <c r="C3064" s="7">
        <v>253</v>
      </c>
      <c r="D3064" s="7">
        <v>99.6</v>
      </c>
      <c r="E3064" s="7" t="s">
        <v>1</v>
      </c>
      <c r="F3064" s="7">
        <v>0</v>
      </c>
      <c r="G3064" s="7">
        <v>0</v>
      </c>
      <c r="H3064" s="7" t="s">
        <v>2700</v>
      </c>
      <c r="I3064" s="7" t="s">
        <v>13616</v>
      </c>
      <c r="J3064" s="7" t="s">
        <v>1351</v>
      </c>
      <c r="R3064" s="7" t="s">
        <v>0</v>
      </c>
      <c r="S3064" s="7">
        <v>12511</v>
      </c>
      <c r="T3064" s="7">
        <v>253</v>
      </c>
      <c r="U3064" s="7">
        <v>99.6</v>
      </c>
      <c r="V3064" s="7" t="s">
        <v>1</v>
      </c>
      <c r="W3064" s="7">
        <v>0</v>
      </c>
      <c r="X3064" s="7">
        <v>0</v>
      </c>
      <c r="Y3064" s="7" t="s">
        <v>2700</v>
      </c>
      <c r="Z3064" s="7" t="s">
        <v>13616</v>
      </c>
      <c r="AA3064" s="7" t="s">
        <v>1351</v>
      </c>
    </row>
    <row r="3065" spans="1:27" x14ac:dyDescent="0.35">
      <c r="A3065" s="7" t="s">
        <v>0</v>
      </c>
      <c r="B3065" s="7">
        <v>4190</v>
      </c>
      <c r="C3065" s="7">
        <v>253</v>
      </c>
      <c r="D3065" s="7">
        <v>99.2</v>
      </c>
      <c r="E3065" s="7" t="s">
        <v>1</v>
      </c>
      <c r="F3065" s="7">
        <v>0</v>
      </c>
      <c r="G3065" s="7">
        <v>0</v>
      </c>
      <c r="H3065" s="7" t="s">
        <v>2690</v>
      </c>
      <c r="I3065" s="7" t="s">
        <v>13613</v>
      </c>
      <c r="J3065" s="7" t="s">
        <v>55</v>
      </c>
      <c r="R3065" s="7" t="s">
        <v>0</v>
      </c>
      <c r="S3065" s="7">
        <v>4190</v>
      </c>
      <c r="T3065" s="7">
        <v>253</v>
      </c>
      <c r="U3065" s="7">
        <v>99.2</v>
      </c>
      <c r="V3065" s="7" t="s">
        <v>1</v>
      </c>
      <c r="W3065" s="7">
        <v>0</v>
      </c>
      <c r="X3065" s="7">
        <v>0</v>
      </c>
      <c r="Y3065" s="7" t="s">
        <v>2690</v>
      </c>
      <c r="Z3065" s="7" t="s">
        <v>13613</v>
      </c>
      <c r="AA3065" s="7" t="s">
        <v>55</v>
      </c>
    </row>
    <row r="3066" spans="1:27" x14ac:dyDescent="0.35">
      <c r="A3066" s="7" t="s">
        <v>0</v>
      </c>
      <c r="B3066" s="7">
        <v>8484</v>
      </c>
      <c r="C3066" s="7">
        <v>253</v>
      </c>
      <c r="D3066" s="7">
        <v>99.6</v>
      </c>
      <c r="E3066" s="7" t="s">
        <v>1</v>
      </c>
      <c r="F3066" s="7">
        <v>0</v>
      </c>
      <c r="G3066" s="7">
        <v>0</v>
      </c>
      <c r="H3066" s="7" t="s">
        <v>2692</v>
      </c>
      <c r="I3066" s="7" t="s">
        <v>13612</v>
      </c>
      <c r="J3066" s="7" t="s">
        <v>222</v>
      </c>
      <c r="R3066" s="7" t="s">
        <v>0</v>
      </c>
      <c r="S3066" s="7">
        <v>8484</v>
      </c>
      <c r="T3066" s="7">
        <v>253</v>
      </c>
      <c r="U3066" s="7">
        <v>99.6</v>
      </c>
      <c r="V3066" s="7" t="s">
        <v>1</v>
      </c>
      <c r="W3066" s="7">
        <v>0</v>
      </c>
      <c r="X3066" s="7">
        <v>0</v>
      </c>
      <c r="Y3066" s="7" t="s">
        <v>2692</v>
      </c>
      <c r="Z3066" s="7" t="s">
        <v>13612</v>
      </c>
      <c r="AA3066" s="7" t="s">
        <v>222</v>
      </c>
    </row>
    <row r="3067" spans="1:27" x14ac:dyDescent="0.35">
      <c r="A3067" s="7" t="s">
        <v>0</v>
      </c>
      <c r="B3067" s="7">
        <v>3139</v>
      </c>
      <c r="C3067" s="7">
        <v>253</v>
      </c>
      <c r="D3067" s="7">
        <v>99.6</v>
      </c>
      <c r="E3067" s="7" t="s">
        <v>1</v>
      </c>
      <c r="F3067" s="7">
        <v>0</v>
      </c>
      <c r="G3067" s="7">
        <v>0</v>
      </c>
      <c r="H3067" s="7" t="s">
        <v>2693</v>
      </c>
      <c r="I3067" s="7" t="s">
        <v>13615</v>
      </c>
      <c r="J3067" s="7" t="s">
        <v>527</v>
      </c>
      <c r="R3067" s="7" t="s">
        <v>0</v>
      </c>
      <c r="S3067" s="7">
        <v>3139</v>
      </c>
      <c r="T3067" s="7">
        <v>253</v>
      </c>
      <c r="U3067" s="7">
        <v>99.6</v>
      </c>
      <c r="V3067" s="7" t="s">
        <v>1</v>
      </c>
      <c r="W3067" s="7">
        <v>0</v>
      </c>
      <c r="X3067" s="7">
        <v>0</v>
      </c>
      <c r="Y3067" s="7" t="s">
        <v>2693</v>
      </c>
      <c r="Z3067" s="7" t="s">
        <v>13615</v>
      </c>
      <c r="AA3067" s="7" t="s">
        <v>527</v>
      </c>
    </row>
    <row r="3068" spans="1:27" x14ac:dyDescent="0.35">
      <c r="A3068" s="7" t="s">
        <v>0</v>
      </c>
      <c r="B3068" s="7">
        <v>4651</v>
      </c>
      <c r="C3068" s="7">
        <v>253</v>
      </c>
      <c r="D3068" s="7">
        <v>99.6</v>
      </c>
      <c r="E3068" s="7" t="s">
        <v>1</v>
      </c>
      <c r="F3068" s="7">
        <v>0</v>
      </c>
      <c r="G3068" s="7">
        <v>0</v>
      </c>
      <c r="H3068" s="7" t="s">
        <v>2719</v>
      </c>
      <c r="I3068" s="7" t="s">
        <v>13619</v>
      </c>
      <c r="J3068" s="7" t="s">
        <v>1728</v>
      </c>
      <c r="R3068" s="7" t="s">
        <v>0</v>
      </c>
      <c r="S3068" s="7">
        <v>4651</v>
      </c>
      <c r="T3068" s="7">
        <v>253</v>
      </c>
      <c r="U3068" s="7">
        <v>99.6</v>
      </c>
      <c r="V3068" s="7" t="s">
        <v>1</v>
      </c>
      <c r="W3068" s="7">
        <v>0</v>
      </c>
      <c r="X3068" s="7">
        <v>0</v>
      </c>
      <c r="Y3068" s="7" t="s">
        <v>2719</v>
      </c>
      <c r="Z3068" s="7" t="s">
        <v>13619</v>
      </c>
      <c r="AA3068" s="7" t="s">
        <v>1728</v>
      </c>
    </row>
    <row r="3069" spans="1:27" x14ac:dyDescent="0.35">
      <c r="A3069" s="7" t="s">
        <v>0</v>
      </c>
      <c r="B3069" s="7">
        <v>9360</v>
      </c>
      <c r="C3069" s="7">
        <v>254</v>
      </c>
      <c r="D3069" s="7">
        <v>99.6</v>
      </c>
      <c r="E3069" s="7" t="s">
        <v>1</v>
      </c>
      <c r="F3069" s="7">
        <v>0</v>
      </c>
      <c r="G3069" s="7">
        <v>0</v>
      </c>
      <c r="H3069" s="7" t="s">
        <v>2735</v>
      </c>
      <c r="I3069" s="7" t="s">
        <v>13618</v>
      </c>
      <c r="J3069" s="7" t="s">
        <v>2181</v>
      </c>
      <c r="R3069" s="7" t="s">
        <v>0</v>
      </c>
      <c r="S3069" s="7">
        <v>9360</v>
      </c>
      <c r="T3069" s="7">
        <v>254</v>
      </c>
      <c r="U3069" s="7">
        <v>99.6</v>
      </c>
      <c r="V3069" s="7" t="s">
        <v>1</v>
      </c>
      <c r="W3069" s="7">
        <v>0</v>
      </c>
      <c r="X3069" s="7">
        <v>0</v>
      </c>
      <c r="Y3069" s="7" t="s">
        <v>2735</v>
      </c>
      <c r="Z3069" s="7" t="s">
        <v>13618</v>
      </c>
      <c r="AA3069" s="7" t="s">
        <v>2181</v>
      </c>
    </row>
    <row r="3070" spans="1:27" x14ac:dyDescent="0.35">
      <c r="A3070" s="7" t="s">
        <v>0</v>
      </c>
      <c r="B3070" s="7">
        <v>4651</v>
      </c>
      <c r="C3070" s="7">
        <v>253</v>
      </c>
      <c r="D3070" s="7">
        <v>99.6</v>
      </c>
      <c r="E3070" s="7" t="s">
        <v>1</v>
      </c>
      <c r="F3070" s="7">
        <v>0</v>
      </c>
      <c r="G3070" s="7">
        <v>0</v>
      </c>
      <c r="H3070" s="7" t="s">
        <v>2719</v>
      </c>
      <c r="I3070" s="7" t="s">
        <v>13620</v>
      </c>
      <c r="J3070" s="7" t="s">
        <v>1728</v>
      </c>
      <c r="R3070" s="7" t="s">
        <v>0</v>
      </c>
      <c r="S3070" s="7">
        <v>4651</v>
      </c>
      <c r="T3070" s="7">
        <v>253</v>
      </c>
      <c r="U3070" s="7">
        <v>99.6</v>
      </c>
      <c r="V3070" s="7" t="s">
        <v>1</v>
      </c>
      <c r="W3070" s="7">
        <v>0</v>
      </c>
      <c r="X3070" s="7">
        <v>0</v>
      </c>
      <c r="Y3070" s="7" t="s">
        <v>2719</v>
      </c>
      <c r="Z3070" s="7" t="s">
        <v>13620</v>
      </c>
      <c r="AA3070" s="7" t="s">
        <v>1728</v>
      </c>
    </row>
    <row r="3071" spans="1:27" x14ac:dyDescent="0.35">
      <c r="A3071" s="7" t="s">
        <v>0</v>
      </c>
      <c r="B3071" s="7">
        <v>9360</v>
      </c>
      <c r="C3071" s="7">
        <v>254</v>
      </c>
      <c r="D3071" s="7">
        <v>99.6</v>
      </c>
      <c r="E3071" s="7" t="s">
        <v>1</v>
      </c>
      <c r="F3071" s="7">
        <v>0</v>
      </c>
      <c r="G3071" s="7">
        <v>0</v>
      </c>
      <c r="H3071" s="7" t="s">
        <v>2735</v>
      </c>
      <c r="I3071" s="7" t="s">
        <v>13617</v>
      </c>
      <c r="J3071" s="7" t="s">
        <v>2181</v>
      </c>
      <c r="R3071" s="7" t="s">
        <v>0</v>
      </c>
      <c r="S3071" s="7">
        <v>9360</v>
      </c>
      <c r="T3071" s="7">
        <v>254</v>
      </c>
      <c r="U3071" s="7">
        <v>99.6</v>
      </c>
      <c r="V3071" s="7" t="s">
        <v>1</v>
      </c>
      <c r="W3071" s="7">
        <v>0</v>
      </c>
      <c r="X3071" s="7">
        <v>0</v>
      </c>
      <c r="Y3071" s="7" t="s">
        <v>2735</v>
      </c>
      <c r="Z3071" s="7" t="s">
        <v>13617</v>
      </c>
      <c r="AA3071" s="7" t="s">
        <v>2181</v>
      </c>
    </row>
    <row r="3072" spans="1:27" x14ac:dyDescent="0.35">
      <c r="A3072" s="7" t="s">
        <v>0</v>
      </c>
      <c r="B3072" s="7">
        <v>8484</v>
      </c>
      <c r="C3072" s="7">
        <v>253</v>
      </c>
      <c r="D3072" s="7">
        <v>99.6</v>
      </c>
      <c r="E3072" s="7" t="s">
        <v>1</v>
      </c>
      <c r="F3072" s="7">
        <v>0</v>
      </c>
      <c r="G3072" s="7">
        <v>0</v>
      </c>
      <c r="H3072" s="7" t="s">
        <v>2692</v>
      </c>
      <c r="I3072" s="7" t="s">
        <v>13622</v>
      </c>
      <c r="J3072" s="7" t="s">
        <v>222</v>
      </c>
      <c r="R3072" s="7" t="s">
        <v>0</v>
      </c>
      <c r="S3072" s="7">
        <v>8484</v>
      </c>
      <c r="T3072" s="7">
        <v>253</v>
      </c>
      <c r="U3072" s="7">
        <v>99.6</v>
      </c>
      <c r="V3072" s="7" t="s">
        <v>1</v>
      </c>
      <c r="W3072" s="7">
        <v>0</v>
      </c>
      <c r="X3072" s="7">
        <v>0</v>
      </c>
      <c r="Y3072" s="7" t="s">
        <v>2692</v>
      </c>
      <c r="Z3072" s="7" t="s">
        <v>13622</v>
      </c>
      <c r="AA3072" s="7" t="s">
        <v>222</v>
      </c>
    </row>
    <row r="3073" spans="1:27" x14ac:dyDescent="0.35">
      <c r="A3073" s="7" t="s">
        <v>0</v>
      </c>
      <c r="B3073" s="7">
        <v>8484</v>
      </c>
      <c r="C3073" s="7">
        <v>253</v>
      </c>
      <c r="D3073" s="7">
        <v>99.6</v>
      </c>
      <c r="E3073" s="7" t="s">
        <v>1</v>
      </c>
      <c r="F3073" s="7">
        <v>0</v>
      </c>
      <c r="G3073" s="7">
        <v>0</v>
      </c>
      <c r="H3073" s="7" t="s">
        <v>2692</v>
      </c>
      <c r="I3073" s="7" t="s">
        <v>13621</v>
      </c>
      <c r="J3073" s="7" t="s">
        <v>222</v>
      </c>
      <c r="R3073" s="7" t="s">
        <v>0</v>
      </c>
      <c r="S3073" s="7">
        <v>8484</v>
      </c>
      <c r="T3073" s="7">
        <v>253</v>
      </c>
      <c r="U3073" s="7">
        <v>99.6</v>
      </c>
      <c r="V3073" s="7" t="s">
        <v>1</v>
      </c>
      <c r="W3073" s="7">
        <v>0</v>
      </c>
      <c r="X3073" s="7">
        <v>0</v>
      </c>
      <c r="Y3073" s="7" t="s">
        <v>2692</v>
      </c>
      <c r="Z3073" s="7" t="s">
        <v>13621</v>
      </c>
      <c r="AA3073" s="7" t="s">
        <v>222</v>
      </c>
    </row>
    <row r="3074" spans="1:27" x14ac:dyDescent="0.35">
      <c r="A3074" s="7" t="s">
        <v>0</v>
      </c>
      <c r="B3074" s="7">
        <v>8484</v>
      </c>
      <c r="C3074" s="7">
        <v>253</v>
      </c>
      <c r="D3074" s="7">
        <v>99.6</v>
      </c>
      <c r="E3074" s="7" t="s">
        <v>1</v>
      </c>
      <c r="F3074" s="7">
        <v>0</v>
      </c>
      <c r="G3074" s="7">
        <v>0</v>
      </c>
      <c r="H3074" s="7" t="s">
        <v>2692</v>
      </c>
      <c r="I3074" s="7" t="s">
        <v>13623</v>
      </c>
      <c r="J3074" s="7" t="s">
        <v>222</v>
      </c>
      <c r="R3074" s="7" t="s">
        <v>0</v>
      </c>
      <c r="S3074" s="7">
        <v>8484</v>
      </c>
      <c r="T3074" s="7">
        <v>253</v>
      </c>
      <c r="U3074" s="7">
        <v>99.6</v>
      </c>
      <c r="V3074" s="7" t="s">
        <v>1</v>
      </c>
      <c r="W3074" s="7">
        <v>0</v>
      </c>
      <c r="X3074" s="7">
        <v>0</v>
      </c>
      <c r="Y3074" s="7" t="s">
        <v>2692</v>
      </c>
      <c r="Z3074" s="7" t="s">
        <v>13623</v>
      </c>
      <c r="AA3074" s="7" t="s">
        <v>222</v>
      </c>
    </row>
    <row r="3075" spans="1:27" x14ac:dyDescent="0.35">
      <c r="A3075" s="7" t="s">
        <v>0</v>
      </c>
      <c r="B3075" s="7">
        <v>8484</v>
      </c>
      <c r="C3075" s="7">
        <v>253</v>
      </c>
      <c r="D3075" s="7">
        <v>99.6</v>
      </c>
      <c r="E3075" s="7" t="s">
        <v>1</v>
      </c>
      <c r="F3075" s="7">
        <v>0</v>
      </c>
      <c r="G3075" s="7">
        <v>0</v>
      </c>
      <c r="H3075" s="7" t="s">
        <v>2692</v>
      </c>
      <c r="I3075" s="7" t="s">
        <v>13624</v>
      </c>
      <c r="J3075" s="7" t="s">
        <v>222</v>
      </c>
      <c r="R3075" s="7" t="s">
        <v>0</v>
      </c>
      <c r="S3075" s="7">
        <v>8484</v>
      </c>
      <c r="T3075" s="7">
        <v>253</v>
      </c>
      <c r="U3075" s="7">
        <v>99.6</v>
      </c>
      <c r="V3075" s="7" t="s">
        <v>1</v>
      </c>
      <c r="W3075" s="7">
        <v>0</v>
      </c>
      <c r="X3075" s="7">
        <v>0</v>
      </c>
      <c r="Y3075" s="7" t="s">
        <v>2692</v>
      </c>
      <c r="Z3075" s="7" t="s">
        <v>13624</v>
      </c>
      <c r="AA3075" s="7" t="s">
        <v>222</v>
      </c>
    </row>
    <row r="3076" spans="1:27" x14ac:dyDescent="0.35">
      <c r="A3076" s="7" t="s">
        <v>0</v>
      </c>
      <c r="B3076" s="7">
        <v>8484</v>
      </c>
      <c r="C3076" s="7">
        <v>253</v>
      </c>
      <c r="D3076" s="7">
        <v>99.6</v>
      </c>
      <c r="E3076" s="7" t="s">
        <v>1</v>
      </c>
      <c r="F3076" s="7">
        <v>0</v>
      </c>
      <c r="G3076" s="7">
        <v>0</v>
      </c>
      <c r="H3076" s="7" t="s">
        <v>2692</v>
      </c>
      <c r="I3076" s="7" t="s">
        <v>13625</v>
      </c>
      <c r="J3076" s="7" t="s">
        <v>222</v>
      </c>
      <c r="R3076" s="7" t="s">
        <v>0</v>
      </c>
      <c r="S3076" s="7">
        <v>8484</v>
      </c>
      <c r="T3076" s="7">
        <v>253</v>
      </c>
      <c r="U3076" s="7">
        <v>99.6</v>
      </c>
      <c r="V3076" s="7" t="s">
        <v>1</v>
      </c>
      <c r="W3076" s="7">
        <v>0</v>
      </c>
      <c r="X3076" s="7">
        <v>0</v>
      </c>
      <c r="Y3076" s="7" t="s">
        <v>2692</v>
      </c>
      <c r="Z3076" s="7" t="s">
        <v>13625</v>
      </c>
      <c r="AA3076" s="7" t="s">
        <v>222</v>
      </c>
    </row>
    <row r="3077" spans="1:27" x14ac:dyDescent="0.35">
      <c r="A3077" s="7" t="s">
        <v>0</v>
      </c>
      <c r="B3077" s="7">
        <v>8484</v>
      </c>
      <c r="C3077" s="7">
        <v>253</v>
      </c>
      <c r="D3077" s="7">
        <v>99.2</v>
      </c>
      <c r="E3077" s="7" t="s">
        <v>1</v>
      </c>
      <c r="F3077" s="7">
        <v>0</v>
      </c>
      <c r="G3077" s="7">
        <v>0</v>
      </c>
      <c r="H3077" s="7" t="s">
        <v>2692</v>
      </c>
      <c r="I3077" s="7" t="s">
        <v>13627</v>
      </c>
      <c r="J3077" s="7" t="s">
        <v>222</v>
      </c>
      <c r="R3077" s="7" t="s">
        <v>0</v>
      </c>
      <c r="S3077" s="7">
        <v>8484</v>
      </c>
      <c r="T3077" s="7">
        <v>253</v>
      </c>
      <c r="U3077" s="7">
        <v>99.2</v>
      </c>
      <c r="V3077" s="7" t="s">
        <v>1</v>
      </c>
      <c r="W3077" s="7">
        <v>0</v>
      </c>
      <c r="X3077" s="7">
        <v>0</v>
      </c>
      <c r="Y3077" s="7" t="s">
        <v>2692</v>
      </c>
      <c r="Z3077" s="7" t="s">
        <v>13627</v>
      </c>
      <c r="AA3077" s="7" t="s">
        <v>222</v>
      </c>
    </row>
    <row r="3078" spans="1:27" x14ac:dyDescent="0.35">
      <c r="A3078" s="7" t="s">
        <v>0</v>
      </c>
      <c r="B3078" s="7">
        <v>8484</v>
      </c>
      <c r="C3078" s="7">
        <v>253</v>
      </c>
      <c r="D3078" s="7">
        <v>99.6</v>
      </c>
      <c r="E3078" s="7" t="s">
        <v>1</v>
      </c>
      <c r="F3078" s="7">
        <v>0</v>
      </c>
      <c r="G3078" s="7">
        <v>0</v>
      </c>
      <c r="H3078" s="7" t="s">
        <v>2692</v>
      </c>
      <c r="I3078" s="7" t="s">
        <v>13626</v>
      </c>
      <c r="J3078" s="7" t="s">
        <v>222</v>
      </c>
      <c r="R3078" s="7" t="s">
        <v>0</v>
      </c>
      <c r="S3078" s="7">
        <v>8484</v>
      </c>
      <c r="T3078" s="7">
        <v>253</v>
      </c>
      <c r="U3078" s="7">
        <v>99.6</v>
      </c>
      <c r="V3078" s="7" t="s">
        <v>1</v>
      </c>
      <c r="W3078" s="7">
        <v>0</v>
      </c>
      <c r="X3078" s="7">
        <v>0</v>
      </c>
      <c r="Y3078" s="7" t="s">
        <v>2692</v>
      </c>
      <c r="Z3078" s="7" t="s">
        <v>13626</v>
      </c>
      <c r="AA3078" s="7" t="s">
        <v>222</v>
      </c>
    </row>
    <row r="3079" spans="1:27" x14ac:dyDescent="0.35">
      <c r="A3079" s="7" t="s">
        <v>0</v>
      </c>
      <c r="B3079" s="7">
        <v>8484</v>
      </c>
      <c r="C3079" s="7">
        <v>253</v>
      </c>
      <c r="D3079" s="7">
        <v>99.6</v>
      </c>
      <c r="E3079" s="7" t="s">
        <v>1</v>
      </c>
      <c r="F3079" s="7">
        <v>0</v>
      </c>
      <c r="G3079" s="7">
        <v>0</v>
      </c>
      <c r="H3079" s="7" t="s">
        <v>2692</v>
      </c>
      <c r="I3079" s="7" t="s">
        <v>13628</v>
      </c>
      <c r="J3079" s="7" t="s">
        <v>222</v>
      </c>
      <c r="R3079" s="7" t="s">
        <v>0</v>
      </c>
      <c r="S3079" s="7">
        <v>8484</v>
      </c>
      <c r="T3079" s="7">
        <v>253</v>
      </c>
      <c r="U3079" s="7">
        <v>99.6</v>
      </c>
      <c r="V3079" s="7" t="s">
        <v>1</v>
      </c>
      <c r="W3079" s="7">
        <v>0</v>
      </c>
      <c r="X3079" s="7">
        <v>0</v>
      </c>
      <c r="Y3079" s="7" t="s">
        <v>2692</v>
      </c>
      <c r="Z3079" s="7" t="s">
        <v>13628</v>
      </c>
      <c r="AA3079" s="7" t="s">
        <v>222</v>
      </c>
    </row>
    <row r="3080" spans="1:27" x14ac:dyDescent="0.35">
      <c r="A3080" s="7" t="s">
        <v>0</v>
      </c>
      <c r="B3080" s="7">
        <v>8484</v>
      </c>
      <c r="C3080" s="7">
        <v>253</v>
      </c>
      <c r="D3080" s="7">
        <v>99.6</v>
      </c>
      <c r="E3080" s="7" t="s">
        <v>1</v>
      </c>
      <c r="F3080" s="7">
        <v>0</v>
      </c>
      <c r="G3080" s="7">
        <v>0</v>
      </c>
      <c r="H3080" s="7" t="s">
        <v>2692</v>
      </c>
      <c r="I3080" s="7" t="s">
        <v>13629</v>
      </c>
      <c r="J3080" s="7" t="s">
        <v>222</v>
      </c>
      <c r="R3080" s="7" t="s">
        <v>0</v>
      </c>
      <c r="S3080" s="7">
        <v>8484</v>
      </c>
      <c r="T3080" s="7">
        <v>253</v>
      </c>
      <c r="U3080" s="7">
        <v>99.6</v>
      </c>
      <c r="V3080" s="7" t="s">
        <v>1</v>
      </c>
      <c r="W3080" s="7">
        <v>0</v>
      </c>
      <c r="X3080" s="7">
        <v>0</v>
      </c>
      <c r="Y3080" s="7" t="s">
        <v>2692</v>
      </c>
      <c r="Z3080" s="7" t="s">
        <v>13629</v>
      </c>
      <c r="AA3080" s="7" t="s">
        <v>222</v>
      </c>
    </row>
    <row r="3081" spans="1:27" x14ac:dyDescent="0.35">
      <c r="A3081" s="7" t="s">
        <v>0</v>
      </c>
      <c r="B3081" s="7">
        <v>8484</v>
      </c>
      <c r="C3081" s="7">
        <v>253</v>
      </c>
      <c r="D3081" s="7">
        <v>99.6</v>
      </c>
      <c r="E3081" s="7" t="s">
        <v>1</v>
      </c>
      <c r="F3081" s="7">
        <v>0</v>
      </c>
      <c r="G3081" s="7">
        <v>0</v>
      </c>
      <c r="H3081" s="7" t="s">
        <v>2692</v>
      </c>
      <c r="I3081" s="7" t="s">
        <v>13632</v>
      </c>
      <c r="J3081" s="7" t="s">
        <v>222</v>
      </c>
      <c r="R3081" s="7" t="s">
        <v>0</v>
      </c>
      <c r="S3081" s="7">
        <v>8484</v>
      </c>
      <c r="T3081" s="7">
        <v>253</v>
      </c>
      <c r="U3081" s="7">
        <v>99.6</v>
      </c>
      <c r="V3081" s="7" t="s">
        <v>1</v>
      </c>
      <c r="W3081" s="7">
        <v>0</v>
      </c>
      <c r="X3081" s="7">
        <v>0</v>
      </c>
      <c r="Y3081" s="7" t="s">
        <v>2692</v>
      </c>
      <c r="Z3081" s="7" t="s">
        <v>13632</v>
      </c>
      <c r="AA3081" s="7" t="s">
        <v>222</v>
      </c>
    </row>
    <row r="3082" spans="1:27" x14ac:dyDescent="0.35">
      <c r="A3082" s="7" t="s">
        <v>0</v>
      </c>
      <c r="B3082" s="7">
        <v>8484</v>
      </c>
      <c r="C3082" s="7">
        <v>253</v>
      </c>
      <c r="D3082" s="7">
        <v>99.6</v>
      </c>
      <c r="E3082" s="7" t="s">
        <v>1</v>
      </c>
      <c r="F3082" s="7">
        <v>0</v>
      </c>
      <c r="G3082" s="7">
        <v>0</v>
      </c>
      <c r="H3082" s="7" t="s">
        <v>2692</v>
      </c>
      <c r="I3082" s="7" t="s">
        <v>13630</v>
      </c>
      <c r="J3082" s="7" t="s">
        <v>222</v>
      </c>
      <c r="R3082" s="7" t="s">
        <v>0</v>
      </c>
      <c r="S3082" s="7">
        <v>8484</v>
      </c>
      <c r="T3082" s="7">
        <v>253</v>
      </c>
      <c r="U3082" s="7">
        <v>99.6</v>
      </c>
      <c r="V3082" s="7" t="s">
        <v>1</v>
      </c>
      <c r="W3082" s="7">
        <v>0</v>
      </c>
      <c r="X3082" s="7">
        <v>0</v>
      </c>
      <c r="Y3082" s="7" t="s">
        <v>2692</v>
      </c>
      <c r="Z3082" s="7" t="s">
        <v>13630</v>
      </c>
      <c r="AA3082" s="7" t="s">
        <v>222</v>
      </c>
    </row>
    <row r="3083" spans="1:27" x14ac:dyDescent="0.35">
      <c r="A3083" s="7" t="s">
        <v>0</v>
      </c>
      <c r="B3083" s="7">
        <v>6418</v>
      </c>
      <c r="C3083" s="7">
        <v>253</v>
      </c>
      <c r="D3083" s="7">
        <v>99.6</v>
      </c>
      <c r="E3083" s="7" t="s">
        <v>1</v>
      </c>
      <c r="F3083" s="7">
        <v>0</v>
      </c>
      <c r="G3083" s="7">
        <v>0</v>
      </c>
      <c r="H3083" s="7" t="s">
        <v>2712</v>
      </c>
      <c r="I3083" s="7" t="s">
        <v>13633</v>
      </c>
      <c r="J3083" s="7" t="s">
        <v>1647</v>
      </c>
      <c r="R3083" s="7" t="s">
        <v>0</v>
      </c>
      <c r="S3083" s="7">
        <v>6418</v>
      </c>
      <c r="T3083" s="7">
        <v>253</v>
      </c>
      <c r="U3083" s="7">
        <v>99.6</v>
      </c>
      <c r="V3083" s="7" t="s">
        <v>1</v>
      </c>
      <c r="W3083" s="7">
        <v>0</v>
      </c>
      <c r="X3083" s="7">
        <v>0</v>
      </c>
      <c r="Y3083" s="7" t="s">
        <v>2712</v>
      </c>
      <c r="Z3083" s="7" t="s">
        <v>13633</v>
      </c>
      <c r="AA3083" s="7" t="s">
        <v>1647</v>
      </c>
    </row>
    <row r="3084" spans="1:27" x14ac:dyDescent="0.35">
      <c r="A3084" s="7" t="s">
        <v>0</v>
      </c>
      <c r="B3084" s="7">
        <v>6418</v>
      </c>
      <c r="C3084" s="7">
        <v>253</v>
      </c>
      <c r="D3084" s="7">
        <v>99.6</v>
      </c>
      <c r="E3084" s="7" t="s">
        <v>1</v>
      </c>
      <c r="F3084" s="7">
        <v>0</v>
      </c>
      <c r="G3084" s="7">
        <v>0</v>
      </c>
      <c r="H3084" s="7" t="s">
        <v>2712</v>
      </c>
      <c r="I3084" s="7" t="s">
        <v>13634</v>
      </c>
      <c r="J3084" s="7" t="s">
        <v>1647</v>
      </c>
      <c r="R3084" s="7" t="s">
        <v>0</v>
      </c>
      <c r="S3084" s="7">
        <v>6418</v>
      </c>
      <c r="T3084" s="7">
        <v>253</v>
      </c>
      <c r="U3084" s="7">
        <v>99.6</v>
      </c>
      <c r="V3084" s="7" t="s">
        <v>1</v>
      </c>
      <c r="W3084" s="7">
        <v>0</v>
      </c>
      <c r="X3084" s="7">
        <v>0</v>
      </c>
      <c r="Y3084" s="7" t="s">
        <v>2712</v>
      </c>
      <c r="Z3084" s="7" t="s">
        <v>13634</v>
      </c>
      <c r="AA3084" s="7" t="s">
        <v>1647</v>
      </c>
    </row>
    <row r="3085" spans="1:27" x14ac:dyDescent="0.35">
      <c r="A3085" s="7" t="s">
        <v>0</v>
      </c>
      <c r="B3085" s="7">
        <v>6418</v>
      </c>
      <c r="C3085" s="7">
        <v>253</v>
      </c>
      <c r="D3085" s="7">
        <v>99.6</v>
      </c>
      <c r="E3085" s="7" t="s">
        <v>1</v>
      </c>
      <c r="F3085" s="7">
        <v>0</v>
      </c>
      <c r="G3085" s="7">
        <v>0</v>
      </c>
      <c r="H3085" s="7" t="s">
        <v>2712</v>
      </c>
      <c r="I3085" s="7" t="s">
        <v>13636</v>
      </c>
      <c r="J3085" s="7" t="s">
        <v>1647</v>
      </c>
      <c r="R3085" s="7" t="s">
        <v>0</v>
      </c>
      <c r="S3085" s="7">
        <v>6418</v>
      </c>
      <c r="T3085" s="7">
        <v>253</v>
      </c>
      <c r="U3085" s="7">
        <v>99.6</v>
      </c>
      <c r="V3085" s="7" t="s">
        <v>1</v>
      </c>
      <c r="W3085" s="7">
        <v>0</v>
      </c>
      <c r="X3085" s="7">
        <v>0</v>
      </c>
      <c r="Y3085" s="7" t="s">
        <v>2712</v>
      </c>
      <c r="Z3085" s="7" t="s">
        <v>13636</v>
      </c>
      <c r="AA3085" s="7" t="s">
        <v>1647</v>
      </c>
    </row>
    <row r="3086" spans="1:27" x14ac:dyDescent="0.35">
      <c r="A3086" s="7" t="s">
        <v>0</v>
      </c>
      <c r="B3086" s="7">
        <v>4539</v>
      </c>
      <c r="C3086" s="7">
        <v>253</v>
      </c>
      <c r="D3086" s="7">
        <v>98.4</v>
      </c>
      <c r="E3086" s="7" t="s">
        <v>1</v>
      </c>
      <c r="F3086" s="7">
        <v>0</v>
      </c>
      <c r="G3086" s="7">
        <v>0</v>
      </c>
      <c r="H3086" s="7" t="s">
        <v>2696</v>
      </c>
      <c r="I3086" s="7" t="s">
        <v>13635</v>
      </c>
      <c r="J3086" s="7" t="s">
        <v>1970</v>
      </c>
      <c r="R3086" s="7" t="s">
        <v>0</v>
      </c>
      <c r="S3086" s="7">
        <v>4539</v>
      </c>
      <c r="T3086" s="7">
        <v>253</v>
      </c>
      <c r="U3086" s="7">
        <v>98.4</v>
      </c>
      <c r="V3086" s="7" t="s">
        <v>1</v>
      </c>
      <c r="W3086" s="7">
        <v>0</v>
      </c>
      <c r="X3086" s="7">
        <v>0</v>
      </c>
      <c r="Y3086" s="7" t="s">
        <v>2696</v>
      </c>
      <c r="Z3086" s="7" t="s">
        <v>13635</v>
      </c>
      <c r="AA3086" s="7" t="s">
        <v>1970</v>
      </c>
    </row>
    <row r="3087" spans="1:27" x14ac:dyDescent="0.35">
      <c r="A3087" s="7" t="s">
        <v>0</v>
      </c>
      <c r="B3087" s="7">
        <v>8484</v>
      </c>
      <c r="C3087" s="7">
        <v>253</v>
      </c>
      <c r="D3087" s="7">
        <v>99.6</v>
      </c>
      <c r="E3087" s="7" t="s">
        <v>1</v>
      </c>
      <c r="F3087" s="7">
        <v>0</v>
      </c>
      <c r="G3087" s="7">
        <v>0</v>
      </c>
      <c r="H3087" s="7" t="s">
        <v>2692</v>
      </c>
      <c r="I3087" s="7" t="s">
        <v>13631</v>
      </c>
      <c r="J3087" s="7" t="s">
        <v>222</v>
      </c>
      <c r="R3087" s="7" t="s">
        <v>0</v>
      </c>
      <c r="S3087" s="7">
        <v>8484</v>
      </c>
      <c r="T3087" s="7">
        <v>253</v>
      </c>
      <c r="U3087" s="7">
        <v>99.6</v>
      </c>
      <c r="V3087" s="7" t="s">
        <v>1</v>
      </c>
      <c r="W3087" s="7">
        <v>0</v>
      </c>
      <c r="X3087" s="7">
        <v>0</v>
      </c>
      <c r="Y3087" s="7" t="s">
        <v>2692</v>
      </c>
      <c r="Z3087" s="7" t="s">
        <v>13631</v>
      </c>
      <c r="AA3087" s="7" t="s">
        <v>222</v>
      </c>
    </row>
    <row r="3088" spans="1:27" x14ac:dyDescent="0.35">
      <c r="A3088" s="7" t="s">
        <v>0</v>
      </c>
      <c r="B3088" s="7">
        <v>8484</v>
      </c>
      <c r="C3088" s="7">
        <v>253</v>
      </c>
      <c r="D3088" s="7">
        <v>99.6</v>
      </c>
      <c r="E3088" s="7" t="s">
        <v>1</v>
      </c>
      <c r="F3088" s="7">
        <v>0</v>
      </c>
      <c r="G3088" s="7">
        <v>0</v>
      </c>
      <c r="H3088" s="7" t="s">
        <v>2692</v>
      </c>
      <c r="I3088" s="7" t="s">
        <v>13637</v>
      </c>
      <c r="J3088" s="7" t="s">
        <v>222</v>
      </c>
      <c r="R3088" s="7" t="s">
        <v>0</v>
      </c>
      <c r="S3088" s="7">
        <v>8484</v>
      </c>
      <c r="T3088" s="7">
        <v>253</v>
      </c>
      <c r="U3088" s="7">
        <v>99.6</v>
      </c>
      <c r="V3088" s="7" t="s">
        <v>1</v>
      </c>
      <c r="W3088" s="7">
        <v>0</v>
      </c>
      <c r="X3088" s="7">
        <v>0</v>
      </c>
      <c r="Y3088" s="7" t="s">
        <v>2692</v>
      </c>
      <c r="Z3088" s="7" t="s">
        <v>13637</v>
      </c>
      <c r="AA3088" s="7" t="s">
        <v>222</v>
      </c>
    </row>
    <row r="3089" spans="1:27" x14ac:dyDescent="0.35">
      <c r="A3089" s="7" t="s">
        <v>0</v>
      </c>
      <c r="B3089" s="7">
        <v>8484</v>
      </c>
      <c r="C3089" s="7">
        <v>253</v>
      </c>
      <c r="D3089" s="7">
        <v>99.6</v>
      </c>
      <c r="E3089" s="7" t="s">
        <v>1</v>
      </c>
      <c r="F3089" s="7">
        <v>0</v>
      </c>
      <c r="G3089" s="7">
        <v>0</v>
      </c>
      <c r="H3089" s="7" t="s">
        <v>2692</v>
      </c>
      <c r="I3089" s="7" t="s">
        <v>13638</v>
      </c>
      <c r="J3089" s="7" t="s">
        <v>222</v>
      </c>
      <c r="R3089" s="7" t="s">
        <v>0</v>
      </c>
      <c r="S3089" s="7">
        <v>8484</v>
      </c>
      <c r="T3089" s="7">
        <v>253</v>
      </c>
      <c r="U3089" s="7">
        <v>99.6</v>
      </c>
      <c r="V3089" s="7" t="s">
        <v>1</v>
      </c>
      <c r="W3089" s="7">
        <v>0</v>
      </c>
      <c r="X3089" s="7">
        <v>0</v>
      </c>
      <c r="Y3089" s="7" t="s">
        <v>2692</v>
      </c>
      <c r="Z3089" s="7" t="s">
        <v>13638</v>
      </c>
      <c r="AA3089" s="7" t="s">
        <v>222</v>
      </c>
    </row>
    <row r="3090" spans="1:27" x14ac:dyDescent="0.35">
      <c r="A3090" s="7" t="s">
        <v>0</v>
      </c>
      <c r="B3090" s="7">
        <v>8484</v>
      </c>
      <c r="C3090" s="7">
        <v>253</v>
      </c>
      <c r="D3090" s="7">
        <v>99.6</v>
      </c>
      <c r="E3090" s="7" t="s">
        <v>1</v>
      </c>
      <c r="F3090" s="7">
        <v>0</v>
      </c>
      <c r="G3090" s="7">
        <v>0</v>
      </c>
      <c r="H3090" s="7" t="s">
        <v>2692</v>
      </c>
      <c r="I3090" s="7" t="s">
        <v>13640</v>
      </c>
      <c r="J3090" s="7" t="s">
        <v>222</v>
      </c>
      <c r="R3090" s="7" t="s">
        <v>0</v>
      </c>
      <c r="S3090" s="7">
        <v>8484</v>
      </c>
      <c r="T3090" s="7">
        <v>253</v>
      </c>
      <c r="U3090" s="7">
        <v>99.6</v>
      </c>
      <c r="V3090" s="7" t="s">
        <v>1</v>
      </c>
      <c r="W3090" s="7">
        <v>0</v>
      </c>
      <c r="X3090" s="7">
        <v>0</v>
      </c>
      <c r="Y3090" s="7" t="s">
        <v>2692</v>
      </c>
      <c r="Z3090" s="7" t="s">
        <v>13640</v>
      </c>
      <c r="AA3090" s="7" t="s">
        <v>222</v>
      </c>
    </row>
    <row r="3091" spans="1:27" x14ac:dyDescent="0.35">
      <c r="A3091" s="7" t="s">
        <v>0</v>
      </c>
      <c r="B3091" s="7">
        <v>4160</v>
      </c>
      <c r="C3091" s="7">
        <v>253</v>
      </c>
      <c r="D3091" s="7">
        <v>99.2</v>
      </c>
      <c r="E3091" s="7" t="s">
        <v>1</v>
      </c>
      <c r="F3091" s="7">
        <v>0</v>
      </c>
      <c r="G3091" s="7">
        <v>0</v>
      </c>
      <c r="H3091" s="7" t="s">
        <v>2699</v>
      </c>
      <c r="I3091" s="7" t="s">
        <v>13642</v>
      </c>
      <c r="J3091" s="7" t="s">
        <v>1311</v>
      </c>
      <c r="R3091" s="7" t="s">
        <v>0</v>
      </c>
      <c r="S3091" s="7">
        <v>4160</v>
      </c>
      <c r="T3091" s="7">
        <v>253</v>
      </c>
      <c r="U3091" s="7">
        <v>99.2</v>
      </c>
      <c r="V3091" s="7" t="s">
        <v>1</v>
      </c>
      <c r="W3091" s="7">
        <v>0</v>
      </c>
      <c r="X3091" s="7">
        <v>0</v>
      </c>
      <c r="Y3091" s="7" t="s">
        <v>2699</v>
      </c>
      <c r="Z3091" s="7" t="s">
        <v>13642</v>
      </c>
      <c r="AA3091" s="7" t="s">
        <v>1311</v>
      </c>
    </row>
    <row r="3092" spans="1:27" x14ac:dyDescent="0.35">
      <c r="A3092" s="7" t="s">
        <v>0</v>
      </c>
      <c r="B3092" s="7">
        <v>4539</v>
      </c>
      <c r="C3092" s="7">
        <v>253</v>
      </c>
      <c r="D3092" s="7">
        <v>98.4</v>
      </c>
      <c r="E3092" s="7" t="s">
        <v>1</v>
      </c>
      <c r="F3092" s="7">
        <v>0</v>
      </c>
      <c r="G3092" s="7">
        <v>0</v>
      </c>
      <c r="H3092" s="7" t="s">
        <v>2696</v>
      </c>
      <c r="I3092" s="7" t="s">
        <v>13643</v>
      </c>
      <c r="J3092" s="7" t="s">
        <v>1970</v>
      </c>
      <c r="R3092" s="7" t="s">
        <v>0</v>
      </c>
      <c r="S3092" s="7">
        <v>4539</v>
      </c>
      <c r="T3092" s="7">
        <v>253</v>
      </c>
      <c r="U3092" s="7">
        <v>98.4</v>
      </c>
      <c r="V3092" s="7" t="s">
        <v>1</v>
      </c>
      <c r="W3092" s="7">
        <v>0</v>
      </c>
      <c r="X3092" s="7">
        <v>0</v>
      </c>
      <c r="Y3092" s="7" t="s">
        <v>2696</v>
      </c>
      <c r="Z3092" s="7" t="s">
        <v>13643</v>
      </c>
      <c r="AA3092" s="7" t="s">
        <v>1970</v>
      </c>
    </row>
    <row r="3093" spans="1:27" x14ac:dyDescent="0.35">
      <c r="A3093" s="7" t="s">
        <v>0</v>
      </c>
      <c r="B3093" s="7">
        <v>12511</v>
      </c>
      <c r="C3093" s="7">
        <v>253</v>
      </c>
      <c r="D3093" s="7">
        <v>99.6</v>
      </c>
      <c r="E3093" s="7" t="s">
        <v>1</v>
      </c>
      <c r="F3093" s="7">
        <v>0</v>
      </c>
      <c r="G3093" s="7">
        <v>0</v>
      </c>
      <c r="H3093" s="7" t="s">
        <v>2700</v>
      </c>
      <c r="I3093" s="7" t="s">
        <v>13641</v>
      </c>
      <c r="J3093" s="7" t="s">
        <v>1351</v>
      </c>
      <c r="R3093" s="7" t="s">
        <v>0</v>
      </c>
      <c r="S3093" s="7">
        <v>12511</v>
      </c>
      <c r="T3093" s="7">
        <v>253</v>
      </c>
      <c r="U3093" s="7">
        <v>99.6</v>
      </c>
      <c r="V3093" s="7" t="s">
        <v>1</v>
      </c>
      <c r="W3093" s="7">
        <v>0</v>
      </c>
      <c r="X3093" s="7">
        <v>0</v>
      </c>
      <c r="Y3093" s="7" t="s">
        <v>2700</v>
      </c>
      <c r="Z3093" s="7" t="s">
        <v>13641</v>
      </c>
      <c r="AA3093" s="7" t="s">
        <v>1351</v>
      </c>
    </row>
    <row r="3094" spans="1:27" x14ac:dyDescent="0.35">
      <c r="A3094" s="7" t="s">
        <v>0</v>
      </c>
      <c r="B3094" s="7">
        <v>8484</v>
      </c>
      <c r="C3094" s="7">
        <v>253</v>
      </c>
      <c r="D3094" s="7">
        <v>99.6</v>
      </c>
      <c r="E3094" s="7" t="s">
        <v>1</v>
      </c>
      <c r="F3094" s="7">
        <v>0</v>
      </c>
      <c r="G3094" s="7">
        <v>0</v>
      </c>
      <c r="H3094" s="7" t="s">
        <v>2692</v>
      </c>
      <c r="I3094" s="7" t="s">
        <v>13639</v>
      </c>
      <c r="J3094" s="7" t="s">
        <v>222</v>
      </c>
      <c r="R3094" s="7" t="s">
        <v>0</v>
      </c>
      <c r="S3094" s="7">
        <v>8484</v>
      </c>
      <c r="T3094" s="7">
        <v>253</v>
      </c>
      <c r="U3094" s="7">
        <v>99.6</v>
      </c>
      <c r="V3094" s="7" t="s">
        <v>1</v>
      </c>
      <c r="W3094" s="7">
        <v>0</v>
      </c>
      <c r="X3094" s="7">
        <v>0</v>
      </c>
      <c r="Y3094" s="7" t="s">
        <v>2692</v>
      </c>
      <c r="Z3094" s="7" t="s">
        <v>13639</v>
      </c>
      <c r="AA3094" s="7" t="s">
        <v>222</v>
      </c>
    </row>
    <row r="3095" spans="1:27" x14ac:dyDescent="0.35">
      <c r="A3095" s="7" t="s">
        <v>0</v>
      </c>
      <c r="B3095" s="7">
        <v>4539</v>
      </c>
      <c r="C3095" s="7">
        <v>253</v>
      </c>
      <c r="D3095" s="7">
        <v>98.4</v>
      </c>
      <c r="E3095" s="7" t="s">
        <v>1</v>
      </c>
      <c r="F3095" s="7">
        <v>0</v>
      </c>
      <c r="G3095" s="7">
        <v>0</v>
      </c>
      <c r="H3095" s="7" t="s">
        <v>2696</v>
      </c>
      <c r="I3095" s="7" t="s">
        <v>13647</v>
      </c>
      <c r="J3095" s="7" t="s">
        <v>1970</v>
      </c>
      <c r="R3095" s="7" t="s">
        <v>0</v>
      </c>
      <c r="S3095" s="7">
        <v>4539</v>
      </c>
      <c r="T3095" s="7">
        <v>253</v>
      </c>
      <c r="U3095" s="7">
        <v>98.4</v>
      </c>
      <c r="V3095" s="7" t="s">
        <v>1</v>
      </c>
      <c r="W3095" s="7">
        <v>0</v>
      </c>
      <c r="X3095" s="7">
        <v>0</v>
      </c>
      <c r="Y3095" s="7" t="s">
        <v>2696</v>
      </c>
      <c r="Z3095" s="7" t="s">
        <v>13647</v>
      </c>
      <c r="AA3095" s="7" t="s">
        <v>1970</v>
      </c>
    </row>
    <row r="3096" spans="1:27" x14ac:dyDescent="0.35">
      <c r="A3096" s="7" t="s">
        <v>0</v>
      </c>
      <c r="B3096" s="7">
        <v>7114</v>
      </c>
      <c r="C3096" s="7">
        <v>253</v>
      </c>
      <c r="D3096" s="7">
        <v>99.6</v>
      </c>
      <c r="E3096" s="7" t="s">
        <v>1</v>
      </c>
      <c r="F3096" s="7">
        <v>0</v>
      </c>
      <c r="G3096" s="7">
        <v>0</v>
      </c>
      <c r="H3096" s="7" t="s">
        <v>2726</v>
      </c>
      <c r="I3096" s="7" t="s">
        <v>13645</v>
      </c>
      <c r="J3096" s="7" t="s">
        <v>2013</v>
      </c>
      <c r="R3096" s="7" t="s">
        <v>0</v>
      </c>
      <c r="S3096" s="7">
        <v>7114</v>
      </c>
      <c r="T3096" s="7">
        <v>253</v>
      </c>
      <c r="U3096" s="7">
        <v>99.6</v>
      </c>
      <c r="V3096" s="7" t="s">
        <v>1</v>
      </c>
      <c r="W3096" s="7">
        <v>0</v>
      </c>
      <c r="X3096" s="7">
        <v>0</v>
      </c>
      <c r="Y3096" s="7" t="s">
        <v>2726</v>
      </c>
      <c r="Z3096" s="7" t="s">
        <v>13645</v>
      </c>
      <c r="AA3096" s="7" t="s">
        <v>2013</v>
      </c>
    </row>
    <row r="3097" spans="1:27" x14ac:dyDescent="0.35">
      <c r="A3097" s="7" t="s">
        <v>0</v>
      </c>
      <c r="B3097" s="7">
        <v>7114</v>
      </c>
      <c r="C3097" s="7">
        <v>253</v>
      </c>
      <c r="D3097" s="7">
        <v>99.6</v>
      </c>
      <c r="E3097" s="7" t="s">
        <v>1</v>
      </c>
      <c r="F3097" s="7">
        <v>0</v>
      </c>
      <c r="G3097" s="7">
        <v>0</v>
      </c>
      <c r="H3097" s="7" t="s">
        <v>2726</v>
      </c>
      <c r="I3097" s="7" t="s">
        <v>13646</v>
      </c>
      <c r="J3097" s="7" t="s">
        <v>2013</v>
      </c>
      <c r="R3097" s="7" t="s">
        <v>0</v>
      </c>
      <c r="S3097" s="7">
        <v>7114</v>
      </c>
      <c r="T3097" s="7">
        <v>253</v>
      </c>
      <c r="U3097" s="7">
        <v>99.6</v>
      </c>
      <c r="V3097" s="7" t="s">
        <v>1</v>
      </c>
      <c r="W3097" s="7">
        <v>0</v>
      </c>
      <c r="X3097" s="7">
        <v>0</v>
      </c>
      <c r="Y3097" s="7" t="s">
        <v>2726</v>
      </c>
      <c r="Z3097" s="7" t="s">
        <v>13646</v>
      </c>
      <c r="AA3097" s="7" t="s">
        <v>2013</v>
      </c>
    </row>
    <row r="3098" spans="1:27" x14ac:dyDescent="0.35">
      <c r="A3098" s="7" t="s">
        <v>0</v>
      </c>
      <c r="B3098" s="7">
        <v>4539</v>
      </c>
      <c r="C3098" s="7">
        <v>253</v>
      </c>
      <c r="D3098" s="7">
        <v>98.4</v>
      </c>
      <c r="E3098" s="7" t="s">
        <v>1</v>
      </c>
      <c r="F3098" s="7">
        <v>0</v>
      </c>
      <c r="G3098" s="7">
        <v>0</v>
      </c>
      <c r="H3098" s="7" t="s">
        <v>2696</v>
      </c>
      <c r="I3098" s="7" t="s">
        <v>13648</v>
      </c>
      <c r="J3098" s="7" t="s">
        <v>1970</v>
      </c>
      <c r="R3098" s="7" t="s">
        <v>0</v>
      </c>
      <c r="S3098" s="7">
        <v>4539</v>
      </c>
      <c r="T3098" s="7">
        <v>253</v>
      </c>
      <c r="U3098" s="7">
        <v>98.4</v>
      </c>
      <c r="V3098" s="7" t="s">
        <v>1</v>
      </c>
      <c r="W3098" s="7">
        <v>0</v>
      </c>
      <c r="X3098" s="7">
        <v>0</v>
      </c>
      <c r="Y3098" s="7" t="s">
        <v>2696</v>
      </c>
      <c r="Z3098" s="7" t="s">
        <v>13648</v>
      </c>
      <c r="AA3098" s="7" t="s">
        <v>1970</v>
      </c>
    </row>
    <row r="3099" spans="1:27" x14ac:dyDescent="0.35">
      <c r="A3099" s="7" t="s">
        <v>0</v>
      </c>
      <c r="B3099" s="7">
        <v>7114</v>
      </c>
      <c r="C3099" s="7">
        <v>253</v>
      </c>
      <c r="D3099" s="7">
        <v>99.6</v>
      </c>
      <c r="E3099" s="7" t="s">
        <v>1</v>
      </c>
      <c r="F3099" s="7">
        <v>0</v>
      </c>
      <c r="G3099" s="7">
        <v>0</v>
      </c>
      <c r="H3099" s="7" t="s">
        <v>2726</v>
      </c>
      <c r="I3099" s="7" t="s">
        <v>13644</v>
      </c>
      <c r="J3099" s="7" t="s">
        <v>2013</v>
      </c>
      <c r="R3099" s="7" t="s">
        <v>0</v>
      </c>
      <c r="S3099" s="7">
        <v>7114</v>
      </c>
      <c r="T3099" s="7">
        <v>253</v>
      </c>
      <c r="U3099" s="7">
        <v>99.6</v>
      </c>
      <c r="V3099" s="7" t="s">
        <v>1</v>
      </c>
      <c r="W3099" s="7">
        <v>0</v>
      </c>
      <c r="X3099" s="7">
        <v>0</v>
      </c>
      <c r="Y3099" s="7" t="s">
        <v>2726</v>
      </c>
      <c r="Z3099" s="7" t="s">
        <v>13644</v>
      </c>
      <c r="AA3099" s="7" t="s">
        <v>2013</v>
      </c>
    </row>
    <row r="3100" spans="1:27" x14ac:dyDescent="0.35">
      <c r="A3100" s="7" t="s">
        <v>0</v>
      </c>
      <c r="B3100" s="7">
        <v>8484</v>
      </c>
      <c r="C3100" s="7">
        <v>253</v>
      </c>
      <c r="D3100" s="7">
        <v>99.6</v>
      </c>
      <c r="E3100" s="7" t="s">
        <v>1</v>
      </c>
      <c r="F3100" s="7">
        <v>0</v>
      </c>
      <c r="G3100" s="7">
        <v>0</v>
      </c>
      <c r="H3100" s="7" t="s">
        <v>2692</v>
      </c>
      <c r="I3100" s="7" t="s">
        <v>13650</v>
      </c>
      <c r="J3100" s="7" t="s">
        <v>222</v>
      </c>
      <c r="R3100" s="7" t="s">
        <v>0</v>
      </c>
      <c r="S3100" s="7">
        <v>8484</v>
      </c>
      <c r="T3100" s="7">
        <v>253</v>
      </c>
      <c r="U3100" s="7">
        <v>99.6</v>
      </c>
      <c r="V3100" s="7" t="s">
        <v>1</v>
      </c>
      <c r="W3100" s="7">
        <v>0</v>
      </c>
      <c r="X3100" s="7">
        <v>0</v>
      </c>
      <c r="Y3100" s="7" t="s">
        <v>2692</v>
      </c>
      <c r="Z3100" s="7" t="s">
        <v>13650</v>
      </c>
      <c r="AA3100" s="7" t="s">
        <v>222</v>
      </c>
    </row>
    <row r="3101" spans="1:27" x14ac:dyDescent="0.35">
      <c r="A3101" s="7" t="s">
        <v>0</v>
      </c>
      <c r="B3101" s="7">
        <v>8484</v>
      </c>
      <c r="C3101" s="7">
        <v>253</v>
      </c>
      <c r="D3101" s="7">
        <v>99.6</v>
      </c>
      <c r="E3101" s="7" t="s">
        <v>1</v>
      </c>
      <c r="F3101" s="7">
        <v>0</v>
      </c>
      <c r="G3101" s="7">
        <v>0</v>
      </c>
      <c r="H3101" s="7" t="s">
        <v>2692</v>
      </c>
      <c r="I3101" s="7" t="s">
        <v>13651</v>
      </c>
      <c r="J3101" s="7" t="s">
        <v>222</v>
      </c>
      <c r="R3101" s="7" t="s">
        <v>0</v>
      </c>
      <c r="S3101" s="7">
        <v>8484</v>
      </c>
      <c r="T3101" s="7">
        <v>253</v>
      </c>
      <c r="U3101" s="7">
        <v>99.6</v>
      </c>
      <c r="V3101" s="7" t="s">
        <v>1</v>
      </c>
      <c r="W3101" s="7">
        <v>0</v>
      </c>
      <c r="X3101" s="7">
        <v>0</v>
      </c>
      <c r="Y3101" s="7" t="s">
        <v>2692</v>
      </c>
      <c r="Z3101" s="7" t="s">
        <v>13651</v>
      </c>
      <c r="AA3101" s="7" t="s">
        <v>222</v>
      </c>
    </row>
    <row r="3102" spans="1:27" x14ac:dyDescent="0.35">
      <c r="A3102" s="7" t="s">
        <v>0</v>
      </c>
      <c r="B3102" s="7">
        <v>3139</v>
      </c>
      <c r="C3102" s="7">
        <v>253</v>
      </c>
      <c r="D3102" s="7">
        <v>99.6</v>
      </c>
      <c r="E3102" s="7" t="s">
        <v>1</v>
      </c>
      <c r="F3102" s="7">
        <v>0</v>
      </c>
      <c r="G3102" s="7">
        <v>0</v>
      </c>
      <c r="H3102" s="7" t="s">
        <v>2693</v>
      </c>
      <c r="I3102" s="7" t="s">
        <v>13653</v>
      </c>
      <c r="J3102" s="7" t="s">
        <v>527</v>
      </c>
      <c r="R3102" s="7" t="s">
        <v>0</v>
      </c>
      <c r="S3102" s="7">
        <v>3139</v>
      </c>
      <c r="T3102" s="7">
        <v>253</v>
      </c>
      <c r="U3102" s="7">
        <v>99.6</v>
      </c>
      <c r="V3102" s="7" t="s">
        <v>1</v>
      </c>
      <c r="W3102" s="7">
        <v>0</v>
      </c>
      <c r="X3102" s="7">
        <v>0</v>
      </c>
      <c r="Y3102" s="7" t="s">
        <v>2693</v>
      </c>
      <c r="Z3102" s="7" t="s">
        <v>13653</v>
      </c>
      <c r="AA3102" s="7" t="s">
        <v>527</v>
      </c>
    </row>
    <row r="3103" spans="1:27" x14ac:dyDescent="0.35">
      <c r="A3103" s="7" t="s">
        <v>0</v>
      </c>
      <c r="B3103" s="7">
        <v>8484</v>
      </c>
      <c r="C3103" s="7">
        <v>253</v>
      </c>
      <c r="D3103" s="7">
        <v>99.6</v>
      </c>
      <c r="E3103" s="7" t="s">
        <v>1</v>
      </c>
      <c r="F3103" s="7">
        <v>0</v>
      </c>
      <c r="G3103" s="7">
        <v>0</v>
      </c>
      <c r="H3103" s="7" t="s">
        <v>2692</v>
      </c>
      <c r="I3103" s="7" t="s">
        <v>13652</v>
      </c>
      <c r="J3103" s="7" t="s">
        <v>222</v>
      </c>
      <c r="R3103" s="7" t="s">
        <v>0</v>
      </c>
      <c r="S3103" s="7">
        <v>8484</v>
      </c>
      <c r="T3103" s="7">
        <v>253</v>
      </c>
      <c r="U3103" s="7">
        <v>99.6</v>
      </c>
      <c r="V3103" s="7" t="s">
        <v>1</v>
      </c>
      <c r="W3103" s="7">
        <v>0</v>
      </c>
      <c r="X3103" s="7">
        <v>0</v>
      </c>
      <c r="Y3103" s="7" t="s">
        <v>2692</v>
      </c>
      <c r="Z3103" s="7" t="s">
        <v>13652</v>
      </c>
      <c r="AA3103" s="7" t="s">
        <v>222</v>
      </c>
    </row>
    <row r="3104" spans="1:27" x14ac:dyDescent="0.35">
      <c r="A3104" s="7" t="s">
        <v>0</v>
      </c>
      <c r="B3104" s="7">
        <v>8484</v>
      </c>
      <c r="C3104" s="7">
        <v>253</v>
      </c>
      <c r="D3104" s="7">
        <v>99.6</v>
      </c>
      <c r="E3104" s="7" t="s">
        <v>1</v>
      </c>
      <c r="F3104" s="7">
        <v>0</v>
      </c>
      <c r="G3104" s="7">
        <v>0</v>
      </c>
      <c r="H3104" s="7" t="s">
        <v>2692</v>
      </c>
      <c r="I3104" s="7" t="s">
        <v>13649</v>
      </c>
      <c r="J3104" s="7" t="s">
        <v>222</v>
      </c>
      <c r="R3104" s="7" t="s">
        <v>0</v>
      </c>
      <c r="S3104" s="7">
        <v>8484</v>
      </c>
      <c r="T3104" s="7">
        <v>253</v>
      </c>
      <c r="U3104" s="7">
        <v>99.6</v>
      </c>
      <c r="V3104" s="7" t="s">
        <v>1</v>
      </c>
      <c r="W3104" s="7">
        <v>0</v>
      </c>
      <c r="X3104" s="7">
        <v>0</v>
      </c>
      <c r="Y3104" s="7" t="s">
        <v>2692</v>
      </c>
      <c r="Z3104" s="7" t="s">
        <v>13649</v>
      </c>
      <c r="AA3104" s="7" t="s">
        <v>222</v>
      </c>
    </row>
    <row r="3105" spans="1:27" x14ac:dyDescent="0.35">
      <c r="A3105" s="7" t="s">
        <v>0</v>
      </c>
      <c r="B3105" s="7">
        <v>3139</v>
      </c>
      <c r="C3105" s="7">
        <v>253</v>
      </c>
      <c r="D3105" s="7">
        <v>99.6</v>
      </c>
      <c r="E3105" s="7" t="s">
        <v>1</v>
      </c>
      <c r="F3105" s="7">
        <v>0</v>
      </c>
      <c r="G3105" s="7">
        <v>0</v>
      </c>
      <c r="H3105" s="7" t="s">
        <v>2693</v>
      </c>
      <c r="I3105" s="7" t="s">
        <v>13654</v>
      </c>
      <c r="J3105" s="7" t="s">
        <v>527</v>
      </c>
      <c r="R3105" s="7" t="s">
        <v>0</v>
      </c>
      <c r="S3105" s="7">
        <v>3139</v>
      </c>
      <c r="T3105" s="7">
        <v>253</v>
      </c>
      <c r="U3105" s="7">
        <v>99.6</v>
      </c>
      <c r="V3105" s="7" t="s">
        <v>1</v>
      </c>
      <c r="W3105" s="7">
        <v>0</v>
      </c>
      <c r="X3105" s="7">
        <v>0</v>
      </c>
      <c r="Y3105" s="7" t="s">
        <v>2693</v>
      </c>
      <c r="Z3105" s="7" t="s">
        <v>13654</v>
      </c>
      <c r="AA3105" s="7" t="s">
        <v>527</v>
      </c>
    </row>
    <row r="3106" spans="1:27" x14ac:dyDescent="0.35">
      <c r="A3106" s="7" t="s">
        <v>0</v>
      </c>
      <c r="B3106" s="7">
        <v>110</v>
      </c>
      <c r="C3106" s="7">
        <v>253</v>
      </c>
      <c r="D3106" s="7">
        <v>99.6</v>
      </c>
      <c r="E3106" s="7" t="s">
        <v>1</v>
      </c>
      <c r="F3106" s="7">
        <v>0</v>
      </c>
      <c r="G3106" s="7">
        <v>0</v>
      </c>
      <c r="H3106" s="7" t="s">
        <v>2732</v>
      </c>
      <c r="I3106" s="7" t="s">
        <v>13657</v>
      </c>
      <c r="J3106" s="7" t="s">
        <v>2733</v>
      </c>
      <c r="R3106" s="7" t="s">
        <v>0</v>
      </c>
      <c r="S3106" s="7">
        <v>110</v>
      </c>
      <c r="T3106" s="7">
        <v>253</v>
      </c>
      <c r="U3106" s="7">
        <v>99.6</v>
      </c>
      <c r="V3106" s="7" t="s">
        <v>1</v>
      </c>
      <c r="W3106" s="7">
        <v>0</v>
      </c>
      <c r="X3106" s="7">
        <v>0</v>
      </c>
      <c r="Y3106" s="7" t="s">
        <v>2732</v>
      </c>
      <c r="Z3106" s="7" t="s">
        <v>13657</v>
      </c>
      <c r="AA3106" s="7" t="s">
        <v>2733</v>
      </c>
    </row>
    <row r="3107" spans="1:27" x14ac:dyDescent="0.35">
      <c r="A3107" s="7" t="s">
        <v>0</v>
      </c>
      <c r="B3107" s="7">
        <v>8484</v>
      </c>
      <c r="C3107" s="7">
        <v>253</v>
      </c>
      <c r="D3107" s="7">
        <v>99.2</v>
      </c>
      <c r="E3107" s="7" t="s">
        <v>1</v>
      </c>
      <c r="F3107" s="7">
        <v>0</v>
      </c>
      <c r="G3107" s="7">
        <v>0</v>
      </c>
      <c r="H3107" s="7" t="s">
        <v>2692</v>
      </c>
      <c r="I3107" s="7" t="s">
        <v>13656</v>
      </c>
      <c r="J3107" s="7" t="s">
        <v>222</v>
      </c>
      <c r="R3107" s="7" t="s">
        <v>0</v>
      </c>
      <c r="S3107" s="7">
        <v>8484</v>
      </c>
      <c r="T3107" s="7">
        <v>253</v>
      </c>
      <c r="U3107" s="7">
        <v>99.2</v>
      </c>
      <c r="V3107" s="7" t="s">
        <v>1</v>
      </c>
      <c r="W3107" s="7">
        <v>0</v>
      </c>
      <c r="X3107" s="7">
        <v>0</v>
      </c>
      <c r="Y3107" s="7" t="s">
        <v>2692</v>
      </c>
      <c r="Z3107" s="7" t="s">
        <v>13656</v>
      </c>
      <c r="AA3107" s="7" t="s">
        <v>222</v>
      </c>
    </row>
    <row r="3108" spans="1:27" x14ac:dyDescent="0.35">
      <c r="A3108" s="7" t="s">
        <v>0</v>
      </c>
      <c r="B3108" s="7">
        <v>3139</v>
      </c>
      <c r="C3108" s="7">
        <v>253</v>
      </c>
      <c r="D3108" s="7">
        <v>99.6</v>
      </c>
      <c r="E3108" s="7" t="s">
        <v>1</v>
      </c>
      <c r="F3108" s="7">
        <v>0</v>
      </c>
      <c r="G3108" s="7">
        <v>0</v>
      </c>
      <c r="H3108" s="7" t="s">
        <v>2693</v>
      </c>
      <c r="I3108" s="7" t="s">
        <v>13655</v>
      </c>
      <c r="J3108" s="7" t="s">
        <v>527</v>
      </c>
      <c r="R3108" s="7" t="s">
        <v>0</v>
      </c>
      <c r="S3108" s="7">
        <v>3139</v>
      </c>
      <c r="T3108" s="7">
        <v>253</v>
      </c>
      <c r="U3108" s="7">
        <v>99.6</v>
      </c>
      <c r="V3108" s="7" t="s">
        <v>1</v>
      </c>
      <c r="W3108" s="7">
        <v>0</v>
      </c>
      <c r="X3108" s="7">
        <v>0</v>
      </c>
      <c r="Y3108" s="7" t="s">
        <v>2693</v>
      </c>
      <c r="Z3108" s="7" t="s">
        <v>13655</v>
      </c>
      <c r="AA3108" s="7" t="s">
        <v>527</v>
      </c>
    </row>
    <row r="3109" spans="1:27" x14ac:dyDescent="0.35">
      <c r="A3109" s="7" t="s">
        <v>0</v>
      </c>
      <c r="B3109" s="7">
        <v>8484</v>
      </c>
      <c r="C3109" s="7">
        <v>253</v>
      </c>
      <c r="D3109" s="7">
        <v>99.2</v>
      </c>
      <c r="E3109" s="7" t="s">
        <v>1</v>
      </c>
      <c r="F3109" s="7">
        <v>0</v>
      </c>
      <c r="G3109" s="7">
        <v>0</v>
      </c>
      <c r="H3109" s="7" t="s">
        <v>2692</v>
      </c>
      <c r="I3109" s="7" t="s">
        <v>13659</v>
      </c>
      <c r="J3109" s="7" t="s">
        <v>222</v>
      </c>
      <c r="R3109" s="7" t="s">
        <v>0</v>
      </c>
      <c r="S3109" s="7">
        <v>8484</v>
      </c>
      <c r="T3109" s="7">
        <v>253</v>
      </c>
      <c r="U3109" s="7">
        <v>99.2</v>
      </c>
      <c r="V3109" s="7" t="s">
        <v>1</v>
      </c>
      <c r="W3109" s="7">
        <v>0</v>
      </c>
      <c r="X3109" s="7">
        <v>0</v>
      </c>
      <c r="Y3109" s="7" t="s">
        <v>2692</v>
      </c>
      <c r="Z3109" s="7" t="s">
        <v>13659</v>
      </c>
      <c r="AA3109" s="7" t="s">
        <v>222</v>
      </c>
    </row>
    <row r="3110" spans="1:27" x14ac:dyDescent="0.35">
      <c r="A3110" s="7" t="s">
        <v>0</v>
      </c>
      <c r="B3110" s="7">
        <v>8484</v>
      </c>
      <c r="C3110" s="7">
        <v>253</v>
      </c>
      <c r="D3110" s="7">
        <v>99.2</v>
      </c>
      <c r="E3110" s="7" t="s">
        <v>1</v>
      </c>
      <c r="F3110" s="7">
        <v>0</v>
      </c>
      <c r="G3110" s="7">
        <v>0</v>
      </c>
      <c r="H3110" s="7" t="s">
        <v>2692</v>
      </c>
      <c r="I3110" s="7" t="s">
        <v>13658</v>
      </c>
      <c r="J3110" s="7" t="s">
        <v>222</v>
      </c>
      <c r="R3110" s="7" t="s">
        <v>0</v>
      </c>
      <c r="S3110" s="7">
        <v>8484</v>
      </c>
      <c r="T3110" s="7">
        <v>253</v>
      </c>
      <c r="U3110" s="7">
        <v>99.2</v>
      </c>
      <c r="V3110" s="7" t="s">
        <v>1</v>
      </c>
      <c r="W3110" s="7">
        <v>0</v>
      </c>
      <c r="X3110" s="7">
        <v>0</v>
      </c>
      <c r="Y3110" s="7" t="s">
        <v>2692</v>
      </c>
      <c r="Z3110" s="7" t="s">
        <v>13658</v>
      </c>
      <c r="AA3110" s="7" t="s">
        <v>222</v>
      </c>
    </row>
    <row r="3111" spans="1:27" x14ac:dyDescent="0.35">
      <c r="A3111" s="7" t="s">
        <v>0</v>
      </c>
      <c r="B3111" s="7">
        <v>8484</v>
      </c>
      <c r="C3111" s="7">
        <v>253</v>
      </c>
      <c r="D3111" s="7">
        <v>99.2</v>
      </c>
      <c r="E3111" s="7" t="s">
        <v>1</v>
      </c>
      <c r="F3111" s="7">
        <v>0</v>
      </c>
      <c r="G3111" s="7">
        <v>0</v>
      </c>
      <c r="H3111" s="7" t="s">
        <v>2692</v>
      </c>
      <c r="I3111" s="7" t="s">
        <v>13660</v>
      </c>
      <c r="J3111" s="7" t="s">
        <v>222</v>
      </c>
      <c r="R3111" s="7" t="s">
        <v>0</v>
      </c>
      <c r="S3111" s="7">
        <v>8484</v>
      </c>
      <c r="T3111" s="7">
        <v>253</v>
      </c>
      <c r="U3111" s="7">
        <v>99.2</v>
      </c>
      <c r="V3111" s="7" t="s">
        <v>1</v>
      </c>
      <c r="W3111" s="7">
        <v>0</v>
      </c>
      <c r="X3111" s="7">
        <v>0</v>
      </c>
      <c r="Y3111" s="7" t="s">
        <v>2692</v>
      </c>
      <c r="Z3111" s="7" t="s">
        <v>13660</v>
      </c>
      <c r="AA3111" s="7" t="s">
        <v>222</v>
      </c>
    </row>
    <row r="3112" spans="1:27" x14ac:dyDescent="0.35">
      <c r="A3112" s="7" t="s">
        <v>0</v>
      </c>
      <c r="B3112" s="7">
        <v>4190</v>
      </c>
      <c r="C3112" s="7">
        <v>253</v>
      </c>
      <c r="D3112" s="7">
        <v>99.6</v>
      </c>
      <c r="E3112" s="7" t="s">
        <v>1</v>
      </c>
      <c r="F3112" s="7">
        <v>0</v>
      </c>
      <c r="G3112" s="7">
        <v>0</v>
      </c>
      <c r="H3112" s="7" t="s">
        <v>2690</v>
      </c>
      <c r="I3112" s="7" t="s">
        <v>13661</v>
      </c>
      <c r="J3112" s="7" t="s">
        <v>55</v>
      </c>
      <c r="R3112" s="7" t="s">
        <v>0</v>
      </c>
      <c r="S3112" s="7">
        <v>4190</v>
      </c>
      <c r="T3112" s="7">
        <v>253</v>
      </c>
      <c r="U3112" s="7">
        <v>99.6</v>
      </c>
      <c r="V3112" s="7" t="s">
        <v>1</v>
      </c>
      <c r="W3112" s="7">
        <v>0</v>
      </c>
      <c r="X3112" s="7">
        <v>0</v>
      </c>
      <c r="Y3112" s="7" t="s">
        <v>2690</v>
      </c>
      <c r="Z3112" s="7" t="s">
        <v>13661</v>
      </c>
      <c r="AA3112" s="7" t="s">
        <v>55</v>
      </c>
    </row>
    <row r="3113" spans="1:27" x14ac:dyDescent="0.35">
      <c r="A3113" s="7" t="s">
        <v>0</v>
      </c>
      <c r="B3113" s="7">
        <v>2797</v>
      </c>
      <c r="C3113" s="7">
        <v>253</v>
      </c>
      <c r="D3113" s="7">
        <v>98.8</v>
      </c>
      <c r="E3113" s="7" t="s">
        <v>1</v>
      </c>
      <c r="F3113" s="7">
        <v>0</v>
      </c>
      <c r="G3113" s="7">
        <v>0</v>
      </c>
      <c r="H3113" s="7" t="s">
        <v>2740</v>
      </c>
      <c r="I3113" s="7" t="s">
        <v>13663</v>
      </c>
      <c r="J3113" s="7" t="s">
        <v>2741</v>
      </c>
      <c r="R3113" s="7" t="s">
        <v>0</v>
      </c>
      <c r="S3113" s="7">
        <v>2797</v>
      </c>
      <c r="T3113" s="7">
        <v>253</v>
      </c>
      <c r="U3113" s="7">
        <v>98.8</v>
      </c>
      <c r="V3113" s="7" t="s">
        <v>1</v>
      </c>
      <c r="W3113" s="7">
        <v>0</v>
      </c>
      <c r="X3113" s="7">
        <v>0</v>
      </c>
      <c r="Y3113" s="7" t="s">
        <v>2740</v>
      </c>
      <c r="Z3113" s="7" t="s">
        <v>13663</v>
      </c>
      <c r="AA3113" s="7" t="s">
        <v>2741</v>
      </c>
    </row>
    <row r="3114" spans="1:27" x14ac:dyDescent="0.35">
      <c r="A3114" s="7" t="s">
        <v>0</v>
      </c>
      <c r="B3114" s="7">
        <v>2797</v>
      </c>
      <c r="C3114" s="7">
        <v>253</v>
      </c>
      <c r="D3114" s="7">
        <v>98.8</v>
      </c>
      <c r="E3114" s="7" t="s">
        <v>1</v>
      </c>
      <c r="F3114" s="7">
        <v>0</v>
      </c>
      <c r="G3114" s="7">
        <v>0</v>
      </c>
      <c r="H3114" s="7" t="s">
        <v>2740</v>
      </c>
      <c r="I3114" s="7" t="s">
        <v>13664</v>
      </c>
      <c r="J3114" s="7" t="s">
        <v>2741</v>
      </c>
      <c r="R3114" s="7" t="s">
        <v>0</v>
      </c>
      <c r="S3114" s="7">
        <v>2797</v>
      </c>
      <c r="T3114" s="7">
        <v>253</v>
      </c>
      <c r="U3114" s="7">
        <v>98.8</v>
      </c>
      <c r="V3114" s="7" t="s">
        <v>1</v>
      </c>
      <c r="W3114" s="7">
        <v>0</v>
      </c>
      <c r="X3114" s="7">
        <v>0</v>
      </c>
      <c r="Y3114" s="7" t="s">
        <v>2740</v>
      </c>
      <c r="Z3114" s="7" t="s">
        <v>13664</v>
      </c>
      <c r="AA3114" s="7" t="s">
        <v>2741</v>
      </c>
    </row>
    <row r="3115" spans="1:27" x14ac:dyDescent="0.35">
      <c r="A3115" s="7" t="s">
        <v>0</v>
      </c>
      <c r="B3115" s="7">
        <v>2797</v>
      </c>
      <c r="C3115" s="7">
        <v>253</v>
      </c>
      <c r="D3115" s="7">
        <v>98.8</v>
      </c>
      <c r="E3115" s="7" t="s">
        <v>1</v>
      </c>
      <c r="F3115" s="7">
        <v>0</v>
      </c>
      <c r="G3115" s="7">
        <v>0</v>
      </c>
      <c r="H3115" s="7" t="s">
        <v>2740</v>
      </c>
      <c r="I3115" s="7" t="s">
        <v>13665</v>
      </c>
      <c r="J3115" s="7" t="s">
        <v>2741</v>
      </c>
      <c r="R3115" s="7" t="s">
        <v>0</v>
      </c>
      <c r="S3115" s="7">
        <v>2797</v>
      </c>
      <c r="T3115" s="7">
        <v>253</v>
      </c>
      <c r="U3115" s="7">
        <v>98.8</v>
      </c>
      <c r="V3115" s="7" t="s">
        <v>1</v>
      </c>
      <c r="W3115" s="7">
        <v>0</v>
      </c>
      <c r="X3115" s="7">
        <v>0</v>
      </c>
      <c r="Y3115" s="7" t="s">
        <v>2740</v>
      </c>
      <c r="Z3115" s="7" t="s">
        <v>13665</v>
      </c>
      <c r="AA3115" s="7" t="s">
        <v>2741</v>
      </c>
    </row>
    <row r="3116" spans="1:27" x14ac:dyDescent="0.35">
      <c r="A3116" s="7" t="s">
        <v>0</v>
      </c>
      <c r="B3116" s="7">
        <v>3139</v>
      </c>
      <c r="C3116" s="7">
        <v>253</v>
      </c>
      <c r="D3116" s="7">
        <v>99.6</v>
      </c>
      <c r="E3116" s="7" t="s">
        <v>1</v>
      </c>
      <c r="F3116" s="7">
        <v>0</v>
      </c>
      <c r="G3116" s="7">
        <v>0</v>
      </c>
      <c r="H3116" s="7" t="s">
        <v>2693</v>
      </c>
      <c r="I3116" s="7" t="s">
        <v>13662</v>
      </c>
      <c r="J3116" s="7" t="s">
        <v>527</v>
      </c>
      <c r="R3116" s="7" t="s">
        <v>0</v>
      </c>
      <c r="S3116" s="7">
        <v>3139</v>
      </c>
      <c r="T3116" s="7">
        <v>253</v>
      </c>
      <c r="U3116" s="7">
        <v>99.6</v>
      </c>
      <c r="V3116" s="7" t="s">
        <v>1</v>
      </c>
      <c r="W3116" s="7">
        <v>0</v>
      </c>
      <c r="X3116" s="7">
        <v>0</v>
      </c>
      <c r="Y3116" s="7" t="s">
        <v>2693</v>
      </c>
      <c r="Z3116" s="7" t="s">
        <v>13662</v>
      </c>
      <c r="AA3116" s="7" t="s">
        <v>527</v>
      </c>
    </row>
    <row r="3117" spans="1:27" x14ac:dyDescent="0.35">
      <c r="A3117" s="7" t="s">
        <v>0</v>
      </c>
      <c r="B3117" s="7">
        <v>2797</v>
      </c>
      <c r="C3117" s="7">
        <v>253</v>
      </c>
      <c r="D3117" s="7">
        <v>98.8</v>
      </c>
      <c r="E3117" s="7" t="s">
        <v>1</v>
      </c>
      <c r="F3117" s="7">
        <v>0</v>
      </c>
      <c r="G3117" s="7">
        <v>0</v>
      </c>
      <c r="H3117" s="7" t="s">
        <v>2740</v>
      </c>
      <c r="I3117" s="7" t="s">
        <v>13666</v>
      </c>
      <c r="J3117" s="7" t="s">
        <v>2741</v>
      </c>
      <c r="R3117" s="7" t="s">
        <v>0</v>
      </c>
      <c r="S3117" s="7">
        <v>2797</v>
      </c>
      <c r="T3117" s="7">
        <v>253</v>
      </c>
      <c r="U3117" s="7">
        <v>98.8</v>
      </c>
      <c r="V3117" s="7" t="s">
        <v>1</v>
      </c>
      <c r="W3117" s="7">
        <v>0</v>
      </c>
      <c r="X3117" s="7">
        <v>0</v>
      </c>
      <c r="Y3117" s="7" t="s">
        <v>2740</v>
      </c>
      <c r="Z3117" s="7" t="s">
        <v>13666</v>
      </c>
      <c r="AA3117" s="7" t="s">
        <v>2741</v>
      </c>
    </row>
    <row r="3118" spans="1:27" x14ac:dyDescent="0.35">
      <c r="A3118" s="7" t="s">
        <v>0</v>
      </c>
      <c r="B3118" s="7">
        <v>4456</v>
      </c>
      <c r="C3118" s="7">
        <v>253</v>
      </c>
      <c r="D3118" s="7">
        <v>98.4</v>
      </c>
      <c r="E3118" s="7" t="s">
        <v>1</v>
      </c>
      <c r="F3118" s="7">
        <v>0</v>
      </c>
      <c r="G3118" s="7">
        <v>0</v>
      </c>
      <c r="H3118" s="7" t="s">
        <v>2703</v>
      </c>
      <c r="I3118" s="7" t="s">
        <v>13668</v>
      </c>
      <c r="J3118" s="7" t="s">
        <v>2704</v>
      </c>
      <c r="R3118" s="7" t="s">
        <v>0</v>
      </c>
      <c r="S3118" s="7">
        <v>4456</v>
      </c>
      <c r="T3118" s="7">
        <v>253</v>
      </c>
      <c r="U3118" s="7">
        <v>98.4</v>
      </c>
      <c r="V3118" s="7" t="s">
        <v>1</v>
      </c>
      <c r="W3118" s="7">
        <v>0</v>
      </c>
      <c r="X3118" s="7">
        <v>0</v>
      </c>
      <c r="Y3118" s="7" t="s">
        <v>2703</v>
      </c>
      <c r="Z3118" s="7" t="s">
        <v>13668</v>
      </c>
      <c r="AA3118" s="7" t="s">
        <v>2704</v>
      </c>
    </row>
    <row r="3119" spans="1:27" x14ac:dyDescent="0.35">
      <c r="A3119" s="7" t="s">
        <v>0</v>
      </c>
      <c r="B3119" s="7">
        <v>4456</v>
      </c>
      <c r="C3119" s="7">
        <v>253</v>
      </c>
      <c r="D3119" s="7">
        <v>98.4</v>
      </c>
      <c r="E3119" s="7" t="s">
        <v>1</v>
      </c>
      <c r="F3119" s="7">
        <v>0</v>
      </c>
      <c r="G3119" s="7">
        <v>0</v>
      </c>
      <c r="H3119" s="7" t="s">
        <v>2703</v>
      </c>
      <c r="I3119" s="7" t="s">
        <v>13669</v>
      </c>
      <c r="J3119" s="7" t="s">
        <v>2704</v>
      </c>
      <c r="R3119" s="7" t="s">
        <v>0</v>
      </c>
      <c r="S3119" s="7">
        <v>4456</v>
      </c>
      <c r="T3119" s="7">
        <v>253</v>
      </c>
      <c r="U3119" s="7">
        <v>98.4</v>
      </c>
      <c r="V3119" s="7" t="s">
        <v>1</v>
      </c>
      <c r="W3119" s="7">
        <v>0</v>
      </c>
      <c r="X3119" s="7">
        <v>0</v>
      </c>
      <c r="Y3119" s="7" t="s">
        <v>2703</v>
      </c>
      <c r="Z3119" s="7" t="s">
        <v>13669</v>
      </c>
      <c r="AA3119" s="7" t="s">
        <v>2704</v>
      </c>
    </row>
    <row r="3120" spans="1:27" x14ac:dyDescent="0.35">
      <c r="A3120" s="7" t="s">
        <v>0</v>
      </c>
      <c r="B3120" s="7">
        <v>6138</v>
      </c>
      <c r="C3120" s="7">
        <v>253</v>
      </c>
      <c r="D3120" s="7">
        <v>99.2</v>
      </c>
      <c r="E3120" s="7" t="s">
        <v>1</v>
      </c>
      <c r="F3120" s="7">
        <v>0</v>
      </c>
      <c r="G3120" s="7">
        <v>0</v>
      </c>
      <c r="H3120" s="7" t="s">
        <v>13389</v>
      </c>
      <c r="I3120" s="7" t="s">
        <v>13670</v>
      </c>
      <c r="J3120" s="7" t="s">
        <v>13390</v>
      </c>
      <c r="R3120" s="7" t="s">
        <v>0</v>
      </c>
      <c r="S3120" s="7">
        <v>6138</v>
      </c>
      <c r="T3120" s="7">
        <v>253</v>
      </c>
      <c r="U3120" s="7">
        <v>99.2</v>
      </c>
      <c r="V3120" s="7" t="s">
        <v>1</v>
      </c>
      <c r="W3120" s="7">
        <v>0</v>
      </c>
      <c r="X3120" s="7">
        <v>0</v>
      </c>
      <c r="Y3120" s="7" t="s">
        <v>13389</v>
      </c>
      <c r="Z3120" s="7" t="s">
        <v>13670</v>
      </c>
      <c r="AA3120" s="7" t="s">
        <v>13390</v>
      </c>
    </row>
    <row r="3121" spans="1:27" x14ac:dyDescent="0.35">
      <c r="A3121" s="7" t="s">
        <v>0</v>
      </c>
      <c r="B3121" s="7">
        <v>2797</v>
      </c>
      <c r="C3121" s="7">
        <v>253</v>
      </c>
      <c r="D3121" s="7">
        <v>98.8</v>
      </c>
      <c r="E3121" s="7" t="s">
        <v>1</v>
      </c>
      <c r="F3121" s="7">
        <v>0</v>
      </c>
      <c r="G3121" s="7">
        <v>0</v>
      </c>
      <c r="H3121" s="7" t="s">
        <v>2740</v>
      </c>
      <c r="I3121" s="7" t="s">
        <v>13667</v>
      </c>
      <c r="J3121" s="7" t="s">
        <v>2741</v>
      </c>
      <c r="R3121" s="7" t="s">
        <v>0</v>
      </c>
      <c r="S3121" s="7">
        <v>2797</v>
      </c>
      <c r="T3121" s="7">
        <v>253</v>
      </c>
      <c r="U3121" s="7">
        <v>98.8</v>
      </c>
      <c r="V3121" s="7" t="s">
        <v>1</v>
      </c>
      <c r="W3121" s="7">
        <v>0</v>
      </c>
      <c r="X3121" s="7">
        <v>0</v>
      </c>
      <c r="Y3121" s="7" t="s">
        <v>2740</v>
      </c>
      <c r="Z3121" s="7" t="s">
        <v>13667</v>
      </c>
      <c r="AA3121" s="7" t="s">
        <v>2741</v>
      </c>
    </row>
    <row r="3122" spans="1:27" x14ac:dyDescent="0.35">
      <c r="A3122" s="7" t="s">
        <v>0</v>
      </c>
      <c r="B3122" s="7">
        <v>5193</v>
      </c>
      <c r="C3122" s="7">
        <v>253</v>
      </c>
      <c r="D3122" s="7">
        <v>99.6</v>
      </c>
      <c r="E3122" s="7" t="s">
        <v>1</v>
      </c>
      <c r="F3122" s="7">
        <v>0</v>
      </c>
      <c r="G3122" s="7">
        <v>0</v>
      </c>
      <c r="H3122" s="7" t="s">
        <v>2723</v>
      </c>
      <c r="I3122" s="7" t="s">
        <v>13672</v>
      </c>
      <c r="J3122" s="7" t="s">
        <v>1816</v>
      </c>
      <c r="R3122" s="7" t="s">
        <v>0</v>
      </c>
      <c r="S3122" s="7">
        <v>5193</v>
      </c>
      <c r="T3122" s="7">
        <v>253</v>
      </c>
      <c r="U3122" s="7">
        <v>99.6</v>
      </c>
      <c r="V3122" s="7" t="s">
        <v>1</v>
      </c>
      <c r="W3122" s="7">
        <v>0</v>
      </c>
      <c r="X3122" s="7">
        <v>0</v>
      </c>
      <c r="Y3122" s="7" t="s">
        <v>2723</v>
      </c>
      <c r="Z3122" s="7" t="s">
        <v>13672</v>
      </c>
      <c r="AA3122" s="7" t="s">
        <v>1816</v>
      </c>
    </row>
    <row r="3123" spans="1:27" x14ac:dyDescent="0.35">
      <c r="A3123" s="7" t="s">
        <v>0</v>
      </c>
      <c r="B3123" s="7">
        <v>5193</v>
      </c>
      <c r="C3123" s="7">
        <v>253</v>
      </c>
      <c r="D3123" s="7">
        <v>99.6</v>
      </c>
      <c r="E3123" s="7" t="s">
        <v>1</v>
      </c>
      <c r="F3123" s="7">
        <v>0</v>
      </c>
      <c r="G3123" s="7">
        <v>0</v>
      </c>
      <c r="H3123" s="7" t="s">
        <v>2723</v>
      </c>
      <c r="I3123" s="7" t="s">
        <v>13671</v>
      </c>
      <c r="J3123" s="7" t="s">
        <v>1816</v>
      </c>
      <c r="R3123" s="7" t="s">
        <v>0</v>
      </c>
      <c r="S3123" s="7">
        <v>5193</v>
      </c>
      <c r="T3123" s="7">
        <v>253</v>
      </c>
      <c r="U3123" s="7">
        <v>99.6</v>
      </c>
      <c r="V3123" s="7" t="s">
        <v>1</v>
      </c>
      <c r="W3123" s="7">
        <v>0</v>
      </c>
      <c r="X3123" s="7">
        <v>0</v>
      </c>
      <c r="Y3123" s="7" t="s">
        <v>2723</v>
      </c>
      <c r="Z3123" s="7" t="s">
        <v>13671</v>
      </c>
      <c r="AA3123" s="7" t="s">
        <v>1816</v>
      </c>
    </row>
    <row r="3124" spans="1:27" x14ac:dyDescent="0.35">
      <c r="A3124" s="7" t="s">
        <v>0</v>
      </c>
      <c r="B3124" s="7">
        <v>5193</v>
      </c>
      <c r="C3124" s="7">
        <v>253</v>
      </c>
      <c r="D3124" s="7">
        <v>99.6</v>
      </c>
      <c r="E3124" s="7" t="s">
        <v>1</v>
      </c>
      <c r="F3124" s="7">
        <v>0</v>
      </c>
      <c r="G3124" s="7">
        <v>0</v>
      </c>
      <c r="H3124" s="7" t="s">
        <v>2723</v>
      </c>
      <c r="I3124" s="7" t="s">
        <v>13674</v>
      </c>
      <c r="J3124" s="7" t="s">
        <v>1816</v>
      </c>
      <c r="R3124" s="7" t="s">
        <v>0</v>
      </c>
      <c r="S3124" s="7">
        <v>5193</v>
      </c>
      <c r="T3124" s="7">
        <v>253</v>
      </c>
      <c r="U3124" s="7">
        <v>99.6</v>
      </c>
      <c r="V3124" s="7" t="s">
        <v>1</v>
      </c>
      <c r="W3124" s="7">
        <v>0</v>
      </c>
      <c r="X3124" s="7">
        <v>0</v>
      </c>
      <c r="Y3124" s="7" t="s">
        <v>2723</v>
      </c>
      <c r="Z3124" s="7" t="s">
        <v>13674</v>
      </c>
      <c r="AA3124" s="7" t="s">
        <v>1816</v>
      </c>
    </row>
    <row r="3125" spans="1:27" x14ac:dyDescent="0.35">
      <c r="A3125" s="7" t="s">
        <v>0</v>
      </c>
      <c r="B3125" s="7">
        <v>5193</v>
      </c>
      <c r="C3125" s="7">
        <v>253</v>
      </c>
      <c r="D3125" s="7">
        <v>99.6</v>
      </c>
      <c r="E3125" s="7" t="s">
        <v>1</v>
      </c>
      <c r="F3125" s="7">
        <v>0</v>
      </c>
      <c r="G3125" s="7">
        <v>0</v>
      </c>
      <c r="H3125" s="7" t="s">
        <v>2723</v>
      </c>
      <c r="I3125" s="7" t="s">
        <v>13673</v>
      </c>
      <c r="J3125" s="7" t="s">
        <v>1816</v>
      </c>
      <c r="R3125" s="7" t="s">
        <v>0</v>
      </c>
      <c r="S3125" s="7">
        <v>5193</v>
      </c>
      <c r="T3125" s="7">
        <v>253</v>
      </c>
      <c r="U3125" s="7">
        <v>99.6</v>
      </c>
      <c r="V3125" s="7" t="s">
        <v>1</v>
      </c>
      <c r="W3125" s="7">
        <v>0</v>
      </c>
      <c r="X3125" s="7">
        <v>0</v>
      </c>
      <c r="Y3125" s="7" t="s">
        <v>2723</v>
      </c>
      <c r="Z3125" s="7" t="s">
        <v>13673</v>
      </c>
      <c r="AA3125" s="7" t="s">
        <v>1816</v>
      </c>
    </row>
    <row r="3126" spans="1:27" x14ac:dyDescent="0.35">
      <c r="A3126" s="7" t="s">
        <v>0</v>
      </c>
      <c r="B3126" s="7">
        <v>5193</v>
      </c>
      <c r="C3126" s="7">
        <v>253</v>
      </c>
      <c r="D3126" s="7">
        <v>99.6</v>
      </c>
      <c r="E3126" s="7" t="s">
        <v>1</v>
      </c>
      <c r="F3126" s="7">
        <v>0</v>
      </c>
      <c r="G3126" s="7">
        <v>0</v>
      </c>
      <c r="H3126" s="7" t="s">
        <v>2723</v>
      </c>
      <c r="I3126" s="7" t="s">
        <v>13675</v>
      </c>
      <c r="J3126" s="7" t="s">
        <v>1816</v>
      </c>
      <c r="R3126" s="7" t="s">
        <v>0</v>
      </c>
      <c r="S3126" s="7">
        <v>5193</v>
      </c>
      <c r="T3126" s="7">
        <v>253</v>
      </c>
      <c r="U3126" s="7">
        <v>99.6</v>
      </c>
      <c r="V3126" s="7" t="s">
        <v>1</v>
      </c>
      <c r="W3126" s="7">
        <v>0</v>
      </c>
      <c r="X3126" s="7">
        <v>0</v>
      </c>
      <c r="Y3126" s="7" t="s">
        <v>2723</v>
      </c>
      <c r="Z3126" s="7" t="s">
        <v>13675</v>
      </c>
      <c r="AA3126" s="7" t="s">
        <v>1816</v>
      </c>
    </row>
    <row r="3127" spans="1:27" x14ac:dyDescent="0.35">
      <c r="A3127" s="7" t="s">
        <v>0</v>
      </c>
      <c r="B3127" s="7">
        <v>4190</v>
      </c>
      <c r="C3127" s="7">
        <v>253</v>
      </c>
      <c r="D3127" s="7">
        <v>98.8</v>
      </c>
      <c r="E3127" s="7" t="s">
        <v>1</v>
      </c>
      <c r="F3127" s="7">
        <v>0</v>
      </c>
      <c r="G3127" s="7">
        <v>0</v>
      </c>
      <c r="H3127" s="7" t="s">
        <v>2690</v>
      </c>
      <c r="I3127" s="7" t="s">
        <v>13676</v>
      </c>
      <c r="J3127" s="7" t="s">
        <v>55</v>
      </c>
      <c r="R3127" s="7" t="s">
        <v>0</v>
      </c>
      <c r="S3127" s="7">
        <v>4190</v>
      </c>
      <c r="T3127" s="7">
        <v>253</v>
      </c>
      <c r="U3127" s="7">
        <v>98.8</v>
      </c>
      <c r="V3127" s="7" t="s">
        <v>1</v>
      </c>
      <c r="W3127" s="7">
        <v>0</v>
      </c>
      <c r="X3127" s="7">
        <v>0</v>
      </c>
      <c r="Y3127" s="7" t="s">
        <v>2690</v>
      </c>
      <c r="Z3127" s="7" t="s">
        <v>13676</v>
      </c>
      <c r="AA3127" s="7" t="s">
        <v>55</v>
      </c>
    </row>
    <row r="3128" spans="1:27" x14ac:dyDescent="0.35">
      <c r="A3128" s="7" t="s">
        <v>0</v>
      </c>
      <c r="B3128" s="7">
        <v>8484</v>
      </c>
      <c r="C3128" s="7">
        <v>253</v>
      </c>
      <c r="D3128" s="7">
        <v>99.2</v>
      </c>
      <c r="E3128" s="7" t="s">
        <v>1</v>
      </c>
      <c r="F3128" s="7">
        <v>0</v>
      </c>
      <c r="G3128" s="7">
        <v>0</v>
      </c>
      <c r="H3128" s="7" t="s">
        <v>2692</v>
      </c>
      <c r="I3128" s="7" t="s">
        <v>13677</v>
      </c>
      <c r="J3128" s="7" t="s">
        <v>222</v>
      </c>
      <c r="R3128" s="7" t="s">
        <v>0</v>
      </c>
      <c r="S3128" s="7">
        <v>8484</v>
      </c>
      <c r="T3128" s="7">
        <v>253</v>
      </c>
      <c r="U3128" s="7">
        <v>99.2</v>
      </c>
      <c r="V3128" s="7" t="s">
        <v>1</v>
      </c>
      <c r="W3128" s="7">
        <v>0</v>
      </c>
      <c r="X3128" s="7">
        <v>0</v>
      </c>
      <c r="Y3128" s="7" t="s">
        <v>2692</v>
      </c>
      <c r="Z3128" s="7" t="s">
        <v>13677</v>
      </c>
      <c r="AA3128" s="7" t="s">
        <v>222</v>
      </c>
    </row>
    <row r="3129" spans="1:27" x14ac:dyDescent="0.35">
      <c r="A3129" s="7" t="s">
        <v>0</v>
      </c>
      <c r="B3129" s="7">
        <v>5943</v>
      </c>
      <c r="C3129" s="7">
        <v>253</v>
      </c>
      <c r="D3129" s="7">
        <v>99.2</v>
      </c>
      <c r="E3129" s="7" t="s">
        <v>1</v>
      </c>
      <c r="F3129" s="7">
        <v>0</v>
      </c>
      <c r="G3129" s="7">
        <v>0</v>
      </c>
      <c r="H3129" s="7" t="s">
        <v>2707</v>
      </c>
      <c r="I3129" s="7" t="s">
        <v>13680</v>
      </c>
      <c r="J3129" s="7" t="s">
        <v>1545</v>
      </c>
      <c r="R3129" s="7" t="s">
        <v>0</v>
      </c>
      <c r="S3129" s="7">
        <v>5943</v>
      </c>
      <c r="T3129" s="7">
        <v>253</v>
      </c>
      <c r="U3129" s="7">
        <v>99.2</v>
      </c>
      <c r="V3129" s="7" t="s">
        <v>1</v>
      </c>
      <c r="W3129" s="7">
        <v>0</v>
      </c>
      <c r="X3129" s="7">
        <v>0</v>
      </c>
      <c r="Y3129" s="7" t="s">
        <v>2707</v>
      </c>
      <c r="Z3129" s="7" t="s">
        <v>13680</v>
      </c>
      <c r="AA3129" s="7" t="s">
        <v>1545</v>
      </c>
    </row>
    <row r="3130" spans="1:27" x14ac:dyDescent="0.35">
      <c r="A3130" s="7" t="s">
        <v>0</v>
      </c>
      <c r="B3130" s="7">
        <v>8484</v>
      </c>
      <c r="C3130" s="7">
        <v>253</v>
      </c>
      <c r="D3130" s="7">
        <v>99.2</v>
      </c>
      <c r="E3130" s="7" t="s">
        <v>1</v>
      </c>
      <c r="F3130" s="7">
        <v>0</v>
      </c>
      <c r="G3130" s="7">
        <v>0</v>
      </c>
      <c r="H3130" s="7" t="s">
        <v>2692</v>
      </c>
      <c r="I3130" s="7" t="s">
        <v>13678</v>
      </c>
      <c r="J3130" s="7" t="s">
        <v>222</v>
      </c>
      <c r="R3130" s="7" t="s">
        <v>0</v>
      </c>
      <c r="S3130" s="7">
        <v>8484</v>
      </c>
      <c r="T3130" s="7">
        <v>253</v>
      </c>
      <c r="U3130" s="7">
        <v>99.2</v>
      </c>
      <c r="V3130" s="7" t="s">
        <v>1</v>
      </c>
      <c r="W3130" s="7">
        <v>0</v>
      </c>
      <c r="X3130" s="7">
        <v>0</v>
      </c>
      <c r="Y3130" s="7" t="s">
        <v>2692</v>
      </c>
      <c r="Z3130" s="7" t="s">
        <v>13678</v>
      </c>
      <c r="AA3130" s="7" t="s">
        <v>222</v>
      </c>
    </row>
    <row r="3131" spans="1:27" x14ac:dyDescent="0.35">
      <c r="A3131" s="7" t="s">
        <v>0</v>
      </c>
      <c r="B3131" s="7">
        <v>5943</v>
      </c>
      <c r="C3131" s="7">
        <v>253</v>
      </c>
      <c r="D3131" s="7">
        <v>99.2</v>
      </c>
      <c r="E3131" s="7" t="s">
        <v>1</v>
      </c>
      <c r="F3131" s="7">
        <v>0</v>
      </c>
      <c r="G3131" s="7">
        <v>0</v>
      </c>
      <c r="H3131" s="7" t="s">
        <v>2707</v>
      </c>
      <c r="I3131" s="7" t="s">
        <v>13679</v>
      </c>
      <c r="J3131" s="7" t="s">
        <v>1545</v>
      </c>
      <c r="R3131" s="7" t="s">
        <v>0</v>
      </c>
      <c r="S3131" s="7">
        <v>5943</v>
      </c>
      <c r="T3131" s="7">
        <v>253</v>
      </c>
      <c r="U3131" s="7">
        <v>99.2</v>
      </c>
      <c r="V3131" s="7" t="s">
        <v>1</v>
      </c>
      <c r="W3131" s="7">
        <v>0</v>
      </c>
      <c r="X3131" s="7">
        <v>0</v>
      </c>
      <c r="Y3131" s="7" t="s">
        <v>2707</v>
      </c>
      <c r="Z3131" s="7" t="s">
        <v>13679</v>
      </c>
      <c r="AA3131" s="7" t="s">
        <v>1545</v>
      </c>
    </row>
    <row r="3132" spans="1:27" x14ac:dyDescent="0.35">
      <c r="A3132" s="7" t="s">
        <v>0</v>
      </c>
      <c r="B3132" s="7">
        <v>8484</v>
      </c>
      <c r="C3132" s="7">
        <v>253</v>
      </c>
      <c r="D3132" s="7">
        <v>98.8</v>
      </c>
      <c r="E3132" s="7" t="s">
        <v>1</v>
      </c>
      <c r="F3132" s="7">
        <v>0</v>
      </c>
      <c r="G3132" s="7">
        <v>0</v>
      </c>
      <c r="H3132" s="7" t="s">
        <v>2692</v>
      </c>
      <c r="I3132" s="7" t="s">
        <v>13683</v>
      </c>
      <c r="J3132" s="7" t="s">
        <v>222</v>
      </c>
      <c r="R3132" s="7" t="s">
        <v>0</v>
      </c>
      <c r="S3132" s="7">
        <v>8484</v>
      </c>
      <c r="T3132" s="7">
        <v>253</v>
      </c>
      <c r="U3132" s="7">
        <v>98.8</v>
      </c>
      <c r="V3132" s="7" t="s">
        <v>1</v>
      </c>
      <c r="W3132" s="7">
        <v>0</v>
      </c>
      <c r="X3132" s="7">
        <v>0</v>
      </c>
      <c r="Y3132" s="7" t="s">
        <v>2692</v>
      </c>
      <c r="Z3132" s="7" t="s">
        <v>13683</v>
      </c>
      <c r="AA3132" s="7" t="s">
        <v>222</v>
      </c>
    </row>
    <row r="3133" spans="1:27" x14ac:dyDescent="0.35">
      <c r="A3133" s="7" t="s">
        <v>0</v>
      </c>
      <c r="B3133" s="7">
        <v>8484</v>
      </c>
      <c r="C3133" s="7">
        <v>253</v>
      </c>
      <c r="D3133" s="7">
        <v>99.6</v>
      </c>
      <c r="E3133" s="7" t="s">
        <v>1</v>
      </c>
      <c r="F3133" s="7">
        <v>0</v>
      </c>
      <c r="G3133" s="7">
        <v>0</v>
      </c>
      <c r="H3133" s="7" t="s">
        <v>2692</v>
      </c>
      <c r="I3133" s="7" t="s">
        <v>13682</v>
      </c>
      <c r="J3133" s="7" t="s">
        <v>222</v>
      </c>
      <c r="R3133" s="7" t="s">
        <v>0</v>
      </c>
      <c r="S3133" s="7">
        <v>8484</v>
      </c>
      <c r="T3133" s="7">
        <v>253</v>
      </c>
      <c r="U3133" s="7">
        <v>99.6</v>
      </c>
      <c r="V3133" s="7" t="s">
        <v>1</v>
      </c>
      <c r="W3133" s="7">
        <v>0</v>
      </c>
      <c r="X3133" s="7">
        <v>0</v>
      </c>
      <c r="Y3133" s="7" t="s">
        <v>2692</v>
      </c>
      <c r="Z3133" s="7" t="s">
        <v>13682</v>
      </c>
      <c r="AA3133" s="7" t="s">
        <v>222</v>
      </c>
    </row>
    <row r="3134" spans="1:27" x14ac:dyDescent="0.35">
      <c r="A3134" s="7" t="s">
        <v>0</v>
      </c>
      <c r="B3134" s="7">
        <v>5780</v>
      </c>
      <c r="C3134" s="7">
        <v>253</v>
      </c>
      <c r="D3134" s="7">
        <v>99.6</v>
      </c>
      <c r="E3134" s="7" t="s">
        <v>1</v>
      </c>
      <c r="F3134" s="7">
        <v>0</v>
      </c>
      <c r="G3134" s="7">
        <v>0</v>
      </c>
      <c r="H3134" s="7" t="s">
        <v>2722</v>
      </c>
      <c r="I3134" s="7" t="s">
        <v>13685</v>
      </c>
      <c r="J3134" s="7" t="s">
        <v>1771</v>
      </c>
      <c r="R3134" s="7" t="s">
        <v>0</v>
      </c>
      <c r="S3134" s="7">
        <v>5780</v>
      </c>
      <c r="T3134" s="7">
        <v>253</v>
      </c>
      <c r="U3134" s="7">
        <v>99.6</v>
      </c>
      <c r="V3134" s="7" t="s">
        <v>1</v>
      </c>
      <c r="W3134" s="7">
        <v>0</v>
      </c>
      <c r="X3134" s="7">
        <v>0</v>
      </c>
      <c r="Y3134" s="7" t="s">
        <v>2722</v>
      </c>
      <c r="Z3134" s="7" t="s">
        <v>13685</v>
      </c>
      <c r="AA3134" s="7" t="s">
        <v>1771</v>
      </c>
    </row>
    <row r="3135" spans="1:27" x14ac:dyDescent="0.35">
      <c r="A3135" s="7" t="s">
        <v>0</v>
      </c>
      <c r="B3135" s="7">
        <v>8484</v>
      </c>
      <c r="C3135" s="7">
        <v>253</v>
      </c>
      <c r="D3135" s="7">
        <v>99.2</v>
      </c>
      <c r="E3135" s="7" t="s">
        <v>1</v>
      </c>
      <c r="F3135" s="7">
        <v>0</v>
      </c>
      <c r="G3135" s="7">
        <v>0</v>
      </c>
      <c r="H3135" s="7" t="s">
        <v>2692</v>
      </c>
      <c r="I3135" s="7" t="s">
        <v>13684</v>
      </c>
      <c r="J3135" s="7" t="s">
        <v>222</v>
      </c>
      <c r="R3135" s="7" t="s">
        <v>0</v>
      </c>
      <c r="S3135" s="7">
        <v>8484</v>
      </c>
      <c r="T3135" s="7">
        <v>253</v>
      </c>
      <c r="U3135" s="7">
        <v>99.2</v>
      </c>
      <c r="V3135" s="7" t="s">
        <v>1</v>
      </c>
      <c r="W3135" s="7">
        <v>0</v>
      </c>
      <c r="X3135" s="7">
        <v>0</v>
      </c>
      <c r="Y3135" s="7" t="s">
        <v>2692</v>
      </c>
      <c r="Z3135" s="7" t="s">
        <v>13684</v>
      </c>
      <c r="AA3135" s="7" t="s">
        <v>222</v>
      </c>
    </row>
    <row r="3136" spans="1:27" x14ac:dyDescent="0.35">
      <c r="A3136" s="7" t="s">
        <v>0</v>
      </c>
      <c r="B3136" s="7">
        <v>8484</v>
      </c>
      <c r="C3136" s="7">
        <v>253</v>
      </c>
      <c r="D3136" s="7">
        <v>99.6</v>
      </c>
      <c r="E3136" s="7" t="s">
        <v>1</v>
      </c>
      <c r="F3136" s="7">
        <v>0</v>
      </c>
      <c r="G3136" s="7">
        <v>0</v>
      </c>
      <c r="H3136" s="7" t="s">
        <v>2692</v>
      </c>
      <c r="I3136" s="7" t="s">
        <v>13681</v>
      </c>
      <c r="J3136" s="7" t="s">
        <v>222</v>
      </c>
      <c r="R3136" s="7" t="s">
        <v>0</v>
      </c>
      <c r="S3136" s="7">
        <v>8484</v>
      </c>
      <c r="T3136" s="7">
        <v>253</v>
      </c>
      <c r="U3136" s="7">
        <v>99.6</v>
      </c>
      <c r="V3136" s="7" t="s">
        <v>1</v>
      </c>
      <c r="W3136" s="7">
        <v>0</v>
      </c>
      <c r="X3136" s="7">
        <v>0</v>
      </c>
      <c r="Y3136" s="7" t="s">
        <v>2692</v>
      </c>
      <c r="Z3136" s="7" t="s">
        <v>13681</v>
      </c>
      <c r="AA3136" s="7" t="s">
        <v>222</v>
      </c>
    </row>
    <row r="3137" spans="1:27" x14ac:dyDescent="0.35">
      <c r="A3137" s="7" t="s">
        <v>0</v>
      </c>
      <c r="B3137" s="7">
        <v>4456</v>
      </c>
      <c r="C3137" s="7">
        <v>253</v>
      </c>
      <c r="D3137" s="7">
        <v>98.4</v>
      </c>
      <c r="E3137" s="7" t="s">
        <v>1</v>
      </c>
      <c r="F3137" s="7">
        <v>0</v>
      </c>
      <c r="G3137" s="7">
        <v>0</v>
      </c>
      <c r="H3137" s="7" t="s">
        <v>2703</v>
      </c>
      <c r="I3137" s="7" t="s">
        <v>13686</v>
      </c>
      <c r="J3137" s="7" t="s">
        <v>2704</v>
      </c>
      <c r="R3137" s="7" t="s">
        <v>0</v>
      </c>
      <c r="S3137" s="7">
        <v>4456</v>
      </c>
      <c r="T3137" s="7">
        <v>253</v>
      </c>
      <c r="U3137" s="7">
        <v>98.4</v>
      </c>
      <c r="V3137" s="7" t="s">
        <v>1</v>
      </c>
      <c r="W3137" s="7">
        <v>0</v>
      </c>
      <c r="X3137" s="7">
        <v>0</v>
      </c>
      <c r="Y3137" s="7" t="s">
        <v>2703</v>
      </c>
      <c r="Z3137" s="7" t="s">
        <v>13686</v>
      </c>
      <c r="AA3137" s="7" t="s">
        <v>2704</v>
      </c>
    </row>
    <row r="3138" spans="1:27" x14ac:dyDescent="0.35">
      <c r="A3138" s="7" t="s">
        <v>0</v>
      </c>
      <c r="B3138" s="7">
        <v>5193</v>
      </c>
      <c r="C3138" s="7">
        <v>253</v>
      </c>
      <c r="D3138" s="7">
        <v>99.2</v>
      </c>
      <c r="E3138" s="7" t="s">
        <v>1</v>
      </c>
      <c r="F3138" s="7">
        <v>0</v>
      </c>
      <c r="G3138" s="7">
        <v>0</v>
      </c>
      <c r="H3138" s="7" t="s">
        <v>2723</v>
      </c>
      <c r="I3138" s="7" t="s">
        <v>13687</v>
      </c>
      <c r="J3138" s="7" t="s">
        <v>1816</v>
      </c>
      <c r="R3138" s="7" t="s">
        <v>0</v>
      </c>
      <c r="S3138" s="7">
        <v>5193</v>
      </c>
      <c r="T3138" s="7">
        <v>253</v>
      </c>
      <c r="U3138" s="7">
        <v>99.2</v>
      </c>
      <c r="V3138" s="7" t="s">
        <v>1</v>
      </c>
      <c r="W3138" s="7">
        <v>0</v>
      </c>
      <c r="X3138" s="7">
        <v>0</v>
      </c>
      <c r="Y3138" s="7" t="s">
        <v>2723</v>
      </c>
      <c r="Z3138" s="7" t="s">
        <v>13687</v>
      </c>
      <c r="AA3138" s="7" t="s">
        <v>1816</v>
      </c>
    </row>
    <row r="3139" spans="1:27" x14ac:dyDescent="0.35">
      <c r="A3139" s="7" t="s">
        <v>0</v>
      </c>
      <c r="B3139" s="7">
        <v>8484</v>
      </c>
      <c r="C3139" s="7">
        <v>253</v>
      </c>
      <c r="D3139" s="7">
        <v>99.6</v>
      </c>
      <c r="E3139" s="7" t="s">
        <v>1</v>
      </c>
      <c r="F3139" s="7">
        <v>0</v>
      </c>
      <c r="G3139" s="7">
        <v>0</v>
      </c>
      <c r="H3139" s="7" t="s">
        <v>2692</v>
      </c>
      <c r="I3139" s="7" t="s">
        <v>13690</v>
      </c>
      <c r="J3139" s="7" t="s">
        <v>222</v>
      </c>
      <c r="R3139" s="7" t="s">
        <v>0</v>
      </c>
      <c r="S3139" s="7">
        <v>8484</v>
      </c>
      <c r="T3139" s="7">
        <v>253</v>
      </c>
      <c r="U3139" s="7">
        <v>99.6</v>
      </c>
      <c r="V3139" s="7" t="s">
        <v>1</v>
      </c>
      <c r="W3139" s="7">
        <v>0</v>
      </c>
      <c r="X3139" s="7">
        <v>0</v>
      </c>
      <c r="Y3139" s="7" t="s">
        <v>2692</v>
      </c>
      <c r="Z3139" s="7" t="s">
        <v>13690</v>
      </c>
      <c r="AA3139" s="7" t="s">
        <v>222</v>
      </c>
    </row>
    <row r="3140" spans="1:27" x14ac:dyDescent="0.35">
      <c r="A3140" s="7" t="s">
        <v>0</v>
      </c>
      <c r="B3140" s="7">
        <v>9390</v>
      </c>
      <c r="C3140" s="7">
        <v>253</v>
      </c>
      <c r="D3140" s="7">
        <v>99.2</v>
      </c>
      <c r="E3140" s="7" t="s">
        <v>1</v>
      </c>
      <c r="F3140" s="7">
        <v>0</v>
      </c>
      <c r="G3140" s="7">
        <v>0</v>
      </c>
      <c r="H3140" s="7" t="s">
        <v>2738</v>
      </c>
      <c r="I3140" s="7" t="s">
        <v>13689</v>
      </c>
      <c r="J3140" s="7" t="s">
        <v>2032</v>
      </c>
      <c r="R3140" s="7" t="s">
        <v>0</v>
      </c>
      <c r="S3140" s="7">
        <v>9390</v>
      </c>
      <c r="T3140" s="7">
        <v>253</v>
      </c>
      <c r="U3140" s="7">
        <v>99.2</v>
      </c>
      <c r="V3140" s="7" t="s">
        <v>1</v>
      </c>
      <c r="W3140" s="7">
        <v>0</v>
      </c>
      <c r="X3140" s="7">
        <v>0</v>
      </c>
      <c r="Y3140" s="7" t="s">
        <v>2738</v>
      </c>
      <c r="Z3140" s="7" t="s">
        <v>13689</v>
      </c>
      <c r="AA3140" s="7" t="s">
        <v>2032</v>
      </c>
    </row>
    <row r="3141" spans="1:27" x14ac:dyDescent="0.35">
      <c r="A3141" s="7" t="s">
        <v>0</v>
      </c>
      <c r="B3141" s="7">
        <v>4539</v>
      </c>
      <c r="C3141" s="7">
        <v>253</v>
      </c>
      <c r="D3141" s="7">
        <v>98.4</v>
      </c>
      <c r="E3141" s="7" t="s">
        <v>1</v>
      </c>
      <c r="F3141" s="7">
        <v>0</v>
      </c>
      <c r="G3141" s="7">
        <v>0</v>
      </c>
      <c r="H3141" s="7" t="s">
        <v>2696</v>
      </c>
      <c r="I3141" s="7" t="s">
        <v>13692</v>
      </c>
      <c r="J3141" s="7" t="s">
        <v>1970</v>
      </c>
      <c r="R3141" s="7" t="s">
        <v>0</v>
      </c>
      <c r="S3141" s="7">
        <v>4539</v>
      </c>
      <c r="T3141" s="7">
        <v>253</v>
      </c>
      <c r="U3141" s="7">
        <v>98.4</v>
      </c>
      <c r="V3141" s="7" t="s">
        <v>1</v>
      </c>
      <c r="W3141" s="7">
        <v>0</v>
      </c>
      <c r="X3141" s="7">
        <v>0</v>
      </c>
      <c r="Y3141" s="7" t="s">
        <v>2696</v>
      </c>
      <c r="Z3141" s="7" t="s">
        <v>13692</v>
      </c>
      <c r="AA3141" s="7" t="s">
        <v>1970</v>
      </c>
    </row>
    <row r="3142" spans="1:27" x14ac:dyDescent="0.35">
      <c r="A3142" s="7" t="s">
        <v>0</v>
      </c>
      <c r="B3142" s="7">
        <v>3139</v>
      </c>
      <c r="C3142" s="7">
        <v>253</v>
      </c>
      <c r="D3142" s="7">
        <v>99.6</v>
      </c>
      <c r="E3142" s="7" t="s">
        <v>1</v>
      </c>
      <c r="F3142" s="7">
        <v>0</v>
      </c>
      <c r="G3142" s="7">
        <v>0</v>
      </c>
      <c r="H3142" s="7" t="s">
        <v>2693</v>
      </c>
      <c r="I3142" s="7" t="s">
        <v>13691</v>
      </c>
      <c r="J3142" s="7" t="s">
        <v>527</v>
      </c>
      <c r="R3142" s="7" t="s">
        <v>0</v>
      </c>
      <c r="S3142" s="7">
        <v>3139</v>
      </c>
      <c r="T3142" s="7">
        <v>253</v>
      </c>
      <c r="U3142" s="7">
        <v>99.6</v>
      </c>
      <c r="V3142" s="7" t="s">
        <v>1</v>
      </c>
      <c r="W3142" s="7">
        <v>0</v>
      </c>
      <c r="X3142" s="7">
        <v>0</v>
      </c>
      <c r="Y3142" s="7" t="s">
        <v>2693</v>
      </c>
      <c r="Z3142" s="7" t="s">
        <v>13691</v>
      </c>
      <c r="AA3142" s="7" t="s">
        <v>527</v>
      </c>
    </row>
    <row r="3143" spans="1:27" x14ac:dyDescent="0.35">
      <c r="A3143" s="7" t="s">
        <v>0</v>
      </c>
      <c r="B3143" s="7">
        <v>5193</v>
      </c>
      <c r="C3143" s="7">
        <v>253</v>
      </c>
      <c r="D3143" s="7">
        <v>99.6</v>
      </c>
      <c r="E3143" s="7" t="s">
        <v>1</v>
      </c>
      <c r="F3143" s="7">
        <v>0</v>
      </c>
      <c r="G3143" s="7">
        <v>0</v>
      </c>
      <c r="H3143" s="7" t="s">
        <v>2723</v>
      </c>
      <c r="I3143" s="7" t="s">
        <v>13688</v>
      </c>
      <c r="J3143" s="7" t="s">
        <v>1816</v>
      </c>
      <c r="R3143" s="7" t="s">
        <v>0</v>
      </c>
      <c r="S3143" s="7">
        <v>5193</v>
      </c>
      <c r="T3143" s="7">
        <v>253</v>
      </c>
      <c r="U3143" s="7">
        <v>99.6</v>
      </c>
      <c r="V3143" s="7" t="s">
        <v>1</v>
      </c>
      <c r="W3143" s="7">
        <v>0</v>
      </c>
      <c r="X3143" s="7">
        <v>0</v>
      </c>
      <c r="Y3143" s="7" t="s">
        <v>2723</v>
      </c>
      <c r="Z3143" s="7" t="s">
        <v>13688</v>
      </c>
      <c r="AA3143" s="7" t="s">
        <v>1816</v>
      </c>
    </row>
    <row r="3144" spans="1:27" x14ac:dyDescent="0.35">
      <c r="A3144" s="7" t="s">
        <v>0</v>
      </c>
      <c r="B3144" s="7">
        <v>110</v>
      </c>
      <c r="C3144" s="7">
        <v>253</v>
      </c>
      <c r="D3144" s="7">
        <v>99.6</v>
      </c>
      <c r="E3144" s="7" t="s">
        <v>1</v>
      </c>
      <c r="F3144" s="7">
        <v>0</v>
      </c>
      <c r="G3144" s="7">
        <v>0</v>
      </c>
      <c r="H3144" s="7" t="s">
        <v>2732</v>
      </c>
      <c r="I3144" s="7" t="s">
        <v>13693</v>
      </c>
      <c r="J3144" s="7" t="s">
        <v>2733</v>
      </c>
      <c r="R3144" s="7" t="s">
        <v>0</v>
      </c>
      <c r="S3144" s="7">
        <v>110</v>
      </c>
      <c r="T3144" s="7">
        <v>253</v>
      </c>
      <c r="U3144" s="7">
        <v>99.6</v>
      </c>
      <c r="V3144" s="7" t="s">
        <v>1</v>
      </c>
      <c r="W3144" s="7">
        <v>0</v>
      </c>
      <c r="X3144" s="7">
        <v>0</v>
      </c>
      <c r="Y3144" s="7" t="s">
        <v>2732</v>
      </c>
      <c r="Z3144" s="7" t="s">
        <v>13693</v>
      </c>
      <c r="AA3144" s="7" t="s">
        <v>2733</v>
      </c>
    </row>
    <row r="3145" spans="1:27" x14ac:dyDescent="0.35">
      <c r="A3145" s="7" t="s">
        <v>0</v>
      </c>
      <c r="B3145" s="7">
        <v>4190</v>
      </c>
      <c r="C3145" s="7">
        <v>253</v>
      </c>
      <c r="D3145" s="7">
        <v>99.6</v>
      </c>
      <c r="E3145" s="7" t="s">
        <v>1</v>
      </c>
      <c r="F3145" s="7">
        <v>0</v>
      </c>
      <c r="G3145" s="7">
        <v>0</v>
      </c>
      <c r="H3145" s="7" t="s">
        <v>2690</v>
      </c>
      <c r="I3145" s="7" t="s">
        <v>13694</v>
      </c>
      <c r="J3145" s="7" t="s">
        <v>55</v>
      </c>
      <c r="R3145" s="7" t="s">
        <v>0</v>
      </c>
      <c r="S3145" s="7">
        <v>4190</v>
      </c>
      <c r="T3145" s="7">
        <v>253</v>
      </c>
      <c r="U3145" s="7">
        <v>99.6</v>
      </c>
      <c r="V3145" s="7" t="s">
        <v>1</v>
      </c>
      <c r="W3145" s="7">
        <v>0</v>
      </c>
      <c r="X3145" s="7">
        <v>0</v>
      </c>
      <c r="Y3145" s="7" t="s">
        <v>2690</v>
      </c>
      <c r="Z3145" s="7" t="s">
        <v>13694</v>
      </c>
      <c r="AA3145" s="7" t="s">
        <v>55</v>
      </c>
    </row>
    <row r="3146" spans="1:27" x14ac:dyDescent="0.35">
      <c r="A3146" s="7" t="s">
        <v>0</v>
      </c>
      <c r="B3146" s="7">
        <v>110</v>
      </c>
      <c r="C3146" s="7">
        <v>253</v>
      </c>
      <c r="D3146" s="7">
        <v>99.6</v>
      </c>
      <c r="E3146" s="7" t="s">
        <v>1</v>
      </c>
      <c r="F3146" s="7">
        <v>0</v>
      </c>
      <c r="G3146" s="7">
        <v>0</v>
      </c>
      <c r="H3146" s="7" t="s">
        <v>2732</v>
      </c>
      <c r="I3146" s="7" t="s">
        <v>13698</v>
      </c>
      <c r="J3146" s="7" t="s">
        <v>2733</v>
      </c>
      <c r="R3146" s="7" t="s">
        <v>0</v>
      </c>
      <c r="S3146" s="7">
        <v>110</v>
      </c>
      <c r="T3146" s="7">
        <v>253</v>
      </c>
      <c r="U3146" s="7">
        <v>99.6</v>
      </c>
      <c r="V3146" s="7" t="s">
        <v>1</v>
      </c>
      <c r="W3146" s="7">
        <v>0</v>
      </c>
      <c r="X3146" s="7">
        <v>0</v>
      </c>
      <c r="Y3146" s="7" t="s">
        <v>2732</v>
      </c>
      <c r="Z3146" s="7" t="s">
        <v>13698</v>
      </c>
      <c r="AA3146" s="7" t="s">
        <v>2733</v>
      </c>
    </row>
    <row r="3147" spans="1:27" x14ac:dyDescent="0.35">
      <c r="A3147" s="7" t="s">
        <v>0</v>
      </c>
      <c r="B3147" s="7">
        <v>4539</v>
      </c>
      <c r="C3147" s="7">
        <v>253</v>
      </c>
      <c r="D3147" s="7">
        <v>98.8</v>
      </c>
      <c r="E3147" s="7" t="s">
        <v>1</v>
      </c>
      <c r="F3147" s="7">
        <v>0</v>
      </c>
      <c r="G3147" s="7">
        <v>0</v>
      </c>
      <c r="H3147" s="7" t="s">
        <v>2696</v>
      </c>
      <c r="I3147" s="7" t="s">
        <v>13696</v>
      </c>
      <c r="J3147" s="7" t="s">
        <v>1970</v>
      </c>
      <c r="R3147" s="7" t="s">
        <v>0</v>
      </c>
      <c r="S3147" s="7">
        <v>4539</v>
      </c>
      <c r="T3147" s="7">
        <v>253</v>
      </c>
      <c r="U3147" s="7">
        <v>98.8</v>
      </c>
      <c r="V3147" s="7" t="s">
        <v>1</v>
      </c>
      <c r="W3147" s="7">
        <v>0</v>
      </c>
      <c r="X3147" s="7">
        <v>0</v>
      </c>
      <c r="Y3147" s="7" t="s">
        <v>2696</v>
      </c>
      <c r="Z3147" s="7" t="s">
        <v>13696</v>
      </c>
      <c r="AA3147" s="7" t="s">
        <v>1970</v>
      </c>
    </row>
    <row r="3148" spans="1:27" x14ac:dyDescent="0.35">
      <c r="A3148" s="7" t="s">
        <v>0</v>
      </c>
      <c r="B3148" s="7">
        <v>11942</v>
      </c>
      <c r="C3148" s="7">
        <v>253</v>
      </c>
      <c r="D3148" s="7">
        <v>99.6</v>
      </c>
      <c r="E3148" s="7" t="s">
        <v>1</v>
      </c>
      <c r="F3148" s="7">
        <v>0</v>
      </c>
      <c r="G3148" s="7">
        <v>0</v>
      </c>
      <c r="H3148" s="7" t="s">
        <v>2695</v>
      </c>
      <c r="I3148" s="7" t="s">
        <v>13697</v>
      </c>
      <c r="J3148" s="7" t="s">
        <v>754</v>
      </c>
      <c r="R3148" s="7" t="s">
        <v>0</v>
      </c>
      <c r="S3148" s="7">
        <v>11942</v>
      </c>
      <c r="T3148" s="7">
        <v>253</v>
      </c>
      <c r="U3148" s="7">
        <v>99.6</v>
      </c>
      <c r="V3148" s="7" t="s">
        <v>1</v>
      </c>
      <c r="W3148" s="7">
        <v>0</v>
      </c>
      <c r="X3148" s="7">
        <v>0</v>
      </c>
      <c r="Y3148" s="7" t="s">
        <v>2695</v>
      </c>
      <c r="Z3148" s="7" t="s">
        <v>13697</v>
      </c>
      <c r="AA3148" s="7" t="s">
        <v>754</v>
      </c>
    </row>
    <row r="3149" spans="1:27" x14ac:dyDescent="0.35">
      <c r="A3149" s="7" t="s">
        <v>0</v>
      </c>
      <c r="B3149" s="7">
        <v>11942</v>
      </c>
      <c r="C3149" s="7">
        <v>253</v>
      </c>
      <c r="D3149" s="7">
        <v>99.6</v>
      </c>
      <c r="E3149" s="7" t="s">
        <v>1</v>
      </c>
      <c r="F3149" s="7">
        <v>0</v>
      </c>
      <c r="G3149" s="7">
        <v>0</v>
      </c>
      <c r="H3149" s="7" t="s">
        <v>2695</v>
      </c>
      <c r="I3149" s="7" t="s">
        <v>13699</v>
      </c>
      <c r="J3149" s="7" t="s">
        <v>754</v>
      </c>
      <c r="R3149" s="7" t="s">
        <v>0</v>
      </c>
      <c r="S3149" s="7">
        <v>11942</v>
      </c>
      <c r="T3149" s="7">
        <v>253</v>
      </c>
      <c r="U3149" s="7">
        <v>99.6</v>
      </c>
      <c r="V3149" s="7" t="s">
        <v>1</v>
      </c>
      <c r="W3149" s="7">
        <v>0</v>
      </c>
      <c r="X3149" s="7">
        <v>0</v>
      </c>
      <c r="Y3149" s="7" t="s">
        <v>2695</v>
      </c>
      <c r="Z3149" s="7" t="s">
        <v>13699</v>
      </c>
      <c r="AA3149" s="7" t="s">
        <v>754</v>
      </c>
    </row>
    <row r="3150" spans="1:27" x14ac:dyDescent="0.35">
      <c r="A3150" s="7" t="s">
        <v>0</v>
      </c>
      <c r="B3150" s="7">
        <v>110</v>
      </c>
      <c r="C3150" s="7">
        <v>253</v>
      </c>
      <c r="D3150" s="7">
        <v>99.6</v>
      </c>
      <c r="E3150" s="7" t="s">
        <v>1</v>
      </c>
      <c r="F3150" s="7">
        <v>0</v>
      </c>
      <c r="G3150" s="7">
        <v>0</v>
      </c>
      <c r="H3150" s="7" t="s">
        <v>2732</v>
      </c>
      <c r="I3150" s="7" t="s">
        <v>13695</v>
      </c>
      <c r="J3150" s="7" t="s">
        <v>2733</v>
      </c>
      <c r="R3150" s="7" t="s">
        <v>0</v>
      </c>
      <c r="S3150" s="7">
        <v>110</v>
      </c>
      <c r="T3150" s="7">
        <v>253</v>
      </c>
      <c r="U3150" s="7">
        <v>99.6</v>
      </c>
      <c r="V3150" s="7" t="s">
        <v>1</v>
      </c>
      <c r="W3150" s="7">
        <v>0</v>
      </c>
      <c r="X3150" s="7">
        <v>0</v>
      </c>
      <c r="Y3150" s="7" t="s">
        <v>2732</v>
      </c>
      <c r="Z3150" s="7" t="s">
        <v>13695</v>
      </c>
      <c r="AA3150" s="7" t="s">
        <v>2733</v>
      </c>
    </row>
    <row r="3151" spans="1:27" x14ac:dyDescent="0.35">
      <c r="A3151" s="7" t="s">
        <v>0</v>
      </c>
      <c r="B3151" s="7">
        <v>11942</v>
      </c>
      <c r="C3151" s="7">
        <v>253</v>
      </c>
      <c r="D3151" s="7">
        <v>99.6</v>
      </c>
      <c r="E3151" s="7" t="s">
        <v>1</v>
      </c>
      <c r="F3151" s="7">
        <v>0</v>
      </c>
      <c r="G3151" s="7">
        <v>0</v>
      </c>
      <c r="H3151" s="7" t="s">
        <v>2695</v>
      </c>
      <c r="I3151" s="7" t="s">
        <v>13702</v>
      </c>
      <c r="J3151" s="7" t="s">
        <v>754</v>
      </c>
      <c r="R3151" s="7" t="s">
        <v>0</v>
      </c>
      <c r="S3151" s="7">
        <v>11942</v>
      </c>
      <c r="T3151" s="7">
        <v>253</v>
      </c>
      <c r="U3151" s="7">
        <v>99.6</v>
      </c>
      <c r="V3151" s="7" t="s">
        <v>1</v>
      </c>
      <c r="W3151" s="7">
        <v>0</v>
      </c>
      <c r="X3151" s="7">
        <v>0</v>
      </c>
      <c r="Y3151" s="7" t="s">
        <v>2695</v>
      </c>
      <c r="Z3151" s="7" t="s">
        <v>13702</v>
      </c>
      <c r="AA3151" s="7" t="s">
        <v>754</v>
      </c>
    </row>
    <row r="3152" spans="1:27" x14ac:dyDescent="0.35">
      <c r="A3152" s="7" t="s">
        <v>0</v>
      </c>
      <c r="B3152" s="7">
        <v>11942</v>
      </c>
      <c r="C3152" s="7">
        <v>253</v>
      </c>
      <c r="D3152" s="7">
        <v>99.6</v>
      </c>
      <c r="E3152" s="7" t="s">
        <v>1</v>
      </c>
      <c r="F3152" s="7">
        <v>0</v>
      </c>
      <c r="G3152" s="7">
        <v>0</v>
      </c>
      <c r="H3152" s="7" t="s">
        <v>2695</v>
      </c>
      <c r="I3152" s="7" t="s">
        <v>13701</v>
      </c>
      <c r="J3152" s="7" t="s">
        <v>754</v>
      </c>
      <c r="R3152" s="7" t="s">
        <v>0</v>
      </c>
      <c r="S3152" s="7">
        <v>11942</v>
      </c>
      <c r="T3152" s="7">
        <v>253</v>
      </c>
      <c r="U3152" s="7">
        <v>99.6</v>
      </c>
      <c r="V3152" s="7" t="s">
        <v>1</v>
      </c>
      <c r="W3152" s="7">
        <v>0</v>
      </c>
      <c r="X3152" s="7">
        <v>0</v>
      </c>
      <c r="Y3152" s="7" t="s">
        <v>2695</v>
      </c>
      <c r="Z3152" s="7" t="s">
        <v>13701</v>
      </c>
      <c r="AA3152" s="7" t="s">
        <v>754</v>
      </c>
    </row>
    <row r="3153" spans="1:27" x14ac:dyDescent="0.35">
      <c r="A3153" s="7" t="s">
        <v>0</v>
      </c>
      <c r="B3153" s="7">
        <v>11942</v>
      </c>
      <c r="C3153" s="7">
        <v>253</v>
      </c>
      <c r="D3153" s="7">
        <v>99.6</v>
      </c>
      <c r="E3153" s="7" t="s">
        <v>1</v>
      </c>
      <c r="F3153" s="7">
        <v>0</v>
      </c>
      <c r="G3153" s="7">
        <v>0</v>
      </c>
      <c r="H3153" s="7" t="s">
        <v>2695</v>
      </c>
      <c r="I3153" s="7" t="s">
        <v>13705</v>
      </c>
      <c r="J3153" s="7" t="s">
        <v>754</v>
      </c>
      <c r="R3153" s="7" t="s">
        <v>0</v>
      </c>
      <c r="S3153" s="7">
        <v>11942</v>
      </c>
      <c r="T3153" s="7">
        <v>253</v>
      </c>
      <c r="U3153" s="7">
        <v>99.6</v>
      </c>
      <c r="V3153" s="7" t="s">
        <v>1</v>
      </c>
      <c r="W3153" s="7">
        <v>0</v>
      </c>
      <c r="X3153" s="7">
        <v>0</v>
      </c>
      <c r="Y3153" s="7" t="s">
        <v>2695</v>
      </c>
      <c r="Z3153" s="7" t="s">
        <v>13705</v>
      </c>
      <c r="AA3153" s="7" t="s">
        <v>754</v>
      </c>
    </row>
    <row r="3154" spans="1:27" x14ac:dyDescent="0.35">
      <c r="A3154" s="7" t="s">
        <v>0</v>
      </c>
      <c r="B3154" s="7">
        <v>4539</v>
      </c>
      <c r="C3154" s="7">
        <v>253</v>
      </c>
      <c r="D3154" s="7">
        <v>98.8</v>
      </c>
      <c r="E3154" s="7" t="s">
        <v>1</v>
      </c>
      <c r="F3154" s="7">
        <v>0</v>
      </c>
      <c r="G3154" s="7">
        <v>0</v>
      </c>
      <c r="H3154" s="7" t="s">
        <v>2696</v>
      </c>
      <c r="I3154" s="7" t="s">
        <v>13704</v>
      </c>
      <c r="J3154" s="7" t="s">
        <v>1970</v>
      </c>
      <c r="R3154" s="7" t="s">
        <v>0</v>
      </c>
      <c r="S3154" s="7">
        <v>4539</v>
      </c>
      <c r="T3154" s="7">
        <v>253</v>
      </c>
      <c r="U3154" s="7">
        <v>98.8</v>
      </c>
      <c r="V3154" s="7" t="s">
        <v>1</v>
      </c>
      <c r="W3154" s="7">
        <v>0</v>
      </c>
      <c r="X3154" s="7">
        <v>0</v>
      </c>
      <c r="Y3154" s="7" t="s">
        <v>2696</v>
      </c>
      <c r="Z3154" s="7" t="s">
        <v>13704</v>
      </c>
      <c r="AA3154" s="7" t="s">
        <v>1970</v>
      </c>
    </row>
    <row r="3155" spans="1:27" x14ac:dyDescent="0.35">
      <c r="A3155" s="7" t="s">
        <v>0</v>
      </c>
      <c r="B3155" s="7">
        <v>11942</v>
      </c>
      <c r="C3155" s="7">
        <v>253</v>
      </c>
      <c r="D3155" s="7">
        <v>99.6</v>
      </c>
      <c r="E3155" s="7" t="s">
        <v>1</v>
      </c>
      <c r="F3155" s="7">
        <v>0</v>
      </c>
      <c r="G3155" s="7">
        <v>0</v>
      </c>
      <c r="H3155" s="7" t="s">
        <v>2695</v>
      </c>
      <c r="I3155" s="7" t="s">
        <v>13700</v>
      </c>
      <c r="J3155" s="7" t="s">
        <v>754</v>
      </c>
      <c r="R3155" s="7" t="s">
        <v>0</v>
      </c>
      <c r="S3155" s="7">
        <v>11942</v>
      </c>
      <c r="T3155" s="7">
        <v>253</v>
      </c>
      <c r="U3155" s="7">
        <v>99.6</v>
      </c>
      <c r="V3155" s="7" t="s">
        <v>1</v>
      </c>
      <c r="W3155" s="7">
        <v>0</v>
      </c>
      <c r="X3155" s="7">
        <v>0</v>
      </c>
      <c r="Y3155" s="7" t="s">
        <v>2695</v>
      </c>
      <c r="Z3155" s="7" t="s">
        <v>13700</v>
      </c>
      <c r="AA3155" s="7" t="s">
        <v>754</v>
      </c>
    </row>
    <row r="3156" spans="1:27" x14ac:dyDescent="0.35">
      <c r="A3156" s="7" t="s">
        <v>0</v>
      </c>
      <c r="B3156" s="7">
        <v>4539</v>
      </c>
      <c r="C3156" s="7">
        <v>253</v>
      </c>
      <c r="D3156" s="7">
        <v>98.8</v>
      </c>
      <c r="E3156" s="7" t="s">
        <v>1</v>
      </c>
      <c r="F3156" s="7">
        <v>0</v>
      </c>
      <c r="G3156" s="7">
        <v>0</v>
      </c>
      <c r="H3156" s="7" t="s">
        <v>2696</v>
      </c>
      <c r="I3156" s="7" t="s">
        <v>13703</v>
      </c>
      <c r="J3156" s="7" t="s">
        <v>1970</v>
      </c>
      <c r="R3156" s="7" t="s">
        <v>0</v>
      </c>
      <c r="S3156" s="7">
        <v>4539</v>
      </c>
      <c r="T3156" s="7">
        <v>253</v>
      </c>
      <c r="U3156" s="7">
        <v>98.8</v>
      </c>
      <c r="V3156" s="7" t="s">
        <v>1</v>
      </c>
      <c r="W3156" s="7">
        <v>0</v>
      </c>
      <c r="X3156" s="7">
        <v>0</v>
      </c>
      <c r="Y3156" s="7" t="s">
        <v>2696</v>
      </c>
      <c r="Z3156" s="7" t="s">
        <v>13703</v>
      </c>
      <c r="AA3156" s="7" t="s">
        <v>1970</v>
      </c>
    </row>
    <row r="3157" spans="1:27" x14ac:dyDescent="0.35">
      <c r="A3157" s="7" t="s">
        <v>0</v>
      </c>
      <c r="B3157" s="7">
        <v>4456</v>
      </c>
      <c r="C3157" s="7">
        <v>253</v>
      </c>
      <c r="D3157" s="7">
        <v>96</v>
      </c>
      <c r="E3157" s="7" t="s">
        <v>1</v>
      </c>
      <c r="F3157" s="7">
        <v>0</v>
      </c>
      <c r="G3157" s="7">
        <v>0</v>
      </c>
      <c r="H3157" s="7" t="s">
        <v>2703</v>
      </c>
      <c r="I3157" s="7" t="s">
        <v>13706</v>
      </c>
      <c r="J3157" s="7" t="s">
        <v>2704</v>
      </c>
      <c r="R3157" s="7" t="s">
        <v>0</v>
      </c>
      <c r="S3157" s="7">
        <v>4456</v>
      </c>
      <c r="T3157" s="7">
        <v>253</v>
      </c>
      <c r="U3157" s="7">
        <v>96</v>
      </c>
      <c r="V3157" s="7" t="s">
        <v>1</v>
      </c>
      <c r="W3157" s="7">
        <v>0</v>
      </c>
      <c r="X3157" s="7">
        <v>0</v>
      </c>
      <c r="Y3157" s="7" t="s">
        <v>2703</v>
      </c>
      <c r="Z3157" s="7" t="s">
        <v>13706</v>
      </c>
      <c r="AA3157" s="7" t="s">
        <v>2704</v>
      </c>
    </row>
    <row r="3158" spans="1:27" x14ac:dyDescent="0.35">
      <c r="A3158" s="7" t="s">
        <v>0</v>
      </c>
      <c r="B3158" s="7">
        <v>4539</v>
      </c>
      <c r="C3158" s="7">
        <v>253</v>
      </c>
      <c r="D3158" s="7">
        <v>98.8</v>
      </c>
      <c r="E3158" s="7" t="s">
        <v>1</v>
      </c>
      <c r="F3158" s="7">
        <v>0</v>
      </c>
      <c r="G3158" s="7">
        <v>0</v>
      </c>
      <c r="H3158" s="7" t="s">
        <v>2696</v>
      </c>
      <c r="I3158" s="7" t="s">
        <v>13708</v>
      </c>
      <c r="J3158" s="7" t="s">
        <v>1970</v>
      </c>
      <c r="R3158" s="7" t="s">
        <v>0</v>
      </c>
      <c r="S3158" s="7">
        <v>4539</v>
      </c>
      <c r="T3158" s="7">
        <v>253</v>
      </c>
      <c r="U3158" s="7">
        <v>98.8</v>
      </c>
      <c r="V3158" s="7" t="s">
        <v>1</v>
      </c>
      <c r="W3158" s="7">
        <v>0</v>
      </c>
      <c r="X3158" s="7">
        <v>0</v>
      </c>
      <c r="Y3158" s="7" t="s">
        <v>2696</v>
      </c>
      <c r="Z3158" s="7" t="s">
        <v>13708</v>
      </c>
      <c r="AA3158" s="7" t="s">
        <v>1970</v>
      </c>
    </row>
    <row r="3159" spans="1:27" x14ac:dyDescent="0.35">
      <c r="A3159" s="7" t="s">
        <v>0</v>
      </c>
      <c r="B3159" s="7">
        <v>4456</v>
      </c>
      <c r="C3159" s="7">
        <v>253</v>
      </c>
      <c r="D3159" s="7">
        <v>98</v>
      </c>
      <c r="E3159" s="7" t="s">
        <v>1</v>
      </c>
      <c r="F3159" s="7">
        <v>0</v>
      </c>
      <c r="G3159" s="7">
        <v>0</v>
      </c>
      <c r="H3159" s="7" t="s">
        <v>2703</v>
      </c>
      <c r="I3159" s="7" t="s">
        <v>13707</v>
      </c>
      <c r="J3159" s="7" t="s">
        <v>2704</v>
      </c>
      <c r="R3159" s="7" t="s">
        <v>0</v>
      </c>
      <c r="S3159" s="7">
        <v>4456</v>
      </c>
      <c r="T3159" s="7">
        <v>253</v>
      </c>
      <c r="U3159" s="7">
        <v>98</v>
      </c>
      <c r="V3159" s="7" t="s">
        <v>1</v>
      </c>
      <c r="W3159" s="7">
        <v>0</v>
      </c>
      <c r="X3159" s="7">
        <v>0</v>
      </c>
      <c r="Y3159" s="7" t="s">
        <v>2703</v>
      </c>
      <c r="Z3159" s="7" t="s">
        <v>13707</v>
      </c>
      <c r="AA3159" s="7" t="s">
        <v>2704</v>
      </c>
    </row>
    <row r="3160" spans="1:27" x14ac:dyDescent="0.35">
      <c r="A3160" s="7" t="s">
        <v>0</v>
      </c>
      <c r="B3160" s="7">
        <v>4312</v>
      </c>
      <c r="C3160" s="7">
        <v>253</v>
      </c>
      <c r="D3160" s="7">
        <v>99.6</v>
      </c>
      <c r="E3160" s="7" t="s">
        <v>1</v>
      </c>
      <c r="F3160" s="7">
        <v>0</v>
      </c>
      <c r="G3160" s="7">
        <v>0</v>
      </c>
      <c r="H3160" s="7" t="s">
        <v>2691</v>
      </c>
      <c r="I3160" s="7" t="s">
        <v>13711</v>
      </c>
      <c r="J3160" s="7" t="s">
        <v>51</v>
      </c>
      <c r="R3160" s="7" t="s">
        <v>0</v>
      </c>
      <c r="S3160" s="7">
        <v>4312</v>
      </c>
      <c r="T3160" s="7">
        <v>253</v>
      </c>
      <c r="U3160" s="7">
        <v>99.6</v>
      </c>
      <c r="V3160" s="7" t="s">
        <v>1</v>
      </c>
      <c r="W3160" s="7">
        <v>0</v>
      </c>
      <c r="X3160" s="7">
        <v>0</v>
      </c>
      <c r="Y3160" s="7" t="s">
        <v>2691</v>
      </c>
      <c r="Z3160" s="7" t="s">
        <v>13711</v>
      </c>
      <c r="AA3160" s="7" t="s">
        <v>51</v>
      </c>
    </row>
    <row r="3161" spans="1:27" x14ac:dyDescent="0.35">
      <c r="A3161" s="7" t="s">
        <v>0</v>
      </c>
      <c r="B3161" s="7">
        <v>4312</v>
      </c>
      <c r="C3161" s="7">
        <v>253</v>
      </c>
      <c r="D3161" s="7">
        <v>99.6</v>
      </c>
      <c r="E3161" s="7" t="s">
        <v>1</v>
      </c>
      <c r="F3161" s="7">
        <v>0</v>
      </c>
      <c r="G3161" s="7">
        <v>0</v>
      </c>
      <c r="H3161" s="7" t="s">
        <v>2691</v>
      </c>
      <c r="I3161" s="7" t="s">
        <v>13709</v>
      </c>
      <c r="J3161" s="7" t="s">
        <v>51</v>
      </c>
      <c r="R3161" s="7" t="s">
        <v>0</v>
      </c>
      <c r="S3161" s="7">
        <v>4312</v>
      </c>
      <c r="T3161" s="7">
        <v>253</v>
      </c>
      <c r="U3161" s="7">
        <v>99.6</v>
      </c>
      <c r="V3161" s="7" t="s">
        <v>1</v>
      </c>
      <c r="W3161" s="7">
        <v>0</v>
      </c>
      <c r="X3161" s="7">
        <v>0</v>
      </c>
      <c r="Y3161" s="7" t="s">
        <v>2691</v>
      </c>
      <c r="Z3161" s="7" t="s">
        <v>13709</v>
      </c>
      <c r="AA3161" s="7" t="s">
        <v>51</v>
      </c>
    </row>
    <row r="3162" spans="1:27" x14ac:dyDescent="0.35">
      <c r="A3162" s="7" t="s">
        <v>0</v>
      </c>
      <c r="B3162" s="7">
        <v>12511</v>
      </c>
      <c r="C3162" s="7">
        <v>253</v>
      </c>
      <c r="D3162" s="7">
        <v>99.6</v>
      </c>
      <c r="E3162" s="7" t="s">
        <v>1</v>
      </c>
      <c r="F3162" s="7">
        <v>0</v>
      </c>
      <c r="G3162" s="7">
        <v>0</v>
      </c>
      <c r="H3162" s="7" t="s">
        <v>2700</v>
      </c>
      <c r="I3162" s="7" t="s">
        <v>13710</v>
      </c>
      <c r="J3162" s="7" t="s">
        <v>1351</v>
      </c>
      <c r="R3162" s="7" t="s">
        <v>0</v>
      </c>
      <c r="S3162" s="7">
        <v>12511</v>
      </c>
      <c r="T3162" s="7">
        <v>253</v>
      </c>
      <c r="U3162" s="7">
        <v>99.6</v>
      </c>
      <c r="V3162" s="7" t="s">
        <v>1</v>
      </c>
      <c r="W3162" s="7">
        <v>0</v>
      </c>
      <c r="X3162" s="7">
        <v>0</v>
      </c>
      <c r="Y3162" s="7" t="s">
        <v>2700</v>
      </c>
      <c r="Z3162" s="7" t="s">
        <v>13710</v>
      </c>
      <c r="AA3162" s="7" t="s">
        <v>1351</v>
      </c>
    </row>
    <row r="3163" spans="1:27" x14ac:dyDescent="0.35">
      <c r="A3163" s="7" t="s">
        <v>0</v>
      </c>
      <c r="B3163" s="7">
        <v>12511</v>
      </c>
      <c r="C3163" s="7">
        <v>253</v>
      </c>
      <c r="D3163" s="7">
        <v>99.2</v>
      </c>
      <c r="E3163" s="7" t="s">
        <v>1</v>
      </c>
      <c r="F3163" s="7">
        <v>0</v>
      </c>
      <c r="G3163" s="7">
        <v>0</v>
      </c>
      <c r="H3163" s="7" t="s">
        <v>2700</v>
      </c>
      <c r="I3163" s="7" t="s">
        <v>13789</v>
      </c>
      <c r="J3163" s="7" t="s">
        <v>1351</v>
      </c>
      <c r="R3163" s="7" t="s">
        <v>0</v>
      </c>
      <c r="S3163" s="7">
        <v>12511</v>
      </c>
      <c r="T3163" s="7">
        <v>253</v>
      </c>
      <c r="U3163" s="7">
        <v>99.2</v>
      </c>
      <c r="V3163" s="7" t="s">
        <v>1</v>
      </c>
      <c r="W3163" s="7">
        <v>0</v>
      </c>
      <c r="X3163" s="7">
        <v>0</v>
      </c>
      <c r="Y3163" s="7" t="s">
        <v>2700</v>
      </c>
      <c r="Z3163" s="7" t="s">
        <v>13789</v>
      </c>
      <c r="AA3163" s="7" t="s">
        <v>1351</v>
      </c>
    </row>
    <row r="3164" spans="1:27" x14ac:dyDescent="0.35">
      <c r="A3164" s="7" t="s">
        <v>0</v>
      </c>
      <c r="B3164" s="7">
        <v>4539</v>
      </c>
      <c r="C3164" s="7">
        <v>253</v>
      </c>
      <c r="D3164" s="7">
        <v>98.8</v>
      </c>
      <c r="E3164" s="7" t="s">
        <v>1</v>
      </c>
      <c r="F3164" s="7">
        <v>0</v>
      </c>
      <c r="G3164" s="7">
        <v>0</v>
      </c>
      <c r="H3164" s="7" t="s">
        <v>2696</v>
      </c>
      <c r="I3164" s="7" t="s">
        <v>13714</v>
      </c>
      <c r="J3164" s="7" t="s">
        <v>1970</v>
      </c>
      <c r="R3164" s="7" t="s">
        <v>0</v>
      </c>
      <c r="S3164" s="7">
        <v>4539</v>
      </c>
      <c r="T3164" s="7">
        <v>253</v>
      </c>
      <c r="U3164" s="7">
        <v>98.8</v>
      </c>
      <c r="V3164" s="7" t="s">
        <v>1</v>
      </c>
      <c r="W3164" s="7">
        <v>0</v>
      </c>
      <c r="X3164" s="7">
        <v>0</v>
      </c>
      <c r="Y3164" s="7" t="s">
        <v>2696</v>
      </c>
      <c r="Z3164" s="7" t="s">
        <v>13714</v>
      </c>
      <c r="AA3164" s="7" t="s">
        <v>1970</v>
      </c>
    </row>
    <row r="3165" spans="1:27" x14ac:dyDescent="0.35">
      <c r="A3165" s="7" t="s">
        <v>0</v>
      </c>
      <c r="B3165" s="7">
        <v>4312</v>
      </c>
      <c r="C3165" s="7">
        <v>253</v>
      </c>
      <c r="D3165" s="7">
        <v>96.4</v>
      </c>
      <c r="E3165" s="7" t="s">
        <v>1</v>
      </c>
      <c r="F3165" s="7">
        <v>0</v>
      </c>
      <c r="G3165" s="7">
        <v>0</v>
      </c>
      <c r="H3165" s="7" t="s">
        <v>2691</v>
      </c>
      <c r="I3165" s="7" t="s">
        <v>13712</v>
      </c>
      <c r="J3165" s="7" t="s">
        <v>51</v>
      </c>
      <c r="R3165" s="7" t="s">
        <v>0</v>
      </c>
      <c r="S3165" s="7">
        <v>4312</v>
      </c>
      <c r="T3165" s="7">
        <v>253</v>
      </c>
      <c r="U3165" s="7">
        <v>96.4</v>
      </c>
      <c r="V3165" s="7" t="s">
        <v>1</v>
      </c>
      <c r="W3165" s="7">
        <v>0</v>
      </c>
      <c r="X3165" s="7">
        <v>0</v>
      </c>
      <c r="Y3165" s="7" t="s">
        <v>2691</v>
      </c>
      <c r="Z3165" s="7" t="s">
        <v>13712</v>
      </c>
      <c r="AA3165" s="7" t="s">
        <v>51</v>
      </c>
    </row>
    <row r="3166" spans="1:27" x14ac:dyDescent="0.35">
      <c r="A3166" s="7" t="s">
        <v>0</v>
      </c>
      <c r="B3166" s="7">
        <v>4539</v>
      </c>
      <c r="C3166" s="7">
        <v>253</v>
      </c>
      <c r="D3166" s="7">
        <v>98.8</v>
      </c>
      <c r="E3166" s="7" t="s">
        <v>1</v>
      </c>
      <c r="F3166" s="7">
        <v>0</v>
      </c>
      <c r="G3166" s="7">
        <v>0</v>
      </c>
      <c r="H3166" s="7" t="s">
        <v>2696</v>
      </c>
      <c r="I3166" s="7" t="s">
        <v>13715</v>
      </c>
      <c r="J3166" s="7" t="s">
        <v>1970</v>
      </c>
      <c r="R3166" s="7" t="s">
        <v>0</v>
      </c>
      <c r="S3166" s="7">
        <v>4539</v>
      </c>
      <c r="T3166" s="7">
        <v>253</v>
      </c>
      <c r="U3166" s="7">
        <v>98.8</v>
      </c>
      <c r="V3166" s="7" t="s">
        <v>1</v>
      </c>
      <c r="W3166" s="7">
        <v>0</v>
      </c>
      <c r="X3166" s="7">
        <v>0</v>
      </c>
      <c r="Y3166" s="7" t="s">
        <v>2696</v>
      </c>
      <c r="Z3166" s="7" t="s">
        <v>13715</v>
      </c>
      <c r="AA3166" s="7" t="s">
        <v>1970</v>
      </c>
    </row>
    <row r="3167" spans="1:27" x14ac:dyDescent="0.35">
      <c r="A3167" s="7" t="s">
        <v>0</v>
      </c>
      <c r="B3167" s="7">
        <v>12511</v>
      </c>
      <c r="C3167" s="7">
        <v>253</v>
      </c>
      <c r="D3167" s="7">
        <v>99.6</v>
      </c>
      <c r="E3167" s="7" t="s">
        <v>1</v>
      </c>
      <c r="F3167" s="7">
        <v>0</v>
      </c>
      <c r="G3167" s="7">
        <v>0</v>
      </c>
      <c r="H3167" s="7" t="s">
        <v>2700</v>
      </c>
      <c r="I3167" s="7" t="s">
        <v>13717</v>
      </c>
      <c r="J3167" s="7" t="s">
        <v>1351</v>
      </c>
      <c r="R3167" s="7" t="s">
        <v>0</v>
      </c>
      <c r="S3167" s="7">
        <v>12511</v>
      </c>
      <c r="T3167" s="7">
        <v>253</v>
      </c>
      <c r="U3167" s="7">
        <v>99.6</v>
      </c>
      <c r="V3167" s="7" t="s">
        <v>1</v>
      </c>
      <c r="W3167" s="7">
        <v>0</v>
      </c>
      <c r="X3167" s="7">
        <v>0</v>
      </c>
      <c r="Y3167" s="7" t="s">
        <v>2700</v>
      </c>
      <c r="Z3167" s="7" t="s">
        <v>13717</v>
      </c>
      <c r="AA3167" s="7" t="s">
        <v>1351</v>
      </c>
    </row>
    <row r="3168" spans="1:27" x14ac:dyDescent="0.35">
      <c r="A3168" s="7" t="s">
        <v>0</v>
      </c>
      <c r="B3168" s="7">
        <v>4539</v>
      </c>
      <c r="C3168" s="7">
        <v>253</v>
      </c>
      <c r="D3168" s="7">
        <v>98.8</v>
      </c>
      <c r="E3168" s="7" t="s">
        <v>1</v>
      </c>
      <c r="F3168" s="7">
        <v>0</v>
      </c>
      <c r="G3168" s="7">
        <v>0</v>
      </c>
      <c r="H3168" s="7" t="s">
        <v>2696</v>
      </c>
      <c r="I3168" s="7" t="s">
        <v>13713</v>
      </c>
      <c r="J3168" s="7" t="s">
        <v>1970</v>
      </c>
      <c r="R3168" s="7" t="s">
        <v>0</v>
      </c>
      <c r="S3168" s="7">
        <v>4539</v>
      </c>
      <c r="T3168" s="7">
        <v>253</v>
      </c>
      <c r="U3168" s="7">
        <v>98.8</v>
      </c>
      <c r="V3168" s="7" t="s">
        <v>1</v>
      </c>
      <c r="W3168" s="7">
        <v>0</v>
      </c>
      <c r="X3168" s="7">
        <v>0</v>
      </c>
      <c r="Y3168" s="7" t="s">
        <v>2696</v>
      </c>
      <c r="Z3168" s="7" t="s">
        <v>13713</v>
      </c>
      <c r="AA3168" s="7" t="s">
        <v>1970</v>
      </c>
    </row>
    <row r="3169" spans="1:27" x14ac:dyDescent="0.35">
      <c r="A3169" s="7" t="s">
        <v>0</v>
      </c>
      <c r="B3169" s="7">
        <v>4312</v>
      </c>
      <c r="C3169" s="7">
        <v>253</v>
      </c>
      <c r="D3169" s="7">
        <v>99.2</v>
      </c>
      <c r="E3169" s="7" t="s">
        <v>1</v>
      </c>
      <c r="F3169" s="7">
        <v>0</v>
      </c>
      <c r="G3169" s="7">
        <v>0</v>
      </c>
      <c r="H3169" s="7" t="s">
        <v>2691</v>
      </c>
      <c r="I3169" s="7" t="s">
        <v>13716</v>
      </c>
      <c r="J3169" s="7" t="s">
        <v>51</v>
      </c>
      <c r="R3169" s="7" t="s">
        <v>0</v>
      </c>
      <c r="S3169" s="7">
        <v>4312</v>
      </c>
      <c r="T3169" s="7">
        <v>253</v>
      </c>
      <c r="U3169" s="7">
        <v>99.2</v>
      </c>
      <c r="V3169" s="7" t="s">
        <v>1</v>
      </c>
      <c r="W3169" s="7">
        <v>0</v>
      </c>
      <c r="X3169" s="7">
        <v>0</v>
      </c>
      <c r="Y3169" s="7" t="s">
        <v>2691</v>
      </c>
      <c r="Z3169" s="7" t="s">
        <v>13716</v>
      </c>
      <c r="AA3169" s="7" t="s">
        <v>51</v>
      </c>
    </row>
    <row r="3170" spans="1:27" x14ac:dyDescent="0.35">
      <c r="A3170" s="7" t="s">
        <v>0</v>
      </c>
      <c r="B3170" s="7">
        <v>4220</v>
      </c>
      <c r="C3170" s="7">
        <v>253</v>
      </c>
      <c r="D3170" s="7">
        <v>99.6</v>
      </c>
      <c r="E3170" s="7" t="s">
        <v>1</v>
      </c>
      <c r="F3170" s="7">
        <v>0</v>
      </c>
      <c r="G3170" s="7">
        <v>0</v>
      </c>
      <c r="H3170" s="7" t="s">
        <v>2728</v>
      </c>
      <c r="I3170" s="7" t="s">
        <v>13718</v>
      </c>
      <c r="J3170" s="7" t="s">
        <v>2053</v>
      </c>
      <c r="R3170" s="7" t="s">
        <v>0</v>
      </c>
      <c r="S3170" s="7">
        <v>4220</v>
      </c>
      <c r="T3170" s="7">
        <v>253</v>
      </c>
      <c r="U3170" s="7">
        <v>99.6</v>
      </c>
      <c r="V3170" s="7" t="s">
        <v>1</v>
      </c>
      <c r="W3170" s="7">
        <v>0</v>
      </c>
      <c r="X3170" s="7">
        <v>0</v>
      </c>
      <c r="Y3170" s="7" t="s">
        <v>2728</v>
      </c>
      <c r="Z3170" s="7" t="s">
        <v>13718</v>
      </c>
      <c r="AA3170" s="7" t="s">
        <v>2053</v>
      </c>
    </row>
    <row r="3171" spans="1:27" x14ac:dyDescent="0.35">
      <c r="A3171" s="7" t="s">
        <v>0</v>
      </c>
      <c r="B3171" s="7">
        <v>4190</v>
      </c>
      <c r="C3171" s="7">
        <v>253</v>
      </c>
      <c r="D3171" s="7">
        <v>99.6</v>
      </c>
      <c r="E3171" s="7" t="s">
        <v>1</v>
      </c>
      <c r="F3171" s="7">
        <v>0</v>
      </c>
      <c r="G3171" s="7">
        <v>0</v>
      </c>
      <c r="H3171" s="7" t="s">
        <v>2690</v>
      </c>
      <c r="I3171" s="7" t="s">
        <v>13720</v>
      </c>
      <c r="J3171" s="7" t="s">
        <v>55</v>
      </c>
      <c r="R3171" s="7" t="s">
        <v>0</v>
      </c>
      <c r="S3171" s="7">
        <v>4190</v>
      </c>
      <c r="T3171" s="7">
        <v>253</v>
      </c>
      <c r="U3171" s="7">
        <v>99.6</v>
      </c>
      <c r="V3171" s="7" t="s">
        <v>1</v>
      </c>
      <c r="W3171" s="7">
        <v>0</v>
      </c>
      <c r="X3171" s="7">
        <v>0</v>
      </c>
      <c r="Y3171" s="7" t="s">
        <v>2690</v>
      </c>
      <c r="Z3171" s="7" t="s">
        <v>13720</v>
      </c>
      <c r="AA3171" s="7" t="s">
        <v>55</v>
      </c>
    </row>
    <row r="3172" spans="1:27" x14ac:dyDescent="0.35">
      <c r="A3172" s="7" t="s">
        <v>0</v>
      </c>
      <c r="B3172" s="7">
        <v>3578</v>
      </c>
      <c r="C3172" s="7">
        <v>253</v>
      </c>
      <c r="D3172" s="7">
        <v>99.2</v>
      </c>
      <c r="E3172" s="7" t="s">
        <v>1</v>
      </c>
      <c r="F3172" s="7">
        <v>0</v>
      </c>
      <c r="G3172" s="7">
        <v>0</v>
      </c>
      <c r="H3172" s="7" t="s">
        <v>2739</v>
      </c>
      <c r="I3172" s="7" t="s">
        <v>13722</v>
      </c>
      <c r="J3172" s="7" t="s">
        <v>2290</v>
      </c>
      <c r="R3172" s="7" t="s">
        <v>0</v>
      </c>
      <c r="S3172" s="7">
        <v>3578</v>
      </c>
      <c r="T3172" s="7">
        <v>253</v>
      </c>
      <c r="U3172" s="7">
        <v>99.2</v>
      </c>
      <c r="V3172" s="7" t="s">
        <v>1</v>
      </c>
      <c r="W3172" s="7">
        <v>0</v>
      </c>
      <c r="X3172" s="7">
        <v>0</v>
      </c>
      <c r="Y3172" s="7" t="s">
        <v>2739</v>
      </c>
      <c r="Z3172" s="7" t="s">
        <v>13722</v>
      </c>
      <c r="AA3172" s="7" t="s">
        <v>2290</v>
      </c>
    </row>
    <row r="3173" spans="1:27" x14ac:dyDescent="0.35">
      <c r="A3173" s="7" t="s">
        <v>0</v>
      </c>
      <c r="B3173" s="7">
        <v>12511</v>
      </c>
      <c r="C3173" s="7">
        <v>253</v>
      </c>
      <c r="D3173" s="7">
        <v>99.6</v>
      </c>
      <c r="E3173" s="7" t="s">
        <v>1</v>
      </c>
      <c r="F3173" s="7">
        <v>0</v>
      </c>
      <c r="G3173" s="7">
        <v>0</v>
      </c>
      <c r="H3173" s="7" t="s">
        <v>2700</v>
      </c>
      <c r="I3173" s="7" t="s">
        <v>13719</v>
      </c>
      <c r="J3173" s="7" t="s">
        <v>1351</v>
      </c>
      <c r="R3173" s="7" t="s">
        <v>0</v>
      </c>
      <c r="S3173" s="7">
        <v>12511</v>
      </c>
      <c r="T3173" s="7">
        <v>253</v>
      </c>
      <c r="U3173" s="7">
        <v>99.6</v>
      </c>
      <c r="V3173" s="7" t="s">
        <v>1</v>
      </c>
      <c r="W3173" s="7">
        <v>0</v>
      </c>
      <c r="X3173" s="7">
        <v>0</v>
      </c>
      <c r="Y3173" s="7" t="s">
        <v>2700</v>
      </c>
      <c r="Z3173" s="7" t="s">
        <v>13719</v>
      </c>
      <c r="AA3173" s="7" t="s">
        <v>1351</v>
      </c>
    </row>
    <row r="3174" spans="1:27" x14ac:dyDescent="0.35">
      <c r="A3174" s="7" t="s">
        <v>0</v>
      </c>
      <c r="B3174" s="7">
        <v>8484</v>
      </c>
      <c r="C3174" s="7">
        <v>253</v>
      </c>
      <c r="D3174" s="7">
        <v>99.2</v>
      </c>
      <c r="E3174" s="7" t="s">
        <v>1</v>
      </c>
      <c r="F3174" s="7">
        <v>0</v>
      </c>
      <c r="G3174" s="7">
        <v>0</v>
      </c>
      <c r="H3174" s="7" t="s">
        <v>2692</v>
      </c>
      <c r="I3174" s="7" t="s">
        <v>13723</v>
      </c>
      <c r="J3174" s="7" t="s">
        <v>222</v>
      </c>
      <c r="R3174" s="7" t="s">
        <v>0</v>
      </c>
      <c r="S3174" s="7">
        <v>8484</v>
      </c>
      <c r="T3174" s="7">
        <v>253</v>
      </c>
      <c r="U3174" s="7">
        <v>99.2</v>
      </c>
      <c r="V3174" s="7" t="s">
        <v>1</v>
      </c>
      <c r="W3174" s="7">
        <v>0</v>
      </c>
      <c r="X3174" s="7">
        <v>0</v>
      </c>
      <c r="Y3174" s="7" t="s">
        <v>2692</v>
      </c>
      <c r="Z3174" s="7" t="s">
        <v>13723</v>
      </c>
      <c r="AA3174" s="7" t="s">
        <v>222</v>
      </c>
    </row>
    <row r="3175" spans="1:27" x14ac:dyDescent="0.35">
      <c r="A3175" s="7" t="s">
        <v>0</v>
      </c>
      <c r="B3175" s="7">
        <v>5443</v>
      </c>
      <c r="C3175" s="7">
        <v>253</v>
      </c>
      <c r="D3175" s="7">
        <v>98</v>
      </c>
      <c r="E3175" s="7" t="s">
        <v>1</v>
      </c>
      <c r="F3175" s="7">
        <v>0</v>
      </c>
      <c r="G3175" s="7">
        <v>0</v>
      </c>
      <c r="H3175" s="7" t="s">
        <v>2702</v>
      </c>
      <c r="I3175" s="7" t="s">
        <v>13721</v>
      </c>
      <c r="J3175" s="7" t="s">
        <v>1368</v>
      </c>
      <c r="R3175" s="7" t="s">
        <v>0</v>
      </c>
      <c r="S3175" s="7">
        <v>5443</v>
      </c>
      <c r="T3175" s="7">
        <v>253</v>
      </c>
      <c r="U3175" s="7">
        <v>98</v>
      </c>
      <c r="V3175" s="7" t="s">
        <v>1</v>
      </c>
      <c r="W3175" s="7">
        <v>0</v>
      </c>
      <c r="X3175" s="7">
        <v>0</v>
      </c>
      <c r="Y3175" s="7" t="s">
        <v>2702</v>
      </c>
      <c r="Z3175" s="7" t="s">
        <v>13721</v>
      </c>
      <c r="AA3175" s="7" t="s">
        <v>1368</v>
      </c>
    </row>
    <row r="3176" spans="1:27" x14ac:dyDescent="0.35">
      <c r="A3176" s="7" t="s">
        <v>0</v>
      </c>
      <c r="B3176" s="7">
        <v>4456</v>
      </c>
      <c r="C3176" s="7">
        <v>253</v>
      </c>
      <c r="D3176" s="7">
        <v>98</v>
      </c>
      <c r="E3176" s="7" t="s">
        <v>1</v>
      </c>
      <c r="F3176" s="7">
        <v>0</v>
      </c>
      <c r="G3176" s="7">
        <v>0</v>
      </c>
      <c r="H3176" s="7" t="s">
        <v>2703</v>
      </c>
      <c r="I3176" s="7" t="s">
        <v>13724</v>
      </c>
      <c r="J3176" s="7" t="s">
        <v>2704</v>
      </c>
      <c r="R3176" s="7" t="s">
        <v>0</v>
      </c>
      <c r="S3176" s="7">
        <v>4456</v>
      </c>
      <c r="T3176" s="7">
        <v>253</v>
      </c>
      <c r="U3176" s="7">
        <v>98</v>
      </c>
      <c r="V3176" s="7" t="s">
        <v>1</v>
      </c>
      <c r="W3176" s="7">
        <v>0</v>
      </c>
      <c r="X3176" s="7">
        <v>0</v>
      </c>
      <c r="Y3176" s="7" t="s">
        <v>2703</v>
      </c>
      <c r="Z3176" s="7" t="s">
        <v>13724</v>
      </c>
      <c r="AA3176" s="7" t="s">
        <v>2704</v>
      </c>
    </row>
    <row r="3177" spans="1:27" x14ac:dyDescent="0.35">
      <c r="A3177" s="7" t="s">
        <v>0</v>
      </c>
      <c r="B3177" s="7">
        <v>5780</v>
      </c>
      <c r="C3177" s="7">
        <v>253</v>
      </c>
      <c r="D3177" s="7">
        <v>99.2</v>
      </c>
      <c r="E3177" s="7" t="s">
        <v>1</v>
      </c>
      <c r="F3177" s="7">
        <v>0</v>
      </c>
      <c r="G3177" s="7">
        <v>0</v>
      </c>
      <c r="H3177" s="7" t="s">
        <v>2722</v>
      </c>
      <c r="I3177" s="7" t="s">
        <v>13725</v>
      </c>
      <c r="J3177" s="7" t="s">
        <v>1771</v>
      </c>
      <c r="R3177" s="7" t="s">
        <v>0</v>
      </c>
      <c r="S3177" s="7">
        <v>5780</v>
      </c>
      <c r="T3177" s="7">
        <v>253</v>
      </c>
      <c r="U3177" s="7">
        <v>99.2</v>
      </c>
      <c r="V3177" s="7" t="s">
        <v>1</v>
      </c>
      <c r="W3177" s="7">
        <v>0</v>
      </c>
      <c r="X3177" s="7">
        <v>0</v>
      </c>
      <c r="Y3177" s="7" t="s">
        <v>2722</v>
      </c>
      <c r="Z3177" s="7" t="s">
        <v>13725</v>
      </c>
      <c r="AA3177" s="7" t="s">
        <v>1771</v>
      </c>
    </row>
    <row r="3178" spans="1:27" x14ac:dyDescent="0.35">
      <c r="A3178" s="7" t="s">
        <v>0</v>
      </c>
      <c r="B3178" s="7">
        <v>8484</v>
      </c>
      <c r="C3178" s="7">
        <v>253</v>
      </c>
      <c r="D3178" s="7">
        <v>99.2</v>
      </c>
      <c r="E3178" s="7" t="s">
        <v>1</v>
      </c>
      <c r="F3178" s="7">
        <v>0</v>
      </c>
      <c r="G3178" s="7">
        <v>0</v>
      </c>
      <c r="H3178" s="7" t="s">
        <v>2692</v>
      </c>
      <c r="I3178" s="7" t="s">
        <v>13726</v>
      </c>
      <c r="J3178" s="7" t="s">
        <v>222</v>
      </c>
      <c r="R3178" s="7" t="s">
        <v>0</v>
      </c>
      <c r="S3178" s="7">
        <v>8484</v>
      </c>
      <c r="T3178" s="7">
        <v>253</v>
      </c>
      <c r="U3178" s="7">
        <v>99.2</v>
      </c>
      <c r="V3178" s="7" t="s">
        <v>1</v>
      </c>
      <c r="W3178" s="7">
        <v>0</v>
      </c>
      <c r="X3178" s="7">
        <v>0</v>
      </c>
      <c r="Y3178" s="7" t="s">
        <v>2692</v>
      </c>
      <c r="Z3178" s="7" t="s">
        <v>13726</v>
      </c>
      <c r="AA3178" s="7" t="s">
        <v>222</v>
      </c>
    </row>
    <row r="3179" spans="1:27" x14ac:dyDescent="0.35">
      <c r="A3179" s="7" t="s">
        <v>0</v>
      </c>
      <c r="B3179" s="7">
        <v>6138</v>
      </c>
      <c r="C3179" s="7">
        <v>253</v>
      </c>
      <c r="D3179" s="7">
        <v>98.8</v>
      </c>
      <c r="E3179" s="7" t="s">
        <v>1</v>
      </c>
      <c r="F3179" s="7">
        <v>0</v>
      </c>
      <c r="G3179" s="7">
        <v>0</v>
      </c>
      <c r="H3179" s="7" t="s">
        <v>13389</v>
      </c>
      <c r="I3179" s="7" t="s">
        <v>13727</v>
      </c>
      <c r="J3179" s="7" t="s">
        <v>13390</v>
      </c>
      <c r="R3179" s="7" t="s">
        <v>0</v>
      </c>
      <c r="S3179" s="7">
        <v>6138</v>
      </c>
      <c r="T3179" s="7">
        <v>253</v>
      </c>
      <c r="U3179" s="7">
        <v>98.8</v>
      </c>
      <c r="V3179" s="7" t="s">
        <v>1</v>
      </c>
      <c r="W3179" s="7">
        <v>0</v>
      </c>
      <c r="X3179" s="7">
        <v>0</v>
      </c>
      <c r="Y3179" s="7" t="s">
        <v>13389</v>
      </c>
      <c r="Z3179" s="7" t="s">
        <v>13727</v>
      </c>
      <c r="AA3179" s="7" t="s">
        <v>13390</v>
      </c>
    </row>
    <row r="3180" spans="1:27" x14ac:dyDescent="0.35">
      <c r="A3180" s="7" t="s">
        <v>0</v>
      </c>
      <c r="B3180" s="7">
        <v>6138</v>
      </c>
      <c r="C3180" s="7">
        <v>253</v>
      </c>
      <c r="D3180" s="7">
        <v>98.8</v>
      </c>
      <c r="E3180" s="7" t="s">
        <v>1</v>
      </c>
      <c r="F3180" s="7">
        <v>0</v>
      </c>
      <c r="G3180" s="7">
        <v>0</v>
      </c>
      <c r="H3180" s="7" t="s">
        <v>13389</v>
      </c>
      <c r="I3180" s="7" t="s">
        <v>13728</v>
      </c>
      <c r="J3180" s="7" t="s">
        <v>13390</v>
      </c>
      <c r="R3180" s="7" t="s">
        <v>0</v>
      </c>
      <c r="S3180" s="7">
        <v>6138</v>
      </c>
      <c r="T3180" s="7">
        <v>253</v>
      </c>
      <c r="U3180" s="7">
        <v>98.8</v>
      </c>
      <c r="V3180" s="7" t="s">
        <v>1</v>
      </c>
      <c r="W3180" s="7">
        <v>0</v>
      </c>
      <c r="X3180" s="7">
        <v>0</v>
      </c>
      <c r="Y3180" s="7" t="s">
        <v>13389</v>
      </c>
      <c r="Z3180" s="7" t="s">
        <v>13728</v>
      </c>
      <c r="AA3180" s="7" t="s">
        <v>13390</v>
      </c>
    </row>
    <row r="3181" spans="1:27" x14ac:dyDescent="0.35">
      <c r="A3181" s="7" t="s">
        <v>0</v>
      </c>
      <c r="B3181" s="7">
        <v>4312</v>
      </c>
      <c r="C3181" s="7">
        <v>253</v>
      </c>
      <c r="D3181" s="7">
        <v>99.6</v>
      </c>
      <c r="E3181" s="7" t="s">
        <v>1</v>
      </c>
      <c r="F3181" s="7">
        <v>0</v>
      </c>
      <c r="G3181" s="7">
        <v>0</v>
      </c>
      <c r="H3181" s="7" t="s">
        <v>2691</v>
      </c>
      <c r="I3181" s="7" t="s">
        <v>13729</v>
      </c>
      <c r="J3181" s="7" t="s">
        <v>51</v>
      </c>
      <c r="R3181" s="7" t="s">
        <v>0</v>
      </c>
      <c r="S3181" s="7">
        <v>4312</v>
      </c>
      <c r="T3181" s="7">
        <v>253</v>
      </c>
      <c r="U3181" s="7">
        <v>99.6</v>
      </c>
      <c r="V3181" s="7" t="s">
        <v>1</v>
      </c>
      <c r="W3181" s="7">
        <v>0</v>
      </c>
      <c r="X3181" s="7">
        <v>0</v>
      </c>
      <c r="Y3181" s="7" t="s">
        <v>2691</v>
      </c>
      <c r="Z3181" s="7" t="s">
        <v>13729</v>
      </c>
      <c r="AA3181" s="7" t="s">
        <v>51</v>
      </c>
    </row>
    <row r="3182" spans="1:27" x14ac:dyDescent="0.35">
      <c r="A3182" s="7" t="s">
        <v>0</v>
      </c>
      <c r="B3182" s="7">
        <v>4539</v>
      </c>
      <c r="C3182" s="7">
        <v>253</v>
      </c>
      <c r="D3182" s="7">
        <v>98.8</v>
      </c>
      <c r="E3182" s="7" t="s">
        <v>1</v>
      </c>
      <c r="F3182" s="7">
        <v>0</v>
      </c>
      <c r="G3182" s="7">
        <v>0</v>
      </c>
      <c r="H3182" s="7" t="s">
        <v>2696</v>
      </c>
      <c r="I3182" s="7" t="s">
        <v>13731</v>
      </c>
      <c r="J3182" s="7" t="s">
        <v>1970</v>
      </c>
      <c r="R3182" s="7" t="s">
        <v>0</v>
      </c>
      <c r="S3182" s="7">
        <v>4539</v>
      </c>
      <c r="T3182" s="7">
        <v>253</v>
      </c>
      <c r="U3182" s="7">
        <v>98.8</v>
      </c>
      <c r="V3182" s="7" t="s">
        <v>1</v>
      </c>
      <c r="W3182" s="7">
        <v>0</v>
      </c>
      <c r="X3182" s="7">
        <v>0</v>
      </c>
      <c r="Y3182" s="7" t="s">
        <v>2696</v>
      </c>
      <c r="Z3182" s="7" t="s">
        <v>13731</v>
      </c>
      <c r="AA3182" s="7" t="s">
        <v>1970</v>
      </c>
    </row>
    <row r="3183" spans="1:27" x14ac:dyDescent="0.35">
      <c r="A3183" s="7" t="s">
        <v>0</v>
      </c>
      <c r="B3183" s="7">
        <v>8484</v>
      </c>
      <c r="C3183" s="7">
        <v>253</v>
      </c>
      <c r="D3183" s="7">
        <v>99.6</v>
      </c>
      <c r="E3183" s="7" t="s">
        <v>1</v>
      </c>
      <c r="F3183" s="7">
        <v>0</v>
      </c>
      <c r="G3183" s="7">
        <v>0</v>
      </c>
      <c r="H3183" s="7" t="s">
        <v>2692</v>
      </c>
      <c r="I3183" s="7" t="s">
        <v>13732</v>
      </c>
      <c r="J3183" s="7" t="s">
        <v>222</v>
      </c>
      <c r="R3183" s="7" t="s">
        <v>0</v>
      </c>
      <c r="S3183" s="7">
        <v>8484</v>
      </c>
      <c r="T3183" s="7">
        <v>253</v>
      </c>
      <c r="U3183" s="7">
        <v>99.6</v>
      </c>
      <c r="V3183" s="7" t="s">
        <v>1</v>
      </c>
      <c r="W3183" s="7">
        <v>0</v>
      </c>
      <c r="X3183" s="7">
        <v>0</v>
      </c>
      <c r="Y3183" s="7" t="s">
        <v>2692</v>
      </c>
      <c r="Z3183" s="7" t="s">
        <v>13732</v>
      </c>
      <c r="AA3183" s="7" t="s">
        <v>222</v>
      </c>
    </row>
    <row r="3184" spans="1:27" x14ac:dyDescent="0.35">
      <c r="A3184" s="7" t="s">
        <v>0</v>
      </c>
      <c r="B3184" s="7">
        <v>4190</v>
      </c>
      <c r="C3184" s="7">
        <v>253</v>
      </c>
      <c r="D3184" s="7">
        <v>99.6</v>
      </c>
      <c r="E3184" s="7" t="s">
        <v>1</v>
      </c>
      <c r="F3184" s="7">
        <v>0</v>
      </c>
      <c r="G3184" s="7">
        <v>0</v>
      </c>
      <c r="H3184" s="7" t="s">
        <v>2690</v>
      </c>
      <c r="I3184" s="7" t="s">
        <v>13730</v>
      </c>
      <c r="J3184" s="7" t="s">
        <v>55</v>
      </c>
      <c r="R3184" s="7" t="s">
        <v>0</v>
      </c>
      <c r="S3184" s="7">
        <v>4190</v>
      </c>
      <c r="T3184" s="7">
        <v>253</v>
      </c>
      <c r="U3184" s="7">
        <v>99.6</v>
      </c>
      <c r="V3184" s="7" t="s">
        <v>1</v>
      </c>
      <c r="W3184" s="7">
        <v>0</v>
      </c>
      <c r="X3184" s="7">
        <v>0</v>
      </c>
      <c r="Y3184" s="7" t="s">
        <v>2690</v>
      </c>
      <c r="Z3184" s="7" t="s">
        <v>13730</v>
      </c>
      <c r="AA3184" s="7" t="s">
        <v>55</v>
      </c>
    </row>
    <row r="3185" spans="1:27" x14ac:dyDescent="0.35">
      <c r="A3185" s="7" t="s">
        <v>0</v>
      </c>
      <c r="B3185" s="7">
        <v>4190</v>
      </c>
      <c r="C3185" s="7">
        <v>253</v>
      </c>
      <c r="D3185" s="7">
        <v>99.6</v>
      </c>
      <c r="E3185" s="7" t="s">
        <v>1</v>
      </c>
      <c r="F3185" s="7">
        <v>0</v>
      </c>
      <c r="G3185" s="7">
        <v>0</v>
      </c>
      <c r="H3185" s="7" t="s">
        <v>2690</v>
      </c>
      <c r="I3185" s="7" t="s">
        <v>13733</v>
      </c>
      <c r="J3185" s="7" t="s">
        <v>55</v>
      </c>
      <c r="R3185" s="7" t="s">
        <v>0</v>
      </c>
      <c r="S3185" s="7">
        <v>4190</v>
      </c>
      <c r="T3185" s="7">
        <v>253</v>
      </c>
      <c r="U3185" s="7">
        <v>99.6</v>
      </c>
      <c r="V3185" s="7" t="s">
        <v>1</v>
      </c>
      <c r="W3185" s="7">
        <v>0</v>
      </c>
      <c r="X3185" s="7">
        <v>0</v>
      </c>
      <c r="Y3185" s="7" t="s">
        <v>2690</v>
      </c>
      <c r="Z3185" s="7" t="s">
        <v>13733</v>
      </c>
      <c r="AA3185" s="7" t="s">
        <v>55</v>
      </c>
    </row>
    <row r="3186" spans="1:27" x14ac:dyDescent="0.35">
      <c r="A3186" s="7" t="s">
        <v>0</v>
      </c>
      <c r="B3186" s="7">
        <v>8484</v>
      </c>
      <c r="C3186" s="7">
        <v>253</v>
      </c>
      <c r="D3186" s="7">
        <v>99.6</v>
      </c>
      <c r="E3186" s="7" t="s">
        <v>1</v>
      </c>
      <c r="F3186" s="7">
        <v>0</v>
      </c>
      <c r="G3186" s="7">
        <v>0</v>
      </c>
      <c r="H3186" s="7" t="s">
        <v>2692</v>
      </c>
      <c r="I3186" s="7" t="s">
        <v>13735</v>
      </c>
      <c r="J3186" s="7" t="s">
        <v>222</v>
      </c>
      <c r="R3186" s="7" t="s">
        <v>0</v>
      </c>
      <c r="S3186" s="7">
        <v>8484</v>
      </c>
      <c r="T3186" s="7">
        <v>253</v>
      </c>
      <c r="U3186" s="7">
        <v>99.6</v>
      </c>
      <c r="V3186" s="7" t="s">
        <v>1</v>
      </c>
      <c r="W3186" s="7">
        <v>0</v>
      </c>
      <c r="X3186" s="7">
        <v>0</v>
      </c>
      <c r="Y3186" s="7" t="s">
        <v>2692</v>
      </c>
      <c r="Z3186" s="7" t="s">
        <v>13735</v>
      </c>
      <c r="AA3186" s="7" t="s">
        <v>222</v>
      </c>
    </row>
    <row r="3187" spans="1:27" x14ac:dyDescent="0.35">
      <c r="A3187" s="7" t="s">
        <v>0</v>
      </c>
      <c r="B3187" s="7">
        <v>4456</v>
      </c>
      <c r="C3187" s="7">
        <v>253</v>
      </c>
      <c r="D3187" s="7">
        <v>98.4</v>
      </c>
      <c r="E3187" s="7" t="s">
        <v>1</v>
      </c>
      <c r="F3187" s="7">
        <v>0</v>
      </c>
      <c r="G3187" s="7">
        <v>0</v>
      </c>
      <c r="H3187" s="7" t="s">
        <v>2703</v>
      </c>
      <c r="I3187" s="7" t="s">
        <v>13736</v>
      </c>
      <c r="J3187" s="7" t="s">
        <v>2704</v>
      </c>
      <c r="R3187" s="7" t="s">
        <v>0</v>
      </c>
      <c r="S3187" s="7">
        <v>4456</v>
      </c>
      <c r="T3187" s="7">
        <v>253</v>
      </c>
      <c r="U3187" s="7">
        <v>98.4</v>
      </c>
      <c r="V3187" s="7" t="s">
        <v>1</v>
      </c>
      <c r="W3187" s="7">
        <v>0</v>
      </c>
      <c r="X3187" s="7">
        <v>0</v>
      </c>
      <c r="Y3187" s="7" t="s">
        <v>2703</v>
      </c>
      <c r="Z3187" s="7" t="s">
        <v>13736</v>
      </c>
      <c r="AA3187" s="7" t="s">
        <v>2704</v>
      </c>
    </row>
    <row r="3188" spans="1:27" x14ac:dyDescent="0.35">
      <c r="A3188" s="7" t="s">
        <v>0</v>
      </c>
      <c r="B3188" s="7">
        <v>4190</v>
      </c>
      <c r="C3188" s="7">
        <v>253</v>
      </c>
      <c r="D3188" s="7">
        <v>99.6</v>
      </c>
      <c r="E3188" s="7" t="s">
        <v>1</v>
      </c>
      <c r="F3188" s="7">
        <v>0</v>
      </c>
      <c r="G3188" s="7">
        <v>0</v>
      </c>
      <c r="H3188" s="7" t="s">
        <v>2690</v>
      </c>
      <c r="I3188" s="7" t="s">
        <v>13738</v>
      </c>
      <c r="J3188" s="7" t="s">
        <v>55</v>
      </c>
      <c r="R3188" s="7" t="s">
        <v>0</v>
      </c>
      <c r="S3188" s="7">
        <v>4190</v>
      </c>
      <c r="T3188" s="7">
        <v>253</v>
      </c>
      <c r="U3188" s="7">
        <v>99.6</v>
      </c>
      <c r="V3188" s="7" t="s">
        <v>1</v>
      </c>
      <c r="W3188" s="7">
        <v>0</v>
      </c>
      <c r="X3188" s="7">
        <v>0</v>
      </c>
      <c r="Y3188" s="7" t="s">
        <v>2690</v>
      </c>
      <c r="Z3188" s="7" t="s">
        <v>13738</v>
      </c>
      <c r="AA3188" s="7" t="s">
        <v>55</v>
      </c>
    </row>
    <row r="3189" spans="1:27" x14ac:dyDescent="0.35">
      <c r="A3189" s="7" t="s">
        <v>0</v>
      </c>
      <c r="B3189" s="7">
        <v>4190</v>
      </c>
      <c r="C3189" s="7">
        <v>253</v>
      </c>
      <c r="D3189" s="7">
        <v>99.6</v>
      </c>
      <c r="E3189" s="7" t="s">
        <v>1</v>
      </c>
      <c r="F3189" s="7">
        <v>0</v>
      </c>
      <c r="G3189" s="7">
        <v>0</v>
      </c>
      <c r="H3189" s="7" t="s">
        <v>2690</v>
      </c>
      <c r="I3189" s="7" t="s">
        <v>13734</v>
      </c>
      <c r="J3189" s="7" t="s">
        <v>55</v>
      </c>
      <c r="R3189" s="7" t="s">
        <v>0</v>
      </c>
      <c r="S3189" s="7">
        <v>4190</v>
      </c>
      <c r="T3189" s="7">
        <v>253</v>
      </c>
      <c r="U3189" s="7">
        <v>99.6</v>
      </c>
      <c r="V3189" s="7" t="s">
        <v>1</v>
      </c>
      <c r="W3189" s="7">
        <v>0</v>
      </c>
      <c r="X3189" s="7">
        <v>0</v>
      </c>
      <c r="Y3189" s="7" t="s">
        <v>2690</v>
      </c>
      <c r="Z3189" s="7" t="s">
        <v>13734</v>
      </c>
      <c r="AA3189" s="7" t="s">
        <v>55</v>
      </c>
    </row>
    <row r="3190" spans="1:27" x14ac:dyDescent="0.35">
      <c r="A3190" s="7" t="s">
        <v>0</v>
      </c>
      <c r="B3190" s="7">
        <v>8163</v>
      </c>
      <c r="C3190" s="7">
        <v>252</v>
      </c>
      <c r="D3190" s="7">
        <v>99.6</v>
      </c>
      <c r="E3190" s="7" t="s">
        <v>1</v>
      </c>
      <c r="F3190" s="7">
        <v>0</v>
      </c>
      <c r="G3190" s="7">
        <v>0</v>
      </c>
      <c r="H3190" s="7" t="s">
        <v>2706</v>
      </c>
      <c r="I3190" s="7" t="s">
        <v>13740</v>
      </c>
      <c r="J3190" s="7" t="s">
        <v>1527</v>
      </c>
      <c r="R3190" s="7" t="s">
        <v>0</v>
      </c>
      <c r="S3190" s="7">
        <v>8163</v>
      </c>
      <c r="T3190" s="7">
        <v>252</v>
      </c>
      <c r="U3190" s="7">
        <v>99.6</v>
      </c>
      <c r="V3190" s="7" t="s">
        <v>1</v>
      </c>
      <c r="W3190" s="7">
        <v>0</v>
      </c>
      <c r="X3190" s="7">
        <v>0</v>
      </c>
      <c r="Y3190" s="7" t="s">
        <v>2706</v>
      </c>
      <c r="Z3190" s="7" t="s">
        <v>13740</v>
      </c>
      <c r="AA3190" s="7" t="s">
        <v>1527</v>
      </c>
    </row>
    <row r="3191" spans="1:27" x14ac:dyDescent="0.35">
      <c r="A3191" s="7" t="s">
        <v>0</v>
      </c>
      <c r="B3191" s="7">
        <v>3139</v>
      </c>
      <c r="C3191" s="7">
        <v>253</v>
      </c>
      <c r="D3191" s="7">
        <v>99.6</v>
      </c>
      <c r="E3191" s="7" t="s">
        <v>1</v>
      </c>
      <c r="F3191" s="7">
        <v>0</v>
      </c>
      <c r="G3191" s="7">
        <v>0</v>
      </c>
      <c r="H3191" s="7" t="s">
        <v>2693</v>
      </c>
      <c r="I3191" s="7" t="s">
        <v>13741</v>
      </c>
      <c r="J3191" s="7" t="s">
        <v>527</v>
      </c>
      <c r="R3191" s="7" t="s">
        <v>0</v>
      </c>
      <c r="S3191" s="7">
        <v>3139</v>
      </c>
      <c r="T3191" s="7">
        <v>253</v>
      </c>
      <c r="U3191" s="7">
        <v>99.6</v>
      </c>
      <c r="V3191" s="7" t="s">
        <v>1</v>
      </c>
      <c r="W3191" s="7">
        <v>0</v>
      </c>
      <c r="X3191" s="7">
        <v>0</v>
      </c>
      <c r="Y3191" s="7" t="s">
        <v>2693</v>
      </c>
      <c r="Z3191" s="7" t="s">
        <v>13741</v>
      </c>
      <c r="AA3191" s="7" t="s">
        <v>527</v>
      </c>
    </row>
    <row r="3192" spans="1:27" x14ac:dyDescent="0.35">
      <c r="A3192" s="7" t="s">
        <v>0</v>
      </c>
      <c r="B3192" s="7">
        <v>4190</v>
      </c>
      <c r="C3192" s="7">
        <v>253</v>
      </c>
      <c r="D3192" s="7">
        <v>99.6</v>
      </c>
      <c r="E3192" s="7" t="s">
        <v>1</v>
      </c>
      <c r="F3192" s="7">
        <v>0</v>
      </c>
      <c r="G3192" s="7">
        <v>0</v>
      </c>
      <c r="H3192" s="7" t="s">
        <v>2690</v>
      </c>
      <c r="I3192" s="7" t="s">
        <v>13737</v>
      </c>
      <c r="J3192" s="7" t="s">
        <v>55</v>
      </c>
      <c r="R3192" s="7" t="s">
        <v>0</v>
      </c>
      <c r="S3192" s="7">
        <v>4190</v>
      </c>
      <c r="T3192" s="7">
        <v>253</v>
      </c>
      <c r="U3192" s="7">
        <v>99.6</v>
      </c>
      <c r="V3192" s="7" t="s">
        <v>1</v>
      </c>
      <c r="W3192" s="7">
        <v>0</v>
      </c>
      <c r="X3192" s="7">
        <v>0</v>
      </c>
      <c r="Y3192" s="7" t="s">
        <v>2690</v>
      </c>
      <c r="Z3192" s="7" t="s">
        <v>13737</v>
      </c>
      <c r="AA3192" s="7" t="s">
        <v>55</v>
      </c>
    </row>
    <row r="3193" spans="1:27" x14ac:dyDescent="0.35">
      <c r="A3193" s="7" t="s">
        <v>0</v>
      </c>
      <c r="B3193" s="7">
        <v>3139</v>
      </c>
      <c r="C3193" s="7">
        <v>253</v>
      </c>
      <c r="D3193" s="7">
        <v>99.6</v>
      </c>
      <c r="E3193" s="7" t="s">
        <v>1</v>
      </c>
      <c r="F3193" s="7">
        <v>0</v>
      </c>
      <c r="G3193" s="7">
        <v>0</v>
      </c>
      <c r="H3193" s="7" t="s">
        <v>2693</v>
      </c>
      <c r="I3193" s="7" t="s">
        <v>13743</v>
      </c>
      <c r="J3193" s="7" t="s">
        <v>527</v>
      </c>
      <c r="R3193" s="7" t="s">
        <v>0</v>
      </c>
      <c r="S3193" s="7">
        <v>3139</v>
      </c>
      <c r="T3193" s="7">
        <v>253</v>
      </c>
      <c r="U3193" s="7">
        <v>99.6</v>
      </c>
      <c r="V3193" s="7" t="s">
        <v>1</v>
      </c>
      <c r="W3193" s="7">
        <v>0</v>
      </c>
      <c r="X3193" s="7">
        <v>0</v>
      </c>
      <c r="Y3193" s="7" t="s">
        <v>2693</v>
      </c>
      <c r="Z3193" s="7" t="s">
        <v>13743</v>
      </c>
      <c r="AA3193" s="7" t="s">
        <v>527</v>
      </c>
    </row>
    <row r="3194" spans="1:27" x14ac:dyDescent="0.35">
      <c r="A3194" s="7" t="s">
        <v>0</v>
      </c>
      <c r="B3194" s="7">
        <v>3139</v>
      </c>
      <c r="C3194" s="7">
        <v>253</v>
      </c>
      <c r="D3194" s="7">
        <v>99.6</v>
      </c>
      <c r="E3194" s="7" t="s">
        <v>1</v>
      </c>
      <c r="F3194" s="7">
        <v>0</v>
      </c>
      <c r="G3194" s="7">
        <v>0</v>
      </c>
      <c r="H3194" s="7" t="s">
        <v>2693</v>
      </c>
      <c r="I3194" s="7" t="s">
        <v>13742</v>
      </c>
      <c r="J3194" s="7" t="s">
        <v>527</v>
      </c>
      <c r="R3194" s="7" t="s">
        <v>0</v>
      </c>
      <c r="S3194" s="7">
        <v>3139</v>
      </c>
      <c r="T3194" s="7">
        <v>253</v>
      </c>
      <c r="U3194" s="7">
        <v>99.6</v>
      </c>
      <c r="V3194" s="7" t="s">
        <v>1</v>
      </c>
      <c r="W3194" s="7">
        <v>0</v>
      </c>
      <c r="X3194" s="7">
        <v>0</v>
      </c>
      <c r="Y3194" s="7" t="s">
        <v>2693</v>
      </c>
      <c r="Z3194" s="7" t="s">
        <v>13742</v>
      </c>
      <c r="AA3194" s="7" t="s">
        <v>527</v>
      </c>
    </row>
    <row r="3195" spans="1:27" x14ac:dyDescent="0.35">
      <c r="A3195" s="7" t="s">
        <v>0</v>
      </c>
      <c r="B3195" s="7">
        <v>8163</v>
      </c>
      <c r="C3195" s="7">
        <v>252</v>
      </c>
      <c r="D3195" s="7">
        <v>99.6</v>
      </c>
      <c r="E3195" s="7" t="s">
        <v>1</v>
      </c>
      <c r="F3195" s="7">
        <v>0</v>
      </c>
      <c r="G3195" s="7">
        <v>0</v>
      </c>
      <c r="H3195" s="7" t="s">
        <v>2706</v>
      </c>
      <c r="I3195" s="7" t="s">
        <v>13739</v>
      </c>
      <c r="J3195" s="7" t="s">
        <v>1527</v>
      </c>
      <c r="R3195" s="7" t="s">
        <v>0</v>
      </c>
      <c r="S3195" s="7">
        <v>8163</v>
      </c>
      <c r="T3195" s="7">
        <v>252</v>
      </c>
      <c r="U3195" s="7">
        <v>99.6</v>
      </c>
      <c r="V3195" s="7" t="s">
        <v>1</v>
      </c>
      <c r="W3195" s="7">
        <v>0</v>
      </c>
      <c r="X3195" s="7">
        <v>0</v>
      </c>
      <c r="Y3195" s="7" t="s">
        <v>2706</v>
      </c>
      <c r="Z3195" s="7" t="s">
        <v>13739</v>
      </c>
      <c r="AA3195" s="7" t="s">
        <v>1527</v>
      </c>
    </row>
    <row r="3196" spans="1:27" x14ac:dyDescent="0.35">
      <c r="A3196" s="7" t="s">
        <v>0</v>
      </c>
      <c r="B3196" s="7">
        <v>8484</v>
      </c>
      <c r="C3196" s="7">
        <v>253</v>
      </c>
      <c r="D3196" s="7">
        <v>98.8</v>
      </c>
      <c r="E3196" s="7" t="s">
        <v>1</v>
      </c>
      <c r="F3196" s="7">
        <v>0</v>
      </c>
      <c r="G3196" s="7">
        <v>0</v>
      </c>
      <c r="H3196" s="7" t="s">
        <v>2692</v>
      </c>
      <c r="I3196" s="7" t="s">
        <v>13744</v>
      </c>
      <c r="J3196" s="7" t="s">
        <v>222</v>
      </c>
      <c r="R3196" s="7" t="s">
        <v>0</v>
      </c>
      <c r="S3196" s="7">
        <v>8484</v>
      </c>
      <c r="T3196" s="7">
        <v>253</v>
      </c>
      <c r="U3196" s="7">
        <v>98.8</v>
      </c>
      <c r="V3196" s="7" t="s">
        <v>1</v>
      </c>
      <c r="W3196" s="7">
        <v>0</v>
      </c>
      <c r="X3196" s="7">
        <v>0</v>
      </c>
      <c r="Y3196" s="7" t="s">
        <v>2692</v>
      </c>
      <c r="Z3196" s="7" t="s">
        <v>13744</v>
      </c>
      <c r="AA3196" s="7" t="s">
        <v>222</v>
      </c>
    </row>
    <row r="3197" spans="1:27" x14ac:dyDescent="0.35">
      <c r="A3197" s="7" t="s">
        <v>0</v>
      </c>
      <c r="B3197" s="7">
        <v>8484</v>
      </c>
      <c r="C3197" s="7">
        <v>253</v>
      </c>
      <c r="D3197" s="7">
        <v>99.6</v>
      </c>
      <c r="E3197" s="7" t="s">
        <v>1</v>
      </c>
      <c r="F3197" s="7">
        <v>0</v>
      </c>
      <c r="G3197" s="7">
        <v>0</v>
      </c>
      <c r="H3197" s="7" t="s">
        <v>2692</v>
      </c>
      <c r="I3197" s="7" t="s">
        <v>13745</v>
      </c>
      <c r="J3197" s="7" t="s">
        <v>222</v>
      </c>
      <c r="R3197" s="7" t="s">
        <v>0</v>
      </c>
      <c r="S3197" s="7">
        <v>8484</v>
      </c>
      <c r="T3197" s="7">
        <v>253</v>
      </c>
      <c r="U3197" s="7">
        <v>99.6</v>
      </c>
      <c r="V3197" s="7" t="s">
        <v>1</v>
      </c>
      <c r="W3197" s="7">
        <v>0</v>
      </c>
      <c r="X3197" s="7">
        <v>0</v>
      </c>
      <c r="Y3197" s="7" t="s">
        <v>2692</v>
      </c>
      <c r="Z3197" s="7" t="s">
        <v>13745</v>
      </c>
      <c r="AA3197" s="7" t="s">
        <v>222</v>
      </c>
    </row>
    <row r="3198" spans="1:27" x14ac:dyDescent="0.35">
      <c r="A3198" s="7" t="s">
        <v>0</v>
      </c>
      <c r="B3198" s="7">
        <v>8484</v>
      </c>
      <c r="C3198" s="7">
        <v>253</v>
      </c>
      <c r="D3198" s="7">
        <v>98</v>
      </c>
      <c r="E3198" s="7" t="s">
        <v>1</v>
      </c>
      <c r="F3198" s="7">
        <v>0</v>
      </c>
      <c r="G3198" s="7">
        <v>0</v>
      </c>
      <c r="H3198" s="7" t="s">
        <v>2692</v>
      </c>
      <c r="I3198" s="7" t="s">
        <v>13746</v>
      </c>
      <c r="J3198" s="7" t="s">
        <v>222</v>
      </c>
      <c r="R3198" s="7" t="s">
        <v>0</v>
      </c>
      <c r="S3198" s="7">
        <v>8484</v>
      </c>
      <c r="T3198" s="7">
        <v>253</v>
      </c>
      <c r="U3198" s="7">
        <v>98</v>
      </c>
      <c r="V3198" s="7" t="s">
        <v>1</v>
      </c>
      <c r="W3198" s="7">
        <v>0</v>
      </c>
      <c r="X3198" s="7">
        <v>0</v>
      </c>
      <c r="Y3198" s="7" t="s">
        <v>2692</v>
      </c>
      <c r="Z3198" s="7" t="s">
        <v>13746</v>
      </c>
      <c r="AA3198" s="7" t="s">
        <v>222</v>
      </c>
    </row>
    <row r="3199" spans="1:27" x14ac:dyDescent="0.35">
      <c r="A3199" s="7" t="s">
        <v>0</v>
      </c>
      <c r="B3199" s="7">
        <v>4456</v>
      </c>
      <c r="C3199" s="7">
        <v>253</v>
      </c>
      <c r="D3199" s="7">
        <v>95.3</v>
      </c>
      <c r="E3199" s="7" t="s">
        <v>1</v>
      </c>
      <c r="F3199" s="7">
        <v>0</v>
      </c>
      <c r="G3199" s="7">
        <v>0</v>
      </c>
      <c r="H3199" s="7" t="s">
        <v>2703</v>
      </c>
      <c r="I3199" s="7" t="s">
        <v>13749</v>
      </c>
      <c r="J3199" s="7" t="s">
        <v>2704</v>
      </c>
      <c r="R3199" s="7" t="s">
        <v>0</v>
      </c>
      <c r="S3199" s="7">
        <v>4456</v>
      </c>
      <c r="T3199" s="7">
        <v>253</v>
      </c>
      <c r="U3199" s="7">
        <v>95.3</v>
      </c>
      <c r="V3199" s="7" t="s">
        <v>1</v>
      </c>
      <c r="W3199" s="7">
        <v>0</v>
      </c>
      <c r="X3199" s="7">
        <v>0</v>
      </c>
      <c r="Y3199" s="7" t="s">
        <v>2703</v>
      </c>
      <c r="Z3199" s="7" t="s">
        <v>13749</v>
      </c>
      <c r="AA3199" s="7" t="s">
        <v>2704</v>
      </c>
    </row>
    <row r="3200" spans="1:27" x14ac:dyDescent="0.35">
      <c r="A3200" s="7" t="s">
        <v>0</v>
      </c>
      <c r="B3200" s="7">
        <v>8484</v>
      </c>
      <c r="C3200" s="7">
        <v>253</v>
      </c>
      <c r="D3200" s="7">
        <v>99.6</v>
      </c>
      <c r="E3200" s="7" t="s">
        <v>1</v>
      </c>
      <c r="F3200" s="7">
        <v>0</v>
      </c>
      <c r="G3200" s="7">
        <v>0</v>
      </c>
      <c r="H3200" s="7" t="s">
        <v>2692</v>
      </c>
      <c r="I3200" s="7" t="s">
        <v>13747</v>
      </c>
      <c r="J3200" s="7" t="s">
        <v>222</v>
      </c>
      <c r="R3200" s="7" t="s">
        <v>0</v>
      </c>
      <c r="S3200" s="7">
        <v>8484</v>
      </c>
      <c r="T3200" s="7">
        <v>253</v>
      </c>
      <c r="U3200" s="7">
        <v>99.6</v>
      </c>
      <c r="V3200" s="7" t="s">
        <v>1</v>
      </c>
      <c r="W3200" s="7">
        <v>0</v>
      </c>
      <c r="X3200" s="7">
        <v>0</v>
      </c>
      <c r="Y3200" s="7" t="s">
        <v>2692</v>
      </c>
      <c r="Z3200" s="7" t="s">
        <v>13747</v>
      </c>
      <c r="AA3200" s="7" t="s">
        <v>222</v>
      </c>
    </row>
    <row r="3201" spans="1:27" x14ac:dyDescent="0.35">
      <c r="A3201" s="7" t="s">
        <v>0</v>
      </c>
      <c r="B3201" s="7">
        <v>12511</v>
      </c>
      <c r="C3201" s="7">
        <v>253</v>
      </c>
      <c r="D3201" s="7">
        <v>99.6</v>
      </c>
      <c r="E3201" s="7" t="s">
        <v>1</v>
      </c>
      <c r="F3201" s="7">
        <v>0</v>
      </c>
      <c r="G3201" s="7">
        <v>0</v>
      </c>
      <c r="H3201" s="7" t="s">
        <v>2700</v>
      </c>
      <c r="I3201" s="7" t="s">
        <v>13750</v>
      </c>
      <c r="J3201" s="7" t="s">
        <v>1351</v>
      </c>
      <c r="R3201" s="7" t="s">
        <v>0</v>
      </c>
      <c r="S3201" s="7">
        <v>12511</v>
      </c>
      <c r="T3201" s="7">
        <v>253</v>
      </c>
      <c r="U3201" s="7">
        <v>99.6</v>
      </c>
      <c r="V3201" s="7" t="s">
        <v>1</v>
      </c>
      <c r="W3201" s="7">
        <v>0</v>
      </c>
      <c r="X3201" s="7">
        <v>0</v>
      </c>
      <c r="Y3201" s="7" t="s">
        <v>2700</v>
      </c>
      <c r="Z3201" s="7" t="s">
        <v>13750</v>
      </c>
      <c r="AA3201" s="7" t="s">
        <v>1351</v>
      </c>
    </row>
    <row r="3202" spans="1:27" x14ac:dyDescent="0.35">
      <c r="A3202" s="7" t="s">
        <v>0</v>
      </c>
      <c r="B3202" s="7">
        <v>12511</v>
      </c>
      <c r="C3202" s="7">
        <v>253</v>
      </c>
      <c r="D3202" s="7">
        <v>99.6</v>
      </c>
      <c r="E3202" s="7" t="s">
        <v>1</v>
      </c>
      <c r="F3202" s="7">
        <v>0</v>
      </c>
      <c r="G3202" s="7">
        <v>0</v>
      </c>
      <c r="H3202" s="7" t="s">
        <v>2700</v>
      </c>
      <c r="I3202" s="7" t="s">
        <v>13751</v>
      </c>
      <c r="J3202" s="7" t="s">
        <v>1351</v>
      </c>
      <c r="R3202" s="7" t="s">
        <v>0</v>
      </c>
      <c r="S3202" s="7">
        <v>12511</v>
      </c>
      <c r="T3202" s="7">
        <v>253</v>
      </c>
      <c r="U3202" s="7">
        <v>99.6</v>
      </c>
      <c r="V3202" s="7" t="s">
        <v>1</v>
      </c>
      <c r="W3202" s="7">
        <v>0</v>
      </c>
      <c r="X3202" s="7">
        <v>0</v>
      </c>
      <c r="Y3202" s="7" t="s">
        <v>2700</v>
      </c>
      <c r="Z3202" s="7" t="s">
        <v>13751</v>
      </c>
      <c r="AA3202" s="7" t="s">
        <v>1351</v>
      </c>
    </row>
    <row r="3203" spans="1:27" x14ac:dyDescent="0.35">
      <c r="A3203" s="7" t="s">
        <v>0</v>
      </c>
      <c r="B3203" s="7">
        <v>11942</v>
      </c>
      <c r="C3203" s="7">
        <v>253</v>
      </c>
      <c r="D3203" s="7">
        <v>99.2</v>
      </c>
      <c r="E3203" s="7" t="s">
        <v>1</v>
      </c>
      <c r="F3203" s="7">
        <v>0</v>
      </c>
      <c r="G3203" s="7">
        <v>0</v>
      </c>
      <c r="H3203" s="7" t="s">
        <v>2695</v>
      </c>
      <c r="I3203" s="7" t="s">
        <v>13748</v>
      </c>
      <c r="J3203" s="7" t="s">
        <v>754</v>
      </c>
      <c r="R3203" s="7" t="s">
        <v>0</v>
      </c>
      <c r="S3203" s="7">
        <v>11942</v>
      </c>
      <c r="T3203" s="7">
        <v>253</v>
      </c>
      <c r="U3203" s="7">
        <v>99.2</v>
      </c>
      <c r="V3203" s="7" t="s">
        <v>1</v>
      </c>
      <c r="W3203" s="7">
        <v>0</v>
      </c>
      <c r="X3203" s="7">
        <v>0</v>
      </c>
      <c r="Y3203" s="7" t="s">
        <v>2695</v>
      </c>
      <c r="Z3203" s="7" t="s">
        <v>13748</v>
      </c>
      <c r="AA3203" s="7" t="s">
        <v>754</v>
      </c>
    </row>
    <row r="3204" spans="1:27" x14ac:dyDescent="0.35">
      <c r="A3204" s="7" t="s">
        <v>0</v>
      </c>
      <c r="B3204" s="7">
        <v>8484</v>
      </c>
      <c r="C3204" s="7">
        <v>253</v>
      </c>
      <c r="D3204" s="7">
        <v>99.2</v>
      </c>
      <c r="E3204" s="7" t="s">
        <v>1</v>
      </c>
      <c r="F3204" s="7">
        <v>0</v>
      </c>
      <c r="G3204" s="7">
        <v>0</v>
      </c>
      <c r="H3204" s="7" t="s">
        <v>2692</v>
      </c>
      <c r="I3204" s="7" t="s">
        <v>13753</v>
      </c>
      <c r="J3204" s="7" t="s">
        <v>222</v>
      </c>
      <c r="R3204" s="7" t="s">
        <v>0</v>
      </c>
      <c r="S3204" s="7">
        <v>8484</v>
      </c>
      <c r="T3204" s="7">
        <v>253</v>
      </c>
      <c r="U3204" s="7">
        <v>99.2</v>
      </c>
      <c r="V3204" s="7" t="s">
        <v>1</v>
      </c>
      <c r="W3204" s="7">
        <v>0</v>
      </c>
      <c r="X3204" s="7">
        <v>0</v>
      </c>
      <c r="Y3204" s="7" t="s">
        <v>2692</v>
      </c>
      <c r="Z3204" s="7" t="s">
        <v>13753</v>
      </c>
      <c r="AA3204" s="7" t="s">
        <v>222</v>
      </c>
    </row>
    <row r="3205" spans="1:27" x14ac:dyDescent="0.35">
      <c r="A3205" s="7" t="s">
        <v>0</v>
      </c>
      <c r="B3205" s="7">
        <v>5193</v>
      </c>
      <c r="C3205" s="7">
        <v>253</v>
      </c>
      <c r="D3205" s="7">
        <v>98.8</v>
      </c>
      <c r="E3205" s="7" t="s">
        <v>1</v>
      </c>
      <c r="F3205" s="7">
        <v>0</v>
      </c>
      <c r="G3205" s="7">
        <v>0</v>
      </c>
      <c r="H3205" s="7" t="s">
        <v>2723</v>
      </c>
      <c r="I3205" s="7" t="s">
        <v>13752</v>
      </c>
      <c r="J3205" s="7" t="s">
        <v>1816</v>
      </c>
      <c r="R3205" s="7" t="s">
        <v>0</v>
      </c>
      <c r="S3205" s="7">
        <v>5193</v>
      </c>
      <c r="T3205" s="7">
        <v>253</v>
      </c>
      <c r="U3205" s="7">
        <v>98.8</v>
      </c>
      <c r="V3205" s="7" t="s">
        <v>1</v>
      </c>
      <c r="W3205" s="7">
        <v>0</v>
      </c>
      <c r="X3205" s="7">
        <v>0</v>
      </c>
      <c r="Y3205" s="7" t="s">
        <v>2723</v>
      </c>
      <c r="Z3205" s="7" t="s">
        <v>13752</v>
      </c>
      <c r="AA3205" s="7" t="s">
        <v>1816</v>
      </c>
    </row>
    <row r="3206" spans="1:27" x14ac:dyDescent="0.35">
      <c r="A3206" s="7" t="s">
        <v>0</v>
      </c>
      <c r="B3206" s="7">
        <v>8484</v>
      </c>
      <c r="C3206" s="7">
        <v>253</v>
      </c>
      <c r="D3206" s="7">
        <v>99.2</v>
      </c>
      <c r="E3206" s="7" t="s">
        <v>1</v>
      </c>
      <c r="F3206" s="7">
        <v>0</v>
      </c>
      <c r="G3206" s="7">
        <v>0</v>
      </c>
      <c r="H3206" s="7" t="s">
        <v>2692</v>
      </c>
      <c r="I3206" s="7" t="s">
        <v>13754</v>
      </c>
      <c r="J3206" s="7" t="s">
        <v>222</v>
      </c>
      <c r="R3206" s="7" t="s">
        <v>0</v>
      </c>
      <c r="S3206" s="7">
        <v>8484</v>
      </c>
      <c r="T3206" s="7">
        <v>253</v>
      </c>
      <c r="U3206" s="7">
        <v>99.2</v>
      </c>
      <c r="V3206" s="7" t="s">
        <v>1</v>
      </c>
      <c r="W3206" s="7">
        <v>0</v>
      </c>
      <c r="X3206" s="7">
        <v>0</v>
      </c>
      <c r="Y3206" s="7" t="s">
        <v>2692</v>
      </c>
      <c r="Z3206" s="7" t="s">
        <v>13754</v>
      </c>
      <c r="AA3206" s="7" t="s">
        <v>222</v>
      </c>
    </row>
    <row r="3207" spans="1:27" x14ac:dyDescent="0.35">
      <c r="A3207" s="7" t="s">
        <v>0</v>
      </c>
      <c r="B3207" s="7">
        <v>8484</v>
      </c>
      <c r="C3207" s="7">
        <v>253</v>
      </c>
      <c r="D3207" s="7">
        <v>98.4</v>
      </c>
      <c r="E3207" s="7" t="s">
        <v>1</v>
      </c>
      <c r="F3207" s="7">
        <v>0</v>
      </c>
      <c r="G3207" s="7">
        <v>0</v>
      </c>
      <c r="H3207" s="7" t="s">
        <v>2692</v>
      </c>
      <c r="I3207" s="7" t="s">
        <v>13756</v>
      </c>
      <c r="J3207" s="7" t="s">
        <v>222</v>
      </c>
      <c r="R3207" s="7" t="s">
        <v>0</v>
      </c>
      <c r="S3207" s="7">
        <v>8484</v>
      </c>
      <c r="T3207" s="7">
        <v>253</v>
      </c>
      <c r="U3207" s="7">
        <v>98.4</v>
      </c>
      <c r="V3207" s="7" t="s">
        <v>1</v>
      </c>
      <c r="W3207" s="7">
        <v>0</v>
      </c>
      <c r="X3207" s="7">
        <v>0</v>
      </c>
      <c r="Y3207" s="7" t="s">
        <v>2692</v>
      </c>
      <c r="Z3207" s="7" t="s">
        <v>13756</v>
      </c>
      <c r="AA3207" s="7" t="s">
        <v>222</v>
      </c>
    </row>
    <row r="3208" spans="1:27" x14ac:dyDescent="0.35">
      <c r="A3208" s="7" t="s">
        <v>0</v>
      </c>
      <c r="B3208" s="7">
        <v>8484</v>
      </c>
      <c r="C3208" s="7">
        <v>253</v>
      </c>
      <c r="D3208" s="7">
        <v>99.2</v>
      </c>
      <c r="E3208" s="7" t="s">
        <v>1</v>
      </c>
      <c r="F3208" s="7">
        <v>0</v>
      </c>
      <c r="G3208" s="7">
        <v>0</v>
      </c>
      <c r="H3208" s="7" t="s">
        <v>2692</v>
      </c>
      <c r="I3208" s="7" t="s">
        <v>13755</v>
      </c>
      <c r="J3208" s="7" t="s">
        <v>222</v>
      </c>
      <c r="R3208" s="7" t="s">
        <v>0</v>
      </c>
      <c r="S3208" s="7">
        <v>8484</v>
      </c>
      <c r="T3208" s="7">
        <v>253</v>
      </c>
      <c r="U3208" s="7">
        <v>99.2</v>
      </c>
      <c r="V3208" s="7" t="s">
        <v>1</v>
      </c>
      <c r="W3208" s="7">
        <v>0</v>
      </c>
      <c r="X3208" s="7">
        <v>0</v>
      </c>
      <c r="Y3208" s="7" t="s">
        <v>2692</v>
      </c>
      <c r="Z3208" s="7" t="s">
        <v>13755</v>
      </c>
      <c r="AA3208" s="7" t="s">
        <v>222</v>
      </c>
    </row>
    <row r="3209" spans="1:27" x14ac:dyDescent="0.35">
      <c r="A3209" s="7" t="s">
        <v>0</v>
      </c>
      <c r="B3209" s="7">
        <v>8484</v>
      </c>
      <c r="C3209" s="7">
        <v>253</v>
      </c>
      <c r="D3209" s="7">
        <v>99.6</v>
      </c>
      <c r="E3209" s="7" t="s">
        <v>1</v>
      </c>
      <c r="F3209" s="7">
        <v>0</v>
      </c>
      <c r="G3209" s="7">
        <v>0</v>
      </c>
      <c r="H3209" s="7" t="s">
        <v>2692</v>
      </c>
      <c r="I3209" s="7" t="s">
        <v>13757</v>
      </c>
      <c r="J3209" s="7" t="s">
        <v>222</v>
      </c>
      <c r="R3209" s="7" t="s">
        <v>0</v>
      </c>
      <c r="S3209" s="7">
        <v>8484</v>
      </c>
      <c r="T3209" s="7">
        <v>253</v>
      </c>
      <c r="U3209" s="7">
        <v>99.6</v>
      </c>
      <c r="V3209" s="7" t="s">
        <v>1</v>
      </c>
      <c r="W3209" s="7">
        <v>0</v>
      </c>
      <c r="X3209" s="7">
        <v>0</v>
      </c>
      <c r="Y3209" s="7" t="s">
        <v>2692</v>
      </c>
      <c r="Z3209" s="7" t="s">
        <v>13757</v>
      </c>
      <c r="AA3209" s="7" t="s">
        <v>222</v>
      </c>
    </row>
    <row r="3210" spans="1:27" x14ac:dyDescent="0.35">
      <c r="A3210" s="7" t="s">
        <v>0</v>
      </c>
      <c r="B3210" s="7">
        <v>8484</v>
      </c>
      <c r="C3210" s="7">
        <v>253</v>
      </c>
      <c r="D3210" s="7">
        <v>98.8</v>
      </c>
      <c r="E3210" s="7" t="s">
        <v>1</v>
      </c>
      <c r="F3210" s="7">
        <v>0</v>
      </c>
      <c r="G3210" s="7">
        <v>0</v>
      </c>
      <c r="H3210" s="7" t="s">
        <v>2692</v>
      </c>
      <c r="I3210" s="7" t="s">
        <v>13760</v>
      </c>
      <c r="J3210" s="7" t="s">
        <v>222</v>
      </c>
      <c r="R3210" s="7" t="s">
        <v>0</v>
      </c>
      <c r="S3210" s="7">
        <v>8484</v>
      </c>
      <c r="T3210" s="7">
        <v>253</v>
      </c>
      <c r="U3210" s="7">
        <v>98.8</v>
      </c>
      <c r="V3210" s="7" t="s">
        <v>1</v>
      </c>
      <c r="W3210" s="7">
        <v>0</v>
      </c>
      <c r="X3210" s="7">
        <v>0</v>
      </c>
      <c r="Y3210" s="7" t="s">
        <v>2692</v>
      </c>
      <c r="Z3210" s="7" t="s">
        <v>13760</v>
      </c>
      <c r="AA3210" s="7" t="s">
        <v>222</v>
      </c>
    </row>
    <row r="3211" spans="1:27" x14ac:dyDescent="0.35">
      <c r="A3211" s="7" t="s">
        <v>0</v>
      </c>
      <c r="B3211" s="7">
        <v>4190</v>
      </c>
      <c r="C3211" s="7">
        <v>253</v>
      </c>
      <c r="D3211" s="7">
        <v>99.2</v>
      </c>
      <c r="E3211" s="7" t="s">
        <v>1</v>
      </c>
      <c r="F3211" s="7">
        <v>0</v>
      </c>
      <c r="G3211" s="7">
        <v>0</v>
      </c>
      <c r="H3211" s="7" t="s">
        <v>2690</v>
      </c>
      <c r="I3211" s="7" t="s">
        <v>13758</v>
      </c>
      <c r="J3211" s="7" t="s">
        <v>55</v>
      </c>
      <c r="R3211" s="7" t="s">
        <v>0</v>
      </c>
      <c r="S3211" s="7">
        <v>4190</v>
      </c>
      <c r="T3211" s="7">
        <v>253</v>
      </c>
      <c r="U3211" s="7">
        <v>99.2</v>
      </c>
      <c r="V3211" s="7" t="s">
        <v>1</v>
      </c>
      <c r="W3211" s="7">
        <v>0</v>
      </c>
      <c r="X3211" s="7">
        <v>0</v>
      </c>
      <c r="Y3211" s="7" t="s">
        <v>2690</v>
      </c>
      <c r="Z3211" s="7" t="s">
        <v>13758</v>
      </c>
      <c r="AA3211" s="7" t="s">
        <v>55</v>
      </c>
    </row>
    <row r="3212" spans="1:27" x14ac:dyDescent="0.35">
      <c r="A3212" s="7" t="s">
        <v>0</v>
      </c>
      <c r="B3212" s="7">
        <v>8484</v>
      </c>
      <c r="C3212" s="7">
        <v>253</v>
      </c>
      <c r="D3212" s="7">
        <v>99.6</v>
      </c>
      <c r="E3212" s="7" t="s">
        <v>1</v>
      </c>
      <c r="F3212" s="7">
        <v>0</v>
      </c>
      <c r="G3212" s="7">
        <v>0</v>
      </c>
      <c r="H3212" s="7" t="s">
        <v>2692</v>
      </c>
      <c r="I3212" s="7" t="s">
        <v>13759</v>
      </c>
      <c r="J3212" s="7" t="s">
        <v>222</v>
      </c>
      <c r="R3212" s="7" t="s">
        <v>0</v>
      </c>
      <c r="S3212" s="7">
        <v>8484</v>
      </c>
      <c r="T3212" s="7">
        <v>253</v>
      </c>
      <c r="U3212" s="7">
        <v>99.6</v>
      </c>
      <c r="V3212" s="7" t="s">
        <v>1</v>
      </c>
      <c r="W3212" s="7">
        <v>0</v>
      </c>
      <c r="X3212" s="7">
        <v>0</v>
      </c>
      <c r="Y3212" s="7" t="s">
        <v>2692</v>
      </c>
      <c r="Z3212" s="7" t="s">
        <v>13759</v>
      </c>
      <c r="AA3212" s="7" t="s">
        <v>222</v>
      </c>
    </row>
    <row r="3213" spans="1:27" x14ac:dyDescent="0.35">
      <c r="A3213" s="7" t="s">
        <v>0</v>
      </c>
      <c r="B3213" s="7">
        <v>8484</v>
      </c>
      <c r="C3213" s="7">
        <v>253</v>
      </c>
      <c r="D3213" s="7">
        <v>99.2</v>
      </c>
      <c r="E3213" s="7" t="s">
        <v>1</v>
      </c>
      <c r="F3213" s="7">
        <v>0</v>
      </c>
      <c r="G3213" s="7">
        <v>0</v>
      </c>
      <c r="H3213" s="7" t="s">
        <v>2692</v>
      </c>
      <c r="I3213" s="7" t="s">
        <v>13762</v>
      </c>
      <c r="J3213" s="7" t="s">
        <v>222</v>
      </c>
      <c r="R3213" s="7" t="s">
        <v>0</v>
      </c>
      <c r="S3213" s="7">
        <v>8484</v>
      </c>
      <c r="T3213" s="7">
        <v>253</v>
      </c>
      <c r="U3213" s="7">
        <v>99.2</v>
      </c>
      <c r="V3213" s="7" t="s">
        <v>1</v>
      </c>
      <c r="W3213" s="7">
        <v>0</v>
      </c>
      <c r="X3213" s="7">
        <v>0</v>
      </c>
      <c r="Y3213" s="7" t="s">
        <v>2692</v>
      </c>
      <c r="Z3213" s="7" t="s">
        <v>13762</v>
      </c>
      <c r="AA3213" s="7" t="s">
        <v>222</v>
      </c>
    </row>
    <row r="3214" spans="1:27" x14ac:dyDescent="0.35">
      <c r="A3214" s="7" t="s">
        <v>0</v>
      </c>
      <c r="B3214" s="7">
        <v>4190</v>
      </c>
      <c r="C3214" s="7">
        <v>253</v>
      </c>
      <c r="D3214" s="7">
        <v>98.8</v>
      </c>
      <c r="E3214" s="7" t="s">
        <v>1</v>
      </c>
      <c r="F3214" s="7">
        <v>0</v>
      </c>
      <c r="G3214" s="7">
        <v>0</v>
      </c>
      <c r="H3214" s="7" t="s">
        <v>2690</v>
      </c>
      <c r="I3214" s="7" t="s">
        <v>13763</v>
      </c>
      <c r="J3214" s="7" t="s">
        <v>55</v>
      </c>
      <c r="R3214" s="7" t="s">
        <v>0</v>
      </c>
      <c r="S3214" s="7">
        <v>4190</v>
      </c>
      <c r="T3214" s="7">
        <v>253</v>
      </c>
      <c r="U3214" s="7">
        <v>98.8</v>
      </c>
      <c r="V3214" s="7" t="s">
        <v>1</v>
      </c>
      <c r="W3214" s="7">
        <v>0</v>
      </c>
      <c r="X3214" s="7">
        <v>0</v>
      </c>
      <c r="Y3214" s="7" t="s">
        <v>2690</v>
      </c>
      <c r="Z3214" s="7" t="s">
        <v>13763</v>
      </c>
      <c r="AA3214" s="7" t="s">
        <v>55</v>
      </c>
    </row>
    <row r="3215" spans="1:27" x14ac:dyDescent="0.35">
      <c r="A3215" s="7" t="s">
        <v>0</v>
      </c>
      <c r="B3215" s="7">
        <v>7114</v>
      </c>
      <c r="C3215" s="7">
        <v>253</v>
      </c>
      <c r="D3215" s="7">
        <v>99.6</v>
      </c>
      <c r="E3215" s="7" t="s">
        <v>1</v>
      </c>
      <c r="F3215" s="7">
        <v>0</v>
      </c>
      <c r="G3215" s="7">
        <v>0</v>
      </c>
      <c r="H3215" s="7" t="s">
        <v>2726</v>
      </c>
      <c r="I3215" s="7" t="s">
        <v>13761</v>
      </c>
      <c r="J3215" s="7" t="s">
        <v>2013</v>
      </c>
      <c r="R3215" s="7" t="s">
        <v>0</v>
      </c>
      <c r="S3215" s="7">
        <v>7114</v>
      </c>
      <c r="T3215" s="7">
        <v>253</v>
      </c>
      <c r="U3215" s="7">
        <v>99.6</v>
      </c>
      <c r="V3215" s="7" t="s">
        <v>1</v>
      </c>
      <c r="W3215" s="7">
        <v>0</v>
      </c>
      <c r="X3215" s="7">
        <v>0</v>
      </c>
      <c r="Y3215" s="7" t="s">
        <v>2726</v>
      </c>
      <c r="Z3215" s="7" t="s">
        <v>13761</v>
      </c>
      <c r="AA3215" s="7" t="s">
        <v>2013</v>
      </c>
    </row>
    <row r="3216" spans="1:27" x14ac:dyDescent="0.35">
      <c r="A3216" s="7" t="s">
        <v>0</v>
      </c>
      <c r="B3216" s="7">
        <v>3139</v>
      </c>
      <c r="C3216" s="7">
        <v>253</v>
      </c>
      <c r="D3216" s="7">
        <v>99.6</v>
      </c>
      <c r="E3216" s="7" t="s">
        <v>1</v>
      </c>
      <c r="F3216" s="7">
        <v>0</v>
      </c>
      <c r="G3216" s="7">
        <v>0</v>
      </c>
      <c r="H3216" s="7" t="s">
        <v>2693</v>
      </c>
      <c r="I3216" s="7" t="s">
        <v>13765</v>
      </c>
      <c r="J3216" s="7" t="s">
        <v>527</v>
      </c>
      <c r="R3216" s="7" t="s">
        <v>0</v>
      </c>
      <c r="S3216" s="7">
        <v>3139</v>
      </c>
      <c r="T3216" s="7">
        <v>253</v>
      </c>
      <c r="U3216" s="7">
        <v>99.6</v>
      </c>
      <c r="V3216" s="7" t="s">
        <v>1</v>
      </c>
      <c r="W3216" s="7">
        <v>0</v>
      </c>
      <c r="X3216" s="7">
        <v>0</v>
      </c>
      <c r="Y3216" s="7" t="s">
        <v>2693</v>
      </c>
      <c r="Z3216" s="7" t="s">
        <v>13765</v>
      </c>
      <c r="AA3216" s="7" t="s">
        <v>527</v>
      </c>
    </row>
    <row r="3217" spans="1:27" x14ac:dyDescent="0.35">
      <c r="A3217" s="7" t="s">
        <v>0</v>
      </c>
      <c r="B3217" s="7">
        <v>3139</v>
      </c>
      <c r="C3217" s="7">
        <v>253</v>
      </c>
      <c r="D3217" s="7">
        <v>99.6</v>
      </c>
      <c r="E3217" s="7" t="s">
        <v>1</v>
      </c>
      <c r="F3217" s="7">
        <v>0</v>
      </c>
      <c r="G3217" s="7">
        <v>0</v>
      </c>
      <c r="H3217" s="7" t="s">
        <v>2693</v>
      </c>
      <c r="I3217" s="7" t="s">
        <v>13766</v>
      </c>
      <c r="J3217" s="7" t="s">
        <v>527</v>
      </c>
      <c r="R3217" s="7" t="s">
        <v>0</v>
      </c>
      <c r="S3217" s="7">
        <v>3139</v>
      </c>
      <c r="T3217" s="7">
        <v>253</v>
      </c>
      <c r="U3217" s="7">
        <v>99.6</v>
      </c>
      <c r="V3217" s="7" t="s">
        <v>1</v>
      </c>
      <c r="W3217" s="7">
        <v>0</v>
      </c>
      <c r="X3217" s="7">
        <v>0</v>
      </c>
      <c r="Y3217" s="7" t="s">
        <v>2693</v>
      </c>
      <c r="Z3217" s="7" t="s">
        <v>13766</v>
      </c>
      <c r="AA3217" s="7" t="s">
        <v>527</v>
      </c>
    </row>
    <row r="3218" spans="1:27" x14ac:dyDescent="0.35">
      <c r="A3218" s="7" t="s">
        <v>0</v>
      </c>
      <c r="B3218" s="7">
        <v>8484</v>
      </c>
      <c r="C3218" s="7">
        <v>253</v>
      </c>
      <c r="D3218" s="7">
        <v>99.6</v>
      </c>
      <c r="E3218" s="7" t="s">
        <v>1</v>
      </c>
      <c r="F3218" s="7">
        <v>0</v>
      </c>
      <c r="G3218" s="7">
        <v>0</v>
      </c>
      <c r="H3218" s="7" t="s">
        <v>2692</v>
      </c>
      <c r="I3218" s="7" t="s">
        <v>13764</v>
      </c>
      <c r="J3218" s="7" t="s">
        <v>222</v>
      </c>
      <c r="R3218" s="7" t="s">
        <v>0</v>
      </c>
      <c r="S3218" s="7">
        <v>8484</v>
      </c>
      <c r="T3218" s="7">
        <v>253</v>
      </c>
      <c r="U3218" s="7">
        <v>99.6</v>
      </c>
      <c r="V3218" s="7" t="s">
        <v>1</v>
      </c>
      <c r="W3218" s="7">
        <v>0</v>
      </c>
      <c r="X3218" s="7">
        <v>0</v>
      </c>
      <c r="Y3218" s="7" t="s">
        <v>2692</v>
      </c>
      <c r="Z3218" s="7" t="s">
        <v>13764</v>
      </c>
      <c r="AA3218" s="7" t="s">
        <v>222</v>
      </c>
    </row>
    <row r="3219" spans="1:27" x14ac:dyDescent="0.35">
      <c r="A3219" s="7" t="s">
        <v>0</v>
      </c>
      <c r="B3219" s="7">
        <v>1425</v>
      </c>
      <c r="C3219" s="7">
        <v>253</v>
      </c>
      <c r="D3219" s="7">
        <v>99.6</v>
      </c>
      <c r="E3219" s="7" t="s">
        <v>1</v>
      </c>
      <c r="F3219" s="7">
        <v>0</v>
      </c>
      <c r="G3219" s="7">
        <v>0</v>
      </c>
      <c r="H3219" s="7" t="s">
        <v>2724</v>
      </c>
      <c r="I3219" s="7" t="s">
        <v>13767</v>
      </c>
      <c r="J3219" s="7" t="s">
        <v>1940</v>
      </c>
      <c r="R3219" s="7" t="s">
        <v>0</v>
      </c>
      <c r="S3219" s="7">
        <v>1425</v>
      </c>
      <c r="T3219" s="7">
        <v>253</v>
      </c>
      <c r="U3219" s="7">
        <v>99.6</v>
      </c>
      <c r="V3219" s="7" t="s">
        <v>1</v>
      </c>
      <c r="W3219" s="7">
        <v>0</v>
      </c>
      <c r="X3219" s="7">
        <v>0</v>
      </c>
      <c r="Y3219" s="7" t="s">
        <v>2724</v>
      </c>
      <c r="Z3219" s="7" t="s">
        <v>13767</v>
      </c>
      <c r="AA3219" s="7" t="s">
        <v>1940</v>
      </c>
    </row>
    <row r="3220" spans="1:27" x14ac:dyDescent="0.35">
      <c r="A3220" s="7" t="s">
        <v>0</v>
      </c>
      <c r="B3220" s="7">
        <v>4190</v>
      </c>
      <c r="C3220" s="7">
        <v>253</v>
      </c>
      <c r="D3220" s="7">
        <v>98.4</v>
      </c>
      <c r="E3220" s="7" t="s">
        <v>1</v>
      </c>
      <c r="F3220" s="7">
        <v>0</v>
      </c>
      <c r="G3220" s="7">
        <v>0</v>
      </c>
      <c r="H3220" s="7" t="s">
        <v>2690</v>
      </c>
      <c r="I3220" s="7" t="s">
        <v>13769</v>
      </c>
      <c r="J3220" s="7" t="s">
        <v>55</v>
      </c>
      <c r="R3220" s="7" t="s">
        <v>0</v>
      </c>
      <c r="S3220" s="7">
        <v>4190</v>
      </c>
      <c r="T3220" s="7">
        <v>253</v>
      </c>
      <c r="U3220" s="7">
        <v>98.4</v>
      </c>
      <c r="V3220" s="7" t="s">
        <v>1</v>
      </c>
      <c r="W3220" s="7">
        <v>0</v>
      </c>
      <c r="X3220" s="7">
        <v>0</v>
      </c>
      <c r="Y3220" s="7" t="s">
        <v>2690</v>
      </c>
      <c r="Z3220" s="7" t="s">
        <v>13769</v>
      </c>
      <c r="AA3220" s="7" t="s">
        <v>55</v>
      </c>
    </row>
    <row r="3221" spans="1:27" x14ac:dyDescent="0.35">
      <c r="A3221" s="7" t="s">
        <v>0</v>
      </c>
      <c r="B3221" s="7">
        <v>8484</v>
      </c>
      <c r="C3221" s="7">
        <v>253</v>
      </c>
      <c r="D3221" s="7">
        <v>99.6</v>
      </c>
      <c r="E3221" s="7" t="s">
        <v>1</v>
      </c>
      <c r="F3221" s="7">
        <v>0</v>
      </c>
      <c r="G3221" s="7">
        <v>0</v>
      </c>
      <c r="H3221" s="7" t="s">
        <v>2692</v>
      </c>
      <c r="I3221" s="7" t="s">
        <v>13768</v>
      </c>
      <c r="J3221" s="7" t="s">
        <v>222</v>
      </c>
      <c r="R3221" s="7" t="s">
        <v>0</v>
      </c>
      <c r="S3221" s="7">
        <v>8484</v>
      </c>
      <c r="T3221" s="7">
        <v>253</v>
      </c>
      <c r="U3221" s="7">
        <v>99.6</v>
      </c>
      <c r="V3221" s="7" t="s">
        <v>1</v>
      </c>
      <c r="W3221" s="7">
        <v>0</v>
      </c>
      <c r="X3221" s="7">
        <v>0</v>
      </c>
      <c r="Y3221" s="7" t="s">
        <v>2692</v>
      </c>
      <c r="Z3221" s="7" t="s">
        <v>13768</v>
      </c>
      <c r="AA3221" s="7" t="s">
        <v>222</v>
      </c>
    </row>
    <row r="3222" spans="1:27" x14ac:dyDescent="0.35">
      <c r="A3222" s="7" t="s">
        <v>0</v>
      </c>
      <c r="B3222" s="7">
        <v>8528</v>
      </c>
      <c r="C3222" s="7">
        <v>253</v>
      </c>
      <c r="D3222" s="7">
        <v>100</v>
      </c>
      <c r="E3222" s="7" t="s">
        <v>1</v>
      </c>
      <c r="F3222" s="7">
        <v>0</v>
      </c>
      <c r="G3222" s="7">
        <v>0</v>
      </c>
      <c r="H3222" s="7" t="s">
        <v>13804</v>
      </c>
      <c r="I3222" s="7" t="s">
        <v>13771</v>
      </c>
      <c r="J3222" s="7" t="s">
        <v>3237</v>
      </c>
      <c r="R3222" s="7" t="s">
        <v>0</v>
      </c>
      <c r="S3222" s="7">
        <v>8528</v>
      </c>
      <c r="T3222" s="7">
        <v>253</v>
      </c>
      <c r="U3222" s="7">
        <v>100</v>
      </c>
      <c r="V3222" s="7" t="s">
        <v>1</v>
      </c>
      <c r="W3222" s="7">
        <v>0</v>
      </c>
      <c r="X3222" s="7">
        <v>0</v>
      </c>
      <c r="Y3222" s="7" t="s">
        <v>13804</v>
      </c>
      <c r="Z3222" s="7" t="s">
        <v>13771</v>
      </c>
      <c r="AA3222" s="7" t="s">
        <v>3237</v>
      </c>
    </row>
    <row r="3223" spans="1:27" x14ac:dyDescent="0.35">
      <c r="A3223" s="7" t="s">
        <v>0</v>
      </c>
      <c r="B3223" s="7">
        <v>12511</v>
      </c>
      <c r="C3223" s="7">
        <v>253</v>
      </c>
      <c r="D3223" s="7">
        <v>99.6</v>
      </c>
      <c r="E3223" s="7" t="s">
        <v>1</v>
      </c>
      <c r="F3223" s="7">
        <v>0</v>
      </c>
      <c r="G3223" s="7">
        <v>0</v>
      </c>
      <c r="H3223" s="7" t="s">
        <v>2700</v>
      </c>
      <c r="I3223" s="7" t="s">
        <v>13774</v>
      </c>
      <c r="J3223" s="7" t="s">
        <v>1351</v>
      </c>
      <c r="R3223" s="7" t="s">
        <v>0</v>
      </c>
      <c r="S3223" s="7">
        <v>12511</v>
      </c>
      <c r="T3223" s="7">
        <v>253</v>
      </c>
      <c r="U3223" s="7">
        <v>99.6</v>
      </c>
      <c r="V3223" s="7" t="s">
        <v>1</v>
      </c>
      <c r="W3223" s="7">
        <v>0</v>
      </c>
      <c r="X3223" s="7">
        <v>0</v>
      </c>
      <c r="Y3223" s="7" t="s">
        <v>2700</v>
      </c>
      <c r="Z3223" s="7" t="s">
        <v>13774</v>
      </c>
      <c r="AA3223" s="7" t="s">
        <v>1351</v>
      </c>
    </row>
    <row r="3224" spans="1:27" x14ac:dyDescent="0.35">
      <c r="A3224" s="7" t="s">
        <v>0</v>
      </c>
      <c r="B3224" s="7">
        <v>9344</v>
      </c>
      <c r="C3224" s="7">
        <v>253</v>
      </c>
      <c r="D3224" s="7">
        <v>99.6</v>
      </c>
      <c r="E3224" s="7" t="s">
        <v>1</v>
      </c>
      <c r="F3224" s="7">
        <v>0</v>
      </c>
      <c r="G3224" s="7">
        <v>0</v>
      </c>
      <c r="H3224" s="7" t="s">
        <v>2701</v>
      </c>
      <c r="I3224" s="7" t="s">
        <v>13773</v>
      </c>
      <c r="J3224" s="7" t="s">
        <v>1353</v>
      </c>
      <c r="R3224" s="7" t="s">
        <v>0</v>
      </c>
      <c r="S3224" s="7">
        <v>9344</v>
      </c>
      <c r="T3224" s="7">
        <v>253</v>
      </c>
      <c r="U3224" s="7">
        <v>99.6</v>
      </c>
      <c r="V3224" s="7" t="s">
        <v>1</v>
      </c>
      <c r="W3224" s="7">
        <v>0</v>
      </c>
      <c r="X3224" s="7">
        <v>0</v>
      </c>
      <c r="Y3224" s="7" t="s">
        <v>2701</v>
      </c>
      <c r="Z3224" s="7" t="s">
        <v>13773</v>
      </c>
      <c r="AA3224" s="7" t="s">
        <v>1353</v>
      </c>
    </row>
    <row r="3225" spans="1:27" x14ac:dyDescent="0.35">
      <c r="A3225" s="7" t="s">
        <v>0</v>
      </c>
      <c r="B3225" s="7">
        <v>8484</v>
      </c>
      <c r="C3225" s="7">
        <v>253</v>
      </c>
      <c r="D3225" s="7">
        <v>99.6</v>
      </c>
      <c r="E3225" s="7" t="s">
        <v>1</v>
      </c>
      <c r="F3225" s="7">
        <v>0</v>
      </c>
      <c r="G3225" s="7">
        <v>0</v>
      </c>
      <c r="H3225" s="7" t="s">
        <v>2692</v>
      </c>
      <c r="I3225" s="7" t="s">
        <v>13772</v>
      </c>
      <c r="J3225" s="7" t="s">
        <v>222</v>
      </c>
      <c r="R3225" s="7" t="s">
        <v>0</v>
      </c>
      <c r="S3225" s="7">
        <v>8484</v>
      </c>
      <c r="T3225" s="7">
        <v>253</v>
      </c>
      <c r="U3225" s="7">
        <v>99.6</v>
      </c>
      <c r="V3225" s="7" t="s">
        <v>1</v>
      </c>
      <c r="W3225" s="7">
        <v>0</v>
      </c>
      <c r="X3225" s="7">
        <v>0</v>
      </c>
      <c r="Y3225" s="7" t="s">
        <v>2692</v>
      </c>
      <c r="Z3225" s="7" t="s">
        <v>13772</v>
      </c>
      <c r="AA3225" s="7" t="s">
        <v>222</v>
      </c>
    </row>
    <row r="3226" spans="1:27" x14ac:dyDescent="0.35">
      <c r="A3226" s="7" t="s">
        <v>0</v>
      </c>
      <c r="B3226" s="7">
        <v>8484</v>
      </c>
      <c r="C3226" s="7">
        <v>253</v>
      </c>
      <c r="D3226" s="7">
        <v>99.6</v>
      </c>
      <c r="E3226" s="7" t="s">
        <v>1</v>
      </c>
      <c r="F3226" s="7">
        <v>0</v>
      </c>
      <c r="G3226" s="7">
        <v>0</v>
      </c>
      <c r="H3226" s="7" t="s">
        <v>2692</v>
      </c>
      <c r="I3226" s="7" t="s">
        <v>13770</v>
      </c>
      <c r="J3226" s="7" t="s">
        <v>222</v>
      </c>
      <c r="R3226" s="7" t="s">
        <v>0</v>
      </c>
      <c r="S3226" s="7">
        <v>8484</v>
      </c>
      <c r="T3226" s="7">
        <v>253</v>
      </c>
      <c r="U3226" s="7">
        <v>99.6</v>
      </c>
      <c r="V3226" s="7" t="s">
        <v>1</v>
      </c>
      <c r="W3226" s="7">
        <v>0</v>
      </c>
      <c r="X3226" s="7">
        <v>0</v>
      </c>
      <c r="Y3226" s="7" t="s">
        <v>2692</v>
      </c>
      <c r="Z3226" s="7" t="s">
        <v>13770</v>
      </c>
      <c r="AA3226" s="7" t="s">
        <v>222</v>
      </c>
    </row>
    <row r="3227" spans="1:27" x14ac:dyDescent="0.35">
      <c r="A3227" s="7" t="s">
        <v>0</v>
      </c>
      <c r="B3227" s="7">
        <v>4312</v>
      </c>
      <c r="C3227" s="7">
        <v>253</v>
      </c>
      <c r="D3227" s="7">
        <v>99.6</v>
      </c>
      <c r="E3227" s="7" t="s">
        <v>1</v>
      </c>
      <c r="F3227" s="7">
        <v>0</v>
      </c>
      <c r="G3227" s="7">
        <v>0</v>
      </c>
      <c r="H3227" s="7" t="s">
        <v>2691</v>
      </c>
      <c r="I3227" s="7" t="s">
        <v>13776</v>
      </c>
      <c r="J3227" s="7" t="s">
        <v>51</v>
      </c>
      <c r="R3227" s="7" t="s">
        <v>0</v>
      </c>
      <c r="S3227" s="7">
        <v>4312</v>
      </c>
      <c r="T3227" s="7">
        <v>253</v>
      </c>
      <c r="U3227" s="7">
        <v>99.6</v>
      </c>
      <c r="V3227" s="7" t="s">
        <v>1</v>
      </c>
      <c r="W3227" s="7">
        <v>0</v>
      </c>
      <c r="X3227" s="7">
        <v>0</v>
      </c>
      <c r="Y3227" s="7" t="s">
        <v>2691</v>
      </c>
      <c r="Z3227" s="7" t="s">
        <v>13776</v>
      </c>
      <c r="AA3227" s="7" t="s">
        <v>51</v>
      </c>
    </row>
    <row r="3228" spans="1:27" x14ac:dyDescent="0.35">
      <c r="A3228" s="7" t="s">
        <v>0</v>
      </c>
      <c r="B3228" s="7">
        <v>4190</v>
      </c>
      <c r="C3228" s="7">
        <v>253</v>
      </c>
      <c r="D3228" s="7">
        <v>99.6</v>
      </c>
      <c r="E3228" s="7" t="s">
        <v>1</v>
      </c>
      <c r="F3228" s="7">
        <v>0</v>
      </c>
      <c r="G3228" s="7">
        <v>0</v>
      </c>
      <c r="H3228" s="7" t="s">
        <v>2690</v>
      </c>
      <c r="I3228" s="7" t="s">
        <v>13777</v>
      </c>
      <c r="J3228" s="7" t="s">
        <v>55</v>
      </c>
      <c r="R3228" s="7" t="s">
        <v>0</v>
      </c>
      <c r="S3228" s="7">
        <v>4190</v>
      </c>
      <c r="T3228" s="7">
        <v>253</v>
      </c>
      <c r="U3228" s="7">
        <v>99.6</v>
      </c>
      <c r="V3228" s="7" t="s">
        <v>1</v>
      </c>
      <c r="W3228" s="7">
        <v>0</v>
      </c>
      <c r="X3228" s="7">
        <v>0</v>
      </c>
      <c r="Y3228" s="7" t="s">
        <v>2690</v>
      </c>
      <c r="Z3228" s="7" t="s">
        <v>13777</v>
      </c>
      <c r="AA3228" s="7" t="s">
        <v>55</v>
      </c>
    </row>
    <row r="3229" spans="1:27" x14ac:dyDescent="0.35">
      <c r="A3229" s="7" t="s">
        <v>0</v>
      </c>
      <c r="B3229" s="7">
        <v>5780</v>
      </c>
      <c r="C3229" s="7">
        <v>253</v>
      </c>
      <c r="D3229" s="7">
        <v>99.6</v>
      </c>
      <c r="E3229" s="7" t="s">
        <v>1</v>
      </c>
      <c r="F3229" s="7">
        <v>0</v>
      </c>
      <c r="G3229" s="7">
        <v>0</v>
      </c>
      <c r="H3229" s="7" t="s">
        <v>2722</v>
      </c>
      <c r="I3229" s="7" t="s">
        <v>13778</v>
      </c>
      <c r="J3229" s="7" t="s">
        <v>1771</v>
      </c>
      <c r="R3229" s="7" t="s">
        <v>0</v>
      </c>
      <c r="S3229" s="7">
        <v>5780</v>
      </c>
      <c r="T3229" s="7">
        <v>253</v>
      </c>
      <c r="U3229" s="7">
        <v>99.6</v>
      </c>
      <c r="V3229" s="7" t="s">
        <v>1</v>
      </c>
      <c r="W3229" s="7">
        <v>0</v>
      </c>
      <c r="X3229" s="7">
        <v>0</v>
      </c>
      <c r="Y3229" s="7" t="s">
        <v>2722</v>
      </c>
      <c r="Z3229" s="7" t="s">
        <v>13778</v>
      </c>
      <c r="AA3229" s="7" t="s">
        <v>1771</v>
      </c>
    </row>
    <row r="3230" spans="1:27" x14ac:dyDescent="0.35">
      <c r="A3230" s="7" t="s">
        <v>0</v>
      </c>
      <c r="B3230" s="7">
        <v>8484</v>
      </c>
      <c r="C3230" s="7">
        <v>253</v>
      </c>
      <c r="D3230" s="7">
        <v>99.6</v>
      </c>
      <c r="E3230" s="7" t="s">
        <v>1</v>
      </c>
      <c r="F3230" s="7">
        <v>0</v>
      </c>
      <c r="G3230" s="7">
        <v>0</v>
      </c>
      <c r="H3230" s="7" t="s">
        <v>2692</v>
      </c>
      <c r="I3230" s="7" t="s">
        <v>13775</v>
      </c>
      <c r="J3230" s="7" t="s">
        <v>222</v>
      </c>
      <c r="R3230" s="7" t="s">
        <v>0</v>
      </c>
      <c r="S3230" s="7">
        <v>8484</v>
      </c>
      <c r="T3230" s="7">
        <v>253</v>
      </c>
      <c r="U3230" s="7">
        <v>99.6</v>
      </c>
      <c r="V3230" s="7" t="s">
        <v>1</v>
      </c>
      <c r="W3230" s="7">
        <v>0</v>
      </c>
      <c r="X3230" s="7">
        <v>0</v>
      </c>
      <c r="Y3230" s="7" t="s">
        <v>2692</v>
      </c>
      <c r="Z3230" s="7" t="s">
        <v>13775</v>
      </c>
      <c r="AA3230" s="7" t="s">
        <v>222</v>
      </c>
    </row>
    <row r="3231" spans="1:27" x14ac:dyDescent="0.35">
      <c r="A3231" s="7" t="s">
        <v>0</v>
      </c>
      <c r="B3231" s="7">
        <v>4539</v>
      </c>
      <c r="C3231" s="7">
        <v>253</v>
      </c>
      <c r="D3231" s="7">
        <v>98.8</v>
      </c>
      <c r="E3231" s="7" t="s">
        <v>1</v>
      </c>
      <c r="F3231" s="7">
        <v>0</v>
      </c>
      <c r="G3231" s="7">
        <v>0</v>
      </c>
      <c r="H3231" s="7" t="s">
        <v>2696</v>
      </c>
      <c r="I3231" s="7" t="s">
        <v>13782</v>
      </c>
      <c r="J3231" s="7" t="s">
        <v>1970</v>
      </c>
      <c r="R3231" s="7" t="s">
        <v>0</v>
      </c>
      <c r="S3231" s="7">
        <v>4539</v>
      </c>
      <c r="T3231" s="7">
        <v>253</v>
      </c>
      <c r="U3231" s="7">
        <v>98.8</v>
      </c>
      <c r="V3231" s="7" t="s">
        <v>1</v>
      </c>
      <c r="W3231" s="7">
        <v>0</v>
      </c>
      <c r="X3231" s="7">
        <v>0</v>
      </c>
      <c r="Y3231" s="7" t="s">
        <v>2696</v>
      </c>
      <c r="Z3231" s="7" t="s">
        <v>13782</v>
      </c>
      <c r="AA3231" s="7" t="s">
        <v>1970</v>
      </c>
    </row>
    <row r="3232" spans="1:27" x14ac:dyDescent="0.35">
      <c r="A3232" s="7" t="s">
        <v>0</v>
      </c>
      <c r="B3232" s="7">
        <v>8484</v>
      </c>
      <c r="C3232" s="7">
        <v>253</v>
      </c>
      <c r="D3232" s="7">
        <v>99.2</v>
      </c>
      <c r="E3232" s="7" t="s">
        <v>1</v>
      </c>
      <c r="F3232" s="7">
        <v>0</v>
      </c>
      <c r="G3232" s="7">
        <v>0</v>
      </c>
      <c r="H3232" s="7" t="s">
        <v>2692</v>
      </c>
      <c r="I3232" s="7" t="s">
        <v>13779</v>
      </c>
      <c r="J3232" s="7" t="s">
        <v>222</v>
      </c>
      <c r="R3232" s="7" t="s">
        <v>0</v>
      </c>
      <c r="S3232" s="7">
        <v>8484</v>
      </c>
      <c r="T3232" s="7">
        <v>253</v>
      </c>
      <c r="U3232" s="7">
        <v>99.2</v>
      </c>
      <c r="V3232" s="7" t="s">
        <v>1</v>
      </c>
      <c r="W3232" s="7">
        <v>0</v>
      </c>
      <c r="X3232" s="7">
        <v>0</v>
      </c>
      <c r="Y3232" s="7" t="s">
        <v>2692</v>
      </c>
      <c r="Z3232" s="7" t="s">
        <v>13779</v>
      </c>
      <c r="AA3232" s="7" t="s">
        <v>222</v>
      </c>
    </row>
    <row r="3233" spans="1:27" x14ac:dyDescent="0.35">
      <c r="A3233" s="7" t="s">
        <v>0</v>
      </c>
      <c r="B3233" s="7">
        <v>8484</v>
      </c>
      <c r="C3233" s="7">
        <v>253</v>
      </c>
      <c r="D3233" s="7">
        <v>99.6</v>
      </c>
      <c r="E3233" s="7" t="s">
        <v>1</v>
      </c>
      <c r="F3233" s="7">
        <v>0</v>
      </c>
      <c r="G3233" s="7">
        <v>0</v>
      </c>
      <c r="H3233" s="7" t="s">
        <v>2692</v>
      </c>
      <c r="I3233" s="7" t="s">
        <v>13781</v>
      </c>
      <c r="J3233" s="7" t="s">
        <v>222</v>
      </c>
      <c r="R3233" s="7" t="s">
        <v>0</v>
      </c>
      <c r="S3233" s="7">
        <v>8484</v>
      </c>
      <c r="T3233" s="7">
        <v>253</v>
      </c>
      <c r="U3233" s="7">
        <v>99.6</v>
      </c>
      <c r="V3233" s="7" t="s">
        <v>1</v>
      </c>
      <c r="W3233" s="7">
        <v>0</v>
      </c>
      <c r="X3233" s="7">
        <v>0</v>
      </c>
      <c r="Y3233" s="7" t="s">
        <v>2692</v>
      </c>
      <c r="Z3233" s="7" t="s">
        <v>13781</v>
      </c>
      <c r="AA3233" s="7" t="s">
        <v>222</v>
      </c>
    </row>
    <row r="3234" spans="1:27" x14ac:dyDescent="0.35">
      <c r="A3234" s="7" t="s">
        <v>0</v>
      </c>
      <c r="B3234" s="7">
        <v>8484</v>
      </c>
      <c r="C3234" s="7">
        <v>253</v>
      </c>
      <c r="D3234" s="7">
        <v>99.6</v>
      </c>
      <c r="E3234" s="7" t="s">
        <v>1</v>
      </c>
      <c r="F3234" s="7">
        <v>0</v>
      </c>
      <c r="G3234" s="7">
        <v>0</v>
      </c>
      <c r="H3234" s="7" t="s">
        <v>2692</v>
      </c>
      <c r="I3234" s="7" t="s">
        <v>13780</v>
      </c>
      <c r="J3234" s="7" t="s">
        <v>222</v>
      </c>
      <c r="R3234" s="7" t="s">
        <v>0</v>
      </c>
      <c r="S3234" s="7">
        <v>8484</v>
      </c>
      <c r="T3234" s="7">
        <v>253</v>
      </c>
      <c r="U3234" s="7">
        <v>99.6</v>
      </c>
      <c r="V3234" s="7" t="s">
        <v>1</v>
      </c>
      <c r="W3234" s="7">
        <v>0</v>
      </c>
      <c r="X3234" s="7">
        <v>0</v>
      </c>
      <c r="Y3234" s="7" t="s">
        <v>2692</v>
      </c>
      <c r="Z3234" s="7" t="s">
        <v>13780</v>
      </c>
      <c r="AA3234" s="7" t="s">
        <v>222</v>
      </c>
    </row>
    <row r="3235" spans="1:27" x14ac:dyDescent="0.35">
      <c r="A3235" s="7" t="s">
        <v>0</v>
      </c>
      <c r="B3235" s="7">
        <v>4539</v>
      </c>
      <c r="C3235" s="7">
        <v>253</v>
      </c>
      <c r="D3235" s="7">
        <v>98.8</v>
      </c>
      <c r="E3235" s="7" t="s">
        <v>1</v>
      </c>
      <c r="F3235" s="7">
        <v>0</v>
      </c>
      <c r="G3235" s="7">
        <v>0</v>
      </c>
      <c r="H3235" s="7" t="s">
        <v>2696</v>
      </c>
      <c r="I3235" s="7" t="s">
        <v>13785</v>
      </c>
      <c r="J3235" s="7" t="s">
        <v>1970</v>
      </c>
      <c r="R3235" s="7" t="s">
        <v>0</v>
      </c>
      <c r="S3235" s="7">
        <v>4539</v>
      </c>
      <c r="T3235" s="7">
        <v>253</v>
      </c>
      <c r="U3235" s="7">
        <v>98.8</v>
      </c>
      <c r="V3235" s="7" t="s">
        <v>1</v>
      </c>
      <c r="W3235" s="7">
        <v>0</v>
      </c>
      <c r="X3235" s="7">
        <v>0</v>
      </c>
      <c r="Y3235" s="7" t="s">
        <v>2696</v>
      </c>
      <c r="Z3235" s="7" t="s">
        <v>13785</v>
      </c>
      <c r="AA3235" s="7" t="s">
        <v>1970</v>
      </c>
    </row>
    <row r="3236" spans="1:27" x14ac:dyDescent="0.35">
      <c r="A3236" s="7" t="s">
        <v>0</v>
      </c>
      <c r="B3236" s="7">
        <v>4539</v>
      </c>
      <c r="C3236" s="7">
        <v>253</v>
      </c>
      <c r="D3236" s="7">
        <v>99.2</v>
      </c>
      <c r="E3236" s="7" t="s">
        <v>1</v>
      </c>
      <c r="F3236" s="7">
        <v>0</v>
      </c>
      <c r="G3236" s="7">
        <v>0</v>
      </c>
      <c r="H3236" s="7" t="s">
        <v>2696</v>
      </c>
      <c r="I3236" s="7" t="s">
        <v>13783</v>
      </c>
      <c r="J3236" s="7" t="s">
        <v>1970</v>
      </c>
      <c r="R3236" s="7" t="s">
        <v>0</v>
      </c>
      <c r="S3236" s="7">
        <v>4539</v>
      </c>
      <c r="T3236" s="7">
        <v>253</v>
      </c>
      <c r="U3236" s="7">
        <v>99.2</v>
      </c>
      <c r="V3236" s="7" t="s">
        <v>1</v>
      </c>
      <c r="W3236" s="7">
        <v>0</v>
      </c>
      <c r="X3236" s="7">
        <v>0</v>
      </c>
      <c r="Y3236" s="7" t="s">
        <v>2696</v>
      </c>
      <c r="Z3236" s="7" t="s">
        <v>13783</v>
      </c>
      <c r="AA3236" s="7" t="s">
        <v>1970</v>
      </c>
    </row>
    <row r="3237" spans="1:27" x14ac:dyDescent="0.35">
      <c r="A3237" s="7" t="s">
        <v>0</v>
      </c>
      <c r="B3237" s="7">
        <v>5193</v>
      </c>
      <c r="C3237" s="7">
        <v>253</v>
      </c>
      <c r="D3237" s="7">
        <v>99.6</v>
      </c>
      <c r="E3237" s="7" t="s">
        <v>1</v>
      </c>
      <c r="F3237" s="7">
        <v>0</v>
      </c>
      <c r="G3237" s="7">
        <v>0</v>
      </c>
      <c r="H3237" s="7" t="s">
        <v>2723</v>
      </c>
      <c r="I3237" s="7" t="s">
        <v>13787</v>
      </c>
      <c r="J3237" s="7" t="s">
        <v>1816</v>
      </c>
      <c r="R3237" s="7" t="s">
        <v>0</v>
      </c>
      <c r="S3237" s="7">
        <v>5193</v>
      </c>
      <c r="T3237" s="7">
        <v>253</v>
      </c>
      <c r="U3237" s="7">
        <v>99.6</v>
      </c>
      <c r="V3237" s="7" t="s">
        <v>1</v>
      </c>
      <c r="W3237" s="7">
        <v>0</v>
      </c>
      <c r="X3237" s="7">
        <v>0</v>
      </c>
      <c r="Y3237" s="7" t="s">
        <v>2723</v>
      </c>
      <c r="Z3237" s="7" t="s">
        <v>13787</v>
      </c>
      <c r="AA3237" s="7" t="s">
        <v>1816</v>
      </c>
    </row>
    <row r="3238" spans="1:27" x14ac:dyDescent="0.35">
      <c r="A3238" s="7" t="s">
        <v>0</v>
      </c>
      <c r="B3238" s="7">
        <v>8484</v>
      </c>
      <c r="C3238" s="7">
        <v>253</v>
      </c>
      <c r="D3238" s="7">
        <v>99.2</v>
      </c>
      <c r="E3238" s="7" t="s">
        <v>1</v>
      </c>
      <c r="F3238" s="7">
        <v>0</v>
      </c>
      <c r="G3238" s="7">
        <v>0</v>
      </c>
      <c r="H3238" s="7" t="s">
        <v>2692</v>
      </c>
      <c r="I3238" s="7" t="s">
        <v>13786</v>
      </c>
      <c r="J3238" s="7" t="s">
        <v>222</v>
      </c>
      <c r="R3238" s="7" t="s">
        <v>0</v>
      </c>
      <c r="S3238" s="7">
        <v>8484</v>
      </c>
      <c r="T3238" s="7">
        <v>253</v>
      </c>
      <c r="U3238" s="7">
        <v>99.2</v>
      </c>
      <c r="V3238" s="7" t="s">
        <v>1</v>
      </c>
      <c r="W3238" s="7">
        <v>0</v>
      </c>
      <c r="X3238" s="7">
        <v>0</v>
      </c>
      <c r="Y3238" s="7" t="s">
        <v>2692</v>
      </c>
      <c r="Z3238" s="7" t="s">
        <v>13786</v>
      </c>
      <c r="AA3238" s="7" t="s">
        <v>222</v>
      </c>
    </row>
    <row r="3239" spans="1:27" x14ac:dyDescent="0.35">
      <c r="A3239" s="7" t="s">
        <v>0</v>
      </c>
      <c r="B3239" s="7">
        <v>1663</v>
      </c>
      <c r="C3239" s="7">
        <v>253</v>
      </c>
      <c r="D3239" s="7">
        <v>99.6</v>
      </c>
      <c r="E3239" s="7" t="s">
        <v>1</v>
      </c>
      <c r="F3239" s="7">
        <v>0</v>
      </c>
      <c r="G3239" s="7">
        <v>0</v>
      </c>
      <c r="H3239" s="7" t="s">
        <v>2694</v>
      </c>
      <c r="I3239" s="7" t="s">
        <v>13784</v>
      </c>
      <c r="J3239" s="7" t="s">
        <v>715</v>
      </c>
      <c r="R3239" s="7" t="s">
        <v>0</v>
      </c>
      <c r="S3239" s="7">
        <v>1663</v>
      </c>
      <c r="T3239" s="7">
        <v>253</v>
      </c>
      <c r="U3239" s="7">
        <v>99.6</v>
      </c>
      <c r="V3239" s="7" t="s">
        <v>1</v>
      </c>
      <c r="W3239" s="7">
        <v>0</v>
      </c>
      <c r="X3239" s="7">
        <v>0</v>
      </c>
      <c r="Y3239" s="7" t="s">
        <v>2694</v>
      </c>
      <c r="Z3239" s="7" t="s">
        <v>13784</v>
      </c>
      <c r="AA3239" s="7" t="s">
        <v>715</v>
      </c>
    </row>
    <row r="3240" spans="1:27" x14ac:dyDescent="0.35">
      <c r="A3240" s="7" t="s">
        <v>0</v>
      </c>
      <c r="B3240" s="7">
        <v>4651</v>
      </c>
      <c r="C3240" s="7">
        <v>253</v>
      </c>
      <c r="D3240" s="7">
        <v>99.2</v>
      </c>
      <c r="E3240" s="7" t="s">
        <v>1</v>
      </c>
      <c r="F3240" s="7">
        <v>0</v>
      </c>
      <c r="G3240" s="7">
        <v>0</v>
      </c>
      <c r="H3240" s="7" t="s">
        <v>2719</v>
      </c>
      <c r="I3240" s="7" t="s">
        <v>13788</v>
      </c>
      <c r="J3240" s="7" t="s">
        <v>1728</v>
      </c>
      <c r="R3240" s="7" t="s">
        <v>0</v>
      </c>
      <c r="S3240" s="7">
        <v>4651</v>
      </c>
      <c r="T3240" s="7">
        <v>253</v>
      </c>
      <c r="U3240" s="7">
        <v>99.2</v>
      </c>
      <c r="V3240" s="7" t="s">
        <v>1</v>
      </c>
      <c r="W3240" s="7">
        <v>0</v>
      </c>
      <c r="X3240" s="7">
        <v>0</v>
      </c>
      <c r="Y3240" s="7" t="s">
        <v>2719</v>
      </c>
      <c r="Z3240" s="7" t="s">
        <v>13788</v>
      </c>
      <c r="AA3240" s="7" t="s">
        <v>1728</v>
      </c>
    </row>
  </sheetData>
  <sortState ref="L2:L57">
    <sortCondition ref="L2:L57"/>
  </sortState>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N303"/>
  <sheetViews>
    <sheetView topLeftCell="A5" workbookViewId="0">
      <selection activeCell="J24" sqref="J24"/>
    </sheetView>
  </sheetViews>
  <sheetFormatPr defaultRowHeight="14.5" x14ac:dyDescent="0.35"/>
  <cols>
    <col min="1" max="1" width="52.54296875" style="3" customWidth="1"/>
    <col min="2" max="2" width="53.453125" style="3" customWidth="1"/>
    <col min="3" max="3" width="55" style="3" customWidth="1"/>
    <col min="4" max="4" width="40.54296875" style="3" customWidth="1"/>
    <col min="5" max="5" width="51.54296875" style="3" customWidth="1"/>
    <col min="6" max="6" width="52" style="3" customWidth="1"/>
    <col min="7" max="7" width="40.81640625" style="3" customWidth="1"/>
    <col min="8" max="63" width="9.1796875" style="3"/>
  </cols>
  <sheetData>
    <row r="1" spans="1:7" x14ac:dyDescent="0.35">
      <c r="A1" s="3" t="s">
        <v>13390</v>
      </c>
      <c r="B1" s="3" t="s">
        <v>3221</v>
      </c>
      <c r="C1" s="3" t="s">
        <v>3222</v>
      </c>
      <c r="D1" s="3" t="s">
        <v>754</v>
      </c>
      <c r="E1" s="3" t="s">
        <v>1647</v>
      </c>
      <c r="F1" s="3" t="s">
        <v>3342</v>
      </c>
      <c r="G1" s="3" t="s">
        <v>3343</v>
      </c>
    </row>
    <row r="2" spans="1:7" x14ac:dyDescent="0.35">
      <c r="A2" s="3" t="s">
        <v>3221</v>
      </c>
      <c r="B2" s="3" t="s">
        <v>3222</v>
      </c>
      <c r="C2" s="3" t="s">
        <v>754</v>
      </c>
    </row>
    <row r="3" spans="1:7" x14ac:dyDescent="0.35">
      <c r="A3" s="3" t="s">
        <v>3222</v>
      </c>
      <c r="B3" s="3" t="s">
        <v>3221</v>
      </c>
      <c r="C3" s="3" t="s">
        <v>754</v>
      </c>
    </row>
    <row r="4" spans="1:7" x14ac:dyDescent="0.35">
      <c r="A4" s="3" t="s">
        <v>1368</v>
      </c>
    </row>
    <row r="5" spans="1:7" x14ac:dyDescent="0.35">
      <c r="A5" s="3" t="s">
        <v>2290</v>
      </c>
      <c r="B5" s="3" t="s">
        <v>3221</v>
      </c>
      <c r="C5" s="3" t="s">
        <v>3222</v>
      </c>
      <c r="D5" s="3" t="s">
        <v>754</v>
      </c>
      <c r="E5" s="3" t="s">
        <v>3427</v>
      </c>
      <c r="F5" s="3" t="s">
        <v>3428</v>
      </c>
    </row>
    <row r="6" spans="1:7" x14ac:dyDescent="0.35">
      <c r="A6" s="3" t="s">
        <v>2725</v>
      </c>
    </row>
    <row r="7" spans="1:7" x14ac:dyDescent="0.35">
      <c r="A7" s="3" t="s">
        <v>1970</v>
      </c>
    </row>
    <row r="8" spans="1:7" x14ac:dyDescent="0.35">
      <c r="A8" s="3" t="s">
        <v>3223</v>
      </c>
      <c r="B8" s="3" t="s">
        <v>3224</v>
      </c>
      <c r="C8" s="3" t="s">
        <v>3225</v>
      </c>
      <c r="D8" s="3" t="s">
        <v>2239</v>
      </c>
    </row>
    <row r="9" spans="1:7" x14ac:dyDescent="0.35">
      <c r="A9" s="3" t="s">
        <v>3224</v>
      </c>
      <c r="B9" s="3" t="s">
        <v>3223</v>
      </c>
      <c r="C9" s="3" t="s">
        <v>3225</v>
      </c>
      <c r="D9" s="3" t="s">
        <v>2239</v>
      </c>
    </row>
    <row r="10" spans="1:7" x14ac:dyDescent="0.35">
      <c r="A10" s="3" t="s">
        <v>3225</v>
      </c>
      <c r="B10" s="3" t="s">
        <v>3223</v>
      </c>
      <c r="C10" s="3" t="s">
        <v>3224</v>
      </c>
      <c r="D10" s="3" t="s">
        <v>2239</v>
      </c>
    </row>
    <row r="11" spans="1:7" x14ac:dyDescent="0.35">
      <c r="A11" s="3" t="s">
        <v>2239</v>
      </c>
      <c r="B11" s="3" t="s">
        <v>3223</v>
      </c>
      <c r="C11" s="3" t="s">
        <v>3224</v>
      </c>
      <c r="D11" s="3" t="s">
        <v>3225</v>
      </c>
    </row>
    <row r="12" spans="1:7" x14ac:dyDescent="0.35">
      <c r="A12" s="3" t="s">
        <v>3226</v>
      </c>
      <c r="B12" s="3" t="s">
        <v>3227</v>
      </c>
      <c r="C12" s="3" t="s">
        <v>3228</v>
      </c>
      <c r="D12" s="3" t="s">
        <v>3229</v>
      </c>
      <c r="E12" s="3" t="s">
        <v>1286</v>
      </c>
      <c r="F12" s="3" t="s">
        <v>3230</v>
      </c>
    </row>
    <row r="13" spans="1:7" x14ac:dyDescent="0.35">
      <c r="A13" s="3" t="s">
        <v>3227</v>
      </c>
      <c r="B13" s="3" t="s">
        <v>3226</v>
      </c>
      <c r="C13" s="3" t="s">
        <v>3228</v>
      </c>
      <c r="D13" s="3" t="s">
        <v>3229</v>
      </c>
      <c r="E13" s="3" t="s">
        <v>1286</v>
      </c>
      <c r="F13" s="3" t="s">
        <v>3230</v>
      </c>
    </row>
    <row r="14" spans="1:7" x14ac:dyDescent="0.35">
      <c r="A14" s="3" t="s">
        <v>3228</v>
      </c>
      <c r="B14" s="3" t="s">
        <v>3226</v>
      </c>
      <c r="C14" s="3" t="s">
        <v>3227</v>
      </c>
      <c r="D14" s="3" t="s">
        <v>3229</v>
      </c>
      <c r="E14" s="3" t="s">
        <v>1286</v>
      </c>
      <c r="F14" s="3" t="s">
        <v>3230</v>
      </c>
    </row>
    <row r="15" spans="1:7" x14ac:dyDescent="0.35">
      <c r="A15" s="3" t="s">
        <v>3229</v>
      </c>
      <c r="B15" s="3" t="s">
        <v>3226</v>
      </c>
      <c r="C15" s="3" t="s">
        <v>3227</v>
      </c>
      <c r="D15" s="3" t="s">
        <v>3228</v>
      </c>
      <c r="E15" s="3" t="s">
        <v>1286</v>
      </c>
      <c r="F15" s="3" t="s">
        <v>3230</v>
      </c>
    </row>
    <row r="16" spans="1:7" x14ac:dyDescent="0.35">
      <c r="A16" s="3" t="s">
        <v>1286</v>
      </c>
      <c r="B16" s="3" t="s">
        <v>3226</v>
      </c>
      <c r="C16" s="3" t="s">
        <v>3227</v>
      </c>
      <c r="D16" s="3" t="s">
        <v>3228</v>
      </c>
      <c r="E16" s="3" t="s">
        <v>3229</v>
      </c>
      <c r="F16" s="3" t="s">
        <v>3230</v>
      </c>
    </row>
    <row r="17" spans="1:7" x14ac:dyDescent="0.35">
      <c r="A17" s="3" t="s">
        <v>3230</v>
      </c>
      <c r="B17" s="3" t="s">
        <v>3226</v>
      </c>
      <c r="C17" s="3" t="s">
        <v>3227</v>
      </c>
      <c r="D17" s="3" t="s">
        <v>3228</v>
      </c>
      <c r="E17" s="3" t="s">
        <v>3229</v>
      </c>
      <c r="F17" s="3" t="s">
        <v>1286</v>
      </c>
    </row>
    <row r="18" spans="1:7" x14ac:dyDescent="0.35">
      <c r="A18" s="3" t="s">
        <v>2148</v>
      </c>
    </row>
    <row r="19" spans="1:7" x14ac:dyDescent="0.35">
      <c r="A19" s="3" t="s">
        <v>2032</v>
      </c>
    </row>
    <row r="20" spans="1:7" x14ac:dyDescent="0.35">
      <c r="A20" s="3" t="s">
        <v>3231</v>
      </c>
      <c r="B20" s="3" t="s">
        <v>3232</v>
      </c>
      <c r="C20" s="3" t="s">
        <v>3233</v>
      </c>
      <c r="D20" s="3" t="s">
        <v>3</v>
      </c>
    </row>
    <row r="21" spans="1:7" x14ac:dyDescent="0.35">
      <c r="A21" s="3" t="s">
        <v>3232</v>
      </c>
      <c r="B21" s="3" t="s">
        <v>3231</v>
      </c>
      <c r="C21" s="3" t="s">
        <v>3233</v>
      </c>
      <c r="D21" s="3" t="s">
        <v>3</v>
      </c>
    </row>
    <row r="22" spans="1:7" x14ac:dyDescent="0.35">
      <c r="A22" s="3" t="s">
        <v>55</v>
      </c>
      <c r="B22" s="3" t="s">
        <v>3234</v>
      </c>
      <c r="C22" s="3" t="s">
        <v>3235</v>
      </c>
      <c r="D22" s="3" t="s">
        <v>3236</v>
      </c>
      <c r="E22" s="3" t="s">
        <v>3237</v>
      </c>
    </row>
    <row r="23" spans="1:7" x14ac:dyDescent="0.35">
      <c r="A23" s="3" t="s">
        <v>3238</v>
      </c>
      <c r="B23" s="3" t="s">
        <v>3239</v>
      </c>
      <c r="C23" s="3" t="s">
        <v>2319</v>
      </c>
      <c r="D23" s="3" t="s">
        <v>3240</v>
      </c>
      <c r="E23" s="3" t="s">
        <v>3241</v>
      </c>
      <c r="F23" s="3" t="s">
        <v>2741</v>
      </c>
      <c r="G23" s="3" t="s">
        <v>3242</v>
      </c>
    </row>
    <row r="24" spans="1:7" x14ac:dyDescent="0.35">
      <c r="A24" s="3" t="s">
        <v>3239</v>
      </c>
      <c r="B24" s="3" t="s">
        <v>3238</v>
      </c>
      <c r="C24" s="3" t="s">
        <v>2319</v>
      </c>
      <c r="D24" s="3" t="s">
        <v>3240</v>
      </c>
      <c r="E24" s="3" t="s">
        <v>3241</v>
      </c>
      <c r="F24" s="3" t="s">
        <v>2741</v>
      </c>
      <c r="G24" s="3" t="s">
        <v>3242</v>
      </c>
    </row>
    <row r="25" spans="1:7" x14ac:dyDescent="0.35">
      <c r="A25" s="3" t="s">
        <v>2319</v>
      </c>
      <c r="B25" s="3" t="s">
        <v>3238</v>
      </c>
      <c r="C25" s="3" t="s">
        <v>3239</v>
      </c>
      <c r="D25" s="3" t="s">
        <v>3240</v>
      </c>
      <c r="E25" s="3" t="s">
        <v>3241</v>
      </c>
      <c r="F25" s="3" t="s">
        <v>2741</v>
      </c>
      <c r="G25" s="3" t="s">
        <v>3242</v>
      </c>
    </row>
    <row r="26" spans="1:7" x14ac:dyDescent="0.35">
      <c r="A26" s="3" t="s">
        <v>3240</v>
      </c>
      <c r="B26" s="3" t="s">
        <v>3238</v>
      </c>
      <c r="C26" s="3" t="s">
        <v>3239</v>
      </c>
      <c r="D26" s="3" t="s">
        <v>2319</v>
      </c>
      <c r="E26" s="3" t="s">
        <v>3241</v>
      </c>
      <c r="F26" s="3" t="s">
        <v>2741</v>
      </c>
      <c r="G26" s="3" t="s">
        <v>3242</v>
      </c>
    </row>
    <row r="27" spans="1:7" x14ac:dyDescent="0.35">
      <c r="A27" s="3" t="s">
        <v>3234</v>
      </c>
      <c r="B27" s="3" t="s">
        <v>55</v>
      </c>
      <c r="C27" s="3" t="s">
        <v>3235</v>
      </c>
      <c r="D27" s="3" t="s">
        <v>3236</v>
      </c>
      <c r="E27" s="3" t="s">
        <v>3237</v>
      </c>
    </row>
    <row r="28" spans="1:7" x14ac:dyDescent="0.35">
      <c r="A28" s="3" t="s">
        <v>3241</v>
      </c>
      <c r="B28" s="3" t="s">
        <v>3238</v>
      </c>
      <c r="C28" s="3" t="s">
        <v>3239</v>
      </c>
      <c r="D28" s="3" t="s">
        <v>2319</v>
      </c>
      <c r="E28" s="3" t="s">
        <v>3240</v>
      </c>
      <c r="F28" s="3" t="s">
        <v>2741</v>
      </c>
      <c r="G28" s="3" t="s">
        <v>3242</v>
      </c>
    </row>
    <row r="29" spans="1:7" x14ac:dyDescent="0.35">
      <c r="A29" s="3" t="s">
        <v>3235</v>
      </c>
      <c r="B29" s="3" t="s">
        <v>55</v>
      </c>
      <c r="C29" s="3" t="s">
        <v>3234</v>
      </c>
      <c r="D29" s="3" t="s">
        <v>3236</v>
      </c>
      <c r="E29" s="3" t="s">
        <v>3237</v>
      </c>
    </row>
    <row r="30" spans="1:7" x14ac:dyDescent="0.35">
      <c r="A30" s="3" t="s">
        <v>3236</v>
      </c>
      <c r="B30" s="3" t="s">
        <v>55</v>
      </c>
      <c r="C30" s="3" t="s">
        <v>3234</v>
      </c>
      <c r="D30" s="3" t="s">
        <v>3235</v>
      </c>
      <c r="E30" s="3" t="s">
        <v>3237</v>
      </c>
    </row>
    <row r="31" spans="1:7" x14ac:dyDescent="0.35">
      <c r="A31" s="3" t="s">
        <v>3237</v>
      </c>
      <c r="B31" s="3" t="s">
        <v>55</v>
      </c>
      <c r="C31" s="3" t="s">
        <v>3234</v>
      </c>
      <c r="D31" s="3" t="s">
        <v>3235</v>
      </c>
      <c r="E31" s="3" t="s">
        <v>3236</v>
      </c>
    </row>
    <row r="32" spans="1:7" x14ac:dyDescent="0.35">
      <c r="A32" s="3" t="s">
        <v>2365</v>
      </c>
    </row>
    <row r="33" spans="1:17" x14ac:dyDescent="0.35">
      <c r="A33" s="3" t="s">
        <v>3219</v>
      </c>
      <c r="B33" s="3" t="s">
        <v>3220</v>
      </c>
      <c r="C33" s="3" t="s">
        <v>2053</v>
      </c>
    </row>
    <row r="34" spans="1:17" x14ac:dyDescent="0.35">
      <c r="A34" s="3" t="s">
        <v>3220</v>
      </c>
      <c r="B34" s="3" t="s">
        <v>3219</v>
      </c>
      <c r="C34" s="3" t="s">
        <v>2053</v>
      </c>
    </row>
    <row r="35" spans="1:17" x14ac:dyDescent="0.35">
      <c r="A35" s="3" t="s">
        <v>2715</v>
      </c>
      <c r="B35" s="3" t="s">
        <v>3243</v>
      </c>
      <c r="C35" s="3" t="s">
        <v>3244</v>
      </c>
    </row>
    <row r="36" spans="1:17" x14ac:dyDescent="0.35">
      <c r="A36" s="3" t="s">
        <v>3243</v>
      </c>
      <c r="B36" s="3" t="s">
        <v>2715</v>
      </c>
      <c r="C36" s="3" t="s">
        <v>3244</v>
      </c>
    </row>
    <row r="37" spans="1:17" x14ac:dyDescent="0.35">
      <c r="A37" s="3" t="s">
        <v>3244</v>
      </c>
      <c r="B37" s="3" t="s">
        <v>2715</v>
      </c>
      <c r="C37" s="3" t="s">
        <v>3243</v>
      </c>
    </row>
    <row r="38" spans="1:17" x14ac:dyDescent="0.35">
      <c r="A38" s="3" t="s">
        <v>1609</v>
      </c>
    </row>
    <row r="39" spans="1:17" x14ac:dyDescent="0.35">
      <c r="A39" s="3" t="s">
        <v>1728</v>
      </c>
    </row>
    <row r="40" spans="1:17" x14ac:dyDescent="0.35">
      <c r="A40" s="3" t="s">
        <v>2053</v>
      </c>
      <c r="B40" s="3" t="s">
        <v>3219</v>
      </c>
      <c r="C40" s="3" t="s">
        <v>3220</v>
      </c>
    </row>
    <row r="41" spans="1:17" x14ac:dyDescent="0.35">
      <c r="A41" s="3" t="s">
        <v>3245</v>
      </c>
      <c r="B41" s="3" t="s">
        <v>3246</v>
      </c>
      <c r="C41" s="3" t="s">
        <v>3247</v>
      </c>
      <c r="D41" s="3" t="s">
        <v>3248</v>
      </c>
      <c r="E41" s="3" t="s">
        <v>3249</v>
      </c>
      <c r="F41" s="3" t="s">
        <v>3250</v>
      </c>
      <c r="G41" s="3" t="s">
        <v>3251</v>
      </c>
      <c r="H41" s="3" t="s">
        <v>3252</v>
      </c>
      <c r="I41" s="3" t="s">
        <v>3253</v>
      </c>
      <c r="J41" s="3" t="s">
        <v>3254</v>
      </c>
      <c r="K41" s="3" t="s">
        <v>2733</v>
      </c>
      <c r="L41" s="3" t="s">
        <v>3255</v>
      </c>
      <c r="M41" s="3" t="s">
        <v>3256</v>
      </c>
      <c r="N41" s="3" t="s">
        <v>3257</v>
      </c>
      <c r="O41" s="3" t="s">
        <v>3258</v>
      </c>
      <c r="P41" s="3" t="s">
        <v>3259</v>
      </c>
      <c r="Q41" s="3" t="s">
        <v>3260</v>
      </c>
    </row>
    <row r="42" spans="1:17" x14ac:dyDescent="0.35">
      <c r="A42" s="3" t="s">
        <v>1578</v>
      </c>
      <c r="B42" s="3" t="s">
        <v>3261</v>
      </c>
      <c r="C42" s="3" t="s">
        <v>3262</v>
      </c>
      <c r="D42" s="3" t="s">
        <v>3263</v>
      </c>
    </row>
    <row r="43" spans="1:17" x14ac:dyDescent="0.35">
      <c r="A43" s="3" t="s">
        <v>3261</v>
      </c>
      <c r="B43" s="3" t="s">
        <v>1578</v>
      </c>
      <c r="C43" s="3" t="s">
        <v>3262</v>
      </c>
      <c r="D43" s="3" t="s">
        <v>3263</v>
      </c>
    </row>
    <row r="44" spans="1:17" x14ac:dyDescent="0.35">
      <c r="A44" s="3" t="s">
        <v>3262</v>
      </c>
      <c r="B44" s="3" t="s">
        <v>1578</v>
      </c>
      <c r="C44" s="3" t="s">
        <v>3261</v>
      </c>
      <c r="D44" s="3" t="s">
        <v>3263</v>
      </c>
    </row>
    <row r="45" spans="1:17" x14ac:dyDescent="0.35">
      <c r="A45" s="3" t="s">
        <v>3263</v>
      </c>
      <c r="B45" s="3" t="s">
        <v>1578</v>
      </c>
      <c r="C45" s="3" t="s">
        <v>3261</v>
      </c>
      <c r="D45" s="3" t="s">
        <v>3262</v>
      </c>
    </row>
    <row r="46" spans="1:17" x14ac:dyDescent="0.35">
      <c r="A46" s="3" t="s">
        <v>3264</v>
      </c>
      <c r="B46" s="3" t="s">
        <v>1940</v>
      </c>
      <c r="C46" s="3" t="s">
        <v>3265</v>
      </c>
    </row>
    <row r="47" spans="1:17" x14ac:dyDescent="0.35">
      <c r="A47" s="3" t="s">
        <v>3266</v>
      </c>
      <c r="B47" s="3" t="s">
        <v>3267</v>
      </c>
      <c r="C47" s="3" t="s">
        <v>2717</v>
      </c>
      <c r="D47" s="3" t="s">
        <v>3268</v>
      </c>
      <c r="E47" s="3" t="s">
        <v>3269</v>
      </c>
      <c r="F47" s="3" t="s">
        <v>3270</v>
      </c>
      <c r="G47" s="3" t="s">
        <v>3271</v>
      </c>
    </row>
    <row r="48" spans="1:17" x14ac:dyDescent="0.35">
      <c r="A48" s="3" t="s">
        <v>3267</v>
      </c>
      <c r="B48" s="3" t="s">
        <v>3266</v>
      </c>
      <c r="C48" s="3" t="s">
        <v>2717</v>
      </c>
      <c r="D48" s="3" t="s">
        <v>3268</v>
      </c>
      <c r="E48" s="3" t="s">
        <v>3269</v>
      </c>
      <c r="F48" s="3" t="s">
        <v>3270</v>
      </c>
      <c r="G48" s="3" t="s">
        <v>3271</v>
      </c>
    </row>
    <row r="49" spans="1:17" x14ac:dyDescent="0.35">
      <c r="A49" s="3" t="s">
        <v>2717</v>
      </c>
      <c r="B49" s="3" t="s">
        <v>3266</v>
      </c>
      <c r="C49" s="3" t="s">
        <v>3267</v>
      </c>
      <c r="D49" s="3" t="s">
        <v>3268</v>
      </c>
      <c r="E49" s="3" t="s">
        <v>3269</v>
      </c>
      <c r="F49" s="3" t="s">
        <v>3270</v>
      </c>
      <c r="G49" s="3" t="s">
        <v>3271</v>
      </c>
    </row>
    <row r="50" spans="1:17" x14ac:dyDescent="0.35">
      <c r="A50" s="3" t="s">
        <v>3268</v>
      </c>
      <c r="B50" s="3" t="s">
        <v>3266</v>
      </c>
      <c r="C50" s="3" t="s">
        <v>3267</v>
      </c>
      <c r="D50" s="3" t="s">
        <v>2717</v>
      </c>
      <c r="E50" s="3" t="s">
        <v>3269</v>
      </c>
      <c r="F50" s="3" t="s">
        <v>3270</v>
      </c>
      <c r="G50" s="3" t="s">
        <v>3271</v>
      </c>
    </row>
    <row r="51" spans="1:17" x14ac:dyDescent="0.35">
      <c r="A51" s="3" t="s">
        <v>3246</v>
      </c>
      <c r="B51" s="3" t="s">
        <v>3245</v>
      </c>
      <c r="C51" s="3" t="s">
        <v>3247</v>
      </c>
      <c r="D51" s="3" t="s">
        <v>3248</v>
      </c>
      <c r="E51" s="3" t="s">
        <v>3249</v>
      </c>
      <c r="F51" s="3" t="s">
        <v>3250</v>
      </c>
      <c r="G51" s="3" t="s">
        <v>3251</v>
      </c>
      <c r="H51" s="3" t="s">
        <v>3252</v>
      </c>
      <c r="I51" s="3" t="s">
        <v>3253</v>
      </c>
      <c r="J51" s="3" t="s">
        <v>3254</v>
      </c>
      <c r="K51" s="3" t="s">
        <v>2733</v>
      </c>
      <c r="L51" s="3" t="s">
        <v>3255</v>
      </c>
      <c r="M51" s="3" t="s">
        <v>3256</v>
      </c>
      <c r="N51" s="3" t="s">
        <v>3257</v>
      </c>
      <c r="O51" s="3" t="s">
        <v>3258</v>
      </c>
      <c r="P51" s="3" t="s">
        <v>3259</v>
      </c>
      <c r="Q51" s="3" t="s">
        <v>3260</v>
      </c>
    </row>
    <row r="52" spans="1:17" x14ac:dyDescent="0.35">
      <c r="A52" s="3" t="s">
        <v>3247</v>
      </c>
      <c r="B52" s="3" t="s">
        <v>3245</v>
      </c>
      <c r="C52" s="3" t="s">
        <v>3246</v>
      </c>
      <c r="D52" s="3" t="s">
        <v>3248</v>
      </c>
      <c r="E52" s="3" t="s">
        <v>3249</v>
      </c>
      <c r="F52" s="3" t="s">
        <v>3250</v>
      </c>
      <c r="G52" s="3" t="s">
        <v>3251</v>
      </c>
      <c r="H52" s="3" t="s">
        <v>3252</v>
      </c>
      <c r="I52" s="3" t="s">
        <v>3253</v>
      </c>
      <c r="J52" s="3" t="s">
        <v>3254</v>
      </c>
      <c r="K52" s="3" t="s">
        <v>2733</v>
      </c>
      <c r="L52" s="3" t="s">
        <v>3255</v>
      </c>
      <c r="M52" s="3" t="s">
        <v>3256</v>
      </c>
      <c r="N52" s="3" t="s">
        <v>3257</v>
      </c>
      <c r="O52" s="3" t="s">
        <v>3258</v>
      </c>
      <c r="P52" s="3" t="s">
        <v>3259</v>
      </c>
      <c r="Q52" s="3" t="s">
        <v>3260</v>
      </c>
    </row>
    <row r="53" spans="1:17" x14ac:dyDescent="0.35">
      <c r="A53" s="3" t="s">
        <v>3272</v>
      </c>
      <c r="B53" s="3" t="s">
        <v>3273</v>
      </c>
      <c r="C53" s="3" t="s">
        <v>2181</v>
      </c>
      <c r="D53" s="3" t="s">
        <v>3274</v>
      </c>
    </row>
    <row r="54" spans="1:17" x14ac:dyDescent="0.35">
      <c r="A54" s="3" t="s">
        <v>3273</v>
      </c>
      <c r="B54" s="3" t="s">
        <v>3272</v>
      </c>
      <c r="C54" s="3" t="s">
        <v>2181</v>
      </c>
      <c r="D54" s="3" t="s">
        <v>3274</v>
      </c>
    </row>
    <row r="55" spans="1:17" x14ac:dyDescent="0.35">
      <c r="A55" s="3" t="s">
        <v>2181</v>
      </c>
      <c r="B55" s="3" t="s">
        <v>3272</v>
      </c>
      <c r="C55" s="3" t="s">
        <v>3273</v>
      </c>
      <c r="D55" s="3" t="s">
        <v>3274</v>
      </c>
    </row>
    <row r="56" spans="1:17" x14ac:dyDescent="0.35">
      <c r="A56" s="3" t="s">
        <v>3274</v>
      </c>
      <c r="B56" s="3" t="s">
        <v>3272</v>
      </c>
      <c r="C56" s="3" t="s">
        <v>3273</v>
      </c>
      <c r="D56" s="3" t="s">
        <v>2181</v>
      </c>
    </row>
    <row r="57" spans="1:17" x14ac:dyDescent="0.35">
      <c r="A57" s="3" t="s">
        <v>1940</v>
      </c>
      <c r="B57" s="3" t="s">
        <v>3264</v>
      </c>
      <c r="C57" s="3" t="s">
        <v>3265</v>
      </c>
    </row>
    <row r="58" spans="1:17" x14ac:dyDescent="0.35">
      <c r="A58" s="3" t="s">
        <v>3275</v>
      </c>
      <c r="B58" s="3" t="s">
        <v>3276</v>
      </c>
      <c r="C58" s="3" t="s">
        <v>715</v>
      </c>
      <c r="D58" s="3" t="s">
        <v>3277</v>
      </c>
      <c r="E58" s="3" t="s">
        <v>3278</v>
      </c>
      <c r="F58" s="3" t="s">
        <v>3145</v>
      </c>
      <c r="G58" s="3" t="s">
        <v>3279</v>
      </c>
      <c r="H58" s="3" t="s">
        <v>3280</v>
      </c>
      <c r="I58" s="3" t="s">
        <v>3281</v>
      </c>
      <c r="J58" s="3" t="s">
        <v>3282</v>
      </c>
      <c r="K58" s="3" t="s">
        <v>3283</v>
      </c>
    </row>
    <row r="59" spans="1:17" x14ac:dyDescent="0.35">
      <c r="A59" s="3" t="s">
        <v>3276</v>
      </c>
      <c r="B59" s="3" t="s">
        <v>3275</v>
      </c>
      <c r="C59" s="3" t="s">
        <v>715</v>
      </c>
      <c r="D59" s="3" t="s">
        <v>3277</v>
      </c>
      <c r="E59" s="3" t="s">
        <v>3278</v>
      </c>
      <c r="F59" s="3" t="s">
        <v>3145</v>
      </c>
      <c r="G59" s="3" t="s">
        <v>3279</v>
      </c>
      <c r="H59" s="3" t="s">
        <v>3280</v>
      </c>
      <c r="I59" s="3" t="s">
        <v>3281</v>
      </c>
      <c r="J59" s="3" t="s">
        <v>3282</v>
      </c>
      <c r="K59" s="3" t="s">
        <v>3283</v>
      </c>
    </row>
    <row r="60" spans="1:17" x14ac:dyDescent="0.35">
      <c r="A60" s="3" t="s">
        <v>715</v>
      </c>
      <c r="B60" s="3" t="s">
        <v>3275</v>
      </c>
      <c r="C60" s="3" t="s">
        <v>3276</v>
      </c>
      <c r="D60" s="3" t="s">
        <v>3277</v>
      </c>
      <c r="E60" s="3" t="s">
        <v>3278</v>
      </c>
      <c r="F60" s="3" t="s">
        <v>3145</v>
      </c>
      <c r="G60" s="3" t="s">
        <v>3279</v>
      </c>
      <c r="H60" s="3" t="s">
        <v>3280</v>
      </c>
      <c r="I60" s="3" t="s">
        <v>3281</v>
      </c>
      <c r="J60" s="3" t="s">
        <v>3282</v>
      </c>
      <c r="K60" s="3" t="s">
        <v>3283</v>
      </c>
    </row>
    <row r="61" spans="1:17" x14ac:dyDescent="0.35">
      <c r="A61" s="3" t="s">
        <v>3277</v>
      </c>
      <c r="B61" s="3" t="s">
        <v>3275</v>
      </c>
      <c r="C61" s="3" t="s">
        <v>3276</v>
      </c>
      <c r="D61" s="3" t="s">
        <v>715</v>
      </c>
      <c r="E61" s="3" t="s">
        <v>3278</v>
      </c>
      <c r="F61" s="3" t="s">
        <v>3145</v>
      </c>
      <c r="G61" s="3" t="s">
        <v>3279</v>
      </c>
      <c r="H61" s="3" t="s">
        <v>3280</v>
      </c>
      <c r="I61" s="3" t="s">
        <v>3281</v>
      </c>
      <c r="J61" s="3" t="s">
        <v>3282</v>
      </c>
      <c r="K61" s="3" t="s">
        <v>3283</v>
      </c>
    </row>
    <row r="62" spans="1:17" x14ac:dyDescent="0.35">
      <c r="A62" s="3" t="s">
        <v>3278</v>
      </c>
      <c r="B62" s="3" t="s">
        <v>3275</v>
      </c>
      <c r="C62" s="3" t="s">
        <v>3276</v>
      </c>
      <c r="D62" s="3" t="s">
        <v>715</v>
      </c>
      <c r="E62" s="3" t="s">
        <v>3277</v>
      </c>
      <c r="F62" s="3" t="s">
        <v>3145</v>
      </c>
      <c r="G62" s="3" t="s">
        <v>3279</v>
      </c>
      <c r="H62" s="3" t="s">
        <v>3280</v>
      </c>
      <c r="I62" s="3" t="s">
        <v>3281</v>
      </c>
      <c r="J62" s="3" t="s">
        <v>3282</v>
      </c>
      <c r="K62" s="3" t="s">
        <v>3283</v>
      </c>
    </row>
    <row r="63" spans="1:17" x14ac:dyDescent="0.35">
      <c r="A63" s="3" t="s">
        <v>3284</v>
      </c>
      <c r="B63" s="3" t="s">
        <v>1353</v>
      </c>
      <c r="C63" s="3" t="s">
        <v>3285</v>
      </c>
    </row>
    <row r="64" spans="1:17" x14ac:dyDescent="0.35">
      <c r="A64" s="3" t="s">
        <v>1353</v>
      </c>
      <c r="B64" s="3" t="s">
        <v>3284</v>
      </c>
      <c r="C64" s="3" t="s">
        <v>3285</v>
      </c>
    </row>
    <row r="65" spans="1:11" x14ac:dyDescent="0.35">
      <c r="A65" s="3" t="s">
        <v>3285</v>
      </c>
      <c r="B65" s="3" t="s">
        <v>3284</v>
      </c>
      <c r="C65" s="3" t="s">
        <v>1353</v>
      </c>
    </row>
    <row r="66" spans="1:11" x14ac:dyDescent="0.35">
      <c r="A66" s="3" t="s">
        <v>3145</v>
      </c>
      <c r="B66" s="3" t="s">
        <v>3275</v>
      </c>
      <c r="C66" s="3" t="s">
        <v>3276</v>
      </c>
      <c r="D66" s="3" t="s">
        <v>715</v>
      </c>
      <c r="E66" s="3" t="s">
        <v>3277</v>
      </c>
      <c r="F66" s="3" t="s">
        <v>3278</v>
      </c>
      <c r="G66" s="3" t="s">
        <v>3279</v>
      </c>
      <c r="H66" s="3" t="s">
        <v>3280</v>
      </c>
      <c r="I66" s="3" t="s">
        <v>3281</v>
      </c>
      <c r="J66" s="3" t="s">
        <v>3282</v>
      </c>
      <c r="K66" s="3" t="s">
        <v>3283</v>
      </c>
    </row>
    <row r="67" spans="1:11" x14ac:dyDescent="0.35">
      <c r="A67" s="3" t="s">
        <v>3279</v>
      </c>
      <c r="B67" s="3" t="s">
        <v>3275</v>
      </c>
      <c r="C67" s="3" t="s">
        <v>3276</v>
      </c>
      <c r="D67" s="3" t="s">
        <v>715</v>
      </c>
      <c r="E67" s="3" t="s">
        <v>3277</v>
      </c>
      <c r="F67" s="3" t="s">
        <v>3278</v>
      </c>
      <c r="G67" s="3" t="s">
        <v>3145</v>
      </c>
      <c r="H67" s="3" t="s">
        <v>3280</v>
      </c>
      <c r="I67" s="3" t="s">
        <v>3281</v>
      </c>
      <c r="J67" s="3" t="s">
        <v>3282</v>
      </c>
      <c r="K67" s="3" t="s">
        <v>3283</v>
      </c>
    </row>
    <row r="68" spans="1:11" x14ac:dyDescent="0.35">
      <c r="A68" s="3" t="s">
        <v>3280</v>
      </c>
      <c r="B68" s="3" t="s">
        <v>3275</v>
      </c>
      <c r="C68" s="3" t="s">
        <v>3276</v>
      </c>
      <c r="D68" s="3" t="s">
        <v>715</v>
      </c>
      <c r="E68" s="3" t="s">
        <v>3277</v>
      </c>
      <c r="F68" s="3" t="s">
        <v>3278</v>
      </c>
      <c r="G68" s="3" t="s">
        <v>3145</v>
      </c>
      <c r="H68" s="3" t="s">
        <v>3279</v>
      </c>
      <c r="I68" s="3" t="s">
        <v>3281</v>
      </c>
      <c r="J68" s="3" t="s">
        <v>3282</v>
      </c>
      <c r="K68" s="3" t="s">
        <v>3283</v>
      </c>
    </row>
    <row r="69" spans="1:11" x14ac:dyDescent="0.35">
      <c r="A69" s="3" t="s">
        <v>2226</v>
      </c>
    </row>
    <row r="70" spans="1:11" x14ac:dyDescent="0.35">
      <c r="A70" s="3" t="s">
        <v>754</v>
      </c>
      <c r="B70" s="3" t="s">
        <v>3221</v>
      </c>
      <c r="C70" s="3" t="s">
        <v>3222</v>
      </c>
    </row>
    <row r="71" spans="1:11" x14ac:dyDescent="0.35">
      <c r="A71" s="3" t="s">
        <v>2741</v>
      </c>
      <c r="B71" s="3" t="s">
        <v>3238</v>
      </c>
      <c r="C71" s="3" t="s">
        <v>3239</v>
      </c>
      <c r="D71" s="3" t="s">
        <v>2319</v>
      </c>
      <c r="E71" s="3" t="s">
        <v>3240</v>
      </c>
      <c r="F71" s="3" t="s">
        <v>3241</v>
      </c>
      <c r="G71" s="3" t="s">
        <v>3242</v>
      </c>
    </row>
    <row r="72" spans="1:11" x14ac:dyDescent="0.35">
      <c r="A72" s="3" t="s">
        <v>3242</v>
      </c>
      <c r="B72" s="3" t="s">
        <v>3238</v>
      </c>
      <c r="C72" s="3" t="s">
        <v>3239</v>
      </c>
      <c r="D72" s="3" t="s">
        <v>2319</v>
      </c>
      <c r="E72" s="3" t="s">
        <v>3240</v>
      </c>
      <c r="F72" s="3" t="s">
        <v>3241</v>
      </c>
      <c r="G72" s="3" t="s">
        <v>2741</v>
      </c>
    </row>
    <row r="73" spans="1:11" x14ac:dyDescent="0.35">
      <c r="A73" s="3" t="s">
        <v>3286</v>
      </c>
      <c r="B73" s="3" t="s">
        <v>3287</v>
      </c>
      <c r="C73" s="3" t="s">
        <v>3288</v>
      </c>
      <c r="D73" s="3" t="s">
        <v>1311</v>
      </c>
      <c r="E73" s="3" t="s">
        <v>3289</v>
      </c>
      <c r="F73" s="3" t="s">
        <v>3290</v>
      </c>
    </row>
    <row r="74" spans="1:11" x14ac:dyDescent="0.35">
      <c r="A74" s="3" t="s">
        <v>3287</v>
      </c>
      <c r="B74" s="3" t="s">
        <v>3286</v>
      </c>
      <c r="C74" s="3" t="s">
        <v>3288</v>
      </c>
      <c r="D74" s="3" t="s">
        <v>1311</v>
      </c>
      <c r="E74" s="3" t="s">
        <v>3289</v>
      </c>
      <c r="F74" s="3" t="s">
        <v>3290</v>
      </c>
    </row>
    <row r="75" spans="1:11" x14ac:dyDescent="0.35">
      <c r="A75" s="3" t="s">
        <v>3288</v>
      </c>
      <c r="B75" s="3" t="s">
        <v>3286</v>
      </c>
      <c r="C75" s="3" t="s">
        <v>3287</v>
      </c>
      <c r="D75" s="3" t="s">
        <v>1311</v>
      </c>
      <c r="E75" s="3" t="s">
        <v>3289</v>
      </c>
      <c r="F75" s="3" t="s">
        <v>3290</v>
      </c>
    </row>
    <row r="76" spans="1:11" x14ac:dyDescent="0.35">
      <c r="A76" s="3" t="s">
        <v>1311</v>
      </c>
      <c r="B76" s="3" t="s">
        <v>3286</v>
      </c>
      <c r="C76" s="3" t="s">
        <v>3287</v>
      </c>
      <c r="D76" s="3" t="s">
        <v>3288</v>
      </c>
      <c r="E76" s="3" t="s">
        <v>3289</v>
      </c>
      <c r="F76" s="3" t="s">
        <v>3290</v>
      </c>
    </row>
    <row r="77" spans="1:11" x14ac:dyDescent="0.35">
      <c r="A77" s="3" t="s">
        <v>3289</v>
      </c>
      <c r="B77" s="3" t="s">
        <v>3286</v>
      </c>
      <c r="C77" s="3" t="s">
        <v>3287</v>
      </c>
      <c r="D77" s="3" t="s">
        <v>3288</v>
      </c>
      <c r="E77" s="3" t="s">
        <v>1311</v>
      </c>
      <c r="F77" s="3" t="s">
        <v>3290</v>
      </c>
    </row>
    <row r="78" spans="1:11" x14ac:dyDescent="0.35">
      <c r="A78" s="3" t="s">
        <v>3290</v>
      </c>
      <c r="B78" s="3" t="s">
        <v>3286</v>
      </c>
      <c r="C78" s="3" t="s">
        <v>3287</v>
      </c>
      <c r="D78" s="3" t="s">
        <v>3288</v>
      </c>
      <c r="E78" s="3" t="s">
        <v>1311</v>
      </c>
      <c r="F78" s="3" t="s">
        <v>3289</v>
      </c>
    </row>
    <row r="79" spans="1:11" x14ac:dyDescent="0.35">
      <c r="A79" s="3" t="s">
        <v>2704</v>
      </c>
      <c r="B79" s="3" t="s">
        <v>3291</v>
      </c>
      <c r="C79" s="3" t="s">
        <v>3292</v>
      </c>
      <c r="D79" s="3" t="s">
        <v>3429</v>
      </c>
      <c r="E79" s="3" t="s">
        <v>3293</v>
      </c>
      <c r="F79" s="3" t="s">
        <v>3430</v>
      </c>
      <c r="G79" s="3" t="s">
        <v>3431</v>
      </c>
      <c r="H79" s="3" t="s">
        <v>3294</v>
      </c>
      <c r="I79" s="3" t="s">
        <v>3295</v>
      </c>
      <c r="J79" s="3" t="s">
        <v>3432</v>
      </c>
      <c r="K79" s="3" t="s">
        <v>3433</v>
      </c>
    </row>
    <row r="80" spans="1:11" x14ac:dyDescent="0.35">
      <c r="A80" s="3" t="s">
        <v>3291</v>
      </c>
      <c r="B80" s="3" t="s">
        <v>2704</v>
      </c>
      <c r="C80" s="3" t="s">
        <v>3292</v>
      </c>
      <c r="D80" s="3" t="s">
        <v>3429</v>
      </c>
      <c r="E80" s="3" t="s">
        <v>3293</v>
      </c>
      <c r="F80" s="3" t="s">
        <v>3430</v>
      </c>
      <c r="G80" s="3" t="s">
        <v>3431</v>
      </c>
      <c r="H80" s="3" t="s">
        <v>3294</v>
      </c>
      <c r="I80" s="3" t="s">
        <v>3295</v>
      </c>
      <c r="J80" s="3" t="s">
        <v>3432</v>
      </c>
      <c r="K80" s="3" t="s">
        <v>3433</v>
      </c>
    </row>
    <row r="81" spans="1:11" x14ac:dyDescent="0.35">
      <c r="A81" s="3" t="s">
        <v>3292</v>
      </c>
      <c r="B81" s="3" t="s">
        <v>2704</v>
      </c>
      <c r="C81" s="3" t="s">
        <v>3291</v>
      </c>
      <c r="D81" s="3" t="s">
        <v>3429</v>
      </c>
      <c r="E81" s="3" t="s">
        <v>3293</v>
      </c>
      <c r="F81" s="3" t="s">
        <v>3430</v>
      </c>
      <c r="G81" s="3" t="s">
        <v>3431</v>
      </c>
      <c r="H81" s="3" t="s">
        <v>3294</v>
      </c>
      <c r="I81" s="3" t="s">
        <v>3295</v>
      </c>
      <c r="J81" s="3" t="s">
        <v>3432</v>
      </c>
      <c r="K81" s="3" t="s">
        <v>3433</v>
      </c>
    </row>
    <row r="82" spans="1:11" x14ac:dyDescent="0.35">
      <c r="A82" s="3" t="s">
        <v>3429</v>
      </c>
      <c r="B82" s="3" t="s">
        <v>2704</v>
      </c>
      <c r="C82" s="3" t="s">
        <v>3291</v>
      </c>
      <c r="D82" s="3" t="s">
        <v>3292</v>
      </c>
      <c r="E82" s="3" t="s">
        <v>3293</v>
      </c>
      <c r="F82" s="3" t="s">
        <v>3430</v>
      </c>
      <c r="G82" s="3" t="s">
        <v>3431</v>
      </c>
      <c r="H82" s="3" t="s">
        <v>3294</v>
      </c>
      <c r="I82" s="3" t="s">
        <v>3295</v>
      </c>
      <c r="J82" s="3" t="s">
        <v>3432</v>
      </c>
      <c r="K82" s="3" t="s">
        <v>3433</v>
      </c>
    </row>
    <row r="83" spans="1:11" x14ac:dyDescent="0.35">
      <c r="A83" s="3" t="s">
        <v>3293</v>
      </c>
      <c r="B83" s="3" t="s">
        <v>2704</v>
      </c>
      <c r="C83" s="3" t="s">
        <v>3291</v>
      </c>
      <c r="D83" s="3" t="s">
        <v>3292</v>
      </c>
      <c r="E83" s="3" t="s">
        <v>3429</v>
      </c>
      <c r="F83" s="3" t="s">
        <v>3430</v>
      </c>
      <c r="G83" s="3" t="s">
        <v>3431</v>
      </c>
      <c r="H83" s="3" t="s">
        <v>3294</v>
      </c>
      <c r="I83" s="3" t="s">
        <v>3295</v>
      </c>
      <c r="J83" s="3" t="s">
        <v>3432</v>
      </c>
      <c r="K83" s="3" t="s">
        <v>3433</v>
      </c>
    </row>
    <row r="84" spans="1:11" x14ac:dyDescent="0.35">
      <c r="A84" s="3" t="s">
        <v>3430</v>
      </c>
      <c r="B84" s="3" t="s">
        <v>2704</v>
      </c>
      <c r="C84" s="3" t="s">
        <v>3291</v>
      </c>
      <c r="D84" s="3" t="s">
        <v>3292</v>
      </c>
      <c r="E84" s="3" t="s">
        <v>3429</v>
      </c>
      <c r="F84" s="3" t="s">
        <v>3293</v>
      </c>
      <c r="G84" s="3" t="s">
        <v>3431</v>
      </c>
      <c r="H84" s="3" t="s">
        <v>3294</v>
      </c>
      <c r="I84" s="3" t="s">
        <v>3295</v>
      </c>
      <c r="J84" s="3" t="s">
        <v>3432</v>
      </c>
      <c r="K84" s="3" t="s">
        <v>3433</v>
      </c>
    </row>
    <row r="85" spans="1:11" x14ac:dyDescent="0.35">
      <c r="A85" s="3" t="s">
        <v>3431</v>
      </c>
      <c r="B85" s="3" t="s">
        <v>2704</v>
      </c>
      <c r="C85" s="3" t="s">
        <v>3291</v>
      </c>
      <c r="D85" s="3" t="s">
        <v>3292</v>
      </c>
      <c r="E85" s="3" t="s">
        <v>3429</v>
      </c>
      <c r="F85" s="3" t="s">
        <v>3293</v>
      </c>
      <c r="G85" s="3" t="s">
        <v>3430</v>
      </c>
      <c r="H85" s="3" t="s">
        <v>3294</v>
      </c>
      <c r="I85" s="3" t="s">
        <v>3295</v>
      </c>
      <c r="J85" s="3" t="s">
        <v>3432</v>
      </c>
      <c r="K85" s="3" t="s">
        <v>3433</v>
      </c>
    </row>
    <row r="86" spans="1:11" x14ac:dyDescent="0.35">
      <c r="A86" s="3" t="s">
        <v>3294</v>
      </c>
      <c r="B86" s="3" t="s">
        <v>2704</v>
      </c>
      <c r="C86" s="3" t="s">
        <v>3291</v>
      </c>
      <c r="D86" s="3" t="s">
        <v>3292</v>
      </c>
      <c r="E86" s="3" t="s">
        <v>3429</v>
      </c>
      <c r="F86" s="3" t="s">
        <v>3293</v>
      </c>
      <c r="G86" s="3" t="s">
        <v>3430</v>
      </c>
      <c r="H86" s="3" t="s">
        <v>3431</v>
      </c>
      <c r="I86" s="3" t="s">
        <v>3295</v>
      </c>
      <c r="J86" s="3" t="s">
        <v>3432</v>
      </c>
      <c r="K86" s="3" t="s">
        <v>3433</v>
      </c>
    </row>
    <row r="87" spans="1:11" x14ac:dyDescent="0.35">
      <c r="A87" s="3" t="s">
        <v>3295</v>
      </c>
      <c r="B87" s="3" t="s">
        <v>2704</v>
      </c>
      <c r="C87" s="3" t="s">
        <v>3291</v>
      </c>
      <c r="D87" s="3" t="s">
        <v>3292</v>
      </c>
      <c r="E87" s="3" t="s">
        <v>3429</v>
      </c>
      <c r="F87" s="3" t="s">
        <v>3293</v>
      </c>
      <c r="G87" s="3" t="s">
        <v>3430</v>
      </c>
      <c r="H87" s="3" t="s">
        <v>3431</v>
      </c>
      <c r="I87" s="3" t="s">
        <v>3294</v>
      </c>
      <c r="J87" s="3" t="s">
        <v>3432</v>
      </c>
      <c r="K87" s="3" t="s">
        <v>3433</v>
      </c>
    </row>
    <row r="88" spans="1:11" x14ac:dyDescent="0.35">
      <c r="A88" s="3" t="s">
        <v>3432</v>
      </c>
      <c r="B88" s="3" t="s">
        <v>2704</v>
      </c>
      <c r="C88" s="3" t="s">
        <v>3291</v>
      </c>
      <c r="D88" s="3" t="s">
        <v>3292</v>
      </c>
      <c r="E88" s="3" t="s">
        <v>3429</v>
      </c>
      <c r="F88" s="3" t="s">
        <v>3293</v>
      </c>
      <c r="G88" s="3" t="s">
        <v>3430</v>
      </c>
      <c r="H88" s="3" t="s">
        <v>3431</v>
      </c>
      <c r="I88" s="3" t="s">
        <v>3294</v>
      </c>
      <c r="J88" s="3" t="s">
        <v>3295</v>
      </c>
      <c r="K88" s="3" t="s">
        <v>3433</v>
      </c>
    </row>
    <row r="89" spans="1:11" x14ac:dyDescent="0.35">
      <c r="A89" s="3" t="s">
        <v>3433</v>
      </c>
      <c r="B89" s="3" t="s">
        <v>2704</v>
      </c>
      <c r="C89" s="3" t="s">
        <v>3291</v>
      </c>
      <c r="D89" s="3" t="s">
        <v>3292</v>
      </c>
      <c r="E89" s="3" t="s">
        <v>3429</v>
      </c>
      <c r="F89" s="3" t="s">
        <v>3293</v>
      </c>
      <c r="G89" s="3" t="s">
        <v>3430</v>
      </c>
      <c r="H89" s="3" t="s">
        <v>3431</v>
      </c>
      <c r="I89" s="3" t="s">
        <v>3294</v>
      </c>
      <c r="J89" s="3" t="s">
        <v>3295</v>
      </c>
      <c r="K89" s="3" t="s">
        <v>3432</v>
      </c>
    </row>
    <row r="90" spans="1:11" x14ac:dyDescent="0.35">
      <c r="A90" s="3" t="s">
        <v>3296</v>
      </c>
      <c r="B90" s="3" t="s">
        <v>1720</v>
      </c>
    </row>
    <row r="91" spans="1:11" x14ac:dyDescent="0.35">
      <c r="A91" s="3" t="s">
        <v>1670</v>
      </c>
      <c r="B91" s="3" t="s">
        <v>3297</v>
      </c>
      <c r="C91" s="3" t="s">
        <v>3298</v>
      </c>
      <c r="D91" s="3" t="s">
        <v>3299</v>
      </c>
    </row>
    <row r="92" spans="1:11" x14ac:dyDescent="0.35">
      <c r="A92" s="3" t="s">
        <v>3297</v>
      </c>
      <c r="B92" s="3" t="s">
        <v>1670</v>
      </c>
      <c r="C92" s="3" t="s">
        <v>3298</v>
      </c>
      <c r="D92" s="3" t="s">
        <v>3299</v>
      </c>
    </row>
    <row r="93" spans="1:11" x14ac:dyDescent="0.35">
      <c r="A93" s="3" t="s">
        <v>3298</v>
      </c>
      <c r="B93" s="3" t="s">
        <v>1670</v>
      </c>
      <c r="C93" s="3" t="s">
        <v>3297</v>
      </c>
      <c r="D93" s="3" t="s">
        <v>3299</v>
      </c>
    </row>
    <row r="94" spans="1:11" x14ac:dyDescent="0.35">
      <c r="A94" s="3" t="s">
        <v>3299</v>
      </c>
      <c r="B94" s="3" t="s">
        <v>1670</v>
      </c>
      <c r="C94" s="3" t="s">
        <v>3297</v>
      </c>
      <c r="D94" s="3" t="s">
        <v>3298</v>
      </c>
    </row>
    <row r="95" spans="1:11" x14ac:dyDescent="0.35">
      <c r="A95" s="3" t="s">
        <v>3269</v>
      </c>
      <c r="B95" s="3" t="s">
        <v>3266</v>
      </c>
      <c r="C95" s="3" t="s">
        <v>3267</v>
      </c>
      <c r="D95" s="3" t="s">
        <v>2717</v>
      </c>
      <c r="E95" s="3" t="s">
        <v>3268</v>
      </c>
      <c r="F95" s="3" t="s">
        <v>3270</v>
      </c>
      <c r="G95" s="3" t="s">
        <v>3271</v>
      </c>
    </row>
    <row r="96" spans="1:11" x14ac:dyDescent="0.35">
      <c r="A96" s="3" t="s">
        <v>3300</v>
      </c>
      <c r="B96" s="3" t="s">
        <v>222</v>
      </c>
    </row>
    <row r="97" spans="1:17" x14ac:dyDescent="0.35">
      <c r="A97" s="3" t="s">
        <v>222</v>
      </c>
      <c r="B97" s="3" t="s">
        <v>3300</v>
      </c>
    </row>
    <row r="98" spans="1:17" x14ac:dyDescent="0.35">
      <c r="A98" s="3" t="s">
        <v>3248</v>
      </c>
      <c r="B98" s="3" t="s">
        <v>3245</v>
      </c>
      <c r="C98" s="3" t="s">
        <v>3246</v>
      </c>
      <c r="D98" s="3" t="s">
        <v>3247</v>
      </c>
      <c r="E98" s="3" t="s">
        <v>3249</v>
      </c>
      <c r="F98" s="3" t="s">
        <v>3250</v>
      </c>
      <c r="G98" s="3" t="s">
        <v>3251</v>
      </c>
      <c r="H98" s="3" t="s">
        <v>3252</v>
      </c>
      <c r="I98" s="3" t="s">
        <v>3253</v>
      </c>
      <c r="J98" s="3" t="s">
        <v>3254</v>
      </c>
      <c r="K98" s="3" t="s">
        <v>2733</v>
      </c>
      <c r="L98" s="3" t="s">
        <v>3255</v>
      </c>
      <c r="M98" s="3" t="s">
        <v>3256</v>
      </c>
      <c r="N98" s="3" t="s">
        <v>3257</v>
      </c>
      <c r="O98" s="3" t="s">
        <v>3258</v>
      </c>
      <c r="P98" s="3" t="s">
        <v>3259</v>
      </c>
      <c r="Q98" s="3" t="s">
        <v>3260</v>
      </c>
    </row>
    <row r="99" spans="1:17" x14ac:dyDescent="0.35">
      <c r="A99" s="3" t="s">
        <v>3301</v>
      </c>
      <c r="B99" s="3" t="s">
        <v>3302</v>
      </c>
      <c r="C99" s="3" t="s">
        <v>3303</v>
      </c>
      <c r="D99" s="3" t="s">
        <v>2013</v>
      </c>
    </row>
    <row r="100" spans="1:17" x14ac:dyDescent="0.35">
      <c r="A100" s="3" t="s">
        <v>3302</v>
      </c>
      <c r="B100" s="3" t="s">
        <v>3301</v>
      </c>
      <c r="C100" s="3" t="s">
        <v>3303</v>
      </c>
      <c r="D100" s="3" t="s">
        <v>2013</v>
      </c>
    </row>
    <row r="101" spans="1:17" x14ac:dyDescent="0.35">
      <c r="A101" s="3" t="s">
        <v>3303</v>
      </c>
      <c r="B101" s="3" t="s">
        <v>3301</v>
      </c>
      <c r="C101" s="3" t="s">
        <v>3302</v>
      </c>
      <c r="D101" s="3" t="s">
        <v>2013</v>
      </c>
    </row>
    <row r="102" spans="1:17" x14ac:dyDescent="0.35">
      <c r="A102" s="3" t="s">
        <v>2013</v>
      </c>
      <c r="B102" s="3" t="s">
        <v>3301</v>
      </c>
      <c r="C102" s="3" t="s">
        <v>3302</v>
      </c>
      <c r="D102" s="3" t="s">
        <v>3303</v>
      </c>
    </row>
    <row r="103" spans="1:17" x14ac:dyDescent="0.35">
      <c r="A103" s="3" t="s">
        <v>2397</v>
      </c>
      <c r="B103" s="3" t="s">
        <v>3304</v>
      </c>
      <c r="C103" s="3" t="s">
        <v>3305</v>
      </c>
      <c r="D103" s="3" t="s">
        <v>3306</v>
      </c>
      <c r="E103" s="3" t="s">
        <v>3307</v>
      </c>
      <c r="F103" s="3" t="s">
        <v>3308</v>
      </c>
      <c r="G103" s="3" t="s">
        <v>3309</v>
      </c>
      <c r="H103" s="3" t="s">
        <v>3310</v>
      </c>
      <c r="I103" s="3" t="s">
        <v>3311</v>
      </c>
      <c r="J103" s="3" t="s">
        <v>3312</v>
      </c>
      <c r="K103" s="3" t="s">
        <v>3313</v>
      </c>
      <c r="L103" s="3" t="s">
        <v>3314</v>
      </c>
    </row>
    <row r="104" spans="1:17" x14ac:dyDescent="0.35">
      <c r="A104" s="3" t="s">
        <v>3304</v>
      </c>
      <c r="B104" s="3" t="s">
        <v>2397</v>
      </c>
      <c r="C104" s="3" t="s">
        <v>3305</v>
      </c>
      <c r="D104" s="3" t="s">
        <v>3306</v>
      </c>
      <c r="E104" s="3" t="s">
        <v>3307</v>
      </c>
      <c r="F104" s="3" t="s">
        <v>3308</v>
      </c>
      <c r="G104" s="3" t="s">
        <v>3309</v>
      </c>
      <c r="H104" s="3" t="s">
        <v>3310</v>
      </c>
      <c r="I104" s="3" t="s">
        <v>3311</v>
      </c>
      <c r="J104" s="3" t="s">
        <v>3312</v>
      </c>
      <c r="K104" s="3" t="s">
        <v>3313</v>
      </c>
      <c r="L104" s="3" t="s">
        <v>3314</v>
      </c>
    </row>
    <row r="105" spans="1:17" x14ac:dyDescent="0.35">
      <c r="A105" s="3" t="s">
        <v>3305</v>
      </c>
      <c r="B105" s="3" t="s">
        <v>2397</v>
      </c>
      <c r="C105" s="3" t="s">
        <v>3304</v>
      </c>
      <c r="D105" s="3" t="s">
        <v>3306</v>
      </c>
      <c r="E105" s="3" t="s">
        <v>3307</v>
      </c>
      <c r="F105" s="3" t="s">
        <v>3308</v>
      </c>
      <c r="G105" s="3" t="s">
        <v>3309</v>
      </c>
      <c r="H105" s="3" t="s">
        <v>3310</v>
      </c>
      <c r="I105" s="3" t="s">
        <v>3311</v>
      </c>
      <c r="J105" s="3" t="s">
        <v>3312</v>
      </c>
      <c r="K105" s="3" t="s">
        <v>3313</v>
      </c>
      <c r="L105" s="3" t="s">
        <v>3314</v>
      </c>
    </row>
    <row r="106" spans="1:17" x14ac:dyDescent="0.35">
      <c r="A106" s="3" t="s">
        <v>3306</v>
      </c>
      <c r="B106" s="3" t="s">
        <v>2397</v>
      </c>
      <c r="C106" s="3" t="s">
        <v>3304</v>
      </c>
      <c r="D106" s="3" t="s">
        <v>3305</v>
      </c>
      <c r="E106" s="3" t="s">
        <v>3307</v>
      </c>
      <c r="F106" s="3" t="s">
        <v>3308</v>
      </c>
      <c r="G106" s="3" t="s">
        <v>3309</v>
      </c>
      <c r="H106" s="3" t="s">
        <v>3310</v>
      </c>
      <c r="I106" s="3" t="s">
        <v>3311</v>
      </c>
      <c r="J106" s="3" t="s">
        <v>3312</v>
      </c>
      <c r="K106" s="3" t="s">
        <v>3313</v>
      </c>
      <c r="L106" s="3" t="s">
        <v>3314</v>
      </c>
    </row>
    <row r="107" spans="1:17" x14ac:dyDescent="0.35">
      <c r="A107" s="3" t="s">
        <v>3307</v>
      </c>
      <c r="B107" s="3" t="s">
        <v>2397</v>
      </c>
      <c r="C107" s="3" t="s">
        <v>3304</v>
      </c>
      <c r="D107" s="3" t="s">
        <v>3305</v>
      </c>
      <c r="E107" s="3" t="s">
        <v>3306</v>
      </c>
      <c r="F107" s="3" t="s">
        <v>3308</v>
      </c>
      <c r="G107" s="3" t="s">
        <v>3309</v>
      </c>
      <c r="H107" s="3" t="s">
        <v>3310</v>
      </c>
      <c r="I107" s="3" t="s">
        <v>3311</v>
      </c>
      <c r="J107" s="3" t="s">
        <v>3312</v>
      </c>
      <c r="K107" s="3" t="s">
        <v>3313</v>
      </c>
      <c r="L107" s="3" t="s">
        <v>3314</v>
      </c>
    </row>
    <row r="108" spans="1:17" x14ac:dyDescent="0.35">
      <c r="A108" s="3" t="s">
        <v>3308</v>
      </c>
      <c r="B108" s="3" t="s">
        <v>2397</v>
      </c>
      <c r="C108" s="3" t="s">
        <v>3304</v>
      </c>
      <c r="D108" s="3" t="s">
        <v>3305</v>
      </c>
      <c r="E108" s="3" t="s">
        <v>3306</v>
      </c>
      <c r="F108" s="3" t="s">
        <v>3307</v>
      </c>
      <c r="G108" s="3" t="s">
        <v>3309</v>
      </c>
      <c r="H108" s="3" t="s">
        <v>3310</v>
      </c>
      <c r="I108" s="3" t="s">
        <v>3311</v>
      </c>
      <c r="J108" s="3" t="s">
        <v>3312</v>
      </c>
      <c r="K108" s="3" t="s">
        <v>3313</v>
      </c>
      <c r="L108" s="3" t="s">
        <v>3314</v>
      </c>
    </row>
    <row r="109" spans="1:17" x14ac:dyDescent="0.35">
      <c r="A109" s="3" t="s">
        <v>3309</v>
      </c>
      <c r="B109" s="3" t="s">
        <v>2397</v>
      </c>
      <c r="C109" s="3" t="s">
        <v>3304</v>
      </c>
      <c r="D109" s="3" t="s">
        <v>3305</v>
      </c>
      <c r="E109" s="3" t="s">
        <v>3306</v>
      </c>
      <c r="F109" s="3" t="s">
        <v>3307</v>
      </c>
      <c r="G109" s="3" t="s">
        <v>3308</v>
      </c>
      <c r="H109" s="3" t="s">
        <v>3310</v>
      </c>
      <c r="I109" s="3" t="s">
        <v>3311</v>
      </c>
      <c r="J109" s="3" t="s">
        <v>3312</v>
      </c>
      <c r="K109" s="3" t="s">
        <v>3313</v>
      </c>
      <c r="L109" s="3" t="s">
        <v>3314</v>
      </c>
    </row>
    <row r="110" spans="1:17" x14ac:dyDescent="0.35">
      <c r="A110" s="3" t="s">
        <v>3310</v>
      </c>
      <c r="B110" s="3" t="s">
        <v>2397</v>
      </c>
      <c r="C110" s="3" t="s">
        <v>3304</v>
      </c>
      <c r="D110" s="3" t="s">
        <v>3305</v>
      </c>
      <c r="E110" s="3" t="s">
        <v>3306</v>
      </c>
      <c r="F110" s="3" t="s">
        <v>3307</v>
      </c>
      <c r="G110" s="3" t="s">
        <v>3308</v>
      </c>
      <c r="H110" s="3" t="s">
        <v>3309</v>
      </c>
      <c r="I110" s="3" t="s">
        <v>3311</v>
      </c>
      <c r="J110" s="3" t="s">
        <v>3312</v>
      </c>
      <c r="K110" s="3" t="s">
        <v>3313</v>
      </c>
      <c r="L110" s="3" t="s">
        <v>3314</v>
      </c>
    </row>
    <row r="111" spans="1:17" x14ac:dyDescent="0.35">
      <c r="A111" s="3" t="s">
        <v>3311</v>
      </c>
      <c r="B111" s="3" t="s">
        <v>2397</v>
      </c>
      <c r="C111" s="3" t="s">
        <v>3304</v>
      </c>
      <c r="D111" s="3" t="s">
        <v>3305</v>
      </c>
      <c r="E111" s="3" t="s">
        <v>3306</v>
      </c>
      <c r="F111" s="3" t="s">
        <v>3307</v>
      </c>
      <c r="G111" s="3" t="s">
        <v>3308</v>
      </c>
      <c r="H111" s="3" t="s">
        <v>3309</v>
      </c>
      <c r="I111" s="3" t="s">
        <v>3310</v>
      </c>
      <c r="J111" s="3" t="s">
        <v>3312</v>
      </c>
      <c r="K111" s="3" t="s">
        <v>3313</v>
      </c>
      <c r="L111" s="3" t="s">
        <v>3314</v>
      </c>
    </row>
    <row r="112" spans="1:17" x14ac:dyDescent="0.35">
      <c r="A112" s="3" t="s">
        <v>3312</v>
      </c>
      <c r="B112" s="3" t="s">
        <v>2397</v>
      </c>
      <c r="C112" s="3" t="s">
        <v>3304</v>
      </c>
      <c r="D112" s="3" t="s">
        <v>3305</v>
      </c>
      <c r="E112" s="3" t="s">
        <v>3306</v>
      </c>
      <c r="F112" s="3" t="s">
        <v>3307</v>
      </c>
      <c r="G112" s="3" t="s">
        <v>3308</v>
      </c>
      <c r="H112" s="3" t="s">
        <v>3309</v>
      </c>
      <c r="I112" s="3" t="s">
        <v>3310</v>
      </c>
      <c r="J112" s="3" t="s">
        <v>3311</v>
      </c>
      <c r="K112" s="3" t="s">
        <v>3313</v>
      </c>
      <c r="L112" s="3" t="s">
        <v>3314</v>
      </c>
    </row>
    <row r="113" spans="1:12" x14ac:dyDescent="0.35">
      <c r="A113" s="3" t="s">
        <v>3313</v>
      </c>
      <c r="B113" s="3" t="s">
        <v>2397</v>
      </c>
      <c r="C113" s="3" t="s">
        <v>3304</v>
      </c>
      <c r="D113" s="3" t="s">
        <v>3305</v>
      </c>
      <c r="E113" s="3" t="s">
        <v>3306</v>
      </c>
      <c r="F113" s="3" t="s">
        <v>3307</v>
      </c>
      <c r="G113" s="3" t="s">
        <v>3308</v>
      </c>
      <c r="H113" s="3" t="s">
        <v>3309</v>
      </c>
      <c r="I113" s="3" t="s">
        <v>3310</v>
      </c>
      <c r="J113" s="3" t="s">
        <v>3311</v>
      </c>
      <c r="K113" s="3" t="s">
        <v>3312</v>
      </c>
      <c r="L113" s="3" t="s">
        <v>3314</v>
      </c>
    </row>
    <row r="114" spans="1:12" x14ac:dyDescent="0.35">
      <c r="A114" s="3" t="s">
        <v>3314</v>
      </c>
      <c r="B114" s="3" t="s">
        <v>2397</v>
      </c>
      <c r="C114" s="3" t="s">
        <v>3304</v>
      </c>
      <c r="D114" s="3" t="s">
        <v>3305</v>
      </c>
      <c r="E114" s="3" t="s">
        <v>3306</v>
      </c>
      <c r="F114" s="3" t="s">
        <v>3307</v>
      </c>
      <c r="G114" s="3" t="s">
        <v>3308</v>
      </c>
      <c r="H114" s="3" t="s">
        <v>3309</v>
      </c>
      <c r="I114" s="3" t="s">
        <v>3310</v>
      </c>
      <c r="J114" s="3" t="s">
        <v>3311</v>
      </c>
      <c r="K114" s="3" t="s">
        <v>3312</v>
      </c>
      <c r="L114" s="3" t="s">
        <v>3313</v>
      </c>
    </row>
    <row r="115" spans="1:12" x14ac:dyDescent="0.35">
      <c r="A115" s="3" t="s">
        <v>3315</v>
      </c>
      <c r="B115" s="3" t="s">
        <v>3316</v>
      </c>
      <c r="C115" s="3" t="s">
        <v>3317</v>
      </c>
      <c r="D115" s="3" t="s">
        <v>3318</v>
      </c>
      <c r="E115" s="3" t="s">
        <v>3319</v>
      </c>
      <c r="F115" s="3" t="s">
        <v>3320</v>
      </c>
      <c r="G115" s="3" t="s">
        <v>1771</v>
      </c>
      <c r="H115" s="3" t="s">
        <v>3321</v>
      </c>
    </row>
    <row r="116" spans="1:12" x14ac:dyDescent="0.35">
      <c r="A116" s="3" t="s">
        <v>3316</v>
      </c>
      <c r="B116" s="3" t="s">
        <v>3315</v>
      </c>
      <c r="C116" s="3" t="s">
        <v>3317</v>
      </c>
      <c r="D116" s="3" t="s">
        <v>3318</v>
      </c>
      <c r="E116" s="3" t="s">
        <v>3319</v>
      </c>
      <c r="F116" s="3" t="s">
        <v>3320</v>
      </c>
      <c r="G116" s="3" t="s">
        <v>1771</v>
      </c>
      <c r="H116" s="3" t="s">
        <v>3321</v>
      </c>
    </row>
    <row r="117" spans="1:12" x14ac:dyDescent="0.35">
      <c r="A117" s="3" t="s">
        <v>3317</v>
      </c>
      <c r="B117" s="3" t="s">
        <v>3315</v>
      </c>
      <c r="C117" s="3" t="s">
        <v>3316</v>
      </c>
      <c r="D117" s="3" t="s">
        <v>3318</v>
      </c>
      <c r="E117" s="3" t="s">
        <v>3319</v>
      </c>
      <c r="F117" s="3" t="s">
        <v>3320</v>
      </c>
      <c r="G117" s="3" t="s">
        <v>1771</v>
      </c>
      <c r="H117" s="3" t="s">
        <v>3321</v>
      </c>
    </row>
    <row r="118" spans="1:12" x14ac:dyDescent="0.35">
      <c r="A118" s="3" t="s">
        <v>3318</v>
      </c>
      <c r="B118" s="3" t="s">
        <v>3315</v>
      </c>
      <c r="C118" s="3" t="s">
        <v>3316</v>
      </c>
      <c r="D118" s="3" t="s">
        <v>3317</v>
      </c>
      <c r="E118" s="3" t="s">
        <v>3319</v>
      </c>
      <c r="F118" s="3" t="s">
        <v>3320</v>
      </c>
      <c r="G118" s="3" t="s">
        <v>1771</v>
      </c>
      <c r="H118" s="3" t="s">
        <v>3321</v>
      </c>
    </row>
    <row r="119" spans="1:12" x14ac:dyDescent="0.35">
      <c r="A119" s="3" t="s">
        <v>3319</v>
      </c>
      <c r="B119" s="3" t="s">
        <v>3315</v>
      </c>
      <c r="C119" s="3" t="s">
        <v>3316</v>
      </c>
      <c r="D119" s="3" t="s">
        <v>3317</v>
      </c>
      <c r="E119" s="3" t="s">
        <v>3318</v>
      </c>
      <c r="F119" s="3" t="s">
        <v>3320</v>
      </c>
      <c r="G119" s="3" t="s">
        <v>1771</v>
      </c>
      <c r="H119" s="3" t="s">
        <v>3321</v>
      </c>
    </row>
    <row r="120" spans="1:12" x14ac:dyDescent="0.35">
      <c r="A120" s="3" t="s">
        <v>527</v>
      </c>
    </row>
    <row r="121" spans="1:12" x14ac:dyDescent="0.35">
      <c r="A121" s="3" t="s">
        <v>3265</v>
      </c>
      <c r="B121" s="3" t="s">
        <v>3264</v>
      </c>
      <c r="C121" s="3" t="s">
        <v>1940</v>
      </c>
    </row>
    <row r="122" spans="1:12" x14ac:dyDescent="0.35">
      <c r="A122" s="3" t="s">
        <v>3322</v>
      </c>
      <c r="B122" s="3" t="s">
        <v>3323</v>
      </c>
      <c r="C122" s="3" t="s">
        <v>3324</v>
      </c>
      <c r="D122" s="3" t="s">
        <v>3325</v>
      </c>
      <c r="E122" s="3" t="s">
        <v>2540</v>
      </c>
      <c r="F122" s="3" t="s">
        <v>3326</v>
      </c>
      <c r="G122" s="3" t="s">
        <v>3327</v>
      </c>
      <c r="H122" s="3" t="s">
        <v>3328</v>
      </c>
      <c r="I122" s="3" t="s">
        <v>3329</v>
      </c>
    </row>
    <row r="123" spans="1:12" x14ac:dyDescent="0.35">
      <c r="A123" s="3" t="s">
        <v>3323</v>
      </c>
      <c r="B123" s="3" t="s">
        <v>3322</v>
      </c>
      <c r="C123" s="3" t="s">
        <v>3324</v>
      </c>
      <c r="D123" s="3" t="s">
        <v>3325</v>
      </c>
      <c r="E123" s="3" t="s">
        <v>2540</v>
      </c>
      <c r="F123" s="3" t="s">
        <v>3326</v>
      </c>
      <c r="G123" s="3" t="s">
        <v>3327</v>
      </c>
      <c r="H123" s="3" t="s">
        <v>3328</v>
      </c>
      <c r="I123" s="3" t="s">
        <v>3329</v>
      </c>
    </row>
    <row r="124" spans="1:12" x14ac:dyDescent="0.35">
      <c r="A124" s="3" t="s">
        <v>3324</v>
      </c>
      <c r="B124" s="3" t="s">
        <v>3322</v>
      </c>
      <c r="C124" s="3" t="s">
        <v>3323</v>
      </c>
      <c r="D124" s="3" t="s">
        <v>3325</v>
      </c>
      <c r="E124" s="3" t="s">
        <v>2540</v>
      </c>
      <c r="F124" s="3" t="s">
        <v>3326</v>
      </c>
      <c r="G124" s="3" t="s">
        <v>3327</v>
      </c>
      <c r="H124" s="3" t="s">
        <v>3328</v>
      </c>
      <c r="I124" s="3" t="s">
        <v>3329</v>
      </c>
    </row>
    <row r="125" spans="1:12" x14ac:dyDescent="0.35">
      <c r="A125" s="3" t="s">
        <v>3325</v>
      </c>
      <c r="B125" s="3" t="s">
        <v>3322</v>
      </c>
      <c r="C125" s="3" t="s">
        <v>3323</v>
      </c>
      <c r="D125" s="3" t="s">
        <v>3324</v>
      </c>
      <c r="E125" s="3" t="s">
        <v>2540</v>
      </c>
      <c r="F125" s="3" t="s">
        <v>3326</v>
      </c>
      <c r="G125" s="3" t="s">
        <v>3327</v>
      </c>
      <c r="H125" s="3" t="s">
        <v>3328</v>
      </c>
      <c r="I125" s="3" t="s">
        <v>3329</v>
      </c>
    </row>
    <row r="126" spans="1:12" x14ac:dyDescent="0.35">
      <c r="A126" s="3" t="s">
        <v>2540</v>
      </c>
      <c r="B126" s="3" t="s">
        <v>3322</v>
      </c>
      <c r="C126" s="3" t="s">
        <v>3323</v>
      </c>
      <c r="D126" s="3" t="s">
        <v>3324</v>
      </c>
      <c r="E126" s="3" t="s">
        <v>3325</v>
      </c>
      <c r="F126" s="3" t="s">
        <v>3326</v>
      </c>
      <c r="G126" s="3" t="s">
        <v>3327</v>
      </c>
      <c r="H126" s="3" t="s">
        <v>3328</v>
      </c>
      <c r="I126" s="3" t="s">
        <v>3329</v>
      </c>
    </row>
    <row r="127" spans="1:12" x14ac:dyDescent="0.35">
      <c r="A127" s="3" t="s">
        <v>3326</v>
      </c>
      <c r="B127" s="3" t="s">
        <v>3322</v>
      </c>
      <c r="C127" s="3" t="s">
        <v>3323</v>
      </c>
      <c r="D127" s="3" t="s">
        <v>3324</v>
      </c>
      <c r="E127" s="3" t="s">
        <v>3325</v>
      </c>
      <c r="F127" s="3" t="s">
        <v>2540</v>
      </c>
      <c r="G127" s="3" t="s">
        <v>3327</v>
      </c>
      <c r="H127" s="3" t="s">
        <v>3328</v>
      </c>
      <c r="I127" s="3" t="s">
        <v>3329</v>
      </c>
    </row>
    <row r="128" spans="1:12" x14ac:dyDescent="0.35">
      <c r="A128" s="3" t="s">
        <v>3327</v>
      </c>
      <c r="B128" s="3" t="s">
        <v>3322</v>
      </c>
      <c r="C128" s="3" t="s">
        <v>3323</v>
      </c>
      <c r="D128" s="3" t="s">
        <v>3324</v>
      </c>
      <c r="E128" s="3" t="s">
        <v>3325</v>
      </c>
      <c r="F128" s="3" t="s">
        <v>2540</v>
      </c>
      <c r="G128" s="3" t="s">
        <v>3326</v>
      </c>
      <c r="H128" s="3" t="s">
        <v>3328</v>
      </c>
      <c r="I128" s="3" t="s">
        <v>3329</v>
      </c>
    </row>
    <row r="129" spans="1:11" x14ac:dyDescent="0.35">
      <c r="A129" s="3" t="s">
        <v>3328</v>
      </c>
      <c r="B129" s="3" t="s">
        <v>3322</v>
      </c>
      <c r="C129" s="3" t="s">
        <v>3323</v>
      </c>
      <c r="D129" s="3" t="s">
        <v>3324</v>
      </c>
      <c r="E129" s="3" t="s">
        <v>3325</v>
      </c>
      <c r="F129" s="3" t="s">
        <v>2540</v>
      </c>
      <c r="G129" s="3" t="s">
        <v>3326</v>
      </c>
      <c r="H129" s="3" t="s">
        <v>3327</v>
      </c>
      <c r="I129" s="3" t="s">
        <v>3329</v>
      </c>
    </row>
    <row r="130" spans="1:11" x14ac:dyDescent="0.35">
      <c r="A130" s="3" t="s">
        <v>3329</v>
      </c>
      <c r="B130" s="3" t="s">
        <v>3322</v>
      </c>
      <c r="C130" s="3" t="s">
        <v>3323</v>
      </c>
      <c r="D130" s="3" t="s">
        <v>3324</v>
      </c>
      <c r="E130" s="3" t="s">
        <v>3325</v>
      </c>
      <c r="F130" s="3" t="s">
        <v>2540</v>
      </c>
      <c r="G130" s="3" t="s">
        <v>3326</v>
      </c>
      <c r="H130" s="3" t="s">
        <v>3327</v>
      </c>
      <c r="I130" s="3" t="s">
        <v>3328</v>
      </c>
    </row>
    <row r="131" spans="1:11" x14ac:dyDescent="0.35">
      <c r="A131" s="3" t="s">
        <v>3330</v>
      </c>
      <c r="B131" s="3" t="s">
        <v>3331</v>
      </c>
      <c r="C131" s="3" t="s">
        <v>3332</v>
      </c>
      <c r="D131" s="3" t="s">
        <v>2234</v>
      </c>
      <c r="E131" s="3" t="s">
        <v>3333</v>
      </c>
      <c r="F131" s="3" t="s">
        <v>3334</v>
      </c>
      <c r="G131" s="3" t="s">
        <v>3335</v>
      </c>
      <c r="H131" s="3" t="s">
        <v>3336</v>
      </c>
      <c r="I131" s="3" t="s">
        <v>3337</v>
      </c>
      <c r="J131" s="3" t="s">
        <v>3338</v>
      </c>
      <c r="K131" s="3" t="s">
        <v>3339</v>
      </c>
    </row>
    <row r="132" spans="1:11" x14ac:dyDescent="0.35">
      <c r="A132" s="3" t="s">
        <v>3331</v>
      </c>
      <c r="B132" s="3" t="s">
        <v>3330</v>
      </c>
      <c r="C132" s="3" t="s">
        <v>3332</v>
      </c>
      <c r="D132" s="3" t="s">
        <v>2234</v>
      </c>
      <c r="E132" s="3" t="s">
        <v>3333</v>
      </c>
      <c r="F132" s="3" t="s">
        <v>3334</v>
      </c>
      <c r="G132" s="3" t="s">
        <v>3335</v>
      </c>
      <c r="H132" s="3" t="s">
        <v>3336</v>
      </c>
      <c r="I132" s="3" t="s">
        <v>3337</v>
      </c>
      <c r="J132" s="3" t="s">
        <v>3338</v>
      </c>
      <c r="K132" s="3" t="s">
        <v>3339</v>
      </c>
    </row>
    <row r="133" spans="1:11" x14ac:dyDescent="0.35">
      <c r="A133" s="3" t="s">
        <v>3332</v>
      </c>
      <c r="B133" s="3" t="s">
        <v>3330</v>
      </c>
      <c r="C133" s="3" t="s">
        <v>3331</v>
      </c>
      <c r="D133" s="3" t="s">
        <v>2234</v>
      </c>
      <c r="E133" s="3" t="s">
        <v>3333</v>
      </c>
      <c r="F133" s="3" t="s">
        <v>3334</v>
      </c>
      <c r="G133" s="3" t="s">
        <v>3335</v>
      </c>
      <c r="H133" s="3" t="s">
        <v>3336</v>
      </c>
      <c r="I133" s="3" t="s">
        <v>3337</v>
      </c>
      <c r="J133" s="3" t="s">
        <v>3338</v>
      </c>
      <c r="K133" s="3" t="s">
        <v>3339</v>
      </c>
    </row>
    <row r="134" spans="1:11" x14ac:dyDescent="0.35">
      <c r="A134" s="3" t="s">
        <v>2234</v>
      </c>
      <c r="B134" s="3" t="s">
        <v>3330</v>
      </c>
      <c r="C134" s="3" t="s">
        <v>3331</v>
      </c>
      <c r="D134" s="3" t="s">
        <v>3332</v>
      </c>
      <c r="E134" s="3" t="s">
        <v>3333</v>
      </c>
      <c r="F134" s="3" t="s">
        <v>3334</v>
      </c>
      <c r="G134" s="3" t="s">
        <v>3335</v>
      </c>
      <c r="H134" s="3" t="s">
        <v>3336</v>
      </c>
      <c r="I134" s="3" t="s">
        <v>3337</v>
      </c>
      <c r="J134" s="3" t="s">
        <v>3338</v>
      </c>
      <c r="K134" s="3" t="s">
        <v>3339</v>
      </c>
    </row>
    <row r="135" spans="1:11" x14ac:dyDescent="0.35">
      <c r="A135" s="3" t="s">
        <v>2567</v>
      </c>
    </row>
    <row r="136" spans="1:11" x14ac:dyDescent="0.35">
      <c r="A136" s="3" t="s">
        <v>3333</v>
      </c>
      <c r="B136" s="3" t="s">
        <v>3330</v>
      </c>
      <c r="C136" s="3" t="s">
        <v>3331</v>
      </c>
      <c r="D136" s="3" t="s">
        <v>3332</v>
      </c>
      <c r="E136" s="3" t="s">
        <v>2234</v>
      </c>
      <c r="F136" s="3" t="s">
        <v>3334</v>
      </c>
      <c r="G136" s="3" t="s">
        <v>3335</v>
      </c>
      <c r="H136" s="3" t="s">
        <v>3336</v>
      </c>
      <c r="I136" s="3" t="s">
        <v>3337</v>
      </c>
      <c r="J136" s="3" t="s">
        <v>3338</v>
      </c>
      <c r="K136" s="3" t="s">
        <v>3339</v>
      </c>
    </row>
    <row r="137" spans="1:11" x14ac:dyDescent="0.35">
      <c r="A137" s="3" t="s">
        <v>3334</v>
      </c>
      <c r="B137" s="3" t="s">
        <v>3330</v>
      </c>
      <c r="C137" s="3" t="s">
        <v>3331</v>
      </c>
      <c r="D137" s="3" t="s">
        <v>3332</v>
      </c>
      <c r="E137" s="3" t="s">
        <v>2234</v>
      </c>
      <c r="F137" s="3" t="s">
        <v>3333</v>
      </c>
      <c r="G137" s="3" t="s">
        <v>3335</v>
      </c>
      <c r="H137" s="3" t="s">
        <v>3336</v>
      </c>
      <c r="I137" s="3" t="s">
        <v>3337</v>
      </c>
      <c r="J137" s="3" t="s">
        <v>3338</v>
      </c>
      <c r="K137" s="3" t="s">
        <v>3339</v>
      </c>
    </row>
    <row r="138" spans="1:11" x14ac:dyDescent="0.35">
      <c r="A138" s="3" t="s">
        <v>3335</v>
      </c>
      <c r="B138" s="3" t="s">
        <v>3330</v>
      </c>
      <c r="C138" s="3" t="s">
        <v>3331</v>
      </c>
      <c r="D138" s="3" t="s">
        <v>3332</v>
      </c>
      <c r="E138" s="3" t="s">
        <v>2234</v>
      </c>
      <c r="F138" s="3" t="s">
        <v>3333</v>
      </c>
      <c r="G138" s="3" t="s">
        <v>3334</v>
      </c>
      <c r="H138" s="3" t="s">
        <v>3336</v>
      </c>
      <c r="I138" s="3" t="s">
        <v>3337</v>
      </c>
      <c r="J138" s="3" t="s">
        <v>3338</v>
      </c>
      <c r="K138" s="3" t="s">
        <v>3339</v>
      </c>
    </row>
    <row r="139" spans="1:11" x14ac:dyDescent="0.35">
      <c r="A139" s="3" t="s">
        <v>3336</v>
      </c>
      <c r="B139" s="3" t="s">
        <v>3330</v>
      </c>
      <c r="C139" s="3" t="s">
        <v>3331</v>
      </c>
      <c r="D139" s="3" t="s">
        <v>3332</v>
      </c>
      <c r="E139" s="3" t="s">
        <v>2234</v>
      </c>
      <c r="F139" s="3" t="s">
        <v>3333</v>
      </c>
      <c r="G139" s="3" t="s">
        <v>3334</v>
      </c>
      <c r="H139" s="3" t="s">
        <v>3335</v>
      </c>
      <c r="I139" s="3" t="s">
        <v>3337</v>
      </c>
      <c r="J139" s="3" t="s">
        <v>3338</v>
      </c>
      <c r="K139" s="3" t="s">
        <v>3339</v>
      </c>
    </row>
    <row r="140" spans="1:11" x14ac:dyDescent="0.35">
      <c r="A140" s="3" t="s">
        <v>3337</v>
      </c>
      <c r="B140" s="3" t="s">
        <v>3330</v>
      </c>
      <c r="C140" s="3" t="s">
        <v>3331</v>
      </c>
      <c r="D140" s="3" t="s">
        <v>3332</v>
      </c>
      <c r="E140" s="3" t="s">
        <v>2234</v>
      </c>
      <c r="F140" s="3" t="s">
        <v>3333</v>
      </c>
      <c r="G140" s="3" t="s">
        <v>3334</v>
      </c>
      <c r="H140" s="3" t="s">
        <v>3335</v>
      </c>
      <c r="I140" s="3" t="s">
        <v>3336</v>
      </c>
      <c r="J140" s="3" t="s">
        <v>3338</v>
      </c>
      <c r="K140" s="3" t="s">
        <v>3339</v>
      </c>
    </row>
    <row r="141" spans="1:11" x14ac:dyDescent="0.35">
      <c r="A141" s="3" t="s">
        <v>3338</v>
      </c>
      <c r="B141" s="3" t="s">
        <v>3330</v>
      </c>
      <c r="C141" s="3" t="s">
        <v>3331</v>
      </c>
      <c r="D141" s="3" t="s">
        <v>3332</v>
      </c>
      <c r="E141" s="3" t="s">
        <v>2234</v>
      </c>
      <c r="F141" s="3" t="s">
        <v>3333</v>
      </c>
      <c r="G141" s="3" t="s">
        <v>3334</v>
      </c>
      <c r="H141" s="3" t="s">
        <v>3335</v>
      </c>
      <c r="I141" s="3" t="s">
        <v>3336</v>
      </c>
      <c r="J141" s="3" t="s">
        <v>3337</v>
      </c>
      <c r="K141" s="3" t="s">
        <v>3339</v>
      </c>
    </row>
    <row r="142" spans="1:11" x14ac:dyDescent="0.35">
      <c r="A142" s="3" t="s">
        <v>3339</v>
      </c>
      <c r="B142" s="3" t="s">
        <v>3330</v>
      </c>
      <c r="C142" s="3" t="s">
        <v>3331</v>
      </c>
      <c r="D142" s="3" t="s">
        <v>3332</v>
      </c>
      <c r="E142" s="3" t="s">
        <v>2234</v>
      </c>
      <c r="F142" s="3" t="s">
        <v>3333</v>
      </c>
      <c r="G142" s="3" t="s">
        <v>3334</v>
      </c>
      <c r="H142" s="3" t="s">
        <v>3335</v>
      </c>
      <c r="I142" s="3" t="s">
        <v>3336</v>
      </c>
      <c r="J142" s="3" t="s">
        <v>3337</v>
      </c>
      <c r="K142" s="3" t="s">
        <v>3338</v>
      </c>
    </row>
    <row r="143" spans="1:11" x14ac:dyDescent="0.35">
      <c r="A143" s="3" t="s">
        <v>1486</v>
      </c>
    </row>
    <row r="144" spans="1:11" x14ac:dyDescent="0.35">
      <c r="A144" s="3" t="s">
        <v>3340</v>
      </c>
      <c r="B144" s="3" t="s">
        <v>2385</v>
      </c>
      <c r="C144" s="3" t="s">
        <v>3341</v>
      </c>
    </row>
    <row r="145" spans="1:92" x14ac:dyDescent="0.35">
      <c r="A145" s="3" t="s">
        <v>2385</v>
      </c>
      <c r="B145" s="3" t="s">
        <v>3340</v>
      </c>
      <c r="C145" s="3" t="s">
        <v>3341</v>
      </c>
    </row>
    <row r="146" spans="1:92" x14ac:dyDescent="0.35">
      <c r="A146" s="3" t="s">
        <v>3341</v>
      </c>
      <c r="B146" s="3" t="s">
        <v>3340</v>
      </c>
      <c r="C146" s="3" t="s">
        <v>2385</v>
      </c>
    </row>
    <row r="147" spans="1:92" x14ac:dyDescent="0.35">
      <c r="A147" s="3" t="s">
        <v>3281</v>
      </c>
      <c r="B147" s="3" t="s">
        <v>3275</v>
      </c>
      <c r="C147" s="3" t="s">
        <v>3276</v>
      </c>
      <c r="D147" s="3" t="s">
        <v>715</v>
      </c>
      <c r="E147" s="3" t="s">
        <v>3277</v>
      </c>
      <c r="F147" s="3" t="s">
        <v>3278</v>
      </c>
      <c r="G147" s="3" t="s">
        <v>3145</v>
      </c>
      <c r="H147" s="3" t="s">
        <v>3279</v>
      </c>
      <c r="I147" s="3" t="s">
        <v>3280</v>
      </c>
      <c r="J147" s="3" t="s">
        <v>3282</v>
      </c>
      <c r="K147" s="3" t="s">
        <v>3283</v>
      </c>
    </row>
    <row r="148" spans="1:92" x14ac:dyDescent="0.35">
      <c r="A148" s="3" t="s">
        <v>1761</v>
      </c>
    </row>
    <row r="149" spans="1:92" x14ac:dyDescent="0.35">
      <c r="A149" s="3" t="s">
        <v>3282</v>
      </c>
      <c r="B149" s="3" t="s">
        <v>3275</v>
      </c>
      <c r="C149" s="3" t="s">
        <v>3276</v>
      </c>
      <c r="D149" s="3" t="s">
        <v>715</v>
      </c>
      <c r="E149" s="3" t="s">
        <v>3277</v>
      </c>
      <c r="F149" s="3" t="s">
        <v>3278</v>
      </c>
      <c r="G149" s="3" t="s">
        <v>3145</v>
      </c>
      <c r="H149" s="3" t="s">
        <v>3279</v>
      </c>
      <c r="I149" s="3" t="s">
        <v>3280</v>
      </c>
      <c r="J149" s="3" t="s">
        <v>3281</v>
      </c>
      <c r="K149" s="3" t="s">
        <v>3283</v>
      </c>
    </row>
    <row r="150" spans="1:92" x14ac:dyDescent="0.35">
      <c r="A150" s="3" t="s">
        <v>3270</v>
      </c>
      <c r="B150" s="3" t="s">
        <v>3266</v>
      </c>
      <c r="C150" s="3" t="s">
        <v>3267</v>
      </c>
      <c r="D150" s="3" t="s">
        <v>2717</v>
      </c>
      <c r="E150" s="3" t="s">
        <v>3268</v>
      </c>
      <c r="F150" s="3" t="s">
        <v>3269</v>
      </c>
      <c r="G150" s="3" t="s">
        <v>3271</v>
      </c>
    </row>
    <row r="151" spans="1:92" x14ac:dyDescent="0.35">
      <c r="A151" s="3" t="s">
        <v>3271</v>
      </c>
      <c r="B151" s="3" t="s">
        <v>3266</v>
      </c>
      <c r="C151" s="3" t="s">
        <v>3267</v>
      </c>
      <c r="D151" s="3" t="s">
        <v>2717</v>
      </c>
      <c r="E151" s="3" t="s">
        <v>3268</v>
      </c>
      <c r="F151" s="3" t="s">
        <v>3269</v>
      </c>
      <c r="G151" s="3" t="s">
        <v>3270</v>
      </c>
    </row>
    <row r="152" spans="1:92" x14ac:dyDescent="0.35">
      <c r="A152" s="3" t="s">
        <v>2166</v>
      </c>
    </row>
    <row r="153" spans="1:92" x14ac:dyDescent="0.35">
      <c r="A153" s="3" t="s">
        <v>1720</v>
      </c>
      <c r="B153" s="3" t="s">
        <v>3296</v>
      </c>
    </row>
    <row r="154" spans="1:92" x14ac:dyDescent="0.35">
      <c r="A154" s="3" t="s">
        <v>3344</v>
      </c>
      <c r="B154" s="3" t="s">
        <v>3345</v>
      </c>
      <c r="C154" s="3" t="s">
        <v>3346</v>
      </c>
      <c r="D154" s="3" t="s">
        <v>3347</v>
      </c>
      <c r="E154" s="3" t="s">
        <v>3348</v>
      </c>
      <c r="F154" s="3" t="s">
        <v>3580</v>
      </c>
      <c r="G154" s="3" t="s">
        <v>3349</v>
      </c>
      <c r="H154" s="3" t="s">
        <v>3350</v>
      </c>
      <c r="I154" s="3" t="s">
        <v>3351</v>
      </c>
      <c r="J154" s="3" t="s">
        <v>3581</v>
      </c>
      <c r="K154" s="3" t="s">
        <v>3582</v>
      </c>
      <c r="L154" s="3" t="s">
        <v>3583</v>
      </c>
      <c r="M154" s="3" t="s">
        <v>3352</v>
      </c>
      <c r="N154" s="3" t="s">
        <v>3353</v>
      </c>
      <c r="O154" s="3" t="s">
        <v>3354</v>
      </c>
      <c r="P154" s="3" t="s">
        <v>3584</v>
      </c>
      <c r="Q154" s="3" t="s">
        <v>3355</v>
      </c>
      <c r="R154" s="3" t="s">
        <v>3585</v>
      </c>
      <c r="S154" s="3" t="s">
        <v>3356</v>
      </c>
      <c r="T154" s="3" t="s">
        <v>3357</v>
      </c>
      <c r="U154" s="3" t="s">
        <v>3586</v>
      </c>
      <c r="V154" s="3" t="s">
        <v>3358</v>
      </c>
      <c r="W154" s="3" t="s">
        <v>3359</v>
      </c>
      <c r="X154" s="3" t="s">
        <v>3360</v>
      </c>
      <c r="Y154" s="3" t="s">
        <v>3361</v>
      </c>
      <c r="Z154" s="3" t="s">
        <v>3362</v>
      </c>
      <c r="AA154" s="3" t="s">
        <v>3363</v>
      </c>
      <c r="AB154" s="3" t="s">
        <v>3364</v>
      </c>
      <c r="AC154" s="3" t="s">
        <v>3587</v>
      </c>
      <c r="AD154" s="3" t="s">
        <v>3365</v>
      </c>
      <c r="AE154" s="3" t="s">
        <v>3588</v>
      </c>
      <c r="AF154" s="3" t="s">
        <v>3366</v>
      </c>
      <c r="AG154" s="3" t="s">
        <v>3367</v>
      </c>
      <c r="AH154" s="3" t="s">
        <v>3368</v>
      </c>
      <c r="AI154" s="3" t="s">
        <v>3589</v>
      </c>
      <c r="AJ154" s="3" t="s">
        <v>3590</v>
      </c>
      <c r="AK154" s="3" t="s">
        <v>3369</v>
      </c>
      <c r="AL154" s="3" t="s">
        <v>3370</v>
      </c>
      <c r="AM154" s="3" t="s">
        <v>3371</v>
      </c>
      <c r="AN154" s="3" t="s">
        <v>3591</v>
      </c>
      <c r="AO154" s="3" t="s">
        <v>3372</v>
      </c>
      <c r="AP154" s="3" t="s">
        <v>3373</v>
      </c>
      <c r="AQ154" s="3" t="s">
        <v>3374</v>
      </c>
      <c r="AR154" s="3" t="s">
        <v>3375</v>
      </c>
      <c r="AS154" s="3" t="s">
        <v>3592</v>
      </c>
      <c r="AT154" s="3" t="s">
        <v>3593</v>
      </c>
      <c r="AU154" s="3" t="s">
        <v>3376</v>
      </c>
      <c r="AV154" s="3" t="s">
        <v>3377</v>
      </c>
      <c r="AW154" s="3" t="s">
        <v>3378</v>
      </c>
      <c r="AX154" s="3" t="s">
        <v>3379</v>
      </c>
      <c r="AY154" s="3" t="s">
        <v>3594</v>
      </c>
      <c r="AZ154" s="3" t="s">
        <v>3380</v>
      </c>
      <c r="BA154" s="3" t="s">
        <v>3381</v>
      </c>
      <c r="BB154" s="3" t="s">
        <v>3595</v>
      </c>
      <c r="BC154" s="3" t="s">
        <v>3596</v>
      </c>
      <c r="BD154" s="3" t="s">
        <v>3597</v>
      </c>
      <c r="BE154" s="3" t="s">
        <v>3382</v>
      </c>
      <c r="BF154" s="3" t="s">
        <v>3383</v>
      </c>
      <c r="BG154" s="3" t="s">
        <v>1556</v>
      </c>
      <c r="BH154" s="3" t="s">
        <v>3384</v>
      </c>
      <c r="BI154" s="3" t="s">
        <v>3598</v>
      </c>
      <c r="BJ154" s="3" t="s">
        <v>3385</v>
      </c>
      <c r="BK154" s="3" t="s">
        <v>3386</v>
      </c>
      <c r="BL154" t="s">
        <v>3387</v>
      </c>
      <c r="BM154" t="s">
        <v>3388</v>
      </c>
      <c r="BN154" t="s">
        <v>3599</v>
      </c>
      <c r="BO154" t="s">
        <v>3389</v>
      </c>
      <c r="BP154" t="s">
        <v>3600</v>
      </c>
      <c r="BQ154" t="s">
        <v>3390</v>
      </c>
      <c r="BR154" t="s">
        <v>3391</v>
      </c>
      <c r="BS154" t="s">
        <v>3392</v>
      </c>
      <c r="BT154" t="s">
        <v>3601</v>
      </c>
      <c r="BU154" t="s">
        <v>3393</v>
      </c>
      <c r="BV154" t="s">
        <v>3602</v>
      </c>
      <c r="BW154" t="s">
        <v>3394</v>
      </c>
      <c r="BX154" t="s">
        <v>3395</v>
      </c>
      <c r="BY154" t="s">
        <v>3396</v>
      </c>
      <c r="BZ154" t="s">
        <v>3603</v>
      </c>
      <c r="CA154" t="s">
        <v>3397</v>
      </c>
      <c r="CB154" t="s">
        <v>3398</v>
      </c>
      <c r="CC154" t="s">
        <v>3399</v>
      </c>
      <c r="CD154" t="s">
        <v>3400</v>
      </c>
      <c r="CE154" t="s">
        <v>3604</v>
      </c>
      <c r="CF154" t="s">
        <v>3401</v>
      </c>
      <c r="CG154" t="s">
        <v>3402</v>
      </c>
      <c r="CH154" t="s">
        <v>3605</v>
      </c>
      <c r="CI154" t="s">
        <v>3403</v>
      </c>
      <c r="CJ154" t="s">
        <v>3404</v>
      </c>
      <c r="CK154" t="s">
        <v>3606</v>
      </c>
      <c r="CL154" t="s">
        <v>3607</v>
      </c>
      <c r="CM154" t="s">
        <v>3608</v>
      </c>
      <c r="CN154" t="s">
        <v>3405</v>
      </c>
    </row>
    <row r="155" spans="1:92" x14ac:dyDescent="0.35">
      <c r="A155" s="3" t="s">
        <v>3406</v>
      </c>
      <c r="B155" s="3" t="s">
        <v>3407</v>
      </c>
      <c r="C155" s="3" t="s">
        <v>3408</v>
      </c>
      <c r="D155" s="3" t="s">
        <v>1545</v>
      </c>
      <c r="E155" s="3" t="s">
        <v>3409</v>
      </c>
    </row>
    <row r="156" spans="1:92" x14ac:dyDescent="0.35">
      <c r="A156" s="3" t="s">
        <v>3407</v>
      </c>
      <c r="B156" s="3" t="s">
        <v>3406</v>
      </c>
      <c r="C156" s="3" t="s">
        <v>3408</v>
      </c>
      <c r="D156" s="3" t="s">
        <v>1545</v>
      </c>
      <c r="E156" s="3" t="s">
        <v>3409</v>
      </c>
    </row>
    <row r="157" spans="1:92" x14ac:dyDescent="0.35">
      <c r="A157" s="3" t="s">
        <v>3408</v>
      </c>
      <c r="B157" s="3" t="s">
        <v>3406</v>
      </c>
      <c r="C157" s="3" t="s">
        <v>3407</v>
      </c>
      <c r="D157" s="3" t="s">
        <v>1545</v>
      </c>
      <c r="E157" s="3" t="s">
        <v>3409</v>
      </c>
    </row>
    <row r="158" spans="1:92" x14ac:dyDescent="0.35">
      <c r="A158" s="3" t="s">
        <v>1545</v>
      </c>
      <c r="B158" s="3" t="s">
        <v>3406</v>
      </c>
      <c r="C158" s="3" t="s">
        <v>3407</v>
      </c>
      <c r="D158" s="3" t="s">
        <v>3408</v>
      </c>
      <c r="E158" s="3" t="s">
        <v>3409</v>
      </c>
    </row>
    <row r="159" spans="1:92" x14ac:dyDescent="0.35">
      <c r="A159" s="3" t="s">
        <v>3409</v>
      </c>
      <c r="B159" s="3" t="s">
        <v>3406</v>
      </c>
      <c r="C159" s="3" t="s">
        <v>3407</v>
      </c>
      <c r="D159" s="3" t="s">
        <v>3408</v>
      </c>
      <c r="E159" s="3" t="s">
        <v>1545</v>
      </c>
    </row>
    <row r="160" spans="1:92" x14ac:dyDescent="0.35">
      <c r="A160" s="3" t="s">
        <v>1527</v>
      </c>
      <c r="B160" s="3" t="s">
        <v>3410</v>
      </c>
    </row>
    <row r="161" spans="1:17" x14ac:dyDescent="0.35">
      <c r="A161" s="3" t="s">
        <v>3410</v>
      </c>
      <c r="B161" s="3" t="s">
        <v>1527</v>
      </c>
    </row>
    <row r="162" spans="1:17" x14ac:dyDescent="0.35">
      <c r="A162" s="3" t="s">
        <v>3249</v>
      </c>
      <c r="B162" s="3" t="s">
        <v>3245</v>
      </c>
      <c r="C162" s="3" t="s">
        <v>3246</v>
      </c>
      <c r="D162" s="3" t="s">
        <v>3247</v>
      </c>
      <c r="E162" s="3" t="s">
        <v>3248</v>
      </c>
      <c r="F162" s="3" t="s">
        <v>3250</v>
      </c>
      <c r="G162" s="3" t="s">
        <v>3251</v>
      </c>
      <c r="H162" s="3" t="s">
        <v>3252</v>
      </c>
      <c r="I162" s="3" t="s">
        <v>3253</v>
      </c>
      <c r="J162" s="3" t="s">
        <v>3254</v>
      </c>
      <c r="K162" s="3" t="s">
        <v>2733</v>
      </c>
      <c r="L162" s="3" t="s">
        <v>3255</v>
      </c>
      <c r="M162" s="3" t="s">
        <v>3256</v>
      </c>
      <c r="N162" s="3" t="s">
        <v>3257</v>
      </c>
      <c r="O162" s="3" t="s">
        <v>3258</v>
      </c>
      <c r="P162" s="3" t="s">
        <v>3259</v>
      </c>
      <c r="Q162" s="3" t="s">
        <v>3260</v>
      </c>
    </row>
    <row r="163" spans="1:17" x14ac:dyDescent="0.35">
      <c r="A163" s="3" t="s">
        <v>3250</v>
      </c>
      <c r="B163" s="3" t="s">
        <v>3245</v>
      </c>
      <c r="C163" s="3" t="s">
        <v>3246</v>
      </c>
      <c r="D163" s="3" t="s">
        <v>3247</v>
      </c>
      <c r="E163" s="3" t="s">
        <v>3248</v>
      </c>
      <c r="F163" s="3" t="s">
        <v>3249</v>
      </c>
      <c r="G163" s="3" t="s">
        <v>3251</v>
      </c>
      <c r="H163" s="3" t="s">
        <v>3252</v>
      </c>
      <c r="I163" s="3" t="s">
        <v>3253</v>
      </c>
      <c r="J163" s="3" t="s">
        <v>3254</v>
      </c>
      <c r="K163" s="3" t="s">
        <v>2733</v>
      </c>
      <c r="L163" s="3" t="s">
        <v>3255</v>
      </c>
      <c r="M163" s="3" t="s">
        <v>3256</v>
      </c>
      <c r="N163" s="3" t="s">
        <v>3257</v>
      </c>
      <c r="O163" s="3" t="s">
        <v>3258</v>
      </c>
      <c r="P163" s="3" t="s">
        <v>3259</v>
      </c>
      <c r="Q163" s="3" t="s">
        <v>3260</v>
      </c>
    </row>
    <row r="164" spans="1:17" x14ac:dyDescent="0.35">
      <c r="A164" s="3" t="s">
        <v>3251</v>
      </c>
      <c r="B164" s="3" t="s">
        <v>3245</v>
      </c>
      <c r="C164" s="3" t="s">
        <v>3246</v>
      </c>
      <c r="D164" s="3" t="s">
        <v>3247</v>
      </c>
      <c r="E164" s="3" t="s">
        <v>3248</v>
      </c>
      <c r="F164" s="3" t="s">
        <v>3249</v>
      </c>
      <c r="G164" s="3" t="s">
        <v>3250</v>
      </c>
      <c r="H164" s="3" t="s">
        <v>3252</v>
      </c>
      <c r="I164" s="3" t="s">
        <v>3253</v>
      </c>
      <c r="J164" s="3" t="s">
        <v>3254</v>
      </c>
      <c r="K164" s="3" t="s">
        <v>2733</v>
      </c>
      <c r="L164" s="3" t="s">
        <v>3255</v>
      </c>
      <c r="M164" s="3" t="s">
        <v>3256</v>
      </c>
      <c r="N164" s="3" t="s">
        <v>3257</v>
      </c>
      <c r="O164" s="3" t="s">
        <v>3258</v>
      </c>
      <c r="P164" s="3" t="s">
        <v>3259</v>
      </c>
      <c r="Q164" s="3" t="s">
        <v>3260</v>
      </c>
    </row>
    <row r="165" spans="1:17" x14ac:dyDescent="0.35">
      <c r="A165" s="3" t="s">
        <v>3252</v>
      </c>
      <c r="B165" s="3" t="s">
        <v>3245</v>
      </c>
      <c r="C165" s="3" t="s">
        <v>3246</v>
      </c>
      <c r="D165" s="3" t="s">
        <v>3247</v>
      </c>
      <c r="E165" s="3" t="s">
        <v>3248</v>
      </c>
      <c r="F165" s="3" t="s">
        <v>3249</v>
      </c>
      <c r="G165" s="3" t="s">
        <v>3250</v>
      </c>
      <c r="H165" s="3" t="s">
        <v>3251</v>
      </c>
      <c r="I165" s="3" t="s">
        <v>3253</v>
      </c>
      <c r="J165" s="3" t="s">
        <v>3254</v>
      </c>
      <c r="K165" s="3" t="s">
        <v>2733</v>
      </c>
      <c r="L165" s="3" t="s">
        <v>3255</v>
      </c>
      <c r="M165" s="3" t="s">
        <v>3256</v>
      </c>
      <c r="N165" s="3" t="s">
        <v>3257</v>
      </c>
      <c r="O165" s="3" t="s">
        <v>3258</v>
      </c>
      <c r="P165" s="3" t="s">
        <v>3259</v>
      </c>
      <c r="Q165" s="3" t="s">
        <v>3260</v>
      </c>
    </row>
    <row r="166" spans="1:17" x14ac:dyDescent="0.35">
      <c r="A166" s="3" t="s">
        <v>3253</v>
      </c>
      <c r="B166" s="3" t="s">
        <v>3245</v>
      </c>
      <c r="C166" s="3" t="s">
        <v>3246</v>
      </c>
      <c r="D166" s="3" t="s">
        <v>3247</v>
      </c>
      <c r="E166" s="3" t="s">
        <v>3248</v>
      </c>
      <c r="F166" s="3" t="s">
        <v>3249</v>
      </c>
      <c r="G166" s="3" t="s">
        <v>3250</v>
      </c>
      <c r="H166" s="3" t="s">
        <v>3251</v>
      </c>
      <c r="I166" s="3" t="s">
        <v>3252</v>
      </c>
      <c r="J166" s="3" t="s">
        <v>3254</v>
      </c>
      <c r="K166" s="3" t="s">
        <v>2733</v>
      </c>
      <c r="L166" s="3" t="s">
        <v>3255</v>
      </c>
      <c r="M166" s="3" t="s">
        <v>3256</v>
      </c>
      <c r="N166" s="3" t="s">
        <v>3257</v>
      </c>
      <c r="O166" s="3" t="s">
        <v>3258</v>
      </c>
      <c r="P166" s="3" t="s">
        <v>3259</v>
      </c>
      <c r="Q166" s="3" t="s">
        <v>3260</v>
      </c>
    </row>
    <row r="167" spans="1:17" x14ac:dyDescent="0.35">
      <c r="A167" s="3" t="s">
        <v>3148</v>
      </c>
      <c r="B167" s="3" t="s">
        <v>3446</v>
      </c>
      <c r="C167" s="3" t="s">
        <v>3447</v>
      </c>
    </row>
    <row r="168" spans="1:17" x14ac:dyDescent="0.35">
      <c r="A168" s="3" t="s">
        <v>3446</v>
      </c>
      <c r="B168" s="3" t="s">
        <v>3148</v>
      </c>
      <c r="C168" s="3" t="s">
        <v>3447</v>
      </c>
    </row>
    <row r="169" spans="1:17" x14ac:dyDescent="0.35">
      <c r="A169" s="3" t="s">
        <v>3233</v>
      </c>
      <c r="B169" s="3" t="s">
        <v>3231</v>
      </c>
      <c r="C169" s="3" t="s">
        <v>3232</v>
      </c>
      <c r="D169" s="3" t="s">
        <v>3</v>
      </c>
    </row>
    <row r="170" spans="1:17" x14ac:dyDescent="0.35">
      <c r="A170" s="3" t="s">
        <v>3</v>
      </c>
      <c r="B170" s="3" t="s">
        <v>3231</v>
      </c>
      <c r="C170" s="3" t="s">
        <v>3232</v>
      </c>
      <c r="D170" s="3" t="s">
        <v>3233</v>
      </c>
    </row>
    <row r="171" spans="1:17" x14ac:dyDescent="0.35">
      <c r="A171" s="3" t="s">
        <v>3411</v>
      </c>
      <c r="B171" s="3" t="s">
        <v>3412</v>
      </c>
      <c r="C171" s="3" t="s">
        <v>3413</v>
      </c>
      <c r="D171" s="3" t="s">
        <v>3414</v>
      </c>
      <c r="E171" s="3" t="s">
        <v>3415</v>
      </c>
      <c r="F171" s="3" t="s">
        <v>1816</v>
      </c>
    </row>
    <row r="172" spans="1:17" x14ac:dyDescent="0.35">
      <c r="A172" s="3" t="s">
        <v>3412</v>
      </c>
      <c r="B172" s="3" t="s">
        <v>3411</v>
      </c>
      <c r="C172" s="3" t="s">
        <v>3413</v>
      </c>
      <c r="D172" s="3" t="s">
        <v>3414</v>
      </c>
      <c r="E172" s="3" t="s">
        <v>3415</v>
      </c>
      <c r="F172" s="3" t="s">
        <v>1816</v>
      </c>
    </row>
    <row r="173" spans="1:17" x14ac:dyDescent="0.35">
      <c r="A173" s="3" t="s">
        <v>3413</v>
      </c>
      <c r="B173" s="3" t="s">
        <v>3411</v>
      </c>
      <c r="C173" s="3" t="s">
        <v>3412</v>
      </c>
      <c r="D173" s="3" t="s">
        <v>3414</v>
      </c>
      <c r="E173" s="3" t="s">
        <v>3415</v>
      </c>
      <c r="F173" s="3" t="s">
        <v>1816</v>
      </c>
    </row>
    <row r="174" spans="1:17" x14ac:dyDescent="0.35">
      <c r="A174" s="3" t="s">
        <v>3414</v>
      </c>
      <c r="B174" s="3" t="s">
        <v>3411</v>
      </c>
      <c r="C174" s="3" t="s">
        <v>3412</v>
      </c>
      <c r="D174" s="3" t="s">
        <v>3413</v>
      </c>
      <c r="E174" s="3" t="s">
        <v>3415</v>
      </c>
      <c r="F174" s="3" t="s">
        <v>1816</v>
      </c>
    </row>
    <row r="175" spans="1:17" x14ac:dyDescent="0.35">
      <c r="A175" s="3" t="s">
        <v>3415</v>
      </c>
      <c r="B175" s="3" t="s">
        <v>3411</v>
      </c>
      <c r="C175" s="3" t="s">
        <v>3412</v>
      </c>
      <c r="D175" s="3" t="s">
        <v>3413</v>
      </c>
      <c r="E175" s="3" t="s">
        <v>3414</v>
      </c>
      <c r="F175" s="3" t="s">
        <v>1816</v>
      </c>
    </row>
    <row r="176" spans="1:17" x14ac:dyDescent="0.35">
      <c r="A176" s="3" t="s">
        <v>1816</v>
      </c>
      <c r="B176" s="3" t="s">
        <v>3411</v>
      </c>
      <c r="C176" s="3" t="s">
        <v>3412</v>
      </c>
      <c r="D176" s="3" t="s">
        <v>3413</v>
      </c>
      <c r="E176" s="3" t="s">
        <v>3414</v>
      </c>
      <c r="F176" s="3" t="s">
        <v>3415</v>
      </c>
    </row>
    <row r="177" spans="1:17" x14ac:dyDescent="0.35">
      <c r="A177" s="3" t="s">
        <v>3427</v>
      </c>
      <c r="B177" s="3" t="s">
        <v>3221</v>
      </c>
      <c r="C177" s="3" t="s">
        <v>3222</v>
      </c>
      <c r="D177" s="3" t="s">
        <v>2290</v>
      </c>
      <c r="E177" s="3" t="s">
        <v>754</v>
      </c>
      <c r="F177" s="3" t="s">
        <v>3428</v>
      </c>
    </row>
    <row r="178" spans="1:17" x14ac:dyDescent="0.35">
      <c r="A178" s="3" t="s">
        <v>3428</v>
      </c>
      <c r="B178" s="3" t="s">
        <v>3221</v>
      </c>
      <c r="C178" s="3" t="s">
        <v>3222</v>
      </c>
      <c r="D178" s="3" t="s">
        <v>2290</v>
      </c>
      <c r="E178" s="3" t="s">
        <v>754</v>
      </c>
      <c r="F178" s="3" t="s">
        <v>3427</v>
      </c>
    </row>
    <row r="179" spans="1:17" x14ac:dyDescent="0.35">
      <c r="A179" s="3" t="s">
        <v>3447</v>
      </c>
      <c r="B179" s="3" t="s">
        <v>3148</v>
      </c>
      <c r="C179" s="3" t="s">
        <v>3446</v>
      </c>
    </row>
    <row r="180" spans="1:17" x14ac:dyDescent="0.35">
      <c r="A180" s="3" t="s">
        <v>3254</v>
      </c>
      <c r="B180" s="3" t="s">
        <v>3245</v>
      </c>
      <c r="C180" s="3" t="s">
        <v>3246</v>
      </c>
      <c r="D180" s="3" t="s">
        <v>3247</v>
      </c>
      <c r="E180" s="3" t="s">
        <v>3248</v>
      </c>
      <c r="F180" s="3" t="s">
        <v>3249</v>
      </c>
      <c r="G180" s="3" t="s">
        <v>3250</v>
      </c>
      <c r="H180" s="3" t="s">
        <v>3251</v>
      </c>
      <c r="I180" s="3" t="s">
        <v>3252</v>
      </c>
      <c r="J180" s="3" t="s">
        <v>3253</v>
      </c>
      <c r="K180" s="3" t="s">
        <v>2733</v>
      </c>
      <c r="L180" s="3" t="s">
        <v>3255</v>
      </c>
      <c r="M180" s="3" t="s">
        <v>3256</v>
      </c>
      <c r="N180" s="3" t="s">
        <v>3257</v>
      </c>
      <c r="O180" s="3" t="s">
        <v>3258</v>
      </c>
      <c r="P180" s="3" t="s">
        <v>3259</v>
      </c>
      <c r="Q180" s="3" t="s">
        <v>3260</v>
      </c>
    </row>
    <row r="181" spans="1:17" x14ac:dyDescent="0.35">
      <c r="A181" s="3" t="s">
        <v>3320</v>
      </c>
      <c r="B181" s="3" t="s">
        <v>3315</v>
      </c>
      <c r="C181" s="3" t="s">
        <v>3316</v>
      </c>
      <c r="D181" s="3" t="s">
        <v>3317</v>
      </c>
      <c r="E181" s="3" t="s">
        <v>3318</v>
      </c>
      <c r="F181" s="3" t="s">
        <v>3319</v>
      </c>
      <c r="G181" s="3" t="s">
        <v>1771</v>
      </c>
      <c r="H181" s="3" t="s">
        <v>3321</v>
      </c>
    </row>
    <row r="182" spans="1:17" x14ac:dyDescent="0.35">
      <c r="A182" s="3" t="s">
        <v>1771</v>
      </c>
      <c r="B182" s="3" t="s">
        <v>3315</v>
      </c>
      <c r="C182" s="3" t="s">
        <v>3316</v>
      </c>
      <c r="D182" s="3" t="s">
        <v>3317</v>
      </c>
      <c r="E182" s="3" t="s">
        <v>3318</v>
      </c>
      <c r="F182" s="3" t="s">
        <v>3319</v>
      </c>
      <c r="G182" s="3" t="s">
        <v>3320</v>
      </c>
      <c r="H182" s="3" t="s">
        <v>3321</v>
      </c>
    </row>
    <row r="183" spans="1:17" x14ac:dyDescent="0.35">
      <c r="A183" s="3" t="s">
        <v>3321</v>
      </c>
      <c r="B183" s="3" t="s">
        <v>3315</v>
      </c>
      <c r="C183" s="3" t="s">
        <v>3316</v>
      </c>
      <c r="D183" s="3" t="s">
        <v>3317</v>
      </c>
      <c r="E183" s="3" t="s">
        <v>3318</v>
      </c>
      <c r="F183" s="3" t="s">
        <v>3319</v>
      </c>
      <c r="G183" s="3" t="s">
        <v>3320</v>
      </c>
      <c r="H183" s="3" t="s">
        <v>1771</v>
      </c>
    </row>
    <row r="184" spans="1:17" x14ac:dyDescent="0.35">
      <c r="A184" s="3" t="s">
        <v>2733</v>
      </c>
      <c r="B184" s="3" t="s">
        <v>3245</v>
      </c>
      <c r="C184" s="3" t="s">
        <v>3246</v>
      </c>
      <c r="D184" s="3" t="s">
        <v>3247</v>
      </c>
      <c r="E184" s="3" t="s">
        <v>3248</v>
      </c>
      <c r="F184" s="3" t="s">
        <v>3249</v>
      </c>
      <c r="G184" s="3" t="s">
        <v>3250</v>
      </c>
      <c r="H184" s="3" t="s">
        <v>3251</v>
      </c>
      <c r="I184" s="3" t="s">
        <v>3252</v>
      </c>
      <c r="J184" s="3" t="s">
        <v>3253</v>
      </c>
      <c r="K184" s="3" t="s">
        <v>3254</v>
      </c>
      <c r="L184" s="3" t="s">
        <v>3255</v>
      </c>
      <c r="M184" s="3" t="s">
        <v>3256</v>
      </c>
      <c r="N184" s="3" t="s">
        <v>3257</v>
      </c>
      <c r="O184" s="3" t="s">
        <v>3258</v>
      </c>
      <c r="P184" s="3" t="s">
        <v>3259</v>
      </c>
      <c r="Q184" s="3" t="s">
        <v>3260</v>
      </c>
    </row>
    <row r="185" spans="1:17" x14ac:dyDescent="0.35">
      <c r="A185" s="3" t="s">
        <v>3255</v>
      </c>
      <c r="B185" s="3" t="s">
        <v>3245</v>
      </c>
      <c r="C185" s="3" t="s">
        <v>3246</v>
      </c>
      <c r="D185" s="3" t="s">
        <v>3247</v>
      </c>
      <c r="E185" s="3" t="s">
        <v>3248</v>
      </c>
      <c r="F185" s="3" t="s">
        <v>3249</v>
      </c>
      <c r="G185" s="3" t="s">
        <v>3250</v>
      </c>
      <c r="H185" s="3" t="s">
        <v>3251</v>
      </c>
      <c r="I185" s="3" t="s">
        <v>3252</v>
      </c>
      <c r="J185" s="3" t="s">
        <v>3253</v>
      </c>
      <c r="K185" s="3" t="s">
        <v>3254</v>
      </c>
      <c r="L185" s="3" t="s">
        <v>2733</v>
      </c>
      <c r="M185" s="3" t="s">
        <v>3256</v>
      </c>
      <c r="N185" s="3" t="s">
        <v>3257</v>
      </c>
      <c r="O185" s="3" t="s">
        <v>3258</v>
      </c>
      <c r="P185" s="3" t="s">
        <v>3259</v>
      </c>
      <c r="Q185" s="3" t="s">
        <v>3260</v>
      </c>
    </row>
    <row r="186" spans="1:17" x14ac:dyDescent="0.35">
      <c r="A186" s="3" t="s">
        <v>3256</v>
      </c>
      <c r="B186" s="3" t="s">
        <v>3245</v>
      </c>
      <c r="C186" s="3" t="s">
        <v>3246</v>
      </c>
      <c r="D186" s="3" t="s">
        <v>3247</v>
      </c>
      <c r="E186" s="3" t="s">
        <v>3248</v>
      </c>
      <c r="F186" s="3" t="s">
        <v>3249</v>
      </c>
      <c r="G186" s="3" t="s">
        <v>3250</v>
      </c>
      <c r="H186" s="3" t="s">
        <v>3251</v>
      </c>
      <c r="I186" s="3" t="s">
        <v>3252</v>
      </c>
      <c r="J186" s="3" t="s">
        <v>3253</v>
      </c>
      <c r="K186" s="3" t="s">
        <v>3254</v>
      </c>
      <c r="L186" s="3" t="s">
        <v>2733</v>
      </c>
      <c r="M186" s="3" t="s">
        <v>3255</v>
      </c>
      <c r="N186" s="3" t="s">
        <v>3257</v>
      </c>
      <c r="O186" s="3" t="s">
        <v>3258</v>
      </c>
      <c r="P186" s="3" t="s">
        <v>3259</v>
      </c>
      <c r="Q186" s="3" t="s">
        <v>3260</v>
      </c>
    </row>
    <row r="187" spans="1:17" x14ac:dyDescent="0.35">
      <c r="A187" s="3" t="s">
        <v>3257</v>
      </c>
      <c r="B187" s="3" t="s">
        <v>3245</v>
      </c>
      <c r="C187" s="3" t="s">
        <v>3246</v>
      </c>
      <c r="D187" s="3" t="s">
        <v>3247</v>
      </c>
      <c r="E187" s="3" t="s">
        <v>3248</v>
      </c>
      <c r="F187" s="3" t="s">
        <v>3249</v>
      </c>
      <c r="G187" s="3" t="s">
        <v>3250</v>
      </c>
      <c r="H187" s="3" t="s">
        <v>3251</v>
      </c>
      <c r="I187" s="3" t="s">
        <v>3252</v>
      </c>
      <c r="J187" s="3" t="s">
        <v>3253</v>
      </c>
      <c r="K187" s="3" t="s">
        <v>3254</v>
      </c>
      <c r="L187" s="3" t="s">
        <v>2733</v>
      </c>
      <c r="M187" s="3" t="s">
        <v>3255</v>
      </c>
      <c r="N187" s="3" t="s">
        <v>3256</v>
      </c>
      <c r="O187" s="3" t="s">
        <v>3258</v>
      </c>
      <c r="P187" s="3" t="s">
        <v>3259</v>
      </c>
      <c r="Q187" s="3" t="s">
        <v>3260</v>
      </c>
    </row>
    <row r="188" spans="1:17" x14ac:dyDescent="0.35">
      <c r="A188" s="3" t="s">
        <v>3258</v>
      </c>
      <c r="B188" s="3" t="s">
        <v>3245</v>
      </c>
      <c r="C188" s="3" t="s">
        <v>3246</v>
      </c>
      <c r="D188" s="3" t="s">
        <v>3247</v>
      </c>
      <c r="E188" s="3" t="s">
        <v>3248</v>
      </c>
      <c r="F188" s="3" t="s">
        <v>3249</v>
      </c>
      <c r="G188" s="3" t="s">
        <v>3250</v>
      </c>
      <c r="H188" s="3" t="s">
        <v>3251</v>
      </c>
      <c r="I188" s="3" t="s">
        <v>3252</v>
      </c>
      <c r="J188" s="3" t="s">
        <v>3253</v>
      </c>
      <c r="K188" s="3" t="s">
        <v>3254</v>
      </c>
      <c r="L188" s="3" t="s">
        <v>2733</v>
      </c>
      <c r="M188" s="3" t="s">
        <v>3255</v>
      </c>
      <c r="N188" s="3" t="s">
        <v>3256</v>
      </c>
      <c r="O188" s="3" t="s">
        <v>3257</v>
      </c>
      <c r="P188" s="3" t="s">
        <v>3259</v>
      </c>
      <c r="Q188" s="3" t="s">
        <v>3260</v>
      </c>
    </row>
    <row r="189" spans="1:17" x14ac:dyDescent="0.35">
      <c r="A189" s="3" t="s">
        <v>3416</v>
      </c>
      <c r="B189" s="3" t="s">
        <v>3417</v>
      </c>
      <c r="C189" s="3" t="s">
        <v>1351</v>
      </c>
      <c r="D189" s="3" t="s">
        <v>3418</v>
      </c>
    </row>
    <row r="190" spans="1:17" x14ac:dyDescent="0.35">
      <c r="A190" s="3" t="s">
        <v>3417</v>
      </c>
      <c r="B190" s="3" t="s">
        <v>3416</v>
      </c>
      <c r="C190" s="3" t="s">
        <v>1351</v>
      </c>
      <c r="D190" s="3" t="s">
        <v>3418</v>
      </c>
    </row>
    <row r="191" spans="1:17" x14ac:dyDescent="0.35">
      <c r="A191" s="3" t="s">
        <v>1351</v>
      </c>
      <c r="B191" s="3" t="s">
        <v>3416</v>
      </c>
      <c r="C191" s="3" t="s">
        <v>3417</v>
      </c>
      <c r="D191" s="3" t="s">
        <v>3418</v>
      </c>
    </row>
    <row r="192" spans="1:17" x14ac:dyDescent="0.35">
      <c r="A192" s="3" t="s">
        <v>3418</v>
      </c>
      <c r="B192" s="3" t="s">
        <v>3416</v>
      </c>
      <c r="C192" s="3" t="s">
        <v>3417</v>
      </c>
      <c r="D192" s="3" t="s">
        <v>1351</v>
      </c>
    </row>
    <row r="193" spans="1:92" x14ac:dyDescent="0.35">
      <c r="A193" s="3" t="s">
        <v>51</v>
      </c>
    </row>
    <row r="194" spans="1:92" x14ac:dyDescent="0.35">
      <c r="A194" s="3" t="s">
        <v>3419</v>
      </c>
      <c r="B194" s="3" t="s">
        <v>2082</v>
      </c>
    </row>
    <row r="195" spans="1:92" x14ac:dyDescent="0.35">
      <c r="A195" s="3" t="s">
        <v>3420</v>
      </c>
      <c r="B195" s="3" t="s">
        <v>1284</v>
      </c>
      <c r="C195" s="3" t="s">
        <v>3421</v>
      </c>
      <c r="D195" s="3" t="s">
        <v>3422</v>
      </c>
      <c r="E195" s="3" t="s">
        <v>3423</v>
      </c>
    </row>
    <row r="196" spans="1:92" x14ac:dyDescent="0.35">
      <c r="A196" s="3" t="s">
        <v>2082</v>
      </c>
      <c r="B196" s="3" t="s">
        <v>3419</v>
      </c>
    </row>
    <row r="197" spans="1:92" x14ac:dyDescent="0.35">
      <c r="A197" s="3" t="s">
        <v>1284</v>
      </c>
      <c r="B197" s="3" t="s">
        <v>3420</v>
      </c>
      <c r="C197" s="3" t="s">
        <v>3421</v>
      </c>
      <c r="D197" s="3" t="s">
        <v>3422</v>
      </c>
      <c r="E197" s="3" t="s">
        <v>3423</v>
      </c>
    </row>
    <row r="198" spans="1:92" x14ac:dyDescent="0.35">
      <c r="A198" s="3" t="s">
        <v>3421</v>
      </c>
      <c r="B198" s="3" t="s">
        <v>3420</v>
      </c>
      <c r="C198" s="3" t="s">
        <v>1284</v>
      </c>
      <c r="D198" s="3" t="s">
        <v>3422</v>
      </c>
      <c r="E198" s="3" t="s">
        <v>3423</v>
      </c>
    </row>
    <row r="199" spans="1:92" x14ac:dyDescent="0.35">
      <c r="A199" s="3" t="s">
        <v>3422</v>
      </c>
      <c r="B199" s="3" t="s">
        <v>3420</v>
      </c>
      <c r="C199" s="3" t="s">
        <v>1284</v>
      </c>
      <c r="D199" s="3" t="s">
        <v>3421</v>
      </c>
      <c r="E199" s="3" t="s">
        <v>3423</v>
      </c>
    </row>
    <row r="200" spans="1:92" x14ac:dyDescent="0.35">
      <c r="A200" s="3" t="s">
        <v>3423</v>
      </c>
      <c r="B200" s="3" t="s">
        <v>3420</v>
      </c>
      <c r="C200" s="3" t="s">
        <v>1284</v>
      </c>
      <c r="D200" s="3" t="s">
        <v>3421</v>
      </c>
      <c r="E200" s="3" t="s">
        <v>3422</v>
      </c>
    </row>
    <row r="201" spans="1:92" x14ac:dyDescent="0.35">
      <c r="A201" s="3" t="s">
        <v>3345</v>
      </c>
      <c r="B201" s="3" t="s">
        <v>3344</v>
      </c>
      <c r="C201" s="3" t="s">
        <v>3346</v>
      </c>
      <c r="D201" s="3" t="s">
        <v>3347</v>
      </c>
      <c r="E201" s="3" t="s">
        <v>3348</v>
      </c>
      <c r="F201" s="3" t="s">
        <v>3580</v>
      </c>
      <c r="G201" s="3" t="s">
        <v>3349</v>
      </c>
      <c r="H201" s="3" t="s">
        <v>3350</v>
      </c>
      <c r="I201" s="3" t="s">
        <v>3351</v>
      </c>
      <c r="J201" s="3" t="s">
        <v>3581</v>
      </c>
      <c r="K201" s="3" t="s">
        <v>3582</v>
      </c>
      <c r="L201" s="3" t="s">
        <v>3583</v>
      </c>
      <c r="M201" s="3" t="s">
        <v>3352</v>
      </c>
      <c r="N201" s="3" t="s">
        <v>3353</v>
      </c>
      <c r="O201" s="3" t="s">
        <v>3354</v>
      </c>
      <c r="P201" s="3" t="s">
        <v>3584</v>
      </c>
      <c r="Q201" s="3" t="s">
        <v>3355</v>
      </c>
      <c r="R201" s="3" t="s">
        <v>3585</v>
      </c>
      <c r="S201" s="3" t="s">
        <v>3356</v>
      </c>
      <c r="T201" s="3" t="s">
        <v>3357</v>
      </c>
      <c r="U201" s="3" t="s">
        <v>3586</v>
      </c>
      <c r="V201" s="3" t="s">
        <v>3358</v>
      </c>
      <c r="W201" s="3" t="s">
        <v>3359</v>
      </c>
      <c r="X201" s="3" t="s">
        <v>3360</v>
      </c>
      <c r="Y201" s="3" t="s">
        <v>3361</v>
      </c>
      <c r="Z201" s="3" t="s">
        <v>3362</v>
      </c>
      <c r="AA201" s="3" t="s">
        <v>3363</v>
      </c>
      <c r="AB201" s="3" t="s">
        <v>3364</v>
      </c>
      <c r="AC201" s="3" t="s">
        <v>3587</v>
      </c>
      <c r="AD201" s="3" t="s">
        <v>3365</v>
      </c>
      <c r="AE201" s="3" t="s">
        <v>3588</v>
      </c>
      <c r="AF201" s="3" t="s">
        <v>3366</v>
      </c>
      <c r="AG201" s="3" t="s">
        <v>3367</v>
      </c>
      <c r="AH201" s="3" t="s">
        <v>3368</v>
      </c>
      <c r="AI201" s="3" t="s">
        <v>3589</v>
      </c>
      <c r="AJ201" s="3" t="s">
        <v>3590</v>
      </c>
      <c r="AK201" s="3" t="s">
        <v>3369</v>
      </c>
      <c r="AL201" s="3" t="s">
        <v>3370</v>
      </c>
      <c r="AM201" s="3" t="s">
        <v>3371</v>
      </c>
      <c r="AN201" s="3" t="s">
        <v>3591</v>
      </c>
      <c r="AO201" s="3" t="s">
        <v>3372</v>
      </c>
      <c r="AP201" s="3" t="s">
        <v>3373</v>
      </c>
      <c r="AQ201" s="3" t="s">
        <v>3374</v>
      </c>
      <c r="AR201" s="3" t="s">
        <v>3375</v>
      </c>
      <c r="AS201" s="3" t="s">
        <v>3592</v>
      </c>
      <c r="AT201" s="3" t="s">
        <v>3593</v>
      </c>
      <c r="AU201" s="3" t="s">
        <v>3376</v>
      </c>
      <c r="AV201" s="3" t="s">
        <v>3377</v>
      </c>
      <c r="AW201" s="3" t="s">
        <v>3378</v>
      </c>
      <c r="AX201" s="3" t="s">
        <v>3379</v>
      </c>
      <c r="AY201" s="3" t="s">
        <v>3594</v>
      </c>
      <c r="AZ201" s="3" t="s">
        <v>3380</v>
      </c>
      <c r="BA201" s="3" t="s">
        <v>3381</v>
      </c>
      <c r="BB201" s="3" t="s">
        <v>3595</v>
      </c>
      <c r="BC201" s="3" t="s">
        <v>3596</v>
      </c>
      <c r="BD201" s="3" t="s">
        <v>3597</v>
      </c>
      <c r="BE201" s="3" t="s">
        <v>3382</v>
      </c>
      <c r="BF201" s="3" t="s">
        <v>3383</v>
      </c>
      <c r="BG201" s="3" t="s">
        <v>1556</v>
      </c>
      <c r="BH201" s="3" t="s">
        <v>3384</v>
      </c>
      <c r="BI201" s="3" t="s">
        <v>3598</v>
      </c>
      <c r="BJ201" s="3" t="s">
        <v>3385</v>
      </c>
      <c r="BK201" s="3" t="s">
        <v>3386</v>
      </c>
      <c r="BL201" t="s">
        <v>3387</v>
      </c>
      <c r="BM201" t="s">
        <v>3388</v>
      </c>
      <c r="BN201" t="s">
        <v>3599</v>
      </c>
      <c r="BO201" t="s">
        <v>3389</v>
      </c>
      <c r="BP201" t="s">
        <v>3600</v>
      </c>
      <c r="BQ201" t="s">
        <v>3390</v>
      </c>
      <c r="BR201" t="s">
        <v>3391</v>
      </c>
      <c r="BS201" t="s">
        <v>3392</v>
      </c>
      <c r="BT201" t="s">
        <v>3601</v>
      </c>
      <c r="BU201" t="s">
        <v>3393</v>
      </c>
      <c r="BV201" t="s">
        <v>3602</v>
      </c>
      <c r="BW201" t="s">
        <v>3394</v>
      </c>
      <c r="BX201" t="s">
        <v>3395</v>
      </c>
      <c r="BY201" t="s">
        <v>3396</v>
      </c>
      <c r="BZ201" t="s">
        <v>3603</v>
      </c>
      <c r="CA201" t="s">
        <v>3397</v>
      </c>
      <c r="CB201" t="s">
        <v>3398</v>
      </c>
      <c r="CC201" t="s">
        <v>3399</v>
      </c>
      <c r="CD201" t="s">
        <v>3400</v>
      </c>
      <c r="CE201" t="s">
        <v>3604</v>
      </c>
      <c r="CF201" t="s">
        <v>3401</v>
      </c>
      <c r="CG201" t="s">
        <v>3402</v>
      </c>
      <c r="CH201" t="s">
        <v>3605</v>
      </c>
      <c r="CI201" t="s">
        <v>3403</v>
      </c>
      <c r="CJ201" t="s">
        <v>3404</v>
      </c>
      <c r="CK201" t="s">
        <v>3606</v>
      </c>
      <c r="CL201" t="s">
        <v>3607</v>
      </c>
      <c r="CM201" t="s">
        <v>3608</v>
      </c>
      <c r="CN201" t="s">
        <v>3405</v>
      </c>
    </row>
    <row r="202" spans="1:92" x14ac:dyDescent="0.35">
      <c r="A202" s="3" t="s">
        <v>3346</v>
      </c>
      <c r="B202" s="3" t="s">
        <v>3344</v>
      </c>
      <c r="C202" s="3" t="s">
        <v>3345</v>
      </c>
      <c r="D202" s="3" t="s">
        <v>3347</v>
      </c>
      <c r="E202" s="3" t="s">
        <v>3348</v>
      </c>
      <c r="F202" s="3" t="s">
        <v>3580</v>
      </c>
      <c r="G202" s="3" t="s">
        <v>3349</v>
      </c>
      <c r="H202" s="3" t="s">
        <v>3350</v>
      </c>
      <c r="I202" s="3" t="s">
        <v>3351</v>
      </c>
      <c r="J202" s="3" t="s">
        <v>3581</v>
      </c>
      <c r="K202" s="3" t="s">
        <v>3582</v>
      </c>
      <c r="L202" s="3" t="s">
        <v>3583</v>
      </c>
      <c r="M202" s="3" t="s">
        <v>3352</v>
      </c>
      <c r="N202" s="3" t="s">
        <v>3353</v>
      </c>
      <c r="O202" s="3" t="s">
        <v>3354</v>
      </c>
      <c r="P202" s="3" t="s">
        <v>3584</v>
      </c>
      <c r="Q202" s="3" t="s">
        <v>3355</v>
      </c>
      <c r="R202" s="3" t="s">
        <v>3585</v>
      </c>
      <c r="S202" s="3" t="s">
        <v>3356</v>
      </c>
      <c r="T202" s="3" t="s">
        <v>3357</v>
      </c>
      <c r="U202" s="3" t="s">
        <v>3586</v>
      </c>
      <c r="V202" s="3" t="s">
        <v>3358</v>
      </c>
      <c r="W202" s="3" t="s">
        <v>3359</v>
      </c>
      <c r="X202" s="3" t="s">
        <v>3360</v>
      </c>
      <c r="Y202" s="3" t="s">
        <v>3361</v>
      </c>
      <c r="Z202" s="3" t="s">
        <v>3362</v>
      </c>
      <c r="AA202" s="3" t="s">
        <v>3363</v>
      </c>
      <c r="AB202" s="3" t="s">
        <v>3364</v>
      </c>
      <c r="AC202" s="3" t="s">
        <v>3587</v>
      </c>
      <c r="AD202" s="3" t="s">
        <v>3365</v>
      </c>
      <c r="AE202" s="3" t="s">
        <v>3588</v>
      </c>
      <c r="AF202" s="3" t="s">
        <v>3366</v>
      </c>
      <c r="AG202" s="3" t="s">
        <v>3367</v>
      </c>
      <c r="AH202" s="3" t="s">
        <v>3368</v>
      </c>
      <c r="AI202" s="3" t="s">
        <v>3589</v>
      </c>
      <c r="AJ202" s="3" t="s">
        <v>3590</v>
      </c>
      <c r="AK202" s="3" t="s">
        <v>3369</v>
      </c>
      <c r="AL202" s="3" t="s">
        <v>3370</v>
      </c>
      <c r="AM202" s="3" t="s">
        <v>3371</v>
      </c>
      <c r="AN202" s="3" t="s">
        <v>3591</v>
      </c>
      <c r="AO202" s="3" t="s">
        <v>3372</v>
      </c>
      <c r="AP202" s="3" t="s">
        <v>3373</v>
      </c>
      <c r="AQ202" s="3" t="s">
        <v>3374</v>
      </c>
      <c r="AR202" s="3" t="s">
        <v>3375</v>
      </c>
      <c r="AS202" s="3" t="s">
        <v>3592</v>
      </c>
      <c r="AT202" s="3" t="s">
        <v>3593</v>
      </c>
      <c r="AU202" s="3" t="s">
        <v>3376</v>
      </c>
      <c r="AV202" s="3" t="s">
        <v>3377</v>
      </c>
      <c r="AW202" s="3" t="s">
        <v>3378</v>
      </c>
      <c r="AX202" s="3" t="s">
        <v>3379</v>
      </c>
      <c r="AY202" s="3" t="s">
        <v>3594</v>
      </c>
      <c r="AZ202" s="3" t="s">
        <v>3380</v>
      </c>
      <c r="BA202" s="3" t="s">
        <v>3381</v>
      </c>
      <c r="BB202" s="3" t="s">
        <v>3595</v>
      </c>
      <c r="BC202" s="3" t="s">
        <v>3596</v>
      </c>
      <c r="BD202" s="3" t="s">
        <v>3597</v>
      </c>
      <c r="BE202" s="3" t="s">
        <v>3382</v>
      </c>
      <c r="BF202" s="3" t="s">
        <v>3383</v>
      </c>
      <c r="BG202" s="3" t="s">
        <v>1556</v>
      </c>
      <c r="BH202" s="3" t="s">
        <v>3384</v>
      </c>
      <c r="BI202" s="3" t="s">
        <v>3598</v>
      </c>
      <c r="BJ202" s="3" t="s">
        <v>3385</v>
      </c>
      <c r="BK202" s="3" t="s">
        <v>3386</v>
      </c>
      <c r="BL202" t="s">
        <v>3387</v>
      </c>
      <c r="BM202" t="s">
        <v>3388</v>
      </c>
      <c r="BN202" t="s">
        <v>3599</v>
      </c>
      <c r="BO202" t="s">
        <v>3389</v>
      </c>
      <c r="BP202" t="s">
        <v>3600</v>
      </c>
      <c r="BQ202" t="s">
        <v>3390</v>
      </c>
      <c r="BR202" t="s">
        <v>3391</v>
      </c>
      <c r="BS202" t="s">
        <v>3392</v>
      </c>
      <c r="BT202" t="s">
        <v>3601</v>
      </c>
      <c r="BU202" t="s">
        <v>3393</v>
      </c>
      <c r="BV202" t="s">
        <v>3602</v>
      </c>
      <c r="BW202" t="s">
        <v>3394</v>
      </c>
      <c r="BX202" t="s">
        <v>3395</v>
      </c>
      <c r="BY202" t="s">
        <v>3396</v>
      </c>
      <c r="BZ202" t="s">
        <v>3603</v>
      </c>
      <c r="CA202" t="s">
        <v>3397</v>
      </c>
      <c r="CB202" t="s">
        <v>3398</v>
      </c>
      <c r="CC202" t="s">
        <v>3399</v>
      </c>
      <c r="CD202" t="s">
        <v>3400</v>
      </c>
      <c r="CE202" t="s">
        <v>3604</v>
      </c>
      <c r="CF202" t="s">
        <v>3401</v>
      </c>
      <c r="CG202" t="s">
        <v>3402</v>
      </c>
      <c r="CH202" t="s">
        <v>3605</v>
      </c>
      <c r="CI202" t="s">
        <v>3403</v>
      </c>
      <c r="CJ202" t="s">
        <v>3404</v>
      </c>
      <c r="CK202" t="s">
        <v>3606</v>
      </c>
      <c r="CL202" t="s">
        <v>3607</v>
      </c>
      <c r="CM202" t="s">
        <v>3608</v>
      </c>
      <c r="CN202" t="s">
        <v>3405</v>
      </c>
    </row>
    <row r="203" spans="1:92" x14ac:dyDescent="0.35">
      <c r="A203" s="3" t="s">
        <v>3347</v>
      </c>
      <c r="B203" s="3" t="s">
        <v>3344</v>
      </c>
      <c r="C203" s="3" t="s">
        <v>3345</v>
      </c>
      <c r="D203" s="3" t="s">
        <v>3346</v>
      </c>
      <c r="E203" s="3" t="s">
        <v>3348</v>
      </c>
      <c r="F203" s="3" t="s">
        <v>3580</v>
      </c>
      <c r="G203" s="3" t="s">
        <v>3349</v>
      </c>
      <c r="H203" s="3" t="s">
        <v>3350</v>
      </c>
      <c r="I203" s="3" t="s">
        <v>3351</v>
      </c>
      <c r="J203" s="3" t="s">
        <v>3581</v>
      </c>
      <c r="K203" s="3" t="s">
        <v>3582</v>
      </c>
      <c r="L203" s="3" t="s">
        <v>3583</v>
      </c>
      <c r="M203" s="3" t="s">
        <v>3352</v>
      </c>
      <c r="N203" s="3" t="s">
        <v>3353</v>
      </c>
      <c r="O203" s="3" t="s">
        <v>3354</v>
      </c>
      <c r="P203" s="3" t="s">
        <v>3584</v>
      </c>
      <c r="Q203" s="3" t="s">
        <v>3355</v>
      </c>
      <c r="R203" s="3" t="s">
        <v>3585</v>
      </c>
      <c r="S203" s="3" t="s">
        <v>3356</v>
      </c>
      <c r="T203" s="3" t="s">
        <v>3357</v>
      </c>
      <c r="U203" s="3" t="s">
        <v>3586</v>
      </c>
      <c r="V203" s="3" t="s">
        <v>3358</v>
      </c>
      <c r="W203" s="3" t="s">
        <v>3359</v>
      </c>
      <c r="X203" s="3" t="s">
        <v>3360</v>
      </c>
      <c r="Y203" s="3" t="s">
        <v>3361</v>
      </c>
      <c r="Z203" s="3" t="s">
        <v>3362</v>
      </c>
      <c r="AA203" s="3" t="s">
        <v>3363</v>
      </c>
      <c r="AB203" s="3" t="s">
        <v>3364</v>
      </c>
      <c r="AC203" s="3" t="s">
        <v>3587</v>
      </c>
      <c r="AD203" s="3" t="s">
        <v>3365</v>
      </c>
      <c r="AE203" s="3" t="s">
        <v>3588</v>
      </c>
      <c r="AF203" s="3" t="s">
        <v>3366</v>
      </c>
      <c r="AG203" s="3" t="s">
        <v>3367</v>
      </c>
      <c r="AH203" s="3" t="s">
        <v>3368</v>
      </c>
      <c r="AI203" s="3" t="s">
        <v>3589</v>
      </c>
      <c r="AJ203" s="3" t="s">
        <v>3590</v>
      </c>
      <c r="AK203" s="3" t="s">
        <v>3369</v>
      </c>
      <c r="AL203" s="3" t="s">
        <v>3370</v>
      </c>
      <c r="AM203" s="3" t="s">
        <v>3371</v>
      </c>
      <c r="AN203" s="3" t="s">
        <v>3591</v>
      </c>
      <c r="AO203" s="3" t="s">
        <v>3372</v>
      </c>
      <c r="AP203" s="3" t="s">
        <v>3373</v>
      </c>
      <c r="AQ203" s="3" t="s">
        <v>3374</v>
      </c>
      <c r="AR203" s="3" t="s">
        <v>3375</v>
      </c>
      <c r="AS203" s="3" t="s">
        <v>3592</v>
      </c>
      <c r="AT203" s="3" t="s">
        <v>3593</v>
      </c>
      <c r="AU203" s="3" t="s">
        <v>3376</v>
      </c>
      <c r="AV203" s="3" t="s">
        <v>3377</v>
      </c>
      <c r="AW203" s="3" t="s">
        <v>3378</v>
      </c>
      <c r="AX203" s="3" t="s">
        <v>3379</v>
      </c>
      <c r="AY203" s="3" t="s">
        <v>3594</v>
      </c>
      <c r="AZ203" s="3" t="s">
        <v>3380</v>
      </c>
      <c r="BA203" s="3" t="s">
        <v>3381</v>
      </c>
      <c r="BB203" s="3" t="s">
        <v>3595</v>
      </c>
      <c r="BC203" s="3" t="s">
        <v>3596</v>
      </c>
      <c r="BD203" s="3" t="s">
        <v>3597</v>
      </c>
      <c r="BE203" s="3" t="s">
        <v>3382</v>
      </c>
      <c r="BF203" s="3" t="s">
        <v>3383</v>
      </c>
      <c r="BG203" s="3" t="s">
        <v>1556</v>
      </c>
      <c r="BH203" s="3" t="s">
        <v>3384</v>
      </c>
      <c r="BI203" s="3" t="s">
        <v>3598</v>
      </c>
      <c r="BJ203" s="3" t="s">
        <v>3385</v>
      </c>
      <c r="BK203" s="3" t="s">
        <v>3386</v>
      </c>
      <c r="BL203" t="s">
        <v>3387</v>
      </c>
      <c r="BM203" t="s">
        <v>3388</v>
      </c>
      <c r="BN203" t="s">
        <v>3599</v>
      </c>
      <c r="BO203" t="s">
        <v>3389</v>
      </c>
      <c r="BP203" t="s">
        <v>3600</v>
      </c>
      <c r="BQ203" t="s">
        <v>3390</v>
      </c>
      <c r="BR203" t="s">
        <v>3391</v>
      </c>
      <c r="BS203" t="s">
        <v>3392</v>
      </c>
      <c r="BT203" t="s">
        <v>3601</v>
      </c>
      <c r="BU203" t="s">
        <v>3393</v>
      </c>
      <c r="BV203" t="s">
        <v>3602</v>
      </c>
      <c r="BW203" t="s">
        <v>3394</v>
      </c>
      <c r="BX203" t="s">
        <v>3395</v>
      </c>
      <c r="BY203" t="s">
        <v>3396</v>
      </c>
      <c r="BZ203" t="s">
        <v>3603</v>
      </c>
      <c r="CA203" t="s">
        <v>3397</v>
      </c>
      <c r="CB203" t="s">
        <v>3398</v>
      </c>
      <c r="CC203" t="s">
        <v>3399</v>
      </c>
      <c r="CD203" t="s">
        <v>3400</v>
      </c>
      <c r="CE203" t="s">
        <v>3604</v>
      </c>
      <c r="CF203" t="s">
        <v>3401</v>
      </c>
      <c r="CG203" t="s">
        <v>3402</v>
      </c>
      <c r="CH203" t="s">
        <v>3605</v>
      </c>
      <c r="CI203" t="s">
        <v>3403</v>
      </c>
      <c r="CJ203" t="s">
        <v>3404</v>
      </c>
      <c r="CK203" t="s">
        <v>3606</v>
      </c>
      <c r="CL203" t="s">
        <v>3607</v>
      </c>
      <c r="CM203" t="s">
        <v>3608</v>
      </c>
      <c r="CN203" t="s">
        <v>3405</v>
      </c>
    </row>
    <row r="204" spans="1:92" x14ac:dyDescent="0.35">
      <c r="A204" s="3" t="s">
        <v>3348</v>
      </c>
      <c r="B204" s="3" t="s">
        <v>3344</v>
      </c>
      <c r="C204" s="3" t="s">
        <v>3345</v>
      </c>
      <c r="D204" s="3" t="s">
        <v>3346</v>
      </c>
      <c r="E204" s="3" t="s">
        <v>3347</v>
      </c>
      <c r="F204" s="3" t="s">
        <v>3580</v>
      </c>
      <c r="G204" s="3" t="s">
        <v>3349</v>
      </c>
      <c r="H204" s="3" t="s">
        <v>3350</v>
      </c>
      <c r="I204" s="3" t="s">
        <v>3351</v>
      </c>
      <c r="J204" s="3" t="s">
        <v>3581</v>
      </c>
      <c r="K204" s="3" t="s">
        <v>3582</v>
      </c>
      <c r="L204" s="3" t="s">
        <v>3583</v>
      </c>
      <c r="M204" s="3" t="s">
        <v>3352</v>
      </c>
      <c r="N204" s="3" t="s">
        <v>3353</v>
      </c>
      <c r="O204" s="3" t="s">
        <v>3354</v>
      </c>
      <c r="P204" s="3" t="s">
        <v>3584</v>
      </c>
      <c r="Q204" s="3" t="s">
        <v>3355</v>
      </c>
      <c r="R204" s="3" t="s">
        <v>3585</v>
      </c>
      <c r="S204" s="3" t="s">
        <v>3356</v>
      </c>
      <c r="T204" s="3" t="s">
        <v>3357</v>
      </c>
      <c r="U204" s="3" t="s">
        <v>3586</v>
      </c>
      <c r="V204" s="3" t="s">
        <v>3358</v>
      </c>
      <c r="W204" s="3" t="s">
        <v>3359</v>
      </c>
      <c r="X204" s="3" t="s">
        <v>3360</v>
      </c>
      <c r="Y204" s="3" t="s">
        <v>3361</v>
      </c>
      <c r="Z204" s="3" t="s">
        <v>3362</v>
      </c>
      <c r="AA204" s="3" t="s">
        <v>3363</v>
      </c>
      <c r="AB204" s="3" t="s">
        <v>3364</v>
      </c>
      <c r="AC204" s="3" t="s">
        <v>3587</v>
      </c>
      <c r="AD204" s="3" t="s">
        <v>3365</v>
      </c>
      <c r="AE204" s="3" t="s">
        <v>3588</v>
      </c>
      <c r="AF204" s="3" t="s">
        <v>3366</v>
      </c>
      <c r="AG204" s="3" t="s">
        <v>3367</v>
      </c>
      <c r="AH204" s="3" t="s">
        <v>3368</v>
      </c>
      <c r="AI204" s="3" t="s">
        <v>3589</v>
      </c>
      <c r="AJ204" s="3" t="s">
        <v>3590</v>
      </c>
      <c r="AK204" s="3" t="s">
        <v>3369</v>
      </c>
      <c r="AL204" s="3" t="s">
        <v>3370</v>
      </c>
      <c r="AM204" s="3" t="s">
        <v>3371</v>
      </c>
      <c r="AN204" s="3" t="s">
        <v>3591</v>
      </c>
      <c r="AO204" s="3" t="s">
        <v>3372</v>
      </c>
      <c r="AP204" s="3" t="s">
        <v>3373</v>
      </c>
      <c r="AQ204" s="3" t="s">
        <v>3374</v>
      </c>
      <c r="AR204" s="3" t="s">
        <v>3375</v>
      </c>
      <c r="AS204" s="3" t="s">
        <v>3592</v>
      </c>
      <c r="AT204" s="3" t="s">
        <v>3593</v>
      </c>
      <c r="AU204" s="3" t="s">
        <v>3376</v>
      </c>
      <c r="AV204" s="3" t="s">
        <v>3377</v>
      </c>
      <c r="AW204" s="3" t="s">
        <v>3378</v>
      </c>
      <c r="AX204" s="3" t="s">
        <v>3379</v>
      </c>
      <c r="AY204" s="3" t="s">
        <v>3594</v>
      </c>
      <c r="AZ204" s="3" t="s">
        <v>3380</v>
      </c>
      <c r="BA204" s="3" t="s">
        <v>3381</v>
      </c>
      <c r="BB204" s="3" t="s">
        <v>3595</v>
      </c>
      <c r="BC204" s="3" t="s">
        <v>3596</v>
      </c>
      <c r="BD204" s="3" t="s">
        <v>3597</v>
      </c>
      <c r="BE204" s="3" t="s">
        <v>3382</v>
      </c>
      <c r="BF204" s="3" t="s">
        <v>3383</v>
      </c>
      <c r="BG204" s="3" t="s">
        <v>1556</v>
      </c>
      <c r="BH204" s="3" t="s">
        <v>3384</v>
      </c>
      <c r="BI204" s="3" t="s">
        <v>3598</v>
      </c>
      <c r="BJ204" s="3" t="s">
        <v>3385</v>
      </c>
      <c r="BK204" s="3" t="s">
        <v>3386</v>
      </c>
      <c r="BL204" t="s">
        <v>3387</v>
      </c>
      <c r="BM204" t="s">
        <v>3388</v>
      </c>
      <c r="BN204" t="s">
        <v>3599</v>
      </c>
      <c r="BO204" t="s">
        <v>3389</v>
      </c>
      <c r="BP204" t="s">
        <v>3600</v>
      </c>
      <c r="BQ204" t="s">
        <v>3390</v>
      </c>
      <c r="BR204" t="s">
        <v>3391</v>
      </c>
      <c r="BS204" t="s">
        <v>3392</v>
      </c>
      <c r="BT204" t="s">
        <v>3601</v>
      </c>
      <c r="BU204" t="s">
        <v>3393</v>
      </c>
      <c r="BV204" t="s">
        <v>3602</v>
      </c>
      <c r="BW204" t="s">
        <v>3394</v>
      </c>
      <c r="BX204" t="s">
        <v>3395</v>
      </c>
      <c r="BY204" t="s">
        <v>3396</v>
      </c>
      <c r="BZ204" t="s">
        <v>3603</v>
      </c>
      <c r="CA204" t="s">
        <v>3397</v>
      </c>
      <c r="CB204" t="s">
        <v>3398</v>
      </c>
      <c r="CC204" t="s">
        <v>3399</v>
      </c>
      <c r="CD204" t="s">
        <v>3400</v>
      </c>
      <c r="CE204" t="s">
        <v>3604</v>
      </c>
      <c r="CF204" t="s">
        <v>3401</v>
      </c>
      <c r="CG204" t="s">
        <v>3402</v>
      </c>
      <c r="CH204" t="s">
        <v>3605</v>
      </c>
      <c r="CI204" t="s">
        <v>3403</v>
      </c>
      <c r="CJ204" t="s">
        <v>3404</v>
      </c>
      <c r="CK204" t="s">
        <v>3606</v>
      </c>
      <c r="CL204" t="s">
        <v>3607</v>
      </c>
      <c r="CM204" t="s">
        <v>3608</v>
      </c>
      <c r="CN204" t="s">
        <v>3405</v>
      </c>
    </row>
    <row r="205" spans="1:92" x14ac:dyDescent="0.35">
      <c r="A205" s="3" t="s">
        <v>3580</v>
      </c>
      <c r="B205" s="3" t="s">
        <v>3344</v>
      </c>
      <c r="C205" s="3" t="s">
        <v>3345</v>
      </c>
      <c r="D205" s="3" t="s">
        <v>3346</v>
      </c>
      <c r="E205" s="3" t="s">
        <v>3347</v>
      </c>
      <c r="F205" s="3" t="s">
        <v>3348</v>
      </c>
      <c r="G205" s="3" t="s">
        <v>3349</v>
      </c>
      <c r="H205" s="3" t="s">
        <v>3350</v>
      </c>
      <c r="I205" s="3" t="s">
        <v>3351</v>
      </c>
      <c r="J205" s="3" t="s">
        <v>3581</v>
      </c>
      <c r="K205" s="3" t="s">
        <v>3582</v>
      </c>
      <c r="L205" s="3" t="s">
        <v>3583</v>
      </c>
      <c r="M205" s="3" t="s">
        <v>3352</v>
      </c>
      <c r="N205" s="3" t="s">
        <v>3353</v>
      </c>
      <c r="O205" s="3" t="s">
        <v>3354</v>
      </c>
      <c r="P205" s="3" t="s">
        <v>3584</v>
      </c>
      <c r="Q205" s="3" t="s">
        <v>3355</v>
      </c>
      <c r="R205" s="3" t="s">
        <v>3585</v>
      </c>
      <c r="S205" s="3" t="s">
        <v>3356</v>
      </c>
      <c r="T205" s="3" t="s">
        <v>3357</v>
      </c>
      <c r="U205" s="3" t="s">
        <v>3586</v>
      </c>
      <c r="V205" s="3" t="s">
        <v>3358</v>
      </c>
      <c r="W205" s="3" t="s">
        <v>3359</v>
      </c>
      <c r="X205" s="3" t="s">
        <v>3360</v>
      </c>
      <c r="Y205" s="3" t="s">
        <v>3361</v>
      </c>
      <c r="Z205" s="3" t="s">
        <v>3362</v>
      </c>
      <c r="AA205" s="3" t="s">
        <v>3363</v>
      </c>
      <c r="AB205" s="3" t="s">
        <v>3364</v>
      </c>
      <c r="AC205" s="3" t="s">
        <v>3587</v>
      </c>
      <c r="AD205" s="3" t="s">
        <v>3365</v>
      </c>
      <c r="AE205" s="3" t="s">
        <v>3588</v>
      </c>
      <c r="AF205" s="3" t="s">
        <v>3366</v>
      </c>
      <c r="AG205" s="3" t="s">
        <v>3367</v>
      </c>
      <c r="AH205" s="3" t="s">
        <v>3368</v>
      </c>
      <c r="AI205" s="3" t="s">
        <v>3589</v>
      </c>
      <c r="AJ205" s="3" t="s">
        <v>3590</v>
      </c>
      <c r="AK205" s="3" t="s">
        <v>3369</v>
      </c>
      <c r="AL205" s="3" t="s">
        <v>3370</v>
      </c>
      <c r="AM205" s="3" t="s">
        <v>3371</v>
      </c>
      <c r="AN205" s="3" t="s">
        <v>3591</v>
      </c>
      <c r="AO205" s="3" t="s">
        <v>3372</v>
      </c>
      <c r="AP205" s="3" t="s">
        <v>3373</v>
      </c>
      <c r="AQ205" s="3" t="s">
        <v>3374</v>
      </c>
      <c r="AR205" s="3" t="s">
        <v>3375</v>
      </c>
      <c r="AS205" s="3" t="s">
        <v>3592</v>
      </c>
      <c r="AT205" s="3" t="s">
        <v>3593</v>
      </c>
      <c r="AU205" s="3" t="s">
        <v>3376</v>
      </c>
      <c r="AV205" s="3" t="s">
        <v>3377</v>
      </c>
      <c r="AW205" s="3" t="s">
        <v>3378</v>
      </c>
      <c r="AX205" s="3" t="s">
        <v>3379</v>
      </c>
      <c r="AY205" s="3" t="s">
        <v>3594</v>
      </c>
      <c r="AZ205" s="3" t="s">
        <v>3380</v>
      </c>
      <c r="BA205" s="3" t="s">
        <v>3381</v>
      </c>
      <c r="BB205" s="3" t="s">
        <v>3595</v>
      </c>
      <c r="BC205" s="3" t="s">
        <v>3596</v>
      </c>
      <c r="BD205" s="3" t="s">
        <v>3597</v>
      </c>
      <c r="BE205" s="3" t="s">
        <v>3382</v>
      </c>
      <c r="BF205" s="3" t="s">
        <v>3383</v>
      </c>
      <c r="BG205" s="3" t="s">
        <v>1556</v>
      </c>
      <c r="BH205" s="3" t="s">
        <v>3384</v>
      </c>
      <c r="BI205" s="3" t="s">
        <v>3598</v>
      </c>
      <c r="BJ205" s="3" t="s">
        <v>3385</v>
      </c>
      <c r="BK205" s="3" t="s">
        <v>3386</v>
      </c>
      <c r="BL205" t="s">
        <v>3387</v>
      </c>
      <c r="BM205" t="s">
        <v>3388</v>
      </c>
      <c r="BN205" t="s">
        <v>3599</v>
      </c>
      <c r="BO205" t="s">
        <v>3389</v>
      </c>
      <c r="BP205" t="s">
        <v>3600</v>
      </c>
      <c r="BQ205" t="s">
        <v>3390</v>
      </c>
      <c r="BR205" t="s">
        <v>3391</v>
      </c>
      <c r="BS205" t="s">
        <v>3392</v>
      </c>
      <c r="BT205" t="s">
        <v>3601</v>
      </c>
      <c r="BU205" t="s">
        <v>3393</v>
      </c>
      <c r="BV205" t="s">
        <v>3602</v>
      </c>
      <c r="BW205" t="s">
        <v>3394</v>
      </c>
      <c r="BX205" t="s">
        <v>3395</v>
      </c>
      <c r="BY205" t="s">
        <v>3396</v>
      </c>
      <c r="BZ205" t="s">
        <v>3603</v>
      </c>
      <c r="CA205" t="s">
        <v>3397</v>
      </c>
      <c r="CB205" t="s">
        <v>3398</v>
      </c>
      <c r="CC205" t="s">
        <v>3399</v>
      </c>
      <c r="CD205" t="s">
        <v>3400</v>
      </c>
      <c r="CE205" t="s">
        <v>3604</v>
      </c>
      <c r="CF205" t="s">
        <v>3401</v>
      </c>
      <c r="CG205" t="s">
        <v>3402</v>
      </c>
      <c r="CH205" t="s">
        <v>3605</v>
      </c>
      <c r="CI205" t="s">
        <v>3403</v>
      </c>
      <c r="CJ205" t="s">
        <v>3404</v>
      </c>
      <c r="CK205" t="s">
        <v>3606</v>
      </c>
      <c r="CL205" t="s">
        <v>3607</v>
      </c>
      <c r="CM205" t="s">
        <v>3608</v>
      </c>
      <c r="CN205" t="s">
        <v>3405</v>
      </c>
    </row>
    <row r="206" spans="1:92" x14ac:dyDescent="0.35">
      <c r="A206" s="3" t="s">
        <v>3349</v>
      </c>
      <c r="B206" s="3" t="s">
        <v>3344</v>
      </c>
      <c r="C206" s="3" t="s">
        <v>3345</v>
      </c>
      <c r="D206" s="3" t="s">
        <v>3346</v>
      </c>
      <c r="E206" s="3" t="s">
        <v>3347</v>
      </c>
      <c r="F206" s="3" t="s">
        <v>3348</v>
      </c>
      <c r="G206" s="3" t="s">
        <v>3580</v>
      </c>
      <c r="H206" s="3" t="s">
        <v>3350</v>
      </c>
      <c r="I206" s="3" t="s">
        <v>3351</v>
      </c>
      <c r="J206" s="3" t="s">
        <v>3581</v>
      </c>
      <c r="K206" s="3" t="s">
        <v>3582</v>
      </c>
      <c r="L206" s="3" t="s">
        <v>3583</v>
      </c>
      <c r="M206" s="3" t="s">
        <v>3352</v>
      </c>
      <c r="N206" s="3" t="s">
        <v>3353</v>
      </c>
      <c r="O206" s="3" t="s">
        <v>3354</v>
      </c>
      <c r="P206" s="3" t="s">
        <v>3584</v>
      </c>
      <c r="Q206" s="3" t="s">
        <v>3355</v>
      </c>
      <c r="R206" s="3" t="s">
        <v>3585</v>
      </c>
      <c r="S206" s="3" t="s">
        <v>3356</v>
      </c>
      <c r="T206" s="3" t="s">
        <v>3357</v>
      </c>
      <c r="U206" s="3" t="s">
        <v>3586</v>
      </c>
      <c r="V206" s="3" t="s">
        <v>3358</v>
      </c>
      <c r="W206" s="3" t="s">
        <v>3359</v>
      </c>
      <c r="X206" s="3" t="s">
        <v>3360</v>
      </c>
      <c r="Y206" s="3" t="s">
        <v>3361</v>
      </c>
      <c r="Z206" s="3" t="s">
        <v>3362</v>
      </c>
      <c r="AA206" s="3" t="s">
        <v>3363</v>
      </c>
      <c r="AB206" s="3" t="s">
        <v>3364</v>
      </c>
      <c r="AC206" s="3" t="s">
        <v>3587</v>
      </c>
      <c r="AD206" s="3" t="s">
        <v>3365</v>
      </c>
      <c r="AE206" s="3" t="s">
        <v>3588</v>
      </c>
      <c r="AF206" s="3" t="s">
        <v>3366</v>
      </c>
      <c r="AG206" s="3" t="s">
        <v>3367</v>
      </c>
      <c r="AH206" s="3" t="s">
        <v>3368</v>
      </c>
      <c r="AI206" s="3" t="s">
        <v>3589</v>
      </c>
      <c r="AJ206" s="3" t="s">
        <v>3590</v>
      </c>
      <c r="AK206" s="3" t="s">
        <v>3369</v>
      </c>
      <c r="AL206" s="3" t="s">
        <v>3370</v>
      </c>
      <c r="AM206" s="3" t="s">
        <v>3371</v>
      </c>
      <c r="AN206" s="3" t="s">
        <v>3591</v>
      </c>
      <c r="AO206" s="3" t="s">
        <v>3372</v>
      </c>
      <c r="AP206" s="3" t="s">
        <v>3373</v>
      </c>
      <c r="AQ206" s="3" t="s">
        <v>3374</v>
      </c>
      <c r="AR206" s="3" t="s">
        <v>3375</v>
      </c>
      <c r="AS206" s="3" t="s">
        <v>3592</v>
      </c>
      <c r="AT206" s="3" t="s">
        <v>3593</v>
      </c>
      <c r="AU206" s="3" t="s">
        <v>3376</v>
      </c>
      <c r="AV206" s="3" t="s">
        <v>3377</v>
      </c>
      <c r="AW206" s="3" t="s">
        <v>3378</v>
      </c>
      <c r="AX206" s="3" t="s">
        <v>3379</v>
      </c>
      <c r="AY206" s="3" t="s">
        <v>3594</v>
      </c>
      <c r="AZ206" s="3" t="s">
        <v>3380</v>
      </c>
      <c r="BA206" s="3" t="s">
        <v>3381</v>
      </c>
      <c r="BB206" s="3" t="s">
        <v>3595</v>
      </c>
      <c r="BC206" s="3" t="s">
        <v>3596</v>
      </c>
      <c r="BD206" s="3" t="s">
        <v>3597</v>
      </c>
      <c r="BE206" s="3" t="s">
        <v>3382</v>
      </c>
      <c r="BF206" s="3" t="s">
        <v>3383</v>
      </c>
      <c r="BG206" s="3" t="s">
        <v>1556</v>
      </c>
      <c r="BH206" s="3" t="s">
        <v>3384</v>
      </c>
      <c r="BI206" s="3" t="s">
        <v>3598</v>
      </c>
      <c r="BJ206" s="3" t="s">
        <v>3385</v>
      </c>
      <c r="BK206" s="3" t="s">
        <v>3386</v>
      </c>
      <c r="BL206" t="s">
        <v>3387</v>
      </c>
      <c r="BM206" t="s">
        <v>3388</v>
      </c>
      <c r="BN206" t="s">
        <v>3599</v>
      </c>
      <c r="BO206" t="s">
        <v>3389</v>
      </c>
      <c r="BP206" t="s">
        <v>3600</v>
      </c>
      <c r="BQ206" t="s">
        <v>3390</v>
      </c>
      <c r="BR206" t="s">
        <v>3391</v>
      </c>
      <c r="BS206" t="s">
        <v>3392</v>
      </c>
      <c r="BT206" t="s">
        <v>3601</v>
      </c>
      <c r="BU206" t="s">
        <v>3393</v>
      </c>
      <c r="BV206" t="s">
        <v>3602</v>
      </c>
      <c r="BW206" t="s">
        <v>3394</v>
      </c>
      <c r="BX206" t="s">
        <v>3395</v>
      </c>
      <c r="BY206" t="s">
        <v>3396</v>
      </c>
      <c r="BZ206" t="s">
        <v>3603</v>
      </c>
      <c r="CA206" t="s">
        <v>3397</v>
      </c>
      <c r="CB206" t="s">
        <v>3398</v>
      </c>
      <c r="CC206" t="s">
        <v>3399</v>
      </c>
      <c r="CD206" t="s">
        <v>3400</v>
      </c>
      <c r="CE206" t="s">
        <v>3604</v>
      </c>
      <c r="CF206" t="s">
        <v>3401</v>
      </c>
      <c r="CG206" t="s">
        <v>3402</v>
      </c>
      <c r="CH206" t="s">
        <v>3605</v>
      </c>
      <c r="CI206" t="s">
        <v>3403</v>
      </c>
      <c r="CJ206" t="s">
        <v>3404</v>
      </c>
      <c r="CK206" t="s">
        <v>3606</v>
      </c>
      <c r="CL206" t="s">
        <v>3607</v>
      </c>
      <c r="CM206" t="s">
        <v>3608</v>
      </c>
      <c r="CN206" t="s">
        <v>3405</v>
      </c>
    </row>
    <row r="207" spans="1:92" x14ac:dyDescent="0.35">
      <c r="A207" s="3" t="s">
        <v>3350</v>
      </c>
      <c r="B207" s="3" t="s">
        <v>3344</v>
      </c>
      <c r="C207" s="3" t="s">
        <v>3345</v>
      </c>
      <c r="D207" s="3" t="s">
        <v>3346</v>
      </c>
      <c r="E207" s="3" t="s">
        <v>3347</v>
      </c>
      <c r="F207" s="3" t="s">
        <v>3348</v>
      </c>
      <c r="G207" s="3" t="s">
        <v>3580</v>
      </c>
      <c r="H207" s="3" t="s">
        <v>3349</v>
      </c>
      <c r="I207" s="3" t="s">
        <v>3351</v>
      </c>
      <c r="J207" s="3" t="s">
        <v>3581</v>
      </c>
      <c r="K207" s="3" t="s">
        <v>3582</v>
      </c>
      <c r="L207" s="3" t="s">
        <v>3583</v>
      </c>
      <c r="M207" s="3" t="s">
        <v>3352</v>
      </c>
      <c r="N207" s="3" t="s">
        <v>3353</v>
      </c>
      <c r="O207" s="3" t="s">
        <v>3354</v>
      </c>
      <c r="P207" s="3" t="s">
        <v>3584</v>
      </c>
      <c r="Q207" s="3" t="s">
        <v>3355</v>
      </c>
      <c r="R207" s="3" t="s">
        <v>3585</v>
      </c>
      <c r="S207" s="3" t="s">
        <v>3356</v>
      </c>
      <c r="T207" s="3" t="s">
        <v>3357</v>
      </c>
      <c r="U207" s="3" t="s">
        <v>3586</v>
      </c>
      <c r="V207" s="3" t="s">
        <v>3358</v>
      </c>
      <c r="W207" s="3" t="s">
        <v>3359</v>
      </c>
      <c r="X207" s="3" t="s">
        <v>3360</v>
      </c>
      <c r="Y207" s="3" t="s">
        <v>3361</v>
      </c>
      <c r="Z207" s="3" t="s">
        <v>3362</v>
      </c>
      <c r="AA207" s="3" t="s">
        <v>3363</v>
      </c>
      <c r="AB207" s="3" t="s">
        <v>3364</v>
      </c>
      <c r="AC207" s="3" t="s">
        <v>3587</v>
      </c>
      <c r="AD207" s="3" t="s">
        <v>3365</v>
      </c>
      <c r="AE207" s="3" t="s">
        <v>3588</v>
      </c>
      <c r="AF207" s="3" t="s">
        <v>3366</v>
      </c>
      <c r="AG207" s="3" t="s">
        <v>3367</v>
      </c>
      <c r="AH207" s="3" t="s">
        <v>3368</v>
      </c>
      <c r="AI207" s="3" t="s">
        <v>3589</v>
      </c>
      <c r="AJ207" s="3" t="s">
        <v>3590</v>
      </c>
      <c r="AK207" s="3" t="s">
        <v>3369</v>
      </c>
      <c r="AL207" s="3" t="s">
        <v>3370</v>
      </c>
      <c r="AM207" s="3" t="s">
        <v>3371</v>
      </c>
      <c r="AN207" s="3" t="s">
        <v>3591</v>
      </c>
      <c r="AO207" s="3" t="s">
        <v>3372</v>
      </c>
      <c r="AP207" s="3" t="s">
        <v>3373</v>
      </c>
      <c r="AQ207" s="3" t="s">
        <v>3374</v>
      </c>
      <c r="AR207" s="3" t="s">
        <v>3375</v>
      </c>
      <c r="AS207" s="3" t="s">
        <v>3592</v>
      </c>
      <c r="AT207" s="3" t="s">
        <v>3593</v>
      </c>
      <c r="AU207" s="3" t="s">
        <v>3376</v>
      </c>
      <c r="AV207" s="3" t="s">
        <v>3377</v>
      </c>
      <c r="AW207" s="3" t="s">
        <v>3378</v>
      </c>
      <c r="AX207" s="3" t="s">
        <v>3379</v>
      </c>
      <c r="AY207" s="3" t="s">
        <v>3594</v>
      </c>
      <c r="AZ207" s="3" t="s">
        <v>3380</v>
      </c>
      <c r="BA207" s="3" t="s">
        <v>3381</v>
      </c>
      <c r="BB207" s="3" t="s">
        <v>3595</v>
      </c>
      <c r="BC207" s="3" t="s">
        <v>3596</v>
      </c>
      <c r="BD207" s="3" t="s">
        <v>3597</v>
      </c>
      <c r="BE207" s="3" t="s">
        <v>3382</v>
      </c>
      <c r="BF207" s="3" t="s">
        <v>3383</v>
      </c>
      <c r="BG207" s="3" t="s">
        <v>1556</v>
      </c>
      <c r="BH207" s="3" t="s">
        <v>3384</v>
      </c>
      <c r="BI207" s="3" t="s">
        <v>3598</v>
      </c>
      <c r="BJ207" s="3" t="s">
        <v>3385</v>
      </c>
      <c r="BK207" s="3" t="s">
        <v>3386</v>
      </c>
      <c r="BL207" t="s">
        <v>3387</v>
      </c>
      <c r="BM207" t="s">
        <v>3388</v>
      </c>
      <c r="BN207" t="s">
        <v>3599</v>
      </c>
      <c r="BO207" t="s">
        <v>3389</v>
      </c>
      <c r="BP207" t="s">
        <v>3600</v>
      </c>
      <c r="BQ207" t="s">
        <v>3390</v>
      </c>
      <c r="BR207" t="s">
        <v>3391</v>
      </c>
      <c r="BS207" t="s">
        <v>3392</v>
      </c>
      <c r="BT207" t="s">
        <v>3601</v>
      </c>
      <c r="BU207" t="s">
        <v>3393</v>
      </c>
      <c r="BV207" t="s">
        <v>3602</v>
      </c>
      <c r="BW207" t="s">
        <v>3394</v>
      </c>
      <c r="BX207" t="s">
        <v>3395</v>
      </c>
      <c r="BY207" t="s">
        <v>3396</v>
      </c>
      <c r="BZ207" t="s">
        <v>3603</v>
      </c>
      <c r="CA207" t="s">
        <v>3397</v>
      </c>
      <c r="CB207" t="s">
        <v>3398</v>
      </c>
      <c r="CC207" t="s">
        <v>3399</v>
      </c>
      <c r="CD207" t="s">
        <v>3400</v>
      </c>
      <c r="CE207" t="s">
        <v>3604</v>
      </c>
      <c r="CF207" t="s">
        <v>3401</v>
      </c>
      <c r="CG207" t="s">
        <v>3402</v>
      </c>
      <c r="CH207" t="s">
        <v>3605</v>
      </c>
      <c r="CI207" t="s">
        <v>3403</v>
      </c>
      <c r="CJ207" t="s">
        <v>3404</v>
      </c>
      <c r="CK207" t="s">
        <v>3606</v>
      </c>
      <c r="CL207" t="s">
        <v>3607</v>
      </c>
      <c r="CM207" t="s">
        <v>3608</v>
      </c>
      <c r="CN207" t="s">
        <v>3405</v>
      </c>
    </row>
    <row r="208" spans="1:92" x14ac:dyDescent="0.35">
      <c r="A208" s="3" t="s">
        <v>3351</v>
      </c>
      <c r="B208" s="3" t="s">
        <v>3344</v>
      </c>
      <c r="C208" s="3" t="s">
        <v>3345</v>
      </c>
      <c r="D208" s="3" t="s">
        <v>3346</v>
      </c>
      <c r="E208" s="3" t="s">
        <v>3347</v>
      </c>
      <c r="F208" s="3" t="s">
        <v>3348</v>
      </c>
      <c r="G208" s="3" t="s">
        <v>3580</v>
      </c>
      <c r="H208" s="3" t="s">
        <v>3349</v>
      </c>
      <c r="I208" s="3" t="s">
        <v>3350</v>
      </c>
      <c r="J208" s="3" t="s">
        <v>3581</v>
      </c>
      <c r="K208" s="3" t="s">
        <v>3582</v>
      </c>
      <c r="L208" s="3" t="s">
        <v>3583</v>
      </c>
      <c r="M208" s="3" t="s">
        <v>3352</v>
      </c>
      <c r="N208" s="3" t="s">
        <v>3353</v>
      </c>
      <c r="O208" s="3" t="s">
        <v>3354</v>
      </c>
      <c r="P208" s="3" t="s">
        <v>3584</v>
      </c>
      <c r="Q208" s="3" t="s">
        <v>3355</v>
      </c>
      <c r="R208" s="3" t="s">
        <v>3585</v>
      </c>
      <c r="S208" s="3" t="s">
        <v>3356</v>
      </c>
      <c r="T208" s="3" t="s">
        <v>3357</v>
      </c>
      <c r="U208" s="3" t="s">
        <v>3586</v>
      </c>
      <c r="V208" s="3" t="s">
        <v>3358</v>
      </c>
      <c r="W208" s="3" t="s">
        <v>3359</v>
      </c>
      <c r="X208" s="3" t="s">
        <v>3360</v>
      </c>
      <c r="Y208" s="3" t="s">
        <v>3361</v>
      </c>
      <c r="Z208" s="3" t="s">
        <v>3362</v>
      </c>
      <c r="AA208" s="3" t="s">
        <v>3363</v>
      </c>
      <c r="AB208" s="3" t="s">
        <v>3364</v>
      </c>
      <c r="AC208" s="3" t="s">
        <v>3587</v>
      </c>
      <c r="AD208" s="3" t="s">
        <v>3365</v>
      </c>
      <c r="AE208" s="3" t="s">
        <v>3588</v>
      </c>
      <c r="AF208" s="3" t="s">
        <v>3366</v>
      </c>
      <c r="AG208" s="3" t="s">
        <v>3367</v>
      </c>
      <c r="AH208" s="3" t="s">
        <v>3368</v>
      </c>
      <c r="AI208" s="3" t="s">
        <v>3589</v>
      </c>
      <c r="AJ208" s="3" t="s">
        <v>3590</v>
      </c>
      <c r="AK208" s="3" t="s">
        <v>3369</v>
      </c>
      <c r="AL208" s="3" t="s">
        <v>3370</v>
      </c>
      <c r="AM208" s="3" t="s">
        <v>3371</v>
      </c>
      <c r="AN208" s="3" t="s">
        <v>3591</v>
      </c>
      <c r="AO208" s="3" t="s">
        <v>3372</v>
      </c>
      <c r="AP208" s="3" t="s">
        <v>3373</v>
      </c>
      <c r="AQ208" s="3" t="s">
        <v>3374</v>
      </c>
      <c r="AR208" s="3" t="s">
        <v>3375</v>
      </c>
      <c r="AS208" s="3" t="s">
        <v>3592</v>
      </c>
      <c r="AT208" s="3" t="s">
        <v>3593</v>
      </c>
      <c r="AU208" s="3" t="s">
        <v>3376</v>
      </c>
      <c r="AV208" s="3" t="s">
        <v>3377</v>
      </c>
      <c r="AW208" s="3" t="s">
        <v>3378</v>
      </c>
      <c r="AX208" s="3" t="s">
        <v>3379</v>
      </c>
      <c r="AY208" s="3" t="s">
        <v>3594</v>
      </c>
      <c r="AZ208" s="3" t="s">
        <v>3380</v>
      </c>
      <c r="BA208" s="3" t="s">
        <v>3381</v>
      </c>
      <c r="BB208" s="3" t="s">
        <v>3595</v>
      </c>
      <c r="BC208" s="3" t="s">
        <v>3596</v>
      </c>
      <c r="BD208" s="3" t="s">
        <v>3597</v>
      </c>
      <c r="BE208" s="3" t="s">
        <v>3382</v>
      </c>
      <c r="BF208" s="3" t="s">
        <v>3383</v>
      </c>
      <c r="BG208" s="3" t="s">
        <v>1556</v>
      </c>
      <c r="BH208" s="3" t="s">
        <v>3384</v>
      </c>
      <c r="BI208" s="3" t="s">
        <v>3598</v>
      </c>
      <c r="BJ208" s="3" t="s">
        <v>3385</v>
      </c>
      <c r="BK208" s="3" t="s">
        <v>3386</v>
      </c>
      <c r="BL208" t="s">
        <v>3387</v>
      </c>
      <c r="BM208" t="s">
        <v>3388</v>
      </c>
      <c r="BN208" t="s">
        <v>3599</v>
      </c>
      <c r="BO208" t="s">
        <v>3389</v>
      </c>
      <c r="BP208" t="s">
        <v>3600</v>
      </c>
      <c r="BQ208" t="s">
        <v>3390</v>
      </c>
      <c r="BR208" t="s">
        <v>3391</v>
      </c>
      <c r="BS208" t="s">
        <v>3392</v>
      </c>
      <c r="BT208" t="s">
        <v>3601</v>
      </c>
      <c r="BU208" t="s">
        <v>3393</v>
      </c>
      <c r="BV208" t="s">
        <v>3602</v>
      </c>
      <c r="BW208" t="s">
        <v>3394</v>
      </c>
      <c r="BX208" t="s">
        <v>3395</v>
      </c>
      <c r="BY208" t="s">
        <v>3396</v>
      </c>
      <c r="BZ208" t="s">
        <v>3603</v>
      </c>
      <c r="CA208" t="s">
        <v>3397</v>
      </c>
      <c r="CB208" t="s">
        <v>3398</v>
      </c>
      <c r="CC208" t="s">
        <v>3399</v>
      </c>
      <c r="CD208" t="s">
        <v>3400</v>
      </c>
      <c r="CE208" t="s">
        <v>3604</v>
      </c>
      <c r="CF208" t="s">
        <v>3401</v>
      </c>
      <c r="CG208" t="s">
        <v>3402</v>
      </c>
      <c r="CH208" t="s">
        <v>3605</v>
      </c>
      <c r="CI208" t="s">
        <v>3403</v>
      </c>
      <c r="CJ208" t="s">
        <v>3404</v>
      </c>
      <c r="CK208" t="s">
        <v>3606</v>
      </c>
      <c r="CL208" t="s">
        <v>3607</v>
      </c>
      <c r="CM208" t="s">
        <v>3608</v>
      </c>
      <c r="CN208" t="s">
        <v>3405</v>
      </c>
    </row>
    <row r="209" spans="1:92" x14ac:dyDescent="0.35">
      <c r="A209" s="3" t="s">
        <v>3581</v>
      </c>
      <c r="B209" s="3" t="s">
        <v>3344</v>
      </c>
      <c r="C209" s="3" t="s">
        <v>3345</v>
      </c>
      <c r="D209" s="3" t="s">
        <v>3346</v>
      </c>
      <c r="E209" s="3" t="s">
        <v>3347</v>
      </c>
      <c r="F209" s="3" t="s">
        <v>3348</v>
      </c>
      <c r="G209" s="3" t="s">
        <v>3580</v>
      </c>
      <c r="H209" s="3" t="s">
        <v>3349</v>
      </c>
      <c r="I209" s="3" t="s">
        <v>3350</v>
      </c>
      <c r="J209" s="3" t="s">
        <v>3351</v>
      </c>
      <c r="K209" s="3" t="s">
        <v>3582</v>
      </c>
      <c r="L209" s="3" t="s">
        <v>3583</v>
      </c>
      <c r="M209" s="3" t="s">
        <v>3352</v>
      </c>
      <c r="N209" s="3" t="s">
        <v>3353</v>
      </c>
      <c r="O209" s="3" t="s">
        <v>3354</v>
      </c>
      <c r="P209" s="3" t="s">
        <v>3584</v>
      </c>
      <c r="Q209" s="3" t="s">
        <v>3355</v>
      </c>
      <c r="R209" s="3" t="s">
        <v>3585</v>
      </c>
      <c r="S209" s="3" t="s">
        <v>3356</v>
      </c>
      <c r="T209" s="3" t="s">
        <v>3357</v>
      </c>
      <c r="U209" s="3" t="s">
        <v>3586</v>
      </c>
      <c r="V209" s="3" t="s">
        <v>3358</v>
      </c>
      <c r="W209" s="3" t="s">
        <v>3359</v>
      </c>
      <c r="X209" s="3" t="s">
        <v>3360</v>
      </c>
      <c r="Y209" s="3" t="s">
        <v>3361</v>
      </c>
      <c r="Z209" s="3" t="s">
        <v>3362</v>
      </c>
      <c r="AA209" s="3" t="s">
        <v>3363</v>
      </c>
      <c r="AB209" s="3" t="s">
        <v>3364</v>
      </c>
      <c r="AC209" s="3" t="s">
        <v>3587</v>
      </c>
      <c r="AD209" s="3" t="s">
        <v>3365</v>
      </c>
      <c r="AE209" s="3" t="s">
        <v>3588</v>
      </c>
      <c r="AF209" s="3" t="s">
        <v>3366</v>
      </c>
      <c r="AG209" s="3" t="s">
        <v>3367</v>
      </c>
      <c r="AH209" s="3" t="s">
        <v>3368</v>
      </c>
      <c r="AI209" s="3" t="s">
        <v>3589</v>
      </c>
      <c r="AJ209" s="3" t="s">
        <v>3590</v>
      </c>
      <c r="AK209" s="3" t="s">
        <v>3369</v>
      </c>
      <c r="AL209" s="3" t="s">
        <v>3370</v>
      </c>
      <c r="AM209" s="3" t="s">
        <v>3371</v>
      </c>
      <c r="AN209" s="3" t="s">
        <v>3591</v>
      </c>
      <c r="AO209" s="3" t="s">
        <v>3372</v>
      </c>
      <c r="AP209" s="3" t="s">
        <v>3373</v>
      </c>
      <c r="AQ209" s="3" t="s">
        <v>3374</v>
      </c>
      <c r="AR209" s="3" t="s">
        <v>3375</v>
      </c>
      <c r="AS209" s="3" t="s">
        <v>3592</v>
      </c>
      <c r="AT209" s="3" t="s">
        <v>3593</v>
      </c>
      <c r="AU209" s="3" t="s">
        <v>3376</v>
      </c>
      <c r="AV209" s="3" t="s">
        <v>3377</v>
      </c>
      <c r="AW209" s="3" t="s">
        <v>3378</v>
      </c>
      <c r="AX209" s="3" t="s">
        <v>3379</v>
      </c>
      <c r="AY209" s="3" t="s">
        <v>3594</v>
      </c>
      <c r="AZ209" s="3" t="s">
        <v>3380</v>
      </c>
      <c r="BA209" s="3" t="s">
        <v>3381</v>
      </c>
      <c r="BB209" s="3" t="s">
        <v>3595</v>
      </c>
      <c r="BC209" s="3" t="s">
        <v>3596</v>
      </c>
      <c r="BD209" s="3" t="s">
        <v>3597</v>
      </c>
      <c r="BE209" s="3" t="s">
        <v>3382</v>
      </c>
      <c r="BF209" s="3" t="s">
        <v>3383</v>
      </c>
      <c r="BG209" s="3" t="s">
        <v>1556</v>
      </c>
      <c r="BH209" s="3" t="s">
        <v>3384</v>
      </c>
      <c r="BI209" s="3" t="s">
        <v>3598</v>
      </c>
      <c r="BJ209" s="3" t="s">
        <v>3385</v>
      </c>
      <c r="BK209" s="3" t="s">
        <v>3386</v>
      </c>
      <c r="BL209" t="s">
        <v>3387</v>
      </c>
      <c r="BM209" t="s">
        <v>3388</v>
      </c>
      <c r="BN209" t="s">
        <v>3599</v>
      </c>
      <c r="BO209" t="s">
        <v>3389</v>
      </c>
      <c r="BP209" t="s">
        <v>3600</v>
      </c>
      <c r="BQ209" t="s">
        <v>3390</v>
      </c>
      <c r="BR209" t="s">
        <v>3391</v>
      </c>
      <c r="BS209" t="s">
        <v>3392</v>
      </c>
      <c r="BT209" t="s">
        <v>3601</v>
      </c>
      <c r="BU209" t="s">
        <v>3393</v>
      </c>
      <c r="BV209" t="s">
        <v>3602</v>
      </c>
      <c r="BW209" t="s">
        <v>3394</v>
      </c>
      <c r="BX209" t="s">
        <v>3395</v>
      </c>
      <c r="BY209" t="s">
        <v>3396</v>
      </c>
      <c r="BZ209" t="s">
        <v>3603</v>
      </c>
      <c r="CA209" t="s">
        <v>3397</v>
      </c>
      <c r="CB209" t="s">
        <v>3398</v>
      </c>
      <c r="CC209" t="s">
        <v>3399</v>
      </c>
      <c r="CD209" t="s">
        <v>3400</v>
      </c>
      <c r="CE209" t="s">
        <v>3604</v>
      </c>
      <c r="CF209" t="s">
        <v>3401</v>
      </c>
      <c r="CG209" t="s">
        <v>3402</v>
      </c>
      <c r="CH209" t="s">
        <v>3605</v>
      </c>
      <c r="CI209" t="s">
        <v>3403</v>
      </c>
      <c r="CJ209" t="s">
        <v>3404</v>
      </c>
      <c r="CK209" t="s">
        <v>3606</v>
      </c>
      <c r="CL209" t="s">
        <v>3607</v>
      </c>
      <c r="CM209" t="s">
        <v>3608</v>
      </c>
      <c r="CN209" t="s">
        <v>3405</v>
      </c>
    </row>
    <row r="210" spans="1:92" x14ac:dyDescent="0.35">
      <c r="A210" s="3" t="s">
        <v>3582</v>
      </c>
      <c r="B210" s="3" t="s">
        <v>3344</v>
      </c>
      <c r="C210" s="3" t="s">
        <v>3345</v>
      </c>
      <c r="D210" s="3" t="s">
        <v>3346</v>
      </c>
      <c r="E210" s="3" t="s">
        <v>3347</v>
      </c>
      <c r="F210" s="3" t="s">
        <v>3348</v>
      </c>
      <c r="G210" s="3" t="s">
        <v>3580</v>
      </c>
      <c r="H210" s="3" t="s">
        <v>3349</v>
      </c>
      <c r="I210" s="3" t="s">
        <v>3350</v>
      </c>
      <c r="J210" s="3" t="s">
        <v>3351</v>
      </c>
      <c r="K210" s="3" t="s">
        <v>3581</v>
      </c>
      <c r="L210" s="3" t="s">
        <v>3583</v>
      </c>
      <c r="M210" s="3" t="s">
        <v>3352</v>
      </c>
      <c r="N210" s="3" t="s">
        <v>3353</v>
      </c>
      <c r="O210" s="3" t="s">
        <v>3354</v>
      </c>
      <c r="P210" s="3" t="s">
        <v>3584</v>
      </c>
      <c r="Q210" s="3" t="s">
        <v>3355</v>
      </c>
      <c r="R210" s="3" t="s">
        <v>3585</v>
      </c>
      <c r="S210" s="3" t="s">
        <v>3356</v>
      </c>
      <c r="T210" s="3" t="s">
        <v>3357</v>
      </c>
      <c r="U210" s="3" t="s">
        <v>3586</v>
      </c>
      <c r="V210" s="3" t="s">
        <v>3358</v>
      </c>
      <c r="W210" s="3" t="s">
        <v>3359</v>
      </c>
      <c r="X210" s="3" t="s">
        <v>3360</v>
      </c>
      <c r="Y210" s="3" t="s">
        <v>3361</v>
      </c>
      <c r="Z210" s="3" t="s">
        <v>3362</v>
      </c>
      <c r="AA210" s="3" t="s">
        <v>3363</v>
      </c>
      <c r="AB210" s="3" t="s">
        <v>3364</v>
      </c>
      <c r="AC210" s="3" t="s">
        <v>3587</v>
      </c>
      <c r="AD210" s="3" t="s">
        <v>3365</v>
      </c>
      <c r="AE210" s="3" t="s">
        <v>3588</v>
      </c>
      <c r="AF210" s="3" t="s">
        <v>3366</v>
      </c>
      <c r="AG210" s="3" t="s">
        <v>3367</v>
      </c>
      <c r="AH210" s="3" t="s">
        <v>3368</v>
      </c>
      <c r="AI210" s="3" t="s">
        <v>3589</v>
      </c>
      <c r="AJ210" s="3" t="s">
        <v>3590</v>
      </c>
      <c r="AK210" s="3" t="s">
        <v>3369</v>
      </c>
      <c r="AL210" s="3" t="s">
        <v>3370</v>
      </c>
      <c r="AM210" s="3" t="s">
        <v>3371</v>
      </c>
      <c r="AN210" s="3" t="s">
        <v>3591</v>
      </c>
      <c r="AO210" s="3" t="s">
        <v>3372</v>
      </c>
      <c r="AP210" s="3" t="s">
        <v>3373</v>
      </c>
      <c r="AQ210" s="3" t="s">
        <v>3374</v>
      </c>
      <c r="AR210" s="3" t="s">
        <v>3375</v>
      </c>
      <c r="AS210" s="3" t="s">
        <v>3592</v>
      </c>
      <c r="AT210" s="3" t="s">
        <v>3593</v>
      </c>
      <c r="AU210" s="3" t="s">
        <v>3376</v>
      </c>
      <c r="AV210" s="3" t="s">
        <v>3377</v>
      </c>
      <c r="AW210" s="3" t="s">
        <v>3378</v>
      </c>
      <c r="AX210" s="3" t="s">
        <v>3379</v>
      </c>
      <c r="AY210" s="3" t="s">
        <v>3594</v>
      </c>
      <c r="AZ210" s="3" t="s">
        <v>3380</v>
      </c>
      <c r="BA210" s="3" t="s">
        <v>3381</v>
      </c>
      <c r="BB210" s="3" t="s">
        <v>3595</v>
      </c>
      <c r="BC210" s="3" t="s">
        <v>3596</v>
      </c>
      <c r="BD210" s="3" t="s">
        <v>3597</v>
      </c>
      <c r="BE210" s="3" t="s">
        <v>3382</v>
      </c>
      <c r="BF210" s="3" t="s">
        <v>3383</v>
      </c>
      <c r="BG210" s="3" t="s">
        <v>1556</v>
      </c>
      <c r="BH210" s="3" t="s">
        <v>3384</v>
      </c>
      <c r="BI210" s="3" t="s">
        <v>3598</v>
      </c>
      <c r="BJ210" s="3" t="s">
        <v>3385</v>
      </c>
      <c r="BK210" s="3" t="s">
        <v>3386</v>
      </c>
      <c r="BL210" t="s">
        <v>3387</v>
      </c>
      <c r="BM210" t="s">
        <v>3388</v>
      </c>
      <c r="BN210" t="s">
        <v>3599</v>
      </c>
      <c r="BO210" t="s">
        <v>3389</v>
      </c>
      <c r="BP210" t="s">
        <v>3600</v>
      </c>
      <c r="BQ210" t="s">
        <v>3390</v>
      </c>
      <c r="BR210" t="s">
        <v>3391</v>
      </c>
      <c r="BS210" t="s">
        <v>3392</v>
      </c>
      <c r="BT210" t="s">
        <v>3601</v>
      </c>
      <c r="BU210" t="s">
        <v>3393</v>
      </c>
      <c r="BV210" t="s">
        <v>3602</v>
      </c>
      <c r="BW210" t="s">
        <v>3394</v>
      </c>
      <c r="BX210" t="s">
        <v>3395</v>
      </c>
      <c r="BY210" t="s">
        <v>3396</v>
      </c>
      <c r="BZ210" t="s">
        <v>3603</v>
      </c>
      <c r="CA210" t="s">
        <v>3397</v>
      </c>
      <c r="CB210" t="s">
        <v>3398</v>
      </c>
      <c r="CC210" t="s">
        <v>3399</v>
      </c>
      <c r="CD210" t="s">
        <v>3400</v>
      </c>
      <c r="CE210" t="s">
        <v>3604</v>
      </c>
      <c r="CF210" t="s">
        <v>3401</v>
      </c>
      <c r="CG210" t="s">
        <v>3402</v>
      </c>
      <c r="CH210" t="s">
        <v>3605</v>
      </c>
      <c r="CI210" t="s">
        <v>3403</v>
      </c>
      <c r="CJ210" t="s">
        <v>3404</v>
      </c>
      <c r="CK210" t="s">
        <v>3606</v>
      </c>
      <c r="CL210" t="s">
        <v>3607</v>
      </c>
      <c r="CM210" t="s">
        <v>3608</v>
      </c>
      <c r="CN210" t="s">
        <v>3405</v>
      </c>
    </row>
    <row r="211" spans="1:92" x14ac:dyDescent="0.35">
      <c r="A211" s="3" t="s">
        <v>3583</v>
      </c>
      <c r="B211" s="3" t="s">
        <v>3344</v>
      </c>
      <c r="C211" s="3" t="s">
        <v>3345</v>
      </c>
      <c r="D211" s="3" t="s">
        <v>3346</v>
      </c>
      <c r="E211" s="3" t="s">
        <v>3347</v>
      </c>
      <c r="F211" s="3" t="s">
        <v>3348</v>
      </c>
      <c r="G211" s="3" t="s">
        <v>3580</v>
      </c>
      <c r="H211" s="3" t="s">
        <v>3349</v>
      </c>
      <c r="I211" s="3" t="s">
        <v>3350</v>
      </c>
      <c r="J211" s="3" t="s">
        <v>3351</v>
      </c>
      <c r="K211" s="3" t="s">
        <v>3581</v>
      </c>
      <c r="L211" s="3" t="s">
        <v>3582</v>
      </c>
      <c r="M211" s="3" t="s">
        <v>3352</v>
      </c>
      <c r="N211" s="3" t="s">
        <v>3353</v>
      </c>
      <c r="O211" s="3" t="s">
        <v>3354</v>
      </c>
      <c r="P211" s="3" t="s">
        <v>3584</v>
      </c>
      <c r="Q211" s="3" t="s">
        <v>3355</v>
      </c>
      <c r="R211" s="3" t="s">
        <v>3585</v>
      </c>
      <c r="S211" s="3" t="s">
        <v>3356</v>
      </c>
      <c r="T211" s="3" t="s">
        <v>3357</v>
      </c>
      <c r="U211" s="3" t="s">
        <v>3586</v>
      </c>
      <c r="V211" s="3" t="s">
        <v>3358</v>
      </c>
      <c r="W211" s="3" t="s">
        <v>3359</v>
      </c>
      <c r="X211" s="3" t="s">
        <v>3360</v>
      </c>
      <c r="Y211" s="3" t="s">
        <v>3361</v>
      </c>
      <c r="Z211" s="3" t="s">
        <v>3362</v>
      </c>
      <c r="AA211" s="3" t="s">
        <v>3363</v>
      </c>
      <c r="AB211" s="3" t="s">
        <v>3364</v>
      </c>
      <c r="AC211" s="3" t="s">
        <v>3587</v>
      </c>
      <c r="AD211" s="3" t="s">
        <v>3365</v>
      </c>
      <c r="AE211" s="3" t="s">
        <v>3588</v>
      </c>
      <c r="AF211" s="3" t="s">
        <v>3366</v>
      </c>
      <c r="AG211" s="3" t="s">
        <v>3367</v>
      </c>
      <c r="AH211" s="3" t="s">
        <v>3368</v>
      </c>
      <c r="AI211" s="3" t="s">
        <v>3589</v>
      </c>
      <c r="AJ211" s="3" t="s">
        <v>3590</v>
      </c>
      <c r="AK211" s="3" t="s">
        <v>3369</v>
      </c>
      <c r="AL211" s="3" t="s">
        <v>3370</v>
      </c>
      <c r="AM211" s="3" t="s">
        <v>3371</v>
      </c>
      <c r="AN211" s="3" t="s">
        <v>3591</v>
      </c>
      <c r="AO211" s="3" t="s">
        <v>3372</v>
      </c>
      <c r="AP211" s="3" t="s">
        <v>3373</v>
      </c>
      <c r="AQ211" s="3" t="s">
        <v>3374</v>
      </c>
      <c r="AR211" s="3" t="s">
        <v>3375</v>
      </c>
      <c r="AS211" s="3" t="s">
        <v>3592</v>
      </c>
      <c r="AT211" s="3" t="s">
        <v>3593</v>
      </c>
      <c r="AU211" s="3" t="s">
        <v>3376</v>
      </c>
      <c r="AV211" s="3" t="s">
        <v>3377</v>
      </c>
      <c r="AW211" s="3" t="s">
        <v>3378</v>
      </c>
      <c r="AX211" s="3" t="s">
        <v>3379</v>
      </c>
      <c r="AY211" s="3" t="s">
        <v>3594</v>
      </c>
      <c r="AZ211" s="3" t="s">
        <v>3380</v>
      </c>
      <c r="BA211" s="3" t="s">
        <v>3381</v>
      </c>
      <c r="BB211" s="3" t="s">
        <v>3595</v>
      </c>
      <c r="BC211" s="3" t="s">
        <v>3596</v>
      </c>
      <c r="BD211" s="3" t="s">
        <v>3597</v>
      </c>
      <c r="BE211" s="3" t="s">
        <v>3382</v>
      </c>
      <c r="BF211" s="3" t="s">
        <v>3383</v>
      </c>
      <c r="BG211" s="3" t="s">
        <v>1556</v>
      </c>
      <c r="BH211" s="3" t="s">
        <v>3384</v>
      </c>
      <c r="BI211" s="3" t="s">
        <v>3598</v>
      </c>
      <c r="BJ211" s="3" t="s">
        <v>3385</v>
      </c>
      <c r="BK211" s="3" t="s">
        <v>3386</v>
      </c>
      <c r="BL211" t="s">
        <v>3387</v>
      </c>
      <c r="BM211" t="s">
        <v>3388</v>
      </c>
      <c r="BN211" t="s">
        <v>3599</v>
      </c>
      <c r="BO211" t="s">
        <v>3389</v>
      </c>
      <c r="BP211" t="s">
        <v>3600</v>
      </c>
      <c r="BQ211" t="s">
        <v>3390</v>
      </c>
      <c r="BR211" t="s">
        <v>3391</v>
      </c>
      <c r="BS211" t="s">
        <v>3392</v>
      </c>
      <c r="BT211" t="s">
        <v>3601</v>
      </c>
      <c r="BU211" t="s">
        <v>3393</v>
      </c>
      <c r="BV211" t="s">
        <v>3602</v>
      </c>
      <c r="BW211" t="s">
        <v>3394</v>
      </c>
      <c r="BX211" t="s">
        <v>3395</v>
      </c>
      <c r="BY211" t="s">
        <v>3396</v>
      </c>
      <c r="BZ211" t="s">
        <v>3603</v>
      </c>
      <c r="CA211" t="s">
        <v>3397</v>
      </c>
      <c r="CB211" t="s">
        <v>3398</v>
      </c>
      <c r="CC211" t="s">
        <v>3399</v>
      </c>
      <c r="CD211" t="s">
        <v>3400</v>
      </c>
      <c r="CE211" t="s">
        <v>3604</v>
      </c>
      <c r="CF211" t="s">
        <v>3401</v>
      </c>
      <c r="CG211" t="s">
        <v>3402</v>
      </c>
      <c r="CH211" t="s">
        <v>3605</v>
      </c>
      <c r="CI211" t="s">
        <v>3403</v>
      </c>
      <c r="CJ211" t="s">
        <v>3404</v>
      </c>
      <c r="CK211" t="s">
        <v>3606</v>
      </c>
      <c r="CL211" t="s">
        <v>3607</v>
      </c>
      <c r="CM211" t="s">
        <v>3608</v>
      </c>
      <c r="CN211" t="s">
        <v>3405</v>
      </c>
    </row>
    <row r="212" spans="1:92" x14ac:dyDescent="0.35">
      <c r="A212" s="3" t="s">
        <v>3352</v>
      </c>
      <c r="B212" s="3" t="s">
        <v>3344</v>
      </c>
      <c r="C212" s="3" t="s">
        <v>3345</v>
      </c>
      <c r="D212" s="3" t="s">
        <v>3346</v>
      </c>
      <c r="E212" s="3" t="s">
        <v>3347</v>
      </c>
      <c r="F212" s="3" t="s">
        <v>3348</v>
      </c>
      <c r="G212" s="3" t="s">
        <v>3580</v>
      </c>
      <c r="H212" s="3" t="s">
        <v>3349</v>
      </c>
      <c r="I212" s="3" t="s">
        <v>3350</v>
      </c>
      <c r="J212" s="3" t="s">
        <v>3351</v>
      </c>
      <c r="K212" s="3" t="s">
        <v>3581</v>
      </c>
      <c r="L212" s="3" t="s">
        <v>3582</v>
      </c>
      <c r="M212" s="3" t="s">
        <v>3583</v>
      </c>
      <c r="N212" s="3" t="s">
        <v>3353</v>
      </c>
      <c r="O212" s="3" t="s">
        <v>3354</v>
      </c>
      <c r="P212" s="3" t="s">
        <v>3584</v>
      </c>
      <c r="Q212" s="3" t="s">
        <v>3355</v>
      </c>
      <c r="R212" s="3" t="s">
        <v>3585</v>
      </c>
      <c r="S212" s="3" t="s">
        <v>3356</v>
      </c>
      <c r="T212" s="3" t="s">
        <v>3357</v>
      </c>
      <c r="U212" s="3" t="s">
        <v>3586</v>
      </c>
      <c r="V212" s="3" t="s">
        <v>3358</v>
      </c>
      <c r="W212" s="3" t="s">
        <v>3359</v>
      </c>
      <c r="X212" s="3" t="s">
        <v>3360</v>
      </c>
      <c r="Y212" s="3" t="s">
        <v>3361</v>
      </c>
      <c r="Z212" s="3" t="s">
        <v>3362</v>
      </c>
      <c r="AA212" s="3" t="s">
        <v>3363</v>
      </c>
      <c r="AB212" s="3" t="s">
        <v>3364</v>
      </c>
      <c r="AC212" s="3" t="s">
        <v>3587</v>
      </c>
      <c r="AD212" s="3" t="s">
        <v>3365</v>
      </c>
      <c r="AE212" s="3" t="s">
        <v>3588</v>
      </c>
      <c r="AF212" s="3" t="s">
        <v>3366</v>
      </c>
      <c r="AG212" s="3" t="s">
        <v>3367</v>
      </c>
      <c r="AH212" s="3" t="s">
        <v>3368</v>
      </c>
      <c r="AI212" s="3" t="s">
        <v>3589</v>
      </c>
      <c r="AJ212" s="3" t="s">
        <v>3590</v>
      </c>
      <c r="AK212" s="3" t="s">
        <v>3369</v>
      </c>
      <c r="AL212" s="3" t="s">
        <v>3370</v>
      </c>
      <c r="AM212" s="3" t="s">
        <v>3371</v>
      </c>
      <c r="AN212" s="3" t="s">
        <v>3591</v>
      </c>
      <c r="AO212" s="3" t="s">
        <v>3372</v>
      </c>
      <c r="AP212" s="3" t="s">
        <v>3373</v>
      </c>
      <c r="AQ212" s="3" t="s">
        <v>3374</v>
      </c>
      <c r="AR212" s="3" t="s">
        <v>3375</v>
      </c>
      <c r="AS212" s="3" t="s">
        <v>3592</v>
      </c>
      <c r="AT212" s="3" t="s">
        <v>3593</v>
      </c>
      <c r="AU212" s="3" t="s">
        <v>3376</v>
      </c>
      <c r="AV212" s="3" t="s">
        <v>3377</v>
      </c>
      <c r="AW212" s="3" t="s">
        <v>3378</v>
      </c>
      <c r="AX212" s="3" t="s">
        <v>3379</v>
      </c>
      <c r="AY212" s="3" t="s">
        <v>3594</v>
      </c>
      <c r="AZ212" s="3" t="s">
        <v>3380</v>
      </c>
      <c r="BA212" s="3" t="s">
        <v>3381</v>
      </c>
      <c r="BB212" s="3" t="s">
        <v>3595</v>
      </c>
      <c r="BC212" s="3" t="s">
        <v>3596</v>
      </c>
      <c r="BD212" s="3" t="s">
        <v>3597</v>
      </c>
      <c r="BE212" s="3" t="s">
        <v>3382</v>
      </c>
      <c r="BF212" s="3" t="s">
        <v>3383</v>
      </c>
      <c r="BG212" s="3" t="s">
        <v>1556</v>
      </c>
      <c r="BH212" s="3" t="s">
        <v>3384</v>
      </c>
      <c r="BI212" s="3" t="s">
        <v>3598</v>
      </c>
      <c r="BJ212" s="3" t="s">
        <v>3385</v>
      </c>
      <c r="BK212" s="3" t="s">
        <v>3386</v>
      </c>
      <c r="BL212" t="s">
        <v>3387</v>
      </c>
      <c r="BM212" t="s">
        <v>3388</v>
      </c>
      <c r="BN212" t="s">
        <v>3599</v>
      </c>
      <c r="BO212" t="s">
        <v>3389</v>
      </c>
      <c r="BP212" t="s">
        <v>3600</v>
      </c>
      <c r="BQ212" t="s">
        <v>3390</v>
      </c>
      <c r="BR212" t="s">
        <v>3391</v>
      </c>
      <c r="BS212" t="s">
        <v>3392</v>
      </c>
      <c r="BT212" t="s">
        <v>3601</v>
      </c>
      <c r="BU212" t="s">
        <v>3393</v>
      </c>
      <c r="BV212" t="s">
        <v>3602</v>
      </c>
      <c r="BW212" t="s">
        <v>3394</v>
      </c>
      <c r="BX212" t="s">
        <v>3395</v>
      </c>
      <c r="BY212" t="s">
        <v>3396</v>
      </c>
      <c r="BZ212" t="s">
        <v>3603</v>
      </c>
      <c r="CA212" t="s">
        <v>3397</v>
      </c>
      <c r="CB212" t="s">
        <v>3398</v>
      </c>
      <c r="CC212" t="s">
        <v>3399</v>
      </c>
      <c r="CD212" t="s">
        <v>3400</v>
      </c>
      <c r="CE212" t="s">
        <v>3604</v>
      </c>
      <c r="CF212" t="s">
        <v>3401</v>
      </c>
      <c r="CG212" t="s">
        <v>3402</v>
      </c>
      <c r="CH212" t="s">
        <v>3605</v>
      </c>
      <c r="CI212" t="s">
        <v>3403</v>
      </c>
      <c r="CJ212" t="s">
        <v>3404</v>
      </c>
      <c r="CK212" t="s">
        <v>3606</v>
      </c>
      <c r="CL212" t="s">
        <v>3607</v>
      </c>
      <c r="CM212" t="s">
        <v>3608</v>
      </c>
      <c r="CN212" t="s">
        <v>3405</v>
      </c>
    </row>
    <row r="213" spans="1:92" x14ac:dyDescent="0.35">
      <c r="A213" s="3" t="s">
        <v>3353</v>
      </c>
      <c r="B213" s="3" t="s">
        <v>3344</v>
      </c>
      <c r="C213" s="3" t="s">
        <v>3345</v>
      </c>
      <c r="D213" s="3" t="s">
        <v>3346</v>
      </c>
      <c r="E213" s="3" t="s">
        <v>3347</v>
      </c>
      <c r="F213" s="3" t="s">
        <v>3348</v>
      </c>
      <c r="G213" s="3" t="s">
        <v>3580</v>
      </c>
      <c r="H213" s="3" t="s">
        <v>3349</v>
      </c>
      <c r="I213" s="3" t="s">
        <v>3350</v>
      </c>
      <c r="J213" s="3" t="s">
        <v>3351</v>
      </c>
      <c r="K213" s="3" t="s">
        <v>3581</v>
      </c>
      <c r="L213" s="3" t="s">
        <v>3582</v>
      </c>
      <c r="M213" s="3" t="s">
        <v>3583</v>
      </c>
      <c r="N213" s="3" t="s">
        <v>3352</v>
      </c>
      <c r="O213" s="3" t="s">
        <v>3354</v>
      </c>
      <c r="P213" s="3" t="s">
        <v>3584</v>
      </c>
      <c r="Q213" s="3" t="s">
        <v>3355</v>
      </c>
      <c r="R213" s="3" t="s">
        <v>3585</v>
      </c>
      <c r="S213" s="3" t="s">
        <v>3356</v>
      </c>
      <c r="T213" s="3" t="s">
        <v>3357</v>
      </c>
      <c r="U213" s="3" t="s">
        <v>3586</v>
      </c>
      <c r="V213" s="3" t="s">
        <v>3358</v>
      </c>
      <c r="W213" s="3" t="s">
        <v>3359</v>
      </c>
      <c r="X213" s="3" t="s">
        <v>3360</v>
      </c>
      <c r="Y213" s="3" t="s">
        <v>3361</v>
      </c>
      <c r="Z213" s="3" t="s">
        <v>3362</v>
      </c>
      <c r="AA213" s="3" t="s">
        <v>3363</v>
      </c>
      <c r="AB213" s="3" t="s">
        <v>3364</v>
      </c>
      <c r="AC213" s="3" t="s">
        <v>3587</v>
      </c>
      <c r="AD213" s="3" t="s">
        <v>3365</v>
      </c>
      <c r="AE213" s="3" t="s">
        <v>3588</v>
      </c>
      <c r="AF213" s="3" t="s">
        <v>3366</v>
      </c>
      <c r="AG213" s="3" t="s">
        <v>3367</v>
      </c>
      <c r="AH213" s="3" t="s">
        <v>3368</v>
      </c>
      <c r="AI213" s="3" t="s">
        <v>3589</v>
      </c>
      <c r="AJ213" s="3" t="s">
        <v>3590</v>
      </c>
      <c r="AK213" s="3" t="s">
        <v>3369</v>
      </c>
      <c r="AL213" s="3" t="s">
        <v>3370</v>
      </c>
      <c r="AM213" s="3" t="s">
        <v>3371</v>
      </c>
      <c r="AN213" s="3" t="s">
        <v>3591</v>
      </c>
      <c r="AO213" s="3" t="s">
        <v>3372</v>
      </c>
      <c r="AP213" s="3" t="s">
        <v>3373</v>
      </c>
      <c r="AQ213" s="3" t="s">
        <v>3374</v>
      </c>
      <c r="AR213" s="3" t="s">
        <v>3375</v>
      </c>
      <c r="AS213" s="3" t="s">
        <v>3592</v>
      </c>
      <c r="AT213" s="3" t="s">
        <v>3593</v>
      </c>
      <c r="AU213" s="3" t="s">
        <v>3376</v>
      </c>
      <c r="AV213" s="3" t="s">
        <v>3377</v>
      </c>
      <c r="AW213" s="3" t="s">
        <v>3378</v>
      </c>
      <c r="AX213" s="3" t="s">
        <v>3379</v>
      </c>
      <c r="AY213" s="3" t="s">
        <v>3594</v>
      </c>
      <c r="AZ213" s="3" t="s">
        <v>3380</v>
      </c>
      <c r="BA213" s="3" t="s">
        <v>3381</v>
      </c>
      <c r="BB213" s="3" t="s">
        <v>3595</v>
      </c>
      <c r="BC213" s="3" t="s">
        <v>3596</v>
      </c>
      <c r="BD213" s="3" t="s">
        <v>3597</v>
      </c>
      <c r="BE213" s="3" t="s">
        <v>3382</v>
      </c>
      <c r="BF213" s="3" t="s">
        <v>3383</v>
      </c>
      <c r="BG213" s="3" t="s">
        <v>1556</v>
      </c>
      <c r="BH213" s="3" t="s">
        <v>3384</v>
      </c>
      <c r="BI213" s="3" t="s">
        <v>3598</v>
      </c>
      <c r="BJ213" s="3" t="s">
        <v>3385</v>
      </c>
      <c r="BK213" s="3" t="s">
        <v>3386</v>
      </c>
      <c r="BL213" t="s">
        <v>3387</v>
      </c>
      <c r="BM213" t="s">
        <v>3388</v>
      </c>
      <c r="BN213" t="s">
        <v>3599</v>
      </c>
      <c r="BO213" t="s">
        <v>3389</v>
      </c>
      <c r="BP213" t="s">
        <v>3600</v>
      </c>
      <c r="BQ213" t="s">
        <v>3390</v>
      </c>
      <c r="BR213" t="s">
        <v>3391</v>
      </c>
      <c r="BS213" t="s">
        <v>3392</v>
      </c>
      <c r="BT213" t="s">
        <v>3601</v>
      </c>
      <c r="BU213" t="s">
        <v>3393</v>
      </c>
      <c r="BV213" t="s">
        <v>3602</v>
      </c>
      <c r="BW213" t="s">
        <v>3394</v>
      </c>
      <c r="BX213" t="s">
        <v>3395</v>
      </c>
      <c r="BY213" t="s">
        <v>3396</v>
      </c>
      <c r="BZ213" t="s">
        <v>3603</v>
      </c>
      <c r="CA213" t="s">
        <v>3397</v>
      </c>
      <c r="CB213" t="s">
        <v>3398</v>
      </c>
      <c r="CC213" t="s">
        <v>3399</v>
      </c>
      <c r="CD213" t="s">
        <v>3400</v>
      </c>
      <c r="CE213" t="s">
        <v>3604</v>
      </c>
      <c r="CF213" t="s">
        <v>3401</v>
      </c>
      <c r="CG213" t="s">
        <v>3402</v>
      </c>
      <c r="CH213" t="s">
        <v>3605</v>
      </c>
      <c r="CI213" t="s">
        <v>3403</v>
      </c>
      <c r="CJ213" t="s">
        <v>3404</v>
      </c>
      <c r="CK213" t="s">
        <v>3606</v>
      </c>
      <c r="CL213" t="s">
        <v>3607</v>
      </c>
      <c r="CM213" t="s">
        <v>3608</v>
      </c>
      <c r="CN213" t="s">
        <v>3405</v>
      </c>
    </row>
    <row r="214" spans="1:92" x14ac:dyDescent="0.35">
      <c r="A214" s="3" t="s">
        <v>3354</v>
      </c>
      <c r="B214" s="3" t="s">
        <v>3344</v>
      </c>
      <c r="C214" s="3" t="s">
        <v>3345</v>
      </c>
      <c r="D214" s="3" t="s">
        <v>3346</v>
      </c>
      <c r="E214" s="3" t="s">
        <v>3347</v>
      </c>
      <c r="F214" s="3" t="s">
        <v>3348</v>
      </c>
      <c r="G214" s="3" t="s">
        <v>3580</v>
      </c>
      <c r="H214" s="3" t="s">
        <v>3349</v>
      </c>
      <c r="I214" s="3" t="s">
        <v>3350</v>
      </c>
      <c r="J214" s="3" t="s">
        <v>3351</v>
      </c>
      <c r="K214" s="3" t="s">
        <v>3581</v>
      </c>
      <c r="L214" s="3" t="s">
        <v>3582</v>
      </c>
      <c r="M214" s="3" t="s">
        <v>3583</v>
      </c>
      <c r="N214" s="3" t="s">
        <v>3352</v>
      </c>
      <c r="O214" s="3" t="s">
        <v>3353</v>
      </c>
      <c r="P214" s="3" t="s">
        <v>3584</v>
      </c>
      <c r="Q214" s="3" t="s">
        <v>3355</v>
      </c>
      <c r="R214" s="3" t="s">
        <v>3585</v>
      </c>
      <c r="S214" s="3" t="s">
        <v>3356</v>
      </c>
      <c r="T214" s="3" t="s">
        <v>3357</v>
      </c>
      <c r="U214" s="3" t="s">
        <v>3586</v>
      </c>
      <c r="V214" s="3" t="s">
        <v>3358</v>
      </c>
      <c r="W214" s="3" t="s">
        <v>3359</v>
      </c>
      <c r="X214" s="3" t="s">
        <v>3360</v>
      </c>
      <c r="Y214" s="3" t="s">
        <v>3361</v>
      </c>
      <c r="Z214" s="3" t="s">
        <v>3362</v>
      </c>
      <c r="AA214" s="3" t="s">
        <v>3363</v>
      </c>
      <c r="AB214" s="3" t="s">
        <v>3364</v>
      </c>
      <c r="AC214" s="3" t="s">
        <v>3587</v>
      </c>
      <c r="AD214" s="3" t="s">
        <v>3365</v>
      </c>
      <c r="AE214" s="3" t="s">
        <v>3588</v>
      </c>
      <c r="AF214" s="3" t="s">
        <v>3366</v>
      </c>
      <c r="AG214" s="3" t="s">
        <v>3367</v>
      </c>
      <c r="AH214" s="3" t="s">
        <v>3368</v>
      </c>
      <c r="AI214" s="3" t="s">
        <v>3589</v>
      </c>
      <c r="AJ214" s="3" t="s">
        <v>3590</v>
      </c>
      <c r="AK214" s="3" t="s">
        <v>3369</v>
      </c>
      <c r="AL214" s="3" t="s">
        <v>3370</v>
      </c>
      <c r="AM214" s="3" t="s">
        <v>3371</v>
      </c>
      <c r="AN214" s="3" t="s">
        <v>3591</v>
      </c>
      <c r="AO214" s="3" t="s">
        <v>3372</v>
      </c>
      <c r="AP214" s="3" t="s">
        <v>3373</v>
      </c>
      <c r="AQ214" s="3" t="s">
        <v>3374</v>
      </c>
      <c r="AR214" s="3" t="s">
        <v>3375</v>
      </c>
      <c r="AS214" s="3" t="s">
        <v>3592</v>
      </c>
      <c r="AT214" s="3" t="s">
        <v>3593</v>
      </c>
      <c r="AU214" s="3" t="s">
        <v>3376</v>
      </c>
      <c r="AV214" s="3" t="s">
        <v>3377</v>
      </c>
      <c r="AW214" s="3" t="s">
        <v>3378</v>
      </c>
      <c r="AX214" s="3" t="s">
        <v>3379</v>
      </c>
      <c r="AY214" s="3" t="s">
        <v>3594</v>
      </c>
      <c r="AZ214" s="3" t="s">
        <v>3380</v>
      </c>
      <c r="BA214" s="3" t="s">
        <v>3381</v>
      </c>
      <c r="BB214" s="3" t="s">
        <v>3595</v>
      </c>
      <c r="BC214" s="3" t="s">
        <v>3596</v>
      </c>
      <c r="BD214" s="3" t="s">
        <v>3597</v>
      </c>
      <c r="BE214" s="3" t="s">
        <v>3382</v>
      </c>
      <c r="BF214" s="3" t="s">
        <v>3383</v>
      </c>
      <c r="BG214" s="3" t="s">
        <v>1556</v>
      </c>
      <c r="BH214" s="3" t="s">
        <v>3384</v>
      </c>
      <c r="BI214" s="3" t="s">
        <v>3598</v>
      </c>
      <c r="BJ214" s="3" t="s">
        <v>3385</v>
      </c>
      <c r="BK214" s="3" t="s">
        <v>3386</v>
      </c>
      <c r="BL214" t="s">
        <v>3387</v>
      </c>
      <c r="BM214" t="s">
        <v>3388</v>
      </c>
      <c r="BN214" t="s">
        <v>3599</v>
      </c>
      <c r="BO214" t="s">
        <v>3389</v>
      </c>
      <c r="BP214" t="s">
        <v>3600</v>
      </c>
      <c r="BQ214" t="s">
        <v>3390</v>
      </c>
      <c r="BR214" t="s">
        <v>3391</v>
      </c>
      <c r="BS214" t="s">
        <v>3392</v>
      </c>
      <c r="BT214" t="s">
        <v>3601</v>
      </c>
      <c r="BU214" t="s">
        <v>3393</v>
      </c>
      <c r="BV214" t="s">
        <v>3602</v>
      </c>
      <c r="BW214" t="s">
        <v>3394</v>
      </c>
      <c r="BX214" t="s">
        <v>3395</v>
      </c>
      <c r="BY214" t="s">
        <v>3396</v>
      </c>
      <c r="BZ214" t="s">
        <v>3603</v>
      </c>
      <c r="CA214" t="s">
        <v>3397</v>
      </c>
      <c r="CB214" t="s">
        <v>3398</v>
      </c>
      <c r="CC214" t="s">
        <v>3399</v>
      </c>
      <c r="CD214" t="s">
        <v>3400</v>
      </c>
      <c r="CE214" t="s">
        <v>3604</v>
      </c>
      <c r="CF214" t="s">
        <v>3401</v>
      </c>
      <c r="CG214" t="s">
        <v>3402</v>
      </c>
      <c r="CH214" t="s">
        <v>3605</v>
      </c>
      <c r="CI214" t="s">
        <v>3403</v>
      </c>
      <c r="CJ214" t="s">
        <v>3404</v>
      </c>
      <c r="CK214" t="s">
        <v>3606</v>
      </c>
      <c r="CL214" t="s">
        <v>3607</v>
      </c>
      <c r="CM214" t="s">
        <v>3608</v>
      </c>
      <c r="CN214" t="s">
        <v>3405</v>
      </c>
    </row>
    <row r="215" spans="1:92" x14ac:dyDescent="0.35">
      <c r="A215" s="3" t="s">
        <v>3584</v>
      </c>
      <c r="B215" s="3" t="s">
        <v>3344</v>
      </c>
      <c r="C215" s="3" t="s">
        <v>3345</v>
      </c>
      <c r="D215" s="3" t="s">
        <v>3346</v>
      </c>
      <c r="E215" s="3" t="s">
        <v>3347</v>
      </c>
      <c r="F215" s="3" t="s">
        <v>3348</v>
      </c>
      <c r="G215" s="3" t="s">
        <v>3580</v>
      </c>
      <c r="H215" s="3" t="s">
        <v>3349</v>
      </c>
      <c r="I215" s="3" t="s">
        <v>3350</v>
      </c>
      <c r="J215" s="3" t="s">
        <v>3351</v>
      </c>
      <c r="K215" s="3" t="s">
        <v>3581</v>
      </c>
      <c r="L215" s="3" t="s">
        <v>3582</v>
      </c>
      <c r="M215" s="3" t="s">
        <v>3583</v>
      </c>
      <c r="N215" s="3" t="s">
        <v>3352</v>
      </c>
      <c r="O215" s="3" t="s">
        <v>3353</v>
      </c>
      <c r="P215" s="3" t="s">
        <v>3354</v>
      </c>
      <c r="Q215" s="3" t="s">
        <v>3355</v>
      </c>
      <c r="R215" s="3" t="s">
        <v>3585</v>
      </c>
      <c r="S215" s="3" t="s">
        <v>3356</v>
      </c>
      <c r="T215" s="3" t="s">
        <v>3357</v>
      </c>
      <c r="U215" s="3" t="s">
        <v>3586</v>
      </c>
      <c r="V215" s="3" t="s">
        <v>3358</v>
      </c>
      <c r="W215" s="3" t="s">
        <v>3359</v>
      </c>
      <c r="X215" s="3" t="s">
        <v>3360</v>
      </c>
      <c r="Y215" s="3" t="s">
        <v>3361</v>
      </c>
      <c r="Z215" s="3" t="s">
        <v>3362</v>
      </c>
      <c r="AA215" s="3" t="s">
        <v>3363</v>
      </c>
      <c r="AB215" s="3" t="s">
        <v>3364</v>
      </c>
      <c r="AC215" s="3" t="s">
        <v>3587</v>
      </c>
      <c r="AD215" s="3" t="s">
        <v>3365</v>
      </c>
      <c r="AE215" s="3" t="s">
        <v>3588</v>
      </c>
      <c r="AF215" s="3" t="s">
        <v>3366</v>
      </c>
      <c r="AG215" s="3" t="s">
        <v>3367</v>
      </c>
      <c r="AH215" s="3" t="s">
        <v>3368</v>
      </c>
      <c r="AI215" s="3" t="s">
        <v>3589</v>
      </c>
      <c r="AJ215" s="3" t="s">
        <v>3590</v>
      </c>
      <c r="AK215" s="3" t="s">
        <v>3369</v>
      </c>
      <c r="AL215" s="3" t="s">
        <v>3370</v>
      </c>
      <c r="AM215" s="3" t="s">
        <v>3371</v>
      </c>
      <c r="AN215" s="3" t="s">
        <v>3591</v>
      </c>
      <c r="AO215" s="3" t="s">
        <v>3372</v>
      </c>
      <c r="AP215" s="3" t="s">
        <v>3373</v>
      </c>
      <c r="AQ215" s="3" t="s">
        <v>3374</v>
      </c>
      <c r="AR215" s="3" t="s">
        <v>3375</v>
      </c>
      <c r="AS215" s="3" t="s">
        <v>3592</v>
      </c>
      <c r="AT215" s="3" t="s">
        <v>3593</v>
      </c>
      <c r="AU215" s="3" t="s">
        <v>3376</v>
      </c>
      <c r="AV215" s="3" t="s">
        <v>3377</v>
      </c>
      <c r="AW215" s="3" t="s">
        <v>3378</v>
      </c>
      <c r="AX215" s="3" t="s">
        <v>3379</v>
      </c>
      <c r="AY215" s="3" t="s">
        <v>3594</v>
      </c>
      <c r="AZ215" s="3" t="s">
        <v>3380</v>
      </c>
      <c r="BA215" s="3" t="s">
        <v>3381</v>
      </c>
      <c r="BB215" s="3" t="s">
        <v>3595</v>
      </c>
      <c r="BC215" s="3" t="s">
        <v>3596</v>
      </c>
      <c r="BD215" s="3" t="s">
        <v>3597</v>
      </c>
      <c r="BE215" s="3" t="s">
        <v>3382</v>
      </c>
      <c r="BF215" s="3" t="s">
        <v>3383</v>
      </c>
      <c r="BG215" s="3" t="s">
        <v>1556</v>
      </c>
      <c r="BH215" s="3" t="s">
        <v>3384</v>
      </c>
      <c r="BI215" s="3" t="s">
        <v>3598</v>
      </c>
      <c r="BJ215" s="3" t="s">
        <v>3385</v>
      </c>
      <c r="BK215" s="3" t="s">
        <v>3386</v>
      </c>
      <c r="BL215" t="s">
        <v>3387</v>
      </c>
      <c r="BM215" t="s">
        <v>3388</v>
      </c>
      <c r="BN215" t="s">
        <v>3599</v>
      </c>
      <c r="BO215" t="s">
        <v>3389</v>
      </c>
      <c r="BP215" t="s">
        <v>3600</v>
      </c>
      <c r="BQ215" t="s">
        <v>3390</v>
      </c>
      <c r="BR215" t="s">
        <v>3391</v>
      </c>
      <c r="BS215" t="s">
        <v>3392</v>
      </c>
      <c r="BT215" t="s">
        <v>3601</v>
      </c>
      <c r="BU215" t="s">
        <v>3393</v>
      </c>
      <c r="BV215" t="s">
        <v>3602</v>
      </c>
      <c r="BW215" t="s">
        <v>3394</v>
      </c>
      <c r="BX215" t="s">
        <v>3395</v>
      </c>
      <c r="BY215" t="s">
        <v>3396</v>
      </c>
      <c r="BZ215" t="s">
        <v>3603</v>
      </c>
      <c r="CA215" t="s">
        <v>3397</v>
      </c>
      <c r="CB215" t="s">
        <v>3398</v>
      </c>
      <c r="CC215" t="s">
        <v>3399</v>
      </c>
      <c r="CD215" t="s">
        <v>3400</v>
      </c>
      <c r="CE215" t="s">
        <v>3604</v>
      </c>
      <c r="CF215" t="s">
        <v>3401</v>
      </c>
      <c r="CG215" t="s">
        <v>3402</v>
      </c>
      <c r="CH215" t="s">
        <v>3605</v>
      </c>
      <c r="CI215" t="s">
        <v>3403</v>
      </c>
      <c r="CJ215" t="s">
        <v>3404</v>
      </c>
      <c r="CK215" t="s">
        <v>3606</v>
      </c>
      <c r="CL215" t="s">
        <v>3607</v>
      </c>
      <c r="CM215" t="s">
        <v>3608</v>
      </c>
      <c r="CN215" t="s">
        <v>3405</v>
      </c>
    </row>
    <row r="216" spans="1:92" x14ac:dyDescent="0.35">
      <c r="A216" s="3" t="s">
        <v>3355</v>
      </c>
      <c r="B216" s="3" t="s">
        <v>3344</v>
      </c>
      <c r="C216" s="3" t="s">
        <v>3345</v>
      </c>
      <c r="D216" s="3" t="s">
        <v>3346</v>
      </c>
      <c r="E216" s="3" t="s">
        <v>3347</v>
      </c>
      <c r="F216" s="3" t="s">
        <v>3348</v>
      </c>
      <c r="G216" s="3" t="s">
        <v>3580</v>
      </c>
      <c r="H216" s="3" t="s">
        <v>3349</v>
      </c>
      <c r="I216" s="3" t="s">
        <v>3350</v>
      </c>
      <c r="J216" s="3" t="s">
        <v>3351</v>
      </c>
      <c r="K216" s="3" t="s">
        <v>3581</v>
      </c>
      <c r="L216" s="3" t="s">
        <v>3582</v>
      </c>
      <c r="M216" s="3" t="s">
        <v>3583</v>
      </c>
      <c r="N216" s="3" t="s">
        <v>3352</v>
      </c>
      <c r="O216" s="3" t="s">
        <v>3353</v>
      </c>
      <c r="P216" s="3" t="s">
        <v>3354</v>
      </c>
      <c r="Q216" s="3" t="s">
        <v>3584</v>
      </c>
      <c r="R216" s="3" t="s">
        <v>3585</v>
      </c>
      <c r="S216" s="3" t="s">
        <v>3356</v>
      </c>
      <c r="T216" s="3" t="s">
        <v>3357</v>
      </c>
      <c r="U216" s="3" t="s">
        <v>3586</v>
      </c>
      <c r="V216" s="3" t="s">
        <v>3358</v>
      </c>
      <c r="W216" s="3" t="s">
        <v>3359</v>
      </c>
      <c r="X216" s="3" t="s">
        <v>3360</v>
      </c>
      <c r="Y216" s="3" t="s">
        <v>3361</v>
      </c>
      <c r="Z216" s="3" t="s">
        <v>3362</v>
      </c>
      <c r="AA216" s="3" t="s">
        <v>3363</v>
      </c>
      <c r="AB216" s="3" t="s">
        <v>3364</v>
      </c>
      <c r="AC216" s="3" t="s">
        <v>3587</v>
      </c>
      <c r="AD216" s="3" t="s">
        <v>3365</v>
      </c>
      <c r="AE216" s="3" t="s">
        <v>3588</v>
      </c>
      <c r="AF216" s="3" t="s">
        <v>3366</v>
      </c>
      <c r="AG216" s="3" t="s">
        <v>3367</v>
      </c>
      <c r="AH216" s="3" t="s">
        <v>3368</v>
      </c>
      <c r="AI216" s="3" t="s">
        <v>3589</v>
      </c>
      <c r="AJ216" s="3" t="s">
        <v>3590</v>
      </c>
      <c r="AK216" s="3" t="s">
        <v>3369</v>
      </c>
      <c r="AL216" s="3" t="s">
        <v>3370</v>
      </c>
      <c r="AM216" s="3" t="s">
        <v>3371</v>
      </c>
      <c r="AN216" s="3" t="s">
        <v>3591</v>
      </c>
      <c r="AO216" s="3" t="s">
        <v>3372</v>
      </c>
      <c r="AP216" s="3" t="s">
        <v>3373</v>
      </c>
      <c r="AQ216" s="3" t="s">
        <v>3374</v>
      </c>
      <c r="AR216" s="3" t="s">
        <v>3375</v>
      </c>
      <c r="AS216" s="3" t="s">
        <v>3592</v>
      </c>
      <c r="AT216" s="3" t="s">
        <v>3593</v>
      </c>
      <c r="AU216" s="3" t="s">
        <v>3376</v>
      </c>
      <c r="AV216" s="3" t="s">
        <v>3377</v>
      </c>
      <c r="AW216" s="3" t="s">
        <v>3378</v>
      </c>
      <c r="AX216" s="3" t="s">
        <v>3379</v>
      </c>
      <c r="AY216" s="3" t="s">
        <v>3594</v>
      </c>
      <c r="AZ216" s="3" t="s">
        <v>3380</v>
      </c>
      <c r="BA216" s="3" t="s">
        <v>3381</v>
      </c>
      <c r="BB216" s="3" t="s">
        <v>3595</v>
      </c>
      <c r="BC216" s="3" t="s">
        <v>3596</v>
      </c>
      <c r="BD216" s="3" t="s">
        <v>3597</v>
      </c>
      <c r="BE216" s="3" t="s">
        <v>3382</v>
      </c>
      <c r="BF216" s="3" t="s">
        <v>3383</v>
      </c>
      <c r="BG216" s="3" t="s">
        <v>1556</v>
      </c>
      <c r="BH216" s="3" t="s">
        <v>3384</v>
      </c>
      <c r="BI216" s="3" t="s">
        <v>3598</v>
      </c>
      <c r="BJ216" s="3" t="s">
        <v>3385</v>
      </c>
      <c r="BK216" s="3" t="s">
        <v>3386</v>
      </c>
      <c r="BL216" t="s">
        <v>3387</v>
      </c>
      <c r="BM216" t="s">
        <v>3388</v>
      </c>
      <c r="BN216" t="s">
        <v>3599</v>
      </c>
      <c r="BO216" t="s">
        <v>3389</v>
      </c>
      <c r="BP216" t="s">
        <v>3600</v>
      </c>
      <c r="BQ216" t="s">
        <v>3390</v>
      </c>
      <c r="BR216" t="s">
        <v>3391</v>
      </c>
      <c r="BS216" t="s">
        <v>3392</v>
      </c>
      <c r="BT216" t="s">
        <v>3601</v>
      </c>
      <c r="BU216" t="s">
        <v>3393</v>
      </c>
      <c r="BV216" t="s">
        <v>3602</v>
      </c>
      <c r="BW216" t="s">
        <v>3394</v>
      </c>
      <c r="BX216" t="s">
        <v>3395</v>
      </c>
      <c r="BY216" t="s">
        <v>3396</v>
      </c>
      <c r="BZ216" t="s">
        <v>3603</v>
      </c>
      <c r="CA216" t="s">
        <v>3397</v>
      </c>
      <c r="CB216" t="s">
        <v>3398</v>
      </c>
      <c r="CC216" t="s">
        <v>3399</v>
      </c>
      <c r="CD216" t="s">
        <v>3400</v>
      </c>
      <c r="CE216" t="s">
        <v>3604</v>
      </c>
      <c r="CF216" t="s">
        <v>3401</v>
      </c>
      <c r="CG216" t="s">
        <v>3402</v>
      </c>
      <c r="CH216" t="s">
        <v>3605</v>
      </c>
      <c r="CI216" t="s">
        <v>3403</v>
      </c>
      <c r="CJ216" t="s">
        <v>3404</v>
      </c>
      <c r="CK216" t="s">
        <v>3606</v>
      </c>
      <c r="CL216" t="s">
        <v>3607</v>
      </c>
      <c r="CM216" t="s">
        <v>3608</v>
      </c>
      <c r="CN216" t="s">
        <v>3405</v>
      </c>
    </row>
    <row r="217" spans="1:92" x14ac:dyDescent="0.35">
      <c r="A217" s="3" t="s">
        <v>3585</v>
      </c>
      <c r="B217" s="3" t="s">
        <v>3344</v>
      </c>
      <c r="C217" s="3" t="s">
        <v>3345</v>
      </c>
      <c r="D217" s="3" t="s">
        <v>3346</v>
      </c>
      <c r="E217" s="3" t="s">
        <v>3347</v>
      </c>
      <c r="F217" s="3" t="s">
        <v>3348</v>
      </c>
      <c r="G217" s="3" t="s">
        <v>3580</v>
      </c>
      <c r="H217" s="3" t="s">
        <v>3349</v>
      </c>
      <c r="I217" s="3" t="s">
        <v>3350</v>
      </c>
      <c r="J217" s="3" t="s">
        <v>3351</v>
      </c>
      <c r="K217" s="3" t="s">
        <v>3581</v>
      </c>
      <c r="L217" s="3" t="s">
        <v>3582</v>
      </c>
      <c r="M217" s="3" t="s">
        <v>3583</v>
      </c>
      <c r="N217" s="3" t="s">
        <v>3352</v>
      </c>
      <c r="O217" s="3" t="s">
        <v>3353</v>
      </c>
      <c r="P217" s="3" t="s">
        <v>3354</v>
      </c>
      <c r="Q217" s="3" t="s">
        <v>3584</v>
      </c>
      <c r="R217" s="3" t="s">
        <v>3355</v>
      </c>
      <c r="S217" s="3" t="s">
        <v>3356</v>
      </c>
      <c r="T217" s="3" t="s">
        <v>3357</v>
      </c>
      <c r="U217" s="3" t="s">
        <v>3586</v>
      </c>
      <c r="V217" s="3" t="s">
        <v>3358</v>
      </c>
      <c r="W217" s="3" t="s">
        <v>3359</v>
      </c>
      <c r="X217" s="3" t="s">
        <v>3360</v>
      </c>
      <c r="Y217" s="3" t="s">
        <v>3361</v>
      </c>
      <c r="Z217" s="3" t="s">
        <v>3362</v>
      </c>
      <c r="AA217" s="3" t="s">
        <v>3363</v>
      </c>
      <c r="AB217" s="3" t="s">
        <v>3364</v>
      </c>
      <c r="AC217" s="3" t="s">
        <v>3587</v>
      </c>
      <c r="AD217" s="3" t="s">
        <v>3365</v>
      </c>
      <c r="AE217" s="3" t="s">
        <v>3588</v>
      </c>
      <c r="AF217" s="3" t="s">
        <v>3366</v>
      </c>
      <c r="AG217" s="3" t="s">
        <v>3367</v>
      </c>
      <c r="AH217" s="3" t="s">
        <v>3368</v>
      </c>
      <c r="AI217" s="3" t="s">
        <v>3589</v>
      </c>
      <c r="AJ217" s="3" t="s">
        <v>3590</v>
      </c>
      <c r="AK217" s="3" t="s">
        <v>3369</v>
      </c>
      <c r="AL217" s="3" t="s">
        <v>3370</v>
      </c>
      <c r="AM217" s="3" t="s">
        <v>3371</v>
      </c>
      <c r="AN217" s="3" t="s">
        <v>3591</v>
      </c>
      <c r="AO217" s="3" t="s">
        <v>3372</v>
      </c>
      <c r="AP217" s="3" t="s">
        <v>3373</v>
      </c>
      <c r="AQ217" s="3" t="s">
        <v>3374</v>
      </c>
      <c r="AR217" s="3" t="s">
        <v>3375</v>
      </c>
      <c r="AS217" s="3" t="s">
        <v>3592</v>
      </c>
      <c r="AT217" s="3" t="s">
        <v>3593</v>
      </c>
      <c r="AU217" s="3" t="s">
        <v>3376</v>
      </c>
      <c r="AV217" s="3" t="s">
        <v>3377</v>
      </c>
      <c r="AW217" s="3" t="s">
        <v>3378</v>
      </c>
      <c r="AX217" s="3" t="s">
        <v>3379</v>
      </c>
      <c r="AY217" s="3" t="s">
        <v>3594</v>
      </c>
      <c r="AZ217" s="3" t="s">
        <v>3380</v>
      </c>
      <c r="BA217" s="3" t="s">
        <v>3381</v>
      </c>
      <c r="BB217" s="3" t="s">
        <v>3595</v>
      </c>
      <c r="BC217" s="3" t="s">
        <v>3596</v>
      </c>
      <c r="BD217" s="3" t="s">
        <v>3597</v>
      </c>
      <c r="BE217" s="3" t="s">
        <v>3382</v>
      </c>
      <c r="BF217" s="3" t="s">
        <v>3383</v>
      </c>
      <c r="BG217" s="3" t="s">
        <v>1556</v>
      </c>
      <c r="BH217" s="3" t="s">
        <v>3384</v>
      </c>
      <c r="BI217" s="3" t="s">
        <v>3598</v>
      </c>
      <c r="BJ217" s="3" t="s">
        <v>3385</v>
      </c>
      <c r="BK217" s="3" t="s">
        <v>3386</v>
      </c>
      <c r="BL217" t="s">
        <v>3387</v>
      </c>
      <c r="BM217" t="s">
        <v>3388</v>
      </c>
      <c r="BN217" t="s">
        <v>3599</v>
      </c>
      <c r="BO217" t="s">
        <v>3389</v>
      </c>
      <c r="BP217" t="s">
        <v>3600</v>
      </c>
      <c r="BQ217" t="s">
        <v>3390</v>
      </c>
      <c r="BR217" t="s">
        <v>3391</v>
      </c>
      <c r="BS217" t="s">
        <v>3392</v>
      </c>
      <c r="BT217" t="s">
        <v>3601</v>
      </c>
      <c r="BU217" t="s">
        <v>3393</v>
      </c>
      <c r="BV217" t="s">
        <v>3602</v>
      </c>
      <c r="BW217" t="s">
        <v>3394</v>
      </c>
      <c r="BX217" t="s">
        <v>3395</v>
      </c>
      <c r="BY217" t="s">
        <v>3396</v>
      </c>
      <c r="BZ217" t="s">
        <v>3603</v>
      </c>
      <c r="CA217" t="s">
        <v>3397</v>
      </c>
      <c r="CB217" t="s">
        <v>3398</v>
      </c>
      <c r="CC217" t="s">
        <v>3399</v>
      </c>
      <c r="CD217" t="s">
        <v>3400</v>
      </c>
      <c r="CE217" t="s">
        <v>3604</v>
      </c>
      <c r="CF217" t="s">
        <v>3401</v>
      </c>
      <c r="CG217" t="s">
        <v>3402</v>
      </c>
      <c r="CH217" t="s">
        <v>3605</v>
      </c>
      <c r="CI217" t="s">
        <v>3403</v>
      </c>
      <c r="CJ217" t="s">
        <v>3404</v>
      </c>
      <c r="CK217" t="s">
        <v>3606</v>
      </c>
      <c r="CL217" t="s">
        <v>3607</v>
      </c>
      <c r="CM217" t="s">
        <v>3608</v>
      </c>
      <c r="CN217" t="s">
        <v>3405</v>
      </c>
    </row>
    <row r="218" spans="1:92" x14ac:dyDescent="0.35">
      <c r="A218" s="3" t="s">
        <v>3356</v>
      </c>
      <c r="B218" s="3" t="s">
        <v>3344</v>
      </c>
      <c r="C218" s="3" t="s">
        <v>3345</v>
      </c>
      <c r="D218" s="3" t="s">
        <v>3346</v>
      </c>
      <c r="E218" s="3" t="s">
        <v>3347</v>
      </c>
      <c r="F218" s="3" t="s">
        <v>3348</v>
      </c>
      <c r="G218" s="3" t="s">
        <v>3580</v>
      </c>
      <c r="H218" s="3" t="s">
        <v>3349</v>
      </c>
      <c r="I218" s="3" t="s">
        <v>3350</v>
      </c>
      <c r="J218" s="3" t="s">
        <v>3351</v>
      </c>
      <c r="K218" s="3" t="s">
        <v>3581</v>
      </c>
      <c r="L218" s="3" t="s">
        <v>3582</v>
      </c>
      <c r="M218" s="3" t="s">
        <v>3583</v>
      </c>
      <c r="N218" s="3" t="s">
        <v>3352</v>
      </c>
      <c r="O218" s="3" t="s">
        <v>3353</v>
      </c>
      <c r="P218" s="3" t="s">
        <v>3354</v>
      </c>
      <c r="Q218" s="3" t="s">
        <v>3584</v>
      </c>
      <c r="R218" s="3" t="s">
        <v>3355</v>
      </c>
      <c r="S218" s="3" t="s">
        <v>3585</v>
      </c>
      <c r="T218" s="3" t="s">
        <v>3357</v>
      </c>
      <c r="U218" s="3" t="s">
        <v>3586</v>
      </c>
      <c r="V218" s="3" t="s">
        <v>3358</v>
      </c>
      <c r="W218" s="3" t="s">
        <v>3359</v>
      </c>
      <c r="X218" s="3" t="s">
        <v>3360</v>
      </c>
      <c r="Y218" s="3" t="s">
        <v>3361</v>
      </c>
      <c r="Z218" s="3" t="s">
        <v>3362</v>
      </c>
      <c r="AA218" s="3" t="s">
        <v>3363</v>
      </c>
      <c r="AB218" s="3" t="s">
        <v>3364</v>
      </c>
      <c r="AC218" s="3" t="s">
        <v>3587</v>
      </c>
      <c r="AD218" s="3" t="s">
        <v>3365</v>
      </c>
      <c r="AE218" s="3" t="s">
        <v>3588</v>
      </c>
      <c r="AF218" s="3" t="s">
        <v>3366</v>
      </c>
      <c r="AG218" s="3" t="s">
        <v>3367</v>
      </c>
      <c r="AH218" s="3" t="s">
        <v>3368</v>
      </c>
      <c r="AI218" s="3" t="s">
        <v>3589</v>
      </c>
      <c r="AJ218" s="3" t="s">
        <v>3590</v>
      </c>
      <c r="AK218" s="3" t="s">
        <v>3369</v>
      </c>
      <c r="AL218" s="3" t="s">
        <v>3370</v>
      </c>
      <c r="AM218" s="3" t="s">
        <v>3371</v>
      </c>
      <c r="AN218" s="3" t="s">
        <v>3591</v>
      </c>
      <c r="AO218" s="3" t="s">
        <v>3372</v>
      </c>
      <c r="AP218" s="3" t="s">
        <v>3373</v>
      </c>
      <c r="AQ218" s="3" t="s">
        <v>3374</v>
      </c>
      <c r="AR218" s="3" t="s">
        <v>3375</v>
      </c>
      <c r="AS218" s="3" t="s">
        <v>3592</v>
      </c>
      <c r="AT218" s="3" t="s">
        <v>3593</v>
      </c>
      <c r="AU218" s="3" t="s">
        <v>3376</v>
      </c>
      <c r="AV218" s="3" t="s">
        <v>3377</v>
      </c>
      <c r="AW218" s="3" t="s">
        <v>3378</v>
      </c>
      <c r="AX218" s="3" t="s">
        <v>3379</v>
      </c>
      <c r="AY218" s="3" t="s">
        <v>3594</v>
      </c>
      <c r="AZ218" s="3" t="s">
        <v>3380</v>
      </c>
      <c r="BA218" s="3" t="s">
        <v>3381</v>
      </c>
      <c r="BB218" s="3" t="s">
        <v>3595</v>
      </c>
      <c r="BC218" s="3" t="s">
        <v>3596</v>
      </c>
      <c r="BD218" s="3" t="s">
        <v>3597</v>
      </c>
      <c r="BE218" s="3" t="s">
        <v>3382</v>
      </c>
      <c r="BF218" s="3" t="s">
        <v>3383</v>
      </c>
      <c r="BG218" s="3" t="s">
        <v>1556</v>
      </c>
      <c r="BH218" s="3" t="s">
        <v>3384</v>
      </c>
      <c r="BI218" s="3" t="s">
        <v>3598</v>
      </c>
      <c r="BJ218" s="3" t="s">
        <v>3385</v>
      </c>
      <c r="BK218" s="3" t="s">
        <v>3386</v>
      </c>
      <c r="BL218" t="s">
        <v>3387</v>
      </c>
      <c r="BM218" t="s">
        <v>3388</v>
      </c>
      <c r="BN218" t="s">
        <v>3599</v>
      </c>
      <c r="BO218" t="s">
        <v>3389</v>
      </c>
      <c r="BP218" t="s">
        <v>3600</v>
      </c>
      <c r="BQ218" t="s">
        <v>3390</v>
      </c>
      <c r="BR218" t="s">
        <v>3391</v>
      </c>
      <c r="BS218" t="s">
        <v>3392</v>
      </c>
      <c r="BT218" t="s">
        <v>3601</v>
      </c>
      <c r="BU218" t="s">
        <v>3393</v>
      </c>
      <c r="BV218" t="s">
        <v>3602</v>
      </c>
      <c r="BW218" t="s">
        <v>3394</v>
      </c>
      <c r="BX218" t="s">
        <v>3395</v>
      </c>
      <c r="BY218" t="s">
        <v>3396</v>
      </c>
      <c r="BZ218" t="s">
        <v>3603</v>
      </c>
      <c r="CA218" t="s">
        <v>3397</v>
      </c>
      <c r="CB218" t="s">
        <v>3398</v>
      </c>
      <c r="CC218" t="s">
        <v>3399</v>
      </c>
      <c r="CD218" t="s">
        <v>3400</v>
      </c>
      <c r="CE218" t="s">
        <v>3604</v>
      </c>
      <c r="CF218" t="s">
        <v>3401</v>
      </c>
      <c r="CG218" t="s">
        <v>3402</v>
      </c>
      <c r="CH218" t="s">
        <v>3605</v>
      </c>
      <c r="CI218" t="s">
        <v>3403</v>
      </c>
      <c r="CJ218" t="s">
        <v>3404</v>
      </c>
      <c r="CK218" t="s">
        <v>3606</v>
      </c>
      <c r="CL218" t="s">
        <v>3607</v>
      </c>
      <c r="CM218" t="s">
        <v>3608</v>
      </c>
      <c r="CN218" t="s">
        <v>3405</v>
      </c>
    </row>
    <row r="219" spans="1:92" x14ac:dyDescent="0.35">
      <c r="A219" s="3" t="s">
        <v>3357</v>
      </c>
      <c r="B219" s="3" t="s">
        <v>3344</v>
      </c>
      <c r="C219" s="3" t="s">
        <v>3345</v>
      </c>
      <c r="D219" s="3" t="s">
        <v>3346</v>
      </c>
      <c r="E219" s="3" t="s">
        <v>3347</v>
      </c>
      <c r="F219" s="3" t="s">
        <v>3348</v>
      </c>
      <c r="G219" s="3" t="s">
        <v>3580</v>
      </c>
      <c r="H219" s="3" t="s">
        <v>3349</v>
      </c>
      <c r="I219" s="3" t="s">
        <v>3350</v>
      </c>
      <c r="J219" s="3" t="s">
        <v>3351</v>
      </c>
      <c r="K219" s="3" t="s">
        <v>3581</v>
      </c>
      <c r="L219" s="3" t="s">
        <v>3582</v>
      </c>
      <c r="M219" s="3" t="s">
        <v>3583</v>
      </c>
      <c r="N219" s="3" t="s">
        <v>3352</v>
      </c>
      <c r="O219" s="3" t="s">
        <v>3353</v>
      </c>
      <c r="P219" s="3" t="s">
        <v>3354</v>
      </c>
      <c r="Q219" s="3" t="s">
        <v>3584</v>
      </c>
      <c r="R219" s="3" t="s">
        <v>3355</v>
      </c>
      <c r="S219" s="3" t="s">
        <v>3585</v>
      </c>
      <c r="T219" s="3" t="s">
        <v>3356</v>
      </c>
      <c r="U219" s="3" t="s">
        <v>3586</v>
      </c>
      <c r="V219" s="3" t="s">
        <v>3358</v>
      </c>
      <c r="W219" s="3" t="s">
        <v>3359</v>
      </c>
      <c r="X219" s="3" t="s">
        <v>3360</v>
      </c>
      <c r="Y219" s="3" t="s">
        <v>3361</v>
      </c>
      <c r="Z219" s="3" t="s">
        <v>3362</v>
      </c>
      <c r="AA219" s="3" t="s">
        <v>3363</v>
      </c>
      <c r="AB219" s="3" t="s">
        <v>3364</v>
      </c>
      <c r="AC219" s="3" t="s">
        <v>3587</v>
      </c>
      <c r="AD219" s="3" t="s">
        <v>3365</v>
      </c>
      <c r="AE219" s="3" t="s">
        <v>3588</v>
      </c>
      <c r="AF219" s="3" t="s">
        <v>3366</v>
      </c>
      <c r="AG219" s="3" t="s">
        <v>3367</v>
      </c>
      <c r="AH219" s="3" t="s">
        <v>3368</v>
      </c>
      <c r="AI219" s="3" t="s">
        <v>3589</v>
      </c>
      <c r="AJ219" s="3" t="s">
        <v>3590</v>
      </c>
      <c r="AK219" s="3" t="s">
        <v>3369</v>
      </c>
      <c r="AL219" s="3" t="s">
        <v>3370</v>
      </c>
      <c r="AM219" s="3" t="s">
        <v>3371</v>
      </c>
      <c r="AN219" s="3" t="s">
        <v>3591</v>
      </c>
      <c r="AO219" s="3" t="s">
        <v>3372</v>
      </c>
      <c r="AP219" s="3" t="s">
        <v>3373</v>
      </c>
      <c r="AQ219" s="3" t="s">
        <v>3374</v>
      </c>
      <c r="AR219" s="3" t="s">
        <v>3375</v>
      </c>
      <c r="AS219" s="3" t="s">
        <v>3592</v>
      </c>
      <c r="AT219" s="3" t="s">
        <v>3593</v>
      </c>
      <c r="AU219" s="3" t="s">
        <v>3376</v>
      </c>
      <c r="AV219" s="3" t="s">
        <v>3377</v>
      </c>
      <c r="AW219" s="3" t="s">
        <v>3378</v>
      </c>
      <c r="AX219" s="3" t="s">
        <v>3379</v>
      </c>
      <c r="AY219" s="3" t="s">
        <v>3594</v>
      </c>
      <c r="AZ219" s="3" t="s">
        <v>3380</v>
      </c>
      <c r="BA219" s="3" t="s">
        <v>3381</v>
      </c>
      <c r="BB219" s="3" t="s">
        <v>3595</v>
      </c>
      <c r="BC219" s="3" t="s">
        <v>3596</v>
      </c>
      <c r="BD219" s="3" t="s">
        <v>3597</v>
      </c>
      <c r="BE219" s="3" t="s">
        <v>3382</v>
      </c>
      <c r="BF219" s="3" t="s">
        <v>3383</v>
      </c>
      <c r="BG219" s="3" t="s">
        <v>1556</v>
      </c>
      <c r="BH219" s="3" t="s">
        <v>3384</v>
      </c>
      <c r="BI219" s="3" t="s">
        <v>3598</v>
      </c>
      <c r="BJ219" s="3" t="s">
        <v>3385</v>
      </c>
      <c r="BK219" s="3" t="s">
        <v>3386</v>
      </c>
      <c r="BL219" t="s">
        <v>3387</v>
      </c>
      <c r="BM219" t="s">
        <v>3388</v>
      </c>
      <c r="BN219" t="s">
        <v>3599</v>
      </c>
      <c r="BO219" t="s">
        <v>3389</v>
      </c>
      <c r="BP219" t="s">
        <v>3600</v>
      </c>
      <c r="BQ219" t="s">
        <v>3390</v>
      </c>
      <c r="BR219" t="s">
        <v>3391</v>
      </c>
      <c r="BS219" t="s">
        <v>3392</v>
      </c>
      <c r="BT219" t="s">
        <v>3601</v>
      </c>
      <c r="BU219" t="s">
        <v>3393</v>
      </c>
      <c r="BV219" t="s">
        <v>3602</v>
      </c>
      <c r="BW219" t="s">
        <v>3394</v>
      </c>
      <c r="BX219" t="s">
        <v>3395</v>
      </c>
      <c r="BY219" t="s">
        <v>3396</v>
      </c>
      <c r="BZ219" t="s">
        <v>3603</v>
      </c>
      <c r="CA219" t="s">
        <v>3397</v>
      </c>
      <c r="CB219" t="s">
        <v>3398</v>
      </c>
      <c r="CC219" t="s">
        <v>3399</v>
      </c>
      <c r="CD219" t="s">
        <v>3400</v>
      </c>
      <c r="CE219" t="s">
        <v>3604</v>
      </c>
      <c r="CF219" t="s">
        <v>3401</v>
      </c>
      <c r="CG219" t="s">
        <v>3402</v>
      </c>
      <c r="CH219" t="s">
        <v>3605</v>
      </c>
      <c r="CI219" t="s">
        <v>3403</v>
      </c>
      <c r="CJ219" t="s">
        <v>3404</v>
      </c>
      <c r="CK219" t="s">
        <v>3606</v>
      </c>
      <c r="CL219" t="s">
        <v>3607</v>
      </c>
      <c r="CM219" t="s">
        <v>3608</v>
      </c>
      <c r="CN219" t="s">
        <v>3405</v>
      </c>
    </row>
    <row r="220" spans="1:92" x14ac:dyDescent="0.35">
      <c r="A220" s="3" t="s">
        <v>3586</v>
      </c>
      <c r="B220" s="3" t="s">
        <v>3344</v>
      </c>
      <c r="C220" s="3" t="s">
        <v>3345</v>
      </c>
      <c r="D220" s="3" t="s">
        <v>3346</v>
      </c>
      <c r="E220" s="3" t="s">
        <v>3347</v>
      </c>
      <c r="F220" s="3" t="s">
        <v>3348</v>
      </c>
      <c r="G220" s="3" t="s">
        <v>3580</v>
      </c>
      <c r="H220" s="3" t="s">
        <v>3349</v>
      </c>
      <c r="I220" s="3" t="s">
        <v>3350</v>
      </c>
      <c r="J220" s="3" t="s">
        <v>3351</v>
      </c>
      <c r="K220" s="3" t="s">
        <v>3581</v>
      </c>
      <c r="L220" s="3" t="s">
        <v>3582</v>
      </c>
      <c r="M220" s="3" t="s">
        <v>3583</v>
      </c>
      <c r="N220" s="3" t="s">
        <v>3352</v>
      </c>
      <c r="O220" s="3" t="s">
        <v>3353</v>
      </c>
      <c r="P220" s="3" t="s">
        <v>3354</v>
      </c>
      <c r="Q220" s="3" t="s">
        <v>3584</v>
      </c>
      <c r="R220" s="3" t="s">
        <v>3355</v>
      </c>
      <c r="S220" s="3" t="s">
        <v>3585</v>
      </c>
      <c r="T220" s="3" t="s">
        <v>3356</v>
      </c>
      <c r="U220" s="3" t="s">
        <v>3357</v>
      </c>
      <c r="V220" s="3" t="s">
        <v>3358</v>
      </c>
      <c r="W220" s="3" t="s">
        <v>3359</v>
      </c>
      <c r="X220" s="3" t="s">
        <v>3360</v>
      </c>
      <c r="Y220" s="3" t="s">
        <v>3361</v>
      </c>
      <c r="Z220" s="3" t="s">
        <v>3362</v>
      </c>
      <c r="AA220" s="3" t="s">
        <v>3363</v>
      </c>
      <c r="AB220" s="3" t="s">
        <v>3364</v>
      </c>
      <c r="AC220" s="3" t="s">
        <v>3587</v>
      </c>
      <c r="AD220" s="3" t="s">
        <v>3365</v>
      </c>
      <c r="AE220" s="3" t="s">
        <v>3588</v>
      </c>
      <c r="AF220" s="3" t="s">
        <v>3366</v>
      </c>
      <c r="AG220" s="3" t="s">
        <v>3367</v>
      </c>
      <c r="AH220" s="3" t="s">
        <v>3368</v>
      </c>
      <c r="AI220" s="3" t="s">
        <v>3589</v>
      </c>
      <c r="AJ220" s="3" t="s">
        <v>3590</v>
      </c>
      <c r="AK220" s="3" t="s">
        <v>3369</v>
      </c>
      <c r="AL220" s="3" t="s">
        <v>3370</v>
      </c>
      <c r="AM220" s="3" t="s">
        <v>3371</v>
      </c>
      <c r="AN220" s="3" t="s">
        <v>3591</v>
      </c>
      <c r="AO220" s="3" t="s">
        <v>3372</v>
      </c>
      <c r="AP220" s="3" t="s">
        <v>3373</v>
      </c>
      <c r="AQ220" s="3" t="s">
        <v>3374</v>
      </c>
      <c r="AR220" s="3" t="s">
        <v>3375</v>
      </c>
      <c r="AS220" s="3" t="s">
        <v>3592</v>
      </c>
      <c r="AT220" s="3" t="s">
        <v>3593</v>
      </c>
      <c r="AU220" s="3" t="s">
        <v>3376</v>
      </c>
      <c r="AV220" s="3" t="s">
        <v>3377</v>
      </c>
      <c r="AW220" s="3" t="s">
        <v>3378</v>
      </c>
      <c r="AX220" s="3" t="s">
        <v>3379</v>
      </c>
      <c r="AY220" s="3" t="s">
        <v>3594</v>
      </c>
      <c r="AZ220" s="3" t="s">
        <v>3380</v>
      </c>
      <c r="BA220" s="3" t="s">
        <v>3381</v>
      </c>
      <c r="BB220" s="3" t="s">
        <v>3595</v>
      </c>
      <c r="BC220" s="3" t="s">
        <v>3596</v>
      </c>
      <c r="BD220" s="3" t="s">
        <v>3597</v>
      </c>
      <c r="BE220" s="3" t="s">
        <v>3382</v>
      </c>
      <c r="BF220" s="3" t="s">
        <v>3383</v>
      </c>
      <c r="BG220" s="3" t="s">
        <v>1556</v>
      </c>
      <c r="BH220" s="3" t="s">
        <v>3384</v>
      </c>
      <c r="BI220" s="3" t="s">
        <v>3598</v>
      </c>
      <c r="BJ220" s="3" t="s">
        <v>3385</v>
      </c>
      <c r="BK220" s="3" t="s">
        <v>3386</v>
      </c>
      <c r="BL220" t="s">
        <v>3387</v>
      </c>
      <c r="BM220" t="s">
        <v>3388</v>
      </c>
      <c r="BN220" t="s">
        <v>3599</v>
      </c>
      <c r="BO220" t="s">
        <v>3389</v>
      </c>
      <c r="BP220" t="s">
        <v>3600</v>
      </c>
      <c r="BQ220" t="s">
        <v>3390</v>
      </c>
      <c r="BR220" t="s">
        <v>3391</v>
      </c>
      <c r="BS220" t="s">
        <v>3392</v>
      </c>
      <c r="BT220" t="s">
        <v>3601</v>
      </c>
      <c r="BU220" t="s">
        <v>3393</v>
      </c>
      <c r="BV220" t="s">
        <v>3602</v>
      </c>
      <c r="BW220" t="s">
        <v>3394</v>
      </c>
      <c r="BX220" t="s">
        <v>3395</v>
      </c>
      <c r="BY220" t="s">
        <v>3396</v>
      </c>
      <c r="BZ220" t="s">
        <v>3603</v>
      </c>
      <c r="CA220" t="s">
        <v>3397</v>
      </c>
      <c r="CB220" t="s">
        <v>3398</v>
      </c>
      <c r="CC220" t="s">
        <v>3399</v>
      </c>
      <c r="CD220" t="s">
        <v>3400</v>
      </c>
      <c r="CE220" t="s">
        <v>3604</v>
      </c>
      <c r="CF220" t="s">
        <v>3401</v>
      </c>
      <c r="CG220" t="s">
        <v>3402</v>
      </c>
      <c r="CH220" t="s">
        <v>3605</v>
      </c>
      <c r="CI220" t="s">
        <v>3403</v>
      </c>
      <c r="CJ220" t="s">
        <v>3404</v>
      </c>
      <c r="CK220" t="s">
        <v>3606</v>
      </c>
      <c r="CL220" t="s">
        <v>3607</v>
      </c>
      <c r="CM220" t="s">
        <v>3608</v>
      </c>
      <c r="CN220" t="s">
        <v>3405</v>
      </c>
    </row>
    <row r="221" spans="1:92" x14ac:dyDescent="0.35">
      <c r="A221" s="3" t="s">
        <v>3358</v>
      </c>
      <c r="B221" s="3" t="s">
        <v>3344</v>
      </c>
      <c r="C221" s="3" t="s">
        <v>3345</v>
      </c>
      <c r="D221" s="3" t="s">
        <v>3346</v>
      </c>
      <c r="E221" s="3" t="s">
        <v>3347</v>
      </c>
      <c r="F221" s="3" t="s">
        <v>3348</v>
      </c>
      <c r="G221" s="3" t="s">
        <v>3580</v>
      </c>
      <c r="H221" s="3" t="s">
        <v>3349</v>
      </c>
      <c r="I221" s="3" t="s">
        <v>3350</v>
      </c>
      <c r="J221" s="3" t="s">
        <v>3351</v>
      </c>
      <c r="K221" s="3" t="s">
        <v>3581</v>
      </c>
      <c r="L221" s="3" t="s">
        <v>3582</v>
      </c>
      <c r="M221" s="3" t="s">
        <v>3583</v>
      </c>
      <c r="N221" s="3" t="s">
        <v>3352</v>
      </c>
      <c r="O221" s="3" t="s">
        <v>3353</v>
      </c>
      <c r="P221" s="3" t="s">
        <v>3354</v>
      </c>
      <c r="Q221" s="3" t="s">
        <v>3584</v>
      </c>
      <c r="R221" s="3" t="s">
        <v>3355</v>
      </c>
      <c r="S221" s="3" t="s">
        <v>3585</v>
      </c>
      <c r="T221" s="3" t="s">
        <v>3356</v>
      </c>
      <c r="U221" s="3" t="s">
        <v>3357</v>
      </c>
      <c r="V221" s="3" t="s">
        <v>3586</v>
      </c>
      <c r="W221" s="3" t="s">
        <v>3359</v>
      </c>
      <c r="X221" s="3" t="s">
        <v>3360</v>
      </c>
      <c r="Y221" s="3" t="s">
        <v>3361</v>
      </c>
      <c r="Z221" s="3" t="s">
        <v>3362</v>
      </c>
      <c r="AA221" s="3" t="s">
        <v>3363</v>
      </c>
      <c r="AB221" s="3" t="s">
        <v>3364</v>
      </c>
      <c r="AC221" s="3" t="s">
        <v>3587</v>
      </c>
      <c r="AD221" s="3" t="s">
        <v>3365</v>
      </c>
      <c r="AE221" s="3" t="s">
        <v>3588</v>
      </c>
      <c r="AF221" s="3" t="s">
        <v>3366</v>
      </c>
      <c r="AG221" s="3" t="s">
        <v>3367</v>
      </c>
      <c r="AH221" s="3" t="s">
        <v>3368</v>
      </c>
      <c r="AI221" s="3" t="s">
        <v>3589</v>
      </c>
      <c r="AJ221" s="3" t="s">
        <v>3590</v>
      </c>
      <c r="AK221" s="3" t="s">
        <v>3369</v>
      </c>
      <c r="AL221" s="3" t="s">
        <v>3370</v>
      </c>
      <c r="AM221" s="3" t="s">
        <v>3371</v>
      </c>
      <c r="AN221" s="3" t="s">
        <v>3591</v>
      </c>
      <c r="AO221" s="3" t="s">
        <v>3372</v>
      </c>
      <c r="AP221" s="3" t="s">
        <v>3373</v>
      </c>
      <c r="AQ221" s="3" t="s">
        <v>3374</v>
      </c>
      <c r="AR221" s="3" t="s">
        <v>3375</v>
      </c>
      <c r="AS221" s="3" t="s">
        <v>3592</v>
      </c>
      <c r="AT221" s="3" t="s">
        <v>3593</v>
      </c>
      <c r="AU221" s="3" t="s">
        <v>3376</v>
      </c>
      <c r="AV221" s="3" t="s">
        <v>3377</v>
      </c>
      <c r="AW221" s="3" t="s">
        <v>3378</v>
      </c>
      <c r="AX221" s="3" t="s">
        <v>3379</v>
      </c>
      <c r="AY221" s="3" t="s">
        <v>3594</v>
      </c>
      <c r="AZ221" s="3" t="s">
        <v>3380</v>
      </c>
      <c r="BA221" s="3" t="s">
        <v>3381</v>
      </c>
      <c r="BB221" s="3" t="s">
        <v>3595</v>
      </c>
      <c r="BC221" s="3" t="s">
        <v>3596</v>
      </c>
      <c r="BD221" s="3" t="s">
        <v>3597</v>
      </c>
      <c r="BE221" s="3" t="s">
        <v>3382</v>
      </c>
      <c r="BF221" s="3" t="s">
        <v>3383</v>
      </c>
      <c r="BG221" s="3" t="s">
        <v>1556</v>
      </c>
      <c r="BH221" s="3" t="s">
        <v>3384</v>
      </c>
      <c r="BI221" s="3" t="s">
        <v>3598</v>
      </c>
      <c r="BJ221" s="3" t="s">
        <v>3385</v>
      </c>
      <c r="BK221" s="3" t="s">
        <v>3386</v>
      </c>
      <c r="BL221" t="s">
        <v>3387</v>
      </c>
      <c r="BM221" t="s">
        <v>3388</v>
      </c>
      <c r="BN221" t="s">
        <v>3599</v>
      </c>
      <c r="BO221" t="s">
        <v>3389</v>
      </c>
      <c r="BP221" t="s">
        <v>3600</v>
      </c>
      <c r="BQ221" t="s">
        <v>3390</v>
      </c>
      <c r="BR221" t="s">
        <v>3391</v>
      </c>
      <c r="BS221" t="s">
        <v>3392</v>
      </c>
      <c r="BT221" t="s">
        <v>3601</v>
      </c>
      <c r="BU221" t="s">
        <v>3393</v>
      </c>
      <c r="BV221" t="s">
        <v>3602</v>
      </c>
      <c r="BW221" t="s">
        <v>3394</v>
      </c>
      <c r="BX221" t="s">
        <v>3395</v>
      </c>
      <c r="BY221" t="s">
        <v>3396</v>
      </c>
      <c r="BZ221" t="s">
        <v>3603</v>
      </c>
      <c r="CA221" t="s">
        <v>3397</v>
      </c>
      <c r="CB221" t="s">
        <v>3398</v>
      </c>
      <c r="CC221" t="s">
        <v>3399</v>
      </c>
      <c r="CD221" t="s">
        <v>3400</v>
      </c>
      <c r="CE221" t="s">
        <v>3604</v>
      </c>
      <c r="CF221" t="s">
        <v>3401</v>
      </c>
      <c r="CG221" t="s">
        <v>3402</v>
      </c>
      <c r="CH221" t="s">
        <v>3605</v>
      </c>
      <c r="CI221" t="s">
        <v>3403</v>
      </c>
      <c r="CJ221" t="s">
        <v>3404</v>
      </c>
      <c r="CK221" t="s">
        <v>3606</v>
      </c>
      <c r="CL221" t="s">
        <v>3607</v>
      </c>
      <c r="CM221" t="s">
        <v>3608</v>
      </c>
      <c r="CN221" t="s">
        <v>3405</v>
      </c>
    </row>
    <row r="222" spans="1:92" x14ac:dyDescent="0.35">
      <c r="A222" s="3" t="s">
        <v>3359</v>
      </c>
      <c r="B222" s="3" t="s">
        <v>3344</v>
      </c>
      <c r="C222" s="3" t="s">
        <v>3345</v>
      </c>
      <c r="D222" s="3" t="s">
        <v>3346</v>
      </c>
      <c r="E222" s="3" t="s">
        <v>3347</v>
      </c>
      <c r="F222" s="3" t="s">
        <v>3348</v>
      </c>
      <c r="G222" s="3" t="s">
        <v>3580</v>
      </c>
      <c r="H222" s="3" t="s">
        <v>3349</v>
      </c>
      <c r="I222" s="3" t="s">
        <v>3350</v>
      </c>
      <c r="J222" s="3" t="s">
        <v>3351</v>
      </c>
      <c r="K222" s="3" t="s">
        <v>3581</v>
      </c>
      <c r="L222" s="3" t="s">
        <v>3582</v>
      </c>
      <c r="M222" s="3" t="s">
        <v>3583</v>
      </c>
      <c r="N222" s="3" t="s">
        <v>3352</v>
      </c>
      <c r="O222" s="3" t="s">
        <v>3353</v>
      </c>
      <c r="P222" s="3" t="s">
        <v>3354</v>
      </c>
      <c r="Q222" s="3" t="s">
        <v>3584</v>
      </c>
      <c r="R222" s="3" t="s">
        <v>3355</v>
      </c>
      <c r="S222" s="3" t="s">
        <v>3585</v>
      </c>
      <c r="T222" s="3" t="s">
        <v>3356</v>
      </c>
      <c r="U222" s="3" t="s">
        <v>3357</v>
      </c>
      <c r="V222" s="3" t="s">
        <v>3586</v>
      </c>
      <c r="W222" s="3" t="s">
        <v>3358</v>
      </c>
      <c r="X222" s="3" t="s">
        <v>3360</v>
      </c>
      <c r="Y222" s="3" t="s">
        <v>3361</v>
      </c>
      <c r="Z222" s="3" t="s">
        <v>3362</v>
      </c>
      <c r="AA222" s="3" t="s">
        <v>3363</v>
      </c>
      <c r="AB222" s="3" t="s">
        <v>3364</v>
      </c>
      <c r="AC222" s="3" t="s">
        <v>3587</v>
      </c>
      <c r="AD222" s="3" t="s">
        <v>3365</v>
      </c>
      <c r="AE222" s="3" t="s">
        <v>3588</v>
      </c>
      <c r="AF222" s="3" t="s">
        <v>3366</v>
      </c>
      <c r="AG222" s="3" t="s">
        <v>3367</v>
      </c>
      <c r="AH222" s="3" t="s">
        <v>3368</v>
      </c>
      <c r="AI222" s="3" t="s">
        <v>3589</v>
      </c>
      <c r="AJ222" s="3" t="s">
        <v>3590</v>
      </c>
      <c r="AK222" s="3" t="s">
        <v>3369</v>
      </c>
      <c r="AL222" s="3" t="s">
        <v>3370</v>
      </c>
      <c r="AM222" s="3" t="s">
        <v>3371</v>
      </c>
      <c r="AN222" s="3" t="s">
        <v>3591</v>
      </c>
      <c r="AO222" s="3" t="s">
        <v>3372</v>
      </c>
      <c r="AP222" s="3" t="s">
        <v>3373</v>
      </c>
      <c r="AQ222" s="3" t="s">
        <v>3374</v>
      </c>
      <c r="AR222" s="3" t="s">
        <v>3375</v>
      </c>
      <c r="AS222" s="3" t="s">
        <v>3592</v>
      </c>
      <c r="AT222" s="3" t="s">
        <v>3593</v>
      </c>
      <c r="AU222" s="3" t="s">
        <v>3376</v>
      </c>
      <c r="AV222" s="3" t="s">
        <v>3377</v>
      </c>
      <c r="AW222" s="3" t="s">
        <v>3378</v>
      </c>
      <c r="AX222" s="3" t="s">
        <v>3379</v>
      </c>
      <c r="AY222" s="3" t="s">
        <v>3594</v>
      </c>
      <c r="AZ222" s="3" t="s">
        <v>3380</v>
      </c>
      <c r="BA222" s="3" t="s">
        <v>3381</v>
      </c>
      <c r="BB222" s="3" t="s">
        <v>3595</v>
      </c>
      <c r="BC222" s="3" t="s">
        <v>3596</v>
      </c>
      <c r="BD222" s="3" t="s">
        <v>3597</v>
      </c>
      <c r="BE222" s="3" t="s">
        <v>3382</v>
      </c>
      <c r="BF222" s="3" t="s">
        <v>3383</v>
      </c>
      <c r="BG222" s="3" t="s">
        <v>1556</v>
      </c>
      <c r="BH222" s="3" t="s">
        <v>3384</v>
      </c>
      <c r="BI222" s="3" t="s">
        <v>3598</v>
      </c>
      <c r="BJ222" s="3" t="s">
        <v>3385</v>
      </c>
      <c r="BK222" s="3" t="s">
        <v>3386</v>
      </c>
      <c r="BL222" t="s">
        <v>3387</v>
      </c>
      <c r="BM222" t="s">
        <v>3388</v>
      </c>
      <c r="BN222" t="s">
        <v>3599</v>
      </c>
      <c r="BO222" t="s">
        <v>3389</v>
      </c>
      <c r="BP222" t="s">
        <v>3600</v>
      </c>
      <c r="BQ222" t="s">
        <v>3390</v>
      </c>
      <c r="BR222" t="s">
        <v>3391</v>
      </c>
      <c r="BS222" t="s">
        <v>3392</v>
      </c>
      <c r="BT222" t="s">
        <v>3601</v>
      </c>
      <c r="BU222" t="s">
        <v>3393</v>
      </c>
      <c r="BV222" t="s">
        <v>3602</v>
      </c>
      <c r="BW222" t="s">
        <v>3394</v>
      </c>
      <c r="BX222" t="s">
        <v>3395</v>
      </c>
      <c r="BY222" t="s">
        <v>3396</v>
      </c>
      <c r="BZ222" t="s">
        <v>3603</v>
      </c>
      <c r="CA222" t="s">
        <v>3397</v>
      </c>
      <c r="CB222" t="s">
        <v>3398</v>
      </c>
      <c r="CC222" t="s">
        <v>3399</v>
      </c>
      <c r="CD222" t="s">
        <v>3400</v>
      </c>
      <c r="CE222" t="s">
        <v>3604</v>
      </c>
      <c r="CF222" t="s">
        <v>3401</v>
      </c>
      <c r="CG222" t="s">
        <v>3402</v>
      </c>
      <c r="CH222" t="s">
        <v>3605</v>
      </c>
      <c r="CI222" t="s">
        <v>3403</v>
      </c>
      <c r="CJ222" t="s">
        <v>3404</v>
      </c>
      <c r="CK222" t="s">
        <v>3606</v>
      </c>
      <c r="CL222" t="s">
        <v>3607</v>
      </c>
      <c r="CM222" t="s">
        <v>3608</v>
      </c>
      <c r="CN222" t="s">
        <v>3405</v>
      </c>
    </row>
    <row r="223" spans="1:92" x14ac:dyDescent="0.35">
      <c r="A223" s="3" t="s">
        <v>3360</v>
      </c>
      <c r="B223" s="3" t="s">
        <v>3344</v>
      </c>
      <c r="C223" s="3" t="s">
        <v>3345</v>
      </c>
      <c r="D223" s="3" t="s">
        <v>3346</v>
      </c>
      <c r="E223" s="3" t="s">
        <v>3347</v>
      </c>
      <c r="F223" s="3" t="s">
        <v>3348</v>
      </c>
      <c r="G223" s="3" t="s">
        <v>3580</v>
      </c>
      <c r="H223" s="3" t="s">
        <v>3349</v>
      </c>
      <c r="I223" s="3" t="s">
        <v>3350</v>
      </c>
      <c r="J223" s="3" t="s">
        <v>3351</v>
      </c>
      <c r="K223" s="3" t="s">
        <v>3581</v>
      </c>
      <c r="L223" s="3" t="s">
        <v>3582</v>
      </c>
      <c r="M223" s="3" t="s">
        <v>3583</v>
      </c>
      <c r="N223" s="3" t="s">
        <v>3352</v>
      </c>
      <c r="O223" s="3" t="s">
        <v>3353</v>
      </c>
      <c r="P223" s="3" t="s">
        <v>3354</v>
      </c>
      <c r="Q223" s="3" t="s">
        <v>3584</v>
      </c>
      <c r="R223" s="3" t="s">
        <v>3355</v>
      </c>
      <c r="S223" s="3" t="s">
        <v>3585</v>
      </c>
      <c r="T223" s="3" t="s">
        <v>3356</v>
      </c>
      <c r="U223" s="3" t="s">
        <v>3357</v>
      </c>
      <c r="V223" s="3" t="s">
        <v>3586</v>
      </c>
      <c r="W223" s="3" t="s">
        <v>3358</v>
      </c>
      <c r="X223" s="3" t="s">
        <v>3359</v>
      </c>
      <c r="Y223" s="3" t="s">
        <v>3361</v>
      </c>
      <c r="Z223" s="3" t="s">
        <v>3362</v>
      </c>
      <c r="AA223" s="3" t="s">
        <v>3363</v>
      </c>
      <c r="AB223" s="3" t="s">
        <v>3364</v>
      </c>
      <c r="AC223" s="3" t="s">
        <v>3587</v>
      </c>
      <c r="AD223" s="3" t="s">
        <v>3365</v>
      </c>
      <c r="AE223" s="3" t="s">
        <v>3588</v>
      </c>
      <c r="AF223" s="3" t="s">
        <v>3366</v>
      </c>
      <c r="AG223" s="3" t="s">
        <v>3367</v>
      </c>
      <c r="AH223" s="3" t="s">
        <v>3368</v>
      </c>
      <c r="AI223" s="3" t="s">
        <v>3589</v>
      </c>
      <c r="AJ223" s="3" t="s">
        <v>3590</v>
      </c>
      <c r="AK223" s="3" t="s">
        <v>3369</v>
      </c>
      <c r="AL223" s="3" t="s">
        <v>3370</v>
      </c>
      <c r="AM223" s="3" t="s">
        <v>3371</v>
      </c>
      <c r="AN223" s="3" t="s">
        <v>3591</v>
      </c>
      <c r="AO223" s="3" t="s">
        <v>3372</v>
      </c>
      <c r="AP223" s="3" t="s">
        <v>3373</v>
      </c>
      <c r="AQ223" s="3" t="s">
        <v>3374</v>
      </c>
      <c r="AR223" s="3" t="s">
        <v>3375</v>
      </c>
      <c r="AS223" s="3" t="s">
        <v>3592</v>
      </c>
      <c r="AT223" s="3" t="s">
        <v>3593</v>
      </c>
      <c r="AU223" s="3" t="s">
        <v>3376</v>
      </c>
      <c r="AV223" s="3" t="s">
        <v>3377</v>
      </c>
      <c r="AW223" s="3" t="s">
        <v>3378</v>
      </c>
      <c r="AX223" s="3" t="s">
        <v>3379</v>
      </c>
      <c r="AY223" s="3" t="s">
        <v>3594</v>
      </c>
      <c r="AZ223" s="3" t="s">
        <v>3380</v>
      </c>
      <c r="BA223" s="3" t="s">
        <v>3381</v>
      </c>
      <c r="BB223" s="3" t="s">
        <v>3595</v>
      </c>
      <c r="BC223" s="3" t="s">
        <v>3596</v>
      </c>
      <c r="BD223" s="3" t="s">
        <v>3597</v>
      </c>
      <c r="BE223" s="3" t="s">
        <v>3382</v>
      </c>
      <c r="BF223" s="3" t="s">
        <v>3383</v>
      </c>
      <c r="BG223" s="3" t="s">
        <v>1556</v>
      </c>
      <c r="BH223" s="3" t="s">
        <v>3384</v>
      </c>
      <c r="BI223" s="3" t="s">
        <v>3598</v>
      </c>
      <c r="BJ223" s="3" t="s">
        <v>3385</v>
      </c>
      <c r="BK223" s="3" t="s">
        <v>3386</v>
      </c>
      <c r="BL223" t="s">
        <v>3387</v>
      </c>
      <c r="BM223" t="s">
        <v>3388</v>
      </c>
      <c r="BN223" t="s">
        <v>3599</v>
      </c>
      <c r="BO223" t="s">
        <v>3389</v>
      </c>
      <c r="BP223" t="s">
        <v>3600</v>
      </c>
      <c r="BQ223" t="s">
        <v>3390</v>
      </c>
      <c r="BR223" t="s">
        <v>3391</v>
      </c>
      <c r="BS223" t="s">
        <v>3392</v>
      </c>
      <c r="BT223" t="s">
        <v>3601</v>
      </c>
      <c r="BU223" t="s">
        <v>3393</v>
      </c>
      <c r="BV223" t="s">
        <v>3602</v>
      </c>
      <c r="BW223" t="s">
        <v>3394</v>
      </c>
      <c r="BX223" t="s">
        <v>3395</v>
      </c>
      <c r="BY223" t="s">
        <v>3396</v>
      </c>
      <c r="BZ223" t="s">
        <v>3603</v>
      </c>
      <c r="CA223" t="s">
        <v>3397</v>
      </c>
      <c r="CB223" t="s">
        <v>3398</v>
      </c>
      <c r="CC223" t="s">
        <v>3399</v>
      </c>
      <c r="CD223" t="s">
        <v>3400</v>
      </c>
      <c r="CE223" t="s">
        <v>3604</v>
      </c>
      <c r="CF223" t="s">
        <v>3401</v>
      </c>
      <c r="CG223" t="s">
        <v>3402</v>
      </c>
      <c r="CH223" t="s">
        <v>3605</v>
      </c>
      <c r="CI223" t="s">
        <v>3403</v>
      </c>
      <c r="CJ223" t="s">
        <v>3404</v>
      </c>
      <c r="CK223" t="s">
        <v>3606</v>
      </c>
      <c r="CL223" t="s">
        <v>3607</v>
      </c>
      <c r="CM223" t="s">
        <v>3608</v>
      </c>
      <c r="CN223" t="s">
        <v>3405</v>
      </c>
    </row>
    <row r="224" spans="1:92" x14ac:dyDescent="0.35">
      <c r="A224" s="3" t="s">
        <v>3361</v>
      </c>
      <c r="B224" s="3" t="s">
        <v>3344</v>
      </c>
      <c r="C224" s="3" t="s">
        <v>3345</v>
      </c>
      <c r="D224" s="3" t="s">
        <v>3346</v>
      </c>
      <c r="E224" s="3" t="s">
        <v>3347</v>
      </c>
      <c r="F224" s="3" t="s">
        <v>3348</v>
      </c>
      <c r="G224" s="3" t="s">
        <v>3580</v>
      </c>
      <c r="H224" s="3" t="s">
        <v>3349</v>
      </c>
      <c r="I224" s="3" t="s">
        <v>3350</v>
      </c>
      <c r="J224" s="3" t="s">
        <v>3351</v>
      </c>
      <c r="K224" s="3" t="s">
        <v>3581</v>
      </c>
      <c r="L224" s="3" t="s">
        <v>3582</v>
      </c>
      <c r="M224" s="3" t="s">
        <v>3583</v>
      </c>
      <c r="N224" s="3" t="s">
        <v>3352</v>
      </c>
      <c r="O224" s="3" t="s">
        <v>3353</v>
      </c>
      <c r="P224" s="3" t="s">
        <v>3354</v>
      </c>
      <c r="Q224" s="3" t="s">
        <v>3584</v>
      </c>
      <c r="R224" s="3" t="s">
        <v>3355</v>
      </c>
      <c r="S224" s="3" t="s">
        <v>3585</v>
      </c>
      <c r="T224" s="3" t="s">
        <v>3356</v>
      </c>
      <c r="U224" s="3" t="s">
        <v>3357</v>
      </c>
      <c r="V224" s="3" t="s">
        <v>3586</v>
      </c>
      <c r="W224" s="3" t="s">
        <v>3358</v>
      </c>
      <c r="X224" s="3" t="s">
        <v>3359</v>
      </c>
      <c r="Y224" s="3" t="s">
        <v>3360</v>
      </c>
      <c r="Z224" s="3" t="s">
        <v>3362</v>
      </c>
      <c r="AA224" s="3" t="s">
        <v>3363</v>
      </c>
      <c r="AB224" s="3" t="s">
        <v>3364</v>
      </c>
      <c r="AC224" s="3" t="s">
        <v>3587</v>
      </c>
      <c r="AD224" s="3" t="s">
        <v>3365</v>
      </c>
      <c r="AE224" s="3" t="s">
        <v>3588</v>
      </c>
      <c r="AF224" s="3" t="s">
        <v>3366</v>
      </c>
      <c r="AG224" s="3" t="s">
        <v>3367</v>
      </c>
      <c r="AH224" s="3" t="s">
        <v>3368</v>
      </c>
      <c r="AI224" s="3" t="s">
        <v>3589</v>
      </c>
      <c r="AJ224" s="3" t="s">
        <v>3590</v>
      </c>
      <c r="AK224" s="3" t="s">
        <v>3369</v>
      </c>
      <c r="AL224" s="3" t="s">
        <v>3370</v>
      </c>
      <c r="AM224" s="3" t="s">
        <v>3371</v>
      </c>
      <c r="AN224" s="3" t="s">
        <v>3591</v>
      </c>
      <c r="AO224" s="3" t="s">
        <v>3372</v>
      </c>
      <c r="AP224" s="3" t="s">
        <v>3373</v>
      </c>
      <c r="AQ224" s="3" t="s">
        <v>3374</v>
      </c>
      <c r="AR224" s="3" t="s">
        <v>3375</v>
      </c>
      <c r="AS224" s="3" t="s">
        <v>3592</v>
      </c>
      <c r="AT224" s="3" t="s">
        <v>3593</v>
      </c>
      <c r="AU224" s="3" t="s">
        <v>3376</v>
      </c>
      <c r="AV224" s="3" t="s">
        <v>3377</v>
      </c>
      <c r="AW224" s="3" t="s">
        <v>3378</v>
      </c>
      <c r="AX224" s="3" t="s">
        <v>3379</v>
      </c>
      <c r="AY224" s="3" t="s">
        <v>3594</v>
      </c>
      <c r="AZ224" s="3" t="s">
        <v>3380</v>
      </c>
      <c r="BA224" s="3" t="s">
        <v>3381</v>
      </c>
      <c r="BB224" s="3" t="s">
        <v>3595</v>
      </c>
      <c r="BC224" s="3" t="s">
        <v>3596</v>
      </c>
      <c r="BD224" s="3" t="s">
        <v>3597</v>
      </c>
      <c r="BE224" s="3" t="s">
        <v>3382</v>
      </c>
      <c r="BF224" s="3" t="s">
        <v>3383</v>
      </c>
      <c r="BG224" s="3" t="s">
        <v>1556</v>
      </c>
      <c r="BH224" s="3" t="s">
        <v>3384</v>
      </c>
      <c r="BI224" s="3" t="s">
        <v>3598</v>
      </c>
      <c r="BJ224" s="3" t="s">
        <v>3385</v>
      </c>
      <c r="BK224" s="3" t="s">
        <v>3386</v>
      </c>
      <c r="BL224" t="s">
        <v>3387</v>
      </c>
      <c r="BM224" t="s">
        <v>3388</v>
      </c>
      <c r="BN224" t="s">
        <v>3599</v>
      </c>
      <c r="BO224" t="s">
        <v>3389</v>
      </c>
      <c r="BP224" t="s">
        <v>3600</v>
      </c>
      <c r="BQ224" t="s">
        <v>3390</v>
      </c>
      <c r="BR224" t="s">
        <v>3391</v>
      </c>
      <c r="BS224" t="s">
        <v>3392</v>
      </c>
      <c r="BT224" t="s">
        <v>3601</v>
      </c>
      <c r="BU224" t="s">
        <v>3393</v>
      </c>
      <c r="BV224" t="s">
        <v>3602</v>
      </c>
      <c r="BW224" t="s">
        <v>3394</v>
      </c>
      <c r="BX224" t="s">
        <v>3395</v>
      </c>
      <c r="BY224" t="s">
        <v>3396</v>
      </c>
      <c r="BZ224" t="s">
        <v>3603</v>
      </c>
      <c r="CA224" t="s">
        <v>3397</v>
      </c>
      <c r="CB224" t="s">
        <v>3398</v>
      </c>
      <c r="CC224" t="s">
        <v>3399</v>
      </c>
      <c r="CD224" t="s">
        <v>3400</v>
      </c>
      <c r="CE224" t="s">
        <v>3604</v>
      </c>
      <c r="CF224" t="s">
        <v>3401</v>
      </c>
      <c r="CG224" t="s">
        <v>3402</v>
      </c>
      <c r="CH224" t="s">
        <v>3605</v>
      </c>
      <c r="CI224" t="s">
        <v>3403</v>
      </c>
      <c r="CJ224" t="s">
        <v>3404</v>
      </c>
      <c r="CK224" t="s">
        <v>3606</v>
      </c>
      <c r="CL224" t="s">
        <v>3607</v>
      </c>
      <c r="CM224" t="s">
        <v>3608</v>
      </c>
      <c r="CN224" t="s">
        <v>3405</v>
      </c>
    </row>
    <row r="225" spans="1:92" x14ac:dyDescent="0.35">
      <c r="A225" s="3" t="s">
        <v>3362</v>
      </c>
      <c r="B225" s="3" t="s">
        <v>3344</v>
      </c>
      <c r="C225" s="3" t="s">
        <v>3345</v>
      </c>
      <c r="D225" s="3" t="s">
        <v>3346</v>
      </c>
      <c r="E225" s="3" t="s">
        <v>3347</v>
      </c>
      <c r="F225" s="3" t="s">
        <v>3348</v>
      </c>
      <c r="G225" s="3" t="s">
        <v>3580</v>
      </c>
      <c r="H225" s="3" t="s">
        <v>3349</v>
      </c>
      <c r="I225" s="3" t="s">
        <v>3350</v>
      </c>
      <c r="J225" s="3" t="s">
        <v>3351</v>
      </c>
      <c r="K225" s="3" t="s">
        <v>3581</v>
      </c>
      <c r="L225" s="3" t="s">
        <v>3582</v>
      </c>
      <c r="M225" s="3" t="s">
        <v>3583</v>
      </c>
      <c r="N225" s="3" t="s">
        <v>3352</v>
      </c>
      <c r="O225" s="3" t="s">
        <v>3353</v>
      </c>
      <c r="P225" s="3" t="s">
        <v>3354</v>
      </c>
      <c r="Q225" s="3" t="s">
        <v>3584</v>
      </c>
      <c r="R225" s="3" t="s">
        <v>3355</v>
      </c>
      <c r="S225" s="3" t="s">
        <v>3585</v>
      </c>
      <c r="T225" s="3" t="s">
        <v>3356</v>
      </c>
      <c r="U225" s="3" t="s">
        <v>3357</v>
      </c>
      <c r="V225" s="3" t="s">
        <v>3586</v>
      </c>
      <c r="W225" s="3" t="s">
        <v>3358</v>
      </c>
      <c r="X225" s="3" t="s">
        <v>3359</v>
      </c>
      <c r="Y225" s="3" t="s">
        <v>3360</v>
      </c>
      <c r="Z225" s="3" t="s">
        <v>3361</v>
      </c>
      <c r="AA225" s="3" t="s">
        <v>3363</v>
      </c>
      <c r="AB225" s="3" t="s">
        <v>3364</v>
      </c>
      <c r="AC225" s="3" t="s">
        <v>3587</v>
      </c>
      <c r="AD225" s="3" t="s">
        <v>3365</v>
      </c>
      <c r="AE225" s="3" t="s">
        <v>3588</v>
      </c>
      <c r="AF225" s="3" t="s">
        <v>3366</v>
      </c>
      <c r="AG225" s="3" t="s">
        <v>3367</v>
      </c>
      <c r="AH225" s="3" t="s">
        <v>3368</v>
      </c>
      <c r="AI225" s="3" t="s">
        <v>3589</v>
      </c>
      <c r="AJ225" s="3" t="s">
        <v>3590</v>
      </c>
      <c r="AK225" s="3" t="s">
        <v>3369</v>
      </c>
      <c r="AL225" s="3" t="s">
        <v>3370</v>
      </c>
      <c r="AM225" s="3" t="s">
        <v>3371</v>
      </c>
      <c r="AN225" s="3" t="s">
        <v>3591</v>
      </c>
      <c r="AO225" s="3" t="s">
        <v>3372</v>
      </c>
      <c r="AP225" s="3" t="s">
        <v>3373</v>
      </c>
      <c r="AQ225" s="3" t="s">
        <v>3374</v>
      </c>
      <c r="AR225" s="3" t="s">
        <v>3375</v>
      </c>
      <c r="AS225" s="3" t="s">
        <v>3592</v>
      </c>
      <c r="AT225" s="3" t="s">
        <v>3593</v>
      </c>
      <c r="AU225" s="3" t="s">
        <v>3376</v>
      </c>
      <c r="AV225" s="3" t="s">
        <v>3377</v>
      </c>
      <c r="AW225" s="3" t="s">
        <v>3378</v>
      </c>
      <c r="AX225" s="3" t="s">
        <v>3379</v>
      </c>
      <c r="AY225" s="3" t="s">
        <v>3594</v>
      </c>
      <c r="AZ225" s="3" t="s">
        <v>3380</v>
      </c>
      <c r="BA225" s="3" t="s">
        <v>3381</v>
      </c>
      <c r="BB225" s="3" t="s">
        <v>3595</v>
      </c>
      <c r="BC225" s="3" t="s">
        <v>3596</v>
      </c>
      <c r="BD225" s="3" t="s">
        <v>3597</v>
      </c>
      <c r="BE225" s="3" t="s">
        <v>3382</v>
      </c>
      <c r="BF225" s="3" t="s">
        <v>3383</v>
      </c>
      <c r="BG225" s="3" t="s">
        <v>1556</v>
      </c>
      <c r="BH225" s="3" t="s">
        <v>3384</v>
      </c>
      <c r="BI225" s="3" t="s">
        <v>3598</v>
      </c>
      <c r="BJ225" s="3" t="s">
        <v>3385</v>
      </c>
      <c r="BK225" s="3" t="s">
        <v>3386</v>
      </c>
      <c r="BL225" t="s">
        <v>3387</v>
      </c>
      <c r="BM225" t="s">
        <v>3388</v>
      </c>
      <c r="BN225" t="s">
        <v>3599</v>
      </c>
      <c r="BO225" t="s">
        <v>3389</v>
      </c>
      <c r="BP225" t="s">
        <v>3600</v>
      </c>
      <c r="BQ225" t="s">
        <v>3390</v>
      </c>
      <c r="BR225" t="s">
        <v>3391</v>
      </c>
      <c r="BS225" t="s">
        <v>3392</v>
      </c>
      <c r="BT225" t="s">
        <v>3601</v>
      </c>
      <c r="BU225" t="s">
        <v>3393</v>
      </c>
      <c r="BV225" t="s">
        <v>3602</v>
      </c>
      <c r="BW225" t="s">
        <v>3394</v>
      </c>
      <c r="BX225" t="s">
        <v>3395</v>
      </c>
      <c r="BY225" t="s">
        <v>3396</v>
      </c>
      <c r="BZ225" t="s">
        <v>3603</v>
      </c>
      <c r="CA225" t="s">
        <v>3397</v>
      </c>
      <c r="CB225" t="s">
        <v>3398</v>
      </c>
      <c r="CC225" t="s">
        <v>3399</v>
      </c>
      <c r="CD225" t="s">
        <v>3400</v>
      </c>
      <c r="CE225" t="s">
        <v>3604</v>
      </c>
      <c r="CF225" t="s">
        <v>3401</v>
      </c>
      <c r="CG225" t="s">
        <v>3402</v>
      </c>
      <c r="CH225" t="s">
        <v>3605</v>
      </c>
      <c r="CI225" t="s">
        <v>3403</v>
      </c>
      <c r="CJ225" t="s">
        <v>3404</v>
      </c>
      <c r="CK225" t="s">
        <v>3606</v>
      </c>
      <c r="CL225" t="s">
        <v>3607</v>
      </c>
      <c r="CM225" t="s">
        <v>3608</v>
      </c>
      <c r="CN225" t="s">
        <v>3405</v>
      </c>
    </row>
    <row r="226" spans="1:92" x14ac:dyDescent="0.35">
      <c r="A226" s="3" t="s">
        <v>3363</v>
      </c>
      <c r="B226" s="3" t="s">
        <v>3344</v>
      </c>
      <c r="C226" s="3" t="s">
        <v>3345</v>
      </c>
      <c r="D226" s="3" t="s">
        <v>3346</v>
      </c>
      <c r="E226" s="3" t="s">
        <v>3347</v>
      </c>
      <c r="F226" s="3" t="s">
        <v>3348</v>
      </c>
      <c r="G226" s="3" t="s">
        <v>3580</v>
      </c>
      <c r="H226" s="3" t="s">
        <v>3349</v>
      </c>
      <c r="I226" s="3" t="s">
        <v>3350</v>
      </c>
      <c r="J226" s="3" t="s">
        <v>3351</v>
      </c>
      <c r="K226" s="3" t="s">
        <v>3581</v>
      </c>
      <c r="L226" s="3" t="s">
        <v>3582</v>
      </c>
      <c r="M226" s="3" t="s">
        <v>3583</v>
      </c>
      <c r="N226" s="3" t="s">
        <v>3352</v>
      </c>
      <c r="O226" s="3" t="s">
        <v>3353</v>
      </c>
      <c r="P226" s="3" t="s">
        <v>3354</v>
      </c>
      <c r="Q226" s="3" t="s">
        <v>3584</v>
      </c>
      <c r="R226" s="3" t="s">
        <v>3355</v>
      </c>
      <c r="S226" s="3" t="s">
        <v>3585</v>
      </c>
      <c r="T226" s="3" t="s">
        <v>3356</v>
      </c>
      <c r="U226" s="3" t="s">
        <v>3357</v>
      </c>
      <c r="V226" s="3" t="s">
        <v>3586</v>
      </c>
      <c r="W226" s="3" t="s">
        <v>3358</v>
      </c>
      <c r="X226" s="3" t="s">
        <v>3359</v>
      </c>
      <c r="Y226" s="3" t="s">
        <v>3360</v>
      </c>
      <c r="Z226" s="3" t="s">
        <v>3361</v>
      </c>
      <c r="AA226" s="3" t="s">
        <v>3362</v>
      </c>
      <c r="AB226" s="3" t="s">
        <v>3364</v>
      </c>
      <c r="AC226" s="3" t="s">
        <v>3587</v>
      </c>
      <c r="AD226" s="3" t="s">
        <v>3365</v>
      </c>
      <c r="AE226" s="3" t="s">
        <v>3588</v>
      </c>
      <c r="AF226" s="3" t="s">
        <v>3366</v>
      </c>
      <c r="AG226" s="3" t="s">
        <v>3367</v>
      </c>
      <c r="AH226" s="3" t="s">
        <v>3368</v>
      </c>
      <c r="AI226" s="3" t="s">
        <v>3589</v>
      </c>
      <c r="AJ226" s="3" t="s">
        <v>3590</v>
      </c>
      <c r="AK226" s="3" t="s">
        <v>3369</v>
      </c>
      <c r="AL226" s="3" t="s">
        <v>3370</v>
      </c>
      <c r="AM226" s="3" t="s">
        <v>3371</v>
      </c>
      <c r="AN226" s="3" t="s">
        <v>3591</v>
      </c>
      <c r="AO226" s="3" t="s">
        <v>3372</v>
      </c>
      <c r="AP226" s="3" t="s">
        <v>3373</v>
      </c>
      <c r="AQ226" s="3" t="s">
        <v>3374</v>
      </c>
      <c r="AR226" s="3" t="s">
        <v>3375</v>
      </c>
      <c r="AS226" s="3" t="s">
        <v>3592</v>
      </c>
      <c r="AT226" s="3" t="s">
        <v>3593</v>
      </c>
      <c r="AU226" s="3" t="s">
        <v>3376</v>
      </c>
      <c r="AV226" s="3" t="s">
        <v>3377</v>
      </c>
      <c r="AW226" s="3" t="s">
        <v>3378</v>
      </c>
      <c r="AX226" s="3" t="s">
        <v>3379</v>
      </c>
      <c r="AY226" s="3" t="s">
        <v>3594</v>
      </c>
      <c r="AZ226" s="3" t="s">
        <v>3380</v>
      </c>
      <c r="BA226" s="3" t="s">
        <v>3381</v>
      </c>
      <c r="BB226" s="3" t="s">
        <v>3595</v>
      </c>
      <c r="BC226" s="3" t="s">
        <v>3596</v>
      </c>
      <c r="BD226" s="3" t="s">
        <v>3597</v>
      </c>
      <c r="BE226" s="3" t="s">
        <v>3382</v>
      </c>
      <c r="BF226" s="3" t="s">
        <v>3383</v>
      </c>
      <c r="BG226" s="3" t="s">
        <v>1556</v>
      </c>
      <c r="BH226" s="3" t="s">
        <v>3384</v>
      </c>
      <c r="BI226" s="3" t="s">
        <v>3598</v>
      </c>
      <c r="BJ226" s="3" t="s">
        <v>3385</v>
      </c>
      <c r="BK226" s="3" t="s">
        <v>3386</v>
      </c>
      <c r="BL226" t="s">
        <v>3387</v>
      </c>
      <c r="BM226" t="s">
        <v>3388</v>
      </c>
      <c r="BN226" t="s">
        <v>3599</v>
      </c>
      <c r="BO226" t="s">
        <v>3389</v>
      </c>
      <c r="BP226" t="s">
        <v>3600</v>
      </c>
      <c r="BQ226" t="s">
        <v>3390</v>
      </c>
      <c r="BR226" t="s">
        <v>3391</v>
      </c>
      <c r="BS226" t="s">
        <v>3392</v>
      </c>
      <c r="BT226" t="s">
        <v>3601</v>
      </c>
      <c r="BU226" t="s">
        <v>3393</v>
      </c>
      <c r="BV226" t="s">
        <v>3602</v>
      </c>
      <c r="BW226" t="s">
        <v>3394</v>
      </c>
      <c r="BX226" t="s">
        <v>3395</v>
      </c>
      <c r="BY226" t="s">
        <v>3396</v>
      </c>
      <c r="BZ226" t="s">
        <v>3603</v>
      </c>
      <c r="CA226" t="s">
        <v>3397</v>
      </c>
      <c r="CB226" t="s">
        <v>3398</v>
      </c>
      <c r="CC226" t="s">
        <v>3399</v>
      </c>
      <c r="CD226" t="s">
        <v>3400</v>
      </c>
      <c r="CE226" t="s">
        <v>3604</v>
      </c>
      <c r="CF226" t="s">
        <v>3401</v>
      </c>
      <c r="CG226" t="s">
        <v>3402</v>
      </c>
      <c r="CH226" t="s">
        <v>3605</v>
      </c>
      <c r="CI226" t="s">
        <v>3403</v>
      </c>
      <c r="CJ226" t="s">
        <v>3404</v>
      </c>
      <c r="CK226" t="s">
        <v>3606</v>
      </c>
      <c r="CL226" t="s">
        <v>3607</v>
      </c>
      <c r="CM226" t="s">
        <v>3608</v>
      </c>
      <c r="CN226" t="s">
        <v>3405</v>
      </c>
    </row>
    <row r="227" spans="1:92" x14ac:dyDescent="0.35">
      <c r="A227" s="3" t="s">
        <v>3364</v>
      </c>
      <c r="B227" s="3" t="s">
        <v>3344</v>
      </c>
      <c r="C227" s="3" t="s">
        <v>3345</v>
      </c>
      <c r="D227" s="3" t="s">
        <v>3346</v>
      </c>
      <c r="E227" s="3" t="s">
        <v>3347</v>
      </c>
      <c r="F227" s="3" t="s">
        <v>3348</v>
      </c>
      <c r="G227" s="3" t="s">
        <v>3580</v>
      </c>
      <c r="H227" s="3" t="s">
        <v>3349</v>
      </c>
      <c r="I227" s="3" t="s">
        <v>3350</v>
      </c>
      <c r="J227" s="3" t="s">
        <v>3351</v>
      </c>
      <c r="K227" s="3" t="s">
        <v>3581</v>
      </c>
      <c r="L227" s="3" t="s">
        <v>3582</v>
      </c>
      <c r="M227" s="3" t="s">
        <v>3583</v>
      </c>
      <c r="N227" s="3" t="s">
        <v>3352</v>
      </c>
      <c r="O227" s="3" t="s">
        <v>3353</v>
      </c>
      <c r="P227" s="3" t="s">
        <v>3354</v>
      </c>
      <c r="Q227" s="3" t="s">
        <v>3584</v>
      </c>
      <c r="R227" s="3" t="s">
        <v>3355</v>
      </c>
      <c r="S227" s="3" t="s">
        <v>3585</v>
      </c>
      <c r="T227" s="3" t="s">
        <v>3356</v>
      </c>
      <c r="U227" s="3" t="s">
        <v>3357</v>
      </c>
      <c r="V227" s="3" t="s">
        <v>3586</v>
      </c>
      <c r="W227" s="3" t="s">
        <v>3358</v>
      </c>
      <c r="X227" s="3" t="s">
        <v>3359</v>
      </c>
      <c r="Y227" s="3" t="s">
        <v>3360</v>
      </c>
      <c r="Z227" s="3" t="s">
        <v>3361</v>
      </c>
      <c r="AA227" s="3" t="s">
        <v>3362</v>
      </c>
      <c r="AB227" s="3" t="s">
        <v>3363</v>
      </c>
      <c r="AC227" s="3" t="s">
        <v>3587</v>
      </c>
      <c r="AD227" s="3" t="s">
        <v>3365</v>
      </c>
      <c r="AE227" s="3" t="s">
        <v>3588</v>
      </c>
      <c r="AF227" s="3" t="s">
        <v>3366</v>
      </c>
      <c r="AG227" s="3" t="s">
        <v>3367</v>
      </c>
      <c r="AH227" s="3" t="s">
        <v>3368</v>
      </c>
      <c r="AI227" s="3" t="s">
        <v>3589</v>
      </c>
      <c r="AJ227" s="3" t="s">
        <v>3590</v>
      </c>
      <c r="AK227" s="3" t="s">
        <v>3369</v>
      </c>
      <c r="AL227" s="3" t="s">
        <v>3370</v>
      </c>
      <c r="AM227" s="3" t="s">
        <v>3371</v>
      </c>
      <c r="AN227" s="3" t="s">
        <v>3591</v>
      </c>
      <c r="AO227" s="3" t="s">
        <v>3372</v>
      </c>
      <c r="AP227" s="3" t="s">
        <v>3373</v>
      </c>
      <c r="AQ227" s="3" t="s">
        <v>3374</v>
      </c>
      <c r="AR227" s="3" t="s">
        <v>3375</v>
      </c>
      <c r="AS227" s="3" t="s">
        <v>3592</v>
      </c>
      <c r="AT227" s="3" t="s">
        <v>3593</v>
      </c>
      <c r="AU227" s="3" t="s">
        <v>3376</v>
      </c>
      <c r="AV227" s="3" t="s">
        <v>3377</v>
      </c>
      <c r="AW227" s="3" t="s">
        <v>3378</v>
      </c>
      <c r="AX227" s="3" t="s">
        <v>3379</v>
      </c>
      <c r="AY227" s="3" t="s">
        <v>3594</v>
      </c>
      <c r="AZ227" s="3" t="s">
        <v>3380</v>
      </c>
      <c r="BA227" s="3" t="s">
        <v>3381</v>
      </c>
      <c r="BB227" s="3" t="s">
        <v>3595</v>
      </c>
      <c r="BC227" s="3" t="s">
        <v>3596</v>
      </c>
      <c r="BD227" s="3" t="s">
        <v>3597</v>
      </c>
      <c r="BE227" s="3" t="s">
        <v>3382</v>
      </c>
      <c r="BF227" s="3" t="s">
        <v>3383</v>
      </c>
      <c r="BG227" s="3" t="s">
        <v>1556</v>
      </c>
      <c r="BH227" s="3" t="s">
        <v>3384</v>
      </c>
      <c r="BI227" s="3" t="s">
        <v>3598</v>
      </c>
      <c r="BJ227" s="3" t="s">
        <v>3385</v>
      </c>
      <c r="BK227" s="3" t="s">
        <v>3386</v>
      </c>
      <c r="BL227" t="s">
        <v>3387</v>
      </c>
      <c r="BM227" t="s">
        <v>3388</v>
      </c>
      <c r="BN227" t="s">
        <v>3599</v>
      </c>
      <c r="BO227" t="s">
        <v>3389</v>
      </c>
      <c r="BP227" t="s">
        <v>3600</v>
      </c>
      <c r="BQ227" t="s">
        <v>3390</v>
      </c>
      <c r="BR227" t="s">
        <v>3391</v>
      </c>
      <c r="BS227" t="s">
        <v>3392</v>
      </c>
      <c r="BT227" t="s">
        <v>3601</v>
      </c>
      <c r="BU227" t="s">
        <v>3393</v>
      </c>
      <c r="BV227" t="s">
        <v>3602</v>
      </c>
      <c r="BW227" t="s">
        <v>3394</v>
      </c>
      <c r="BX227" t="s">
        <v>3395</v>
      </c>
      <c r="BY227" t="s">
        <v>3396</v>
      </c>
      <c r="BZ227" t="s">
        <v>3603</v>
      </c>
      <c r="CA227" t="s">
        <v>3397</v>
      </c>
      <c r="CB227" t="s">
        <v>3398</v>
      </c>
      <c r="CC227" t="s">
        <v>3399</v>
      </c>
      <c r="CD227" t="s">
        <v>3400</v>
      </c>
      <c r="CE227" t="s">
        <v>3604</v>
      </c>
      <c r="CF227" t="s">
        <v>3401</v>
      </c>
      <c r="CG227" t="s">
        <v>3402</v>
      </c>
      <c r="CH227" t="s">
        <v>3605</v>
      </c>
      <c r="CI227" t="s">
        <v>3403</v>
      </c>
      <c r="CJ227" t="s">
        <v>3404</v>
      </c>
      <c r="CK227" t="s">
        <v>3606</v>
      </c>
      <c r="CL227" t="s">
        <v>3607</v>
      </c>
      <c r="CM227" t="s">
        <v>3608</v>
      </c>
      <c r="CN227" t="s">
        <v>3405</v>
      </c>
    </row>
    <row r="228" spans="1:92" x14ac:dyDescent="0.35">
      <c r="A228" s="3" t="s">
        <v>3587</v>
      </c>
      <c r="B228" s="3" t="s">
        <v>3344</v>
      </c>
      <c r="C228" s="3" t="s">
        <v>3345</v>
      </c>
      <c r="D228" s="3" t="s">
        <v>3346</v>
      </c>
      <c r="E228" s="3" t="s">
        <v>3347</v>
      </c>
      <c r="F228" s="3" t="s">
        <v>3348</v>
      </c>
      <c r="G228" s="3" t="s">
        <v>3580</v>
      </c>
      <c r="H228" s="3" t="s">
        <v>3349</v>
      </c>
      <c r="I228" s="3" t="s">
        <v>3350</v>
      </c>
      <c r="J228" s="3" t="s">
        <v>3351</v>
      </c>
      <c r="K228" s="3" t="s">
        <v>3581</v>
      </c>
      <c r="L228" s="3" t="s">
        <v>3582</v>
      </c>
      <c r="M228" s="3" t="s">
        <v>3583</v>
      </c>
      <c r="N228" s="3" t="s">
        <v>3352</v>
      </c>
      <c r="O228" s="3" t="s">
        <v>3353</v>
      </c>
      <c r="P228" s="3" t="s">
        <v>3354</v>
      </c>
      <c r="Q228" s="3" t="s">
        <v>3584</v>
      </c>
      <c r="R228" s="3" t="s">
        <v>3355</v>
      </c>
      <c r="S228" s="3" t="s">
        <v>3585</v>
      </c>
      <c r="T228" s="3" t="s">
        <v>3356</v>
      </c>
      <c r="U228" s="3" t="s">
        <v>3357</v>
      </c>
      <c r="V228" s="3" t="s">
        <v>3586</v>
      </c>
      <c r="W228" s="3" t="s">
        <v>3358</v>
      </c>
      <c r="X228" s="3" t="s">
        <v>3359</v>
      </c>
      <c r="Y228" s="3" t="s">
        <v>3360</v>
      </c>
      <c r="Z228" s="3" t="s">
        <v>3361</v>
      </c>
      <c r="AA228" s="3" t="s">
        <v>3362</v>
      </c>
      <c r="AB228" s="3" t="s">
        <v>3363</v>
      </c>
      <c r="AC228" s="3" t="s">
        <v>3364</v>
      </c>
      <c r="AD228" s="3" t="s">
        <v>3365</v>
      </c>
      <c r="AE228" s="3" t="s">
        <v>3588</v>
      </c>
      <c r="AF228" s="3" t="s">
        <v>3366</v>
      </c>
      <c r="AG228" s="3" t="s">
        <v>3367</v>
      </c>
      <c r="AH228" s="3" t="s">
        <v>3368</v>
      </c>
      <c r="AI228" s="3" t="s">
        <v>3589</v>
      </c>
      <c r="AJ228" s="3" t="s">
        <v>3590</v>
      </c>
      <c r="AK228" s="3" t="s">
        <v>3369</v>
      </c>
      <c r="AL228" s="3" t="s">
        <v>3370</v>
      </c>
      <c r="AM228" s="3" t="s">
        <v>3371</v>
      </c>
      <c r="AN228" s="3" t="s">
        <v>3591</v>
      </c>
      <c r="AO228" s="3" t="s">
        <v>3372</v>
      </c>
      <c r="AP228" s="3" t="s">
        <v>3373</v>
      </c>
      <c r="AQ228" s="3" t="s">
        <v>3374</v>
      </c>
      <c r="AR228" s="3" t="s">
        <v>3375</v>
      </c>
      <c r="AS228" s="3" t="s">
        <v>3592</v>
      </c>
      <c r="AT228" s="3" t="s">
        <v>3593</v>
      </c>
      <c r="AU228" s="3" t="s">
        <v>3376</v>
      </c>
      <c r="AV228" s="3" t="s">
        <v>3377</v>
      </c>
      <c r="AW228" s="3" t="s">
        <v>3378</v>
      </c>
      <c r="AX228" s="3" t="s">
        <v>3379</v>
      </c>
      <c r="AY228" s="3" t="s">
        <v>3594</v>
      </c>
      <c r="AZ228" s="3" t="s">
        <v>3380</v>
      </c>
      <c r="BA228" s="3" t="s">
        <v>3381</v>
      </c>
      <c r="BB228" s="3" t="s">
        <v>3595</v>
      </c>
      <c r="BC228" s="3" t="s">
        <v>3596</v>
      </c>
      <c r="BD228" s="3" t="s">
        <v>3597</v>
      </c>
      <c r="BE228" s="3" t="s">
        <v>3382</v>
      </c>
      <c r="BF228" s="3" t="s">
        <v>3383</v>
      </c>
      <c r="BG228" s="3" t="s">
        <v>1556</v>
      </c>
      <c r="BH228" s="3" t="s">
        <v>3384</v>
      </c>
      <c r="BI228" s="3" t="s">
        <v>3598</v>
      </c>
      <c r="BJ228" s="3" t="s">
        <v>3385</v>
      </c>
      <c r="BK228" s="3" t="s">
        <v>3386</v>
      </c>
      <c r="BL228" t="s">
        <v>3387</v>
      </c>
      <c r="BM228" t="s">
        <v>3388</v>
      </c>
      <c r="BN228" t="s">
        <v>3599</v>
      </c>
      <c r="BO228" t="s">
        <v>3389</v>
      </c>
      <c r="BP228" t="s">
        <v>3600</v>
      </c>
      <c r="BQ228" t="s">
        <v>3390</v>
      </c>
      <c r="BR228" t="s">
        <v>3391</v>
      </c>
      <c r="BS228" t="s">
        <v>3392</v>
      </c>
      <c r="BT228" t="s">
        <v>3601</v>
      </c>
      <c r="BU228" t="s">
        <v>3393</v>
      </c>
      <c r="BV228" t="s">
        <v>3602</v>
      </c>
      <c r="BW228" t="s">
        <v>3394</v>
      </c>
      <c r="BX228" t="s">
        <v>3395</v>
      </c>
      <c r="BY228" t="s">
        <v>3396</v>
      </c>
      <c r="BZ228" t="s">
        <v>3603</v>
      </c>
      <c r="CA228" t="s">
        <v>3397</v>
      </c>
      <c r="CB228" t="s">
        <v>3398</v>
      </c>
      <c r="CC228" t="s">
        <v>3399</v>
      </c>
      <c r="CD228" t="s">
        <v>3400</v>
      </c>
      <c r="CE228" t="s">
        <v>3604</v>
      </c>
      <c r="CF228" t="s">
        <v>3401</v>
      </c>
      <c r="CG228" t="s">
        <v>3402</v>
      </c>
      <c r="CH228" t="s">
        <v>3605</v>
      </c>
      <c r="CI228" t="s">
        <v>3403</v>
      </c>
      <c r="CJ228" t="s">
        <v>3404</v>
      </c>
      <c r="CK228" t="s">
        <v>3606</v>
      </c>
      <c r="CL228" t="s">
        <v>3607</v>
      </c>
      <c r="CM228" t="s">
        <v>3608</v>
      </c>
      <c r="CN228" t="s">
        <v>3405</v>
      </c>
    </row>
    <row r="229" spans="1:92" x14ac:dyDescent="0.35">
      <c r="A229" s="3" t="s">
        <v>3365</v>
      </c>
      <c r="B229" s="3" t="s">
        <v>3344</v>
      </c>
      <c r="C229" s="3" t="s">
        <v>3345</v>
      </c>
      <c r="D229" s="3" t="s">
        <v>3346</v>
      </c>
      <c r="E229" s="3" t="s">
        <v>3347</v>
      </c>
      <c r="F229" s="3" t="s">
        <v>3348</v>
      </c>
      <c r="G229" s="3" t="s">
        <v>3580</v>
      </c>
      <c r="H229" s="3" t="s">
        <v>3349</v>
      </c>
      <c r="I229" s="3" t="s">
        <v>3350</v>
      </c>
      <c r="J229" s="3" t="s">
        <v>3351</v>
      </c>
      <c r="K229" s="3" t="s">
        <v>3581</v>
      </c>
      <c r="L229" s="3" t="s">
        <v>3582</v>
      </c>
      <c r="M229" s="3" t="s">
        <v>3583</v>
      </c>
      <c r="N229" s="3" t="s">
        <v>3352</v>
      </c>
      <c r="O229" s="3" t="s">
        <v>3353</v>
      </c>
      <c r="P229" s="3" t="s">
        <v>3354</v>
      </c>
      <c r="Q229" s="3" t="s">
        <v>3584</v>
      </c>
      <c r="R229" s="3" t="s">
        <v>3355</v>
      </c>
      <c r="S229" s="3" t="s">
        <v>3585</v>
      </c>
      <c r="T229" s="3" t="s">
        <v>3356</v>
      </c>
      <c r="U229" s="3" t="s">
        <v>3357</v>
      </c>
      <c r="V229" s="3" t="s">
        <v>3586</v>
      </c>
      <c r="W229" s="3" t="s">
        <v>3358</v>
      </c>
      <c r="X229" s="3" t="s">
        <v>3359</v>
      </c>
      <c r="Y229" s="3" t="s">
        <v>3360</v>
      </c>
      <c r="Z229" s="3" t="s">
        <v>3361</v>
      </c>
      <c r="AA229" s="3" t="s">
        <v>3362</v>
      </c>
      <c r="AB229" s="3" t="s">
        <v>3363</v>
      </c>
      <c r="AC229" s="3" t="s">
        <v>3364</v>
      </c>
      <c r="AD229" s="3" t="s">
        <v>3587</v>
      </c>
      <c r="AE229" s="3" t="s">
        <v>3588</v>
      </c>
      <c r="AF229" s="3" t="s">
        <v>3366</v>
      </c>
      <c r="AG229" s="3" t="s">
        <v>3367</v>
      </c>
      <c r="AH229" s="3" t="s">
        <v>3368</v>
      </c>
      <c r="AI229" s="3" t="s">
        <v>3589</v>
      </c>
      <c r="AJ229" s="3" t="s">
        <v>3590</v>
      </c>
      <c r="AK229" s="3" t="s">
        <v>3369</v>
      </c>
      <c r="AL229" s="3" t="s">
        <v>3370</v>
      </c>
      <c r="AM229" s="3" t="s">
        <v>3371</v>
      </c>
      <c r="AN229" s="3" t="s">
        <v>3591</v>
      </c>
      <c r="AO229" s="3" t="s">
        <v>3372</v>
      </c>
      <c r="AP229" s="3" t="s">
        <v>3373</v>
      </c>
      <c r="AQ229" s="3" t="s">
        <v>3374</v>
      </c>
      <c r="AR229" s="3" t="s">
        <v>3375</v>
      </c>
      <c r="AS229" s="3" t="s">
        <v>3592</v>
      </c>
      <c r="AT229" s="3" t="s">
        <v>3593</v>
      </c>
      <c r="AU229" s="3" t="s">
        <v>3376</v>
      </c>
      <c r="AV229" s="3" t="s">
        <v>3377</v>
      </c>
      <c r="AW229" s="3" t="s">
        <v>3378</v>
      </c>
      <c r="AX229" s="3" t="s">
        <v>3379</v>
      </c>
      <c r="AY229" s="3" t="s">
        <v>3594</v>
      </c>
      <c r="AZ229" s="3" t="s">
        <v>3380</v>
      </c>
      <c r="BA229" s="3" t="s">
        <v>3381</v>
      </c>
      <c r="BB229" s="3" t="s">
        <v>3595</v>
      </c>
      <c r="BC229" s="3" t="s">
        <v>3596</v>
      </c>
      <c r="BD229" s="3" t="s">
        <v>3597</v>
      </c>
      <c r="BE229" s="3" t="s">
        <v>3382</v>
      </c>
      <c r="BF229" s="3" t="s">
        <v>3383</v>
      </c>
      <c r="BG229" s="3" t="s">
        <v>1556</v>
      </c>
      <c r="BH229" s="3" t="s">
        <v>3384</v>
      </c>
      <c r="BI229" s="3" t="s">
        <v>3598</v>
      </c>
      <c r="BJ229" s="3" t="s">
        <v>3385</v>
      </c>
      <c r="BK229" s="3" t="s">
        <v>3386</v>
      </c>
      <c r="BL229" t="s">
        <v>3387</v>
      </c>
      <c r="BM229" t="s">
        <v>3388</v>
      </c>
      <c r="BN229" t="s">
        <v>3599</v>
      </c>
      <c r="BO229" t="s">
        <v>3389</v>
      </c>
      <c r="BP229" t="s">
        <v>3600</v>
      </c>
      <c r="BQ229" t="s">
        <v>3390</v>
      </c>
      <c r="BR229" t="s">
        <v>3391</v>
      </c>
      <c r="BS229" t="s">
        <v>3392</v>
      </c>
      <c r="BT229" t="s">
        <v>3601</v>
      </c>
      <c r="BU229" t="s">
        <v>3393</v>
      </c>
      <c r="BV229" t="s">
        <v>3602</v>
      </c>
      <c r="BW229" t="s">
        <v>3394</v>
      </c>
      <c r="BX229" t="s">
        <v>3395</v>
      </c>
      <c r="BY229" t="s">
        <v>3396</v>
      </c>
      <c r="BZ229" t="s">
        <v>3603</v>
      </c>
      <c r="CA229" t="s">
        <v>3397</v>
      </c>
      <c r="CB229" t="s">
        <v>3398</v>
      </c>
      <c r="CC229" t="s">
        <v>3399</v>
      </c>
      <c r="CD229" t="s">
        <v>3400</v>
      </c>
      <c r="CE229" t="s">
        <v>3604</v>
      </c>
      <c r="CF229" t="s">
        <v>3401</v>
      </c>
      <c r="CG229" t="s">
        <v>3402</v>
      </c>
      <c r="CH229" t="s">
        <v>3605</v>
      </c>
      <c r="CI229" t="s">
        <v>3403</v>
      </c>
      <c r="CJ229" t="s">
        <v>3404</v>
      </c>
      <c r="CK229" t="s">
        <v>3606</v>
      </c>
      <c r="CL229" t="s">
        <v>3607</v>
      </c>
      <c r="CM229" t="s">
        <v>3608</v>
      </c>
      <c r="CN229" t="s">
        <v>3405</v>
      </c>
    </row>
    <row r="230" spans="1:92" x14ac:dyDescent="0.35">
      <c r="A230" s="3" t="s">
        <v>3588</v>
      </c>
      <c r="B230" s="3" t="s">
        <v>3344</v>
      </c>
      <c r="C230" s="3" t="s">
        <v>3345</v>
      </c>
      <c r="D230" s="3" t="s">
        <v>3346</v>
      </c>
      <c r="E230" s="3" t="s">
        <v>3347</v>
      </c>
      <c r="F230" s="3" t="s">
        <v>3348</v>
      </c>
      <c r="G230" s="3" t="s">
        <v>3580</v>
      </c>
      <c r="H230" s="3" t="s">
        <v>3349</v>
      </c>
      <c r="I230" s="3" t="s">
        <v>3350</v>
      </c>
      <c r="J230" s="3" t="s">
        <v>3351</v>
      </c>
      <c r="K230" s="3" t="s">
        <v>3581</v>
      </c>
      <c r="L230" s="3" t="s">
        <v>3582</v>
      </c>
      <c r="M230" s="3" t="s">
        <v>3583</v>
      </c>
      <c r="N230" s="3" t="s">
        <v>3352</v>
      </c>
      <c r="O230" s="3" t="s">
        <v>3353</v>
      </c>
      <c r="P230" s="3" t="s">
        <v>3354</v>
      </c>
      <c r="Q230" s="3" t="s">
        <v>3584</v>
      </c>
      <c r="R230" s="3" t="s">
        <v>3355</v>
      </c>
      <c r="S230" s="3" t="s">
        <v>3585</v>
      </c>
      <c r="T230" s="3" t="s">
        <v>3356</v>
      </c>
      <c r="U230" s="3" t="s">
        <v>3357</v>
      </c>
      <c r="V230" s="3" t="s">
        <v>3586</v>
      </c>
      <c r="W230" s="3" t="s">
        <v>3358</v>
      </c>
      <c r="X230" s="3" t="s">
        <v>3359</v>
      </c>
      <c r="Y230" s="3" t="s">
        <v>3360</v>
      </c>
      <c r="Z230" s="3" t="s">
        <v>3361</v>
      </c>
      <c r="AA230" s="3" t="s">
        <v>3362</v>
      </c>
      <c r="AB230" s="3" t="s">
        <v>3363</v>
      </c>
      <c r="AC230" s="3" t="s">
        <v>3364</v>
      </c>
      <c r="AD230" s="3" t="s">
        <v>3587</v>
      </c>
      <c r="AE230" s="3" t="s">
        <v>3365</v>
      </c>
      <c r="AF230" s="3" t="s">
        <v>3366</v>
      </c>
      <c r="AG230" s="3" t="s">
        <v>3367</v>
      </c>
      <c r="AH230" s="3" t="s">
        <v>3368</v>
      </c>
      <c r="AI230" s="3" t="s">
        <v>3589</v>
      </c>
      <c r="AJ230" s="3" t="s">
        <v>3590</v>
      </c>
      <c r="AK230" s="3" t="s">
        <v>3369</v>
      </c>
      <c r="AL230" s="3" t="s">
        <v>3370</v>
      </c>
      <c r="AM230" s="3" t="s">
        <v>3371</v>
      </c>
      <c r="AN230" s="3" t="s">
        <v>3591</v>
      </c>
      <c r="AO230" s="3" t="s">
        <v>3372</v>
      </c>
      <c r="AP230" s="3" t="s">
        <v>3373</v>
      </c>
      <c r="AQ230" s="3" t="s">
        <v>3374</v>
      </c>
      <c r="AR230" s="3" t="s">
        <v>3375</v>
      </c>
      <c r="AS230" s="3" t="s">
        <v>3592</v>
      </c>
      <c r="AT230" s="3" t="s">
        <v>3593</v>
      </c>
      <c r="AU230" s="3" t="s">
        <v>3376</v>
      </c>
      <c r="AV230" s="3" t="s">
        <v>3377</v>
      </c>
      <c r="AW230" s="3" t="s">
        <v>3378</v>
      </c>
      <c r="AX230" s="3" t="s">
        <v>3379</v>
      </c>
      <c r="AY230" s="3" t="s">
        <v>3594</v>
      </c>
      <c r="AZ230" s="3" t="s">
        <v>3380</v>
      </c>
      <c r="BA230" s="3" t="s">
        <v>3381</v>
      </c>
      <c r="BB230" s="3" t="s">
        <v>3595</v>
      </c>
      <c r="BC230" s="3" t="s">
        <v>3596</v>
      </c>
      <c r="BD230" s="3" t="s">
        <v>3597</v>
      </c>
      <c r="BE230" s="3" t="s">
        <v>3382</v>
      </c>
      <c r="BF230" s="3" t="s">
        <v>3383</v>
      </c>
      <c r="BG230" s="3" t="s">
        <v>1556</v>
      </c>
      <c r="BH230" s="3" t="s">
        <v>3384</v>
      </c>
      <c r="BI230" s="3" t="s">
        <v>3598</v>
      </c>
      <c r="BJ230" s="3" t="s">
        <v>3385</v>
      </c>
      <c r="BK230" s="3" t="s">
        <v>3386</v>
      </c>
      <c r="BL230" t="s">
        <v>3387</v>
      </c>
      <c r="BM230" t="s">
        <v>3388</v>
      </c>
      <c r="BN230" t="s">
        <v>3599</v>
      </c>
      <c r="BO230" t="s">
        <v>3389</v>
      </c>
      <c r="BP230" t="s">
        <v>3600</v>
      </c>
      <c r="BQ230" t="s">
        <v>3390</v>
      </c>
      <c r="BR230" t="s">
        <v>3391</v>
      </c>
      <c r="BS230" t="s">
        <v>3392</v>
      </c>
      <c r="BT230" t="s">
        <v>3601</v>
      </c>
      <c r="BU230" t="s">
        <v>3393</v>
      </c>
      <c r="BV230" t="s">
        <v>3602</v>
      </c>
      <c r="BW230" t="s">
        <v>3394</v>
      </c>
      <c r="BX230" t="s">
        <v>3395</v>
      </c>
      <c r="BY230" t="s">
        <v>3396</v>
      </c>
      <c r="BZ230" t="s">
        <v>3603</v>
      </c>
      <c r="CA230" t="s">
        <v>3397</v>
      </c>
      <c r="CB230" t="s">
        <v>3398</v>
      </c>
      <c r="CC230" t="s">
        <v>3399</v>
      </c>
      <c r="CD230" t="s">
        <v>3400</v>
      </c>
      <c r="CE230" t="s">
        <v>3604</v>
      </c>
      <c r="CF230" t="s">
        <v>3401</v>
      </c>
      <c r="CG230" t="s">
        <v>3402</v>
      </c>
      <c r="CH230" t="s">
        <v>3605</v>
      </c>
      <c r="CI230" t="s">
        <v>3403</v>
      </c>
      <c r="CJ230" t="s">
        <v>3404</v>
      </c>
      <c r="CK230" t="s">
        <v>3606</v>
      </c>
      <c r="CL230" t="s">
        <v>3607</v>
      </c>
      <c r="CM230" t="s">
        <v>3608</v>
      </c>
      <c r="CN230" t="s">
        <v>3405</v>
      </c>
    </row>
    <row r="231" spans="1:92" x14ac:dyDescent="0.35">
      <c r="A231" s="3" t="s">
        <v>3366</v>
      </c>
      <c r="B231" s="3" t="s">
        <v>3344</v>
      </c>
      <c r="C231" s="3" t="s">
        <v>3345</v>
      </c>
      <c r="D231" s="3" t="s">
        <v>3346</v>
      </c>
      <c r="E231" s="3" t="s">
        <v>3347</v>
      </c>
      <c r="F231" s="3" t="s">
        <v>3348</v>
      </c>
      <c r="G231" s="3" t="s">
        <v>3580</v>
      </c>
      <c r="H231" s="3" t="s">
        <v>3349</v>
      </c>
      <c r="I231" s="3" t="s">
        <v>3350</v>
      </c>
      <c r="J231" s="3" t="s">
        <v>3351</v>
      </c>
      <c r="K231" s="3" t="s">
        <v>3581</v>
      </c>
      <c r="L231" s="3" t="s">
        <v>3582</v>
      </c>
      <c r="M231" s="3" t="s">
        <v>3583</v>
      </c>
      <c r="N231" s="3" t="s">
        <v>3352</v>
      </c>
      <c r="O231" s="3" t="s">
        <v>3353</v>
      </c>
      <c r="P231" s="3" t="s">
        <v>3354</v>
      </c>
      <c r="Q231" s="3" t="s">
        <v>3584</v>
      </c>
      <c r="R231" s="3" t="s">
        <v>3355</v>
      </c>
      <c r="S231" s="3" t="s">
        <v>3585</v>
      </c>
      <c r="T231" s="3" t="s">
        <v>3356</v>
      </c>
      <c r="U231" s="3" t="s">
        <v>3357</v>
      </c>
      <c r="V231" s="3" t="s">
        <v>3586</v>
      </c>
      <c r="W231" s="3" t="s">
        <v>3358</v>
      </c>
      <c r="X231" s="3" t="s">
        <v>3359</v>
      </c>
      <c r="Y231" s="3" t="s">
        <v>3360</v>
      </c>
      <c r="Z231" s="3" t="s">
        <v>3361</v>
      </c>
      <c r="AA231" s="3" t="s">
        <v>3362</v>
      </c>
      <c r="AB231" s="3" t="s">
        <v>3363</v>
      </c>
      <c r="AC231" s="3" t="s">
        <v>3364</v>
      </c>
      <c r="AD231" s="3" t="s">
        <v>3587</v>
      </c>
      <c r="AE231" s="3" t="s">
        <v>3365</v>
      </c>
      <c r="AF231" s="3" t="s">
        <v>3588</v>
      </c>
      <c r="AG231" s="3" t="s">
        <v>3367</v>
      </c>
      <c r="AH231" s="3" t="s">
        <v>3368</v>
      </c>
      <c r="AI231" s="3" t="s">
        <v>3589</v>
      </c>
      <c r="AJ231" s="3" t="s">
        <v>3590</v>
      </c>
      <c r="AK231" s="3" t="s">
        <v>3369</v>
      </c>
      <c r="AL231" s="3" t="s">
        <v>3370</v>
      </c>
      <c r="AM231" s="3" t="s">
        <v>3371</v>
      </c>
      <c r="AN231" s="3" t="s">
        <v>3591</v>
      </c>
      <c r="AO231" s="3" t="s">
        <v>3372</v>
      </c>
      <c r="AP231" s="3" t="s">
        <v>3373</v>
      </c>
      <c r="AQ231" s="3" t="s">
        <v>3374</v>
      </c>
      <c r="AR231" s="3" t="s">
        <v>3375</v>
      </c>
      <c r="AS231" s="3" t="s">
        <v>3592</v>
      </c>
      <c r="AT231" s="3" t="s">
        <v>3593</v>
      </c>
      <c r="AU231" s="3" t="s">
        <v>3376</v>
      </c>
      <c r="AV231" s="3" t="s">
        <v>3377</v>
      </c>
      <c r="AW231" s="3" t="s">
        <v>3378</v>
      </c>
      <c r="AX231" s="3" t="s">
        <v>3379</v>
      </c>
      <c r="AY231" s="3" t="s">
        <v>3594</v>
      </c>
      <c r="AZ231" s="3" t="s">
        <v>3380</v>
      </c>
      <c r="BA231" s="3" t="s">
        <v>3381</v>
      </c>
      <c r="BB231" s="3" t="s">
        <v>3595</v>
      </c>
      <c r="BC231" s="3" t="s">
        <v>3596</v>
      </c>
      <c r="BD231" s="3" t="s">
        <v>3597</v>
      </c>
      <c r="BE231" s="3" t="s">
        <v>3382</v>
      </c>
      <c r="BF231" s="3" t="s">
        <v>3383</v>
      </c>
      <c r="BG231" s="3" t="s">
        <v>1556</v>
      </c>
      <c r="BH231" s="3" t="s">
        <v>3384</v>
      </c>
      <c r="BI231" s="3" t="s">
        <v>3598</v>
      </c>
      <c r="BJ231" s="3" t="s">
        <v>3385</v>
      </c>
      <c r="BK231" s="3" t="s">
        <v>3386</v>
      </c>
      <c r="BL231" t="s">
        <v>3387</v>
      </c>
      <c r="BM231" t="s">
        <v>3388</v>
      </c>
      <c r="BN231" t="s">
        <v>3599</v>
      </c>
      <c r="BO231" t="s">
        <v>3389</v>
      </c>
      <c r="BP231" t="s">
        <v>3600</v>
      </c>
      <c r="BQ231" t="s">
        <v>3390</v>
      </c>
      <c r="BR231" t="s">
        <v>3391</v>
      </c>
      <c r="BS231" t="s">
        <v>3392</v>
      </c>
      <c r="BT231" t="s">
        <v>3601</v>
      </c>
      <c r="BU231" t="s">
        <v>3393</v>
      </c>
      <c r="BV231" t="s">
        <v>3602</v>
      </c>
      <c r="BW231" t="s">
        <v>3394</v>
      </c>
      <c r="BX231" t="s">
        <v>3395</v>
      </c>
      <c r="BY231" t="s">
        <v>3396</v>
      </c>
      <c r="BZ231" t="s">
        <v>3603</v>
      </c>
      <c r="CA231" t="s">
        <v>3397</v>
      </c>
      <c r="CB231" t="s">
        <v>3398</v>
      </c>
      <c r="CC231" t="s">
        <v>3399</v>
      </c>
      <c r="CD231" t="s">
        <v>3400</v>
      </c>
      <c r="CE231" t="s">
        <v>3604</v>
      </c>
      <c r="CF231" t="s">
        <v>3401</v>
      </c>
      <c r="CG231" t="s">
        <v>3402</v>
      </c>
      <c r="CH231" t="s">
        <v>3605</v>
      </c>
      <c r="CI231" t="s">
        <v>3403</v>
      </c>
      <c r="CJ231" t="s">
        <v>3404</v>
      </c>
      <c r="CK231" t="s">
        <v>3606</v>
      </c>
      <c r="CL231" t="s">
        <v>3607</v>
      </c>
      <c r="CM231" t="s">
        <v>3608</v>
      </c>
      <c r="CN231" t="s">
        <v>3405</v>
      </c>
    </row>
    <row r="232" spans="1:92" x14ac:dyDescent="0.35">
      <c r="A232" s="3" t="s">
        <v>3367</v>
      </c>
      <c r="B232" s="3" t="s">
        <v>3344</v>
      </c>
      <c r="C232" s="3" t="s">
        <v>3345</v>
      </c>
      <c r="D232" s="3" t="s">
        <v>3346</v>
      </c>
      <c r="E232" s="3" t="s">
        <v>3347</v>
      </c>
      <c r="F232" s="3" t="s">
        <v>3348</v>
      </c>
      <c r="G232" s="3" t="s">
        <v>3580</v>
      </c>
      <c r="H232" s="3" t="s">
        <v>3349</v>
      </c>
      <c r="I232" s="3" t="s">
        <v>3350</v>
      </c>
      <c r="J232" s="3" t="s">
        <v>3351</v>
      </c>
      <c r="K232" s="3" t="s">
        <v>3581</v>
      </c>
      <c r="L232" s="3" t="s">
        <v>3582</v>
      </c>
      <c r="M232" s="3" t="s">
        <v>3583</v>
      </c>
      <c r="N232" s="3" t="s">
        <v>3352</v>
      </c>
      <c r="O232" s="3" t="s">
        <v>3353</v>
      </c>
      <c r="P232" s="3" t="s">
        <v>3354</v>
      </c>
      <c r="Q232" s="3" t="s">
        <v>3584</v>
      </c>
      <c r="R232" s="3" t="s">
        <v>3355</v>
      </c>
      <c r="S232" s="3" t="s">
        <v>3585</v>
      </c>
      <c r="T232" s="3" t="s">
        <v>3356</v>
      </c>
      <c r="U232" s="3" t="s">
        <v>3357</v>
      </c>
      <c r="V232" s="3" t="s">
        <v>3586</v>
      </c>
      <c r="W232" s="3" t="s">
        <v>3358</v>
      </c>
      <c r="X232" s="3" t="s">
        <v>3359</v>
      </c>
      <c r="Y232" s="3" t="s">
        <v>3360</v>
      </c>
      <c r="Z232" s="3" t="s">
        <v>3361</v>
      </c>
      <c r="AA232" s="3" t="s">
        <v>3362</v>
      </c>
      <c r="AB232" s="3" t="s">
        <v>3363</v>
      </c>
      <c r="AC232" s="3" t="s">
        <v>3364</v>
      </c>
      <c r="AD232" s="3" t="s">
        <v>3587</v>
      </c>
      <c r="AE232" s="3" t="s">
        <v>3365</v>
      </c>
      <c r="AF232" s="3" t="s">
        <v>3588</v>
      </c>
      <c r="AG232" s="3" t="s">
        <v>3366</v>
      </c>
      <c r="AH232" s="3" t="s">
        <v>3368</v>
      </c>
      <c r="AI232" s="3" t="s">
        <v>3589</v>
      </c>
      <c r="AJ232" s="3" t="s">
        <v>3590</v>
      </c>
      <c r="AK232" s="3" t="s">
        <v>3369</v>
      </c>
      <c r="AL232" s="3" t="s">
        <v>3370</v>
      </c>
      <c r="AM232" s="3" t="s">
        <v>3371</v>
      </c>
      <c r="AN232" s="3" t="s">
        <v>3591</v>
      </c>
      <c r="AO232" s="3" t="s">
        <v>3372</v>
      </c>
      <c r="AP232" s="3" t="s">
        <v>3373</v>
      </c>
      <c r="AQ232" s="3" t="s">
        <v>3374</v>
      </c>
      <c r="AR232" s="3" t="s">
        <v>3375</v>
      </c>
      <c r="AS232" s="3" t="s">
        <v>3592</v>
      </c>
      <c r="AT232" s="3" t="s">
        <v>3593</v>
      </c>
      <c r="AU232" s="3" t="s">
        <v>3376</v>
      </c>
      <c r="AV232" s="3" t="s">
        <v>3377</v>
      </c>
      <c r="AW232" s="3" t="s">
        <v>3378</v>
      </c>
      <c r="AX232" s="3" t="s">
        <v>3379</v>
      </c>
      <c r="AY232" s="3" t="s">
        <v>3594</v>
      </c>
      <c r="AZ232" s="3" t="s">
        <v>3380</v>
      </c>
      <c r="BA232" s="3" t="s">
        <v>3381</v>
      </c>
      <c r="BB232" s="3" t="s">
        <v>3595</v>
      </c>
      <c r="BC232" s="3" t="s">
        <v>3596</v>
      </c>
      <c r="BD232" s="3" t="s">
        <v>3597</v>
      </c>
      <c r="BE232" s="3" t="s">
        <v>3382</v>
      </c>
      <c r="BF232" s="3" t="s">
        <v>3383</v>
      </c>
      <c r="BG232" s="3" t="s">
        <v>1556</v>
      </c>
      <c r="BH232" s="3" t="s">
        <v>3384</v>
      </c>
      <c r="BI232" s="3" t="s">
        <v>3598</v>
      </c>
      <c r="BJ232" s="3" t="s">
        <v>3385</v>
      </c>
      <c r="BK232" s="3" t="s">
        <v>3386</v>
      </c>
      <c r="BL232" t="s">
        <v>3387</v>
      </c>
      <c r="BM232" t="s">
        <v>3388</v>
      </c>
      <c r="BN232" t="s">
        <v>3599</v>
      </c>
      <c r="BO232" t="s">
        <v>3389</v>
      </c>
      <c r="BP232" t="s">
        <v>3600</v>
      </c>
      <c r="BQ232" t="s">
        <v>3390</v>
      </c>
      <c r="BR232" t="s">
        <v>3391</v>
      </c>
      <c r="BS232" t="s">
        <v>3392</v>
      </c>
      <c r="BT232" t="s">
        <v>3601</v>
      </c>
      <c r="BU232" t="s">
        <v>3393</v>
      </c>
      <c r="BV232" t="s">
        <v>3602</v>
      </c>
      <c r="BW232" t="s">
        <v>3394</v>
      </c>
      <c r="BX232" t="s">
        <v>3395</v>
      </c>
      <c r="BY232" t="s">
        <v>3396</v>
      </c>
      <c r="BZ232" t="s">
        <v>3603</v>
      </c>
      <c r="CA232" t="s">
        <v>3397</v>
      </c>
      <c r="CB232" t="s">
        <v>3398</v>
      </c>
      <c r="CC232" t="s">
        <v>3399</v>
      </c>
      <c r="CD232" t="s">
        <v>3400</v>
      </c>
      <c r="CE232" t="s">
        <v>3604</v>
      </c>
      <c r="CF232" t="s">
        <v>3401</v>
      </c>
      <c r="CG232" t="s">
        <v>3402</v>
      </c>
      <c r="CH232" t="s">
        <v>3605</v>
      </c>
      <c r="CI232" t="s">
        <v>3403</v>
      </c>
      <c r="CJ232" t="s">
        <v>3404</v>
      </c>
      <c r="CK232" t="s">
        <v>3606</v>
      </c>
      <c r="CL232" t="s">
        <v>3607</v>
      </c>
      <c r="CM232" t="s">
        <v>3608</v>
      </c>
      <c r="CN232" t="s">
        <v>3405</v>
      </c>
    </row>
    <row r="233" spans="1:92" x14ac:dyDescent="0.35">
      <c r="A233" s="3" t="s">
        <v>3368</v>
      </c>
      <c r="B233" s="3" t="s">
        <v>3344</v>
      </c>
      <c r="C233" s="3" t="s">
        <v>3345</v>
      </c>
      <c r="D233" s="3" t="s">
        <v>3346</v>
      </c>
      <c r="E233" s="3" t="s">
        <v>3347</v>
      </c>
      <c r="F233" s="3" t="s">
        <v>3348</v>
      </c>
      <c r="G233" s="3" t="s">
        <v>3580</v>
      </c>
      <c r="H233" s="3" t="s">
        <v>3349</v>
      </c>
      <c r="I233" s="3" t="s">
        <v>3350</v>
      </c>
      <c r="J233" s="3" t="s">
        <v>3351</v>
      </c>
      <c r="K233" s="3" t="s">
        <v>3581</v>
      </c>
      <c r="L233" s="3" t="s">
        <v>3582</v>
      </c>
      <c r="M233" s="3" t="s">
        <v>3583</v>
      </c>
      <c r="N233" s="3" t="s">
        <v>3352</v>
      </c>
      <c r="O233" s="3" t="s">
        <v>3353</v>
      </c>
      <c r="P233" s="3" t="s">
        <v>3354</v>
      </c>
      <c r="Q233" s="3" t="s">
        <v>3584</v>
      </c>
      <c r="R233" s="3" t="s">
        <v>3355</v>
      </c>
      <c r="S233" s="3" t="s">
        <v>3585</v>
      </c>
      <c r="T233" s="3" t="s">
        <v>3356</v>
      </c>
      <c r="U233" s="3" t="s">
        <v>3357</v>
      </c>
      <c r="V233" s="3" t="s">
        <v>3586</v>
      </c>
      <c r="W233" s="3" t="s">
        <v>3358</v>
      </c>
      <c r="X233" s="3" t="s">
        <v>3359</v>
      </c>
      <c r="Y233" s="3" t="s">
        <v>3360</v>
      </c>
      <c r="Z233" s="3" t="s">
        <v>3361</v>
      </c>
      <c r="AA233" s="3" t="s">
        <v>3362</v>
      </c>
      <c r="AB233" s="3" t="s">
        <v>3363</v>
      </c>
      <c r="AC233" s="3" t="s">
        <v>3364</v>
      </c>
      <c r="AD233" s="3" t="s">
        <v>3587</v>
      </c>
      <c r="AE233" s="3" t="s">
        <v>3365</v>
      </c>
      <c r="AF233" s="3" t="s">
        <v>3588</v>
      </c>
      <c r="AG233" s="3" t="s">
        <v>3366</v>
      </c>
      <c r="AH233" s="3" t="s">
        <v>3367</v>
      </c>
      <c r="AI233" s="3" t="s">
        <v>3589</v>
      </c>
      <c r="AJ233" s="3" t="s">
        <v>3590</v>
      </c>
      <c r="AK233" s="3" t="s">
        <v>3369</v>
      </c>
      <c r="AL233" s="3" t="s">
        <v>3370</v>
      </c>
      <c r="AM233" s="3" t="s">
        <v>3371</v>
      </c>
      <c r="AN233" s="3" t="s">
        <v>3591</v>
      </c>
      <c r="AO233" s="3" t="s">
        <v>3372</v>
      </c>
      <c r="AP233" s="3" t="s">
        <v>3373</v>
      </c>
      <c r="AQ233" s="3" t="s">
        <v>3374</v>
      </c>
      <c r="AR233" s="3" t="s">
        <v>3375</v>
      </c>
      <c r="AS233" s="3" t="s">
        <v>3592</v>
      </c>
      <c r="AT233" s="3" t="s">
        <v>3593</v>
      </c>
      <c r="AU233" s="3" t="s">
        <v>3376</v>
      </c>
      <c r="AV233" s="3" t="s">
        <v>3377</v>
      </c>
      <c r="AW233" s="3" t="s">
        <v>3378</v>
      </c>
      <c r="AX233" s="3" t="s">
        <v>3379</v>
      </c>
      <c r="AY233" s="3" t="s">
        <v>3594</v>
      </c>
      <c r="AZ233" s="3" t="s">
        <v>3380</v>
      </c>
      <c r="BA233" s="3" t="s">
        <v>3381</v>
      </c>
      <c r="BB233" s="3" t="s">
        <v>3595</v>
      </c>
      <c r="BC233" s="3" t="s">
        <v>3596</v>
      </c>
      <c r="BD233" s="3" t="s">
        <v>3597</v>
      </c>
      <c r="BE233" s="3" t="s">
        <v>3382</v>
      </c>
      <c r="BF233" s="3" t="s">
        <v>3383</v>
      </c>
      <c r="BG233" s="3" t="s">
        <v>1556</v>
      </c>
      <c r="BH233" s="3" t="s">
        <v>3384</v>
      </c>
      <c r="BI233" s="3" t="s">
        <v>3598</v>
      </c>
      <c r="BJ233" s="3" t="s">
        <v>3385</v>
      </c>
      <c r="BK233" s="3" t="s">
        <v>3386</v>
      </c>
      <c r="BL233" t="s">
        <v>3387</v>
      </c>
      <c r="BM233" t="s">
        <v>3388</v>
      </c>
      <c r="BN233" t="s">
        <v>3599</v>
      </c>
      <c r="BO233" t="s">
        <v>3389</v>
      </c>
      <c r="BP233" t="s">
        <v>3600</v>
      </c>
      <c r="BQ233" t="s">
        <v>3390</v>
      </c>
      <c r="BR233" t="s">
        <v>3391</v>
      </c>
      <c r="BS233" t="s">
        <v>3392</v>
      </c>
      <c r="BT233" t="s">
        <v>3601</v>
      </c>
      <c r="BU233" t="s">
        <v>3393</v>
      </c>
      <c r="BV233" t="s">
        <v>3602</v>
      </c>
      <c r="BW233" t="s">
        <v>3394</v>
      </c>
      <c r="BX233" t="s">
        <v>3395</v>
      </c>
      <c r="BY233" t="s">
        <v>3396</v>
      </c>
      <c r="BZ233" t="s">
        <v>3603</v>
      </c>
      <c r="CA233" t="s">
        <v>3397</v>
      </c>
      <c r="CB233" t="s">
        <v>3398</v>
      </c>
      <c r="CC233" t="s">
        <v>3399</v>
      </c>
      <c r="CD233" t="s">
        <v>3400</v>
      </c>
      <c r="CE233" t="s">
        <v>3604</v>
      </c>
      <c r="CF233" t="s">
        <v>3401</v>
      </c>
      <c r="CG233" t="s">
        <v>3402</v>
      </c>
      <c r="CH233" t="s">
        <v>3605</v>
      </c>
      <c r="CI233" t="s">
        <v>3403</v>
      </c>
      <c r="CJ233" t="s">
        <v>3404</v>
      </c>
      <c r="CK233" t="s">
        <v>3606</v>
      </c>
      <c r="CL233" t="s">
        <v>3607</v>
      </c>
      <c r="CM233" t="s">
        <v>3608</v>
      </c>
      <c r="CN233" t="s">
        <v>3405</v>
      </c>
    </row>
    <row r="234" spans="1:92" x14ac:dyDescent="0.35">
      <c r="A234" s="3" t="s">
        <v>3589</v>
      </c>
      <c r="B234" s="3" t="s">
        <v>3344</v>
      </c>
      <c r="C234" s="3" t="s">
        <v>3345</v>
      </c>
      <c r="D234" s="3" t="s">
        <v>3346</v>
      </c>
      <c r="E234" s="3" t="s">
        <v>3347</v>
      </c>
      <c r="F234" s="3" t="s">
        <v>3348</v>
      </c>
      <c r="G234" s="3" t="s">
        <v>3580</v>
      </c>
      <c r="H234" s="3" t="s">
        <v>3349</v>
      </c>
      <c r="I234" s="3" t="s">
        <v>3350</v>
      </c>
      <c r="J234" s="3" t="s">
        <v>3351</v>
      </c>
      <c r="K234" s="3" t="s">
        <v>3581</v>
      </c>
      <c r="L234" s="3" t="s">
        <v>3582</v>
      </c>
      <c r="M234" s="3" t="s">
        <v>3583</v>
      </c>
      <c r="N234" s="3" t="s">
        <v>3352</v>
      </c>
      <c r="O234" s="3" t="s">
        <v>3353</v>
      </c>
      <c r="P234" s="3" t="s">
        <v>3354</v>
      </c>
      <c r="Q234" s="3" t="s">
        <v>3584</v>
      </c>
      <c r="R234" s="3" t="s">
        <v>3355</v>
      </c>
      <c r="S234" s="3" t="s">
        <v>3585</v>
      </c>
      <c r="T234" s="3" t="s">
        <v>3356</v>
      </c>
      <c r="U234" s="3" t="s">
        <v>3357</v>
      </c>
      <c r="V234" s="3" t="s">
        <v>3586</v>
      </c>
      <c r="W234" s="3" t="s">
        <v>3358</v>
      </c>
      <c r="X234" s="3" t="s">
        <v>3359</v>
      </c>
      <c r="Y234" s="3" t="s">
        <v>3360</v>
      </c>
      <c r="Z234" s="3" t="s">
        <v>3361</v>
      </c>
      <c r="AA234" s="3" t="s">
        <v>3362</v>
      </c>
      <c r="AB234" s="3" t="s">
        <v>3363</v>
      </c>
      <c r="AC234" s="3" t="s">
        <v>3364</v>
      </c>
      <c r="AD234" s="3" t="s">
        <v>3587</v>
      </c>
      <c r="AE234" s="3" t="s">
        <v>3365</v>
      </c>
      <c r="AF234" s="3" t="s">
        <v>3588</v>
      </c>
      <c r="AG234" s="3" t="s">
        <v>3366</v>
      </c>
      <c r="AH234" s="3" t="s">
        <v>3367</v>
      </c>
      <c r="AI234" s="3" t="s">
        <v>3368</v>
      </c>
      <c r="AJ234" s="3" t="s">
        <v>3590</v>
      </c>
      <c r="AK234" s="3" t="s">
        <v>3369</v>
      </c>
      <c r="AL234" s="3" t="s">
        <v>3370</v>
      </c>
      <c r="AM234" s="3" t="s">
        <v>3371</v>
      </c>
      <c r="AN234" s="3" t="s">
        <v>3591</v>
      </c>
      <c r="AO234" s="3" t="s">
        <v>3372</v>
      </c>
      <c r="AP234" s="3" t="s">
        <v>3373</v>
      </c>
      <c r="AQ234" s="3" t="s">
        <v>3374</v>
      </c>
      <c r="AR234" s="3" t="s">
        <v>3375</v>
      </c>
      <c r="AS234" s="3" t="s">
        <v>3592</v>
      </c>
      <c r="AT234" s="3" t="s">
        <v>3593</v>
      </c>
      <c r="AU234" s="3" t="s">
        <v>3376</v>
      </c>
      <c r="AV234" s="3" t="s">
        <v>3377</v>
      </c>
      <c r="AW234" s="3" t="s">
        <v>3378</v>
      </c>
      <c r="AX234" s="3" t="s">
        <v>3379</v>
      </c>
      <c r="AY234" s="3" t="s">
        <v>3594</v>
      </c>
      <c r="AZ234" s="3" t="s">
        <v>3380</v>
      </c>
      <c r="BA234" s="3" t="s">
        <v>3381</v>
      </c>
      <c r="BB234" s="3" t="s">
        <v>3595</v>
      </c>
      <c r="BC234" s="3" t="s">
        <v>3596</v>
      </c>
      <c r="BD234" s="3" t="s">
        <v>3597</v>
      </c>
      <c r="BE234" s="3" t="s">
        <v>3382</v>
      </c>
      <c r="BF234" s="3" t="s">
        <v>3383</v>
      </c>
      <c r="BG234" s="3" t="s">
        <v>1556</v>
      </c>
      <c r="BH234" s="3" t="s">
        <v>3384</v>
      </c>
      <c r="BI234" s="3" t="s">
        <v>3598</v>
      </c>
      <c r="BJ234" s="3" t="s">
        <v>3385</v>
      </c>
      <c r="BK234" s="3" t="s">
        <v>3386</v>
      </c>
      <c r="BL234" t="s">
        <v>3387</v>
      </c>
      <c r="BM234" t="s">
        <v>3388</v>
      </c>
      <c r="BN234" t="s">
        <v>3599</v>
      </c>
      <c r="BO234" t="s">
        <v>3389</v>
      </c>
      <c r="BP234" t="s">
        <v>3600</v>
      </c>
      <c r="BQ234" t="s">
        <v>3390</v>
      </c>
      <c r="BR234" t="s">
        <v>3391</v>
      </c>
      <c r="BS234" t="s">
        <v>3392</v>
      </c>
      <c r="BT234" t="s">
        <v>3601</v>
      </c>
      <c r="BU234" t="s">
        <v>3393</v>
      </c>
      <c r="BV234" t="s">
        <v>3602</v>
      </c>
      <c r="BW234" t="s">
        <v>3394</v>
      </c>
      <c r="BX234" t="s">
        <v>3395</v>
      </c>
      <c r="BY234" t="s">
        <v>3396</v>
      </c>
      <c r="BZ234" t="s">
        <v>3603</v>
      </c>
      <c r="CA234" t="s">
        <v>3397</v>
      </c>
      <c r="CB234" t="s">
        <v>3398</v>
      </c>
      <c r="CC234" t="s">
        <v>3399</v>
      </c>
      <c r="CD234" t="s">
        <v>3400</v>
      </c>
      <c r="CE234" t="s">
        <v>3604</v>
      </c>
      <c r="CF234" t="s">
        <v>3401</v>
      </c>
      <c r="CG234" t="s">
        <v>3402</v>
      </c>
      <c r="CH234" t="s">
        <v>3605</v>
      </c>
      <c r="CI234" t="s">
        <v>3403</v>
      </c>
      <c r="CJ234" t="s">
        <v>3404</v>
      </c>
      <c r="CK234" t="s">
        <v>3606</v>
      </c>
      <c r="CL234" t="s">
        <v>3607</v>
      </c>
      <c r="CM234" t="s">
        <v>3608</v>
      </c>
      <c r="CN234" t="s">
        <v>3405</v>
      </c>
    </row>
    <row r="235" spans="1:92" x14ac:dyDescent="0.35">
      <c r="A235" s="3" t="s">
        <v>3590</v>
      </c>
      <c r="B235" s="3" t="s">
        <v>3344</v>
      </c>
      <c r="C235" s="3" t="s">
        <v>3345</v>
      </c>
      <c r="D235" s="3" t="s">
        <v>3346</v>
      </c>
      <c r="E235" s="3" t="s">
        <v>3347</v>
      </c>
      <c r="F235" s="3" t="s">
        <v>3348</v>
      </c>
      <c r="G235" s="3" t="s">
        <v>3580</v>
      </c>
      <c r="H235" s="3" t="s">
        <v>3349</v>
      </c>
      <c r="I235" s="3" t="s">
        <v>3350</v>
      </c>
      <c r="J235" s="3" t="s">
        <v>3351</v>
      </c>
      <c r="K235" s="3" t="s">
        <v>3581</v>
      </c>
      <c r="L235" s="3" t="s">
        <v>3582</v>
      </c>
      <c r="M235" s="3" t="s">
        <v>3583</v>
      </c>
      <c r="N235" s="3" t="s">
        <v>3352</v>
      </c>
      <c r="O235" s="3" t="s">
        <v>3353</v>
      </c>
      <c r="P235" s="3" t="s">
        <v>3354</v>
      </c>
      <c r="Q235" s="3" t="s">
        <v>3584</v>
      </c>
      <c r="R235" s="3" t="s">
        <v>3355</v>
      </c>
      <c r="S235" s="3" t="s">
        <v>3585</v>
      </c>
      <c r="T235" s="3" t="s">
        <v>3356</v>
      </c>
      <c r="U235" s="3" t="s">
        <v>3357</v>
      </c>
      <c r="V235" s="3" t="s">
        <v>3586</v>
      </c>
      <c r="W235" s="3" t="s">
        <v>3358</v>
      </c>
      <c r="X235" s="3" t="s">
        <v>3359</v>
      </c>
      <c r="Y235" s="3" t="s">
        <v>3360</v>
      </c>
      <c r="Z235" s="3" t="s">
        <v>3361</v>
      </c>
      <c r="AA235" s="3" t="s">
        <v>3362</v>
      </c>
      <c r="AB235" s="3" t="s">
        <v>3363</v>
      </c>
      <c r="AC235" s="3" t="s">
        <v>3364</v>
      </c>
      <c r="AD235" s="3" t="s">
        <v>3587</v>
      </c>
      <c r="AE235" s="3" t="s">
        <v>3365</v>
      </c>
      <c r="AF235" s="3" t="s">
        <v>3588</v>
      </c>
      <c r="AG235" s="3" t="s">
        <v>3366</v>
      </c>
      <c r="AH235" s="3" t="s">
        <v>3367</v>
      </c>
      <c r="AI235" s="3" t="s">
        <v>3368</v>
      </c>
      <c r="AJ235" s="3" t="s">
        <v>3589</v>
      </c>
      <c r="AK235" s="3" t="s">
        <v>3369</v>
      </c>
      <c r="AL235" s="3" t="s">
        <v>3370</v>
      </c>
      <c r="AM235" s="3" t="s">
        <v>3371</v>
      </c>
      <c r="AN235" s="3" t="s">
        <v>3591</v>
      </c>
      <c r="AO235" s="3" t="s">
        <v>3372</v>
      </c>
      <c r="AP235" s="3" t="s">
        <v>3373</v>
      </c>
      <c r="AQ235" s="3" t="s">
        <v>3374</v>
      </c>
      <c r="AR235" s="3" t="s">
        <v>3375</v>
      </c>
      <c r="AS235" s="3" t="s">
        <v>3592</v>
      </c>
      <c r="AT235" s="3" t="s">
        <v>3593</v>
      </c>
      <c r="AU235" s="3" t="s">
        <v>3376</v>
      </c>
      <c r="AV235" s="3" t="s">
        <v>3377</v>
      </c>
      <c r="AW235" s="3" t="s">
        <v>3378</v>
      </c>
      <c r="AX235" s="3" t="s">
        <v>3379</v>
      </c>
      <c r="AY235" s="3" t="s">
        <v>3594</v>
      </c>
      <c r="AZ235" s="3" t="s">
        <v>3380</v>
      </c>
      <c r="BA235" s="3" t="s">
        <v>3381</v>
      </c>
      <c r="BB235" s="3" t="s">
        <v>3595</v>
      </c>
      <c r="BC235" s="3" t="s">
        <v>3596</v>
      </c>
      <c r="BD235" s="3" t="s">
        <v>3597</v>
      </c>
      <c r="BE235" s="3" t="s">
        <v>3382</v>
      </c>
      <c r="BF235" s="3" t="s">
        <v>3383</v>
      </c>
      <c r="BG235" s="3" t="s">
        <v>1556</v>
      </c>
      <c r="BH235" s="3" t="s">
        <v>3384</v>
      </c>
      <c r="BI235" s="3" t="s">
        <v>3598</v>
      </c>
      <c r="BJ235" s="3" t="s">
        <v>3385</v>
      </c>
      <c r="BK235" s="3" t="s">
        <v>3386</v>
      </c>
      <c r="BL235" t="s">
        <v>3387</v>
      </c>
      <c r="BM235" t="s">
        <v>3388</v>
      </c>
      <c r="BN235" t="s">
        <v>3599</v>
      </c>
      <c r="BO235" t="s">
        <v>3389</v>
      </c>
      <c r="BP235" t="s">
        <v>3600</v>
      </c>
      <c r="BQ235" t="s">
        <v>3390</v>
      </c>
      <c r="BR235" t="s">
        <v>3391</v>
      </c>
      <c r="BS235" t="s">
        <v>3392</v>
      </c>
      <c r="BT235" t="s">
        <v>3601</v>
      </c>
      <c r="BU235" t="s">
        <v>3393</v>
      </c>
      <c r="BV235" t="s">
        <v>3602</v>
      </c>
      <c r="BW235" t="s">
        <v>3394</v>
      </c>
      <c r="BX235" t="s">
        <v>3395</v>
      </c>
      <c r="BY235" t="s">
        <v>3396</v>
      </c>
      <c r="BZ235" t="s">
        <v>3603</v>
      </c>
      <c r="CA235" t="s">
        <v>3397</v>
      </c>
      <c r="CB235" t="s">
        <v>3398</v>
      </c>
      <c r="CC235" t="s">
        <v>3399</v>
      </c>
      <c r="CD235" t="s">
        <v>3400</v>
      </c>
      <c r="CE235" t="s">
        <v>3604</v>
      </c>
      <c r="CF235" t="s">
        <v>3401</v>
      </c>
      <c r="CG235" t="s">
        <v>3402</v>
      </c>
      <c r="CH235" t="s">
        <v>3605</v>
      </c>
      <c r="CI235" t="s">
        <v>3403</v>
      </c>
      <c r="CJ235" t="s">
        <v>3404</v>
      </c>
      <c r="CK235" t="s">
        <v>3606</v>
      </c>
      <c r="CL235" t="s">
        <v>3607</v>
      </c>
      <c r="CM235" t="s">
        <v>3608</v>
      </c>
      <c r="CN235" t="s">
        <v>3405</v>
      </c>
    </row>
    <row r="236" spans="1:92" x14ac:dyDescent="0.35">
      <c r="A236" s="3" t="s">
        <v>3369</v>
      </c>
      <c r="B236" s="3" t="s">
        <v>3344</v>
      </c>
      <c r="C236" s="3" t="s">
        <v>3345</v>
      </c>
      <c r="D236" s="3" t="s">
        <v>3346</v>
      </c>
      <c r="E236" s="3" t="s">
        <v>3347</v>
      </c>
      <c r="F236" s="3" t="s">
        <v>3348</v>
      </c>
      <c r="G236" s="3" t="s">
        <v>3580</v>
      </c>
      <c r="H236" s="3" t="s">
        <v>3349</v>
      </c>
      <c r="I236" s="3" t="s">
        <v>3350</v>
      </c>
      <c r="J236" s="3" t="s">
        <v>3351</v>
      </c>
      <c r="K236" s="3" t="s">
        <v>3581</v>
      </c>
      <c r="L236" s="3" t="s">
        <v>3582</v>
      </c>
      <c r="M236" s="3" t="s">
        <v>3583</v>
      </c>
      <c r="N236" s="3" t="s">
        <v>3352</v>
      </c>
      <c r="O236" s="3" t="s">
        <v>3353</v>
      </c>
      <c r="P236" s="3" t="s">
        <v>3354</v>
      </c>
      <c r="Q236" s="3" t="s">
        <v>3584</v>
      </c>
      <c r="R236" s="3" t="s">
        <v>3355</v>
      </c>
      <c r="S236" s="3" t="s">
        <v>3585</v>
      </c>
      <c r="T236" s="3" t="s">
        <v>3356</v>
      </c>
      <c r="U236" s="3" t="s">
        <v>3357</v>
      </c>
      <c r="V236" s="3" t="s">
        <v>3586</v>
      </c>
      <c r="W236" s="3" t="s">
        <v>3358</v>
      </c>
      <c r="X236" s="3" t="s">
        <v>3359</v>
      </c>
      <c r="Y236" s="3" t="s">
        <v>3360</v>
      </c>
      <c r="Z236" s="3" t="s">
        <v>3361</v>
      </c>
      <c r="AA236" s="3" t="s">
        <v>3362</v>
      </c>
      <c r="AB236" s="3" t="s">
        <v>3363</v>
      </c>
      <c r="AC236" s="3" t="s">
        <v>3364</v>
      </c>
      <c r="AD236" s="3" t="s">
        <v>3587</v>
      </c>
      <c r="AE236" s="3" t="s">
        <v>3365</v>
      </c>
      <c r="AF236" s="3" t="s">
        <v>3588</v>
      </c>
      <c r="AG236" s="3" t="s">
        <v>3366</v>
      </c>
      <c r="AH236" s="3" t="s">
        <v>3367</v>
      </c>
      <c r="AI236" s="3" t="s">
        <v>3368</v>
      </c>
      <c r="AJ236" s="3" t="s">
        <v>3589</v>
      </c>
      <c r="AK236" s="3" t="s">
        <v>3590</v>
      </c>
      <c r="AL236" s="3" t="s">
        <v>3370</v>
      </c>
      <c r="AM236" s="3" t="s">
        <v>3371</v>
      </c>
      <c r="AN236" s="3" t="s">
        <v>3591</v>
      </c>
      <c r="AO236" s="3" t="s">
        <v>3372</v>
      </c>
      <c r="AP236" s="3" t="s">
        <v>3373</v>
      </c>
      <c r="AQ236" s="3" t="s">
        <v>3374</v>
      </c>
      <c r="AR236" s="3" t="s">
        <v>3375</v>
      </c>
      <c r="AS236" s="3" t="s">
        <v>3592</v>
      </c>
      <c r="AT236" s="3" t="s">
        <v>3593</v>
      </c>
      <c r="AU236" s="3" t="s">
        <v>3376</v>
      </c>
      <c r="AV236" s="3" t="s">
        <v>3377</v>
      </c>
      <c r="AW236" s="3" t="s">
        <v>3378</v>
      </c>
      <c r="AX236" s="3" t="s">
        <v>3379</v>
      </c>
      <c r="AY236" s="3" t="s">
        <v>3594</v>
      </c>
      <c r="AZ236" s="3" t="s">
        <v>3380</v>
      </c>
      <c r="BA236" s="3" t="s">
        <v>3381</v>
      </c>
      <c r="BB236" s="3" t="s">
        <v>3595</v>
      </c>
      <c r="BC236" s="3" t="s">
        <v>3596</v>
      </c>
      <c r="BD236" s="3" t="s">
        <v>3597</v>
      </c>
      <c r="BE236" s="3" t="s">
        <v>3382</v>
      </c>
      <c r="BF236" s="3" t="s">
        <v>3383</v>
      </c>
      <c r="BG236" s="3" t="s">
        <v>1556</v>
      </c>
      <c r="BH236" s="3" t="s">
        <v>3384</v>
      </c>
      <c r="BI236" s="3" t="s">
        <v>3598</v>
      </c>
      <c r="BJ236" s="3" t="s">
        <v>3385</v>
      </c>
      <c r="BK236" s="3" t="s">
        <v>3386</v>
      </c>
      <c r="BL236" t="s">
        <v>3387</v>
      </c>
      <c r="BM236" t="s">
        <v>3388</v>
      </c>
      <c r="BN236" t="s">
        <v>3599</v>
      </c>
      <c r="BO236" t="s">
        <v>3389</v>
      </c>
      <c r="BP236" t="s">
        <v>3600</v>
      </c>
      <c r="BQ236" t="s">
        <v>3390</v>
      </c>
      <c r="BR236" t="s">
        <v>3391</v>
      </c>
      <c r="BS236" t="s">
        <v>3392</v>
      </c>
      <c r="BT236" t="s">
        <v>3601</v>
      </c>
      <c r="BU236" t="s">
        <v>3393</v>
      </c>
      <c r="BV236" t="s">
        <v>3602</v>
      </c>
      <c r="BW236" t="s">
        <v>3394</v>
      </c>
      <c r="BX236" t="s">
        <v>3395</v>
      </c>
      <c r="BY236" t="s">
        <v>3396</v>
      </c>
      <c r="BZ236" t="s">
        <v>3603</v>
      </c>
      <c r="CA236" t="s">
        <v>3397</v>
      </c>
      <c r="CB236" t="s">
        <v>3398</v>
      </c>
      <c r="CC236" t="s">
        <v>3399</v>
      </c>
      <c r="CD236" t="s">
        <v>3400</v>
      </c>
      <c r="CE236" t="s">
        <v>3604</v>
      </c>
      <c r="CF236" t="s">
        <v>3401</v>
      </c>
      <c r="CG236" t="s">
        <v>3402</v>
      </c>
      <c r="CH236" t="s">
        <v>3605</v>
      </c>
      <c r="CI236" t="s">
        <v>3403</v>
      </c>
      <c r="CJ236" t="s">
        <v>3404</v>
      </c>
      <c r="CK236" t="s">
        <v>3606</v>
      </c>
      <c r="CL236" t="s">
        <v>3607</v>
      </c>
      <c r="CM236" t="s">
        <v>3608</v>
      </c>
      <c r="CN236" t="s">
        <v>3405</v>
      </c>
    </row>
    <row r="237" spans="1:92" x14ac:dyDescent="0.35">
      <c r="A237" s="3" t="s">
        <v>3370</v>
      </c>
      <c r="B237" s="3" t="s">
        <v>3344</v>
      </c>
      <c r="C237" s="3" t="s">
        <v>3345</v>
      </c>
      <c r="D237" s="3" t="s">
        <v>3346</v>
      </c>
      <c r="E237" s="3" t="s">
        <v>3347</v>
      </c>
      <c r="F237" s="3" t="s">
        <v>3348</v>
      </c>
      <c r="G237" s="3" t="s">
        <v>3580</v>
      </c>
      <c r="H237" s="3" t="s">
        <v>3349</v>
      </c>
      <c r="I237" s="3" t="s">
        <v>3350</v>
      </c>
      <c r="J237" s="3" t="s">
        <v>3351</v>
      </c>
      <c r="K237" s="3" t="s">
        <v>3581</v>
      </c>
      <c r="L237" s="3" t="s">
        <v>3582</v>
      </c>
      <c r="M237" s="3" t="s">
        <v>3583</v>
      </c>
      <c r="N237" s="3" t="s">
        <v>3352</v>
      </c>
      <c r="O237" s="3" t="s">
        <v>3353</v>
      </c>
      <c r="P237" s="3" t="s">
        <v>3354</v>
      </c>
      <c r="Q237" s="3" t="s">
        <v>3584</v>
      </c>
      <c r="R237" s="3" t="s">
        <v>3355</v>
      </c>
      <c r="S237" s="3" t="s">
        <v>3585</v>
      </c>
      <c r="T237" s="3" t="s">
        <v>3356</v>
      </c>
      <c r="U237" s="3" t="s">
        <v>3357</v>
      </c>
      <c r="V237" s="3" t="s">
        <v>3586</v>
      </c>
      <c r="W237" s="3" t="s">
        <v>3358</v>
      </c>
      <c r="X237" s="3" t="s">
        <v>3359</v>
      </c>
      <c r="Y237" s="3" t="s">
        <v>3360</v>
      </c>
      <c r="Z237" s="3" t="s">
        <v>3361</v>
      </c>
      <c r="AA237" s="3" t="s">
        <v>3362</v>
      </c>
      <c r="AB237" s="3" t="s">
        <v>3363</v>
      </c>
      <c r="AC237" s="3" t="s">
        <v>3364</v>
      </c>
      <c r="AD237" s="3" t="s">
        <v>3587</v>
      </c>
      <c r="AE237" s="3" t="s">
        <v>3365</v>
      </c>
      <c r="AF237" s="3" t="s">
        <v>3588</v>
      </c>
      <c r="AG237" s="3" t="s">
        <v>3366</v>
      </c>
      <c r="AH237" s="3" t="s">
        <v>3367</v>
      </c>
      <c r="AI237" s="3" t="s">
        <v>3368</v>
      </c>
      <c r="AJ237" s="3" t="s">
        <v>3589</v>
      </c>
      <c r="AK237" s="3" t="s">
        <v>3590</v>
      </c>
      <c r="AL237" s="3" t="s">
        <v>3369</v>
      </c>
      <c r="AM237" s="3" t="s">
        <v>3371</v>
      </c>
      <c r="AN237" s="3" t="s">
        <v>3591</v>
      </c>
      <c r="AO237" s="3" t="s">
        <v>3372</v>
      </c>
      <c r="AP237" s="3" t="s">
        <v>3373</v>
      </c>
      <c r="AQ237" s="3" t="s">
        <v>3374</v>
      </c>
      <c r="AR237" s="3" t="s">
        <v>3375</v>
      </c>
      <c r="AS237" s="3" t="s">
        <v>3592</v>
      </c>
      <c r="AT237" s="3" t="s">
        <v>3593</v>
      </c>
      <c r="AU237" s="3" t="s">
        <v>3376</v>
      </c>
      <c r="AV237" s="3" t="s">
        <v>3377</v>
      </c>
      <c r="AW237" s="3" t="s">
        <v>3378</v>
      </c>
      <c r="AX237" s="3" t="s">
        <v>3379</v>
      </c>
      <c r="AY237" s="3" t="s">
        <v>3594</v>
      </c>
      <c r="AZ237" s="3" t="s">
        <v>3380</v>
      </c>
      <c r="BA237" s="3" t="s">
        <v>3381</v>
      </c>
      <c r="BB237" s="3" t="s">
        <v>3595</v>
      </c>
      <c r="BC237" s="3" t="s">
        <v>3596</v>
      </c>
      <c r="BD237" s="3" t="s">
        <v>3597</v>
      </c>
      <c r="BE237" s="3" t="s">
        <v>3382</v>
      </c>
      <c r="BF237" s="3" t="s">
        <v>3383</v>
      </c>
      <c r="BG237" s="3" t="s">
        <v>1556</v>
      </c>
      <c r="BH237" s="3" t="s">
        <v>3384</v>
      </c>
      <c r="BI237" s="3" t="s">
        <v>3598</v>
      </c>
      <c r="BJ237" s="3" t="s">
        <v>3385</v>
      </c>
      <c r="BK237" s="3" t="s">
        <v>3386</v>
      </c>
      <c r="BL237" t="s">
        <v>3387</v>
      </c>
      <c r="BM237" t="s">
        <v>3388</v>
      </c>
      <c r="BN237" t="s">
        <v>3599</v>
      </c>
      <c r="BO237" t="s">
        <v>3389</v>
      </c>
      <c r="BP237" t="s">
        <v>3600</v>
      </c>
      <c r="BQ237" t="s">
        <v>3390</v>
      </c>
      <c r="BR237" t="s">
        <v>3391</v>
      </c>
      <c r="BS237" t="s">
        <v>3392</v>
      </c>
      <c r="BT237" t="s">
        <v>3601</v>
      </c>
      <c r="BU237" t="s">
        <v>3393</v>
      </c>
      <c r="BV237" t="s">
        <v>3602</v>
      </c>
      <c r="BW237" t="s">
        <v>3394</v>
      </c>
      <c r="BX237" t="s">
        <v>3395</v>
      </c>
      <c r="BY237" t="s">
        <v>3396</v>
      </c>
      <c r="BZ237" t="s">
        <v>3603</v>
      </c>
      <c r="CA237" t="s">
        <v>3397</v>
      </c>
      <c r="CB237" t="s">
        <v>3398</v>
      </c>
      <c r="CC237" t="s">
        <v>3399</v>
      </c>
      <c r="CD237" t="s">
        <v>3400</v>
      </c>
      <c r="CE237" t="s">
        <v>3604</v>
      </c>
      <c r="CF237" t="s">
        <v>3401</v>
      </c>
      <c r="CG237" t="s">
        <v>3402</v>
      </c>
      <c r="CH237" t="s">
        <v>3605</v>
      </c>
      <c r="CI237" t="s">
        <v>3403</v>
      </c>
      <c r="CJ237" t="s">
        <v>3404</v>
      </c>
      <c r="CK237" t="s">
        <v>3606</v>
      </c>
      <c r="CL237" t="s">
        <v>3607</v>
      </c>
      <c r="CM237" t="s">
        <v>3608</v>
      </c>
      <c r="CN237" t="s">
        <v>3405</v>
      </c>
    </row>
    <row r="238" spans="1:92" x14ac:dyDescent="0.35">
      <c r="A238" s="3" t="s">
        <v>3371</v>
      </c>
      <c r="B238" s="3" t="s">
        <v>3344</v>
      </c>
      <c r="C238" s="3" t="s">
        <v>3345</v>
      </c>
      <c r="D238" s="3" t="s">
        <v>3346</v>
      </c>
      <c r="E238" s="3" t="s">
        <v>3347</v>
      </c>
      <c r="F238" s="3" t="s">
        <v>3348</v>
      </c>
      <c r="G238" s="3" t="s">
        <v>3580</v>
      </c>
      <c r="H238" s="3" t="s">
        <v>3349</v>
      </c>
      <c r="I238" s="3" t="s">
        <v>3350</v>
      </c>
      <c r="J238" s="3" t="s">
        <v>3351</v>
      </c>
      <c r="K238" s="3" t="s">
        <v>3581</v>
      </c>
      <c r="L238" s="3" t="s">
        <v>3582</v>
      </c>
      <c r="M238" s="3" t="s">
        <v>3583</v>
      </c>
      <c r="N238" s="3" t="s">
        <v>3352</v>
      </c>
      <c r="O238" s="3" t="s">
        <v>3353</v>
      </c>
      <c r="P238" s="3" t="s">
        <v>3354</v>
      </c>
      <c r="Q238" s="3" t="s">
        <v>3584</v>
      </c>
      <c r="R238" s="3" t="s">
        <v>3355</v>
      </c>
      <c r="S238" s="3" t="s">
        <v>3585</v>
      </c>
      <c r="T238" s="3" t="s">
        <v>3356</v>
      </c>
      <c r="U238" s="3" t="s">
        <v>3357</v>
      </c>
      <c r="V238" s="3" t="s">
        <v>3586</v>
      </c>
      <c r="W238" s="3" t="s">
        <v>3358</v>
      </c>
      <c r="X238" s="3" t="s">
        <v>3359</v>
      </c>
      <c r="Y238" s="3" t="s">
        <v>3360</v>
      </c>
      <c r="Z238" s="3" t="s">
        <v>3361</v>
      </c>
      <c r="AA238" s="3" t="s">
        <v>3362</v>
      </c>
      <c r="AB238" s="3" t="s">
        <v>3363</v>
      </c>
      <c r="AC238" s="3" t="s">
        <v>3364</v>
      </c>
      <c r="AD238" s="3" t="s">
        <v>3587</v>
      </c>
      <c r="AE238" s="3" t="s">
        <v>3365</v>
      </c>
      <c r="AF238" s="3" t="s">
        <v>3588</v>
      </c>
      <c r="AG238" s="3" t="s">
        <v>3366</v>
      </c>
      <c r="AH238" s="3" t="s">
        <v>3367</v>
      </c>
      <c r="AI238" s="3" t="s">
        <v>3368</v>
      </c>
      <c r="AJ238" s="3" t="s">
        <v>3589</v>
      </c>
      <c r="AK238" s="3" t="s">
        <v>3590</v>
      </c>
      <c r="AL238" s="3" t="s">
        <v>3369</v>
      </c>
      <c r="AM238" s="3" t="s">
        <v>3370</v>
      </c>
      <c r="AN238" s="3" t="s">
        <v>3591</v>
      </c>
      <c r="AO238" s="3" t="s">
        <v>3372</v>
      </c>
      <c r="AP238" s="3" t="s">
        <v>3373</v>
      </c>
      <c r="AQ238" s="3" t="s">
        <v>3374</v>
      </c>
      <c r="AR238" s="3" t="s">
        <v>3375</v>
      </c>
      <c r="AS238" s="3" t="s">
        <v>3592</v>
      </c>
      <c r="AT238" s="3" t="s">
        <v>3593</v>
      </c>
      <c r="AU238" s="3" t="s">
        <v>3376</v>
      </c>
      <c r="AV238" s="3" t="s">
        <v>3377</v>
      </c>
      <c r="AW238" s="3" t="s">
        <v>3378</v>
      </c>
      <c r="AX238" s="3" t="s">
        <v>3379</v>
      </c>
      <c r="AY238" s="3" t="s">
        <v>3594</v>
      </c>
      <c r="AZ238" s="3" t="s">
        <v>3380</v>
      </c>
      <c r="BA238" s="3" t="s">
        <v>3381</v>
      </c>
      <c r="BB238" s="3" t="s">
        <v>3595</v>
      </c>
      <c r="BC238" s="3" t="s">
        <v>3596</v>
      </c>
      <c r="BD238" s="3" t="s">
        <v>3597</v>
      </c>
      <c r="BE238" s="3" t="s">
        <v>3382</v>
      </c>
      <c r="BF238" s="3" t="s">
        <v>3383</v>
      </c>
      <c r="BG238" s="3" t="s">
        <v>1556</v>
      </c>
      <c r="BH238" s="3" t="s">
        <v>3384</v>
      </c>
      <c r="BI238" s="3" t="s">
        <v>3598</v>
      </c>
      <c r="BJ238" s="3" t="s">
        <v>3385</v>
      </c>
      <c r="BK238" s="3" t="s">
        <v>3386</v>
      </c>
      <c r="BL238" t="s">
        <v>3387</v>
      </c>
      <c r="BM238" t="s">
        <v>3388</v>
      </c>
      <c r="BN238" t="s">
        <v>3599</v>
      </c>
      <c r="BO238" t="s">
        <v>3389</v>
      </c>
      <c r="BP238" t="s">
        <v>3600</v>
      </c>
      <c r="BQ238" t="s">
        <v>3390</v>
      </c>
      <c r="BR238" t="s">
        <v>3391</v>
      </c>
      <c r="BS238" t="s">
        <v>3392</v>
      </c>
      <c r="BT238" t="s">
        <v>3601</v>
      </c>
      <c r="BU238" t="s">
        <v>3393</v>
      </c>
      <c r="BV238" t="s">
        <v>3602</v>
      </c>
      <c r="BW238" t="s">
        <v>3394</v>
      </c>
      <c r="BX238" t="s">
        <v>3395</v>
      </c>
      <c r="BY238" t="s">
        <v>3396</v>
      </c>
      <c r="BZ238" t="s">
        <v>3603</v>
      </c>
      <c r="CA238" t="s">
        <v>3397</v>
      </c>
      <c r="CB238" t="s">
        <v>3398</v>
      </c>
      <c r="CC238" t="s">
        <v>3399</v>
      </c>
      <c r="CD238" t="s">
        <v>3400</v>
      </c>
      <c r="CE238" t="s">
        <v>3604</v>
      </c>
      <c r="CF238" t="s">
        <v>3401</v>
      </c>
      <c r="CG238" t="s">
        <v>3402</v>
      </c>
      <c r="CH238" t="s">
        <v>3605</v>
      </c>
      <c r="CI238" t="s">
        <v>3403</v>
      </c>
      <c r="CJ238" t="s">
        <v>3404</v>
      </c>
      <c r="CK238" t="s">
        <v>3606</v>
      </c>
      <c r="CL238" t="s">
        <v>3607</v>
      </c>
      <c r="CM238" t="s">
        <v>3608</v>
      </c>
      <c r="CN238" t="s">
        <v>3405</v>
      </c>
    </row>
    <row r="239" spans="1:92" x14ac:dyDescent="0.35">
      <c r="A239" s="3" t="s">
        <v>3591</v>
      </c>
      <c r="B239" s="3" t="s">
        <v>3344</v>
      </c>
      <c r="C239" s="3" t="s">
        <v>3345</v>
      </c>
      <c r="D239" s="3" t="s">
        <v>3346</v>
      </c>
      <c r="E239" s="3" t="s">
        <v>3347</v>
      </c>
      <c r="F239" s="3" t="s">
        <v>3348</v>
      </c>
      <c r="G239" s="3" t="s">
        <v>3580</v>
      </c>
      <c r="H239" s="3" t="s">
        <v>3349</v>
      </c>
      <c r="I239" s="3" t="s">
        <v>3350</v>
      </c>
      <c r="J239" s="3" t="s">
        <v>3351</v>
      </c>
      <c r="K239" s="3" t="s">
        <v>3581</v>
      </c>
      <c r="L239" s="3" t="s">
        <v>3582</v>
      </c>
      <c r="M239" s="3" t="s">
        <v>3583</v>
      </c>
      <c r="N239" s="3" t="s">
        <v>3352</v>
      </c>
      <c r="O239" s="3" t="s">
        <v>3353</v>
      </c>
      <c r="P239" s="3" t="s">
        <v>3354</v>
      </c>
      <c r="Q239" s="3" t="s">
        <v>3584</v>
      </c>
      <c r="R239" s="3" t="s">
        <v>3355</v>
      </c>
      <c r="S239" s="3" t="s">
        <v>3585</v>
      </c>
      <c r="T239" s="3" t="s">
        <v>3356</v>
      </c>
      <c r="U239" s="3" t="s">
        <v>3357</v>
      </c>
      <c r="V239" s="3" t="s">
        <v>3586</v>
      </c>
      <c r="W239" s="3" t="s">
        <v>3358</v>
      </c>
      <c r="X239" s="3" t="s">
        <v>3359</v>
      </c>
      <c r="Y239" s="3" t="s">
        <v>3360</v>
      </c>
      <c r="Z239" s="3" t="s">
        <v>3361</v>
      </c>
      <c r="AA239" s="3" t="s">
        <v>3362</v>
      </c>
      <c r="AB239" s="3" t="s">
        <v>3363</v>
      </c>
      <c r="AC239" s="3" t="s">
        <v>3364</v>
      </c>
      <c r="AD239" s="3" t="s">
        <v>3587</v>
      </c>
      <c r="AE239" s="3" t="s">
        <v>3365</v>
      </c>
      <c r="AF239" s="3" t="s">
        <v>3588</v>
      </c>
      <c r="AG239" s="3" t="s">
        <v>3366</v>
      </c>
      <c r="AH239" s="3" t="s">
        <v>3367</v>
      </c>
      <c r="AI239" s="3" t="s">
        <v>3368</v>
      </c>
      <c r="AJ239" s="3" t="s">
        <v>3589</v>
      </c>
      <c r="AK239" s="3" t="s">
        <v>3590</v>
      </c>
      <c r="AL239" s="3" t="s">
        <v>3369</v>
      </c>
      <c r="AM239" s="3" t="s">
        <v>3370</v>
      </c>
      <c r="AN239" s="3" t="s">
        <v>3371</v>
      </c>
      <c r="AO239" s="3" t="s">
        <v>3372</v>
      </c>
      <c r="AP239" s="3" t="s">
        <v>3373</v>
      </c>
      <c r="AQ239" s="3" t="s">
        <v>3374</v>
      </c>
      <c r="AR239" s="3" t="s">
        <v>3375</v>
      </c>
      <c r="AS239" s="3" t="s">
        <v>3592</v>
      </c>
      <c r="AT239" s="3" t="s">
        <v>3593</v>
      </c>
      <c r="AU239" s="3" t="s">
        <v>3376</v>
      </c>
      <c r="AV239" s="3" t="s">
        <v>3377</v>
      </c>
      <c r="AW239" s="3" t="s">
        <v>3378</v>
      </c>
      <c r="AX239" s="3" t="s">
        <v>3379</v>
      </c>
      <c r="AY239" s="3" t="s">
        <v>3594</v>
      </c>
      <c r="AZ239" s="3" t="s">
        <v>3380</v>
      </c>
      <c r="BA239" s="3" t="s">
        <v>3381</v>
      </c>
      <c r="BB239" s="3" t="s">
        <v>3595</v>
      </c>
      <c r="BC239" s="3" t="s">
        <v>3596</v>
      </c>
      <c r="BD239" s="3" t="s">
        <v>3597</v>
      </c>
      <c r="BE239" s="3" t="s">
        <v>3382</v>
      </c>
      <c r="BF239" s="3" t="s">
        <v>3383</v>
      </c>
      <c r="BG239" s="3" t="s">
        <v>1556</v>
      </c>
      <c r="BH239" s="3" t="s">
        <v>3384</v>
      </c>
      <c r="BI239" s="3" t="s">
        <v>3598</v>
      </c>
      <c r="BJ239" s="3" t="s">
        <v>3385</v>
      </c>
      <c r="BK239" s="3" t="s">
        <v>3386</v>
      </c>
      <c r="BL239" t="s">
        <v>3387</v>
      </c>
      <c r="BM239" t="s">
        <v>3388</v>
      </c>
      <c r="BN239" t="s">
        <v>3599</v>
      </c>
      <c r="BO239" t="s">
        <v>3389</v>
      </c>
      <c r="BP239" t="s">
        <v>3600</v>
      </c>
      <c r="BQ239" t="s">
        <v>3390</v>
      </c>
      <c r="BR239" t="s">
        <v>3391</v>
      </c>
      <c r="BS239" t="s">
        <v>3392</v>
      </c>
      <c r="BT239" t="s">
        <v>3601</v>
      </c>
      <c r="BU239" t="s">
        <v>3393</v>
      </c>
      <c r="BV239" t="s">
        <v>3602</v>
      </c>
      <c r="BW239" t="s">
        <v>3394</v>
      </c>
      <c r="BX239" t="s">
        <v>3395</v>
      </c>
      <c r="BY239" t="s">
        <v>3396</v>
      </c>
      <c r="BZ239" t="s">
        <v>3603</v>
      </c>
      <c r="CA239" t="s">
        <v>3397</v>
      </c>
      <c r="CB239" t="s">
        <v>3398</v>
      </c>
      <c r="CC239" t="s">
        <v>3399</v>
      </c>
      <c r="CD239" t="s">
        <v>3400</v>
      </c>
      <c r="CE239" t="s">
        <v>3604</v>
      </c>
      <c r="CF239" t="s">
        <v>3401</v>
      </c>
      <c r="CG239" t="s">
        <v>3402</v>
      </c>
      <c r="CH239" t="s">
        <v>3605</v>
      </c>
      <c r="CI239" t="s">
        <v>3403</v>
      </c>
      <c r="CJ239" t="s">
        <v>3404</v>
      </c>
      <c r="CK239" t="s">
        <v>3606</v>
      </c>
      <c r="CL239" t="s">
        <v>3607</v>
      </c>
      <c r="CM239" t="s">
        <v>3608</v>
      </c>
      <c r="CN239" t="s">
        <v>3405</v>
      </c>
    </row>
    <row r="240" spans="1:92" x14ac:dyDescent="0.35">
      <c r="A240" s="3" t="s">
        <v>3372</v>
      </c>
      <c r="B240" s="3" t="s">
        <v>3344</v>
      </c>
      <c r="C240" s="3" t="s">
        <v>3345</v>
      </c>
      <c r="D240" s="3" t="s">
        <v>3346</v>
      </c>
      <c r="E240" s="3" t="s">
        <v>3347</v>
      </c>
      <c r="F240" s="3" t="s">
        <v>3348</v>
      </c>
      <c r="G240" s="3" t="s">
        <v>3580</v>
      </c>
      <c r="H240" s="3" t="s">
        <v>3349</v>
      </c>
      <c r="I240" s="3" t="s">
        <v>3350</v>
      </c>
      <c r="J240" s="3" t="s">
        <v>3351</v>
      </c>
      <c r="K240" s="3" t="s">
        <v>3581</v>
      </c>
      <c r="L240" s="3" t="s">
        <v>3582</v>
      </c>
      <c r="M240" s="3" t="s">
        <v>3583</v>
      </c>
      <c r="N240" s="3" t="s">
        <v>3352</v>
      </c>
      <c r="O240" s="3" t="s">
        <v>3353</v>
      </c>
      <c r="P240" s="3" t="s">
        <v>3354</v>
      </c>
      <c r="Q240" s="3" t="s">
        <v>3584</v>
      </c>
      <c r="R240" s="3" t="s">
        <v>3355</v>
      </c>
      <c r="S240" s="3" t="s">
        <v>3585</v>
      </c>
      <c r="T240" s="3" t="s">
        <v>3356</v>
      </c>
      <c r="U240" s="3" t="s">
        <v>3357</v>
      </c>
      <c r="V240" s="3" t="s">
        <v>3586</v>
      </c>
      <c r="W240" s="3" t="s">
        <v>3358</v>
      </c>
      <c r="X240" s="3" t="s">
        <v>3359</v>
      </c>
      <c r="Y240" s="3" t="s">
        <v>3360</v>
      </c>
      <c r="Z240" s="3" t="s">
        <v>3361</v>
      </c>
      <c r="AA240" s="3" t="s">
        <v>3362</v>
      </c>
      <c r="AB240" s="3" t="s">
        <v>3363</v>
      </c>
      <c r="AC240" s="3" t="s">
        <v>3364</v>
      </c>
      <c r="AD240" s="3" t="s">
        <v>3587</v>
      </c>
      <c r="AE240" s="3" t="s">
        <v>3365</v>
      </c>
      <c r="AF240" s="3" t="s">
        <v>3588</v>
      </c>
      <c r="AG240" s="3" t="s">
        <v>3366</v>
      </c>
      <c r="AH240" s="3" t="s">
        <v>3367</v>
      </c>
      <c r="AI240" s="3" t="s">
        <v>3368</v>
      </c>
      <c r="AJ240" s="3" t="s">
        <v>3589</v>
      </c>
      <c r="AK240" s="3" t="s">
        <v>3590</v>
      </c>
      <c r="AL240" s="3" t="s">
        <v>3369</v>
      </c>
      <c r="AM240" s="3" t="s">
        <v>3370</v>
      </c>
      <c r="AN240" s="3" t="s">
        <v>3371</v>
      </c>
      <c r="AO240" s="3" t="s">
        <v>3591</v>
      </c>
      <c r="AP240" s="3" t="s">
        <v>3373</v>
      </c>
      <c r="AQ240" s="3" t="s">
        <v>3374</v>
      </c>
      <c r="AR240" s="3" t="s">
        <v>3375</v>
      </c>
      <c r="AS240" s="3" t="s">
        <v>3592</v>
      </c>
      <c r="AT240" s="3" t="s">
        <v>3593</v>
      </c>
      <c r="AU240" s="3" t="s">
        <v>3376</v>
      </c>
      <c r="AV240" s="3" t="s">
        <v>3377</v>
      </c>
      <c r="AW240" s="3" t="s">
        <v>3378</v>
      </c>
      <c r="AX240" s="3" t="s">
        <v>3379</v>
      </c>
      <c r="AY240" s="3" t="s">
        <v>3594</v>
      </c>
      <c r="AZ240" s="3" t="s">
        <v>3380</v>
      </c>
      <c r="BA240" s="3" t="s">
        <v>3381</v>
      </c>
      <c r="BB240" s="3" t="s">
        <v>3595</v>
      </c>
      <c r="BC240" s="3" t="s">
        <v>3596</v>
      </c>
      <c r="BD240" s="3" t="s">
        <v>3597</v>
      </c>
      <c r="BE240" s="3" t="s">
        <v>3382</v>
      </c>
      <c r="BF240" s="3" t="s">
        <v>3383</v>
      </c>
      <c r="BG240" s="3" t="s">
        <v>1556</v>
      </c>
      <c r="BH240" s="3" t="s">
        <v>3384</v>
      </c>
      <c r="BI240" s="3" t="s">
        <v>3598</v>
      </c>
      <c r="BJ240" s="3" t="s">
        <v>3385</v>
      </c>
      <c r="BK240" s="3" t="s">
        <v>3386</v>
      </c>
      <c r="BL240" t="s">
        <v>3387</v>
      </c>
      <c r="BM240" t="s">
        <v>3388</v>
      </c>
      <c r="BN240" t="s">
        <v>3599</v>
      </c>
      <c r="BO240" t="s">
        <v>3389</v>
      </c>
      <c r="BP240" t="s">
        <v>3600</v>
      </c>
      <c r="BQ240" t="s">
        <v>3390</v>
      </c>
      <c r="BR240" t="s">
        <v>3391</v>
      </c>
      <c r="BS240" t="s">
        <v>3392</v>
      </c>
      <c r="BT240" t="s">
        <v>3601</v>
      </c>
      <c r="BU240" t="s">
        <v>3393</v>
      </c>
      <c r="BV240" t="s">
        <v>3602</v>
      </c>
      <c r="BW240" t="s">
        <v>3394</v>
      </c>
      <c r="BX240" t="s">
        <v>3395</v>
      </c>
      <c r="BY240" t="s">
        <v>3396</v>
      </c>
      <c r="BZ240" t="s">
        <v>3603</v>
      </c>
      <c r="CA240" t="s">
        <v>3397</v>
      </c>
      <c r="CB240" t="s">
        <v>3398</v>
      </c>
      <c r="CC240" t="s">
        <v>3399</v>
      </c>
      <c r="CD240" t="s">
        <v>3400</v>
      </c>
      <c r="CE240" t="s">
        <v>3604</v>
      </c>
      <c r="CF240" t="s">
        <v>3401</v>
      </c>
      <c r="CG240" t="s">
        <v>3402</v>
      </c>
      <c r="CH240" t="s">
        <v>3605</v>
      </c>
      <c r="CI240" t="s">
        <v>3403</v>
      </c>
      <c r="CJ240" t="s">
        <v>3404</v>
      </c>
      <c r="CK240" t="s">
        <v>3606</v>
      </c>
      <c r="CL240" t="s">
        <v>3607</v>
      </c>
      <c r="CM240" t="s">
        <v>3608</v>
      </c>
      <c r="CN240" t="s">
        <v>3405</v>
      </c>
    </row>
    <row r="241" spans="1:92" x14ac:dyDescent="0.35">
      <c r="A241" s="3" t="s">
        <v>3373</v>
      </c>
      <c r="B241" s="3" t="s">
        <v>3344</v>
      </c>
      <c r="C241" s="3" t="s">
        <v>3345</v>
      </c>
      <c r="D241" s="3" t="s">
        <v>3346</v>
      </c>
      <c r="E241" s="3" t="s">
        <v>3347</v>
      </c>
      <c r="F241" s="3" t="s">
        <v>3348</v>
      </c>
      <c r="G241" s="3" t="s">
        <v>3580</v>
      </c>
      <c r="H241" s="3" t="s">
        <v>3349</v>
      </c>
      <c r="I241" s="3" t="s">
        <v>3350</v>
      </c>
      <c r="J241" s="3" t="s">
        <v>3351</v>
      </c>
      <c r="K241" s="3" t="s">
        <v>3581</v>
      </c>
      <c r="L241" s="3" t="s">
        <v>3582</v>
      </c>
      <c r="M241" s="3" t="s">
        <v>3583</v>
      </c>
      <c r="N241" s="3" t="s">
        <v>3352</v>
      </c>
      <c r="O241" s="3" t="s">
        <v>3353</v>
      </c>
      <c r="P241" s="3" t="s">
        <v>3354</v>
      </c>
      <c r="Q241" s="3" t="s">
        <v>3584</v>
      </c>
      <c r="R241" s="3" t="s">
        <v>3355</v>
      </c>
      <c r="S241" s="3" t="s">
        <v>3585</v>
      </c>
      <c r="T241" s="3" t="s">
        <v>3356</v>
      </c>
      <c r="U241" s="3" t="s">
        <v>3357</v>
      </c>
      <c r="V241" s="3" t="s">
        <v>3586</v>
      </c>
      <c r="W241" s="3" t="s">
        <v>3358</v>
      </c>
      <c r="X241" s="3" t="s">
        <v>3359</v>
      </c>
      <c r="Y241" s="3" t="s">
        <v>3360</v>
      </c>
      <c r="Z241" s="3" t="s">
        <v>3361</v>
      </c>
      <c r="AA241" s="3" t="s">
        <v>3362</v>
      </c>
      <c r="AB241" s="3" t="s">
        <v>3363</v>
      </c>
      <c r="AC241" s="3" t="s">
        <v>3364</v>
      </c>
      <c r="AD241" s="3" t="s">
        <v>3587</v>
      </c>
      <c r="AE241" s="3" t="s">
        <v>3365</v>
      </c>
      <c r="AF241" s="3" t="s">
        <v>3588</v>
      </c>
      <c r="AG241" s="3" t="s">
        <v>3366</v>
      </c>
      <c r="AH241" s="3" t="s">
        <v>3367</v>
      </c>
      <c r="AI241" s="3" t="s">
        <v>3368</v>
      </c>
      <c r="AJ241" s="3" t="s">
        <v>3589</v>
      </c>
      <c r="AK241" s="3" t="s">
        <v>3590</v>
      </c>
      <c r="AL241" s="3" t="s">
        <v>3369</v>
      </c>
      <c r="AM241" s="3" t="s">
        <v>3370</v>
      </c>
      <c r="AN241" s="3" t="s">
        <v>3371</v>
      </c>
      <c r="AO241" s="3" t="s">
        <v>3591</v>
      </c>
      <c r="AP241" s="3" t="s">
        <v>3372</v>
      </c>
      <c r="AQ241" s="3" t="s">
        <v>3374</v>
      </c>
      <c r="AR241" s="3" t="s">
        <v>3375</v>
      </c>
      <c r="AS241" s="3" t="s">
        <v>3592</v>
      </c>
      <c r="AT241" s="3" t="s">
        <v>3593</v>
      </c>
      <c r="AU241" s="3" t="s">
        <v>3376</v>
      </c>
      <c r="AV241" s="3" t="s">
        <v>3377</v>
      </c>
      <c r="AW241" s="3" t="s">
        <v>3378</v>
      </c>
      <c r="AX241" s="3" t="s">
        <v>3379</v>
      </c>
      <c r="AY241" s="3" t="s">
        <v>3594</v>
      </c>
      <c r="AZ241" s="3" t="s">
        <v>3380</v>
      </c>
      <c r="BA241" s="3" t="s">
        <v>3381</v>
      </c>
      <c r="BB241" s="3" t="s">
        <v>3595</v>
      </c>
      <c r="BC241" s="3" t="s">
        <v>3596</v>
      </c>
      <c r="BD241" s="3" t="s">
        <v>3597</v>
      </c>
      <c r="BE241" s="3" t="s">
        <v>3382</v>
      </c>
      <c r="BF241" s="3" t="s">
        <v>3383</v>
      </c>
      <c r="BG241" s="3" t="s">
        <v>1556</v>
      </c>
      <c r="BH241" s="3" t="s">
        <v>3384</v>
      </c>
      <c r="BI241" s="3" t="s">
        <v>3598</v>
      </c>
      <c r="BJ241" s="3" t="s">
        <v>3385</v>
      </c>
      <c r="BK241" s="3" t="s">
        <v>3386</v>
      </c>
      <c r="BL241" t="s">
        <v>3387</v>
      </c>
      <c r="BM241" t="s">
        <v>3388</v>
      </c>
      <c r="BN241" t="s">
        <v>3599</v>
      </c>
      <c r="BO241" t="s">
        <v>3389</v>
      </c>
      <c r="BP241" t="s">
        <v>3600</v>
      </c>
      <c r="BQ241" t="s">
        <v>3390</v>
      </c>
      <c r="BR241" t="s">
        <v>3391</v>
      </c>
      <c r="BS241" t="s">
        <v>3392</v>
      </c>
      <c r="BT241" t="s">
        <v>3601</v>
      </c>
      <c r="BU241" t="s">
        <v>3393</v>
      </c>
      <c r="BV241" t="s">
        <v>3602</v>
      </c>
      <c r="BW241" t="s">
        <v>3394</v>
      </c>
      <c r="BX241" t="s">
        <v>3395</v>
      </c>
      <c r="BY241" t="s">
        <v>3396</v>
      </c>
      <c r="BZ241" t="s">
        <v>3603</v>
      </c>
      <c r="CA241" t="s">
        <v>3397</v>
      </c>
      <c r="CB241" t="s">
        <v>3398</v>
      </c>
      <c r="CC241" t="s">
        <v>3399</v>
      </c>
      <c r="CD241" t="s">
        <v>3400</v>
      </c>
      <c r="CE241" t="s">
        <v>3604</v>
      </c>
      <c r="CF241" t="s">
        <v>3401</v>
      </c>
      <c r="CG241" t="s">
        <v>3402</v>
      </c>
      <c r="CH241" t="s">
        <v>3605</v>
      </c>
      <c r="CI241" t="s">
        <v>3403</v>
      </c>
      <c r="CJ241" t="s">
        <v>3404</v>
      </c>
      <c r="CK241" t="s">
        <v>3606</v>
      </c>
      <c r="CL241" t="s">
        <v>3607</v>
      </c>
      <c r="CM241" t="s">
        <v>3608</v>
      </c>
      <c r="CN241" t="s">
        <v>3405</v>
      </c>
    </row>
    <row r="242" spans="1:92" x14ac:dyDescent="0.35">
      <c r="A242" s="3" t="s">
        <v>3374</v>
      </c>
      <c r="B242" s="3" t="s">
        <v>3344</v>
      </c>
      <c r="C242" s="3" t="s">
        <v>3345</v>
      </c>
      <c r="D242" s="3" t="s">
        <v>3346</v>
      </c>
      <c r="E242" s="3" t="s">
        <v>3347</v>
      </c>
      <c r="F242" s="3" t="s">
        <v>3348</v>
      </c>
      <c r="G242" s="3" t="s">
        <v>3580</v>
      </c>
      <c r="H242" s="3" t="s">
        <v>3349</v>
      </c>
      <c r="I242" s="3" t="s">
        <v>3350</v>
      </c>
      <c r="J242" s="3" t="s">
        <v>3351</v>
      </c>
      <c r="K242" s="3" t="s">
        <v>3581</v>
      </c>
      <c r="L242" s="3" t="s">
        <v>3582</v>
      </c>
      <c r="M242" s="3" t="s">
        <v>3583</v>
      </c>
      <c r="N242" s="3" t="s">
        <v>3352</v>
      </c>
      <c r="O242" s="3" t="s">
        <v>3353</v>
      </c>
      <c r="P242" s="3" t="s">
        <v>3354</v>
      </c>
      <c r="Q242" s="3" t="s">
        <v>3584</v>
      </c>
      <c r="R242" s="3" t="s">
        <v>3355</v>
      </c>
      <c r="S242" s="3" t="s">
        <v>3585</v>
      </c>
      <c r="T242" s="3" t="s">
        <v>3356</v>
      </c>
      <c r="U242" s="3" t="s">
        <v>3357</v>
      </c>
      <c r="V242" s="3" t="s">
        <v>3586</v>
      </c>
      <c r="W242" s="3" t="s">
        <v>3358</v>
      </c>
      <c r="X242" s="3" t="s">
        <v>3359</v>
      </c>
      <c r="Y242" s="3" t="s">
        <v>3360</v>
      </c>
      <c r="Z242" s="3" t="s">
        <v>3361</v>
      </c>
      <c r="AA242" s="3" t="s">
        <v>3362</v>
      </c>
      <c r="AB242" s="3" t="s">
        <v>3363</v>
      </c>
      <c r="AC242" s="3" t="s">
        <v>3364</v>
      </c>
      <c r="AD242" s="3" t="s">
        <v>3587</v>
      </c>
      <c r="AE242" s="3" t="s">
        <v>3365</v>
      </c>
      <c r="AF242" s="3" t="s">
        <v>3588</v>
      </c>
      <c r="AG242" s="3" t="s">
        <v>3366</v>
      </c>
      <c r="AH242" s="3" t="s">
        <v>3367</v>
      </c>
      <c r="AI242" s="3" t="s">
        <v>3368</v>
      </c>
      <c r="AJ242" s="3" t="s">
        <v>3589</v>
      </c>
      <c r="AK242" s="3" t="s">
        <v>3590</v>
      </c>
      <c r="AL242" s="3" t="s">
        <v>3369</v>
      </c>
      <c r="AM242" s="3" t="s">
        <v>3370</v>
      </c>
      <c r="AN242" s="3" t="s">
        <v>3371</v>
      </c>
      <c r="AO242" s="3" t="s">
        <v>3591</v>
      </c>
      <c r="AP242" s="3" t="s">
        <v>3372</v>
      </c>
      <c r="AQ242" s="3" t="s">
        <v>3373</v>
      </c>
      <c r="AR242" s="3" t="s">
        <v>3375</v>
      </c>
      <c r="AS242" s="3" t="s">
        <v>3592</v>
      </c>
      <c r="AT242" s="3" t="s">
        <v>3593</v>
      </c>
      <c r="AU242" s="3" t="s">
        <v>3376</v>
      </c>
      <c r="AV242" s="3" t="s">
        <v>3377</v>
      </c>
      <c r="AW242" s="3" t="s">
        <v>3378</v>
      </c>
      <c r="AX242" s="3" t="s">
        <v>3379</v>
      </c>
      <c r="AY242" s="3" t="s">
        <v>3594</v>
      </c>
      <c r="AZ242" s="3" t="s">
        <v>3380</v>
      </c>
      <c r="BA242" s="3" t="s">
        <v>3381</v>
      </c>
      <c r="BB242" s="3" t="s">
        <v>3595</v>
      </c>
      <c r="BC242" s="3" t="s">
        <v>3596</v>
      </c>
      <c r="BD242" s="3" t="s">
        <v>3597</v>
      </c>
      <c r="BE242" s="3" t="s">
        <v>3382</v>
      </c>
      <c r="BF242" s="3" t="s">
        <v>3383</v>
      </c>
      <c r="BG242" s="3" t="s">
        <v>1556</v>
      </c>
      <c r="BH242" s="3" t="s">
        <v>3384</v>
      </c>
      <c r="BI242" s="3" t="s">
        <v>3598</v>
      </c>
      <c r="BJ242" s="3" t="s">
        <v>3385</v>
      </c>
      <c r="BK242" s="3" t="s">
        <v>3386</v>
      </c>
      <c r="BL242" t="s">
        <v>3387</v>
      </c>
      <c r="BM242" t="s">
        <v>3388</v>
      </c>
      <c r="BN242" t="s">
        <v>3599</v>
      </c>
      <c r="BO242" t="s">
        <v>3389</v>
      </c>
      <c r="BP242" t="s">
        <v>3600</v>
      </c>
      <c r="BQ242" t="s">
        <v>3390</v>
      </c>
      <c r="BR242" t="s">
        <v>3391</v>
      </c>
      <c r="BS242" t="s">
        <v>3392</v>
      </c>
      <c r="BT242" t="s">
        <v>3601</v>
      </c>
      <c r="BU242" t="s">
        <v>3393</v>
      </c>
      <c r="BV242" t="s">
        <v>3602</v>
      </c>
      <c r="BW242" t="s">
        <v>3394</v>
      </c>
      <c r="BX242" t="s">
        <v>3395</v>
      </c>
      <c r="BY242" t="s">
        <v>3396</v>
      </c>
      <c r="BZ242" t="s">
        <v>3603</v>
      </c>
      <c r="CA242" t="s">
        <v>3397</v>
      </c>
      <c r="CB242" t="s">
        <v>3398</v>
      </c>
      <c r="CC242" t="s">
        <v>3399</v>
      </c>
      <c r="CD242" t="s">
        <v>3400</v>
      </c>
      <c r="CE242" t="s">
        <v>3604</v>
      </c>
      <c r="CF242" t="s">
        <v>3401</v>
      </c>
      <c r="CG242" t="s">
        <v>3402</v>
      </c>
      <c r="CH242" t="s">
        <v>3605</v>
      </c>
      <c r="CI242" t="s">
        <v>3403</v>
      </c>
      <c r="CJ242" t="s">
        <v>3404</v>
      </c>
      <c r="CK242" t="s">
        <v>3606</v>
      </c>
      <c r="CL242" t="s">
        <v>3607</v>
      </c>
      <c r="CM242" t="s">
        <v>3608</v>
      </c>
      <c r="CN242" t="s">
        <v>3405</v>
      </c>
    </row>
    <row r="243" spans="1:92" x14ac:dyDescent="0.35">
      <c r="A243" s="3" t="s">
        <v>3375</v>
      </c>
      <c r="B243" s="3" t="s">
        <v>3344</v>
      </c>
      <c r="C243" s="3" t="s">
        <v>3345</v>
      </c>
      <c r="D243" s="3" t="s">
        <v>3346</v>
      </c>
      <c r="E243" s="3" t="s">
        <v>3347</v>
      </c>
      <c r="F243" s="3" t="s">
        <v>3348</v>
      </c>
      <c r="G243" s="3" t="s">
        <v>3580</v>
      </c>
      <c r="H243" s="3" t="s">
        <v>3349</v>
      </c>
      <c r="I243" s="3" t="s">
        <v>3350</v>
      </c>
      <c r="J243" s="3" t="s">
        <v>3351</v>
      </c>
      <c r="K243" s="3" t="s">
        <v>3581</v>
      </c>
      <c r="L243" s="3" t="s">
        <v>3582</v>
      </c>
      <c r="M243" s="3" t="s">
        <v>3583</v>
      </c>
      <c r="N243" s="3" t="s">
        <v>3352</v>
      </c>
      <c r="O243" s="3" t="s">
        <v>3353</v>
      </c>
      <c r="P243" s="3" t="s">
        <v>3354</v>
      </c>
      <c r="Q243" s="3" t="s">
        <v>3584</v>
      </c>
      <c r="R243" s="3" t="s">
        <v>3355</v>
      </c>
      <c r="S243" s="3" t="s">
        <v>3585</v>
      </c>
      <c r="T243" s="3" t="s">
        <v>3356</v>
      </c>
      <c r="U243" s="3" t="s">
        <v>3357</v>
      </c>
      <c r="V243" s="3" t="s">
        <v>3586</v>
      </c>
      <c r="W243" s="3" t="s">
        <v>3358</v>
      </c>
      <c r="X243" s="3" t="s">
        <v>3359</v>
      </c>
      <c r="Y243" s="3" t="s">
        <v>3360</v>
      </c>
      <c r="Z243" s="3" t="s">
        <v>3361</v>
      </c>
      <c r="AA243" s="3" t="s">
        <v>3362</v>
      </c>
      <c r="AB243" s="3" t="s">
        <v>3363</v>
      </c>
      <c r="AC243" s="3" t="s">
        <v>3364</v>
      </c>
      <c r="AD243" s="3" t="s">
        <v>3587</v>
      </c>
      <c r="AE243" s="3" t="s">
        <v>3365</v>
      </c>
      <c r="AF243" s="3" t="s">
        <v>3588</v>
      </c>
      <c r="AG243" s="3" t="s">
        <v>3366</v>
      </c>
      <c r="AH243" s="3" t="s">
        <v>3367</v>
      </c>
      <c r="AI243" s="3" t="s">
        <v>3368</v>
      </c>
      <c r="AJ243" s="3" t="s">
        <v>3589</v>
      </c>
      <c r="AK243" s="3" t="s">
        <v>3590</v>
      </c>
      <c r="AL243" s="3" t="s">
        <v>3369</v>
      </c>
      <c r="AM243" s="3" t="s">
        <v>3370</v>
      </c>
      <c r="AN243" s="3" t="s">
        <v>3371</v>
      </c>
      <c r="AO243" s="3" t="s">
        <v>3591</v>
      </c>
      <c r="AP243" s="3" t="s">
        <v>3372</v>
      </c>
      <c r="AQ243" s="3" t="s">
        <v>3373</v>
      </c>
      <c r="AR243" s="3" t="s">
        <v>3374</v>
      </c>
      <c r="AS243" s="3" t="s">
        <v>3592</v>
      </c>
      <c r="AT243" s="3" t="s">
        <v>3593</v>
      </c>
      <c r="AU243" s="3" t="s">
        <v>3376</v>
      </c>
      <c r="AV243" s="3" t="s">
        <v>3377</v>
      </c>
      <c r="AW243" s="3" t="s">
        <v>3378</v>
      </c>
      <c r="AX243" s="3" t="s">
        <v>3379</v>
      </c>
      <c r="AY243" s="3" t="s">
        <v>3594</v>
      </c>
      <c r="AZ243" s="3" t="s">
        <v>3380</v>
      </c>
      <c r="BA243" s="3" t="s">
        <v>3381</v>
      </c>
      <c r="BB243" s="3" t="s">
        <v>3595</v>
      </c>
      <c r="BC243" s="3" t="s">
        <v>3596</v>
      </c>
      <c r="BD243" s="3" t="s">
        <v>3597</v>
      </c>
      <c r="BE243" s="3" t="s">
        <v>3382</v>
      </c>
      <c r="BF243" s="3" t="s">
        <v>3383</v>
      </c>
      <c r="BG243" s="3" t="s">
        <v>1556</v>
      </c>
      <c r="BH243" s="3" t="s">
        <v>3384</v>
      </c>
      <c r="BI243" s="3" t="s">
        <v>3598</v>
      </c>
      <c r="BJ243" s="3" t="s">
        <v>3385</v>
      </c>
      <c r="BK243" s="3" t="s">
        <v>3386</v>
      </c>
      <c r="BL243" t="s">
        <v>3387</v>
      </c>
      <c r="BM243" t="s">
        <v>3388</v>
      </c>
      <c r="BN243" t="s">
        <v>3599</v>
      </c>
      <c r="BO243" t="s">
        <v>3389</v>
      </c>
      <c r="BP243" t="s">
        <v>3600</v>
      </c>
      <c r="BQ243" t="s">
        <v>3390</v>
      </c>
      <c r="BR243" t="s">
        <v>3391</v>
      </c>
      <c r="BS243" t="s">
        <v>3392</v>
      </c>
      <c r="BT243" t="s">
        <v>3601</v>
      </c>
      <c r="BU243" t="s">
        <v>3393</v>
      </c>
      <c r="BV243" t="s">
        <v>3602</v>
      </c>
      <c r="BW243" t="s">
        <v>3394</v>
      </c>
      <c r="BX243" t="s">
        <v>3395</v>
      </c>
      <c r="BY243" t="s">
        <v>3396</v>
      </c>
      <c r="BZ243" t="s">
        <v>3603</v>
      </c>
      <c r="CA243" t="s">
        <v>3397</v>
      </c>
      <c r="CB243" t="s">
        <v>3398</v>
      </c>
      <c r="CC243" t="s">
        <v>3399</v>
      </c>
      <c r="CD243" t="s">
        <v>3400</v>
      </c>
      <c r="CE243" t="s">
        <v>3604</v>
      </c>
      <c r="CF243" t="s">
        <v>3401</v>
      </c>
      <c r="CG243" t="s">
        <v>3402</v>
      </c>
      <c r="CH243" t="s">
        <v>3605</v>
      </c>
      <c r="CI243" t="s">
        <v>3403</v>
      </c>
      <c r="CJ243" t="s">
        <v>3404</v>
      </c>
      <c r="CK243" t="s">
        <v>3606</v>
      </c>
      <c r="CL243" t="s">
        <v>3607</v>
      </c>
      <c r="CM243" t="s">
        <v>3608</v>
      </c>
      <c r="CN243" t="s">
        <v>3405</v>
      </c>
    </row>
    <row r="244" spans="1:92" x14ac:dyDescent="0.35">
      <c r="A244" s="3" t="s">
        <v>3592</v>
      </c>
      <c r="B244" s="3" t="s">
        <v>3344</v>
      </c>
      <c r="C244" s="3" t="s">
        <v>3345</v>
      </c>
      <c r="D244" s="3" t="s">
        <v>3346</v>
      </c>
      <c r="E244" s="3" t="s">
        <v>3347</v>
      </c>
      <c r="F244" s="3" t="s">
        <v>3348</v>
      </c>
      <c r="G244" s="3" t="s">
        <v>3580</v>
      </c>
      <c r="H244" s="3" t="s">
        <v>3349</v>
      </c>
      <c r="I244" s="3" t="s">
        <v>3350</v>
      </c>
      <c r="J244" s="3" t="s">
        <v>3351</v>
      </c>
      <c r="K244" s="3" t="s">
        <v>3581</v>
      </c>
      <c r="L244" s="3" t="s">
        <v>3582</v>
      </c>
      <c r="M244" s="3" t="s">
        <v>3583</v>
      </c>
      <c r="N244" s="3" t="s">
        <v>3352</v>
      </c>
      <c r="O244" s="3" t="s">
        <v>3353</v>
      </c>
      <c r="P244" s="3" t="s">
        <v>3354</v>
      </c>
      <c r="Q244" s="3" t="s">
        <v>3584</v>
      </c>
      <c r="R244" s="3" t="s">
        <v>3355</v>
      </c>
      <c r="S244" s="3" t="s">
        <v>3585</v>
      </c>
      <c r="T244" s="3" t="s">
        <v>3356</v>
      </c>
      <c r="U244" s="3" t="s">
        <v>3357</v>
      </c>
      <c r="V244" s="3" t="s">
        <v>3586</v>
      </c>
      <c r="W244" s="3" t="s">
        <v>3358</v>
      </c>
      <c r="X244" s="3" t="s">
        <v>3359</v>
      </c>
      <c r="Y244" s="3" t="s">
        <v>3360</v>
      </c>
      <c r="Z244" s="3" t="s">
        <v>3361</v>
      </c>
      <c r="AA244" s="3" t="s">
        <v>3362</v>
      </c>
      <c r="AB244" s="3" t="s">
        <v>3363</v>
      </c>
      <c r="AC244" s="3" t="s">
        <v>3364</v>
      </c>
      <c r="AD244" s="3" t="s">
        <v>3587</v>
      </c>
      <c r="AE244" s="3" t="s">
        <v>3365</v>
      </c>
      <c r="AF244" s="3" t="s">
        <v>3588</v>
      </c>
      <c r="AG244" s="3" t="s">
        <v>3366</v>
      </c>
      <c r="AH244" s="3" t="s">
        <v>3367</v>
      </c>
      <c r="AI244" s="3" t="s">
        <v>3368</v>
      </c>
      <c r="AJ244" s="3" t="s">
        <v>3589</v>
      </c>
      <c r="AK244" s="3" t="s">
        <v>3590</v>
      </c>
      <c r="AL244" s="3" t="s">
        <v>3369</v>
      </c>
      <c r="AM244" s="3" t="s">
        <v>3370</v>
      </c>
      <c r="AN244" s="3" t="s">
        <v>3371</v>
      </c>
      <c r="AO244" s="3" t="s">
        <v>3591</v>
      </c>
      <c r="AP244" s="3" t="s">
        <v>3372</v>
      </c>
      <c r="AQ244" s="3" t="s">
        <v>3373</v>
      </c>
      <c r="AR244" s="3" t="s">
        <v>3374</v>
      </c>
      <c r="AS244" s="3" t="s">
        <v>3375</v>
      </c>
      <c r="AT244" s="3" t="s">
        <v>3593</v>
      </c>
      <c r="AU244" s="3" t="s">
        <v>3376</v>
      </c>
      <c r="AV244" s="3" t="s">
        <v>3377</v>
      </c>
      <c r="AW244" s="3" t="s">
        <v>3378</v>
      </c>
      <c r="AX244" s="3" t="s">
        <v>3379</v>
      </c>
      <c r="AY244" s="3" t="s">
        <v>3594</v>
      </c>
      <c r="AZ244" s="3" t="s">
        <v>3380</v>
      </c>
      <c r="BA244" s="3" t="s">
        <v>3381</v>
      </c>
      <c r="BB244" s="3" t="s">
        <v>3595</v>
      </c>
      <c r="BC244" s="3" t="s">
        <v>3596</v>
      </c>
      <c r="BD244" s="3" t="s">
        <v>3597</v>
      </c>
      <c r="BE244" s="3" t="s">
        <v>3382</v>
      </c>
      <c r="BF244" s="3" t="s">
        <v>3383</v>
      </c>
      <c r="BG244" s="3" t="s">
        <v>1556</v>
      </c>
      <c r="BH244" s="3" t="s">
        <v>3384</v>
      </c>
      <c r="BI244" s="3" t="s">
        <v>3598</v>
      </c>
      <c r="BJ244" s="3" t="s">
        <v>3385</v>
      </c>
      <c r="BK244" s="3" t="s">
        <v>3386</v>
      </c>
      <c r="BL244" t="s">
        <v>3387</v>
      </c>
      <c r="BM244" t="s">
        <v>3388</v>
      </c>
      <c r="BN244" t="s">
        <v>3599</v>
      </c>
      <c r="BO244" t="s">
        <v>3389</v>
      </c>
      <c r="BP244" t="s">
        <v>3600</v>
      </c>
      <c r="BQ244" t="s">
        <v>3390</v>
      </c>
      <c r="BR244" t="s">
        <v>3391</v>
      </c>
      <c r="BS244" t="s">
        <v>3392</v>
      </c>
      <c r="BT244" t="s">
        <v>3601</v>
      </c>
      <c r="BU244" t="s">
        <v>3393</v>
      </c>
      <c r="BV244" t="s">
        <v>3602</v>
      </c>
      <c r="BW244" t="s">
        <v>3394</v>
      </c>
      <c r="BX244" t="s">
        <v>3395</v>
      </c>
      <c r="BY244" t="s">
        <v>3396</v>
      </c>
      <c r="BZ244" t="s">
        <v>3603</v>
      </c>
      <c r="CA244" t="s">
        <v>3397</v>
      </c>
      <c r="CB244" t="s">
        <v>3398</v>
      </c>
      <c r="CC244" t="s">
        <v>3399</v>
      </c>
      <c r="CD244" t="s">
        <v>3400</v>
      </c>
      <c r="CE244" t="s">
        <v>3604</v>
      </c>
      <c r="CF244" t="s">
        <v>3401</v>
      </c>
      <c r="CG244" t="s">
        <v>3402</v>
      </c>
      <c r="CH244" t="s">
        <v>3605</v>
      </c>
      <c r="CI244" t="s">
        <v>3403</v>
      </c>
      <c r="CJ244" t="s">
        <v>3404</v>
      </c>
      <c r="CK244" t="s">
        <v>3606</v>
      </c>
      <c r="CL244" t="s">
        <v>3607</v>
      </c>
      <c r="CM244" t="s">
        <v>3608</v>
      </c>
      <c r="CN244" t="s">
        <v>3405</v>
      </c>
    </row>
    <row r="245" spans="1:92" x14ac:dyDescent="0.35">
      <c r="A245" s="3" t="s">
        <v>3593</v>
      </c>
      <c r="B245" s="3" t="s">
        <v>3344</v>
      </c>
      <c r="C245" s="3" t="s">
        <v>3345</v>
      </c>
      <c r="D245" s="3" t="s">
        <v>3346</v>
      </c>
      <c r="E245" s="3" t="s">
        <v>3347</v>
      </c>
      <c r="F245" s="3" t="s">
        <v>3348</v>
      </c>
      <c r="G245" s="3" t="s">
        <v>3580</v>
      </c>
      <c r="H245" s="3" t="s">
        <v>3349</v>
      </c>
      <c r="I245" s="3" t="s">
        <v>3350</v>
      </c>
      <c r="J245" s="3" t="s">
        <v>3351</v>
      </c>
      <c r="K245" s="3" t="s">
        <v>3581</v>
      </c>
      <c r="L245" s="3" t="s">
        <v>3582</v>
      </c>
      <c r="M245" s="3" t="s">
        <v>3583</v>
      </c>
      <c r="N245" s="3" t="s">
        <v>3352</v>
      </c>
      <c r="O245" s="3" t="s">
        <v>3353</v>
      </c>
      <c r="P245" s="3" t="s">
        <v>3354</v>
      </c>
      <c r="Q245" s="3" t="s">
        <v>3584</v>
      </c>
      <c r="R245" s="3" t="s">
        <v>3355</v>
      </c>
      <c r="S245" s="3" t="s">
        <v>3585</v>
      </c>
      <c r="T245" s="3" t="s">
        <v>3356</v>
      </c>
      <c r="U245" s="3" t="s">
        <v>3357</v>
      </c>
      <c r="V245" s="3" t="s">
        <v>3586</v>
      </c>
      <c r="W245" s="3" t="s">
        <v>3358</v>
      </c>
      <c r="X245" s="3" t="s">
        <v>3359</v>
      </c>
      <c r="Y245" s="3" t="s">
        <v>3360</v>
      </c>
      <c r="Z245" s="3" t="s">
        <v>3361</v>
      </c>
      <c r="AA245" s="3" t="s">
        <v>3362</v>
      </c>
      <c r="AB245" s="3" t="s">
        <v>3363</v>
      </c>
      <c r="AC245" s="3" t="s">
        <v>3364</v>
      </c>
      <c r="AD245" s="3" t="s">
        <v>3587</v>
      </c>
      <c r="AE245" s="3" t="s">
        <v>3365</v>
      </c>
      <c r="AF245" s="3" t="s">
        <v>3588</v>
      </c>
      <c r="AG245" s="3" t="s">
        <v>3366</v>
      </c>
      <c r="AH245" s="3" t="s">
        <v>3367</v>
      </c>
      <c r="AI245" s="3" t="s">
        <v>3368</v>
      </c>
      <c r="AJ245" s="3" t="s">
        <v>3589</v>
      </c>
      <c r="AK245" s="3" t="s">
        <v>3590</v>
      </c>
      <c r="AL245" s="3" t="s">
        <v>3369</v>
      </c>
      <c r="AM245" s="3" t="s">
        <v>3370</v>
      </c>
      <c r="AN245" s="3" t="s">
        <v>3371</v>
      </c>
      <c r="AO245" s="3" t="s">
        <v>3591</v>
      </c>
      <c r="AP245" s="3" t="s">
        <v>3372</v>
      </c>
      <c r="AQ245" s="3" t="s">
        <v>3373</v>
      </c>
      <c r="AR245" s="3" t="s">
        <v>3374</v>
      </c>
      <c r="AS245" s="3" t="s">
        <v>3375</v>
      </c>
      <c r="AT245" s="3" t="s">
        <v>3592</v>
      </c>
      <c r="AU245" s="3" t="s">
        <v>3376</v>
      </c>
      <c r="AV245" s="3" t="s">
        <v>3377</v>
      </c>
      <c r="AW245" s="3" t="s">
        <v>3378</v>
      </c>
      <c r="AX245" s="3" t="s">
        <v>3379</v>
      </c>
      <c r="AY245" s="3" t="s">
        <v>3594</v>
      </c>
      <c r="AZ245" s="3" t="s">
        <v>3380</v>
      </c>
      <c r="BA245" s="3" t="s">
        <v>3381</v>
      </c>
      <c r="BB245" s="3" t="s">
        <v>3595</v>
      </c>
      <c r="BC245" s="3" t="s">
        <v>3596</v>
      </c>
      <c r="BD245" s="3" t="s">
        <v>3597</v>
      </c>
      <c r="BE245" s="3" t="s">
        <v>3382</v>
      </c>
      <c r="BF245" s="3" t="s">
        <v>3383</v>
      </c>
      <c r="BG245" s="3" t="s">
        <v>1556</v>
      </c>
      <c r="BH245" s="3" t="s">
        <v>3384</v>
      </c>
      <c r="BI245" s="3" t="s">
        <v>3598</v>
      </c>
      <c r="BJ245" s="3" t="s">
        <v>3385</v>
      </c>
      <c r="BK245" s="3" t="s">
        <v>3386</v>
      </c>
      <c r="BL245" t="s">
        <v>3387</v>
      </c>
      <c r="BM245" t="s">
        <v>3388</v>
      </c>
      <c r="BN245" t="s">
        <v>3599</v>
      </c>
      <c r="BO245" t="s">
        <v>3389</v>
      </c>
      <c r="BP245" t="s">
        <v>3600</v>
      </c>
      <c r="BQ245" t="s">
        <v>3390</v>
      </c>
      <c r="BR245" t="s">
        <v>3391</v>
      </c>
      <c r="BS245" t="s">
        <v>3392</v>
      </c>
      <c r="BT245" t="s">
        <v>3601</v>
      </c>
      <c r="BU245" t="s">
        <v>3393</v>
      </c>
      <c r="BV245" t="s">
        <v>3602</v>
      </c>
      <c r="BW245" t="s">
        <v>3394</v>
      </c>
      <c r="BX245" t="s">
        <v>3395</v>
      </c>
      <c r="BY245" t="s">
        <v>3396</v>
      </c>
      <c r="BZ245" t="s">
        <v>3603</v>
      </c>
      <c r="CA245" t="s">
        <v>3397</v>
      </c>
      <c r="CB245" t="s">
        <v>3398</v>
      </c>
      <c r="CC245" t="s">
        <v>3399</v>
      </c>
      <c r="CD245" t="s">
        <v>3400</v>
      </c>
      <c r="CE245" t="s">
        <v>3604</v>
      </c>
      <c r="CF245" t="s">
        <v>3401</v>
      </c>
      <c r="CG245" t="s">
        <v>3402</v>
      </c>
      <c r="CH245" t="s">
        <v>3605</v>
      </c>
      <c r="CI245" t="s">
        <v>3403</v>
      </c>
      <c r="CJ245" t="s">
        <v>3404</v>
      </c>
      <c r="CK245" t="s">
        <v>3606</v>
      </c>
      <c r="CL245" t="s">
        <v>3607</v>
      </c>
      <c r="CM245" t="s">
        <v>3608</v>
      </c>
      <c r="CN245" t="s">
        <v>3405</v>
      </c>
    </row>
    <row r="246" spans="1:92" x14ac:dyDescent="0.35">
      <c r="A246" s="3" t="s">
        <v>3376</v>
      </c>
      <c r="B246" s="3" t="s">
        <v>3344</v>
      </c>
      <c r="C246" s="3" t="s">
        <v>3345</v>
      </c>
      <c r="D246" s="3" t="s">
        <v>3346</v>
      </c>
      <c r="E246" s="3" t="s">
        <v>3347</v>
      </c>
      <c r="F246" s="3" t="s">
        <v>3348</v>
      </c>
      <c r="G246" s="3" t="s">
        <v>3580</v>
      </c>
      <c r="H246" s="3" t="s">
        <v>3349</v>
      </c>
      <c r="I246" s="3" t="s">
        <v>3350</v>
      </c>
      <c r="J246" s="3" t="s">
        <v>3351</v>
      </c>
      <c r="K246" s="3" t="s">
        <v>3581</v>
      </c>
      <c r="L246" s="3" t="s">
        <v>3582</v>
      </c>
      <c r="M246" s="3" t="s">
        <v>3583</v>
      </c>
      <c r="N246" s="3" t="s">
        <v>3352</v>
      </c>
      <c r="O246" s="3" t="s">
        <v>3353</v>
      </c>
      <c r="P246" s="3" t="s">
        <v>3354</v>
      </c>
      <c r="Q246" s="3" t="s">
        <v>3584</v>
      </c>
      <c r="R246" s="3" t="s">
        <v>3355</v>
      </c>
      <c r="S246" s="3" t="s">
        <v>3585</v>
      </c>
      <c r="T246" s="3" t="s">
        <v>3356</v>
      </c>
      <c r="U246" s="3" t="s">
        <v>3357</v>
      </c>
      <c r="V246" s="3" t="s">
        <v>3586</v>
      </c>
      <c r="W246" s="3" t="s">
        <v>3358</v>
      </c>
      <c r="X246" s="3" t="s">
        <v>3359</v>
      </c>
      <c r="Y246" s="3" t="s">
        <v>3360</v>
      </c>
      <c r="Z246" s="3" t="s">
        <v>3361</v>
      </c>
      <c r="AA246" s="3" t="s">
        <v>3362</v>
      </c>
      <c r="AB246" s="3" t="s">
        <v>3363</v>
      </c>
      <c r="AC246" s="3" t="s">
        <v>3364</v>
      </c>
      <c r="AD246" s="3" t="s">
        <v>3587</v>
      </c>
      <c r="AE246" s="3" t="s">
        <v>3365</v>
      </c>
      <c r="AF246" s="3" t="s">
        <v>3588</v>
      </c>
      <c r="AG246" s="3" t="s">
        <v>3366</v>
      </c>
      <c r="AH246" s="3" t="s">
        <v>3367</v>
      </c>
      <c r="AI246" s="3" t="s">
        <v>3368</v>
      </c>
      <c r="AJ246" s="3" t="s">
        <v>3589</v>
      </c>
      <c r="AK246" s="3" t="s">
        <v>3590</v>
      </c>
      <c r="AL246" s="3" t="s">
        <v>3369</v>
      </c>
      <c r="AM246" s="3" t="s">
        <v>3370</v>
      </c>
      <c r="AN246" s="3" t="s">
        <v>3371</v>
      </c>
      <c r="AO246" s="3" t="s">
        <v>3591</v>
      </c>
      <c r="AP246" s="3" t="s">
        <v>3372</v>
      </c>
      <c r="AQ246" s="3" t="s">
        <v>3373</v>
      </c>
      <c r="AR246" s="3" t="s">
        <v>3374</v>
      </c>
      <c r="AS246" s="3" t="s">
        <v>3375</v>
      </c>
      <c r="AT246" s="3" t="s">
        <v>3592</v>
      </c>
      <c r="AU246" s="3" t="s">
        <v>3593</v>
      </c>
      <c r="AV246" s="3" t="s">
        <v>3377</v>
      </c>
      <c r="AW246" s="3" t="s">
        <v>3378</v>
      </c>
      <c r="AX246" s="3" t="s">
        <v>3379</v>
      </c>
      <c r="AY246" s="3" t="s">
        <v>3594</v>
      </c>
      <c r="AZ246" s="3" t="s">
        <v>3380</v>
      </c>
      <c r="BA246" s="3" t="s">
        <v>3381</v>
      </c>
      <c r="BB246" s="3" t="s">
        <v>3595</v>
      </c>
      <c r="BC246" s="3" t="s">
        <v>3596</v>
      </c>
      <c r="BD246" s="3" t="s">
        <v>3597</v>
      </c>
      <c r="BE246" s="3" t="s">
        <v>3382</v>
      </c>
      <c r="BF246" s="3" t="s">
        <v>3383</v>
      </c>
      <c r="BG246" s="3" t="s">
        <v>1556</v>
      </c>
      <c r="BH246" s="3" t="s">
        <v>3384</v>
      </c>
      <c r="BI246" s="3" t="s">
        <v>3598</v>
      </c>
      <c r="BJ246" s="3" t="s">
        <v>3385</v>
      </c>
      <c r="BK246" s="3" t="s">
        <v>3386</v>
      </c>
      <c r="BL246" t="s">
        <v>3387</v>
      </c>
      <c r="BM246" t="s">
        <v>3388</v>
      </c>
      <c r="BN246" t="s">
        <v>3599</v>
      </c>
      <c r="BO246" t="s">
        <v>3389</v>
      </c>
      <c r="BP246" t="s">
        <v>3600</v>
      </c>
      <c r="BQ246" t="s">
        <v>3390</v>
      </c>
      <c r="BR246" t="s">
        <v>3391</v>
      </c>
      <c r="BS246" t="s">
        <v>3392</v>
      </c>
      <c r="BT246" t="s">
        <v>3601</v>
      </c>
      <c r="BU246" t="s">
        <v>3393</v>
      </c>
      <c r="BV246" t="s">
        <v>3602</v>
      </c>
      <c r="BW246" t="s">
        <v>3394</v>
      </c>
      <c r="BX246" t="s">
        <v>3395</v>
      </c>
      <c r="BY246" t="s">
        <v>3396</v>
      </c>
      <c r="BZ246" t="s">
        <v>3603</v>
      </c>
      <c r="CA246" t="s">
        <v>3397</v>
      </c>
      <c r="CB246" t="s">
        <v>3398</v>
      </c>
      <c r="CC246" t="s">
        <v>3399</v>
      </c>
      <c r="CD246" t="s">
        <v>3400</v>
      </c>
      <c r="CE246" t="s">
        <v>3604</v>
      </c>
      <c r="CF246" t="s">
        <v>3401</v>
      </c>
      <c r="CG246" t="s">
        <v>3402</v>
      </c>
      <c r="CH246" t="s">
        <v>3605</v>
      </c>
      <c r="CI246" t="s">
        <v>3403</v>
      </c>
      <c r="CJ246" t="s">
        <v>3404</v>
      </c>
      <c r="CK246" t="s">
        <v>3606</v>
      </c>
      <c r="CL246" t="s">
        <v>3607</v>
      </c>
      <c r="CM246" t="s">
        <v>3608</v>
      </c>
      <c r="CN246" t="s">
        <v>3405</v>
      </c>
    </row>
    <row r="247" spans="1:92" x14ac:dyDescent="0.35">
      <c r="A247" s="3" t="s">
        <v>3377</v>
      </c>
      <c r="B247" s="3" t="s">
        <v>3344</v>
      </c>
      <c r="C247" s="3" t="s">
        <v>3345</v>
      </c>
      <c r="D247" s="3" t="s">
        <v>3346</v>
      </c>
      <c r="E247" s="3" t="s">
        <v>3347</v>
      </c>
      <c r="F247" s="3" t="s">
        <v>3348</v>
      </c>
      <c r="G247" s="3" t="s">
        <v>3580</v>
      </c>
      <c r="H247" s="3" t="s">
        <v>3349</v>
      </c>
      <c r="I247" s="3" t="s">
        <v>3350</v>
      </c>
      <c r="J247" s="3" t="s">
        <v>3351</v>
      </c>
      <c r="K247" s="3" t="s">
        <v>3581</v>
      </c>
      <c r="L247" s="3" t="s">
        <v>3582</v>
      </c>
      <c r="M247" s="3" t="s">
        <v>3583</v>
      </c>
      <c r="N247" s="3" t="s">
        <v>3352</v>
      </c>
      <c r="O247" s="3" t="s">
        <v>3353</v>
      </c>
      <c r="P247" s="3" t="s">
        <v>3354</v>
      </c>
      <c r="Q247" s="3" t="s">
        <v>3584</v>
      </c>
      <c r="R247" s="3" t="s">
        <v>3355</v>
      </c>
      <c r="S247" s="3" t="s">
        <v>3585</v>
      </c>
      <c r="T247" s="3" t="s">
        <v>3356</v>
      </c>
      <c r="U247" s="3" t="s">
        <v>3357</v>
      </c>
      <c r="V247" s="3" t="s">
        <v>3586</v>
      </c>
      <c r="W247" s="3" t="s">
        <v>3358</v>
      </c>
      <c r="X247" s="3" t="s">
        <v>3359</v>
      </c>
      <c r="Y247" s="3" t="s">
        <v>3360</v>
      </c>
      <c r="Z247" s="3" t="s">
        <v>3361</v>
      </c>
      <c r="AA247" s="3" t="s">
        <v>3362</v>
      </c>
      <c r="AB247" s="3" t="s">
        <v>3363</v>
      </c>
      <c r="AC247" s="3" t="s">
        <v>3364</v>
      </c>
      <c r="AD247" s="3" t="s">
        <v>3587</v>
      </c>
      <c r="AE247" s="3" t="s">
        <v>3365</v>
      </c>
      <c r="AF247" s="3" t="s">
        <v>3588</v>
      </c>
      <c r="AG247" s="3" t="s">
        <v>3366</v>
      </c>
      <c r="AH247" s="3" t="s">
        <v>3367</v>
      </c>
      <c r="AI247" s="3" t="s">
        <v>3368</v>
      </c>
      <c r="AJ247" s="3" t="s">
        <v>3589</v>
      </c>
      <c r="AK247" s="3" t="s">
        <v>3590</v>
      </c>
      <c r="AL247" s="3" t="s">
        <v>3369</v>
      </c>
      <c r="AM247" s="3" t="s">
        <v>3370</v>
      </c>
      <c r="AN247" s="3" t="s">
        <v>3371</v>
      </c>
      <c r="AO247" s="3" t="s">
        <v>3591</v>
      </c>
      <c r="AP247" s="3" t="s">
        <v>3372</v>
      </c>
      <c r="AQ247" s="3" t="s">
        <v>3373</v>
      </c>
      <c r="AR247" s="3" t="s">
        <v>3374</v>
      </c>
      <c r="AS247" s="3" t="s">
        <v>3375</v>
      </c>
      <c r="AT247" s="3" t="s">
        <v>3592</v>
      </c>
      <c r="AU247" s="3" t="s">
        <v>3593</v>
      </c>
      <c r="AV247" s="3" t="s">
        <v>3376</v>
      </c>
      <c r="AW247" s="3" t="s">
        <v>3378</v>
      </c>
      <c r="AX247" s="3" t="s">
        <v>3379</v>
      </c>
      <c r="AY247" s="3" t="s">
        <v>3594</v>
      </c>
      <c r="AZ247" s="3" t="s">
        <v>3380</v>
      </c>
      <c r="BA247" s="3" t="s">
        <v>3381</v>
      </c>
      <c r="BB247" s="3" t="s">
        <v>3595</v>
      </c>
      <c r="BC247" s="3" t="s">
        <v>3596</v>
      </c>
      <c r="BD247" s="3" t="s">
        <v>3597</v>
      </c>
      <c r="BE247" s="3" t="s">
        <v>3382</v>
      </c>
      <c r="BF247" s="3" t="s">
        <v>3383</v>
      </c>
      <c r="BG247" s="3" t="s">
        <v>1556</v>
      </c>
      <c r="BH247" s="3" t="s">
        <v>3384</v>
      </c>
      <c r="BI247" s="3" t="s">
        <v>3598</v>
      </c>
      <c r="BJ247" s="3" t="s">
        <v>3385</v>
      </c>
      <c r="BK247" s="3" t="s">
        <v>3386</v>
      </c>
      <c r="BL247" t="s">
        <v>3387</v>
      </c>
      <c r="BM247" t="s">
        <v>3388</v>
      </c>
      <c r="BN247" t="s">
        <v>3599</v>
      </c>
      <c r="BO247" t="s">
        <v>3389</v>
      </c>
      <c r="BP247" t="s">
        <v>3600</v>
      </c>
      <c r="BQ247" t="s">
        <v>3390</v>
      </c>
      <c r="BR247" t="s">
        <v>3391</v>
      </c>
      <c r="BS247" t="s">
        <v>3392</v>
      </c>
      <c r="BT247" t="s">
        <v>3601</v>
      </c>
      <c r="BU247" t="s">
        <v>3393</v>
      </c>
      <c r="BV247" t="s">
        <v>3602</v>
      </c>
      <c r="BW247" t="s">
        <v>3394</v>
      </c>
      <c r="BX247" t="s">
        <v>3395</v>
      </c>
      <c r="BY247" t="s">
        <v>3396</v>
      </c>
      <c r="BZ247" t="s">
        <v>3603</v>
      </c>
      <c r="CA247" t="s">
        <v>3397</v>
      </c>
      <c r="CB247" t="s">
        <v>3398</v>
      </c>
      <c r="CC247" t="s">
        <v>3399</v>
      </c>
      <c r="CD247" t="s">
        <v>3400</v>
      </c>
      <c r="CE247" t="s">
        <v>3604</v>
      </c>
      <c r="CF247" t="s">
        <v>3401</v>
      </c>
      <c r="CG247" t="s">
        <v>3402</v>
      </c>
      <c r="CH247" t="s">
        <v>3605</v>
      </c>
      <c r="CI247" t="s">
        <v>3403</v>
      </c>
      <c r="CJ247" t="s">
        <v>3404</v>
      </c>
      <c r="CK247" t="s">
        <v>3606</v>
      </c>
      <c r="CL247" t="s">
        <v>3607</v>
      </c>
      <c r="CM247" t="s">
        <v>3608</v>
      </c>
      <c r="CN247" t="s">
        <v>3405</v>
      </c>
    </row>
    <row r="248" spans="1:92" x14ac:dyDescent="0.35">
      <c r="A248" s="3" t="s">
        <v>3378</v>
      </c>
      <c r="B248" s="3" t="s">
        <v>3344</v>
      </c>
      <c r="C248" s="3" t="s">
        <v>3345</v>
      </c>
      <c r="D248" s="3" t="s">
        <v>3346</v>
      </c>
      <c r="E248" s="3" t="s">
        <v>3347</v>
      </c>
      <c r="F248" s="3" t="s">
        <v>3348</v>
      </c>
      <c r="G248" s="3" t="s">
        <v>3580</v>
      </c>
      <c r="H248" s="3" t="s">
        <v>3349</v>
      </c>
      <c r="I248" s="3" t="s">
        <v>3350</v>
      </c>
      <c r="J248" s="3" t="s">
        <v>3351</v>
      </c>
      <c r="K248" s="3" t="s">
        <v>3581</v>
      </c>
      <c r="L248" s="3" t="s">
        <v>3582</v>
      </c>
      <c r="M248" s="3" t="s">
        <v>3583</v>
      </c>
      <c r="N248" s="3" t="s">
        <v>3352</v>
      </c>
      <c r="O248" s="3" t="s">
        <v>3353</v>
      </c>
      <c r="P248" s="3" t="s">
        <v>3354</v>
      </c>
      <c r="Q248" s="3" t="s">
        <v>3584</v>
      </c>
      <c r="R248" s="3" t="s">
        <v>3355</v>
      </c>
      <c r="S248" s="3" t="s">
        <v>3585</v>
      </c>
      <c r="T248" s="3" t="s">
        <v>3356</v>
      </c>
      <c r="U248" s="3" t="s">
        <v>3357</v>
      </c>
      <c r="V248" s="3" t="s">
        <v>3586</v>
      </c>
      <c r="W248" s="3" t="s">
        <v>3358</v>
      </c>
      <c r="X248" s="3" t="s">
        <v>3359</v>
      </c>
      <c r="Y248" s="3" t="s">
        <v>3360</v>
      </c>
      <c r="Z248" s="3" t="s">
        <v>3361</v>
      </c>
      <c r="AA248" s="3" t="s">
        <v>3362</v>
      </c>
      <c r="AB248" s="3" t="s">
        <v>3363</v>
      </c>
      <c r="AC248" s="3" t="s">
        <v>3364</v>
      </c>
      <c r="AD248" s="3" t="s">
        <v>3587</v>
      </c>
      <c r="AE248" s="3" t="s">
        <v>3365</v>
      </c>
      <c r="AF248" s="3" t="s">
        <v>3588</v>
      </c>
      <c r="AG248" s="3" t="s">
        <v>3366</v>
      </c>
      <c r="AH248" s="3" t="s">
        <v>3367</v>
      </c>
      <c r="AI248" s="3" t="s">
        <v>3368</v>
      </c>
      <c r="AJ248" s="3" t="s">
        <v>3589</v>
      </c>
      <c r="AK248" s="3" t="s">
        <v>3590</v>
      </c>
      <c r="AL248" s="3" t="s">
        <v>3369</v>
      </c>
      <c r="AM248" s="3" t="s">
        <v>3370</v>
      </c>
      <c r="AN248" s="3" t="s">
        <v>3371</v>
      </c>
      <c r="AO248" s="3" t="s">
        <v>3591</v>
      </c>
      <c r="AP248" s="3" t="s">
        <v>3372</v>
      </c>
      <c r="AQ248" s="3" t="s">
        <v>3373</v>
      </c>
      <c r="AR248" s="3" t="s">
        <v>3374</v>
      </c>
      <c r="AS248" s="3" t="s">
        <v>3375</v>
      </c>
      <c r="AT248" s="3" t="s">
        <v>3592</v>
      </c>
      <c r="AU248" s="3" t="s">
        <v>3593</v>
      </c>
      <c r="AV248" s="3" t="s">
        <v>3376</v>
      </c>
      <c r="AW248" s="3" t="s">
        <v>3377</v>
      </c>
      <c r="AX248" s="3" t="s">
        <v>3379</v>
      </c>
      <c r="AY248" s="3" t="s">
        <v>3594</v>
      </c>
      <c r="AZ248" s="3" t="s">
        <v>3380</v>
      </c>
      <c r="BA248" s="3" t="s">
        <v>3381</v>
      </c>
      <c r="BB248" s="3" t="s">
        <v>3595</v>
      </c>
      <c r="BC248" s="3" t="s">
        <v>3596</v>
      </c>
      <c r="BD248" s="3" t="s">
        <v>3597</v>
      </c>
      <c r="BE248" s="3" t="s">
        <v>3382</v>
      </c>
      <c r="BF248" s="3" t="s">
        <v>3383</v>
      </c>
      <c r="BG248" s="3" t="s">
        <v>1556</v>
      </c>
      <c r="BH248" s="3" t="s">
        <v>3384</v>
      </c>
      <c r="BI248" s="3" t="s">
        <v>3598</v>
      </c>
      <c r="BJ248" s="3" t="s">
        <v>3385</v>
      </c>
      <c r="BK248" s="3" t="s">
        <v>3386</v>
      </c>
      <c r="BL248" t="s">
        <v>3387</v>
      </c>
      <c r="BM248" t="s">
        <v>3388</v>
      </c>
      <c r="BN248" t="s">
        <v>3599</v>
      </c>
      <c r="BO248" t="s">
        <v>3389</v>
      </c>
      <c r="BP248" t="s">
        <v>3600</v>
      </c>
      <c r="BQ248" t="s">
        <v>3390</v>
      </c>
      <c r="BR248" t="s">
        <v>3391</v>
      </c>
      <c r="BS248" t="s">
        <v>3392</v>
      </c>
      <c r="BT248" t="s">
        <v>3601</v>
      </c>
      <c r="BU248" t="s">
        <v>3393</v>
      </c>
      <c r="BV248" t="s">
        <v>3602</v>
      </c>
      <c r="BW248" t="s">
        <v>3394</v>
      </c>
      <c r="BX248" t="s">
        <v>3395</v>
      </c>
      <c r="BY248" t="s">
        <v>3396</v>
      </c>
      <c r="BZ248" t="s">
        <v>3603</v>
      </c>
      <c r="CA248" t="s">
        <v>3397</v>
      </c>
      <c r="CB248" t="s">
        <v>3398</v>
      </c>
      <c r="CC248" t="s">
        <v>3399</v>
      </c>
      <c r="CD248" t="s">
        <v>3400</v>
      </c>
      <c r="CE248" t="s">
        <v>3604</v>
      </c>
      <c r="CF248" t="s">
        <v>3401</v>
      </c>
      <c r="CG248" t="s">
        <v>3402</v>
      </c>
      <c r="CH248" t="s">
        <v>3605</v>
      </c>
      <c r="CI248" t="s">
        <v>3403</v>
      </c>
      <c r="CJ248" t="s">
        <v>3404</v>
      </c>
      <c r="CK248" t="s">
        <v>3606</v>
      </c>
      <c r="CL248" t="s">
        <v>3607</v>
      </c>
      <c r="CM248" t="s">
        <v>3608</v>
      </c>
      <c r="CN248" t="s">
        <v>3405</v>
      </c>
    </row>
    <row r="249" spans="1:92" x14ac:dyDescent="0.35">
      <c r="A249" s="3" t="s">
        <v>3379</v>
      </c>
      <c r="B249" s="3" t="s">
        <v>3344</v>
      </c>
      <c r="C249" s="3" t="s">
        <v>3345</v>
      </c>
      <c r="D249" s="3" t="s">
        <v>3346</v>
      </c>
      <c r="E249" s="3" t="s">
        <v>3347</v>
      </c>
      <c r="F249" s="3" t="s">
        <v>3348</v>
      </c>
      <c r="G249" s="3" t="s">
        <v>3580</v>
      </c>
      <c r="H249" s="3" t="s">
        <v>3349</v>
      </c>
      <c r="I249" s="3" t="s">
        <v>3350</v>
      </c>
      <c r="J249" s="3" t="s">
        <v>3351</v>
      </c>
      <c r="K249" s="3" t="s">
        <v>3581</v>
      </c>
      <c r="L249" s="3" t="s">
        <v>3582</v>
      </c>
      <c r="M249" s="3" t="s">
        <v>3583</v>
      </c>
      <c r="N249" s="3" t="s">
        <v>3352</v>
      </c>
      <c r="O249" s="3" t="s">
        <v>3353</v>
      </c>
      <c r="P249" s="3" t="s">
        <v>3354</v>
      </c>
      <c r="Q249" s="3" t="s">
        <v>3584</v>
      </c>
      <c r="R249" s="3" t="s">
        <v>3355</v>
      </c>
      <c r="S249" s="3" t="s">
        <v>3585</v>
      </c>
      <c r="T249" s="3" t="s">
        <v>3356</v>
      </c>
      <c r="U249" s="3" t="s">
        <v>3357</v>
      </c>
      <c r="V249" s="3" t="s">
        <v>3586</v>
      </c>
      <c r="W249" s="3" t="s">
        <v>3358</v>
      </c>
      <c r="X249" s="3" t="s">
        <v>3359</v>
      </c>
      <c r="Y249" s="3" t="s">
        <v>3360</v>
      </c>
      <c r="Z249" s="3" t="s">
        <v>3361</v>
      </c>
      <c r="AA249" s="3" t="s">
        <v>3362</v>
      </c>
      <c r="AB249" s="3" t="s">
        <v>3363</v>
      </c>
      <c r="AC249" s="3" t="s">
        <v>3364</v>
      </c>
      <c r="AD249" s="3" t="s">
        <v>3587</v>
      </c>
      <c r="AE249" s="3" t="s">
        <v>3365</v>
      </c>
      <c r="AF249" s="3" t="s">
        <v>3588</v>
      </c>
      <c r="AG249" s="3" t="s">
        <v>3366</v>
      </c>
      <c r="AH249" s="3" t="s">
        <v>3367</v>
      </c>
      <c r="AI249" s="3" t="s">
        <v>3368</v>
      </c>
      <c r="AJ249" s="3" t="s">
        <v>3589</v>
      </c>
      <c r="AK249" s="3" t="s">
        <v>3590</v>
      </c>
      <c r="AL249" s="3" t="s">
        <v>3369</v>
      </c>
      <c r="AM249" s="3" t="s">
        <v>3370</v>
      </c>
      <c r="AN249" s="3" t="s">
        <v>3371</v>
      </c>
      <c r="AO249" s="3" t="s">
        <v>3591</v>
      </c>
      <c r="AP249" s="3" t="s">
        <v>3372</v>
      </c>
      <c r="AQ249" s="3" t="s">
        <v>3373</v>
      </c>
      <c r="AR249" s="3" t="s">
        <v>3374</v>
      </c>
      <c r="AS249" s="3" t="s">
        <v>3375</v>
      </c>
      <c r="AT249" s="3" t="s">
        <v>3592</v>
      </c>
      <c r="AU249" s="3" t="s">
        <v>3593</v>
      </c>
      <c r="AV249" s="3" t="s">
        <v>3376</v>
      </c>
      <c r="AW249" s="3" t="s">
        <v>3377</v>
      </c>
      <c r="AX249" s="3" t="s">
        <v>3378</v>
      </c>
      <c r="AY249" s="3" t="s">
        <v>3594</v>
      </c>
      <c r="AZ249" s="3" t="s">
        <v>3380</v>
      </c>
      <c r="BA249" s="3" t="s">
        <v>3381</v>
      </c>
      <c r="BB249" s="3" t="s">
        <v>3595</v>
      </c>
      <c r="BC249" s="3" t="s">
        <v>3596</v>
      </c>
      <c r="BD249" s="3" t="s">
        <v>3597</v>
      </c>
      <c r="BE249" s="3" t="s">
        <v>3382</v>
      </c>
      <c r="BF249" s="3" t="s">
        <v>3383</v>
      </c>
      <c r="BG249" s="3" t="s">
        <v>1556</v>
      </c>
      <c r="BH249" s="3" t="s">
        <v>3384</v>
      </c>
      <c r="BI249" s="3" t="s">
        <v>3598</v>
      </c>
      <c r="BJ249" s="3" t="s">
        <v>3385</v>
      </c>
      <c r="BK249" s="3" t="s">
        <v>3386</v>
      </c>
      <c r="BL249" t="s">
        <v>3387</v>
      </c>
      <c r="BM249" t="s">
        <v>3388</v>
      </c>
      <c r="BN249" t="s">
        <v>3599</v>
      </c>
      <c r="BO249" t="s">
        <v>3389</v>
      </c>
      <c r="BP249" t="s">
        <v>3600</v>
      </c>
      <c r="BQ249" t="s">
        <v>3390</v>
      </c>
      <c r="BR249" t="s">
        <v>3391</v>
      </c>
      <c r="BS249" t="s">
        <v>3392</v>
      </c>
      <c r="BT249" t="s">
        <v>3601</v>
      </c>
      <c r="BU249" t="s">
        <v>3393</v>
      </c>
      <c r="BV249" t="s">
        <v>3602</v>
      </c>
      <c r="BW249" t="s">
        <v>3394</v>
      </c>
      <c r="BX249" t="s">
        <v>3395</v>
      </c>
      <c r="BY249" t="s">
        <v>3396</v>
      </c>
      <c r="BZ249" t="s">
        <v>3603</v>
      </c>
      <c r="CA249" t="s">
        <v>3397</v>
      </c>
      <c r="CB249" t="s">
        <v>3398</v>
      </c>
      <c r="CC249" t="s">
        <v>3399</v>
      </c>
      <c r="CD249" t="s">
        <v>3400</v>
      </c>
      <c r="CE249" t="s">
        <v>3604</v>
      </c>
      <c r="CF249" t="s">
        <v>3401</v>
      </c>
      <c r="CG249" t="s">
        <v>3402</v>
      </c>
      <c r="CH249" t="s">
        <v>3605</v>
      </c>
      <c r="CI249" t="s">
        <v>3403</v>
      </c>
      <c r="CJ249" t="s">
        <v>3404</v>
      </c>
      <c r="CK249" t="s">
        <v>3606</v>
      </c>
      <c r="CL249" t="s">
        <v>3607</v>
      </c>
      <c r="CM249" t="s">
        <v>3608</v>
      </c>
      <c r="CN249" t="s">
        <v>3405</v>
      </c>
    </row>
    <row r="250" spans="1:92" x14ac:dyDescent="0.35">
      <c r="A250" s="3" t="s">
        <v>3594</v>
      </c>
      <c r="B250" s="3" t="s">
        <v>3344</v>
      </c>
      <c r="C250" s="3" t="s">
        <v>3345</v>
      </c>
      <c r="D250" s="3" t="s">
        <v>3346</v>
      </c>
      <c r="E250" s="3" t="s">
        <v>3347</v>
      </c>
      <c r="F250" s="3" t="s">
        <v>3348</v>
      </c>
      <c r="G250" s="3" t="s">
        <v>3580</v>
      </c>
      <c r="H250" s="3" t="s">
        <v>3349</v>
      </c>
      <c r="I250" s="3" t="s">
        <v>3350</v>
      </c>
      <c r="J250" s="3" t="s">
        <v>3351</v>
      </c>
      <c r="K250" s="3" t="s">
        <v>3581</v>
      </c>
      <c r="L250" s="3" t="s">
        <v>3582</v>
      </c>
      <c r="M250" s="3" t="s">
        <v>3583</v>
      </c>
      <c r="N250" s="3" t="s">
        <v>3352</v>
      </c>
      <c r="O250" s="3" t="s">
        <v>3353</v>
      </c>
      <c r="P250" s="3" t="s">
        <v>3354</v>
      </c>
      <c r="Q250" s="3" t="s">
        <v>3584</v>
      </c>
      <c r="R250" s="3" t="s">
        <v>3355</v>
      </c>
      <c r="S250" s="3" t="s">
        <v>3585</v>
      </c>
      <c r="T250" s="3" t="s">
        <v>3356</v>
      </c>
      <c r="U250" s="3" t="s">
        <v>3357</v>
      </c>
      <c r="V250" s="3" t="s">
        <v>3586</v>
      </c>
      <c r="W250" s="3" t="s">
        <v>3358</v>
      </c>
      <c r="X250" s="3" t="s">
        <v>3359</v>
      </c>
      <c r="Y250" s="3" t="s">
        <v>3360</v>
      </c>
      <c r="Z250" s="3" t="s">
        <v>3361</v>
      </c>
      <c r="AA250" s="3" t="s">
        <v>3362</v>
      </c>
      <c r="AB250" s="3" t="s">
        <v>3363</v>
      </c>
      <c r="AC250" s="3" t="s">
        <v>3364</v>
      </c>
      <c r="AD250" s="3" t="s">
        <v>3587</v>
      </c>
      <c r="AE250" s="3" t="s">
        <v>3365</v>
      </c>
      <c r="AF250" s="3" t="s">
        <v>3588</v>
      </c>
      <c r="AG250" s="3" t="s">
        <v>3366</v>
      </c>
      <c r="AH250" s="3" t="s">
        <v>3367</v>
      </c>
      <c r="AI250" s="3" t="s">
        <v>3368</v>
      </c>
      <c r="AJ250" s="3" t="s">
        <v>3589</v>
      </c>
      <c r="AK250" s="3" t="s">
        <v>3590</v>
      </c>
      <c r="AL250" s="3" t="s">
        <v>3369</v>
      </c>
      <c r="AM250" s="3" t="s">
        <v>3370</v>
      </c>
      <c r="AN250" s="3" t="s">
        <v>3371</v>
      </c>
      <c r="AO250" s="3" t="s">
        <v>3591</v>
      </c>
      <c r="AP250" s="3" t="s">
        <v>3372</v>
      </c>
      <c r="AQ250" s="3" t="s">
        <v>3373</v>
      </c>
      <c r="AR250" s="3" t="s">
        <v>3374</v>
      </c>
      <c r="AS250" s="3" t="s">
        <v>3375</v>
      </c>
      <c r="AT250" s="3" t="s">
        <v>3592</v>
      </c>
      <c r="AU250" s="3" t="s">
        <v>3593</v>
      </c>
      <c r="AV250" s="3" t="s">
        <v>3376</v>
      </c>
      <c r="AW250" s="3" t="s">
        <v>3377</v>
      </c>
      <c r="AX250" s="3" t="s">
        <v>3378</v>
      </c>
      <c r="AY250" s="3" t="s">
        <v>3379</v>
      </c>
      <c r="AZ250" s="3" t="s">
        <v>3380</v>
      </c>
      <c r="BA250" s="3" t="s">
        <v>3381</v>
      </c>
      <c r="BB250" s="3" t="s">
        <v>3595</v>
      </c>
      <c r="BC250" s="3" t="s">
        <v>3596</v>
      </c>
      <c r="BD250" s="3" t="s">
        <v>3597</v>
      </c>
      <c r="BE250" s="3" t="s">
        <v>3382</v>
      </c>
      <c r="BF250" s="3" t="s">
        <v>3383</v>
      </c>
      <c r="BG250" s="3" t="s">
        <v>1556</v>
      </c>
      <c r="BH250" s="3" t="s">
        <v>3384</v>
      </c>
      <c r="BI250" s="3" t="s">
        <v>3598</v>
      </c>
      <c r="BJ250" s="3" t="s">
        <v>3385</v>
      </c>
      <c r="BK250" s="3" t="s">
        <v>3386</v>
      </c>
      <c r="BL250" t="s">
        <v>3387</v>
      </c>
      <c r="BM250" t="s">
        <v>3388</v>
      </c>
      <c r="BN250" t="s">
        <v>3599</v>
      </c>
      <c r="BO250" t="s">
        <v>3389</v>
      </c>
      <c r="BP250" t="s">
        <v>3600</v>
      </c>
      <c r="BQ250" t="s">
        <v>3390</v>
      </c>
      <c r="BR250" t="s">
        <v>3391</v>
      </c>
      <c r="BS250" t="s">
        <v>3392</v>
      </c>
      <c r="BT250" t="s">
        <v>3601</v>
      </c>
      <c r="BU250" t="s">
        <v>3393</v>
      </c>
      <c r="BV250" t="s">
        <v>3602</v>
      </c>
      <c r="BW250" t="s">
        <v>3394</v>
      </c>
      <c r="BX250" t="s">
        <v>3395</v>
      </c>
      <c r="BY250" t="s">
        <v>3396</v>
      </c>
      <c r="BZ250" t="s">
        <v>3603</v>
      </c>
      <c r="CA250" t="s">
        <v>3397</v>
      </c>
      <c r="CB250" t="s">
        <v>3398</v>
      </c>
      <c r="CC250" t="s">
        <v>3399</v>
      </c>
      <c r="CD250" t="s">
        <v>3400</v>
      </c>
      <c r="CE250" t="s">
        <v>3604</v>
      </c>
      <c r="CF250" t="s">
        <v>3401</v>
      </c>
      <c r="CG250" t="s">
        <v>3402</v>
      </c>
      <c r="CH250" t="s">
        <v>3605</v>
      </c>
      <c r="CI250" t="s">
        <v>3403</v>
      </c>
      <c r="CJ250" t="s">
        <v>3404</v>
      </c>
      <c r="CK250" t="s">
        <v>3606</v>
      </c>
      <c r="CL250" t="s">
        <v>3607</v>
      </c>
      <c r="CM250" t="s">
        <v>3608</v>
      </c>
      <c r="CN250" t="s">
        <v>3405</v>
      </c>
    </row>
    <row r="251" spans="1:92" x14ac:dyDescent="0.35">
      <c r="A251" s="3" t="s">
        <v>3380</v>
      </c>
      <c r="B251" s="3" t="s">
        <v>3344</v>
      </c>
      <c r="C251" s="3" t="s">
        <v>3345</v>
      </c>
      <c r="D251" s="3" t="s">
        <v>3346</v>
      </c>
      <c r="E251" s="3" t="s">
        <v>3347</v>
      </c>
      <c r="F251" s="3" t="s">
        <v>3348</v>
      </c>
      <c r="G251" s="3" t="s">
        <v>3580</v>
      </c>
      <c r="H251" s="3" t="s">
        <v>3349</v>
      </c>
      <c r="I251" s="3" t="s">
        <v>3350</v>
      </c>
      <c r="J251" s="3" t="s">
        <v>3351</v>
      </c>
      <c r="K251" s="3" t="s">
        <v>3581</v>
      </c>
      <c r="L251" s="3" t="s">
        <v>3582</v>
      </c>
      <c r="M251" s="3" t="s">
        <v>3583</v>
      </c>
      <c r="N251" s="3" t="s">
        <v>3352</v>
      </c>
      <c r="O251" s="3" t="s">
        <v>3353</v>
      </c>
      <c r="P251" s="3" t="s">
        <v>3354</v>
      </c>
      <c r="Q251" s="3" t="s">
        <v>3584</v>
      </c>
      <c r="R251" s="3" t="s">
        <v>3355</v>
      </c>
      <c r="S251" s="3" t="s">
        <v>3585</v>
      </c>
      <c r="T251" s="3" t="s">
        <v>3356</v>
      </c>
      <c r="U251" s="3" t="s">
        <v>3357</v>
      </c>
      <c r="V251" s="3" t="s">
        <v>3586</v>
      </c>
      <c r="W251" s="3" t="s">
        <v>3358</v>
      </c>
      <c r="X251" s="3" t="s">
        <v>3359</v>
      </c>
      <c r="Y251" s="3" t="s">
        <v>3360</v>
      </c>
      <c r="Z251" s="3" t="s">
        <v>3361</v>
      </c>
      <c r="AA251" s="3" t="s">
        <v>3362</v>
      </c>
      <c r="AB251" s="3" t="s">
        <v>3363</v>
      </c>
      <c r="AC251" s="3" t="s">
        <v>3364</v>
      </c>
      <c r="AD251" s="3" t="s">
        <v>3587</v>
      </c>
      <c r="AE251" s="3" t="s">
        <v>3365</v>
      </c>
      <c r="AF251" s="3" t="s">
        <v>3588</v>
      </c>
      <c r="AG251" s="3" t="s">
        <v>3366</v>
      </c>
      <c r="AH251" s="3" t="s">
        <v>3367</v>
      </c>
      <c r="AI251" s="3" t="s">
        <v>3368</v>
      </c>
      <c r="AJ251" s="3" t="s">
        <v>3589</v>
      </c>
      <c r="AK251" s="3" t="s">
        <v>3590</v>
      </c>
      <c r="AL251" s="3" t="s">
        <v>3369</v>
      </c>
      <c r="AM251" s="3" t="s">
        <v>3370</v>
      </c>
      <c r="AN251" s="3" t="s">
        <v>3371</v>
      </c>
      <c r="AO251" s="3" t="s">
        <v>3591</v>
      </c>
      <c r="AP251" s="3" t="s">
        <v>3372</v>
      </c>
      <c r="AQ251" s="3" t="s">
        <v>3373</v>
      </c>
      <c r="AR251" s="3" t="s">
        <v>3374</v>
      </c>
      <c r="AS251" s="3" t="s">
        <v>3375</v>
      </c>
      <c r="AT251" s="3" t="s">
        <v>3592</v>
      </c>
      <c r="AU251" s="3" t="s">
        <v>3593</v>
      </c>
      <c r="AV251" s="3" t="s">
        <v>3376</v>
      </c>
      <c r="AW251" s="3" t="s">
        <v>3377</v>
      </c>
      <c r="AX251" s="3" t="s">
        <v>3378</v>
      </c>
      <c r="AY251" s="3" t="s">
        <v>3379</v>
      </c>
      <c r="AZ251" s="3" t="s">
        <v>3594</v>
      </c>
      <c r="BA251" s="3" t="s">
        <v>3381</v>
      </c>
      <c r="BB251" s="3" t="s">
        <v>3595</v>
      </c>
      <c r="BC251" s="3" t="s">
        <v>3596</v>
      </c>
      <c r="BD251" s="3" t="s">
        <v>3597</v>
      </c>
      <c r="BE251" s="3" t="s">
        <v>3382</v>
      </c>
      <c r="BF251" s="3" t="s">
        <v>3383</v>
      </c>
      <c r="BG251" s="3" t="s">
        <v>1556</v>
      </c>
      <c r="BH251" s="3" t="s">
        <v>3384</v>
      </c>
      <c r="BI251" s="3" t="s">
        <v>3598</v>
      </c>
      <c r="BJ251" s="3" t="s">
        <v>3385</v>
      </c>
      <c r="BK251" s="3" t="s">
        <v>3386</v>
      </c>
      <c r="BL251" t="s">
        <v>3387</v>
      </c>
      <c r="BM251" t="s">
        <v>3388</v>
      </c>
      <c r="BN251" t="s">
        <v>3599</v>
      </c>
      <c r="BO251" t="s">
        <v>3389</v>
      </c>
      <c r="BP251" t="s">
        <v>3600</v>
      </c>
      <c r="BQ251" t="s">
        <v>3390</v>
      </c>
      <c r="BR251" t="s">
        <v>3391</v>
      </c>
      <c r="BS251" t="s">
        <v>3392</v>
      </c>
      <c r="BT251" t="s">
        <v>3601</v>
      </c>
      <c r="BU251" t="s">
        <v>3393</v>
      </c>
      <c r="BV251" t="s">
        <v>3602</v>
      </c>
      <c r="BW251" t="s">
        <v>3394</v>
      </c>
      <c r="BX251" t="s">
        <v>3395</v>
      </c>
      <c r="BY251" t="s">
        <v>3396</v>
      </c>
      <c r="BZ251" t="s">
        <v>3603</v>
      </c>
      <c r="CA251" t="s">
        <v>3397</v>
      </c>
      <c r="CB251" t="s">
        <v>3398</v>
      </c>
      <c r="CC251" t="s">
        <v>3399</v>
      </c>
      <c r="CD251" t="s">
        <v>3400</v>
      </c>
      <c r="CE251" t="s">
        <v>3604</v>
      </c>
      <c r="CF251" t="s">
        <v>3401</v>
      </c>
      <c r="CG251" t="s">
        <v>3402</v>
      </c>
      <c r="CH251" t="s">
        <v>3605</v>
      </c>
      <c r="CI251" t="s">
        <v>3403</v>
      </c>
      <c r="CJ251" t="s">
        <v>3404</v>
      </c>
      <c r="CK251" t="s">
        <v>3606</v>
      </c>
      <c r="CL251" t="s">
        <v>3607</v>
      </c>
      <c r="CM251" t="s">
        <v>3608</v>
      </c>
      <c r="CN251" t="s">
        <v>3405</v>
      </c>
    </row>
    <row r="252" spans="1:92" x14ac:dyDescent="0.35">
      <c r="A252" s="3" t="s">
        <v>3381</v>
      </c>
      <c r="B252" s="3" t="s">
        <v>3344</v>
      </c>
      <c r="C252" s="3" t="s">
        <v>3345</v>
      </c>
      <c r="D252" s="3" t="s">
        <v>3346</v>
      </c>
      <c r="E252" s="3" t="s">
        <v>3347</v>
      </c>
      <c r="F252" s="3" t="s">
        <v>3348</v>
      </c>
      <c r="G252" s="3" t="s">
        <v>3580</v>
      </c>
      <c r="H252" s="3" t="s">
        <v>3349</v>
      </c>
      <c r="I252" s="3" t="s">
        <v>3350</v>
      </c>
      <c r="J252" s="3" t="s">
        <v>3351</v>
      </c>
      <c r="K252" s="3" t="s">
        <v>3581</v>
      </c>
      <c r="L252" s="3" t="s">
        <v>3582</v>
      </c>
      <c r="M252" s="3" t="s">
        <v>3583</v>
      </c>
      <c r="N252" s="3" t="s">
        <v>3352</v>
      </c>
      <c r="O252" s="3" t="s">
        <v>3353</v>
      </c>
      <c r="P252" s="3" t="s">
        <v>3354</v>
      </c>
      <c r="Q252" s="3" t="s">
        <v>3584</v>
      </c>
      <c r="R252" s="3" t="s">
        <v>3355</v>
      </c>
      <c r="S252" s="3" t="s">
        <v>3585</v>
      </c>
      <c r="T252" s="3" t="s">
        <v>3356</v>
      </c>
      <c r="U252" s="3" t="s">
        <v>3357</v>
      </c>
      <c r="V252" s="3" t="s">
        <v>3586</v>
      </c>
      <c r="W252" s="3" t="s">
        <v>3358</v>
      </c>
      <c r="X252" s="3" t="s">
        <v>3359</v>
      </c>
      <c r="Y252" s="3" t="s">
        <v>3360</v>
      </c>
      <c r="Z252" s="3" t="s">
        <v>3361</v>
      </c>
      <c r="AA252" s="3" t="s">
        <v>3362</v>
      </c>
      <c r="AB252" s="3" t="s">
        <v>3363</v>
      </c>
      <c r="AC252" s="3" t="s">
        <v>3364</v>
      </c>
      <c r="AD252" s="3" t="s">
        <v>3587</v>
      </c>
      <c r="AE252" s="3" t="s">
        <v>3365</v>
      </c>
      <c r="AF252" s="3" t="s">
        <v>3588</v>
      </c>
      <c r="AG252" s="3" t="s">
        <v>3366</v>
      </c>
      <c r="AH252" s="3" t="s">
        <v>3367</v>
      </c>
      <c r="AI252" s="3" t="s">
        <v>3368</v>
      </c>
      <c r="AJ252" s="3" t="s">
        <v>3589</v>
      </c>
      <c r="AK252" s="3" t="s">
        <v>3590</v>
      </c>
      <c r="AL252" s="3" t="s">
        <v>3369</v>
      </c>
      <c r="AM252" s="3" t="s">
        <v>3370</v>
      </c>
      <c r="AN252" s="3" t="s">
        <v>3371</v>
      </c>
      <c r="AO252" s="3" t="s">
        <v>3591</v>
      </c>
      <c r="AP252" s="3" t="s">
        <v>3372</v>
      </c>
      <c r="AQ252" s="3" t="s">
        <v>3373</v>
      </c>
      <c r="AR252" s="3" t="s">
        <v>3374</v>
      </c>
      <c r="AS252" s="3" t="s">
        <v>3375</v>
      </c>
      <c r="AT252" s="3" t="s">
        <v>3592</v>
      </c>
      <c r="AU252" s="3" t="s">
        <v>3593</v>
      </c>
      <c r="AV252" s="3" t="s">
        <v>3376</v>
      </c>
      <c r="AW252" s="3" t="s">
        <v>3377</v>
      </c>
      <c r="AX252" s="3" t="s">
        <v>3378</v>
      </c>
      <c r="AY252" s="3" t="s">
        <v>3379</v>
      </c>
      <c r="AZ252" s="3" t="s">
        <v>3594</v>
      </c>
      <c r="BA252" s="3" t="s">
        <v>3380</v>
      </c>
      <c r="BB252" s="3" t="s">
        <v>3595</v>
      </c>
      <c r="BC252" s="3" t="s">
        <v>3596</v>
      </c>
      <c r="BD252" s="3" t="s">
        <v>3597</v>
      </c>
      <c r="BE252" s="3" t="s">
        <v>3382</v>
      </c>
      <c r="BF252" s="3" t="s">
        <v>3383</v>
      </c>
      <c r="BG252" s="3" t="s">
        <v>1556</v>
      </c>
      <c r="BH252" s="3" t="s">
        <v>3384</v>
      </c>
      <c r="BI252" s="3" t="s">
        <v>3598</v>
      </c>
      <c r="BJ252" s="3" t="s">
        <v>3385</v>
      </c>
      <c r="BK252" s="3" t="s">
        <v>3386</v>
      </c>
      <c r="BL252" t="s">
        <v>3387</v>
      </c>
      <c r="BM252" t="s">
        <v>3388</v>
      </c>
      <c r="BN252" t="s">
        <v>3599</v>
      </c>
      <c r="BO252" t="s">
        <v>3389</v>
      </c>
      <c r="BP252" t="s">
        <v>3600</v>
      </c>
      <c r="BQ252" t="s">
        <v>3390</v>
      </c>
      <c r="BR252" t="s">
        <v>3391</v>
      </c>
      <c r="BS252" t="s">
        <v>3392</v>
      </c>
      <c r="BT252" t="s">
        <v>3601</v>
      </c>
      <c r="BU252" t="s">
        <v>3393</v>
      </c>
      <c r="BV252" t="s">
        <v>3602</v>
      </c>
      <c r="BW252" t="s">
        <v>3394</v>
      </c>
      <c r="BX252" t="s">
        <v>3395</v>
      </c>
      <c r="BY252" t="s">
        <v>3396</v>
      </c>
      <c r="BZ252" t="s">
        <v>3603</v>
      </c>
      <c r="CA252" t="s">
        <v>3397</v>
      </c>
      <c r="CB252" t="s">
        <v>3398</v>
      </c>
      <c r="CC252" t="s">
        <v>3399</v>
      </c>
      <c r="CD252" t="s">
        <v>3400</v>
      </c>
      <c r="CE252" t="s">
        <v>3604</v>
      </c>
      <c r="CF252" t="s">
        <v>3401</v>
      </c>
      <c r="CG252" t="s">
        <v>3402</v>
      </c>
      <c r="CH252" t="s">
        <v>3605</v>
      </c>
      <c r="CI252" t="s">
        <v>3403</v>
      </c>
      <c r="CJ252" t="s">
        <v>3404</v>
      </c>
      <c r="CK252" t="s">
        <v>3606</v>
      </c>
      <c r="CL252" t="s">
        <v>3607</v>
      </c>
      <c r="CM252" t="s">
        <v>3608</v>
      </c>
      <c r="CN252" t="s">
        <v>3405</v>
      </c>
    </row>
    <row r="253" spans="1:92" x14ac:dyDescent="0.35">
      <c r="A253" s="3" t="s">
        <v>3595</v>
      </c>
      <c r="B253" s="3" t="s">
        <v>3344</v>
      </c>
      <c r="C253" s="3" t="s">
        <v>3345</v>
      </c>
      <c r="D253" s="3" t="s">
        <v>3346</v>
      </c>
      <c r="E253" s="3" t="s">
        <v>3347</v>
      </c>
      <c r="F253" s="3" t="s">
        <v>3348</v>
      </c>
      <c r="G253" s="3" t="s">
        <v>3580</v>
      </c>
      <c r="H253" s="3" t="s">
        <v>3349</v>
      </c>
      <c r="I253" s="3" t="s">
        <v>3350</v>
      </c>
      <c r="J253" s="3" t="s">
        <v>3351</v>
      </c>
      <c r="K253" s="3" t="s">
        <v>3581</v>
      </c>
      <c r="L253" s="3" t="s">
        <v>3582</v>
      </c>
      <c r="M253" s="3" t="s">
        <v>3583</v>
      </c>
      <c r="N253" s="3" t="s">
        <v>3352</v>
      </c>
      <c r="O253" s="3" t="s">
        <v>3353</v>
      </c>
      <c r="P253" s="3" t="s">
        <v>3354</v>
      </c>
      <c r="Q253" s="3" t="s">
        <v>3584</v>
      </c>
      <c r="R253" s="3" t="s">
        <v>3355</v>
      </c>
      <c r="S253" s="3" t="s">
        <v>3585</v>
      </c>
      <c r="T253" s="3" t="s">
        <v>3356</v>
      </c>
      <c r="U253" s="3" t="s">
        <v>3357</v>
      </c>
      <c r="V253" s="3" t="s">
        <v>3586</v>
      </c>
      <c r="W253" s="3" t="s">
        <v>3358</v>
      </c>
      <c r="X253" s="3" t="s">
        <v>3359</v>
      </c>
      <c r="Y253" s="3" t="s">
        <v>3360</v>
      </c>
      <c r="Z253" s="3" t="s">
        <v>3361</v>
      </c>
      <c r="AA253" s="3" t="s">
        <v>3362</v>
      </c>
      <c r="AB253" s="3" t="s">
        <v>3363</v>
      </c>
      <c r="AC253" s="3" t="s">
        <v>3364</v>
      </c>
      <c r="AD253" s="3" t="s">
        <v>3587</v>
      </c>
      <c r="AE253" s="3" t="s">
        <v>3365</v>
      </c>
      <c r="AF253" s="3" t="s">
        <v>3588</v>
      </c>
      <c r="AG253" s="3" t="s">
        <v>3366</v>
      </c>
      <c r="AH253" s="3" t="s">
        <v>3367</v>
      </c>
      <c r="AI253" s="3" t="s">
        <v>3368</v>
      </c>
      <c r="AJ253" s="3" t="s">
        <v>3589</v>
      </c>
      <c r="AK253" s="3" t="s">
        <v>3590</v>
      </c>
      <c r="AL253" s="3" t="s">
        <v>3369</v>
      </c>
      <c r="AM253" s="3" t="s">
        <v>3370</v>
      </c>
      <c r="AN253" s="3" t="s">
        <v>3371</v>
      </c>
      <c r="AO253" s="3" t="s">
        <v>3591</v>
      </c>
      <c r="AP253" s="3" t="s">
        <v>3372</v>
      </c>
      <c r="AQ253" s="3" t="s">
        <v>3373</v>
      </c>
      <c r="AR253" s="3" t="s">
        <v>3374</v>
      </c>
      <c r="AS253" s="3" t="s">
        <v>3375</v>
      </c>
      <c r="AT253" s="3" t="s">
        <v>3592</v>
      </c>
      <c r="AU253" s="3" t="s">
        <v>3593</v>
      </c>
      <c r="AV253" s="3" t="s">
        <v>3376</v>
      </c>
      <c r="AW253" s="3" t="s">
        <v>3377</v>
      </c>
      <c r="AX253" s="3" t="s">
        <v>3378</v>
      </c>
      <c r="AY253" s="3" t="s">
        <v>3379</v>
      </c>
      <c r="AZ253" s="3" t="s">
        <v>3594</v>
      </c>
      <c r="BA253" s="3" t="s">
        <v>3380</v>
      </c>
      <c r="BB253" s="3" t="s">
        <v>3381</v>
      </c>
      <c r="BC253" s="3" t="s">
        <v>3596</v>
      </c>
      <c r="BD253" s="3" t="s">
        <v>3597</v>
      </c>
      <c r="BE253" s="3" t="s">
        <v>3382</v>
      </c>
      <c r="BF253" s="3" t="s">
        <v>3383</v>
      </c>
      <c r="BG253" s="3" t="s">
        <v>1556</v>
      </c>
      <c r="BH253" s="3" t="s">
        <v>3384</v>
      </c>
      <c r="BI253" s="3" t="s">
        <v>3598</v>
      </c>
      <c r="BJ253" s="3" t="s">
        <v>3385</v>
      </c>
      <c r="BK253" s="3" t="s">
        <v>3386</v>
      </c>
      <c r="BL253" t="s">
        <v>3387</v>
      </c>
      <c r="BM253" t="s">
        <v>3388</v>
      </c>
      <c r="BN253" t="s">
        <v>3599</v>
      </c>
      <c r="BO253" t="s">
        <v>3389</v>
      </c>
      <c r="BP253" t="s">
        <v>3600</v>
      </c>
      <c r="BQ253" t="s">
        <v>3390</v>
      </c>
      <c r="BR253" t="s">
        <v>3391</v>
      </c>
      <c r="BS253" t="s">
        <v>3392</v>
      </c>
      <c r="BT253" t="s">
        <v>3601</v>
      </c>
      <c r="BU253" t="s">
        <v>3393</v>
      </c>
      <c r="BV253" t="s">
        <v>3602</v>
      </c>
      <c r="BW253" t="s">
        <v>3394</v>
      </c>
      <c r="BX253" t="s">
        <v>3395</v>
      </c>
      <c r="BY253" t="s">
        <v>3396</v>
      </c>
      <c r="BZ253" t="s">
        <v>3603</v>
      </c>
      <c r="CA253" t="s">
        <v>3397</v>
      </c>
      <c r="CB253" t="s">
        <v>3398</v>
      </c>
      <c r="CC253" t="s">
        <v>3399</v>
      </c>
      <c r="CD253" t="s">
        <v>3400</v>
      </c>
      <c r="CE253" t="s">
        <v>3604</v>
      </c>
      <c r="CF253" t="s">
        <v>3401</v>
      </c>
      <c r="CG253" t="s">
        <v>3402</v>
      </c>
      <c r="CH253" t="s">
        <v>3605</v>
      </c>
      <c r="CI253" t="s">
        <v>3403</v>
      </c>
      <c r="CJ253" t="s">
        <v>3404</v>
      </c>
      <c r="CK253" t="s">
        <v>3606</v>
      </c>
      <c r="CL253" t="s">
        <v>3607</v>
      </c>
      <c r="CM253" t="s">
        <v>3608</v>
      </c>
      <c r="CN253" t="s">
        <v>3405</v>
      </c>
    </row>
    <row r="254" spans="1:92" x14ac:dyDescent="0.35">
      <c r="A254" s="3" t="s">
        <v>3596</v>
      </c>
      <c r="B254" s="3" t="s">
        <v>3344</v>
      </c>
      <c r="C254" s="3" t="s">
        <v>3345</v>
      </c>
      <c r="D254" s="3" t="s">
        <v>3346</v>
      </c>
      <c r="E254" s="3" t="s">
        <v>3347</v>
      </c>
      <c r="F254" s="3" t="s">
        <v>3348</v>
      </c>
      <c r="G254" s="3" t="s">
        <v>3580</v>
      </c>
      <c r="H254" s="3" t="s">
        <v>3349</v>
      </c>
      <c r="I254" s="3" t="s">
        <v>3350</v>
      </c>
      <c r="J254" s="3" t="s">
        <v>3351</v>
      </c>
      <c r="K254" s="3" t="s">
        <v>3581</v>
      </c>
      <c r="L254" s="3" t="s">
        <v>3582</v>
      </c>
      <c r="M254" s="3" t="s">
        <v>3583</v>
      </c>
      <c r="N254" s="3" t="s">
        <v>3352</v>
      </c>
      <c r="O254" s="3" t="s">
        <v>3353</v>
      </c>
      <c r="P254" s="3" t="s">
        <v>3354</v>
      </c>
      <c r="Q254" s="3" t="s">
        <v>3584</v>
      </c>
      <c r="R254" s="3" t="s">
        <v>3355</v>
      </c>
      <c r="S254" s="3" t="s">
        <v>3585</v>
      </c>
      <c r="T254" s="3" t="s">
        <v>3356</v>
      </c>
      <c r="U254" s="3" t="s">
        <v>3357</v>
      </c>
      <c r="V254" s="3" t="s">
        <v>3586</v>
      </c>
      <c r="W254" s="3" t="s">
        <v>3358</v>
      </c>
      <c r="X254" s="3" t="s">
        <v>3359</v>
      </c>
      <c r="Y254" s="3" t="s">
        <v>3360</v>
      </c>
      <c r="Z254" s="3" t="s">
        <v>3361</v>
      </c>
      <c r="AA254" s="3" t="s">
        <v>3362</v>
      </c>
      <c r="AB254" s="3" t="s">
        <v>3363</v>
      </c>
      <c r="AC254" s="3" t="s">
        <v>3364</v>
      </c>
      <c r="AD254" s="3" t="s">
        <v>3587</v>
      </c>
      <c r="AE254" s="3" t="s">
        <v>3365</v>
      </c>
      <c r="AF254" s="3" t="s">
        <v>3588</v>
      </c>
      <c r="AG254" s="3" t="s">
        <v>3366</v>
      </c>
      <c r="AH254" s="3" t="s">
        <v>3367</v>
      </c>
      <c r="AI254" s="3" t="s">
        <v>3368</v>
      </c>
      <c r="AJ254" s="3" t="s">
        <v>3589</v>
      </c>
      <c r="AK254" s="3" t="s">
        <v>3590</v>
      </c>
      <c r="AL254" s="3" t="s">
        <v>3369</v>
      </c>
      <c r="AM254" s="3" t="s">
        <v>3370</v>
      </c>
      <c r="AN254" s="3" t="s">
        <v>3371</v>
      </c>
      <c r="AO254" s="3" t="s">
        <v>3591</v>
      </c>
      <c r="AP254" s="3" t="s">
        <v>3372</v>
      </c>
      <c r="AQ254" s="3" t="s">
        <v>3373</v>
      </c>
      <c r="AR254" s="3" t="s">
        <v>3374</v>
      </c>
      <c r="AS254" s="3" t="s">
        <v>3375</v>
      </c>
      <c r="AT254" s="3" t="s">
        <v>3592</v>
      </c>
      <c r="AU254" s="3" t="s">
        <v>3593</v>
      </c>
      <c r="AV254" s="3" t="s">
        <v>3376</v>
      </c>
      <c r="AW254" s="3" t="s">
        <v>3377</v>
      </c>
      <c r="AX254" s="3" t="s">
        <v>3378</v>
      </c>
      <c r="AY254" s="3" t="s">
        <v>3379</v>
      </c>
      <c r="AZ254" s="3" t="s">
        <v>3594</v>
      </c>
      <c r="BA254" s="3" t="s">
        <v>3380</v>
      </c>
      <c r="BB254" s="3" t="s">
        <v>3381</v>
      </c>
      <c r="BC254" s="3" t="s">
        <v>3595</v>
      </c>
      <c r="BD254" s="3" t="s">
        <v>3597</v>
      </c>
      <c r="BE254" s="3" t="s">
        <v>3382</v>
      </c>
      <c r="BF254" s="3" t="s">
        <v>3383</v>
      </c>
      <c r="BG254" s="3" t="s">
        <v>1556</v>
      </c>
      <c r="BH254" s="3" t="s">
        <v>3384</v>
      </c>
      <c r="BI254" s="3" t="s">
        <v>3598</v>
      </c>
      <c r="BJ254" s="3" t="s">
        <v>3385</v>
      </c>
      <c r="BK254" s="3" t="s">
        <v>3386</v>
      </c>
      <c r="BL254" t="s">
        <v>3387</v>
      </c>
      <c r="BM254" t="s">
        <v>3388</v>
      </c>
      <c r="BN254" t="s">
        <v>3599</v>
      </c>
      <c r="BO254" t="s">
        <v>3389</v>
      </c>
      <c r="BP254" t="s">
        <v>3600</v>
      </c>
      <c r="BQ254" t="s">
        <v>3390</v>
      </c>
      <c r="BR254" t="s">
        <v>3391</v>
      </c>
      <c r="BS254" t="s">
        <v>3392</v>
      </c>
      <c r="BT254" t="s">
        <v>3601</v>
      </c>
      <c r="BU254" t="s">
        <v>3393</v>
      </c>
      <c r="BV254" t="s">
        <v>3602</v>
      </c>
      <c r="BW254" t="s">
        <v>3394</v>
      </c>
      <c r="BX254" t="s">
        <v>3395</v>
      </c>
      <c r="BY254" t="s">
        <v>3396</v>
      </c>
      <c r="BZ254" t="s">
        <v>3603</v>
      </c>
      <c r="CA254" t="s">
        <v>3397</v>
      </c>
      <c r="CB254" t="s">
        <v>3398</v>
      </c>
      <c r="CC254" t="s">
        <v>3399</v>
      </c>
      <c r="CD254" t="s">
        <v>3400</v>
      </c>
      <c r="CE254" t="s">
        <v>3604</v>
      </c>
      <c r="CF254" t="s">
        <v>3401</v>
      </c>
      <c r="CG254" t="s">
        <v>3402</v>
      </c>
      <c r="CH254" t="s">
        <v>3605</v>
      </c>
      <c r="CI254" t="s">
        <v>3403</v>
      </c>
      <c r="CJ254" t="s">
        <v>3404</v>
      </c>
      <c r="CK254" t="s">
        <v>3606</v>
      </c>
      <c r="CL254" t="s">
        <v>3607</v>
      </c>
      <c r="CM254" t="s">
        <v>3608</v>
      </c>
      <c r="CN254" t="s">
        <v>3405</v>
      </c>
    </row>
    <row r="255" spans="1:92" x14ac:dyDescent="0.35">
      <c r="A255" s="3" t="s">
        <v>3597</v>
      </c>
      <c r="B255" s="3" t="s">
        <v>3344</v>
      </c>
      <c r="C255" s="3" t="s">
        <v>3345</v>
      </c>
      <c r="D255" s="3" t="s">
        <v>3346</v>
      </c>
      <c r="E255" s="3" t="s">
        <v>3347</v>
      </c>
      <c r="F255" s="3" t="s">
        <v>3348</v>
      </c>
      <c r="G255" s="3" t="s">
        <v>3580</v>
      </c>
      <c r="H255" s="3" t="s">
        <v>3349</v>
      </c>
      <c r="I255" s="3" t="s">
        <v>3350</v>
      </c>
      <c r="J255" s="3" t="s">
        <v>3351</v>
      </c>
      <c r="K255" s="3" t="s">
        <v>3581</v>
      </c>
      <c r="L255" s="3" t="s">
        <v>3582</v>
      </c>
      <c r="M255" s="3" t="s">
        <v>3583</v>
      </c>
      <c r="N255" s="3" t="s">
        <v>3352</v>
      </c>
      <c r="O255" s="3" t="s">
        <v>3353</v>
      </c>
      <c r="P255" s="3" t="s">
        <v>3354</v>
      </c>
      <c r="Q255" s="3" t="s">
        <v>3584</v>
      </c>
      <c r="R255" s="3" t="s">
        <v>3355</v>
      </c>
      <c r="S255" s="3" t="s">
        <v>3585</v>
      </c>
      <c r="T255" s="3" t="s">
        <v>3356</v>
      </c>
      <c r="U255" s="3" t="s">
        <v>3357</v>
      </c>
      <c r="V255" s="3" t="s">
        <v>3586</v>
      </c>
      <c r="W255" s="3" t="s">
        <v>3358</v>
      </c>
      <c r="X255" s="3" t="s">
        <v>3359</v>
      </c>
      <c r="Y255" s="3" t="s">
        <v>3360</v>
      </c>
      <c r="Z255" s="3" t="s">
        <v>3361</v>
      </c>
      <c r="AA255" s="3" t="s">
        <v>3362</v>
      </c>
      <c r="AB255" s="3" t="s">
        <v>3363</v>
      </c>
      <c r="AC255" s="3" t="s">
        <v>3364</v>
      </c>
      <c r="AD255" s="3" t="s">
        <v>3587</v>
      </c>
      <c r="AE255" s="3" t="s">
        <v>3365</v>
      </c>
      <c r="AF255" s="3" t="s">
        <v>3588</v>
      </c>
      <c r="AG255" s="3" t="s">
        <v>3366</v>
      </c>
      <c r="AH255" s="3" t="s">
        <v>3367</v>
      </c>
      <c r="AI255" s="3" t="s">
        <v>3368</v>
      </c>
      <c r="AJ255" s="3" t="s">
        <v>3589</v>
      </c>
      <c r="AK255" s="3" t="s">
        <v>3590</v>
      </c>
      <c r="AL255" s="3" t="s">
        <v>3369</v>
      </c>
      <c r="AM255" s="3" t="s">
        <v>3370</v>
      </c>
      <c r="AN255" s="3" t="s">
        <v>3371</v>
      </c>
      <c r="AO255" s="3" t="s">
        <v>3591</v>
      </c>
      <c r="AP255" s="3" t="s">
        <v>3372</v>
      </c>
      <c r="AQ255" s="3" t="s">
        <v>3373</v>
      </c>
      <c r="AR255" s="3" t="s">
        <v>3374</v>
      </c>
      <c r="AS255" s="3" t="s">
        <v>3375</v>
      </c>
      <c r="AT255" s="3" t="s">
        <v>3592</v>
      </c>
      <c r="AU255" s="3" t="s">
        <v>3593</v>
      </c>
      <c r="AV255" s="3" t="s">
        <v>3376</v>
      </c>
      <c r="AW255" s="3" t="s">
        <v>3377</v>
      </c>
      <c r="AX255" s="3" t="s">
        <v>3378</v>
      </c>
      <c r="AY255" s="3" t="s">
        <v>3379</v>
      </c>
      <c r="AZ255" s="3" t="s">
        <v>3594</v>
      </c>
      <c r="BA255" s="3" t="s">
        <v>3380</v>
      </c>
      <c r="BB255" s="3" t="s">
        <v>3381</v>
      </c>
      <c r="BC255" s="3" t="s">
        <v>3595</v>
      </c>
      <c r="BD255" s="3" t="s">
        <v>3596</v>
      </c>
      <c r="BE255" s="3" t="s">
        <v>3382</v>
      </c>
      <c r="BF255" s="3" t="s">
        <v>3383</v>
      </c>
      <c r="BG255" s="3" t="s">
        <v>1556</v>
      </c>
      <c r="BH255" s="3" t="s">
        <v>3384</v>
      </c>
      <c r="BI255" s="3" t="s">
        <v>3598</v>
      </c>
      <c r="BJ255" s="3" t="s">
        <v>3385</v>
      </c>
      <c r="BK255" s="3" t="s">
        <v>3386</v>
      </c>
      <c r="BL255" t="s">
        <v>3387</v>
      </c>
      <c r="BM255" t="s">
        <v>3388</v>
      </c>
      <c r="BN255" t="s">
        <v>3599</v>
      </c>
      <c r="BO255" t="s">
        <v>3389</v>
      </c>
      <c r="BP255" t="s">
        <v>3600</v>
      </c>
      <c r="BQ255" t="s">
        <v>3390</v>
      </c>
      <c r="BR255" t="s">
        <v>3391</v>
      </c>
      <c r="BS255" t="s">
        <v>3392</v>
      </c>
      <c r="BT255" t="s">
        <v>3601</v>
      </c>
      <c r="BU255" t="s">
        <v>3393</v>
      </c>
      <c r="BV255" t="s">
        <v>3602</v>
      </c>
      <c r="BW255" t="s">
        <v>3394</v>
      </c>
      <c r="BX255" t="s">
        <v>3395</v>
      </c>
      <c r="BY255" t="s">
        <v>3396</v>
      </c>
      <c r="BZ255" t="s">
        <v>3603</v>
      </c>
      <c r="CA255" t="s">
        <v>3397</v>
      </c>
      <c r="CB255" t="s">
        <v>3398</v>
      </c>
      <c r="CC255" t="s">
        <v>3399</v>
      </c>
      <c r="CD255" t="s">
        <v>3400</v>
      </c>
      <c r="CE255" t="s">
        <v>3604</v>
      </c>
      <c r="CF255" t="s">
        <v>3401</v>
      </c>
      <c r="CG255" t="s">
        <v>3402</v>
      </c>
      <c r="CH255" t="s">
        <v>3605</v>
      </c>
      <c r="CI255" t="s">
        <v>3403</v>
      </c>
      <c r="CJ255" t="s">
        <v>3404</v>
      </c>
      <c r="CK255" t="s">
        <v>3606</v>
      </c>
      <c r="CL255" t="s">
        <v>3607</v>
      </c>
      <c r="CM255" t="s">
        <v>3608</v>
      </c>
      <c r="CN255" t="s">
        <v>3405</v>
      </c>
    </row>
    <row r="256" spans="1:92" x14ac:dyDescent="0.35">
      <c r="A256" s="3" t="s">
        <v>3382</v>
      </c>
      <c r="B256" s="3" t="s">
        <v>3344</v>
      </c>
      <c r="C256" s="3" t="s">
        <v>3345</v>
      </c>
      <c r="D256" s="3" t="s">
        <v>3346</v>
      </c>
      <c r="E256" s="3" t="s">
        <v>3347</v>
      </c>
      <c r="F256" s="3" t="s">
        <v>3348</v>
      </c>
      <c r="G256" s="3" t="s">
        <v>3580</v>
      </c>
      <c r="H256" s="3" t="s">
        <v>3349</v>
      </c>
      <c r="I256" s="3" t="s">
        <v>3350</v>
      </c>
      <c r="J256" s="3" t="s">
        <v>3351</v>
      </c>
      <c r="K256" s="3" t="s">
        <v>3581</v>
      </c>
      <c r="L256" s="3" t="s">
        <v>3582</v>
      </c>
      <c r="M256" s="3" t="s">
        <v>3583</v>
      </c>
      <c r="N256" s="3" t="s">
        <v>3352</v>
      </c>
      <c r="O256" s="3" t="s">
        <v>3353</v>
      </c>
      <c r="P256" s="3" t="s">
        <v>3354</v>
      </c>
      <c r="Q256" s="3" t="s">
        <v>3584</v>
      </c>
      <c r="R256" s="3" t="s">
        <v>3355</v>
      </c>
      <c r="S256" s="3" t="s">
        <v>3585</v>
      </c>
      <c r="T256" s="3" t="s">
        <v>3356</v>
      </c>
      <c r="U256" s="3" t="s">
        <v>3357</v>
      </c>
      <c r="V256" s="3" t="s">
        <v>3586</v>
      </c>
      <c r="W256" s="3" t="s">
        <v>3358</v>
      </c>
      <c r="X256" s="3" t="s">
        <v>3359</v>
      </c>
      <c r="Y256" s="3" t="s">
        <v>3360</v>
      </c>
      <c r="Z256" s="3" t="s">
        <v>3361</v>
      </c>
      <c r="AA256" s="3" t="s">
        <v>3362</v>
      </c>
      <c r="AB256" s="3" t="s">
        <v>3363</v>
      </c>
      <c r="AC256" s="3" t="s">
        <v>3364</v>
      </c>
      <c r="AD256" s="3" t="s">
        <v>3587</v>
      </c>
      <c r="AE256" s="3" t="s">
        <v>3365</v>
      </c>
      <c r="AF256" s="3" t="s">
        <v>3588</v>
      </c>
      <c r="AG256" s="3" t="s">
        <v>3366</v>
      </c>
      <c r="AH256" s="3" t="s">
        <v>3367</v>
      </c>
      <c r="AI256" s="3" t="s">
        <v>3368</v>
      </c>
      <c r="AJ256" s="3" t="s">
        <v>3589</v>
      </c>
      <c r="AK256" s="3" t="s">
        <v>3590</v>
      </c>
      <c r="AL256" s="3" t="s">
        <v>3369</v>
      </c>
      <c r="AM256" s="3" t="s">
        <v>3370</v>
      </c>
      <c r="AN256" s="3" t="s">
        <v>3371</v>
      </c>
      <c r="AO256" s="3" t="s">
        <v>3591</v>
      </c>
      <c r="AP256" s="3" t="s">
        <v>3372</v>
      </c>
      <c r="AQ256" s="3" t="s">
        <v>3373</v>
      </c>
      <c r="AR256" s="3" t="s">
        <v>3374</v>
      </c>
      <c r="AS256" s="3" t="s">
        <v>3375</v>
      </c>
      <c r="AT256" s="3" t="s">
        <v>3592</v>
      </c>
      <c r="AU256" s="3" t="s">
        <v>3593</v>
      </c>
      <c r="AV256" s="3" t="s">
        <v>3376</v>
      </c>
      <c r="AW256" s="3" t="s">
        <v>3377</v>
      </c>
      <c r="AX256" s="3" t="s">
        <v>3378</v>
      </c>
      <c r="AY256" s="3" t="s">
        <v>3379</v>
      </c>
      <c r="AZ256" s="3" t="s">
        <v>3594</v>
      </c>
      <c r="BA256" s="3" t="s">
        <v>3380</v>
      </c>
      <c r="BB256" s="3" t="s">
        <v>3381</v>
      </c>
      <c r="BC256" s="3" t="s">
        <v>3595</v>
      </c>
      <c r="BD256" s="3" t="s">
        <v>3596</v>
      </c>
      <c r="BE256" s="3" t="s">
        <v>3597</v>
      </c>
      <c r="BF256" s="3" t="s">
        <v>3383</v>
      </c>
      <c r="BG256" s="3" t="s">
        <v>1556</v>
      </c>
      <c r="BH256" s="3" t="s">
        <v>3384</v>
      </c>
      <c r="BI256" s="3" t="s">
        <v>3598</v>
      </c>
      <c r="BJ256" s="3" t="s">
        <v>3385</v>
      </c>
      <c r="BK256" s="3" t="s">
        <v>3386</v>
      </c>
      <c r="BL256" t="s">
        <v>3387</v>
      </c>
      <c r="BM256" t="s">
        <v>3388</v>
      </c>
      <c r="BN256" t="s">
        <v>3599</v>
      </c>
      <c r="BO256" t="s">
        <v>3389</v>
      </c>
      <c r="BP256" t="s">
        <v>3600</v>
      </c>
      <c r="BQ256" t="s">
        <v>3390</v>
      </c>
      <c r="BR256" t="s">
        <v>3391</v>
      </c>
      <c r="BS256" t="s">
        <v>3392</v>
      </c>
      <c r="BT256" t="s">
        <v>3601</v>
      </c>
      <c r="BU256" t="s">
        <v>3393</v>
      </c>
      <c r="BV256" t="s">
        <v>3602</v>
      </c>
      <c r="BW256" t="s">
        <v>3394</v>
      </c>
      <c r="BX256" t="s">
        <v>3395</v>
      </c>
      <c r="BY256" t="s">
        <v>3396</v>
      </c>
      <c r="BZ256" t="s">
        <v>3603</v>
      </c>
      <c r="CA256" t="s">
        <v>3397</v>
      </c>
      <c r="CB256" t="s">
        <v>3398</v>
      </c>
      <c r="CC256" t="s">
        <v>3399</v>
      </c>
      <c r="CD256" t="s">
        <v>3400</v>
      </c>
      <c r="CE256" t="s">
        <v>3604</v>
      </c>
      <c r="CF256" t="s">
        <v>3401</v>
      </c>
      <c r="CG256" t="s">
        <v>3402</v>
      </c>
      <c r="CH256" t="s">
        <v>3605</v>
      </c>
      <c r="CI256" t="s">
        <v>3403</v>
      </c>
      <c r="CJ256" t="s">
        <v>3404</v>
      </c>
      <c r="CK256" t="s">
        <v>3606</v>
      </c>
      <c r="CL256" t="s">
        <v>3607</v>
      </c>
      <c r="CM256" t="s">
        <v>3608</v>
      </c>
      <c r="CN256" t="s">
        <v>3405</v>
      </c>
    </row>
    <row r="257" spans="1:92" x14ac:dyDescent="0.35">
      <c r="A257" s="3" t="s">
        <v>3383</v>
      </c>
      <c r="B257" s="3" t="s">
        <v>3344</v>
      </c>
      <c r="C257" s="3" t="s">
        <v>3345</v>
      </c>
      <c r="D257" s="3" t="s">
        <v>3346</v>
      </c>
      <c r="E257" s="3" t="s">
        <v>3347</v>
      </c>
      <c r="F257" s="3" t="s">
        <v>3348</v>
      </c>
      <c r="G257" s="3" t="s">
        <v>3580</v>
      </c>
      <c r="H257" s="3" t="s">
        <v>3349</v>
      </c>
      <c r="I257" s="3" t="s">
        <v>3350</v>
      </c>
      <c r="J257" s="3" t="s">
        <v>3351</v>
      </c>
      <c r="K257" s="3" t="s">
        <v>3581</v>
      </c>
      <c r="L257" s="3" t="s">
        <v>3582</v>
      </c>
      <c r="M257" s="3" t="s">
        <v>3583</v>
      </c>
      <c r="N257" s="3" t="s">
        <v>3352</v>
      </c>
      <c r="O257" s="3" t="s">
        <v>3353</v>
      </c>
      <c r="P257" s="3" t="s">
        <v>3354</v>
      </c>
      <c r="Q257" s="3" t="s">
        <v>3584</v>
      </c>
      <c r="R257" s="3" t="s">
        <v>3355</v>
      </c>
      <c r="S257" s="3" t="s">
        <v>3585</v>
      </c>
      <c r="T257" s="3" t="s">
        <v>3356</v>
      </c>
      <c r="U257" s="3" t="s">
        <v>3357</v>
      </c>
      <c r="V257" s="3" t="s">
        <v>3586</v>
      </c>
      <c r="W257" s="3" t="s">
        <v>3358</v>
      </c>
      <c r="X257" s="3" t="s">
        <v>3359</v>
      </c>
      <c r="Y257" s="3" t="s">
        <v>3360</v>
      </c>
      <c r="Z257" s="3" t="s">
        <v>3361</v>
      </c>
      <c r="AA257" s="3" t="s">
        <v>3362</v>
      </c>
      <c r="AB257" s="3" t="s">
        <v>3363</v>
      </c>
      <c r="AC257" s="3" t="s">
        <v>3364</v>
      </c>
      <c r="AD257" s="3" t="s">
        <v>3587</v>
      </c>
      <c r="AE257" s="3" t="s">
        <v>3365</v>
      </c>
      <c r="AF257" s="3" t="s">
        <v>3588</v>
      </c>
      <c r="AG257" s="3" t="s">
        <v>3366</v>
      </c>
      <c r="AH257" s="3" t="s">
        <v>3367</v>
      </c>
      <c r="AI257" s="3" t="s">
        <v>3368</v>
      </c>
      <c r="AJ257" s="3" t="s">
        <v>3589</v>
      </c>
      <c r="AK257" s="3" t="s">
        <v>3590</v>
      </c>
      <c r="AL257" s="3" t="s">
        <v>3369</v>
      </c>
      <c r="AM257" s="3" t="s">
        <v>3370</v>
      </c>
      <c r="AN257" s="3" t="s">
        <v>3371</v>
      </c>
      <c r="AO257" s="3" t="s">
        <v>3591</v>
      </c>
      <c r="AP257" s="3" t="s">
        <v>3372</v>
      </c>
      <c r="AQ257" s="3" t="s">
        <v>3373</v>
      </c>
      <c r="AR257" s="3" t="s">
        <v>3374</v>
      </c>
      <c r="AS257" s="3" t="s">
        <v>3375</v>
      </c>
      <c r="AT257" s="3" t="s">
        <v>3592</v>
      </c>
      <c r="AU257" s="3" t="s">
        <v>3593</v>
      </c>
      <c r="AV257" s="3" t="s">
        <v>3376</v>
      </c>
      <c r="AW257" s="3" t="s">
        <v>3377</v>
      </c>
      <c r="AX257" s="3" t="s">
        <v>3378</v>
      </c>
      <c r="AY257" s="3" t="s">
        <v>3379</v>
      </c>
      <c r="AZ257" s="3" t="s">
        <v>3594</v>
      </c>
      <c r="BA257" s="3" t="s">
        <v>3380</v>
      </c>
      <c r="BB257" s="3" t="s">
        <v>3381</v>
      </c>
      <c r="BC257" s="3" t="s">
        <v>3595</v>
      </c>
      <c r="BD257" s="3" t="s">
        <v>3596</v>
      </c>
      <c r="BE257" s="3" t="s">
        <v>3597</v>
      </c>
      <c r="BF257" s="3" t="s">
        <v>3382</v>
      </c>
      <c r="BG257" s="3" t="s">
        <v>1556</v>
      </c>
      <c r="BH257" s="3" t="s">
        <v>3384</v>
      </c>
      <c r="BI257" s="3" t="s">
        <v>3598</v>
      </c>
      <c r="BJ257" s="3" t="s">
        <v>3385</v>
      </c>
      <c r="BK257" s="3" t="s">
        <v>3386</v>
      </c>
      <c r="BL257" t="s">
        <v>3387</v>
      </c>
      <c r="BM257" t="s">
        <v>3388</v>
      </c>
      <c r="BN257" t="s">
        <v>3599</v>
      </c>
      <c r="BO257" t="s">
        <v>3389</v>
      </c>
      <c r="BP257" t="s">
        <v>3600</v>
      </c>
      <c r="BQ257" t="s">
        <v>3390</v>
      </c>
      <c r="BR257" t="s">
        <v>3391</v>
      </c>
      <c r="BS257" t="s">
        <v>3392</v>
      </c>
      <c r="BT257" t="s">
        <v>3601</v>
      </c>
      <c r="BU257" t="s">
        <v>3393</v>
      </c>
      <c r="BV257" t="s">
        <v>3602</v>
      </c>
      <c r="BW257" t="s">
        <v>3394</v>
      </c>
      <c r="BX257" t="s">
        <v>3395</v>
      </c>
      <c r="BY257" t="s">
        <v>3396</v>
      </c>
      <c r="BZ257" t="s">
        <v>3603</v>
      </c>
      <c r="CA257" t="s">
        <v>3397</v>
      </c>
      <c r="CB257" t="s">
        <v>3398</v>
      </c>
      <c r="CC257" t="s">
        <v>3399</v>
      </c>
      <c r="CD257" t="s">
        <v>3400</v>
      </c>
      <c r="CE257" t="s">
        <v>3604</v>
      </c>
      <c r="CF257" t="s">
        <v>3401</v>
      </c>
      <c r="CG257" t="s">
        <v>3402</v>
      </c>
      <c r="CH257" t="s">
        <v>3605</v>
      </c>
      <c r="CI257" t="s">
        <v>3403</v>
      </c>
      <c r="CJ257" t="s">
        <v>3404</v>
      </c>
      <c r="CK257" t="s">
        <v>3606</v>
      </c>
      <c r="CL257" t="s">
        <v>3607</v>
      </c>
      <c r="CM257" t="s">
        <v>3608</v>
      </c>
      <c r="CN257" t="s">
        <v>3405</v>
      </c>
    </row>
    <row r="258" spans="1:92" x14ac:dyDescent="0.35">
      <c r="A258" s="3" t="s">
        <v>1556</v>
      </c>
      <c r="B258" s="3" t="s">
        <v>3344</v>
      </c>
      <c r="C258" s="3" t="s">
        <v>3345</v>
      </c>
      <c r="D258" s="3" t="s">
        <v>3346</v>
      </c>
      <c r="E258" s="3" t="s">
        <v>3347</v>
      </c>
      <c r="F258" s="3" t="s">
        <v>3348</v>
      </c>
      <c r="G258" s="3" t="s">
        <v>3580</v>
      </c>
      <c r="H258" s="3" t="s">
        <v>3349</v>
      </c>
      <c r="I258" s="3" t="s">
        <v>3350</v>
      </c>
      <c r="J258" s="3" t="s">
        <v>3351</v>
      </c>
      <c r="K258" s="3" t="s">
        <v>3581</v>
      </c>
      <c r="L258" s="3" t="s">
        <v>3582</v>
      </c>
      <c r="M258" s="3" t="s">
        <v>3583</v>
      </c>
      <c r="N258" s="3" t="s">
        <v>3352</v>
      </c>
      <c r="O258" s="3" t="s">
        <v>3353</v>
      </c>
      <c r="P258" s="3" t="s">
        <v>3354</v>
      </c>
      <c r="Q258" s="3" t="s">
        <v>3584</v>
      </c>
      <c r="R258" s="3" t="s">
        <v>3355</v>
      </c>
      <c r="S258" s="3" t="s">
        <v>3585</v>
      </c>
      <c r="T258" s="3" t="s">
        <v>3356</v>
      </c>
      <c r="U258" s="3" t="s">
        <v>3357</v>
      </c>
      <c r="V258" s="3" t="s">
        <v>3586</v>
      </c>
      <c r="W258" s="3" t="s">
        <v>3358</v>
      </c>
      <c r="X258" s="3" t="s">
        <v>3359</v>
      </c>
      <c r="Y258" s="3" t="s">
        <v>3360</v>
      </c>
      <c r="Z258" s="3" t="s">
        <v>3361</v>
      </c>
      <c r="AA258" s="3" t="s">
        <v>3362</v>
      </c>
      <c r="AB258" s="3" t="s">
        <v>3363</v>
      </c>
      <c r="AC258" s="3" t="s">
        <v>3364</v>
      </c>
      <c r="AD258" s="3" t="s">
        <v>3587</v>
      </c>
      <c r="AE258" s="3" t="s">
        <v>3365</v>
      </c>
      <c r="AF258" s="3" t="s">
        <v>3588</v>
      </c>
      <c r="AG258" s="3" t="s">
        <v>3366</v>
      </c>
      <c r="AH258" s="3" t="s">
        <v>3367</v>
      </c>
      <c r="AI258" s="3" t="s">
        <v>3368</v>
      </c>
      <c r="AJ258" s="3" t="s">
        <v>3589</v>
      </c>
      <c r="AK258" s="3" t="s">
        <v>3590</v>
      </c>
      <c r="AL258" s="3" t="s">
        <v>3369</v>
      </c>
      <c r="AM258" s="3" t="s">
        <v>3370</v>
      </c>
      <c r="AN258" s="3" t="s">
        <v>3371</v>
      </c>
      <c r="AO258" s="3" t="s">
        <v>3591</v>
      </c>
      <c r="AP258" s="3" t="s">
        <v>3372</v>
      </c>
      <c r="AQ258" s="3" t="s">
        <v>3373</v>
      </c>
      <c r="AR258" s="3" t="s">
        <v>3374</v>
      </c>
      <c r="AS258" s="3" t="s">
        <v>3375</v>
      </c>
      <c r="AT258" s="3" t="s">
        <v>3592</v>
      </c>
      <c r="AU258" s="3" t="s">
        <v>3593</v>
      </c>
      <c r="AV258" s="3" t="s">
        <v>3376</v>
      </c>
      <c r="AW258" s="3" t="s">
        <v>3377</v>
      </c>
      <c r="AX258" s="3" t="s">
        <v>3378</v>
      </c>
      <c r="AY258" s="3" t="s">
        <v>3379</v>
      </c>
      <c r="AZ258" s="3" t="s">
        <v>3594</v>
      </c>
      <c r="BA258" s="3" t="s">
        <v>3380</v>
      </c>
      <c r="BB258" s="3" t="s">
        <v>3381</v>
      </c>
      <c r="BC258" s="3" t="s">
        <v>3595</v>
      </c>
      <c r="BD258" s="3" t="s">
        <v>3596</v>
      </c>
      <c r="BE258" s="3" t="s">
        <v>3597</v>
      </c>
      <c r="BF258" s="3" t="s">
        <v>3382</v>
      </c>
      <c r="BG258" s="3" t="s">
        <v>3383</v>
      </c>
      <c r="BH258" s="3" t="s">
        <v>3384</v>
      </c>
      <c r="BI258" s="3" t="s">
        <v>3598</v>
      </c>
      <c r="BJ258" s="3" t="s">
        <v>3385</v>
      </c>
      <c r="BK258" s="3" t="s">
        <v>3386</v>
      </c>
      <c r="BL258" t="s">
        <v>3387</v>
      </c>
      <c r="BM258" t="s">
        <v>3388</v>
      </c>
      <c r="BN258" t="s">
        <v>3599</v>
      </c>
      <c r="BO258" t="s">
        <v>3389</v>
      </c>
      <c r="BP258" t="s">
        <v>3600</v>
      </c>
      <c r="BQ258" t="s">
        <v>3390</v>
      </c>
      <c r="BR258" t="s">
        <v>3391</v>
      </c>
      <c r="BS258" t="s">
        <v>3392</v>
      </c>
      <c r="BT258" t="s">
        <v>3601</v>
      </c>
      <c r="BU258" t="s">
        <v>3393</v>
      </c>
      <c r="BV258" t="s">
        <v>3602</v>
      </c>
      <c r="BW258" t="s">
        <v>3394</v>
      </c>
      <c r="BX258" t="s">
        <v>3395</v>
      </c>
      <c r="BY258" t="s">
        <v>3396</v>
      </c>
      <c r="BZ258" t="s">
        <v>3603</v>
      </c>
      <c r="CA258" t="s">
        <v>3397</v>
      </c>
      <c r="CB258" t="s">
        <v>3398</v>
      </c>
      <c r="CC258" t="s">
        <v>3399</v>
      </c>
      <c r="CD258" t="s">
        <v>3400</v>
      </c>
      <c r="CE258" t="s">
        <v>3604</v>
      </c>
      <c r="CF258" t="s">
        <v>3401</v>
      </c>
      <c r="CG258" t="s">
        <v>3402</v>
      </c>
      <c r="CH258" t="s">
        <v>3605</v>
      </c>
      <c r="CI258" t="s">
        <v>3403</v>
      </c>
      <c r="CJ258" t="s">
        <v>3404</v>
      </c>
      <c r="CK258" t="s">
        <v>3606</v>
      </c>
      <c r="CL258" t="s">
        <v>3607</v>
      </c>
      <c r="CM258" t="s">
        <v>3608</v>
      </c>
      <c r="CN258" t="s">
        <v>3405</v>
      </c>
    </row>
    <row r="259" spans="1:92" x14ac:dyDescent="0.35">
      <c r="A259" s="3" t="s">
        <v>3384</v>
      </c>
      <c r="B259" s="3" t="s">
        <v>3344</v>
      </c>
      <c r="C259" s="3" t="s">
        <v>3345</v>
      </c>
      <c r="D259" s="3" t="s">
        <v>3346</v>
      </c>
      <c r="E259" s="3" t="s">
        <v>3347</v>
      </c>
      <c r="F259" s="3" t="s">
        <v>3348</v>
      </c>
      <c r="G259" s="3" t="s">
        <v>3580</v>
      </c>
      <c r="H259" s="3" t="s">
        <v>3349</v>
      </c>
      <c r="I259" s="3" t="s">
        <v>3350</v>
      </c>
      <c r="J259" s="3" t="s">
        <v>3351</v>
      </c>
      <c r="K259" s="3" t="s">
        <v>3581</v>
      </c>
      <c r="L259" s="3" t="s">
        <v>3582</v>
      </c>
      <c r="M259" s="3" t="s">
        <v>3583</v>
      </c>
      <c r="N259" s="3" t="s">
        <v>3352</v>
      </c>
      <c r="O259" s="3" t="s">
        <v>3353</v>
      </c>
      <c r="P259" s="3" t="s">
        <v>3354</v>
      </c>
      <c r="Q259" s="3" t="s">
        <v>3584</v>
      </c>
      <c r="R259" s="3" t="s">
        <v>3355</v>
      </c>
      <c r="S259" s="3" t="s">
        <v>3585</v>
      </c>
      <c r="T259" s="3" t="s">
        <v>3356</v>
      </c>
      <c r="U259" s="3" t="s">
        <v>3357</v>
      </c>
      <c r="V259" s="3" t="s">
        <v>3586</v>
      </c>
      <c r="W259" s="3" t="s">
        <v>3358</v>
      </c>
      <c r="X259" s="3" t="s">
        <v>3359</v>
      </c>
      <c r="Y259" s="3" t="s">
        <v>3360</v>
      </c>
      <c r="Z259" s="3" t="s">
        <v>3361</v>
      </c>
      <c r="AA259" s="3" t="s">
        <v>3362</v>
      </c>
      <c r="AB259" s="3" t="s">
        <v>3363</v>
      </c>
      <c r="AC259" s="3" t="s">
        <v>3364</v>
      </c>
      <c r="AD259" s="3" t="s">
        <v>3587</v>
      </c>
      <c r="AE259" s="3" t="s">
        <v>3365</v>
      </c>
      <c r="AF259" s="3" t="s">
        <v>3588</v>
      </c>
      <c r="AG259" s="3" t="s">
        <v>3366</v>
      </c>
      <c r="AH259" s="3" t="s">
        <v>3367</v>
      </c>
      <c r="AI259" s="3" t="s">
        <v>3368</v>
      </c>
      <c r="AJ259" s="3" t="s">
        <v>3589</v>
      </c>
      <c r="AK259" s="3" t="s">
        <v>3590</v>
      </c>
      <c r="AL259" s="3" t="s">
        <v>3369</v>
      </c>
      <c r="AM259" s="3" t="s">
        <v>3370</v>
      </c>
      <c r="AN259" s="3" t="s">
        <v>3371</v>
      </c>
      <c r="AO259" s="3" t="s">
        <v>3591</v>
      </c>
      <c r="AP259" s="3" t="s">
        <v>3372</v>
      </c>
      <c r="AQ259" s="3" t="s">
        <v>3373</v>
      </c>
      <c r="AR259" s="3" t="s">
        <v>3374</v>
      </c>
      <c r="AS259" s="3" t="s">
        <v>3375</v>
      </c>
      <c r="AT259" s="3" t="s">
        <v>3592</v>
      </c>
      <c r="AU259" s="3" t="s">
        <v>3593</v>
      </c>
      <c r="AV259" s="3" t="s">
        <v>3376</v>
      </c>
      <c r="AW259" s="3" t="s">
        <v>3377</v>
      </c>
      <c r="AX259" s="3" t="s">
        <v>3378</v>
      </c>
      <c r="AY259" s="3" t="s">
        <v>3379</v>
      </c>
      <c r="AZ259" s="3" t="s">
        <v>3594</v>
      </c>
      <c r="BA259" s="3" t="s">
        <v>3380</v>
      </c>
      <c r="BB259" s="3" t="s">
        <v>3381</v>
      </c>
      <c r="BC259" s="3" t="s">
        <v>3595</v>
      </c>
      <c r="BD259" s="3" t="s">
        <v>3596</v>
      </c>
      <c r="BE259" s="3" t="s">
        <v>3597</v>
      </c>
      <c r="BF259" s="3" t="s">
        <v>3382</v>
      </c>
      <c r="BG259" s="3" t="s">
        <v>3383</v>
      </c>
      <c r="BH259" s="3" t="s">
        <v>1556</v>
      </c>
      <c r="BI259" s="3" t="s">
        <v>3598</v>
      </c>
      <c r="BJ259" s="3" t="s">
        <v>3385</v>
      </c>
      <c r="BK259" s="3" t="s">
        <v>3386</v>
      </c>
      <c r="BL259" t="s">
        <v>3387</v>
      </c>
      <c r="BM259" t="s">
        <v>3388</v>
      </c>
      <c r="BN259" t="s">
        <v>3599</v>
      </c>
      <c r="BO259" t="s">
        <v>3389</v>
      </c>
      <c r="BP259" t="s">
        <v>3600</v>
      </c>
      <c r="BQ259" t="s">
        <v>3390</v>
      </c>
      <c r="BR259" t="s">
        <v>3391</v>
      </c>
      <c r="BS259" t="s">
        <v>3392</v>
      </c>
      <c r="BT259" t="s">
        <v>3601</v>
      </c>
      <c r="BU259" t="s">
        <v>3393</v>
      </c>
      <c r="BV259" t="s">
        <v>3602</v>
      </c>
      <c r="BW259" t="s">
        <v>3394</v>
      </c>
      <c r="BX259" t="s">
        <v>3395</v>
      </c>
      <c r="BY259" t="s">
        <v>3396</v>
      </c>
      <c r="BZ259" t="s">
        <v>3603</v>
      </c>
      <c r="CA259" t="s">
        <v>3397</v>
      </c>
      <c r="CB259" t="s">
        <v>3398</v>
      </c>
      <c r="CC259" t="s">
        <v>3399</v>
      </c>
      <c r="CD259" t="s">
        <v>3400</v>
      </c>
      <c r="CE259" t="s">
        <v>3604</v>
      </c>
      <c r="CF259" t="s">
        <v>3401</v>
      </c>
      <c r="CG259" t="s">
        <v>3402</v>
      </c>
      <c r="CH259" t="s">
        <v>3605</v>
      </c>
      <c r="CI259" t="s">
        <v>3403</v>
      </c>
      <c r="CJ259" t="s">
        <v>3404</v>
      </c>
      <c r="CK259" t="s">
        <v>3606</v>
      </c>
      <c r="CL259" t="s">
        <v>3607</v>
      </c>
      <c r="CM259" t="s">
        <v>3608</v>
      </c>
      <c r="CN259" t="s">
        <v>3405</v>
      </c>
    </row>
    <row r="260" spans="1:92" x14ac:dyDescent="0.35">
      <c r="A260" s="3" t="s">
        <v>3598</v>
      </c>
      <c r="B260" s="3" t="s">
        <v>3344</v>
      </c>
      <c r="C260" s="3" t="s">
        <v>3345</v>
      </c>
      <c r="D260" s="3" t="s">
        <v>3346</v>
      </c>
      <c r="E260" s="3" t="s">
        <v>3347</v>
      </c>
      <c r="F260" s="3" t="s">
        <v>3348</v>
      </c>
      <c r="G260" s="3" t="s">
        <v>3580</v>
      </c>
      <c r="H260" s="3" t="s">
        <v>3349</v>
      </c>
      <c r="I260" s="3" t="s">
        <v>3350</v>
      </c>
      <c r="J260" s="3" t="s">
        <v>3351</v>
      </c>
      <c r="K260" s="3" t="s">
        <v>3581</v>
      </c>
      <c r="L260" s="3" t="s">
        <v>3582</v>
      </c>
      <c r="M260" s="3" t="s">
        <v>3583</v>
      </c>
      <c r="N260" s="3" t="s">
        <v>3352</v>
      </c>
      <c r="O260" s="3" t="s">
        <v>3353</v>
      </c>
      <c r="P260" s="3" t="s">
        <v>3354</v>
      </c>
      <c r="Q260" s="3" t="s">
        <v>3584</v>
      </c>
      <c r="R260" s="3" t="s">
        <v>3355</v>
      </c>
      <c r="S260" s="3" t="s">
        <v>3585</v>
      </c>
      <c r="T260" s="3" t="s">
        <v>3356</v>
      </c>
      <c r="U260" s="3" t="s">
        <v>3357</v>
      </c>
      <c r="V260" s="3" t="s">
        <v>3586</v>
      </c>
      <c r="W260" s="3" t="s">
        <v>3358</v>
      </c>
      <c r="X260" s="3" t="s">
        <v>3359</v>
      </c>
      <c r="Y260" s="3" t="s">
        <v>3360</v>
      </c>
      <c r="Z260" s="3" t="s">
        <v>3361</v>
      </c>
      <c r="AA260" s="3" t="s">
        <v>3362</v>
      </c>
      <c r="AB260" s="3" t="s">
        <v>3363</v>
      </c>
      <c r="AC260" s="3" t="s">
        <v>3364</v>
      </c>
      <c r="AD260" s="3" t="s">
        <v>3587</v>
      </c>
      <c r="AE260" s="3" t="s">
        <v>3365</v>
      </c>
      <c r="AF260" s="3" t="s">
        <v>3588</v>
      </c>
      <c r="AG260" s="3" t="s">
        <v>3366</v>
      </c>
      <c r="AH260" s="3" t="s">
        <v>3367</v>
      </c>
      <c r="AI260" s="3" t="s">
        <v>3368</v>
      </c>
      <c r="AJ260" s="3" t="s">
        <v>3589</v>
      </c>
      <c r="AK260" s="3" t="s">
        <v>3590</v>
      </c>
      <c r="AL260" s="3" t="s">
        <v>3369</v>
      </c>
      <c r="AM260" s="3" t="s">
        <v>3370</v>
      </c>
      <c r="AN260" s="3" t="s">
        <v>3371</v>
      </c>
      <c r="AO260" s="3" t="s">
        <v>3591</v>
      </c>
      <c r="AP260" s="3" t="s">
        <v>3372</v>
      </c>
      <c r="AQ260" s="3" t="s">
        <v>3373</v>
      </c>
      <c r="AR260" s="3" t="s">
        <v>3374</v>
      </c>
      <c r="AS260" s="3" t="s">
        <v>3375</v>
      </c>
      <c r="AT260" s="3" t="s">
        <v>3592</v>
      </c>
      <c r="AU260" s="3" t="s">
        <v>3593</v>
      </c>
      <c r="AV260" s="3" t="s">
        <v>3376</v>
      </c>
      <c r="AW260" s="3" t="s">
        <v>3377</v>
      </c>
      <c r="AX260" s="3" t="s">
        <v>3378</v>
      </c>
      <c r="AY260" s="3" t="s">
        <v>3379</v>
      </c>
      <c r="AZ260" s="3" t="s">
        <v>3594</v>
      </c>
      <c r="BA260" s="3" t="s">
        <v>3380</v>
      </c>
      <c r="BB260" s="3" t="s">
        <v>3381</v>
      </c>
      <c r="BC260" s="3" t="s">
        <v>3595</v>
      </c>
      <c r="BD260" s="3" t="s">
        <v>3596</v>
      </c>
      <c r="BE260" s="3" t="s">
        <v>3597</v>
      </c>
      <c r="BF260" s="3" t="s">
        <v>3382</v>
      </c>
      <c r="BG260" s="3" t="s">
        <v>3383</v>
      </c>
      <c r="BH260" s="3" t="s">
        <v>1556</v>
      </c>
      <c r="BI260" s="3" t="s">
        <v>3384</v>
      </c>
      <c r="BJ260" s="3" t="s">
        <v>3385</v>
      </c>
      <c r="BK260" s="3" t="s">
        <v>3386</v>
      </c>
      <c r="BL260" t="s">
        <v>3387</v>
      </c>
      <c r="BM260" t="s">
        <v>3388</v>
      </c>
      <c r="BN260" t="s">
        <v>3599</v>
      </c>
      <c r="BO260" t="s">
        <v>3389</v>
      </c>
      <c r="BP260" t="s">
        <v>3600</v>
      </c>
      <c r="BQ260" t="s">
        <v>3390</v>
      </c>
      <c r="BR260" t="s">
        <v>3391</v>
      </c>
      <c r="BS260" t="s">
        <v>3392</v>
      </c>
      <c r="BT260" t="s">
        <v>3601</v>
      </c>
      <c r="BU260" t="s">
        <v>3393</v>
      </c>
      <c r="BV260" t="s">
        <v>3602</v>
      </c>
      <c r="BW260" t="s">
        <v>3394</v>
      </c>
      <c r="BX260" t="s">
        <v>3395</v>
      </c>
      <c r="BY260" t="s">
        <v>3396</v>
      </c>
      <c r="BZ260" t="s">
        <v>3603</v>
      </c>
      <c r="CA260" t="s">
        <v>3397</v>
      </c>
      <c r="CB260" t="s">
        <v>3398</v>
      </c>
      <c r="CC260" t="s">
        <v>3399</v>
      </c>
      <c r="CD260" t="s">
        <v>3400</v>
      </c>
      <c r="CE260" t="s">
        <v>3604</v>
      </c>
      <c r="CF260" t="s">
        <v>3401</v>
      </c>
      <c r="CG260" t="s">
        <v>3402</v>
      </c>
      <c r="CH260" t="s">
        <v>3605</v>
      </c>
      <c r="CI260" t="s">
        <v>3403</v>
      </c>
      <c r="CJ260" t="s">
        <v>3404</v>
      </c>
      <c r="CK260" t="s">
        <v>3606</v>
      </c>
      <c r="CL260" t="s">
        <v>3607</v>
      </c>
      <c r="CM260" t="s">
        <v>3608</v>
      </c>
      <c r="CN260" t="s">
        <v>3405</v>
      </c>
    </row>
    <row r="261" spans="1:92" x14ac:dyDescent="0.35">
      <c r="A261" s="3" t="s">
        <v>3385</v>
      </c>
      <c r="B261" s="3" t="s">
        <v>3344</v>
      </c>
      <c r="C261" s="3" t="s">
        <v>3345</v>
      </c>
      <c r="D261" s="3" t="s">
        <v>3346</v>
      </c>
      <c r="E261" s="3" t="s">
        <v>3347</v>
      </c>
      <c r="F261" s="3" t="s">
        <v>3348</v>
      </c>
      <c r="G261" s="3" t="s">
        <v>3580</v>
      </c>
      <c r="H261" s="3" t="s">
        <v>3349</v>
      </c>
      <c r="I261" s="3" t="s">
        <v>3350</v>
      </c>
      <c r="J261" s="3" t="s">
        <v>3351</v>
      </c>
      <c r="K261" s="3" t="s">
        <v>3581</v>
      </c>
      <c r="L261" s="3" t="s">
        <v>3582</v>
      </c>
      <c r="M261" s="3" t="s">
        <v>3583</v>
      </c>
      <c r="N261" s="3" t="s">
        <v>3352</v>
      </c>
      <c r="O261" s="3" t="s">
        <v>3353</v>
      </c>
      <c r="P261" s="3" t="s">
        <v>3354</v>
      </c>
      <c r="Q261" s="3" t="s">
        <v>3584</v>
      </c>
      <c r="R261" s="3" t="s">
        <v>3355</v>
      </c>
      <c r="S261" s="3" t="s">
        <v>3585</v>
      </c>
      <c r="T261" s="3" t="s">
        <v>3356</v>
      </c>
      <c r="U261" s="3" t="s">
        <v>3357</v>
      </c>
      <c r="V261" s="3" t="s">
        <v>3586</v>
      </c>
      <c r="W261" s="3" t="s">
        <v>3358</v>
      </c>
      <c r="X261" s="3" t="s">
        <v>3359</v>
      </c>
      <c r="Y261" s="3" t="s">
        <v>3360</v>
      </c>
      <c r="Z261" s="3" t="s">
        <v>3361</v>
      </c>
      <c r="AA261" s="3" t="s">
        <v>3362</v>
      </c>
      <c r="AB261" s="3" t="s">
        <v>3363</v>
      </c>
      <c r="AC261" s="3" t="s">
        <v>3364</v>
      </c>
      <c r="AD261" s="3" t="s">
        <v>3587</v>
      </c>
      <c r="AE261" s="3" t="s">
        <v>3365</v>
      </c>
      <c r="AF261" s="3" t="s">
        <v>3588</v>
      </c>
      <c r="AG261" s="3" t="s">
        <v>3366</v>
      </c>
      <c r="AH261" s="3" t="s">
        <v>3367</v>
      </c>
      <c r="AI261" s="3" t="s">
        <v>3368</v>
      </c>
      <c r="AJ261" s="3" t="s">
        <v>3589</v>
      </c>
      <c r="AK261" s="3" t="s">
        <v>3590</v>
      </c>
      <c r="AL261" s="3" t="s">
        <v>3369</v>
      </c>
      <c r="AM261" s="3" t="s">
        <v>3370</v>
      </c>
      <c r="AN261" s="3" t="s">
        <v>3371</v>
      </c>
      <c r="AO261" s="3" t="s">
        <v>3591</v>
      </c>
      <c r="AP261" s="3" t="s">
        <v>3372</v>
      </c>
      <c r="AQ261" s="3" t="s">
        <v>3373</v>
      </c>
      <c r="AR261" s="3" t="s">
        <v>3374</v>
      </c>
      <c r="AS261" s="3" t="s">
        <v>3375</v>
      </c>
      <c r="AT261" s="3" t="s">
        <v>3592</v>
      </c>
      <c r="AU261" s="3" t="s">
        <v>3593</v>
      </c>
      <c r="AV261" s="3" t="s">
        <v>3376</v>
      </c>
      <c r="AW261" s="3" t="s">
        <v>3377</v>
      </c>
      <c r="AX261" s="3" t="s">
        <v>3378</v>
      </c>
      <c r="AY261" s="3" t="s">
        <v>3379</v>
      </c>
      <c r="AZ261" s="3" t="s">
        <v>3594</v>
      </c>
      <c r="BA261" s="3" t="s">
        <v>3380</v>
      </c>
      <c r="BB261" s="3" t="s">
        <v>3381</v>
      </c>
      <c r="BC261" s="3" t="s">
        <v>3595</v>
      </c>
      <c r="BD261" s="3" t="s">
        <v>3596</v>
      </c>
      <c r="BE261" s="3" t="s">
        <v>3597</v>
      </c>
      <c r="BF261" s="3" t="s">
        <v>3382</v>
      </c>
      <c r="BG261" s="3" t="s">
        <v>3383</v>
      </c>
      <c r="BH261" s="3" t="s">
        <v>1556</v>
      </c>
      <c r="BI261" s="3" t="s">
        <v>3384</v>
      </c>
      <c r="BJ261" s="3" t="s">
        <v>3598</v>
      </c>
      <c r="BK261" s="3" t="s">
        <v>3386</v>
      </c>
      <c r="BL261" t="s">
        <v>3387</v>
      </c>
      <c r="BM261" t="s">
        <v>3388</v>
      </c>
      <c r="BN261" t="s">
        <v>3599</v>
      </c>
      <c r="BO261" t="s">
        <v>3389</v>
      </c>
      <c r="BP261" t="s">
        <v>3600</v>
      </c>
      <c r="BQ261" t="s">
        <v>3390</v>
      </c>
      <c r="BR261" t="s">
        <v>3391</v>
      </c>
      <c r="BS261" t="s">
        <v>3392</v>
      </c>
      <c r="BT261" t="s">
        <v>3601</v>
      </c>
      <c r="BU261" t="s">
        <v>3393</v>
      </c>
      <c r="BV261" t="s">
        <v>3602</v>
      </c>
      <c r="BW261" t="s">
        <v>3394</v>
      </c>
      <c r="BX261" t="s">
        <v>3395</v>
      </c>
      <c r="BY261" t="s">
        <v>3396</v>
      </c>
      <c r="BZ261" t="s">
        <v>3603</v>
      </c>
      <c r="CA261" t="s">
        <v>3397</v>
      </c>
      <c r="CB261" t="s">
        <v>3398</v>
      </c>
      <c r="CC261" t="s">
        <v>3399</v>
      </c>
      <c r="CD261" t="s">
        <v>3400</v>
      </c>
      <c r="CE261" t="s">
        <v>3604</v>
      </c>
      <c r="CF261" t="s">
        <v>3401</v>
      </c>
      <c r="CG261" t="s">
        <v>3402</v>
      </c>
      <c r="CH261" t="s">
        <v>3605</v>
      </c>
      <c r="CI261" t="s">
        <v>3403</v>
      </c>
      <c r="CJ261" t="s">
        <v>3404</v>
      </c>
      <c r="CK261" t="s">
        <v>3606</v>
      </c>
      <c r="CL261" t="s">
        <v>3607</v>
      </c>
      <c r="CM261" t="s">
        <v>3608</v>
      </c>
      <c r="CN261" t="s">
        <v>3405</v>
      </c>
    </row>
    <row r="262" spans="1:92" x14ac:dyDescent="0.35">
      <c r="A262" s="3" t="s">
        <v>3386</v>
      </c>
      <c r="B262" s="3" t="s">
        <v>3344</v>
      </c>
      <c r="C262" s="3" t="s">
        <v>3345</v>
      </c>
      <c r="D262" s="3" t="s">
        <v>3346</v>
      </c>
      <c r="E262" s="3" t="s">
        <v>3347</v>
      </c>
      <c r="F262" s="3" t="s">
        <v>3348</v>
      </c>
      <c r="G262" s="3" t="s">
        <v>3580</v>
      </c>
      <c r="H262" s="3" t="s">
        <v>3349</v>
      </c>
      <c r="I262" s="3" t="s">
        <v>3350</v>
      </c>
      <c r="J262" s="3" t="s">
        <v>3351</v>
      </c>
      <c r="K262" s="3" t="s">
        <v>3581</v>
      </c>
      <c r="L262" s="3" t="s">
        <v>3582</v>
      </c>
      <c r="M262" s="3" t="s">
        <v>3583</v>
      </c>
      <c r="N262" s="3" t="s">
        <v>3352</v>
      </c>
      <c r="O262" s="3" t="s">
        <v>3353</v>
      </c>
      <c r="P262" s="3" t="s">
        <v>3354</v>
      </c>
      <c r="Q262" s="3" t="s">
        <v>3584</v>
      </c>
      <c r="R262" s="3" t="s">
        <v>3355</v>
      </c>
      <c r="S262" s="3" t="s">
        <v>3585</v>
      </c>
      <c r="T262" s="3" t="s">
        <v>3356</v>
      </c>
      <c r="U262" s="3" t="s">
        <v>3357</v>
      </c>
      <c r="V262" s="3" t="s">
        <v>3586</v>
      </c>
      <c r="W262" s="3" t="s">
        <v>3358</v>
      </c>
      <c r="X262" s="3" t="s">
        <v>3359</v>
      </c>
      <c r="Y262" s="3" t="s">
        <v>3360</v>
      </c>
      <c r="Z262" s="3" t="s">
        <v>3361</v>
      </c>
      <c r="AA262" s="3" t="s">
        <v>3362</v>
      </c>
      <c r="AB262" s="3" t="s">
        <v>3363</v>
      </c>
      <c r="AC262" s="3" t="s">
        <v>3364</v>
      </c>
      <c r="AD262" s="3" t="s">
        <v>3587</v>
      </c>
      <c r="AE262" s="3" t="s">
        <v>3365</v>
      </c>
      <c r="AF262" s="3" t="s">
        <v>3588</v>
      </c>
      <c r="AG262" s="3" t="s">
        <v>3366</v>
      </c>
      <c r="AH262" s="3" t="s">
        <v>3367</v>
      </c>
      <c r="AI262" s="3" t="s">
        <v>3368</v>
      </c>
      <c r="AJ262" s="3" t="s">
        <v>3589</v>
      </c>
      <c r="AK262" s="3" t="s">
        <v>3590</v>
      </c>
      <c r="AL262" s="3" t="s">
        <v>3369</v>
      </c>
      <c r="AM262" s="3" t="s">
        <v>3370</v>
      </c>
      <c r="AN262" s="3" t="s">
        <v>3371</v>
      </c>
      <c r="AO262" s="3" t="s">
        <v>3591</v>
      </c>
      <c r="AP262" s="3" t="s">
        <v>3372</v>
      </c>
      <c r="AQ262" s="3" t="s">
        <v>3373</v>
      </c>
      <c r="AR262" s="3" t="s">
        <v>3374</v>
      </c>
      <c r="AS262" s="3" t="s">
        <v>3375</v>
      </c>
      <c r="AT262" s="3" t="s">
        <v>3592</v>
      </c>
      <c r="AU262" s="3" t="s">
        <v>3593</v>
      </c>
      <c r="AV262" s="3" t="s">
        <v>3376</v>
      </c>
      <c r="AW262" s="3" t="s">
        <v>3377</v>
      </c>
      <c r="AX262" s="3" t="s">
        <v>3378</v>
      </c>
      <c r="AY262" s="3" t="s">
        <v>3379</v>
      </c>
      <c r="AZ262" s="3" t="s">
        <v>3594</v>
      </c>
      <c r="BA262" s="3" t="s">
        <v>3380</v>
      </c>
      <c r="BB262" s="3" t="s">
        <v>3381</v>
      </c>
      <c r="BC262" s="3" t="s">
        <v>3595</v>
      </c>
      <c r="BD262" s="3" t="s">
        <v>3596</v>
      </c>
      <c r="BE262" s="3" t="s">
        <v>3597</v>
      </c>
      <c r="BF262" s="3" t="s">
        <v>3382</v>
      </c>
      <c r="BG262" s="3" t="s">
        <v>3383</v>
      </c>
      <c r="BH262" s="3" t="s">
        <v>1556</v>
      </c>
      <c r="BI262" s="3" t="s">
        <v>3384</v>
      </c>
      <c r="BJ262" s="3" t="s">
        <v>3598</v>
      </c>
      <c r="BK262" s="3" t="s">
        <v>3385</v>
      </c>
      <c r="BL262" t="s">
        <v>3387</v>
      </c>
      <c r="BM262" t="s">
        <v>3388</v>
      </c>
      <c r="BN262" t="s">
        <v>3599</v>
      </c>
      <c r="BO262" t="s">
        <v>3389</v>
      </c>
      <c r="BP262" t="s">
        <v>3600</v>
      </c>
      <c r="BQ262" t="s">
        <v>3390</v>
      </c>
      <c r="BR262" t="s">
        <v>3391</v>
      </c>
      <c r="BS262" t="s">
        <v>3392</v>
      </c>
      <c r="BT262" t="s">
        <v>3601</v>
      </c>
      <c r="BU262" t="s">
        <v>3393</v>
      </c>
      <c r="BV262" t="s">
        <v>3602</v>
      </c>
      <c r="BW262" t="s">
        <v>3394</v>
      </c>
      <c r="BX262" t="s">
        <v>3395</v>
      </c>
      <c r="BY262" t="s">
        <v>3396</v>
      </c>
      <c r="BZ262" t="s">
        <v>3603</v>
      </c>
      <c r="CA262" t="s">
        <v>3397</v>
      </c>
      <c r="CB262" t="s">
        <v>3398</v>
      </c>
      <c r="CC262" t="s">
        <v>3399</v>
      </c>
      <c r="CD262" t="s">
        <v>3400</v>
      </c>
      <c r="CE262" t="s">
        <v>3604</v>
      </c>
      <c r="CF262" t="s">
        <v>3401</v>
      </c>
      <c r="CG262" t="s">
        <v>3402</v>
      </c>
      <c r="CH262" t="s">
        <v>3605</v>
      </c>
      <c r="CI262" t="s">
        <v>3403</v>
      </c>
      <c r="CJ262" t="s">
        <v>3404</v>
      </c>
      <c r="CK262" t="s">
        <v>3606</v>
      </c>
      <c r="CL262" t="s">
        <v>3607</v>
      </c>
      <c r="CM262" t="s">
        <v>3608</v>
      </c>
      <c r="CN262" t="s">
        <v>3405</v>
      </c>
    </row>
    <row r="263" spans="1:92" x14ac:dyDescent="0.35">
      <c r="A263" s="3" t="s">
        <v>3387</v>
      </c>
      <c r="B263" s="3" t="s">
        <v>3344</v>
      </c>
      <c r="C263" s="3" t="s">
        <v>3345</v>
      </c>
      <c r="D263" s="3" t="s">
        <v>3346</v>
      </c>
      <c r="E263" s="3" t="s">
        <v>3347</v>
      </c>
      <c r="F263" s="3" t="s">
        <v>3348</v>
      </c>
      <c r="G263" s="3" t="s">
        <v>3580</v>
      </c>
      <c r="H263" s="3" t="s">
        <v>3349</v>
      </c>
      <c r="I263" s="3" t="s">
        <v>3350</v>
      </c>
      <c r="J263" s="3" t="s">
        <v>3351</v>
      </c>
      <c r="K263" s="3" t="s">
        <v>3581</v>
      </c>
      <c r="L263" s="3" t="s">
        <v>3582</v>
      </c>
      <c r="M263" s="3" t="s">
        <v>3583</v>
      </c>
      <c r="N263" s="3" t="s">
        <v>3352</v>
      </c>
      <c r="O263" s="3" t="s">
        <v>3353</v>
      </c>
      <c r="P263" s="3" t="s">
        <v>3354</v>
      </c>
      <c r="Q263" s="3" t="s">
        <v>3584</v>
      </c>
      <c r="R263" s="3" t="s">
        <v>3355</v>
      </c>
      <c r="S263" s="3" t="s">
        <v>3585</v>
      </c>
      <c r="T263" s="3" t="s">
        <v>3356</v>
      </c>
      <c r="U263" s="3" t="s">
        <v>3357</v>
      </c>
      <c r="V263" s="3" t="s">
        <v>3586</v>
      </c>
      <c r="W263" s="3" t="s">
        <v>3358</v>
      </c>
      <c r="X263" s="3" t="s">
        <v>3359</v>
      </c>
      <c r="Y263" s="3" t="s">
        <v>3360</v>
      </c>
      <c r="Z263" s="3" t="s">
        <v>3361</v>
      </c>
      <c r="AA263" s="3" t="s">
        <v>3362</v>
      </c>
      <c r="AB263" s="3" t="s">
        <v>3363</v>
      </c>
      <c r="AC263" s="3" t="s">
        <v>3364</v>
      </c>
      <c r="AD263" s="3" t="s">
        <v>3587</v>
      </c>
      <c r="AE263" s="3" t="s">
        <v>3365</v>
      </c>
      <c r="AF263" s="3" t="s">
        <v>3588</v>
      </c>
      <c r="AG263" s="3" t="s">
        <v>3366</v>
      </c>
      <c r="AH263" s="3" t="s">
        <v>3367</v>
      </c>
      <c r="AI263" s="3" t="s">
        <v>3368</v>
      </c>
      <c r="AJ263" s="3" t="s">
        <v>3589</v>
      </c>
      <c r="AK263" s="3" t="s">
        <v>3590</v>
      </c>
      <c r="AL263" s="3" t="s">
        <v>3369</v>
      </c>
      <c r="AM263" s="3" t="s">
        <v>3370</v>
      </c>
      <c r="AN263" s="3" t="s">
        <v>3371</v>
      </c>
      <c r="AO263" s="3" t="s">
        <v>3591</v>
      </c>
      <c r="AP263" s="3" t="s">
        <v>3372</v>
      </c>
      <c r="AQ263" s="3" t="s">
        <v>3373</v>
      </c>
      <c r="AR263" s="3" t="s">
        <v>3374</v>
      </c>
      <c r="AS263" s="3" t="s">
        <v>3375</v>
      </c>
      <c r="AT263" s="3" t="s">
        <v>3592</v>
      </c>
      <c r="AU263" s="3" t="s">
        <v>3593</v>
      </c>
      <c r="AV263" s="3" t="s">
        <v>3376</v>
      </c>
      <c r="AW263" s="3" t="s">
        <v>3377</v>
      </c>
      <c r="AX263" s="3" t="s">
        <v>3378</v>
      </c>
      <c r="AY263" s="3" t="s">
        <v>3379</v>
      </c>
      <c r="AZ263" s="3" t="s">
        <v>3594</v>
      </c>
      <c r="BA263" s="3" t="s">
        <v>3380</v>
      </c>
      <c r="BB263" s="3" t="s">
        <v>3381</v>
      </c>
      <c r="BC263" s="3" t="s">
        <v>3595</v>
      </c>
      <c r="BD263" s="3" t="s">
        <v>3596</v>
      </c>
      <c r="BE263" s="3" t="s">
        <v>3597</v>
      </c>
      <c r="BF263" s="3" t="s">
        <v>3382</v>
      </c>
      <c r="BG263" s="3" t="s">
        <v>3383</v>
      </c>
      <c r="BH263" s="3" t="s">
        <v>1556</v>
      </c>
      <c r="BI263" s="3" t="s">
        <v>3384</v>
      </c>
      <c r="BJ263" s="3" t="s">
        <v>3598</v>
      </c>
      <c r="BK263" s="3" t="s">
        <v>3385</v>
      </c>
      <c r="BL263" t="s">
        <v>3386</v>
      </c>
      <c r="BM263" t="s">
        <v>3388</v>
      </c>
      <c r="BN263" t="s">
        <v>3599</v>
      </c>
      <c r="BO263" t="s">
        <v>3389</v>
      </c>
      <c r="BP263" t="s">
        <v>3600</v>
      </c>
      <c r="BQ263" t="s">
        <v>3390</v>
      </c>
      <c r="BR263" t="s">
        <v>3391</v>
      </c>
      <c r="BS263" t="s">
        <v>3392</v>
      </c>
      <c r="BT263" t="s">
        <v>3601</v>
      </c>
      <c r="BU263" t="s">
        <v>3393</v>
      </c>
      <c r="BV263" t="s">
        <v>3602</v>
      </c>
      <c r="BW263" t="s">
        <v>3394</v>
      </c>
      <c r="BX263" t="s">
        <v>3395</v>
      </c>
      <c r="BY263" t="s">
        <v>3396</v>
      </c>
      <c r="BZ263" t="s">
        <v>3603</v>
      </c>
      <c r="CA263" t="s">
        <v>3397</v>
      </c>
      <c r="CB263" t="s">
        <v>3398</v>
      </c>
      <c r="CC263" t="s">
        <v>3399</v>
      </c>
      <c r="CD263" t="s">
        <v>3400</v>
      </c>
      <c r="CE263" t="s">
        <v>3604</v>
      </c>
      <c r="CF263" t="s">
        <v>3401</v>
      </c>
      <c r="CG263" t="s">
        <v>3402</v>
      </c>
      <c r="CH263" t="s">
        <v>3605</v>
      </c>
      <c r="CI263" t="s">
        <v>3403</v>
      </c>
      <c r="CJ263" t="s">
        <v>3404</v>
      </c>
      <c r="CK263" t="s">
        <v>3606</v>
      </c>
      <c r="CL263" t="s">
        <v>3607</v>
      </c>
      <c r="CM263" t="s">
        <v>3608</v>
      </c>
      <c r="CN263" t="s">
        <v>3405</v>
      </c>
    </row>
    <row r="264" spans="1:92" x14ac:dyDescent="0.35">
      <c r="A264" s="3" t="s">
        <v>3388</v>
      </c>
      <c r="B264" s="3" t="s">
        <v>3344</v>
      </c>
      <c r="C264" s="3" t="s">
        <v>3345</v>
      </c>
      <c r="D264" s="3" t="s">
        <v>3346</v>
      </c>
      <c r="E264" s="3" t="s">
        <v>3347</v>
      </c>
      <c r="F264" s="3" t="s">
        <v>3348</v>
      </c>
      <c r="G264" s="3" t="s">
        <v>3580</v>
      </c>
      <c r="H264" s="3" t="s">
        <v>3349</v>
      </c>
      <c r="I264" s="3" t="s">
        <v>3350</v>
      </c>
      <c r="J264" s="3" t="s">
        <v>3351</v>
      </c>
      <c r="K264" s="3" t="s">
        <v>3581</v>
      </c>
      <c r="L264" s="3" t="s">
        <v>3582</v>
      </c>
      <c r="M264" s="3" t="s">
        <v>3583</v>
      </c>
      <c r="N264" s="3" t="s">
        <v>3352</v>
      </c>
      <c r="O264" s="3" t="s">
        <v>3353</v>
      </c>
      <c r="P264" s="3" t="s">
        <v>3354</v>
      </c>
      <c r="Q264" s="3" t="s">
        <v>3584</v>
      </c>
      <c r="R264" s="3" t="s">
        <v>3355</v>
      </c>
      <c r="S264" s="3" t="s">
        <v>3585</v>
      </c>
      <c r="T264" s="3" t="s">
        <v>3356</v>
      </c>
      <c r="U264" s="3" t="s">
        <v>3357</v>
      </c>
      <c r="V264" s="3" t="s">
        <v>3586</v>
      </c>
      <c r="W264" s="3" t="s">
        <v>3358</v>
      </c>
      <c r="X264" s="3" t="s">
        <v>3359</v>
      </c>
      <c r="Y264" s="3" t="s">
        <v>3360</v>
      </c>
      <c r="Z264" s="3" t="s">
        <v>3361</v>
      </c>
      <c r="AA264" s="3" t="s">
        <v>3362</v>
      </c>
      <c r="AB264" s="3" t="s">
        <v>3363</v>
      </c>
      <c r="AC264" s="3" t="s">
        <v>3364</v>
      </c>
      <c r="AD264" s="3" t="s">
        <v>3587</v>
      </c>
      <c r="AE264" s="3" t="s">
        <v>3365</v>
      </c>
      <c r="AF264" s="3" t="s">
        <v>3588</v>
      </c>
      <c r="AG264" s="3" t="s">
        <v>3366</v>
      </c>
      <c r="AH264" s="3" t="s">
        <v>3367</v>
      </c>
      <c r="AI264" s="3" t="s">
        <v>3368</v>
      </c>
      <c r="AJ264" s="3" t="s">
        <v>3589</v>
      </c>
      <c r="AK264" s="3" t="s">
        <v>3590</v>
      </c>
      <c r="AL264" s="3" t="s">
        <v>3369</v>
      </c>
      <c r="AM264" s="3" t="s">
        <v>3370</v>
      </c>
      <c r="AN264" s="3" t="s">
        <v>3371</v>
      </c>
      <c r="AO264" s="3" t="s">
        <v>3591</v>
      </c>
      <c r="AP264" s="3" t="s">
        <v>3372</v>
      </c>
      <c r="AQ264" s="3" t="s">
        <v>3373</v>
      </c>
      <c r="AR264" s="3" t="s">
        <v>3374</v>
      </c>
      <c r="AS264" s="3" t="s">
        <v>3375</v>
      </c>
      <c r="AT264" s="3" t="s">
        <v>3592</v>
      </c>
      <c r="AU264" s="3" t="s">
        <v>3593</v>
      </c>
      <c r="AV264" s="3" t="s">
        <v>3376</v>
      </c>
      <c r="AW264" s="3" t="s">
        <v>3377</v>
      </c>
      <c r="AX264" s="3" t="s">
        <v>3378</v>
      </c>
      <c r="AY264" s="3" t="s">
        <v>3379</v>
      </c>
      <c r="AZ264" s="3" t="s">
        <v>3594</v>
      </c>
      <c r="BA264" s="3" t="s">
        <v>3380</v>
      </c>
      <c r="BB264" s="3" t="s">
        <v>3381</v>
      </c>
      <c r="BC264" s="3" t="s">
        <v>3595</v>
      </c>
      <c r="BD264" s="3" t="s">
        <v>3596</v>
      </c>
      <c r="BE264" s="3" t="s">
        <v>3597</v>
      </c>
      <c r="BF264" s="3" t="s">
        <v>3382</v>
      </c>
      <c r="BG264" s="3" t="s">
        <v>3383</v>
      </c>
      <c r="BH264" s="3" t="s">
        <v>1556</v>
      </c>
      <c r="BI264" s="3" t="s">
        <v>3384</v>
      </c>
      <c r="BJ264" s="3" t="s">
        <v>3598</v>
      </c>
      <c r="BK264" s="3" t="s">
        <v>3385</v>
      </c>
      <c r="BL264" t="s">
        <v>3386</v>
      </c>
      <c r="BM264" t="s">
        <v>3387</v>
      </c>
      <c r="BN264" t="s">
        <v>3599</v>
      </c>
      <c r="BO264" t="s">
        <v>3389</v>
      </c>
      <c r="BP264" t="s">
        <v>3600</v>
      </c>
      <c r="BQ264" t="s">
        <v>3390</v>
      </c>
      <c r="BR264" t="s">
        <v>3391</v>
      </c>
      <c r="BS264" t="s">
        <v>3392</v>
      </c>
      <c r="BT264" t="s">
        <v>3601</v>
      </c>
      <c r="BU264" t="s">
        <v>3393</v>
      </c>
      <c r="BV264" t="s">
        <v>3602</v>
      </c>
      <c r="BW264" t="s">
        <v>3394</v>
      </c>
      <c r="BX264" t="s">
        <v>3395</v>
      </c>
      <c r="BY264" t="s">
        <v>3396</v>
      </c>
      <c r="BZ264" t="s">
        <v>3603</v>
      </c>
      <c r="CA264" t="s">
        <v>3397</v>
      </c>
      <c r="CB264" t="s">
        <v>3398</v>
      </c>
      <c r="CC264" t="s">
        <v>3399</v>
      </c>
      <c r="CD264" t="s">
        <v>3400</v>
      </c>
      <c r="CE264" t="s">
        <v>3604</v>
      </c>
      <c r="CF264" t="s">
        <v>3401</v>
      </c>
      <c r="CG264" t="s">
        <v>3402</v>
      </c>
      <c r="CH264" t="s">
        <v>3605</v>
      </c>
      <c r="CI264" t="s">
        <v>3403</v>
      </c>
      <c r="CJ264" t="s">
        <v>3404</v>
      </c>
      <c r="CK264" t="s">
        <v>3606</v>
      </c>
      <c r="CL264" t="s">
        <v>3607</v>
      </c>
      <c r="CM264" t="s">
        <v>3608</v>
      </c>
      <c r="CN264" t="s">
        <v>3405</v>
      </c>
    </row>
    <row r="265" spans="1:92" x14ac:dyDescent="0.35">
      <c r="A265" s="3" t="s">
        <v>3599</v>
      </c>
      <c r="B265" s="3" t="s">
        <v>3344</v>
      </c>
      <c r="C265" s="3" t="s">
        <v>3345</v>
      </c>
      <c r="D265" s="3" t="s">
        <v>3346</v>
      </c>
      <c r="E265" s="3" t="s">
        <v>3347</v>
      </c>
      <c r="F265" s="3" t="s">
        <v>3348</v>
      </c>
      <c r="G265" s="3" t="s">
        <v>3580</v>
      </c>
      <c r="H265" s="3" t="s">
        <v>3349</v>
      </c>
      <c r="I265" s="3" t="s">
        <v>3350</v>
      </c>
      <c r="J265" s="3" t="s">
        <v>3351</v>
      </c>
      <c r="K265" s="3" t="s">
        <v>3581</v>
      </c>
      <c r="L265" s="3" t="s">
        <v>3582</v>
      </c>
      <c r="M265" s="3" t="s">
        <v>3583</v>
      </c>
      <c r="N265" s="3" t="s">
        <v>3352</v>
      </c>
      <c r="O265" s="3" t="s">
        <v>3353</v>
      </c>
      <c r="P265" s="3" t="s">
        <v>3354</v>
      </c>
      <c r="Q265" s="3" t="s">
        <v>3584</v>
      </c>
      <c r="R265" s="3" t="s">
        <v>3355</v>
      </c>
      <c r="S265" s="3" t="s">
        <v>3585</v>
      </c>
      <c r="T265" s="3" t="s">
        <v>3356</v>
      </c>
      <c r="U265" s="3" t="s">
        <v>3357</v>
      </c>
      <c r="V265" s="3" t="s">
        <v>3586</v>
      </c>
      <c r="W265" s="3" t="s">
        <v>3358</v>
      </c>
      <c r="X265" s="3" t="s">
        <v>3359</v>
      </c>
      <c r="Y265" s="3" t="s">
        <v>3360</v>
      </c>
      <c r="Z265" s="3" t="s">
        <v>3361</v>
      </c>
      <c r="AA265" s="3" t="s">
        <v>3362</v>
      </c>
      <c r="AB265" s="3" t="s">
        <v>3363</v>
      </c>
      <c r="AC265" s="3" t="s">
        <v>3364</v>
      </c>
      <c r="AD265" s="3" t="s">
        <v>3587</v>
      </c>
      <c r="AE265" s="3" t="s">
        <v>3365</v>
      </c>
      <c r="AF265" s="3" t="s">
        <v>3588</v>
      </c>
      <c r="AG265" s="3" t="s">
        <v>3366</v>
      </c>
      <c r="AH265" s="3" t="s">
        <v>3367</v>
      </c>
      <c r="AI265" s="3" t="s">
        <v>3368</v>
      </c>
      <c r="AJ265" s="3" t="s">
        <v>3589</v>
      </c>
      <c r="AK265" s="3" t="s">
        <v>3590</v>
      </c>
      <c r="AL265" s="3" t="s">
        <v>3369</v>
      </c>
      <c r="AM265" s="3" t="s">
        <v>3370</v>
      </c>
      <c r="AN265" s="3" t="s">
        <v>3371</v>
      </c>
      <c r="AO265" s="3" t="s">
        <v>3591</v>
      </c>
      <c r="AP265" s="3" t="s">
        <v>3372</v>
      </c>
      <c r="AQ265" s="3" t="s">
        <v>3373</v>
      </c>
      <c r="AR265" s="3" t="s">
        <v>3374</v>
      </c>
      <c r="AS265" s="3" t="s">
        <v>3375</v>
      </c>
      <c r="AT265" s="3" t="s">
        <v>3592</v>
      </c>
      <c r="AU265" s="3" t="s">
        <v>3593</v>
      </c>
      <c r="AV265" s="3" t="s">
        <v>3376</v>
      </c>
      <c r="AW265" s="3" t="s">
        <v>3377</v>
      </c>
      <c r="AX265" s="3" t="s">
        <v>3378</v>
      </c>
      <c r="AY265" s="3" t="s">
        <v>3379</v>
      </c>
      <c r="AZ265" s="3" t="s">
        <v>3594</v>
      </c>
      <c r="BA265" s="3" t="s">
        <v>3380</v>
      </c>
      <c r="BB265" s="3" t="s">
        <v>3381</v>
      </c>
      <c r="BC265" s="3" t="s">
        <v>3595</v>
      </c>
      <c r="BD265" s="3" t="s">
        <v>3596</v>
      </c>
      <c r="BE265" s="3" t="s">
        <v>3597</v>
      </c>
      <c r="BF265" s="3" t="s">
        <v>3382</v>
      </c>
      <c r="BG265" s="3" t="s">
        <v>3383</v>
      </c>
      <c r="BH265" s="3" t="s">
        <v>1556</v>
      </c>
      <c r="BI265" s="3" t="s">
        <v>3384</v>
      </c>
      <c r="BJ265" s="3" t="s">
        <v>3598</v>
      </c>
      <c r="BK265" s="3" t="s">
        <v>3385</v>
      </c>
      <c r="BL265" t="s">
        <v>3386</v>
      </c>
      <c r="BM265" t="s">
        <v>3387</v>
      </c>
      <c r="BN265" t="s">
        <v>3388</v>
      </c>
      <c r="BO265" t="s">
        <v>3389</v>
      </c>
      <c r="BP265" t="s">
        <v>3600</v>
      </c>
      <c r="BQ265" t="s">
        <v>3390</v>
      </c>
      <c r="BR265" t="s">
        <v>3391</v>
      </c>
      <c r="BS265" t="s">
        <v>3392</v>
      </c>
      <c r="BT265" t="s">
        <v>3601</v>
      </c>
      <c r="BU265" t="s">
        <v>3393</v>
      </c>
      <c r="BV265" t="s">
        <v>3602</v>
      </c>
      <c r="BW265" t="s">
        <v>3394</v>
      </c>
      <c r="BX265" t="s">
        <v>3395</v>
      </c>
      <c r="BY265" t="s">
        <v>3396</v>
      </c>
      <c r="BZ265" t="s">
        <v>3603</v>
      </c>
      <c r="CA265" t="s">
        <v>3397</v>
      </c>
      <c r="CB265" t="s">
        <v>3398</v>
      </c>
      <c r="CC265" t="s">
        <v>3399</v>
      </c>
      <c r="CD265" t="s">
        <v>3400</v>
      </c>
      <c r="CE265" t="s">
        <v>3604</v>
      </c>
      <c r="CF265" t="s">
        <v>3401</v>
      </c>
      <c r="CG265" t="s">
        <v>3402</v>
      </c>
      <c r="CH265" t="s">
        <v>3605</v>
      </c>
      <c r="CI265" t="s">
        <v>3403</v>
      </c>
      <c r="CJ265" t="s">
        <v>3404</v>
      </c>
      <c r="CK265" t="s">
        <v>3606</v>
      </c>
      <c r="CL265" t="s">
        <v>3607</v>
      </c>
      <c r="CM265" t="s">
        <v>3608</v>
      </c>
      <c r="CN265" t="s">
        <v>3405</v>
      </c>
    </row>
    <row r="266" spans="1:92" x14ac:dyDescent="0.35">
      <c r="A266" s="3" t="s">
        <v>3389</v>
      </c>
      <c r="B266" s="3" t="s">
        <v>3344</v>
      </c>
      <c r="C266" s="3" t="s">
        <v>3345</v>
      </c>
      <c r="D266" s="3" t="s">
        <v>3346</v>
      </c>
      <c r="E266" s="3" t="s">
        <v>3347</v>
      </c>
      <c r="F266" s="3" t="s">
        <v>3348</v>
      </c>
      <c r="G266" s="3" t="s">
        <v>3580</v>
      </c>
      <c r="H266" s="3" t="s">
        <v>3349</v>
      </c>
      <c r="I266" s="3" t="s">
        <v>3350</v>
      </c>
      <c r="J266" s="3" t="s">
        <v>3351</v>
      </c>
      <c r="K266" s="3" t="s">
        <v>3581</v>
      </c>
      <c r="L266" s="3" t="s">
        <v>3582</v>
      </c>
      <c r="M266" s="3" t="s">
        <v>3583</v>
      </c>
      <c r="N266" s="3" t="s">
        <v>3352</v>
      </c>
      <c r="O266" s="3" t="s">
        <v>3353</v>
      </c>
      <c r="P266" s="3" t="s">
        <v>3354</v>
      </c>
      <c r="Q266" s="3" t="s">
        <v>3584</v>
      </c>
      <c r="R266" s="3" t="s">
        <v>3355</v>
      </c>
      <c r="S266" s="3" t="s">
        <v>3585</v>
      </c>
      <c r="T266" s="3" t="s">
        <v>3356</v>
      </c>
      <c r="U266" s="3" t="s">
        <v>3357</v>
      </c>
      <c r="V266" s="3" t="s">
        <v>3586</v>
      </c>
      <c r="W266" s="3" t="s">
        <v>3358</v>
      </c>
      <c r="X266" s="3" t="s">
        <v>3359</v>
      </c>
      <c r="Y266" s="3" t="s">
        <v>3360</v>
      </c>
      <c r="Z266" s="3" t="s">
        <v>3361</v>
      </c>
      <c r="AA266" s="3" t="s">
        <v>3362</v>
      </c>
      <c r="AB266" s="3" t="s">
        <v>3363</v>
      </c>
      <c r="AC266" s="3" t="s">
        <v>3364</v>
      </c>
      <c r="AD266" s="3" t="s">
        <v>3587</v>
      </c>
      <c r="AE266" s="3" t="s">
        <v>3365</v>
      </c>
      <c r="AF266" s="3" t="s">
        <v>3588</v>
      </c>
      <c r="AG266" s="3" t="s">
        <v>3366</v>
      </c>
      <c r="AH266" s="3" t="s">
        <v>3367</v>
      </c>
      <c r="AI266" s="3" t="s">
        <v>3368</v>
      </c>
      <c r="AJ266" s="3" t="s">
        <v>3589</v>
      </c>
      <c r="AK266" s="3" t="s">
        <v>3590</v>
      </c>
      <c r="AL266" s="3" t="s">
        <v>3369</v>
      </c>
      <c r="AM266" s="3" t="s">
        <v>3370</v>
      </c>
      <c r="AN266" s="3" t="s">
        <v>3371</v>
      </c>
      <c r="AO266" s="3" t="s">
        <v>3591</v>
      </c>
      <c r="AP266" s="3" t="s">
        <v>3372</v>
      </c>
      <c r="AQ266" s="3" t="s">
        <v>3373</v>
      </c>
      <c r="AR266" s="3" t="s">
        <v>3374</v>
      </c>
      <c r="AS266" s="3" t="s">
        <v>3375</v>
      </c>
      <c r="AT266" s="3" t="s">
        <v>3592</v>
      </c>
      <c r="AU266" s="3" t="s">
        <v>3593</v>
      </c>
      <c r="AV266" s="3" t="s">
        <v>3376</v>
      </c>
      <c r="AW266" s="3" t="s">
        <v>3377</v>
      </c>
      <c r="AX266" s="3" t="s">
        <v>3378</v>
      </c>
      <c r="AY266" s="3" t="s">
        <v>3379</v>
      </c>
      <c r="AZ266" s="3" t="s">
        <v>3594</v>
      </c>
      <c r="BA266" s="3" t="s">
        <v>3380</v>
      </c>
      <c r="BB266" s="3" t="s">
        <v>3381</v>
      </c>
      <c r="BC266" s="3" t="s">
        <v>3595</v>
      </c>
      <c r="BD266" s="3" t="s">
        <v>3596</v>
      </c>
      <c r="BE266" s="3" t="s">
        <v>3597</v>
      </c>
      <c r="BF266" s="3" t="s">
        <v>3382</v>
      </c>
      <c r="BG266" s="3" t="s">
        <v>3383</v>
      </c>
      <c r="BH266" s="3" t="s">
        <v>1556</v>
      </c>
      <c r="BI266" s="3" t="s">
        <v>3384</v>
      </c>
      <c r="BJ266" s="3" t="s">
        <v>3598</v>
      </c>
      <c r="BK266" s="3" t="s">
        <v>3385</v>
      </c>
      <c r="BL266" t="s">
        <v>3386</v>
      </c>
      <c r="BM266" t="s">
        <v>3387</v>
      </c>
      <c r="BN266" t="s">
        <v>3388</v>
      </c>
      <c r="BO266" t="s">
        <v>3599</v>
      </c>
      <c r="BP266" t="s">
        <v>3600</v>
      </c>
      <c r="BQ266" t="s">
        <v>3390</v>
      </c>
      <c r="BR266" t="s">
        <v>3391</v>
      </c>
      <c r="BS266" t="s">
        <v>3392</v>
      </c>
      <c r="BT266" t="s">
        <v>3601</v>
      </c>
      <c r="BU266" t="s">
        <v>3393</v>
      </c>
      <c r="BV266" t="s">
        <v>3602</v>
      </c>
      <c r="BW266" t="s">
        <v>3394</v>
      </c>
      <c r="BX266" t="s">
        <v>3395</v>
      </c>
      <c r="BY266" t="s">
        <v>3396</v>
      </c>
      <c r="BZ266" t="s">
        <v>3603</v>
      </c>
      <c r="CA266" t="s">
        <v>3397</v>
      </c>
      <c r="CB266" t="s">
        <v>3398</v>
      </c>
      <c r="CC266" t="s">
        <v>3399</v>
      </c>
      <c r="CD266" t="s">
        <v>3400</v>
      </c>
      <c r="CE266" t="s">
        <v>3604</v>
      </c>
      <c r="CF266" t="s">
        <v>3401</v>
      </c>
      <c r="CG266" t="s">
        <v>3402</v>
      </c>
      <c r="CH266" t="s">
        <v>3605</v>
      </c>
      <c r="CI266" t="s">
        <v>3403</v>
      </c>
      <c r="CJ266" t="s">
        <v>3404</v>
      </c>
      <c r="CK266" t="s">
        <v>3606</v>
      </c>
      <c r="CL266" t="s">
        <v>3607</v>
      </c>
      <c r="CM266" t="s">
        <v>3608</v>
      </c>
      <c r="CN266" t="s">
        <v>3405</v>
      </c>
    </row>
    <row r="267" spans="1:92" x14ac:dyDescent="0.35">
      <c r="A267" s="3" t="s">
        <v>3600</v>
      </c>
      <c r="B267" s="3" t="s">
        <v>3344</v>
      </c>
      <c r="C267" s="3" t="s">
        <v>3345</v>
      </c>
      <c r="D267" s="3" t="s">
        <v>3346</v>
      </c>
      <c r="E267" s="3" t="s">
        <v>3347</v>
      </c>
      <c r="F267" s="3" t="s">
        <v>3348</v>
      </c>
      <c r="G267" s="3" t="s">
        <v>3580</v>
      </c>
      <c r="H267" s="3" t="s">
        <v>3349</v>
      </c>
      <c r="I267" s="3" t="s">
        <v>3350</v>
      </c>
      <c r="J267" s="3" t="s">
        <v>3351</v>
      </c>
      <c r="K267" s="3" t="s">
        <v>3581</v>
      </c>
      <c r="L267" s="3" t="s">
        <v>3582</v>
      </c>
      <c r="M267" s="3" t="s">
        <v>3583</v>
      </c>
      <c r="N267" s="3" t="s">
        <v>3352</v>
      </c>
      <c r="O267" s="3" t="s">
        <v>3353</v>
      </c>
      <c r="P267" s="3" t="s">
        <v>3354</v>
      </c>
      <c r="Q267" s="3" t="s">
        <v>3584</v>
      </c>
      <c r="R267" s="3" t="s">
        <v>3355</v>
      </c>
      <c r="S267" s="3" t="s">
        <v>3585</v>
      </c>
      <c r="T267" s="3" t="s">
        <v>3356</v>
      </c>
      <c r="U267" s="3" t="s">
        <v>3357</v>
      </c>
      <c r="V267" s="3" t="s">
        <v>3586</v>
      </c>
      <c r="W267" s="3" t="s">
        <v>3358</v>
      </c>
      <c r="X267" s="3" t="s">
        <v>3359</v>
      </c>
      <c r="Y267" s="3" t="s">
        <v>3360</v>
      </c>
      <c r="Z267" s="3" t="s">
        <v>3361</v>
      </c>
      <c r="AA267" s="3" t="s">
        <v>3362</v>
      </c>
      <c r="AB267" s="3" t="s">
        <v>3363</v>
      </c>
      <c r="AC267" s="3" t="s">
        <v>3364</v>
      </c>
      <c r="AD267" s="3" t="s">
        <v>3587</v>
      </c>
      <c r="AE267" s="3" t="s">
        <v>3365</v>
      </c>
      <c r="AF267" s="3" t="s">
        <v>3588</v>
      </c>
      <c r="AG267" s="3" t="s">
        <v>3366</v>
      </c>
      <c r="AH267" s="3" t="s">
        <v>3367</v>
      </c>
      <c r="AI267" s="3" t="s">
        <v>3368</v>
      </c>
      <c r="AJ267" s="3" t="s">
        <v>3589</v>
      </c>
      <c r="AK267" s="3" t="s">
        <v>3590</v>
      </c>
      <c r="AL267" s="3" t="s">
        <v>3369</v>
      </c>
      <c r="AM267" s="3" t="s">
        <v>3370</v>
      </c>
      <c r="AN267" s="3" t="s">
        <v>3371</v>
      </c>
      <c r="AO267" s="3" t="s">
        <v>3591</v>
      </c>
      <c r="AP267" s="3" t="s">
        <v>3372</v>
      </c>
      <c r="AQ267" s="3" t="s">
        <v>3373</v>
      </c>
      <c r="AR267" s="3" t="s">
        <v>3374</v>
      </c>
      <c r="AS267" s="3" t="s">
        <v>3375</v>
      </c>
      <c r="AT267" s="3" t="s">
        <v>3592</v>
      </c>
      <c r="AU267" s="3" t="s">
        <v>3593</v>
      </c>
      <c r="AV267" s="3" t="s">
        <v>3376</v>
      </c>
      <c r="AW267" s="3" t="s">
        <v>3377</v>
      </c>
      <c r="AX267" s="3" t="s">
        <v>3378</v>
      </c>
      <c r="AY267" s="3" t="s">
        <v>3379</v>
      </c>
      <c r="AZ267" s="3" t="s">
        <v>3594</v>
      </c>
      <c r="BA267" s="3" t="s">
        <v>3380</v>
      </c>
      <c r="BB267" s="3" t="s">
        <v>3381</v>
      </c>
      <c r="BC267" s="3" t="s">
        <v>3595</v>
      </c>
      <c r="BD267" s="3" t="s">
        <v>3596</v>
      </c>
      <c r="BE267" s="3" t="s">
        <v>3597</v>
      </c>
      <c r="BF267" s="3" t="s">
        <v>3382</v>
      </c>
      <c r="BG267" s="3" t="s">
        <v>3383</v>
      </c>
      <c r="BH267" s="3" t="s">
        <v>1556</v>
      </c>
      <c r="BI267" s="3" t="s">
        <v>3384</v>
      </c>
      <c r="BJ267" s="3" t="s">
        <v>3598</v>
      </c>
      <c r="BK267" s="3" t="s">
        <v>3385</v>
      </c>
      <c r="BL267" t="s">
        <v>3386</v>
      </c>
      <c r="BM267" t="s">
        <v>3387</v>
      </c>
      <c r="BN267" t="s">
        <v>3388</v>
      </c>
      <c r="BO267" t="s">
        <v>3599</v>
      </c>
      <c r="BP267" t="s">
        <v>3389</v>
      </c>
      <c r="BQ267" t="s">
        <v>3390</v>
      </c>
      <c r="BR267" t="s">
        <v>3391</v>
      </c>
      <c r="BS267" t="s">
        <v>3392</v>
      </c>
      <c r="BT267" t="s">
        <v>3601</v>
      </c>
      <c r="BU267" t="s">
        <v>3393</v>
      </c>
      <c r="BV267" t="s">
        <v>3602</v>
      </c>
      <c r="BW267" t="s">
        <v>3394</v>
      </c>
      <c r="BX267" t="s">
        <v>3395</v>
      </c>
      <c r="BY267" t="s">
        <v>3396</v>
      </c>
      <c r="BZ267" t="s">
        <v>3603</v>
      </c>
      <c r="CA267" t="s">
        <v>3397</v>
      </c>
      <c r="CB267" t="s">
        <v>3398</v>
      </c>
      <c r="CC267" t="s">
        <v>3399</v>
      </c>
      <c r="CD267" t="s">
        <v>3400</v>
      </c>
      <c r="CE267" t="s">
        <v>3604</v>
      </c>
      <c r="CF267" t="s">
        <v>3401</v>
      </c>
      <c r="CG267" t="s">
        <v>3402</v>
      </c>
      <c r="CH267" t="s">
        <v>3605</v>
      </c>
      <c r="CI267" t="s">
        <v>3403</v>
      </c>
      <c r="CJ267" t="s">
        <v>3404</v>
      </c>
      <c r="CK267" t="s">
        <v>3606</v>
      </c>
      <c r="CL267" t="s">
        <v>3607</v>
      </c>
      <c r="CM267" t="s">
        <v>3608</v>
      </c>
      <c r="CN267" t="s">
        <v>3405</v>
      </c>
    </row>
    <row r="268" spans="1:92" x14ac:dyDescent="0.35">
      <c r="A268" s="3" t="s">
        <v>3390</v>
      </c>
      <c r="B268" s="3" t="s">
        <v>3344</v>
      </c>
      <c r="C268" s="3" t="s">
        <v>3345</v>
      </c>
      <c r="D268" s="3" t="s">
        <v>3346</v>
      </c>
      <c r="E268" s="3" t="s">
        <v>3347</v>
      </c>
      <c r="F268" s="3" t="s">
        <v>3348</v>
      </c>
      <c r="G268" s="3" t="s">
        <v>3580</v>
      </c>
      <c r="H268" s="3" t="s">
        <v>3349</v>
      </c>
      <c r="I268" s="3" t="s">
        <v>3350</v>
      </c>
      <c r="J268" s="3" t="s">
        <v>3351</v>
      </c>
      <c r="K268" s="3" t="s">
        <v>3581</v>
      </c>
      <c r="L268" s="3" t="s">
        <v>3582</v>
      </c>
      <c r="M268" s="3" t="s">
        <v>3583</v>
      </c>
      <c r="N268" s="3" t="s">
        <v>3352</v>
      </c>
      <c r="O268" s="3" t="s">
        <v>3353</v>
      </c>
      <c r="P268" s="3" t="s">
        <v>3354</v>
      </c>
      <c r="Q268" s="3" t="s">
        <v>3584</v>
      </c>
      <c r="R268" s="3" t="s">
        <v>3355</v>
      </c>
      <c r="S268" s="3" t="s">
        <v>3585</v>
      </c>
      <c r="T268" s="3" t="s">
        <v>3356</v>
      </c>
      <c r="U268" s="3" t="s">
        <v>3357</v>
      </c>
      <c r="V268" s="3" t="s">
        <v>3586</v>
      </c>
      <c r="W268" s="3" t="s">
        <v>3358</v>
      </c>
      <c r="X268" s="3" t="s">
        <v>3359</v>
      </c>
      <c r="Y268" s="3" t="s">
        <v>3360</v>
      </c>
      <c r="Z268" s="3" t="s">
        <v>3361</v>
      </c>
      <c r="AA268" s="3" t="s">
        <v>3362</v>
      </c>
      <c r="AB268" s="3" t="s">
        <v>3363</v>
      </c>
      <c r="AC268" s="3" t="s">
        <v>3364</v>
      </c>
      <c r="AD268" s="3" t="s">
        <v>3587</v>
      </c>
      <c r="AE268" s="3" t="s">
        <v>3365</v>
      </c>
      <c r="AF268" s="3" t="s">
        <v>3588</v>
      </c>
      <c r="AG268" s="3" t="s">
        <v>3366</v>
      </c>
      <c r="AH268" s="3" t="s">
        <v>3367</v>
      </c>
      <c r="AI268" s="3" t="s">
        <v>3368</v>
      </c>
      <c r="AJ268" s="3" t="s">
        <v>3589</v>
      </c>
      <c r="AK268" s="3" t="s">
        <v>3590</v>
      </c>
      <c r="AL268" s="3" t="s">
        <v>3369</v>
      </c>
      <c r="AM268" s="3" t="s">
        <v>3370</v>
      </c>
      <c r="AN268" s="3" t="s">
        <v>3371</v>
      </c>
      <c r="AO268" s="3" t="s">
        <v>3591</v>
      </c>
      <c r="AP268" s="3" t="s">
        <v>3372</v>
      </c>
      <c r="AQ268" s="3" t="s">
        <v>3373</v>
      </c>
      <c r="AR268" s="3" t="s">
        <v>3374</v>
      </c>
      <c r="AS268" s="3" t="s">
        <v>3375</v>
      </c>
      <c r="AT268" s="3" t="s">
        <v>3592</v>
      </c>
      <c r="AU268" s="3" t="s">
        <v>3593</v>
      </c>
      <c r="AV268" s="3" t="s">
        <v>3376</v>
      </c>
      <c r="AW268" s="3" t="s">
        <v>3377</v>
      </c>
      <c r="AX268" s="3" t="s">
        <v>3378</v>
      </c>
      <c r="AY268" s="3" t="s">
        <v>3379</v>
      </c>
      <c r="AZ268" s="3" t="s">
        <v>3594</v>
      </c>
      <c r="BA268" s="3" t="s">
        <v>3380</v>
      </c>
      <c r="BB268" s="3" t="s">
        <v>3381</v>
      </c>
      <c r="BC268" s="3" t="s">
        <v>3595</v>
      </c>
      <c r="BD268" s="3" t="s">
        <v>3596</v>
      </c>
      <c r="BE268" s="3" t="s">
        <v>3597</v>
      </c>
      <c r="BF268" s="3" t="s">
        <v>3382</v>
      </c>
      <c r="BG268" s="3" t="s">
        <v>3383</v>
      </c>
      <c r="BH268" s="3" t="s">
        <v>1556</v>
      </c>
      <c r="BI268" s="3" t="s">
        <v>3384</v>
      </c>
      <c r="BJ268" s="3" t="s">
        <v>3598</v>
      </c>
      <c r="BK268" s="3" t="s">
        <v>3385</v>
      </c>
      <c r="BL268" t="s">
        <v>3386</v>
      </c>
      <c r="BM268" t="s">
        <v>3387</v>
      </c>
      <c r="BN268" t="s">
        <v>3388</v>
      </c>
      <c r="BO268" t="s">
        <v>3599</v>
      </c>
      <c r="BP268" t="s">
        <v>3389</v>
      </c>
      <c r="BQ268" t="s">
        <v>3600</v>
      </c>
      <c r="BR268" t="s">
        <v>3391</v>
      </c>
      <c r="BS268" t="s">
        <v>3392</v>
      </c>
      <c r="BT268" t="s">
        <v>3601</v>
      </c>
      <c r="BU268" t="s">
        <v>3393</v>
      </c>
      <c r="BV268" t="s">
        <v>3602</v>
      </c>
      <c r="BW268" t="s">
        <v>3394</v>
      </c>
      <c r="BX268" t="s">
        <v>3395</v>
      </c>
      <c r="BY268" t="s">
        <v>3396</v>
      </c>
      <c r="BZ268" t="s">
        <v>3603</v>
      </c>
      <c r="CA268" t="s">
        <v>3397</v>
      </c>
      <c r="CB268" t="s">
        <v>3398</v>
      </c>
      <c r="CC268" t="s">
        <v>3399</v>
      </c>
      <c r="CD268" t="s">
        <v>3400</v>
      </c>
      <c r="CE268" t="s">
        <v>3604</v>
      </c>
      <c r="CF268" t="s">
        <v>3401</v>
      </c>
      <c r="CG268" t="s">
        <v>3402</v>
      </c>
      <c r="CH268" t="s">
        <v>3605</v>
      </c>
      <c r="CI268" t="s">
        <v>3403</v>
      </c>
      <c r="CJ268" t="s">
        <v>3404</v>
      </c>
      <c r="CK268" t="s">
        <v>3606</v>
      </c>
      <c r="CL268" t="s">
        <v>3607</v>
      </c>
      <c r="CM268" t="s">
        <v>3608</v>
      </c>
      <c r="CN268" t="s">
        <v>3405</v>
      </c>
    </row>
    <row r="269" spans="1:92" x14ac:dyDescent="0.35">
      <c r="A269" s="3" t="s">
        <v>3391</v>
      </c>
      <c r="B269" s="3" t="s">
        <v>3344</v>
      </c>
      <c r="C269" s="3" t="s">
        <v>3345</v>
      </c>
      <c r="D269" s="3" t="s">
        <v>3346</v>
      </c>
      <c r="E269" s="3" t="s">
        <v>3347</v>
      </c>
      <c r="F269" s="3" t="s">
        <v>3348</v>
      </c>
      <c r="G269" s="3" t="s">
        <v>3580</v>
      </c>
      <c r="H269" s="3" t="s">
        <v>3349</v>
      </c>
      <c r="I269" s="3" t="s">
        <v>3350</v>
      </c>
      <c r="J269" s="3" t="s">
        <v>3351</v>
      </c>
      <c r="K269" s="3" t="s">
        <v>3581</v>
      </c>
      <c r="L269" s="3" t="s">
        <v>3582</v>
      </c>
      <c r="M269" s="3" t="s">
        <v>3583</v>
      </c>
      <c r="N269" s="3" t="s">
        <v>3352</v>
      </c>
      <c r="O269" s="3" t="s">
        <v>3353</v>
      </c>
      <c r="P269" s="3" t="s">
        <v>3354</v>
      </c>
      <c r="Q269" s="3" t="s">
        <v>3584</v>
      </c>
      <c r="R269" s="3" t="s">
        <v>3355</v>
      </c>
      <c r="S269" s="3" t="s">
        <v>3585</v>
      </c>
      <c r="T269" s="3" t="s">
        <v>3356</v>
      </c>
      <c r="U269" s="3" t="s">
        <v>3357</v>
      </c>
      <c r="V269" s="3" t="s">
        <v>3586</v>
      </c>
      <c r="W269" s="3" t="s">
        <v>3358</v>
      </c>
      <c r="X269" s="3" t="s">
        <v>3359</v>
      </c>
      <c r="Y269" s="3" t="s">
        <v>3360</v>
      </c>
      <c r="Z269" s="3" t="s">
        <v>3361</v>
      </c>
      <c r="AA269" s="3" t="s">
        <v>3362</v>
      </c>
      <c r="AB269" s="3" t="s">
        <v>3363</v>
      </c>
      <c r="AC269" s="3" t="s">
        <v>3364</v>
      </c>
      <c r="AD269" s="3" t="s">
        <v>3587</v>
      </c>
      <c r="AE269" s="3" t="s">
        <v>3365</v>
      </c>
      <c r="AF269" s="3" t="s">
        <v>3588</v>
      </c>
      <c r="AG269" s="3" t="s">
        <v>3366</v>
      </c>
      <c r="AH269" s="3" t="s">
        <v>3367</v>
      </c>
      <c r="AI269" s="3" t="s">
        <v>3368</v>
      </c>
      <c r="AJ269" s="3" t="s">
        <v>3589</v>
      </c>
      <c r="AK269" s="3" t="s">
        <v>3590</v>
      </c>
      <c r="AL269" s="3" t="s">
        <v>3369</v>
      </c>
      <c r="AM269" s="3" t="s">
        <v>3370</v>
      </c>
      <c r="AN269" s="3" t="s">
        <v>3371</v>
      </c>
      <c r="AO269" s="3" t="s">
        <v>3591</v>
      </c>
      <c r="AP269" s="3" t="s">
        <v>3372</v>
      </c>
      <c r="AQ269" s="3" t="s">
        <v>3373</v>
      </c>
      <c r="AR269" s="3" t="s">
        <v>3374</v>
      </c>
      <c r="AS269" s="3" t="s">
        <v>3375</v>
      </c>
      <c r="AT269" s="3" t="s">
        <v>3592</v>
      </c>
      <c r="AU269" s="3" t="s">
        <v>3593</v>
      </c>
      <c r="AV269" s="3" t="s">
        <v>3376</v>
      </c>
      <c r="AW269" s="3" t="s">
        <v>3377</v>
      </c>
      <c r="AX269" s="3" t="s">
        <v>3378</v>
      </c>
      <c r="AY269" s="3" t="s">
        <v>3379</v>
      </c>
      <c r="AZ269" s="3" t="s">
        <v>3594</v>
      </c>
      <c r="BA269" s="3" t="s">
        <v>3380</v>
      </c>
      <c r="BB269" s="3" t="s">
        <v>3381</v>
      </c>
      <c r="BC269" s="3" t="s">
        <v>3595</v>
      </c>
      <c r="BD269" s="3" t="s">
        <v>3596</v>
      </c>
      <c r="BE269" s="3" t="s">
        <v>3597</v>
      </c>
      <c r="BF269" s="3" t="s">
        <v>3382</v>
      </c>
      <c r="BG269" s="3" t="s">
        <v>3383</v>
      </c>
      <c r="BH269" s="3" t="s">
        <v>1556</v>
      </c>
      <c r="BI269" s="3" t="s">
        <v>3384</v>
      </c>
      <c r="BJ269" s="3" t="s">
        <v>3598</v>
      </c>
      <c r="BK269" s="3" t="s">
        <v>3385</v>
      </c>
      <c r="BL269" t="s">
        <v>3386</v>
      </c>
      <c r="BM269" t="s">
        <v>3387</v>
      </c>
      <c r="BN269" t="s">
        <v>3388</v>
      </c>
      <c r="BO269" t="s">
        <v>3599</v>
      </c>
      <c r="BP269" t="s">
        <v>3389</v>
      </c>
      <c r="BQ269" t="s">
        <v>3600</v>
      </c>
      <c r="BR269" t="s">
        <v>3390</v>
      </c>
      <c r="BS269" t="s">
        <v>3392</v>
      </c>
      <c r="BT269" t="s">
        <v>3601</v>
      </c>
      <c r="BU269" t="s">
        <v>3393</v>
      </c>
      <c r="BV269" t="s">
        <v>3602</v>
      </c>
      <c r="BW269" t="s">
        <v>3394</v>
      </c>
      <c r="BX269" t="s">
        <v>3395</v>
      </c>
      <c r="BY269" t="s">
        <v>3396</v>
      </c>
      <c r="BZ269" t="s">
        <v>3603</v>
      </c>
      <c r="CA269" t="s">
        <v>3397</v>
      </c>
      <c r="CB269" t="s">
        <v>3398</v>
      </c>
      <c r="CC269" t="s">
        <v>3399</v>
      </c>
      <c r="CD269" t="s">
        <v>3400</v>
      </c>
      <c r="CE269" t="s">
        <v>3604</v>
      </c>
      <c r="CF269" t="s">
        <v>3401</v>
      </c>
      <c r="CG269" t="s">
        <v>3402</v>
      </c>
      <c r="CH269" t="s">
        <v>3605</v>
      </c>
      <c r="CI269" t="s">
        <v>3403</v>
      </c>
      <c r="CJ269" t="s">
        <v>3404</v>
      </c>
      <c r="CK269" t="s">
        <v>3606</v>
      </c>
      <c r="CL269" t="s">
        <v>3607</v>
      </c>
      <c r="CM269" t="s">
        <v>3608</v>
      </c>
      <c r="CN269" t="s">
        <v>3405</v>
      </c>
    </row>
    <row r="270" spans="1:92" x14ac:dyDescent="0.35">
      <c r="A270" s="3" t="s">
        <v>3392</v>
      </c>
      <c r="B270" s="3" t="s">
        <v>3344</v>
      </c>
      <c r="C270" s="3" t="s">
        <v>3345</v>
      </c>
      <c r="D270" s="3" t="s">
        <v>3346</v>
      </c>
      <c r="E270" s="3" t="s">
        <v>3347</v>
      </c>
      <c r="F270" s="3" t="s">
        <v>3348</v>
      </c>
      <c r="G270" s="3" t="s">
        <v>3580</v>
      </c>
      <c r="H270" s="3" t="s">
        <v>3349</v>
      </c>
      <c r="I270" s="3" t="s">
        <v>3350</v>
      </c>
      <c r="J270" s="3" t="s">
        <v>3351</v>
      </c>
      <c r="K270" s="3" t="s">
        <v>3581</v>
      </c>
      <c r="L270" s="3" t="s">
        <v>3582</v>
      </c>
      <c r="M270" s="3" t="s">
        <v>3583</v>
      </c>
      <c r="N270" s="3" t="s">
        <v>3352</v>
      </c>
      <c r="O270" s="3" t="s">
        <v>3353</v>
      </c>
      <c r="P270" s="3" t="s">
        <v>3354</v>
      </c>
      <c r="Q270" s="3" t="s">
        <v>3584</v>
      </c>
      <c r="R270" s="3" t="s">
        <v>3355</v>
      </c>
      <c r="S270" s="3" t="s">
        <v>3585</v>
      </c>
      <c r="T270" s="3" t="s">
        <v>3356</v>
      </c>
      <c r="U270" s="3" t="s">
        <v>3357</v>
      </c>
      <c r="V270" s="3" t="s">
        <v>3586</v>
      </c>
      <c r="W270" s="3" t="s">
        <v>3358</v>
      </c>
      <c r="X270" s="3" t="s">
        <v>3359</v>
      </c>
      <c r="Y270" s="3" t="s">
        <v>3360</v>
      </c>
      <c r="Z270" s="3" t="s">
        <v>3361</v>
      </c>
      <c r="AA270" s="3" t="s">
        <v>3362</v>
      </c>
      <c r="AB270" s="3" t="s">
        <v>3363</v>
      </c>
      <c r="AC270" s="3" t="s">
        <v>3364</v>
      </c>
      <c r="AD270" s="3" t="s">
        <v>3587</v>
      </c>
      <c r="AE270" s="3" t="s">
        <v>3365</v>
      </c>
      <c r="AF270" s="3" t="s">
        <v>3588</v>
      </c>
      <c r="AG270" s="3" t="s">
        <v>3366</v>
      </c>
      <c r="AH270" s="3" t="s">
        <v>3367</v>
      </c>
      <c r="AI270" s="3" t="s">
        <v>3368</v>
      </c>
      <c r="AJ270" s="3" t="s">
        <v>3589</v>
      </c>
      <c r="AK270" s="3" t="s">
        <v>3590</v>
      </c>
      <c r="AL270" s="3" t="s">
        <v>3369</v>
      </c>
      <c r="AM270" s="3" t="s">
        <v>3370</v>
      </c>
      <c r="AN270" s="3" t="s">
        <v>3371</v>
      </c>
      <c r="AO270" s="3" t="s">
        <v>3591</v>
      </c>
      <c r="AP270" s="3" t="s">
        <v>3372</v>
      </c>
      <c r="AQ270" s="3" t="s">
        <v>3373</v>
      </c>
      <c r="AR270" s="3" t="s">
        <v>3374</v>
      </c>
      <c r="AS270" s="3" t="s">
        <v>3375</v>
      </c>
      <c r="AT270" s="3" t="s">
        <v>3592</v>
      </c>
      <c r="AU270" s="3" t="s">
        <v>3593</v>
      </c>
      <c r="AV270" s="3" t="s">
        <v>3376</v>
      </c>
      <c r="AW270" s="3" t="s">
        <v>3377</v>
      </c>
      <c r="AX270" s="3" t="s">
        <v>3378</v>
      </c>
      <c r="AY270" s="3" t="s">
        <v>3379</v>
      </c>
      <c r="AZ270" s="3" t="s">
        <v>3594</v>
      </c>
      <c r="BA270" s="3" t="s">
        <v>3380</v>
      </c>
      <c r="BB270" s="3" t="s">
        <v>3381</v>
      </c>
      <c r="BC270" s="3" t="s">
        <v>3595</v>
      </c>
      <c r="BD270" s="3" t="s">
        <v>3596</v>
      </c>
      <c r="BE270" s="3" t="s">
        <v>3597</v>
      </c>
      <c r="BF270" s="3" t="s">
        <v>3382</v>
      </c>
      <c r="BG270" s="3" t="s">
        <v>3383</v>
      </c>
      <c r="BH270" s="3" t="s">
        <v>1556</v>
      </c>
      <c r="BI270" s="3" t="s">
        <v>3384</v>
      </c>
      <c r="BJ270" s="3" t="s">
        <v>3598</v>
      </c>
      <c r="BK270" s="3" t="s">
        <v>3385</v>
      </c>
      <c r="BL270" t="s">
        <v>3386</v>
      </c>
      <c r="BM270" t="s">
        <v>3387</v>
      </c>
      <c r="BN270" t="s">
        <v>3388</v>
      </c>
      <c r="BO270" t="s">
        <v>3599</v>
      </c>
      <c r="BP270" t="s">
        <v>3389</v>
      </c>
      <c r="BQ270" t="s">
        <v>3600</v>
      </c>
      <c r="BR270" t="s">
        <v>3390</v>
      </c>
      <c r="BS270" t="s">
        <v>3391</v>
      </c>
      <c r="BT270" t="s">
        <v>3601</v>
      </c>
      <c r="BU270" t="s">
        <v>3393</v>
      </c>
      <c r="BV270" t="s">
        <v>3602</v>
      </c>
      <c r="BW270" t="s">
        <v>3394</v>
      </c>
      <c r="BX270" t="s">
        <v>3395</v>
      </c>
      <c r="BY270" t="s">
        <v>3396</v>
      </c>
      <c r="BZ270" t="s">
        <v>3603</v>
      </c>
      <c r="CA270" t="s">
        <v>3397</v>
      </c>
      <c r="CB270" t="s">
        <v>3398</v>
      </c>
      <c r="CC270" t="s">
        <v>3399</v>
      </c>
      <c r="CD270" t="s">
        <v>3400</v>
      </c>
      <c r="CE270" t="s">
        <v>3604</v>
      </c>
      <c r="CF270" t="s">
        <v>3401</v>
      </c>
      <c r="CG270" t="s">
        <v>3402</v>
      </c>
      <c r="CH270" t="s">
        <v>3605</v>
      </c>
      <c r="CI270" t="s">
        <v>3403</v>
      </c>
      <c r="CJ270" t="s">
        <v>3404</v>
      </c>
      <c r="CK270" t="s">
        <v>3606</v>
      </c>
      <c r="CL270" t="s">
        <v>3607</v>
      </c>
      <c r="CM270" t="s">
        <v>3608</v>
      </c>
      <c r="CN270" t="s">
        <v>3405</v>
      </c>
    </row>
    <row r="271" spans="1:92" x14ac:dyDescent="0.35">
      <c r="A271" s="3" t="s">
        <v>3601</v>
      </c>
      <c r="B271" s="3" t="s">
        <v>3344</v>
      </c>
      <c r="C271" s="3" t="s">
        <v>3345</v>
      </c>
      <c r="D271" s="3" t="s">
        <v>3346</v>
      </c>
      <c r="E271" s="3" t="s">
        <v>3347</v>
      </c>
      <c r="F271" s="3" t="s">
        <v>3348</v>
      </c>
      <c r="G271" s="3" t="s">
        <v>3580</v>
      </c>
      <c r="H271" s="3" t="s">
        <v>3349</v>
      </c>
      <c r="I271" s="3" t="s">
        <v>3350</v>
      </c>
      <c r="J271" s="3" t="s">
        <v>3351</v>
      </c>
      <c r="K271" s="3" t="s">
        <v>3581</v>
      </c>
      <c r="L271" s="3" t="s">
        <v>3582</v>
      </c>
      <c r="M271" s="3" t="s">
        <v>3583</v>
      </c>
      <c r="N271" s="3" t="s">
        <v>3352</v>
      </c>
      <c r="O271" s="3" t="s">
        <v>3353</v>
      </c>
      <c r="P271" s="3" t="s">
        <v>3354</v>
      </c>
      <c r="Q271" s="3" t="s">
        <v>3584</v>
      </c>
      <c r="R271" s="3" t="s">
        <v>3355</v>
      </c>
      <c r="S271" s="3" t="s">
        <v>3585</v>
      </c>
      <c r="T271" s="3" t="s">
        <v>3356</v>
      </c>
      <c r="U271" s="3" t="s">
        <v>3357</v>
      </c>
      <c r="V271" s="3" t="s">
        <v>3586</v>
      </c>
      <c r="W271" s="3" t="s">
        <v>3358</v>
      </c>
      <c r="X271" s="3" t="s">
        <v>3359</v>
      </c>
      <c r="Y271" s="3" t="s">
        <v>3360</v>
      </c>
      <c r="Z271" s="3" t="s">
        <v>3361</v>
      </c>
      <c r="AA271" s="3" t="s">
        <v>3362</v>
      </c>
      <c r="AB271" s="3" t="s">
        <v>3363</v>
      </c>
      <c r="AC271" s="3" t="s">
        <v>3364</v>
      </c>
      <c r="AD271" s="3" t="s">
        <v>3587</v>
      </c>
      <c r="AE271" s="3" t="s">
        <v>3365</v>
      </c>
      <c r="AF271" s="3" t="s">
        <v>3588</v>
      </c>
      <c r="AG271" s="3" t="s">
        <v>3366</v>
      </c>
      <c r="AH271" s="3" t="s">
        <v>3367</v>
      </c>
      <c r="AI271" s="3" t="s">
        <v>3368</v>
      </c>
      <c r="AJ271" s="3" t="s">
        <v>3589</v>
      </c>
      <c r="AK271" s="3" t="s">
        <v>3590</v>
      </c>
      <c r="AL271" s="3" t="s">
        <v>3369</v>
      </c>
      <c r="AM271" s="3" t="s">
        <v>3370</v>
      </c>
      <c r="AN271" s="3" t="s">
        <v>3371</v>
      </c>
      <c r="AO271" s="3" t="s">
        <v>3591</v>
      </c>
      <c r="AP271" s="3" t="s">
        <v>3372</v>
      </c>
      <c r="AQ271" s="3" t="s">
        <v>3373</v>
      </c>
      <c r="AR271" s="3" t="s">
        <v>3374</v>
      </c>
      <c r="AS271" s="3" t="s">
        <v>3375</v>
      </c>
      <c r="AT271" s="3" t="s">
        <v>3592</v>
      </c>
      <c r="AU271" s="3" t="s">
        <v>3593</v>
      </c>
      <c r="AV271" s="3" t="s">
        <v>3376</v>
      </c>
      <c r="AW271" s="3" t="s">
        <v>3377</v>
      </c>
      <c r="AX271" s="3" t="s">
        <v>3378</v>
      </c>
      <c r="AY271" s="3" t="s">
        <v>3379</v>
      </c>
      <c r="AZ271" s="3" t="s">
        <v>3594</v>
      </c>
      <c r="BA271" s="3" t="s">
        <v>3380</v>
      </c>
      <c r="BB271" s="3" t="s">
        <v>3381</v>
      </c>
      <c r="BC271" s="3" t="s">
        <v>3595</v>
      </c>
      <c r="BD271" s="3" t="s">
        <v>3596</v>
      </c>
      <c r="BE271" s="3" t="s">
        <v>3597</v>
      </c>
      <c r="BF271" s="3" t="s">
        <v>3382</v>
      </c>
      <c r="BG271" s="3" t="s">
        <v>3383</v>
      </c>
      <c r="BH271" s="3" t="s">
        <v>1556</v>
      </c>
      <c r="BI271" s="3" t="s">
        <v>3384</v>
      </c>
      <c r="BJ271" s="3" t="s">
        <v>3598</v>
      </c>
      <c r="BK271" s="3" t="s">
        <v>3385</v>
      </c>
      <c r="BL271" t="s">
        <v>3386</v>
      </c>
      <c r="BM271" t="s">
        <v>3387</v>
      </c>
      <c r="BN271" t="s">
        <v>3388</v>
      </c>
      <c r="BO271" t="s">
        <v>3599</v>
      </c>
      <c r="BP271" t="s">
        <v>3389</v>
      </c>
      <c r="BQ271" t="s">
        <v>3600</v>
      </c>
      <c r="BR271" t="s">
        <v>3390</v>
      </c>
      <c r="BS271" t="s">
        <v>3391</v>
      </c>
      <c r="BT271" t="s">
        <v>3392</v>
      </c>
      <c r="BU271" t="s">
        <v>3393</v>
      </c>
      <c r="BV271" t="s">
        <v>3602</v>
      </c>
      <c r="BW271" t="s">
        <v>3394</v>
      </c>
      <c r="BX271" t="s">
        <v>3395</v>
      </c>
      <c r="BY271" t="s">
        <v>3396</v>
      </c>
      <c r="BZ271" t="s">
        <v>3603</v>
      </c>
      <c r="CA271" t="s">
        <v>3397</v>
      </c>
      <c r="CB271" t="s">
        <v>3398</v>
      </c>
      <c r="CC271" t="s">
        <v>3399</v>
      </c>
      <c r="CD271" t="s">
        <v>3400</v>
      </c>
      <c r="CE271" t="s">
        <v>3604</v>
      </c>
      <c r="CF271" t="s">
        <v>3401</v>
      </c>
      <c r="CG271" t="s">
        <v>3402</v>
      </c>
      <c r="CH271" t="s">
        <v>3605</v>
      </c>
      <c r="CI271" t="s">
        <v>3403</v>
      </c>
      <c r="CJ271" t="s">
        <v>3404</v>
      </c>
      <c r="CK271" t="s">
        <v>3606</v>
      </c>
      <c r="CL271" t="s">
        <v>3607</v>
      </c>
      <c r="CM271" t="s">
        <v>3608</v>
      </c>
      <c r="CN271" t="s">
        <v>3405</v>
      </c>
    </row>
    <row r="272" spans="1:92" x14ac:dyDescent="0.35">
      <c r="A272" s="3" t="s">
        <v>3393</v>
      </c>
      <c r="B272" s="3" t="s">
        <v>3344</v>
      </c>
      <c r="C272" s="3" t="s">
        <v>3345</v>
      </c>
      <c r="D272" s="3" t="s">
        <v>3346</v>
      </c>
      <c r="E272" s="3" t="s">
        <v>3347</v>
      </c>
      <c r="F272" s="3" t="s">
        <v>3348</v>
      </c>
      <c r="G272" s="3" t="s">
        <v>3580</v>
      </c>
      <c r="H272" s="3" t="s">
        <v>3349</v>
      </c>
      <c r="I272" s="3" t="s">
        <v>3350</v>
      </c>
      <c r="J272" s="3" t="s">
        <v>3351</v>
      </c>
      <c r="K272" s="3" t="s">
        <v>3581</v>
      </c>
      <c r="L272" s="3" t="s">
        <v>3582</v>
      </c>
      <c r="M272" s="3" t="s">
        <v>3583</v>
      </c>
      <c r="N272" s="3" t="s">
        <v>3352</v>
      </c>
      <c r="O272" s="3" t="s">
        <v>3353</v>
      </c>
      <c r="P272" s="3" t="s">
        <v>3354</v>
      </c>
      <c r="Q272" s="3" t="s">
        <v>3584</v>
      </c>
      <c r="R272" s="3" t="s">
        <v>3355</v>
      </c>
      <c r="S272" s="3" t="s">
        <v>3585</v>
      </c>
      <c r="T272" s="3" t="s">
        <v>3356</v>
      </c>
      <c r="U272" s="3" t="s">
        <v>3357</v>
      </c>
      <c r="V272" s="3" t="s">
        <v>3586</v>
      </c>
      <c r="W272" s="3" t="s">
        <v>3358</v>
      </c>
      <c r="X272" s="3" t="s">
        <v>3359</v>
      </c>
      <c r="Y272" s="3" t="s">
        <v>3360</v>
      </c>
      <c r="Z272" s="3" t="s">
        <v>3361</v>
      </c>
      <c r="AA272" s="3" t="s">
        <v>3362</v>
      </c>
      <c r="AB272" s="3" t="s">
        <v>3363</v>
      </c>
      <c r="AC272" s="3" t="s">
        <v>3364</v>
      </c>
      <c r="AD272" s="3" t="s">
        <v>3587</v>
      </c>
      <c r="AE272" s="3" t="s">
        <v>3365</v>
      </c>
      <c r="AF272" s="3" t="s">
        <v>3588</v>
      </c>
      <c r="AG272" s="3" t="s">
        <v>3366</v>
      </c>
      <c r="AH272" s="3" t="s">
        <v>3367</v>
      </c>
      <c r="AI272" s="3" t="s">
        <v>3368</v>
      </c>
      <c r="AJ272" s="3" t="s">
        <v>3589</v>
      </c>
      <c r="AK272" s="3" t="s">
        <v>3590</v>
      </c>
      <c r="AL272" s="3" t="s">
        <v>3369</v>
      </c>
      <c r="AM272" s="3" t="s">
        <v>3370</v>
      </c>
      <c r="AN272" s="3" t="s">
        <v>3371</v>
      </c>
      <c r="AO272" s="3" t="s">
        <v>3591</v>
      </c>
      <c r="AP272" s="3" t="s">
        <v>3372</v>
      </c>
      <c r="AQ272" s="3" t="s">
        <v>3373</v>
      </c>
      <c r="AR272" s="3" t="s">
        <v>3374</v>
      </c>
      <c r="AS272" s="3" t="s">
        <v>3375</v>
      </c>
      <c r="AT272" s="3" t="s">
        <v>3592</v>
      </c>
      <c r="AU272" s="3" t="s">
        <v>3593</v>
      </c>
      <c r="AV272" s="3" t="s">
        <v>3376</v>
      </c>
      <c r="AW272" s="3" t="s">
        <v>3377</v>
      </c>
      <c r="AX272" s="3" t="s">
        <v>3378</v>
      </c>
      <c r="AY272" s="3" t="s">
        <v>3379</v>
      </c>
      <c r="AZ272" s="3" t="s">
        <v>3594</v>
      </c>
      <c r="BA272" s="3" t="s">
        <v>3380</v>
      </c>
      <c r="BB272" s="3" t="s">
        <v>3381</v>
      </c>
      <c r="BC272" s="3" t="s">
        <v>3595</v>
      </c>
      <c r="BD272" s="3" t="s">
        <v>3596</v>
      </c>
      <c r="BE272" s="3" t="s">
        <v>3597</v>
      </c>
      <c r="BF272" s="3" t="s">
        <v>3382</v>
      </c>
      <c r="BG272" s="3" t="s">
        <v>3383</v>
      </c>
      <c r="BH272" s="3" t="s">
        <v>1556</v>
      </c>
      <c r="BI272" s="3" t="s">
        <v>3384</v>
      </c>
      <c r="BJ272" s="3" t="s">
        <v>3598</v>
      </c>
      <c r="BK272" s="3" t="s">
        <v>3385</v>
      </c>
      <c r="BL272" t="s">
        <v>3386</v>
      </c>
      <c r="BM272" t="s">
        <v>3387</v>
      </c>
      <c r="BN272" t="s">
        <v>3388</v>
      </c>
      <c r="BO272" t="s">
        <v>3599</v>
      </c>
      <c r="BP272" t="s">
        <v>3389</v>
      </c>
      <c r="BQ272" t="s">
        <v>3600</v>
      </c>
      <c r="BR272" t="s">
        <v>3390</v>
      </c>
      <c r="BS272" t="s">
        <v>3391</v>
      </c>
      <c r="BT272" t="s">
        <v>3392</v>
      </c>
      <c r="BU272" t="s">
        <v>3601</v>
      </c>
      <c r="BV272" t="s">
        <v>3602</v>
      </c>
      <c r="BW272" t="s">
        <v>3394</v>
      </c>
      <c r="BX272" t="s">
        <v>3395</v>
      </c>
      <c r="BY272" t="s">
        <v>3396</v>
      </c>
      <c r="BZ272" t="s">
        <v>3603</v>
      </c>
      <c r="CA272" t="s">
        <v>3397</v>
      </c>
      <c r="CB272" t="s">
        <v>3398</v>
      </c>
      <c r="CC272" t="s">
        <v>3399</v>
      </c>
      <c r="CD272" t="s">
        <v>3400</v>
      </c>
      <c r="CE272" t="s">
        <v>3604</v>
      </c>
      <c r="CF272" t="s">
        <v>3401</v>
      </c>
      <c r="CG272" t="s">
        <v>3402</v>
      </c>
      <c r="CH272" t="s">
        <v>3605</v>
      </c>
      <c r="CI272" t="s">
        <v>3403</v>
      </c>
      <c r="CJ272" t="s">
        <v>3404</v>
      </c>
      <c r="CK272" t="s">
        <v>3606</v>
      </c>
      <c r="CL272" t="s">
        <v>3607</v>
      </c>
      <c r="CM272" t="s">
        <v>3608</v>
      </c>
      <c r="CN272" t="s">
        <v>3405</v>
      </c>
    </row>
    <row r="273" spans="1:92" x14ac:dyDescent="0.35">
      <c r="A273" s="3" t="s">
        <v>3602</v>
      </c>
      <c r="B273" s="3" t="s">
        <v>3344</v>
      </c>
      <c r="C273" s="3" t="s">
        <v>3345</v>
      </c>
      <c r="D273" s="3" t="s">
        <v>3346</v>
      </c>
      <c r="E273" s="3" t="s">
        <v>3347</v>
      </c>
      <c r="F273" s="3" t="s">
        <v>3348</v>
      </c>
      <c r="G273" s="3" t="s">
        <v>3580</v>
      </c>
      <c r="H273" s="3" t="s">
        <v>3349</v>
      </c>
      <c r="I273" s="3" t="s">
        <v>3350</v>
      </c>
      <c r="J273" s="3" t="s">
        <v>3351</v>
      </c>
      <c r="K273" s="3" t="s">
        <v>3581</v>
      </c>
      <c r="L273" s="3" t="s">
        <v>3582</v>
      </c>
      <c r="M273" s="3" t="s">
        <v>3583</v>
      </c>
      <c r="N273" s="3" t="s">
        <v>3352</v>
      </c>
      <c r="O273" s="3" t="s">
        <v>3353</v>
      </c>
      <c r="P273" s="3" t="s">
        <v>3354</v>
      </c>
      <c r="Q273" s="3" t="s">
        <v>3584</v>
      </c>
      <c r="R273" s="3" t="s">
        <v>3355</v>
      </c>
      <c r="S273" s="3" t="s">
        <v>3585</v>
      </c>
      <c r="T273" s="3" t="s">
        <v>3356</v>
      </c>
      <c r="U273" s="3" t="s">
        <v>3357</v>
      </c>
      <c r="V273" s="3" t="s">
        <v>3586</v>
      </c>
      <c r="W273" s="3" t="s">
        <v>3358</v>
      </c>
      <c r="X273" s="3" t="s">
        <v>3359</v>
      </c>
      <c r="Y273" s="3" t="s">
        <v>3360</v>
      </c>
      <c r="Z273" s="3" t="s">
        <v>3361</v>
      </c>
      <c r="AA273" s="3" t="s">
        <v>3362</v>
      </c>
      <c r="AB273" s="3" t="s">
        <v>3363</v>
      </c>
      <c r="AC273" s="3" t="s">
        <v>3364</v>
      </c>
      <c r="AD273" s="3" t="s">
        <v>3587</v>
      </c>
      <c r="AE273" s="3" t="s">
        <v>3365</v>
      </c>
      <c r="AF273" s="3" t="s">
        <v>3588</v>
      </c>
      <c r="AG273" s="3" t="s">
        <v>3366</v>
      </c>
      <c r="AH273" s="3" t="s">
        <v>3367</v>
      </c>
      <c r="AI273" s="3" t="s">
        <v>3368</v>
      </c>
      <c r="AJ273" s="3" t="s">
        <v>3589</v>
      </c>
      <c r="AK273" s="3" t="s">
        <v>3590</v>
      </c>
      <c r="AL273" s="3" t="s">
        <v>3369</v>
      </c>
      <c r="AM273" s="3" t="s">
        <v>3370</v>
      </c>
      <c r="AN273" s="3" t="s">
        <v>3371</v>
      </c>
      <c r="AO273" s="3" t="s">
        <v>3591</v>
      </c>
      <c r="AP273" s="3" t="s">
        <v>3372</v>
      </c>
      <c r="AQ273" s="3" t="s">
        <v>3373</v>
      </c>
      <c r="AR273" s="3" t="s">
        <v>3374</v>
      </c>
      <c r="AS273" s="3" t="s">
        <v>3375</v>
      </c>
      <c r="AT273" s="3" t="s">
        <v>3592</v>
      </c>
      <c r="AU273" s="3" t="s">
        <v>3593</v>
      </c>
      <c r="AV273" s="3" t="s">
        <v>3376</v>
      </c>
      <c r="AW273" s="3" t="s">
        <v>3377</v>
      </c>
      <c r="AX273" s="3" t="s">
        <v>3378</v>
      </c>
      <c r="AY273" s="3" t="s">
        <v>3379</v>
      </c>
      <c r="AZ273" s="3" t="s">
        <v>3594</v>
      </c>
      <c r="BA273" s="3" t="s">
        <v>3380</v>
      </c>
      <c r="BB273" s="3" t="s">
        <v>3381</v>
      </c>
      <c r="BC273" s="3" t="s">
        <v>3595</v>
      </c>
      <c r="BD273" s="3" t="s">
        <v>3596</v>
      </c>
      <c r="BE273" s="3" t="s">
        <v>3597</v>
      </c>
      <c r="BF273" s="3" t="s">
        <v>3382</v>
      </c>
      <c r="BG273" s="3" t="s">
        <v>3383</v>
      </c>
      <c r="BH273" s="3" t="s">
        <v>1556</v>
      </c>
      <c r="BI273" s="3" t="s">
        <v>3384</v>
      </c>
      <c r="BJ273" s="3" t="s">
        <v>3598</v>
      </c>
      <c r="BK273" s="3" t="s">
        <v>3385</v>
      </c>
      <c r="BL273" t="s">
        <v>3386</v>
      </c>
      <c r="BM273" t="s">
        <v>3387</v>
      </c>
      <c r="BN273" t="s">
        <v>3388</v>
      </c>
      <c r="BO273" t="s">
        <v>3599</v>
      </c>
      <c r="BP273" t="s">
        <v>3389</v>
      </c>
      <c r="BQ273" t="s">
        <v>3600</v>
      </c>
      <c r="BR273" t="s">
        <v>3390</v>
      </c>
      <c r="BS273" t="s">
        <v>3391</v>
      </c>
      <c r="BT273" t="s">
        <v>3392</v>
      </c>
      <c r="BU273" t="s">
        <v>3601</v>
      </c>
      <c r="BV273" t="s">
        <v>3393</v>
      </c>
      <c r="BW273" t="s">
        <v>3394</v>
      </c>
      <c r="BX273" t="s">
        <v>3395</v>
      </c>
      <c r="BY273" t="s">
        <v>3396</v>
      </c>
      <c r="BZ273" t="s">
        <v>3603</v>
      </c>
      <c r="CA273" t="s">
        <v>3397</v>
      </c>
      <c r="CB273" t="s">
        <v>3398</v>
      </c>
      <c r="CC273" t="s">
        <v>3399</v>
      </c>
      <c r="CD273" t="s">
        <v>3400</v>
      </c>
      <c r="CE273" t="s">
        <v>3604</v>
      </c>
      <c r="CF273" t="s">
        <v>3401</v>
      </c>
      <c r="CG273" t="s">
        <v>3402</v>
      </c>
      <c r="CH273" t="s">
        <v>3605</v>
      </c>
      <c r="CI273" t="s">
        <v>3403</v>
      </c>
      <c r="CJ273" t="s">
        <v>3404</v>
      </c>
      <c r="CK273" t="s">
        <v>3606</v>
      </c>
      <c r="CL273" t="s">
        <v>3607</v>
      </c>
      <c r="CM273" t="s">
        <v>3608</v>
      </c>
      <c r="CN273" t="s">
        <v>3405</v>
      </c>
    </row>
    <row r="274" spans="1:92" x14ac:dyDescent="0.35">
      <c r="A274" s="3" t="s">
        <v>3394</v>
      </c>
      <c r="B274" s="3" t="s">
        <v>3344</v>
      </c>
      <c r="C274" s="3" t="s">
        <v>3345</v>
      </c>
      <c r="D274" s="3" t="s">
        <v>3346</v>
      </c>
      <c r="E274" s="3" t="s">
        <v>3347</v>
      </c>
      <c r="F274" s="3" t="s">
        <v>3348</v>
      </c>
      <c r="G274" s="3" t="s">
        <v>3580</v>
      </c>
      <c r="H274" s="3" t="s">
        <v>3349</v>
      </c>
      <c r="I274" s="3" t="s">
        <v>3350</v>
      </c>
      <c r="J274" s="3" t="s">
        <v>3351</v>
      </c>
      <c r="K274" s="3" t="s">
        <v>3581</v>
      </c>
      <c r="L274" s="3" t="s">
        <v>3582</v>
      </c>
      <c r="M274" s="3" t="s">
        <v>3583</v>
      </c>
      <c r="N274" s="3" t="s">
        <v>3352</v>
      </c>
      <c r="O274" s="3" t="s">
        <v>3353</v>
      </c>
      <c r="P274" s="3" t="s">
        <v>3354</v>
      </c>
      <c r="Q274" s="3" t="s">
        <v>3584</v>
      </c>
      <c r="R274" s="3" t="s">
        <v>3355</v>
      </c>
      <c r="S274" s="3" t="s">
        <v>3585</v>
      </c>
      <c r="T274" s="3" t="s">
        <v>3356</v>
      </c>
      <c r="U274" s="3" t="s">
        <v>3357</v>
      </c>
      <c r="V274" s="3" t="s">
        <v>3586</v>
      </c>
      <c r="W274" s="3" t="s">
        <v>3358</v>
      </c>
      <c r="X274" s="3" t="s">
        <v>3359</v>
      </c>
      <c r="Y274" s="3" t="s">
        <v>3360</v>
      </c>
      <c r="Z274" s="3" t="s">
        <v>3361</v>
      </c>
      <c r="AA274" s="3" t="s">
        <v>3362</v>
      </c>
      <c r="AB274" s="3" t="s">
        <v>3363</v>
      </c>
      <c r="AC274" s="3" t="s">
        <v>3364</v>
      </c>
      <c r="AD274" s="3" t="s">
        <v>3587</v>
      </c>
      <c r="AE274" s="3" t="s">
        <v>3365</v>
      </c>
      <c r="AF274" s="3" t="s">
        <v>3588</v>
      </c>
      <c r="AG274" s="3" t="s">
        <v>3366</v>
      </c>
      <c r="AH274" s="3" t="s">
        <v>3367</v>
      </c>
      <c r="AI274" s="3" t="s">
        <v>3368</v>
      </c>
      <c r="AJ274" s="3" t="s">
        <v>3589</v>
      </c>
      <c r="AK274" s="3" t="s">
        <v>3590</v>
      </c>
      <c r="AL274" s="3" t="s">
        <v>3369</v>
      </c>
      <c r="AM274" s="3" t="s">
        <v>3370</v>
      </c>
      <c r="AN274" s="3" t="s">
        <v>3371</v>
      </c>
      <c r="AO274" s="3" t="s">
        <v>3591</v>
      </c>
      <c r="AP274" s="3" t="s">
        <v>3372</v>
      </c>
      <c r="AQ274" s="3" t="s">
        <v>3373</v>
      </c>
      <c r="AR274" s="3" t="s">
        <v>3374</v>
      </c>
      <c r="AS274" s="3" t="s">
        <v>3375</v>
      </c>
      <c r="AT274" s="3" t="s">
        <v>3592</v>
      </c>
      <c r="AU274" s="3" t="s">
        <v>3593</v>
      </c>
      <c r="AV274" s="3" t="s">
        <v>3376</v>
      </c>
      <c r="AW274" s="3" t="s">
        <v>3377</v>
      </c>
      <c r="AX274" s="3" t="s">
        <v>3378</v>
      </c>
      <c r="AY274" s="3" t="s">
        <v>3379</v>
      </c>
      <c r="AZ274" s="3" t="s">
        <v>3594</v>
      </c>
      <c r="BA274" s="3" t="s">
        <v>3380</v>
      </c>
      <c r="BB274" s="3" t="s">
        <v>3381</v>
      </c>
      <c r="BC274" s="3" t="s">
        <v>3595</v>
      </c>
      <c r="BD274" s="3" t="s">
        <v>3596</v>
      </c>
      <c r="BE274" s="3" t="s">
        <v>3597</v>
      </c>
      <c r="BF274" s="3" t="s">
        <v>3382</v>
      </c>
      <c r="BG274" s="3" t="s">
        <v>3383</v>
      </c>
      <c r="BH274" s="3" t="s">
        <v>1556</v>
      </c>
      <c r="BI274" s="3" t="s">
        <v>3384</v>
      </c>
      <c r="BJ274" s="3" t="s">
        <v>3598</v>
      </c>
      <c r="BK274" s="3" t="s">
        <v>3385</v>
      </c>
      <c r="BL274" t="s">
        <v>3386</v>
      </c>
      <c r="BM274" t="s">
        <v>3387</v>
      </c>
      <c r="BN274" t="s">
        <v>3388</v>
      </c>
      <c r="BO274" t="s">
        <v>3599</v>
      </c>
      <c r="BP274" t="s">
        <v>3389</v>
      </c>
      <c r="BQ274" t="s">
        <v>3600</v>
      </c>
      <c r="BR274" t="s">
        <v>3390</v>
      </c>
      <c r="BS274" t="s">
        <v>3391</v>
      </c>
      <c r="BT274" t="s">
        <v>3392</v>
      </c>
      <c r="BU274" t="s">
        <v>3601</v>
      </c>
      <c r="BV274" t="s">
        <v>3393</v>
      </c>
      <c r="BW274" t="s">
        <v>3602</v>
      </c>
      <c r="BX274" t="s">
        <v>3395</v>
      </c>
      <c r="BY274" t="s">
        <v>3396</v>
      </c>
      <c r="BZ274" t="s">
        <v>3603</v>
      </c>
      <c r="CA274" t="s">
        <v>3397</v>
      </c>
      <c r="CB274" t="s">
        <v>3398</v>
      </c>
      <c r="CC274" t="s">
        <v>3399</v>
      </c>
      <c r="CD274" t="s">
        <v>3400</v>
      </c>
      <c r="CE274" t="s">
        <v>3604</v>
      </c>
      <c r="CF274" t="s">
        <v>3401</v>
      </c>
      <c r="CG274" t="s">
        <v>3402</v>
      </c>
      <c r="CH274" t="s">
        <v>3605</v>
      </c>
      <c r="CI274" t="s">
        <v>3403</v>
      </c>
      <c r="CJ274" t="s">
        <v>3404</v>
      </c>
      <c r="CK274" t="s">
        <v>3606</v>
      </c>
      <c r="CL274" t="s">
        <v>3607</v>
      </c>
      <c r="CM274" t="s">
        <v>3608</v>
      </c>
      <c r="CN274" t="s">
        <v>3405</v>
      </c>
    </row>
    <row r="275" spans="1:92" x14ac:dyDescent="0.35">
      <c r="A275" s="3" t="s">
        <v>3395</v>
      </c>
      <c r="B275" s="3" t="s">
        <v>3344</v>
      </c>
      <c r="C275" s="3" t="s">
        <v>3345</v>
      </c>
      <c r="D275" s="3" t="s">
        <v>3346</v>
      </c>
      <c r="E275" s="3" t="s">
        <v>3347</v>
      </c>
      <c r="F275" s="3" t="s">
        <v>3348</v>
      </c>
      <c r="G275" s="3" t="s">
        <v>3580</v>
      </c>
      <c r="H275" s="3" t="s">
        <v>3349</v>
      </c>
      <c r="I275" s="3" t="s">
        <v>3350</v>
      </c>
      <c r="J275" s="3" t="s">
        <v>3351</v>
      </c>
      <c r="K275" s="3" t="s">
        <v>3581</v>
      </c>
      <c r="L275" s="3" t="s">
        <v>3582</v>
      </c>
      <c r="M275" s="3" t="s">
        <v>3583</v>
      </c>
      <c r="N275" s="3" t="s">
        <v>3352</v>
      </c>
      <c r="O275" s="3" t="s">
        <v>3353</v>
      </c>
      <c r="P275" s="3" t="s">
        <v>3354</v>
      </c>
      <c r="Q275" s="3" t="s">
        <v>3584</v>
      </c>
      <c r="R275" s="3" t="s">
        <v>3355</v>
      </c>
      <c r="S275" s="3" t="s">
        <v>3585</v>
      </c>
      <c r="T275" s="3" t="s">
        <v>3356</v>
      </c>
      <c r="U275" s="3" t="s">
        <v>3357</v>
      </c>
      <c r="V275" s="3" t="s">
        <v>3586</v>
      </c>
      <c r="W275" s="3" t="s">
        <v>3358</v>
      </c>
      <c r="X275" s="3" t="s">
        <v>3359</v>
      </c>
      <c r="Y275" s="3" t="s">
        <v>3360</v>
      </c>
      <c r="Z275" s="3" t="s">
        <v>3361</v>
      </c>
      <c r="AA275" s="3" t="s">
        <v>3362</v>
      </c>
      <c r="AB275" s="3" t="s">
        <v>3363</v>
      </c>
      <c r="AC275" s="3" t="s">
        <v>3364</v>
      </c>
      <c r="AD275" s="3" t="s">
        <v>3587</v>
      </c>
      <c r="AE275" s="3" t="s">
        <v>3365</v>
      </c>
      <c r="AF275" s="3" t="s">
        <v>3588</v>
      </c>
      <c r="AG275" s="3" t="s">
        <v>3366</v>
      </c>
      <c r="AH275" s="3" t="s">
        <v>3367</v>
      </c>
      <c r="AI275" s="3" t="s">
        <v>3368</v>
      </c>
      <c r="AJ275" s="3" t="s">
        <v>3589</v>
      </c>
      <c r="AK275" s="3" t="s">
        <v>3590</v>
      </c>
      <c r="AL275" s="3" t="s">
        <v>3369</v>
      </c>
      <c r="AM275" s="3" t="s">
        <v>3370</v>
      </c>
      <c r="AN275" s="3" t="s">
        <v>3371</v>
      </c>
      <c r="AO275" s="3" t="s">
        <v>3591</v>
      </c>
      <c r="AP275" s="3" t="s">
        <v>3372</v>
      </c>
      <c r="AQ275" s="3" t="s">
        <v>3373</v>
      </c>
      <c r="AR275" s="3" t="s">
        <v>3374</v>
      </c>
      <c r="AS275" s="3" t="s">
        <v>3375</v>
      </c>
      <c r="AT275" s="3" t="s">
        <v>3592</v>
      </c>
      <c r="AU275" s="3" t="s">
        <v>3593</v>
      </c>
      <c r="AV275" s="3" t="s">
        <v>3376</v>
      </c>
      <c r="AW275" s="3" t="s">
        <v>3377</v>
      </c>
      <c r="AX275" s="3" t="s">
        <v>3378</v>
      </c>
      <c r="AY275" s="3" t="s">
        <v>3379</v>
      </c>
      <c r="AZ275" s="3" t="s">
        <v>3594</v>
      </c>
      <c r="BA275" s="3" t="s">
        <v>3380</v>
      </c>
      <c r="BB275" s="3" t="s">
        <v>3381</v>
      </c>
      <c r="BC275" s="3" t="s">
        <v>3595</v>
      </c>
      <c r="BD275" s="3" t="s">
        <v>3596</v>
      </c>
      <c r="BE275" s="3" t="s">
        <v>3597</v>
      </c>
      <c r="BF275" s="3" t="s">
        <v>3382</v>
      </c>
      <c r="BG275" s="3" t="s">
        <v>3383</v>
      </c>
      <c r="BH275" s="3" t="s">
        <v>1556</v>
      </c>
      <c r="BI275" s="3" t="s">
        <v>3384</v>
      </c>
      <c r="BJ275" s="3" t="s">
        <v>3598</v>
      </c>
      <c r="BK275" s="3" t="s">
        <v>3385</v>
      </c>
      <c r="BL275" t="s">
        <v>3386</v>
      </c>
      <c r="BM275" t="s">
        <v>3387</v>
      </c>
      <c r="BN275" t="s">
        <v>3388</v>
      </c>
      <c r="BO275" t="s">
        <v>3599</v>
      </c>
      <c r="BP275" t="s">
        <v>3389</v>
      </c>
      <c r="BQ275" t="s">
        <v>3600</v>
      </c>
      <c r="BR275" t="s">
        <v>3390</v>
      </c>
      <c r="BS275" t="s">
        <v>3391</v>
      </c>
      <c r="BT275" t="s">
        <v>3392</v>
      </c>
      <c r="BU275" t="s">
        <v>3601</v>
      </c>
      <c r="BV275" t="s">
        <v>3393</v>
      </c>
      <c r="BW275" t="s">
        <v>3602</v>
      </c>
      <c r="BX275" t="s">
        <v>3394</v>
      </c>
      <c r="BY275" t="s">
        <v>3396</v>
      </c>
      <c r="BZ275" t="s">
        <v>3603</v>
      </c>
      <c r="CA275" t="s">
        <v>3397</v>
      </c>
      <c r="CB275" t="s">
        <v>3398</v>
      </c>
      <c r="CC275" t="s">
        <v>3399</v>
      </c>
      <c r="CD275" t="s">
        <v>3400</v>
      </c>
      <c r="CE275" t="s">
        <v>3604</v>
      </c>
      <c r="CF275" t="s">
        <v>3401</v>
      </c>
      <c r="CG275" t="s">
        <v>3402</v>
      </c>
      <c r="CH275" t="s">
        <v>3605</v>
      </c>
      <c r="CI275" t="s">
        <v>3403</v>
      </c>
      <c r="CJ275" t="s">
        <v>3404</v>
      </c>
      <c r="CK275" t="s">
        <v>3606</v>
      </c>
      <c r="CL275" t="s">
        <v>3607</v>
      </c>
      <c r="CM275" t="s">
        <v>3608</v>
      </c>
      <c r="CN275" t="s">
        <v>3405</v>
      </c>
    </row>
    <row r="276" spans="1:92" x14ac:dyDescent="0.35">
      <c r="A276" s="3" t="s">
        <v>3396</v>
      </c>
      <c r="B276" s="3" t="s">
        <v>3344</v>
      </c>
      <c r="C276" s="3" t="s">
        <v>3345</v>
      </c>
      <c r="D276" s="3" t="s">
        <v>3346</v>
      </c>
      <c r="E276" s="3" t="s">
        <v>3347</v>
      </c>
      <c r="F276" s="3" t="s">
        <v>3348</v>
      </c>
      <c r="G276" s="3" t="s">
        <v>3580</v>
      </c>
      <c r="H276" s="3" t="s">
        <v>3349</v>
      </c>
      <c r="I276" s="3" t="s">
        <v>3350</v>
      </c>
      <c r="J276" s="3" t="s">
        <v>3351</v>
      </c>
      <c r="K276" s="3" t="s">
        <v>3581</v>
      </c>
      <c r="L276" s="3" t="s">
        <v>3582</v>
      </c>
      <c r="M276" s="3" t="s">
        <v>3583</v>
      </c>
      <c r="N276" s="3" t="s">
        <v>3352</v>
      </c>
      <c r="O276" s="3" t="s">
        <v>3353</v>
      </c>
      <c r="P276" s="3" t="s">
        <v>3354</v>
      </c>
      <c r="Q276" s="3" t="s">
        <v>3584</v>
      </c>
      <c r="R276" s="3" t="s">
        <v>3355</v>
      </c>
      <c r="S276" s="3" t="s">
        <v>3585</v>
      </c>
      <c r="T276" s="3" t="s">
        <v>3356</v>
      </c>
      <c r="U276" s="3" t="s">
        <v>3357</v>
      </c>
      <c r="V276" s="3" t="s">
        <v>3586</v>
      </c>
      <c r="W276" s="3" t="s">
        <v>3358</v>
      </c>
      <c r="X276" s="3" t="s">
        <v>3359</v>
      </c>
      <c r="Y276" s="3" t="s">
        <v>3360</v>
      </c>
      <c r="Z276" s="3" t="s">
        <v>3361</v>
      </c>
      <c r="AA276" s="3" t="s">
        <v>3362</v>
      </c>
      <c r="AB276" s="3" t="s">
        <v>3363</v>
      </c>
      <c r="AC276" s="3" t="s">
        <v>3364</v>
      </c>
      <c r="AD276" s="3" t="s">
        <v>3587</v>
      </c>
      <c r="AE276" s="3" t="s">
        <v>3365</v>
      </c>
      <c r="AF276" s="3" t="s">
        <v>3588</v>
      </c>
      <c r="AG276" s="3" t="s">
        <v>3366</v>
      </c>
      <c r="AH276" s="3" t="s">
        <v>3367</v>
      </c>
      <c r="AI276" s="3" t="s">
        <v>3368</v>
      </c>
      <c r="AJ276" s="3" t="s">
        <v>3589</v>
      </c>
      <c r="AK276" s="3" t="s">
        <v>3590</v>
      </c>
      <c r="AL276" s="3" t="s">
        <v>3369</v>
      </c>
      <c r="AM276" s="3" t="s">
        <v>3370</v>
      </c>
      <c r="AN276" s="3" t="s">
        <v>3371</v>
      </c>
      <c r="AO276" s="3" t="s">
        <v>3591</v>
      </c>
      <c r="AP276" s="3" t="s">
        <v>3372</v>
      </c>
      <c r="AQ276" s="3" t="s">
        <v>3373</v>
      </c>
      <c r="AR276" s="3" t="s">
        <v>3374</v>
      </c>
      <c r="AS276" s="3" t="s">
        <v>3375</v>
      </c>
      <c r="AT276" s="3" t="s">
        <v>3592</v>
      </c>
      <c r="AU276" s="3" t="s">
        <v>3593</v>
      </c>
      <c r="AV276" s="3" t="s">
        <v>3376</v>
      </c>
      <c r="AW276" s="3" t="s">
        <v>3377</v>
      </c>
      <c r="AX276" s="3" t="s">
        <v>3378</v>
      </c>
      <c r="AY276" s="3" t="s">
        <v>3379</v>
      </c>
      <c r="AZ276" s="3" t="s">
        <v>3594</v>
      </c>
      <c r="BA276" s="3" t="s">
        <v>3380</v>
      </c>
      <c r="BB276" s="3" t="s">
        <v>3381</v>
      </c>
      <c r="BC276" s="3" t="s">
        <v>3595</v>
      </c>
      <c r="BD276" s="3" t="s">
        <v>3596</v>
      </c>
      <c r="BE276" s="3" t="s">
        <v>3597</v>
      </c>
      <c r="BF276" s="3" t="s">
        <v>3382</v>
      </c>
      <c r="BG276" s="3" t="s">
        <v>3383</v>
      </c>
      <c r="BH276" s="3" t="s">
        <v>1556</v>
      </c>
      <c r="BI276" s="3" t="s">
        <v>3384</v>
      </c>
      <c r="BJ276" s="3" t="s">
        <v>3598</v>
      </c>
      <c r="BK276" s="3" t="s">
        <v>3385</v>
      </c>
      <c r="BL276" t="s">
        <v>3386</v>
      </c>
      <c r="BM276" t="s">
        <v>3387</v>
      </c>
      <c r="BN276" t="s">
        <v>3388</v>
      </c>
      <c r="BO276" t="s">
        <v>3599</v>
      </c>
      <c r="BP276" t="s">
        <v>3389</v>
      </c>
      <c r="BQ276" t="s">
        <v>3600</v>
      </c>
      <c r="BR276" t="s">
        <v>3390</v>
      </c>
      <c r="BS276" t="s">
        <v>3391</v>
      </c>
      <c r="BT276" t="s">
        <v>3392</v>
      </c>
      <c r="BU276" t="s">
        <v>3601</v>
      </c>
      <c r="BV276" t="s">
        <v>3393</v>
      </c>
      <c r="BW276" t="s">
        <v>3602</v>
      </c>
      <c r="BX276" t="s">
        <v>3394</v>
      </c>
      <c r="BY276" t="s">
        <v>3395</v>
      </c>
      <c r="BZ276" t="s">
        <v>3603</v>
      </c>
      <c r="CA276" t="s">
        <v>3397</v>
      </c>
      <c r="CB276" t="s">
        <v>3398</v>
      </c>
      <c r="CC276" t="s">
        <v>3399</v>
      </c>
      <c r="CD276" t="s">
        <v>3400</v>
      </c>
      <c r="CE276" t="s">
        <v>3604</v>
      </c>
      <c r="CF276" t="s">
        <v>3401</v>
      </c>
      <c r="CG276" t="s">
        <v>3402</v>
      </c>
      <c r="CH276" t="s">
        <v>3605</v>
      </c>
      <c r="CI276" t="s">
        <v>3403</v>
      </c>
      <c r="CJ276" t="s">
        <v>3404</v>
      </c>
      <c r="CK276" t="s">
        <v>3606</v>
      </c>
      <c r="CL276" t="s">
        <v>3607</v>
      </c>
      <c r="CM276" t="s">
        <v>3608</v>
      </c>
      <c r="CN276" t="s">
        <v>3405</v>
      </c>
    </row>
    <row r="277" spans="1:92" x14ac:dyDescent="0.35">
      <c r="A277" s="3" t="s">
        <v>3603</v>
      </c>
      <c r="B277" s="3" t="s">
        <v>3344</v>
      </c>
      <c r="C277" s="3" t="s">
        <v>3345</v>
      </c>
      <c r="D277" s="3" t="s">
        <v>3346</v>
      </c>
      <c r="E277" s="3" t="s">
        <v>3347</v>
      </c>
      <c r="F277" s="3" t="s">
        <v>3348</v>
      </c>
      <c r="G277" s="3" t="s">
        <v>3580</v>
      </c>
      <c r="H277" s="3" t="s">
        <v>3349</v>
      </c>
      <c r="I277" s="3" t="s">
        <v>3350</v>
      </c>
      <c r="J277" s="3" t="s">
        <v>3351</v>
      </c>
      <c r="K277" s="3" t="s">
        <v>3581</v>
      </c>
      <c r="L277" s="3" t="s">
        <v>3582</v>
      </c>
      <c r="M277" s="3" t="s">
        <v>3583</v>
      </c>
      <c r="N277" s="3" t="s">
        <v>3352</v>
      </c>
      <c r="O277" s="3" t="s">
        <v>3353</v>
      </c>
      <c r="P277" s="3" t="s">
        <v>3354</v>
      </c>
      <c r="Q277" s="3" t="s">
        <v>3584</v>
      </c>
      <c r="R277" s="3" t="s">
        <v>3355</v>
      </c>
      <c r="S277" s="3" t="s">
        <v>3585</v>
      </c>
      <c r="T277" s="3" t="s">
        <v>3356</v>
      </c>
      <c r="U277" s="3" t="s">
        <v>3357</v>
      </c>
      <c r="V277" s="3" t="s">
        <v>3586</v>
      </c>
      <c r="W277" s="3" t="s">
        <v>3358</v>
      </c>
      <c r="X277" s="3" t="s">
        <v>3359</v>
      </c>
      <c r="Y277" s="3" t="s">
        <v>3360</v>
      </c>
      <c r="Z277" s="3" t="s">
        <v>3361</v>
      </c>
      <c r="AA277" s="3" t="s">
        <v>3362</v>
      </c>
      <c r="AB277" s="3" t="s">
        <v>3363</v>
      </c>
      <c r="AC277" s="3" t="s">
        <v>3364</v>
      </c>
      <c r="AD277" s="3" t="s">
        <v>3587</v>
      </c>
      <c r="AE277" s="3" t="s">
        <v>3365</v>
      </c>
      <c r="AF277" s="3" t="s">
        <v>3588</v>
      </c>
      <c r="AG277" s="3" t="s">
        <v>3366</v>
      </c>
      <c r="AH277" s="3" t="s">
        <v>3367</v>
      </c>
      <c r="AI277" s="3" t="s">
        <v>3368</v>
      </c>
      <c r="AJ277" s="3" t="s">
        <v>3589</v>
      </c>
      <c r="AK277" s="3" t="s">
        <v>3590</v>
      </c>
      <c r="AL277" s="3" t="s">
        <v>3369</v>
      </c>
      <c r="AM277" s="3" t="s">
        <v>3370</v>
      </c>
      <c r="AN277" s="3" t="s">
        <v>3371</v>
      </c>
      <c r="AO277" s="3" t="s">
        <v>3591</v>
      </c>
      <c r="AP277" s="3" t="s">
        <v>3372</v>
      </c>
      <c r="AQ277" s="3" t="s">
        <v>3373</v>
      </c>
      <c r="AR277" s="3" t="s">
        <v>3374</v>
      </c>
      <c r="AS277" s="3" t="s">
        <v>3375</v>
      </c>
      <c r="AT277" s="3" t="s">
        <v>3592</v>
      </c>
      <c r="AU277" s="3" t="s">
        <v>3593</v>
      </c>
      <c r="AV277" s="3" t="s">
        <v>3376</v>
      </c>
      <c r="AW277" s="3" t="s">
        <v>3377</v>
      </c>
      <c r="AX277" s="3" t="s">
        <v>3378</v>
      </c>
      <c r="AY277" s="3" t="s">
        <v>3379</v>
      </c>
      <c r="AZ277" s="3" t="s">
        <v>3594</v>
      </c>
      <c r="BA277" s="3" t="s">
        <v>3380</v>
      </c>
      <c r="BB277" s="3" t="s">
        <v>3381</v>
      </c>
      <c r="BC277" s="3" t="s">
        <v>3595</v>
      </c>
      <c r="BD277" s="3" t="s">
        <v>3596</v>
      </c>
      <c r="BE277" s="3" t="s">
        <v>3597</v>
      </c>
      <c r="BF277" s="3" t="s">
        <v>3382</v>
      </c>
      <c r="BG277" s="3" t="s">
        <v>3383</v>
      </c>
      <c r="BH277" s="3" t="s">
        <v>1556</v>
      </c>
      <c r="BI277" s="3" t="s">
        <v>3384</v>
      </c>
      <c r="BJ277" s="3" t="s">
        <v>3598</v>
      </c>
      <c r="BK277" s="3" t="s">
        <v>3385</v>
      </c>
      <c r="BL277" t="s">
        <v>3386</v>
      </c>
      <c r="BM277" t="s">
        <v>3387</v>
      </c>
      <c r="BN277" t="s">
        <v>3388</v>
      </c>
      <c r="BO277" t="s">
        <v>3599</v>
      </c>
      <c r="BP277" t="s">
        <v>3389</v>
      </c>
      <c r="BQ277" t="s">
        <v>3600</v>
      </c>
      <c r="BR277" t="s">
        <v>3390</v>
      </c>
      <c r="BS277" t="s">
        <v>3391</v>
      </c>
      <c r="BT277" t="s">
        <v>3392</v>
      </c>
      <c r="BU277" t="s">
        <v>3601</v>
      </c>
      <c r="BV277" t="s">
        <v>3393</v>
      </c>
      <c r="BW277" t="s">
        <v>3602</v>
      </c>
      <c r="BX277" t="s">
        <v>3394</v>
      </c>
      <c r="BY277" t="s">
        <v>3395</v>
      </c>
      <c r="BZ277" t="s">
        <v>3396</v>
      </c>
      <c r="CA277" t="s">
        <v>3397</v>
      </c>
      <c r="CB277" t="s">
        <v>3398</v>
      </c>
      <c r="CC277" t="s">
        <v>3399</v>
      </c>
      <c r="CD277" t="s">
        <v>3400</v>
      </c>
      <c r="CE277" t="s">
        <v>3604</v>
      </c>
      <c r="CF277" t="s">
        <v>3401</v>
      </c>
      <c r="CG277" t="s">
        <v>3402</v>
      </c>
      <c r="CH277" t="s">
        <v>3605</v>
      </c>
      <c r="CI277" t="s">
        <v>3403</v>
      </c>
      <c r="CJ277" t="s">
        <v>3404</v>
      </c>
      <c r="CK277" t="s">
        <v>3606</v>
      </c>
      <c r="CL277" t="s">
        <v>3607</v>
      </c>
      <c r="CM277" t="s">
        <v>3608</v>
      </c>
      <c r="CN277" t="s">
        <v>3405</v>
      </c>
    </row>
    <row r="278" spans="1:92" x14ac:dyDescent="0.35">
      <c r="A278" s="3" t="s">
        <v>3397</v>
      </c>
      <c r="B278" s="3" t="s">
        <v>3344</v>
      </c>
      <c r="C278" s="3" t="s">
        <v>3345</v>
      </c>
      <c r="D278" s="3" t="s">
        <v>3346</v>
      </c>
      <c r="E278" s="3" t="s">
        <v>3347</v>
      </c>
      <c r="F278" s="3" t="s">
        <v>3348</v>
      </c>
      <c r="G278" s="3" t="s">
        <v>3580</v>
      </c>
      <c r="H278" s="3" t="s">
        <v>3349</v>
      </c>
      <c r="I278" s="3" t="s">
        <v>3350</v>
      </c>
      <c r="J278" s="3" t="s">
        <v>3351</v>
      </c>
      <c r="K278" s="3" t="s">
        <v>3581</v>
      </c>
      <c r="L278" s="3" t="s">
        <v>3582</v>
      </c>
      <c r="M278" s="3" t="s">
        <v>3583</v>
      </c>
      <c r="N278" s="3" t="s">
        <v>3352</v>
      </c>
      <c r="O278" s="3" t="s">
        <v>3353</v>
      </c>
      <c r="P278" s="3" t="s">
        <v>3354</v>
      </c>
      <c r="Q278" s="3" t="s">
        <v>3584</v>
      </c>
      <c r="R278" s="3" t="s">
        <v>3355</v>
      </c>
      <c r="S278" s="3" t="s">
        <v>3585</v>
      </c>
      <c r="T278" s="3" t="s">
        <v>3356</v>
      </c>
      <c r="U278" s="3" t="s">
        <v>3357</v>
      </c>
      <c r="V278" s="3" t="s">
        <v>3586</v>
      </c>
      <c r="W278" s="3" t="s">
        <v>3358</v>
      </c>
      <c r="X278" s="3" t="s">
        <v>3359</v>
      </c>
      <c r="Y278" s="3" t="s">
        <v>3360</v>
      </c>
      <c r="Z278" s="3" t="s">
        <v>3361</v>
      </c>
      <c r="AA278" s="3" t="s">
        <v>3362</v>
      </c>
      <c r="AB278" s="3" t="s">
        <v>3363</v>
      </c>
      <c r="AC278" s="3" t="s">
        <v>3364</v>
      </c>
      <c r="AD278" s="3" t="s">
        <v>3587</v>
      </c>
      <c r="AE278" s="3" t="s">
        <v>3365</v>
      </c>
      <c r="AF278" s="3" t="s">
        <v>3588</v>
      </c>
      <c r="AG278" s="3" t="s">
        <v>3366</v>
      </c>
      <c r="AH278" s="3" t="s">
        <v>3367</v>
      </c>
      <c r="AI278" s="3" t="s">
        <v>3368</v>
      </c>
      <c r="AJ278" s="3" t="s">
        <v>3589</v>
      </c>
      <c r="AK278" s="3" t="s">
        <v>3590</v>
      </c>
      <c r="AL278" s="3" t="s">
        <v>3369</v>
      </c>
      <c r="AM278" s="3" t="s">
        <v>3370</v>
      </c>
      <c r="AN278" s="3" t="s">
        <v>3371</v>
      </c>
      <c r="AO278" s="3" t="s">
        <v>3591</v>
      </c>
      <c r="AP278" s="3" t="s">
        <v>3372</v>
      </c>
      <c r="AQ278" s="3" t="s">
        <v>3373</v>
      </c>
      <c r="AR278" s="3" t="s">
        <v>3374</v>
      </c>
      <c r="AS278" s="3" t="s">
        <v>3375</v>
      </c>
      <c r="AT278" s="3" t="s">
        <v>3592</v>
      </c>
      <c r="AU278" s="3" t="s">
        <v>3593</v>
      </c>
      <c r="AV278" s="3" t="s">
        <v>3376</v>
      </c>
      <c r="AW278" s="3" t="s">
        <v>3377</v>
      </c>
      <c r="AX278" s="3" t="s">
        <v>3378</v>
      </c>
      <c r="AY278" s="3" t="s">
        <v>3379</v>
      </c>
      <c r="AZ278" s="3" t="s">
        <v>3594</v>
      </c>
      <c r="BA278" s="3" t="s">
        <v>3380</v>
      </c>
      <c r="BB278" s="3" t="s">
        <v>3381</v>
      </c>
      <c r="BC278" s="3" t="s">
        <v>3595</v>
      </c>
      <c r="BD278" s="3" t="s">
        <v>3596</v>
      </c>
      <c r="BE278" s="3" t="s">
        <v>3597</v>
      </c>
      <c r="BF278" s="3" t="s">
        <v>3382</v>
      </c>
      <c r="BG278" s="3" t="s">
        <v>3383</v>
      </c>
      <c r="BH278" s="3" t="s">
        <v>1556</v>
      </c>
      <c r="BI278" s="3" t="s">
        <v>3384</v>
      </c>
      <c r="BJ278" s="3" t="s">
        <v>3598</v>
      </c>
      <c r="BK278" s="3" t="s">
        <v>3385</v>
      </c>
      <c r="BL278" t="s">
        <v>3386</v>
      </c>
      <c r="BM278" t="s">
        <v>3387</v>
      </c>
      <c r="BN278" t="s">
        <v>3388</v>
      </c>
      <c r="BO278" t="s">
        <v>3599</v>
      </c>
      <c r="BP278" t="s">
        <v>3389</v>
      </c>
      <c r="BQ278" t="s">
        <v>3600</v>
      </c>
      <c r="BR278" t="s">
        <v>3390</v>
      </c>
      <c r="BS278" t="s">
        <v>3391</v>
      </c>
      <c r="BT278" t="s">
        <v>3392</v>
      </c>
      <c r="BU278" t="s">
        <v>3601</v>
      </c>
      <c r="BV278" t="s">
        <v>3393</v>
      </c>
      <c r="BW278" t="s">
        <v>3602</v>
      </c>
      <c r="BX278" t="s">
        <v>3394</v>
      </c>
      <c r="BY278" t="s">
        <v>3395</v>
      </c>
      <c r="BZ278" t="s">
        <v>3396</v>
      </c>
      <c r="CA278" t="s">
        <v>3603</v>
      </c>
      <c r="CB278" t="s">
        <v>3398</v>
      </c>
      <c r="CC278" t="s">
        <v>3399</v>
      </c>
      <c r="CD278" t="s">
        <v>3400</v>
      </c>
      <c r="CE278" t="s">
        <v>3604</v>
      </c>
      <c r="CF278" t="s">
        <v>3401</v>
      </c>
      <c r="CG278" t="s">
        <v>3402</v>
      </c>
      <c r="CH278" t="s">
        <v>3605</v>
      </c>
      <c r="CI278" t="s">
        <v>3403</v>
      </c>
      <c r="CJ278" t="s">
        <v>3404</v>
      </c>
      <c r="CK278" t="s">
        <v>3606</v>
      </c>
      <c r="CL278" t="s">
        <v>3607</v>
      </c>
      <c r="CM278" t="s">
        <v>3608</v>
      </c>
      <c r="CN278" t="s">
        <v>3405</v>
      </c>
    </row>
    <row r="279" spans="1:92" x14ac:dyDescent="0.35">
      <c r="A279" s="3" t="s">
        <v>3398</v>
      </c>
      <c r="B279" s="3" t="s">
        <v>3344</v>
      </c>
      <c r="C279" s="3" t="s">
        <v>3345</v>
      </c>
      <c r="D279" s="3" t="s">
        <v>3346</v>
      </c>
      <c r="E279" s="3" t="s">
        <v>3347</v>
      </c>
      <c r="F279" s="3" t="s">
        <v>3348</v>
      </c>
      <c r="G279" s="3" t="s">
        <v>3580</v>
      </c>
      <c r="H279" s="3" t="s">
        <v>3349</v>
      </c>
      <c r="I279" s="3" t="s">
        <v>3350</v>
      </c>
      <c r="J279" s="3" t="s">
        <v>3351</v>
      </c>
      <c r="K279" s="3" t="s">
        <v>3581</v>
      </c>
      <c r="L279" s="3" t="s">
        <v>3582</v>
      </c>
      <c r="M279" s="3" t="s">
        <v>3583</v>
      </c>
      <c r="N279" s="3" t="s">
        <v>3352</v>
      </c>
      <c r="O279" s="3" t="s">
        <v>3353</v>
      </c>
      <c r="P279" s="3" t="s">
        <v>3354</v>
      </c>
      <c r="Q279" s="3" t="s">
        <v>3584</v>
      </c>
      <c r="R279" s="3" t="s">
        <v>3355</v>
      </c>
      <c r="S279" s="3" t="s">
        <v>3585</v>
      </c>
      <c r="T279" s="3" t="s">
        <v>3356</v>
      </c>
      <c r="U279" s="3" t="s">
        <v>3357</v>
      </c>
      <c r="V279" s="3" t="s">
        <v>3586</v>
      </c>
      <c r="W279" s="3" t="s">
        <v>3358</v>
      </c>
      <c r="X279" s="3" t="s">
        <v>3359</v>
      </c>
      <c r="Y279" s="3" t="s">
        <v>3360</v>
      </c>
      <c r="Z279" s="3" t="s">
        <v>3361</v>
      </c>
      <c r="AA279" s="3" t="s">
        <v>3362</v>
      </c>
      <c r="AB279" s="3" t="s">
        <v>3363</v>
      </c>
      <c r="AC279" s="3" t="s">
        <v>3364</v>
      </c>
      <c r="AD279" s="3" t="s">
        <v>3587</v>
      </c>
      <c r="AE279" s="3" t="s">
        <v>3365</v>
      </c>
      <c r="AF279" s="3" t="s">
        <v>3588</v>
      </c>
      <c r="AG279" s="3" t="s">
        <v>3366</v>
      </c>
      <c r="AH279" s="3" t="s">
        <v>3367</v>
      </c>
      <c r="AI279" s="3" t="s">
        <v>3368</v>
      </c>
      <c r="AJ279" s="3" t="s">
        <v>3589</v>
      </c>
      <c r="AK279" s="3" t="s">
        <v>3590</v>
      </c>
      <c r="AL279" s="3" t="s">
        <v>3369</v>
      </c>
      <c r="AM279" s="3" t="s">
        <v>3370</v>
      </c>
      <c r="AN279" s="3" t="s">
        <v>3371</v>
      </c>
      <c r="AO279" s="3" t="s">
        <v>3591</v>
      </c>
      <c r="AP279" s="3" t="s">
        <v>3372</v>
      </c>
      <c r="AQ279" s="3" t="s">
        <v>3373</v>
      </c>
      <c r="AR279" s="3" t="s">
        <v>3374</v>
      </c>
      <c r="AS279" s="3" t="s">
        <v>3375</v>
      </c>
      <c r="AT279" s="3" t="s">
        <v>3592</v>
      </c>
      <c r="AU279" s="3" t="s">
        <v>3593</v>
      </c>
      <c r="AV279" s="3" t="s">
        <v>3376</v>
      </c>
      <c r="AW279" s="3" t="s">
        <v>3377</v>
      </c>
      <c r="AX279" s="3" t="s">
        <v>3378</v>
      </c>
      <c r="AY279" s="3" t="s">
        <v>3379</v>
      </c>
      <c r="AZ279" s="3" t="s">
        <v>3594</v>
      </c>
      <c r="BA279" s="3" t="s">
        <v>3380</v>
      </c>
      <c r="BB279" s="3" t="s">
        <v>3381</v>
      </c>
      <c r="BC279" s="3" t="s">
        <v>3595</v>
      </c>
      <c r="BD279" s="3" t="s">
        <v>3596</v>
      </c>
      <c r="BE279" s="3" t="s">
        <v>3597</v>
      </c>
      <c r="BF279" s="3" t="s">
        <v>3382</v>
      </c>
      <c r="BG279" s="3" t="s">
        <v>3383</v>
      </c>
      <c r="BH279" s="3" t="s">
        <v>1556</v>
      </c>
      <c r="BI279" s="3" t="s">
        <v>3384</v>
      </c>
      <c r="BJ279" s="3" t="s">
        <v>3598</v>
      </c>
      <c r="BK279" s="3" t="s">
        <v>3385</v>
      </c>
      <c r="BL279" t="s">
        <v>3386</v>
      </c>
      <c r="BM279" t="s">
        <v>3387</v>
      </c>
      <c r="BN279" t="s">
        <v>3388</v>
      </c>
      <c r="BO279" t="s">
        <v>3599</v>
      </c>
      <c r="BP279" t="s">
        <v>3389</v>
      </c>
      <c r="BQ279" t="s">
        <v>3600</v>
      </c>
      <c r="BR279" t="s">
        <v>3390</v>
      </c>
      <c r="BS279" t="s">
        <v>3391</v>
      </c>
      <c r="BT279" t="s">
        <v>3392</v>
      </c>
      <c r="BU279" t="s">
        <v>3601</v>
      </c>
      <c r="BV279" t="s">
        <v>3393</v>
      </c>
      <c r="BW279" t="s">
        <v>3602</v>
      </c>
      <c r="BX279" t="s">
        <v>3394</v>
      </c>
      <c r="BY279" t="s">
        <v>3395</v>
      </c>
      <c r="BZ279" t="s">
        <v>3396</v>
      </c>
      <c r="CA279" t="s">
        <v>3603</v>
      </c>
      <c r="CB279" t="s">
        <v>3397</v>
      </c>
      <c r="CC279" t="s">
        <v>3399</v>
      </c>
      <c r="CD279" t="s">
        <v>3400</v>
      </c>
      <c r="CE279" t="s">
        <v>3604</v>
      </c>
      <c r="CF279" t="s">
        <v>3401</v>
      </c>
      <c r="CG279" t="s">
        <v>3402</v>
      </c>
      <c r="CH279" t="s">
        <v>3605</v>
      </c>
      <c r="CI279" t="s">
        <v>3403</v>
      </c>
      <c r="CJ279" t="s">
        <v>3404</v>
      </c>
      <c r="CK279" t="s">
        <v>3606</v>
      </c>
      <c r="CL279" t="s">
        <v>3607</v>
      </c>
      <c r="CM279" t="s">
        <v>3608</v>
      </c>
      <c r="CN279" t="s">
        <v>3405</v>
      </c>
    </row>
    <row r="280" spans="1:92" x14ac:dyDescent="0.35">
      <c r="A280" s="3" t="s">
        <v>3399</v>
      </c>
      <c r="B280" s="3" t="s">
        <v>3344</v>
      </c>
      <c r="C280" s="3" t="s">
        <v>3345</v>
      </c>
      <c r="D280" s="3" t="s">
        <v>3346</v>
      </c>
      <c r="E280" s="3" t="s">
        <v>3347</v>
      </c>
      <c r="F280" s="3" t="s">
        <v>3348</v>
      </c>
      <c r="G280" s="3" t="s">
        <v>3580</v>
      </c>
      <c r="H280" s="3" t="s">
        <v>3349</v>
      </c>
      <c r="I280" s="3" t="s">
        <v>3350</v>
      </c>
      <c r="J280" s="3" t="s">
        <v>3351</v>
      </c>
      <c r="K280" s="3" t="s">
        <v>3581</v>
      </c>
      <c r="L280" s="3" t="s">
        <v>3582</v>
      </c>
      <c r="M280" s="3" t="s">
        <v>3583</v>
      </c>
      <c r="N280" s="3" t="s">
        <v>3352</v>
      </c>
      <c r="O280" s="3" t="s">
        <v>3353</v>
      </c>
      <c r="P280" s="3" t="s">
        <v>3354</v>
      </c>
      <c r="Q280" s="3" t="s">
        <v>3584</v>
      </c>
      <c r="R280" s="3" t="s">
        <v>3355</v>
      </c>
      <c r="S280" s="3" t="s">
        <v>3585</v>
      </c>
      <c r="T280" s="3" t="s">
        <v>3356</v>
      </c>
      <c r="U280" s="3" t="s">
        <v>3357</v>
      </c>
      <c r="V280" s="3" t="s">
        <v>3586</v>
      </c>
      <c r="W280" s="3" t="s">
        <v>3358</v>
      </c>
      <c r="X280" s="3" t="s">
        <v>3359</v>
      </c>
      <c r="Y280" s="3" t="s">
        <v>3360</v>
      </c>
      <c r="Z280" s="3" t="s">
        <v>3361</v>
      </c>
      <c r="AA280" s="3" t="s">
        <v>3362</v>
      </c>
      <c r="AB280" s="3" t="s">
        <v>3363</v>
      </c>
      <c r="AC280" s="3" t="s">
        <v>3364</v>
      </c>
      <c r="AD280" s="3" t="s">
        <v>3587</v>
      </c>
      <c r="AE280" s="3" t="s">
        <v>3365</v>
      </c>
      <c r="AF280" s="3" t="s">
        <v>3588</v>
      </c>
      <c r="AG280" s="3" t="s">
        <v>3366</v>
      </c>
      <c r="AH280" s="3" t="s">
        <v>3367</v>
      </c>
      <c r="AI280" s="3" t="s">
        <v>3368</v>
      </c>
      <c r="AJ280" s="3" t="s">
        <v>3589</v>
      </c>
      <c r="AK280" s="3" t="s">
        <v>3590</v>
      </c>
      <c r="AL280" s="3" t="s">
        <v>3369</v>
      </c>
      <c r="AM280" s="3" t="s">
        <v>3370</v>
      </c>
      <c r="AN280" s="3" t="s">
        <v>3371</v>
      </c>
      <c r="AO280" s="3" t="s">
        <v>3591</v>
      </c>
      <c r="AP280" s="3" t="s">
        <v>3372</v>
      </c>
      <c r="AQ280" s="3" t="s">
        <v>3373</v>
      </c>
      <c r="AR280" s="3" t="s">
        <v>3374</v>
      </c>
      <c r="AS280" s="3" t="s">
        <v>3375</v>
      </c>
      <c r="AT280" s="3" t="s">
        <v>3592</v>
      </c>
      <c r="AU280" s="3" t="s">
        <v>3593</v>
      </c>
      <c r="AV280" s="3" t="s">
        <v>3376</v>
      </c>
      <c r="AW280" s="3" t="s">
        <v>3377</v>
      </c>
      <c r="AX280" s="3" t="s">
        <v>3378</v>
      </c>
      <c r="AY280" s="3" t="s">
        <v>3379</v>
      </c>
      <c r="AZ280" s="3" t="s">
        <v>3594</v>
      </c>
      <c r="BA280" s="3" t="s">
        <v>3380</v>
      </c>
      <c r="BB280" s="3" t="s">
        <v>3381</v>
      </c>
      <c r="BC280" s="3" t="s">
        <v>3595</v>
      </c>
      <c r="BD280" s="3" t="s">
        <v>3596</v>
      </c>
      <c r="BE280" s="3" t="s">
        <v>3597</v>
      </c>
      <c r="BF280" s="3" t="s">
        <v>3382</v>
      </c>
      <c r="BG280" s="3" t="s">
        <v>3383</v>
      </c>
      <c r="BH280" s="3" t="s">
        <v>1556</v>
      </c>
      <c r="BI280" s="3" t="s">
        <v>3384</v>
      </c>
      <c r="BJ280" s="3" t="s">
        <v>3598</v>
      </c>
      <c r="BK280" s="3" t="s">
        <v>3385</v>
      </c>
      <c r="BL280" t="s">
        <v>3386</v>
      </c>
      <c r="BM280" t="s">
        <v>3387</v>
      </c>
      <c r="BN280" t="s">
        <v>3388</v>
      </c>
      <c r="BO280" t="s">
        <v>3599</v>
      </c>
      <c r="BP280" t="s">
        <v>3389</v>
      </c>
      <c r="BQ280" t="s">
        <v>3600</v>
      </c>
      <c r="BR280" t="s">
        <v>3390</v>
      </c>
      <c r="BS280" t="s">
        <v>3391</v>
      </c>
      <c r="BT280" t="s">
        <v>3392</v>
      </c>
      <c r="BU280" t="s">
        <v>3601</v>
      </c>
      <c r="BV280" t="s">
        <v>3393</v>
      </c>
      <c r="BW280" t="s">
        <v>3602</v>
      </c>
      <c r="BX280" t="s">
        <v>3394</v>
      </c>
      <c r="BY280" t="s">
        <v>3395</v>
      </c>
      <c r="BZ280" t="s">
        <v>3396</v>
      </c>
      <c r="CA280" t="s">
        <v>3603</v>
      </c>
      <c r="CB280" t="s">
        <v>3397</v>
      </c>
      <c r="CC280" t="s">
        <v>3398</v>
      </c>
      <c r="CD280" t="s">
        <v>3400</v>
      </c>
      <c r="CE280" t="s">
        <v>3604</v>
      </c>
      <c r="CF280" t="s">
        <v>3401</v>
      </c>
      <c r="CG280" t="s">
        <v>3402</v>
      </c>
      <c r="CH280" t="s">
        <v>3605</v>
      </c>
      <c r="CI280" t="s">
        <v>3403</v>
      </c>
      <c r="CJ280" t="s">
        <v>3404</v>
      </c>
      <c r="CK280" t="s">
        <v>3606</v>
      </c>
      <c r="CL280" t="s">
        <v>3607</v>
      </c>
      <c r="CM280" t="s">
        <v>3608</v>
      </c>
      <c r="CN280" t="s">
        <v>3405</v>
      </c>
    </row>
    <row r="281" spans="1:92" x14ac:dyDescent="0.35">
      <c r="A281" s="3" t="s">
        <v>3400</v>
      </c>
      <c r="B281" s="3" t="s">
        <v>3344</v>
      </c>
      <c r="C281" s="3" t="s">
        <v>3345</v>
      </c>
      <c r="D281" s="3" t="s">
        <v>3346</v>
      </c>
      <c r="E281" s="3" t="s">
        <v>3347</v>
      </c>
      <c r="F281" s="3" t="s">
        <v>3348</v>
      </c>
      <c r="G281" s="3" t="s">
        <v>3580</v>
      </c>
      <c r="H281" s="3" t="s">
        <v>3349</v>
      </c>
      <c r="I281" s="3" t="s">
        <v>3350</v>
      </c>
      <c r="J281" s="3" t="s">
        <v>3351</v>
      </c>
      <c r="K281" s="3" t="s">
        <v>3581</v>
      </c>
      <c r="L281" s="3" t="s">
        <v>3582</v>
      </c>
      <c r="M281" s="3" t="s">
        <v>3583</v>
      </c>
      <c r="N281" s="3" t="s">
        <v>3352</v>
      </c>
      <c r="O281" s="3" t="s">
        <v>3353</v>
      </c>
      <c r="P281" s="3" t="s">
        <v>3354</v>
      </c>
      <c r="Q281" s="3" t="s">
        <v>3584</v>
      </c>
      <c r="R281" s="3" t="s">
        <v>3355</v>
      </c>
      <c r="S281" s="3" t="s">
        <v>3585</v>
      </c>
      <c r="T281" s="3" t="s">
        <v>3356</v>
      </c>
      <c r="U281" s="3" t="s">
        <v>3357</v>
      </c>
      <c r="V281" s="3" t="s">
        <v>3586</v>
      </c>
      <c r="W281" s="3" t="s">
        <v>3358</v>
      </c>
      <c r="X281" s="3" t="s">
        <v>3359</v>
      </c>
      <c r="Y281" s="3" t="s">
        <v>3360</v>
      </c>
      <c r="Z281" s="3" t="s">
        <v>3361</v>
      </c>
      <c r="AA281" s="3" t="s">
        <v>3362</v>
      </c>
      <c r="AB281" s="3" t="s">
        <v>3363</v>
      </c>
      <c r="AC281" s="3" t="s">
        <v>3364</v>
      </c>
      <c r="AD281" s="3" t="s">
        <v>3587</v>
      </c>
      <c r="AE281" s="3" t="s">
        <v>3365</v>
      </c>
      <c r="AF281" s="3" t="s">
        <v>3588</v>
      </c>
      <c r="AG281" s="3" t="s">
        <v>3366</v>
      </c>
      <c r="AH281" s="3" t="s">
        <v>3367</v>
      </c>
      <c r="AI281" s="3" t="s">
        <v>3368</v>
      </c>
      <c r="AJ281" s="3" t="s">
        <v>3589</v>
      </c>
      <c r="AK281" s="3" t="s">
        <v>3590</v>
      </c>
      <c r="AL281" s="3" t="s">
        <v>3369</v>
      </c>
      <c r="AM281" s="3" t="s">
        <v>3370</v>
      </c>
      <c r="AN281" s="3" t="s">
        <v>3371</v>
      </c>
      <c r="AO281" s="3" t="s">
        <v>3591</v>
      </c>
      <c r="AP281" s="3" t="s">
        <v>3372</v>
      </c>
      <c r="AQ281" s="3" t="s">
        <v>3373</v>
      </c>
      <c r="AR281" s="3" t="s">
        <v>3374</v>
      </c>
      <c r="AS281" s="3" t="s">
        <v>3375</v>
      </c>
      <c r="AT281" s="3" t="s">
        <v>3592</v>
      </c>
      <c r="AU281" s="3" t="s">
        <v>3593</v>
      </c>
      <c r="AV281" s="3" t="s">
        <v>3376</v>
      </c>
      <c r="AW281" s="3" t="s">
        <v>3377</v>
      </c>
      <c r="AX281" s="3" t="s">
        <v>3378</v>
      </c>
      <c r="AY281" s="3" t="s">
        <v>3379</v>
      </c>
      <c r="AZ281" s="3" t="s">
        <v>3594</v>
      </c>
      <c r="BA281" s="3" t="s">
        <v>3380</v>
      </c>
      <c r="BB281" s="3" t="s">
        <v>3381</v>
      </c>
      <c r="BC281" s="3" t="s">
        <v>3595</v>
      </c>
      <c r="BD281" s="3" t="s">
        <v>3596</v>
      </c>
      <c r="BE281" s="3" t="s">
        <v>3597</v>
      </c>
      <c r="BF281" s="3" t="s">
        <v>3382</v>
      </c>
      <c r="BG281" s="3" t="s">
        <v>3383</v>
      </c>
      <c r="BH281" s="3" t="s">
        <v>1556</v>
      </c>
      <c r="BI281" s="3" t="s">
        <v>3384</v>
      </c>
      <c r="BJ281" s="3" t="s">
        <v>3598</v>
      </c>
      <c r="BK281" s="3" t="s">
        <v>3385</v>
      </c>
      <c r="BL281" t="s">
        <v>3386</v>
      </c>
      <c r="BM281" t="s">
        <v>3387</v>
      </c>
      <c r="BN281" t="s">
        <v>3388</v>
      </c>
      <c r="BO281" t="s">
        <v>3599</v>
      </c>
      <c r="BP281" t="s">
        <v>3389</v>
      </c>
      <c r="BQ281" t="s">
        <v>3600</v>
      </c>
      <c r="BR281" t="s">
        <v>3390</v>
      </c>
      <c r="BS281" t="s">
        <v>3391</v>
      </c>
      <c r="BT281" t="s">
        <v>3392</v>
      </c>
      <c r="BU281" t="s">
        <v>3601</v>
      </c>
      <c r="BV281" t="s">
        <v>3393</v>
      </c>
      <c r="BW281" t="s">
        <v>3602</v>
      </c>
      <c r="BX281" t="s">
        <v>3394</v>
      </c>
      <c r="BY281" t="s">
        <v>3395</v>
      </c>
      <c r="BZ281" t="s">
        <v>3396</v>
      </c>
      <c r="CA281" t="s">
        <v>3603</v>
      </c>
      <c r="CB281" t="s">
        <v>3397</v>
      </c>
      <c r="CC281" t="s">
        <v>3398</v>
      </c>
      <c r="CD281" t="s">
        <v>3399</v>
      </c>
      <c r="CE281" t="s">
        <v>3604</v>
      </c>
      <c r="CF281" t="s">
        <v>3401</v>
      </c>
      <c r="CG281" t="s">
        <v>3402</v>
      </c>
      <c r="CH281" t="s">
        <v>3605</v>
      </c>
      <c r="CI281" t="s">
        <v>3403</v>
      </c>
      <c r="CJ281" t="s">
        <v>3404</v>
      </c>
      <c r="CK281" t="s">
        <v>3606</v>
      </c>
      <c r="CL281" t="s">
        <v>3607</v>
      </c>
      <c r="CM281" t="s">
        <v>3608</v>
      </c>
      <c r="CN281" t="s">
        <v>3405</v>
      </c>
    </row>
    <row r="282" spans="1:92" x14ac:dyDescent="0.35">
      <c r="A282" s="3" t="s">
        <v>3604</v>
      </c>
      <c r="B282" s="3" t="s">
        <v>3344</v>
      </c>
      <c r="C282" s="3" t="s">
        <v>3345</v>
      </c>
      <c r="D282" s="3" t="s">
        <v>3346</v>
      </c>
      <c r="E282" s="3" t="s">
        <v>3347</v>
      </c>
      <c r="F282" s="3" t="s">
        <v>3348</v>
      </c>
      <c r="G282" s="3" t="s">
        <v>3580</v>
      </c>
      <c r="H282" s="3" t="s">
        <v>3349</v>
      </c>
      <c r="I282" s="3" t="s">
        <v>3350</v>
      </c>
      <c r="J282" s="3" t="s">
        <v>3351</v>
      </c>
      <c r="K282" s="3" t="s">
        <v>3581</v>
      </c>
      <c r="L282" s="3" t="s">
        <v>3582</v>
      </c>
      <c r="M282" s="3" t="s">
        <v>3583</v>
      </c>
      <c r="N282" s="3" t="s">
        <v>3352</v>
      </c>
      <c r="O282" s="3" t="s">
        <v>3353</v>
      </c>
      <c r="P282" s="3" t="s">
        <v>3354</v>
      </c>
      <c r="Q282" s="3" t="s">
        <v>3584</v>
      </c>
      <c r="R282" s="3" t="s">
        <v>3355</v>
      </c>
      <c r="S282" s="3" t="s">
        <v>3585</v>
      </c>
      <c r="T282" s="3" t="s">
        <v>3356</v>
      </c>
      <c r="U282" s="3" t="s">
        <v>3357</v>
      </c>
      <c r="V282" s="3" t="s">
        <v>3586</v>
      </c>
      <c r="W282" s="3" t="s">
        <v>3358</v>
      </c>
      <c r="X282" s="3" t="s">
        <v>3359</v>
      </c>
      <c r="Y282" s="3" t="s">
        <v>3360</v>
      </c>
      <c r="Z282" s="3" t="s">
        <v>3361</v>
      </c>
      <c r="AA282" s="3" t="s">
        <v>3362</v>
      </c>
      <c r="AB282" s="3" t="s">
        <v>3363</v>
      </c>
      <c r="AC282" s="3" t="s">
        <v>3364</v>
      </c>
      <c r="AD282" s="3" t="s">
        <v>3587</v>
      </c>
      <c r="AE282" s="3" t="s">
        <v>3365</v>
      </c>
      <c r="AF282" s="3" t="s">
        <v>3588</v>
      </c>
      <c r="AG282" s="3" t="s">
        <v>3366</v>
      </c>
      <c r="AH282" s="3" t="s">
        <v>3367</v>
      </c>
      <c r="AI282" s="3" t="s">
        <v>3368</v>
      </c>
      <c r="AJ282" s="3" t="s">
        <v>3589</v>
      </c>
      <c r="AK282" s="3" t="s">
        <v>3590</v>
      </c>
      <c r="AL282" s="3" t="s">
        <v>3369</v>
      </c>
      <c r="AM282" s="3" t="s">
        <v>3370</v>
      </c>
      <c r="AN282" s="3" t="s">
        <v>3371</v>
      </c>
      <c r="AO282" s="3" t="s">
        <v>3591</v>
      </c>
      <c r="AP282" s="3" t="s">
        <v>3372</v>
      </c>
      <c r="AQ282" s="3" t="s">
        <v>3373</v>
      </c>
      <c r="AR282" s="3" t="s">
        <v>3374</v>
      </c>
      <c r="AS282" s="3" t="s">
        <v>3375</v>
      </c>
      <c r="AT282" s="3" t="s">
        <v>3592</v>
      </c>
      <c r="AU282" s="3" t="s">
        <v>3593</v>
      </c>
      <c r="AV282" s="3" t="s">
        <v>3376</v>
      </c>
      <c r="AW282" s="3" t="s">
        <v>3377</v>
      </c>
      <c r="AX282" s="3" t="s">
        <v>3378</v>
      </c>
      <c r="AY282" s="3" t="s">
        <v>3379</v>
      </c>
      <c r="AZ282" s="3" t="s">
        <v>3594</v>
      </c>
      <c r="BA282" s="3" t="s">
        <v>3380</v>
      </c>
      <c r="BB282" s="3" t="s">
        <v>3381</v>
      </c>
      <c r="BC282" s="3" t="s">
        <v>3595</v>
      </c>
      <c r="BD282" s="3" t="s">
        <v>3596</v>
      </c>
      <c r="BE282" s="3" t="s">
        <v>3597</v>
      </c>
      <c r="BF282" s="3" t="s">
        <v>3382</v>
      </c>
      <c r="BG282" s="3" t="s">
        <v>3383</v>
      </c>
      <c r="BH282" s="3" t="s">
        <v>1556</v>
      </c>
      <c r="BI282" s="3" t="s">
        <v>3384</v>
      </c>
      <c r="BJ282" s="3" t="s">
        <v>3598</v>
      </c>
      <c r="BK282" s="3" t="s">
        <v>3385</v>
      </c>
      <c r="BL282" t="s">
        <v>3386</v>
      </c>
      <c r="BM282" t="s">
        <v>3387</v>
      </c>
      <c r="BN282" t="s">
        <v>3388</v>
      </c>
      <c r="BO282" t="s">
        <v>3599</v>
      </c>
      <c r="BP282" t="s">
        <v>3389</v>
      </c>
      <c r="BQ282" t="s">
        <v>3600</v>
      </c>
      <c r="BR282" t="s">
        <v>3390</v>
      </c>
      <c r="BS282" t="s">
        <v>3391</v>
      </c>
      <c r="BT282" t="s">
        <v>3392</v>
      </c>
      <c r="BU282" t="s">
        <v>3601</v>
      </c>
      <c r="BV282" t="s">
        <v>3393</v>
      </c>
      <c r="BW282" t="s">
        <v>3602</v>
      </c>
      <c r="BX282" t="s">
        <v>3394</v>
      </c>
      <c r="BY282" t="s">
        <v>3395</v>
      </c>
      <c r="BZ282" t="s">
        <v>3396</v>
      </c>
      <c r="CA282" t="s">
        <v>3603</v>
      </c>
      <c r="CB282" t="s">
        <v>3397</v>
      </c>
      <c r="CC282" t="s">
        <v>3398</v>
      </c>
      <c r="CD282" t="s">
        <v>3399</v>
      </c>
      <c r="CE282" t="s">
        <v>3400</v>
      </c>
      <c r="CF282" t="s">
        <v>3401</v>
      </c>
      <c r="CG282" t="s">
        <v>3402</v>
      </c>
      <c r="CH282" t="s">
        <v>3605</v>
      </c>
      <c r="CI282" t="s">
        <v>3403</v>
      </c>
      <c r="CJ282" t="s">
        <v>3404</v>
      </c>
      <c r="CK282" t="s">
        <v>3606</v>
      </c>
      <c r="CL282" t="s">
        <v>3607</v>
      </c>
      <c r="CM282" t="s">
        <v>3608</v>
      </c>
      <c r="CN282" t="s">
        <v>3405</v>
      </c>
    </row>
    <row r="283" spans="1:92" x14ac:dyDescent="0.35">
      <c r="A283" s="3" t="s">
        <v>3401</v>
      </c>
      <c r="B283" s="3" t="s">
        <v>3344</v>
      </c>
      <c r="C283" s="3" t="s">
        <v>3345</v>
      </c>
      <c r="D283" s="3" t="s">
        <v>3346</v>
      </c>
      <c r="E283" s="3" t="s">
        <v>3347</v>
      </c>
      <c r="F283" s="3" t="s">
        <v>3348</v>
      </c>
      <c r="G283" s="3" t="s">
        <v>3580</v>
      </c>
      <c r="H283" s="3" t="s">
        <v>3349</v>
      </c>
      <c r="I283" s="3" t="s">
        <v>3350</v>
      </c>
      <c r="J283" s="3" t="s">
        <v>3351</v>
      </c>
      <c r="K283" s="3" t="s">
        <v>3581</v>
      </c>
      <c r="L283" s="3" t="s">
        <v>3582</v>
      </c>
      <c r="M283" s="3" t="s">
        <v>3583</v>
      </c>
      <c r="N283" s="3" t="s">
        <v>3352</v>
      </c>
      <c r="O283" s="3" t="s">
        <v>3353</v>
      </c>
      <c r="P283" s="3" t="s">
        <v>3354</v>
      </c>
      <c r="Q283" s="3" t="s">
        <v>3584</v>
      </c>
      <c r="R283" s="3" t="s">
        <v>3355</v>
      </c>
      <c r="S283" s="3" t="s">
        <v>3585</v>
      </c>
      <c r="T283" s="3" t="s">
        <v>3356</v>
      </c>
      <c r="U283" s="3" t="s">
        <v>3357</v>
      </c>
      <c r="V283" s="3" t="s">
        <v>3586</v>
      </c>
      <c r="W283" s="3" t="s">
        <v>3358</v>
      </c>
      <c r="X283" s="3" t="s">
        <v>3359</v>
      </c>
      <c r="Y283" s="3" t="s">
        <v>3360</v>
      </c>
      <c r="Z283" s="3" t="s">
        <v>3361</v>
      </c>
      <c r="AA283" s="3" t="s">
        <v>3362</v>
      </c>
      <c r="AB283" s="3" t="s">
        <v>3363</v>
      </c>
      <c r="AC283" s="3" t="s">
        <v>3364</v>
      </c>
      <c r="AD283" s="3" t="s">
        <v>3587</v>
      </c>
      <c r="AE283" s="3" t="s">
        <v>3365</v>
      </c>
      <c r="AF283" s="3" t="s">
        <v>3588</v>
      </c>
      <c r="AG283" s="3" t="s">
        <v>3366</v>
      </c>
      <c r="AH283" s="3" t="s">
        <v>3367</v>
      </c>
      <c r="AI283" s="3" t="s">
        <v>3368</v>
      </c>
      <c r="AJ283" s="3" t="s">
        <v>3589</v>
      </c>
      <c r="AK283" s="3" t="s">
        <v>3590</v>
      </c>
      <c r="AL283" s="3" t="s">
        <v>3369</v>
      </c>
      <c r="AM283" s="3" t="s">
        <v>3370</v>
      </c>
      <c r="AN283" s="3" t="s">
        <v>3371</v>
      </c>
      <c r="AO283" s="3" t="s">
        <v>3591</v>
      </c>
      <c r="AP283" s="3" t="s">
        <v>3372</v>
      </c>
      <c r="AQ283" s="3" t="s">
        <v>3373</v>
      </c>
      <c r="AR283" s="3" t="s">
        <v>3374</v>
      </c>
      <c r="AS283" s="3" t="s">
        <v>3375</v>
      </c>
      <c r="AT283" s="3" t="s">
        <v>3592</v>
      </c>
      <c r="AU283" s="3" t="s">
        <v>3593</v>
      </c>
      <c r="AV283" s="3" t="s">
        <v>3376</v>
      </c>
      <c r="AW283" s="3" t="s">
        <v>3377</v>
      </c>
      <c r="AX283" s="3" t="s">
        <v>3378</v>
      </c>
      <c r="AY283" s="3" t="s">
        <v>3379</v>
      </c>
      <c r="AZ283" s="3" t="s">
        <v>3594</v>
      </c>
      <c r="BA283" s="3" t="s">
        <v>3380</v>
      </c>
      <c r="BB283" s="3" t="s">
        <v>3381</v>
      </c>
      <c r="BC283" s="3" t="s">
        <v>3595</v>
      </c>
      <c r="BD283" s="3" t="s">
        <v>3596</v>
      </c>
      <c r="BE283" s="3" t="s">
        <v>3597</v>
      </c>
      <c r="BF283" s="3" t="s">
        <v>3382</v>
      </c>
      <c r="BG283" s="3" t="s">
        <v>3383</v>
      </c>
      <c r="BH283" s="3" t="s">
        <v>1556</v>
      </c>
      <c r="BI283" s="3" t="s">
        <v>3384</v>
      </c>
      <c r="BJ283" s="3" t="s">
        <v>3598</v>
      </c>
      <c r="BK283" s="3" t="s">
        <v>3385</v>
      </c>
      <c r="BL283" t="s">
        <v>3386</v>
      </c>
      <c r="BM283" t="s">
        <v>3387</v>
      </c>
      <c r="BN283" t="s">
        <v>3388</v>
      </c>
      <c r="BO283" t="s">
        <v>3599</v>
      </c>
      <c r="BP283" t="s">
        <v>3389</v>
      </c>
      <c r="BQ283" t="s">
        <v>3600</v>
      </c>
      <c r="BR283" t="s">
        <v>3390</v>
      </c>
      <c r="BS283" t="s">
        <v>3391</v>
      </c>
      <c r="BT283" t="s">
        <v>3392</v>
      </c>
      <c r="BU283" t="s">
        <v>3601</v>
      </c>
      <c r="BV283" t="s">
        <v>3393</v>
      </c>
      <c r="BW283" t="s">
        <v>3602</v>
      </c>
      <c r="BX283" t="s">
        <v>3394</v>
      </c>
      <c r="BY283" t="s">
        <v>3395</v>
      </c>
      <c r="BZ283" t="s">
        <v>3396</v>
      </c>
      <c r="CA283" t="s">
        <v>3603</v>
      </c>
      <c r="CB283" t="s">
        <v>3397</v>
      </c>
      <c r="CC283" t="s">
        <v>3398</v>
      </c>
      <c r="CD283" t="s">
        <v>3399</v>
      </c>
      <c r="CE283" t="s">
        <v>3400</v>
      </c>
      <c r="CF283" t="s">
        <v>3604</v>
      </c>
      <c r="CG283" t="s">
        <v>3402</v>
      </c>
      <c r="CH283" t="s">
        <v>3605</v>
      </c>
      <c r="CI283" t="s">
        <v>3403</v>
      </c>
      <c r="CJ283" t="s">
        <v>3404</v>
      </c>
      <c r="CK283" t="s">
        <v>3606</v>
      </c>
      <c r="CL283" t="s">
        <v>3607</v>
      </c>
      <c r="CM283" t="s">
        <v>3608</v>
      </c>
      <c r="CN283" t="s">
        <v>3405</v>
      </c>
    </row>
    <row r="284" spans="1:92" x14ac:dyDescent="0.35">
      <c r="A284" s="3" t="s">
        <v>3402</v>
      </c>
      <c r="B284" s="3" t="s">
        <v>3344</v>
      </c>
      <c r="C284" s="3" t="s">
        <v>3345</v>
      </c>
      <c r="D284" s="3" t="s">
        <v>3346</v>
      </c>
      <c r="E284" s="3" t="s">
        <v>3347</v>
      </c>
      <c r="F284" s="3" t="s">
        <v>3348</v>
      </c>
      <c r="G284" s="3" t="s">
        <v>3580</v>
      </c>
      <c r="H284" s="3" t="s">
        <v>3349</v>
      </c>
      <c r="I284" s="3" t="s">
        <v>3350</v>
      </c>
      <c r="J284" s="3" t="s">
        <v>3351</v>
      </c>
      <c r="K284" s="3" t="s">
        <v>3581</v>
      </c>
      <c r="L284" s="3" t="s">
        <v>3582</v>
      </c>
      <c r="M284" s="3" t="s">
        <v>3583</v>
      </c>
      <c r="N284" s="3" t="s">
        <v>3352</v>
      </c>
      <c r="O284" s="3" t="s">
        <v>3353</v>
      </c>
      <c r="P284" s="3" t="s">
        <v>3354</v>
      </c>
      <c r="Q284" s="3" t="s">
        <v>3584</v>
      </c>
      <c r="R284" s="3" t="s">
        <v>3355</v>
      </c>
      <c r="S284" s="3" t="s">
        <v>3585</v>
      </c>
      <c r="T284" s="3" t="s">
        <v>3356</v>
      </c>
      <c r="U284" s="3" t="s">
        <v>3357</v>
      </c>
      <c r="V284" s="3" t="s">
        <v>3586</v>
      </c>
      <c r="W284" s="3" t="s">
        <v>3358</v>
      </c>
      <c r="X284" s="3" t="s">
        <v>3359</v>
      </c>
      <c r="Y284" s="3" t="s">
        <v>3360</v>
      </c>
      <c r="Z284" s="3" t="s">
        <v>3361</v>
      </c>
      <c r="AA284" s="3" t="s">
        <v>3362</v>
      </c>
      <c r="AB284" s="3" t="s">
        <v>3363</v>
      </c>
      <c r="AC284" s="3" t="s">
        <v>3364</v>
      </c>
      <c r="AD284" s="3" t="s">
        <v>3587</v>
      </c>
      <c r="AE284" s="3" t="s">
        <v>3365</v>
      </c>
      <c r="AF284" s="3" t="s">
        <v>3588</v>
      </c>
      <c r="AG284" s="3" t="s">
        <v>3366</v>
      </c>
      <c r="AH284" s="3" t="s">
        <v>3367</v>
      </c>
      <c r="AI284" s="3" t="s">
        <v>3368</v>
      </c>
      <c r="AJ284" s="3" t="s">
        <v>3589</v>
      </c>
      <c r="AK284" s="3" t="s">
        <v>3590</v>
      </c>
      <c r="AL284" s="3" t="s">
        <v>3369</v>
      </c>
      <c r="AM284" s="3" t="s">
        <v>3370</v>
      </c>
      <c r="AN284" s="3" t="s">
        <v>3371</v>
      </c>
      <c r="AO284" s="3" t="s">
        <v>3591</v>
      </c>
      <c r="AP284" s="3" t="s">
        <v>3372</v>
      </c>
      <c r="AQ284" s="3" t="s">
        <v>3373</v>
      </c>
      <c r="AR284" s="3" t="s">
        <v>3374</v>
      </c>
      <c r="AS284" s="3" t="s">
        <v>3375</v>
      </c>
      <c r="AT284" s="3" t="s">
        <v>3592</v>
      </c>
      <c r="AU284" s="3" t="s">
        <v>3593</v>
      </c>
      <c r="AV284" s="3" t="s">
        <v>3376</v>
      </c>
      <c r="AW284" s="3" t="s">
        <v>3377</v>
      </c>
      <c r="AX284" s="3" t="s">
        <v>3378</v>
      </c>
      <c r="AY284" s="3" t="s">
        <v>3379</v>
      </c>
      <c r="AZ284" s="3" t="s">
        <v>3594</v>
      </c>
      <c r="BA284" s="3" t="s">
        <v>3380</v>
      </c>
      <c r="BB284" s="3" t="s">
        <v>3381</v>
      </c>
      <c r="BC284" s="3" t="s">
        <v>3595</v>
      </c>
      <c r="BD284" s="3" t="s">
        <v>3596</v>
      </c>
      <c r="BE284" s="3" t="s">
        <v>3597</v>
      </c>
      <c r="BF284" s="3" t="s">
        <v>3382</v>
      </c>
      <c r="BG284" s="3" t="s">
        <v>3383</v>
      </c>
      <c r="BH284" s="3" t="s">
        <v>1556</v>
      </c>
      <c r="BI284" s="3" t="s">
        <v>3384</v>
      </c>
      <c r="BJ284" s="3" t="s">
        <v>3598</v>
      </c>
      <c r="BK284" s="3" t="s">
        <v>3385</v>
      </c>
      <c r="BL284" t="s">
        <v>3386</v>
      </c>
      <c r="BM284" t="s">
        <v>3387</v>
      </c>
      <c r="BN284" t="s">
        <v>3388</v>
      </c>
      <c r="BO284" t="s">
        <v>3599</v>
      </c>
      <c r="BP284" t="s">
        <v>3389</v>
      </c>
      <c r="BQ284" t="s">
        <v>3600</v>
      </c>
      <c r="BR284" t="s">
        <v>3390</v>
      </c>
      <c r="BS284" t="s">
        <v>3391</v>
      </c>
      <c r="BT284" t="s">
        <v>3392</v>
      </c>
      <c r="BU284" t="s">
        <v>3601</v>
      </c>
      <c r="BV284" t="s">
        <v>3393</v>
      </c>
      <c r="BW284" t="s">
        <v>3602</v>
      </c>
      <c r="BX284" t="s">
        <v>3394</v>
      </c>
      <c r="BY284" t="s">
        <v>3395</v>
      </c>
      <c r="BZ284" t="s">
        <v>3396</v>
      </c>
      <c r="CA284" t="s">
        <v>3603</v>
      </c>
      <c r="CB284" t="s">
        <v>3397</v>
      </c>
      <c r="CC284" t="s">
        <v>3398</v>
      </c>
      <c r="CD284" t="s">
        <v>3399</v>
      </c>
      <c r="CE284" t="s">
        <v>3400</v>
      </c>
      <c r="CF284" t="s">
        <v>3604</v>
      </c>
      <c r="CG284" t="s">
        <v>3401</v>
      </c>
      <c r="CH284" t="s">
        <v>3605</v>
      </c>
      <c r="CI284" t="s">
        <v>3403</v>
      </c>
      <c r="CJ284" t="s">
        <v>3404</v>
      </c>
      <c r="CK284" t="s">
        <v>3606</v>
      </c>
      <c r="CL284" t="s">
        <v>3607</v>
      </c>
      <c r="CM284" t="s">
        <v>3608</v>
      </c>
      <c r="CN284" t="s">
        <v>3405</v>
      </c>
    </row>
    <row r="285" spans="1:92" x14ac:dyDescent="0.35">
      <c r="A285" s="3" t="s">
        <v>3605</v>
      </c>
      <c r="B285" s="3" t="s">
        <v>3344</v>
      </c>
      <c r="C285" s="3" t="s">
        <v>3345</v>
      </c>
      <c r="D285" s="3" t="s">
        <v>3346</v>
      </c>
      <c r="E285" s="3" t="s">
        <v>3347</v>
      </c>
      <c r="F285" s="3" t="s">
        <v>3348</v>
      </c>
      <c r="G285" s="3" t="s">
        <v>3580</v>
      </c>
      <c r="H285" s="3" t="s">
        <v>3349</v>
      </c>
      <c r="I285" s="3" t="s">
        <v>3350</v>
      </c>
      <c r="J285" s="3" t="s">
        <v>3351</v>
      </c>
      <c r="K285" s="3" t="s">
        <v>3581</v>
      </c>
      <c r="L285" s="3" t="s">
        <v>3582</v>
      </c>
      <c r="M285" s="3" t="s">
        <v>3583</v>
      </c>
      <c r="N285" s="3" t="s">
        <v>3352</v>
      </c>
      <c r="O285" s="3" t="s">
        <v>3353</v>
      </c>
      <c r="P285" s="3" t="s">
        <v>3354</v>
      </c>
      <c r="Q285" s="3" t="s">
        <v>3584</v>
      </c>
      <c r="R285" s="3" t="s">
        <v>3355</v>
      </c>
      <c r="S285" s="3" t="s">
        <v>3585</v>
      </c>
      <c r="T285" s="3" t="s">
        <v>3356</v>
      </c>
      <c r="U285" s="3" t="s">
        <v>3357</v>
      </c>
      <c r="V285" s="3" t="s">
        <v>3586</v>
      </c>
      <c r="W285" s="3" t="s">
        <v>3358</v>
      </c>
      <c r="X285" s="3" t="s">
        <v>3359</v>
      </c>
      <c r="Y285" s="3" t="s">
        <v>3360</v>
      </c>
      <c r="Z285" s="3" t="s">
        <v>3361</v>
      </c>
      <c r="AA285" s="3" t="s">
        <v>3362</v>
      </c>
      <c r="AB285" s="3" t="s">
        <v>3363</v>
      </c>
      <c r="AC285" s="3" t="s">
        <v>3364</v>
      </c>
      <c r="AD285" s="3" t="s">
        <v>3587</v>
      </c>
      <c r="AE285" s="3" t="s">
        <v>3365</v>
      </c>
      <c r="AF285" s="3" t="s">
        <v>3588</v>
      </c>
      <c r="AG285" s="3" t="s">
        <v>3366</v>
      </c>
      <c r="AH285" s="3" t="s">
        <v>3367</v>
      </c>
      <c r="AI285" s="3" t="s">
        <v>3368</v>
      </c>
      <c r="AJ285" s="3" t="s">
        <v>3589</v>
      </c>
      <c r="AK285" s="3" t="s">
        <v>3590</v>
      </c>
      <c r="AL285" s="3" t="s">
        <v>3369</v>
      </c>
      <c r="AM285" s="3" t="s">
        <v>3370</v>
      </c>
      <c r="AN285" s="3" t="s">
        <v>3371</v>
      </c>
      <c r="AO285" s="3" t="s">
        <v>3591</v>
      </c>
      <c r="AP285" s="3" t="s">
        <v>3372</v>
      </c>
      <c r="AQ285" s="3" t="s">
        <v>3373</v>
      </c>
      <c r="AR285" s="3" t="s">
        <v>3374</v>
      </c>
      <c r="AS285" s="3" t="s">
        <v>3375</v>
      </c>
      <c r="AT285" s="3" t="s">
        <v>3592</v>
      </c>
      <c r="AU285" s="3" t="s">
        <v>3593</v>
      </c>
      <c r="AV285" s="3" t="s">
        <v>3376</v>
      </c>
      <c r="AW285" s="3" t="s">
        <v>3377</v>
      </c>
      <c r="AX285" s="3" t="s">
        <v>3378</v>
      </c>
      <c r="AY285" s="3" t="s">
        <v>3379</v>
      </c>
      <c r="AZ285" s="3" t="s">
        <v>3594</v>
      </c>
      <c r="BA285" s="3" t="s">
        <v>3380</v>
      </c>
      <c r="BB285" s="3" t="s">
        <v>3381</v>
      </c>
      <c r="BC285" s="3" t="s">
        <v>3595</v>
      </c>
      <c r="BD285" s="3" t="s">
        <v>3596</v>
      </c>
      <c r="BE285" s="3" t="s">
        <v>3597</v>
      </c>
      <c r="BF285" s="3" t="s">
        <v>3382</v>
      </c>
      <c r="BG285" s="3" t="s">
        <v>3383</v>
      </c>
      <c r="BH285" s="3" t="s">
        <v>1556</v>
      </c>
      <c r="BI285" s="3" t="s">
        <v>3384</v>
      </c>
      <c r="BJ285" s="3" t="s">
        <v>3598</v>
      </c>
      <c r="BK285" s="3" t="s">
        <v>3385</v>
      </c>
      <c r="BL285" t="s">
        <v>3386</v>
      </c>
      <c r="BM285" t="s">
        <v>3387</v>
      </c>
      <c r="BN285" t="s">
        <v>3388</v>
      </c>
      <c r="BO285" t="s">
        <v>3599</v>
      </c>
      <c r="BP285" t="s">
        <v>3389</v>
      </c>
      <c r="BQ285" t="s">
        <v>3600</v>
      </c>
      <c r="BR285" t="s">
        <v>3390</v>
      </c>
      <c r="BS285" t="s">
        <v>3391</v>
      </c>
      <c r="BT285" t="s">
        <v>3392</v>
      </c>
      <c r="BU285" t="s">
        <v>3601</v>
      </c>
      <c r="BV285" t="s">
        <v>3393</v>
      </c>
      <c r="BW285" t="s">
        <v>3602</v>
      </c>
      <c r="BX285" t="s">
        <v>3394</v>
      </c>
      <c r="BY285" t="s">
        <v>3395</v>
      </c>
      <c r="BZ285" t="s">
        <v>3396</v>
      </c>
      <c r="CA285" t="s">
        <v>3603</v>
      </c>
      <c r="CB285" t="s">
        <v>3397</v>
      </c>
      <c r="CC285" t="s">
        <v>3398</v>
      </c>
      <c r="CD285" t="s">
        <v>3399</v>
      </c>
      <c r="CE285" t="s">
        <v>3400</v>
      </c>
      <c r="CF285" t="s">
        <v>3604</v>
      </c>
      <c r="CG285" t="s">
        <v>3401</v>
      </c>
      <c r="CH285" t="s">
        <v>3402</v>
      </c>
      <c r="CI285" t="s">
        <v>3403</v>
      </c>
      <c r="CJ285" t="s">
        <v>3404</v>
      </c>
      <c r="CK285" t="s">
        <v>3606</v>
      </c>
      <c r="CL285" t="s">
        <v>3607</v>
      </c>
      <c r="CM285" t="s">
        <v>3608</v>
      </c>
      <c r="CN285" t="s">
        <v>3405</v>
      </c>
    </row>
    <row r="286" spans="1:92" x14ac:dyDescent="0.35">
      <c r="A286" s="3" t="s">
        <v>3403</v>
      </c>
      <c r="B286" s="3" t="s">
        <v>3344</v>
      </c>
      <c r="C286" s="3" t="s">
        <v>3345</v>
      </c>
      <c r="D286" s="3" t="s">
        <v>3346</v>
      </c>
      <c r="E286" s="3" t="s">
        <v>3347</v>
      </c>
      <c r="F286" s="3" t="s">
        <v>3348</v>
      </c>
      <c r="G286" s="3" t="s">
        <v>3580</v>
      </c>
      <c r="H286" s="3" t="s">
        <v>3349</v>
      </c>
      <c r="I286" s="3" t="s">
        <v>3350</v>
      </c>
      <c r="J286" s="3" t="s">
        <v>3351</v>
      </c>
      <c r="K286" s="3" t="s">
        <v>3581</v>
      </c>
      <c r="L286" s="3" t="s">
        <v>3582</v>
      </c>
      <c r="M286" s="3" t="s">
        <v>3583</v>
      </c>
      <c r="N286" s="3" t="s">
        <v>3352</v>
      </c>
      <c r="O286" s="3" t="s">
        <v>3353</v>
      </c>
      <c r="P286" s="3" t="s">
        <v>3354</v>
      </c>
      <c r="Q286" s="3" t="s">
        <v>3584</v>
      </c>
      <c r="R286" s="3" t="s">
        <v>3355</v>
      </c>
      <c r="S286" s="3" t="s">
        <v>3585</v>
      </c>
      <c r="T286" s="3" t="s">
        <v>3356</v>
      </c>
      <c r="U286" s="3" t="s">
        <v>3357</v>
      </c>
      <c r="V286" s="3" t="s">
        <v>3586</v>
      </c>
      <c r="W286" s="3" t="s">
        <v>3358</v>
      </c>
      <c r="X286" s="3" t="s">
        <v>3359</v>
      </c>
      <c r="Y286" s="3" t="s">
        <v>3360</v>
      </c>
      <c r="Z286" s="3" t="s">
        <v>3361</v>
      </c>
      <c r="AA286" s="3" t="s">
        <v>3362</v>
      </c>
      <c r="AB286" s="3" t="s">
        <v>3363</v>
      </c>
      <c r="AC286" s="3" t="s">
        <v>3364</v>
      </c>
      <c r="AD286" s="3" t="s">
        <v>3587</v>
      </c>
      <c r="AE286" s="3" t="s">
        <v>3365</v>
      </c>
      <c r="AF286" s="3" t="s">
        <v>3588</v>
      </c>
      <c r="AG286" s="3" t="s">
        <v>3366</v>
      </c>
      <c r="AH286" s="3" t="s">
        <v>3367</v>
      </c>
      <c r="AI286" s="3" t="s">
        <v>3368</v>
      </c>
      <c r="AJ286" s="3" t="s">
        <v>3589</v>
      </c>
      <c r="AK286" s="3" t="s">
        <v>3590</v>
      </c>
      <c r="AL286" s="3" t="s">
        <v>3369</v>
      </c>
      <c r="AM286" s="3" t="s">
        <v>3370</v>
      </c>
      <c r="AN286" s="3" t="s">
        <v>3371</v>
      </c>
      <c r="AO286" s="3" t="s">
        <v>3591</v>
      </c>
      <c r="AP286" s="3" t="s">
        <v>3372</v>
      </c>
      <c r="AQ286" s="3" t="s">
        <v>3373</v>
      </c>
      <c r="AR286" s="3" t="s">
        <v>3374</v>
      </c>
      <c r="AS286" s="3" t="s">
        <v>3375</v>
      </c>
      <c r="AT286" s="3" t="s">
        <v>3592</v>
      </c>
      <c r="AU286" s="3" t="s">
        <v>3593</v>
      </c>
      <c r="AV286" s="3" t="s">
        <v>3376</v>
      </c>
      <c r="AW286" s="3" t="s">
        <v>3377</v>
      </c>
      <c r="AX286" s="3" t="s">
        <v>3378</v>
      </c>
      <c r="AY286" s="3" t="s">
        <v>3379</v>
      </c>
      <c r="AZ286" s="3" t="s">
        <v>3594</v>
      </c>
      <c r="BA286" s="3" t="s">
        <v>3380</v>
      </c>
      <c r="BB286" s="3" t="s">
        <v>3381</v>
      </c>
      <c r="BC286" s="3" t="s">
        <v>3595</v>
      </c>
      <c r="BD286" s="3" t="s">
        <v>3596</v>
      </c>
      <c r="BE286" s="3" t="s">
        <v>3597</v>
      </c>
      <c r="BF286" s="3" t="s">
        <v>3382</v>
      </c>
      <c r="BG286" s="3" t="s">
        <v>3383</v>
      </c>
      <c r="BH286" s="3" t="s">
        <v>1556</v>
      </c>
      <c r="BI286" s="3" t="s">
        <v>3384</v>
      </c>
      <c r="BJ286" s="3" t="s">
        <v>3598</v>
      </c>
      <c r="BK286" s="3" t="s">
        <v>3385</v>
      </c>
      <c r="BL286" t="s">
        <v>3386</v>
      </c>
      <c r="BM286" t="s">
        <v>3387</v>
      </c>
      <c r="BN286" t="s">
        <v>3388</v>
      </c>
      <c r="BO286" t="s">
        <v>3599</v>
      </c>
      <c r="BP286" t="s">
        <v>3389</v>
      </c>
      <c r="BQ286" t="s">
        <v>3600</v>
      </c>
      <c r="BR286" t="s">
        <v>3390</v>
      </c>
      <c r="BS286" t="s">
        <v>3391</v>
      </c>
      <c r="BT286" t="s">
        <v>3392</v>
      </c>
      <c r="BU286" t="s">
        <v>3601</v>
      </c>
      <c r="BV286" t="s">
        <v>3393</v>
      </c>
      <c r="BW286" t="s">
        <v>3602</v>
      </c>
      <c r="BX286" t="s">
        <v>3394</v>
      </c>
      <c r="BY286" t="s">
        <v>3395</v>
      </c>
      <c r="BZ286" t="s">
        <v>3396</v>
      </c>
      <c r="CA286" t="s">
        <v>3603</v>
      </c>
      <c r="CB286" t="s">
        <v>3397</v>
      </c>
      <c r="CC286" t="s">
        <v>3398</v>
      </c>
      <c r="CD286" t="s">
        <v>3399</v>
      </c>
      <c r="CE286" t="s">
        <v>3400</v>
      </c>
      <c r="CF286" t="s">
        <v>3604</v>
      </c>
      <c r="CG286" t="s">
        <v>3401</v>
      </c>
      <c r="CH286" t="s">
        <v>3402</v>
      </c>
      <c r="CI286" t="s">
        <v>3605</v>
      </c>
      <c r="CJ286" t="s">
        <v>3404</v>
      </c>
      <c r="CK286" t="s">
        <v>3606</v>
      </c>
      <c r="CL286" t="s">
        <v>3607</v>
      </c>
      <c r="CM286" t="s">
        <v>3608</v>
      </c>
      <c r="CN286" t="s">
        <v>3405</v>
      </c>
    </row>
    <row r="287" spans="1:92" x14ac:dyDescent="0.35">
      <c r="A287" s="3" t="s">
        <v>3404</v>
      </c>
      <c r="B287" s="3" t="s">
        <v>3344</v>
      </c>
      <c r="C287" s="3" t="s">
        <v>3345</v>
      </c>
      <c r="D287" s="3" t="s">
        <v>3346</v>
      </c>
      <c r="E287" s="3" t="s">
        <v>3347</v>
      </c>
      <c r="F287" s="3" t="s">
        <v>3348</v>
      </c>
      <c r="G287" s="3" t="s">
        <v>3580</v>
      </c>
      <c r="H287" s="3" t="s">
        <v>3349</v>
      </c>
      <c r="I287" s="3" t="s">
        <v>3350</v>
      </c>
      <c r="J287" s="3" t="s">
        <v>3351</v>
      </c>
      <c r="K287" s="3" t="s">
        <v>3581</v>
      </c>
      <c r="L287" s="3" t="s">
        <v>3582</v>
      </c>
      <c r="M287" s="3" t="s">
        <v>3583</v>
      </c>
      <c r="N287" s="3" t="s">
        <v>3352</v>
      </c>
      <c r="O287" s="3" t="s">
        <v>3353</v>
      </c>
      <c r="P287" s="3" t="s">
        <v>3354</v>
      </c>
      <c r="Q287" s="3" t="s">
        <v>3584</v>
      </c>
      <c r="R287" s="3" t="s">
        <v>3355</v>
      </c>
      <c r="S287" s="3" t="s">
        <v>3585</v>
      </c>
      <c r="T287" s="3" t="s">
        <v>3356</v>
      </c>
      <c r="U287" s="3" t="s">
        <v>3357</v>
      </c>
      <c r="V287" s="3" t="s">
        <v>3586</v>
      </c>
      <c r="W287" s="3" t="s">
        <v>3358</v>
      </c>
      <c r="X287" s="3" t="s">
        <v>3359</v>
      </c>
      <c r="Y287" s="3" t="s">
        <v>3360</v>
      </c>
      <c r="Z287" s="3" t="s">
        <v>3361</v>
      </c>
      <c r="AA287" s="3" t="s">
        <v>3362</v>
      </c>
      <c r="AB287" s="3" t="s">
        <v>3363</v>
      </c>
      <c r="AC287" s="3" t="s">
        <v>3364</v>
      </c>
      <c r="AD287" s="3" t="s">
        <v>3587</v>
      </c>
      <c r="AE287" s="3" t="s">
        <v>3365</v>
      </c>
      <c r="AF287" s="3" t="s">
        <v>3588</v>
      </c>
      <c r="AG287" s="3" t="s">
        <v>3366</v>
      </c>
      <c r="AH287" s="3" t="s">
        <v>3367</v>
      </c>
      <c r="AI287" s="3" t="s">
        <v>3368</v>
      </c>
      <c r="AJ287" s="3" t="s">
        <v>3589</v>
      </c>
      <c r="AK287" s="3" t="s">
        <v>3590</v>
      </c>
      <c r="AL287" s="3" t="s">
        <v>3369</v>
      </c>
      <c r="AM287" s="3" t="s">
        <v>3370</v>
      </c>
      <c r="AN287" s="3" t="s">
        <v>3371</v>
      </c>
      <c r="AO287" s="3" t="s">
        <v>3591</v>
      </c>
      <c r="AP287" s="3" t="s">
        <v>3372</v>
      </c>
      <c r="AQ287" s="3" t="s">
        <v>3373</v>
      </c>
      <c r="AR287" s="3" t="s">
        <v>3374</v>
      </c>
      <c r="AS287" s="3" t="s">
        <v>3375</v>
      </c>
      <c r="AT287" s="3" t="s">
        <v>3592</v>
      </c>
      <c r="AU287" s="3" t="s">
        <v>3593</v>
      </c>
      <c r="AV287" s="3" t="s">
        <v>3376</v>
      </c>
      <c r="AW287" s="3" t="s">
        <v>3377</v>
      </c>
      <c r="AX287" s="3" t="s">
        <v>3378</v>
      </c>
      <c r="AY287" s="3" t="s">
        <v>3379</v>
      </c>
      <c r="AZ287" s="3" t="s">
        <v>3594</v>
      </c>
      <c r="BA287" s="3" t="s">
        <v>3380</v>
      </c>
      <c r="BB287" s="3" t="s">
        <v>3381</v>
      </c>
      <c r="BC287" s="3" t="s">
        <v>3595</v>
      </c>
      <c r="BD287" s="3" t="s">
        <v>3596</v>
      </c>
      <c r="BE287" s="3" t="s">
        <v>3597</v>
      </c>
      <c r="BF287" s="3" t="s">
        <v>3382</v>
      </c>
      <c r="BG287" s="3" t="s">
        <v>3383</v>
      </c>
      <c r="BH287" s="3" t="s">
        <v>1556</v>
      </c>
      <c r="BI287" s="3" t="s">
        <v>3384</v>
      </c>
      <c r="BJ287" s="3" t="s">
        <v>3598</v>
      </c>
      <c r="BK287" s="3" t="s">
        <v>3385</v>
      </c>
      <c r="BL287" t="s">
        <v>3386</v>
      </c>
      <c r="BM287" t="s">
        <v>3387</v>
      </c>
      <c r="BN287" t="s">
        <v>3388</v>
      </c>
      <c r="BO287" t="s">
        <v>3599</v>
      </c>
      <c r="BP287" t="s">
        <v>3389</v>
      </c>
      <c r="BQ287" t="s">
        <v>3600</v>
      </c>
      <c r="BR287" t="s">
        <v>3390</v>
      </c>
      <c r="BS287" t="s">
        <v>3391</v>
      </c>
      <c r="BT287" t="s">
        <v>3392</v>
      </c>
      <c r="BU287" t="s">
        <v>3601</v>
      </c>
      <c r="BV287" t="s">
        <v>3393</v>
      </c>
      <c r="BW287" t="s">
        <v>3602</v>
      </c>
      <c r="BX287" t="s">
        <v>3394</v>
      </c>
      <c r="BY287" t="s">
        <v>3395</v>
      </c>
      <c r="BZ287" t="s">
        <v>3396</v>
      </c>
      <c r="CA287" t="s">
        <v>3603</v>
      </c>
      <c r="CB287" t="s">
        <v>3397</v>
      </c>
      <c r="CC287" t="s">
        <v>3398</v>
      </c>
      <c r="CD287" t="s">
        <v>3399</v>
      </c>
      <c r="CE287" t="s">
        <v>3400</v>
      </c>
      <c r="CF287" t="s">
        <v>3604</v>
      </c>
      <c r="CG287" t="s">
        <v>3401</v>
      </c>
      <c r="CH287" t="s">
        <v>3402</v>
      </c>
      <c r="CI287" t="s">
        <v>3605</v>
      </c>
      <c r="CJ287" t="s">
        <v>3403</v>
      </c>
      <c r="CK287" t="s">
        <v>3606</v>
      </c>
      <c r="CL287" t="s">
        <v>3607</v>
      </c>
      <c r="CM287" t="s">
        <v>3608</v>
      </c>
      <c r="CN287" t="s">
        <v>3405</v>
      </c>
    </row>
    <row r="288" spans="1:92" x14ac:dyDescent="0.35">
      <c r="A288" s="3" t="s">
        <v>3606</v>
      </c>
      <c r="B288" s="3" t="s">
        <v>3344</v>
      </c>
      <c r="C288" s="3" t="s">
        <v>3345</v>
      </c>
      <c r="D288" s="3" t="s">
        <v>3346</v>
      </c>
      <c r="E288" s="3" t="s">
        <v>3347</v>
      </c>
      <c r="F288" s="3" t="s">
        <v>3348</v>
      </c>
      <c r="G288" s="3" t="s">
        <v>3580</v>
      </c>
      <c r="H288" s="3" t="s">
        <v>3349</v>
      </c>
      <c r="I288" s="3" t="s">
        <v>3350</v>
      </c>
      <c r="J288" s="3" t="s">
        <v>3351</v>
      </c>
      <c r="K288" s="3" t="s">
        <v>3581</v>
      </c>
      <c r="L288" s="3" t="s">
        <v>3582</v>
      </c>
      <c r="M288" s="3" t="s">
        <v>3583</v>
      </c>
      <c r="N288" s="3" t="s">
        <v>3352</v>
      </c>
      <c r="O288" s="3" t="s">
        <v>3353</v>
      </c>
      <c r="P288" s="3" t="s">
        <v>3354</v>
      </c>
      <c r="Q288" s="3" t="s">
        <v>3584</v>
      </c>
      <c r="R288" s="3" t="s">
        <v>3355</v>
      </c>
      <c r="S288" s="3" t="s">
        <v>3585</v>
      </c>
      <c r="T288" s="3" t="s">
        <v>3356</v>
      </c>
      <c r="U288" s="3" t="s">
        <v>3357</v>
      </c>
      <c r="V288" s="3" t="s">
        <v>3586</v>
      </c>
      <c r="W288" s="3" t="s">
        <v>3358</v>
      </c>
      <c r="X288" s="3" t="s">
        <v>3359</v>
      </c>
      <c r="Y288" s="3" t="s">
        <v>3360</v>
      </c>
      <c r="Z288" s="3" t="s">
        <v>3361</v>
      </c>
      <c r="AA288" s="3" t="s">
        <v>3362</v>
      </c>
      <c r="AB288" s="3" t="s">
        <v>3363</v>
      </c>
      <c r="AC288" s="3" t="s">
        <v>3364</v>
      </c>
      <c r="AD288" s="3" t="s">
        <v>3587</v>
      </c>
      <c r="AE288" s="3" t="s">
        <v>3365</v>
      </c>
      <c r="AF288" s="3" t="s">
        <v>3588</v>
      </c>
      <c r="AG288" s="3" t="s">
        <v>3366</v>
      </c>
      <c r="AH288" s="3" t="s">
        <v>3367</v>
      </c>
      <c r="AI288" s="3" t="s">
        <v>3368</v>
      </c>
      <c r="AJ288" s="3" t="s">
        <v>3589</v>
      </c>
      <c r="AK288" s="3" t="s">
        <v>3590</v>
      </c>
      <c r="AL288" s="3" t="s">
        <v>3369</v>
      </c>
      <c r="AM288" s="3" t="s">
        <v>3370</v>
      </c>
      <c r="AN288" s="3" t="s">
        <v>3371</v>
      </c>
      <c r="AO288" s="3" t="s">
        <v>3591</v>
      </c>
      <c r="AP288" s="3" t="s">
        <v>3372</v>
      </c>
      <c r="AQ288" s="3" t="s">
        <v>3373</v>
      </c>
      <c r="AR288" s="3" t="s">
        <v>3374</v>
      </c>
      <c r="AS288" s="3" t="s">
        <v>3375</v>
      </c>
      <c r="AT288" s="3" t="s">
        <v>3592</v>
      </c>
      <c r="AU288" s="3" t="s">
        <v>3593</v>
      </c>
      <c r="AV288" s="3" t="s">
        <v>3376</v>
      </c>
      <c r="AW288" s="3" t="s">
        <v>3377</v>
      </c>
      <c r="AX288" s="3" t="s">
        <v>3378</v>
      </c>
      <c r="AY288" s="3" t="s">
        <v>3379</v>
      </c>
      <c r="AZ288" s="3" t="s">
        <v>3594</v>
      </c>
      <c r="BA288" s="3" t="s">
        <v>3380</v>
      </c>
      <c r="BB288" s="3" t="s">
        <v>3381</v>
      </c>
      <c r="BC288" s="3" t="s">
        <v>3595</v>
      </c>
      <c r="BD288" s="3" t="s">
        <v>3596</v>
      </c>
      <c r="BE288" s="3" t="s">
        <v>3597</v>
      </c>
      <c r="BF288" s="3" t="s">
        <v>3382</v>
      </c>
      <c r="BG288" s="3" t="s">
        <v>3383</v>
      </c>
      <c r="BH288" s="3" t="s">
        <v>1556</v>
      </c>
      <c r="BI288" s="3" t="s">
        <v>3384</v>
      </c>
      <c r="BJ288" s="3" t="s">
        <v>3598</v>
      </c>
      <c r="BK288" s="3" t="s">
        <v>3385</v>
      </c>
      <c r="BL288" t="s">
        <v>3386</v>
      </c>
      <c r="BM288" t="s">
        <v>3387</v>
      </c>
      <c r="BN288" t="s">
        <v>3388</v>
      </c>
      <c r="BO288" t="s">
        <v>3599</v>
      </c>
      <c r="BP288" t="s">
        <v>3389</v>
      </c>
      <c r="BQ288" t="s">
        <v>3600</v>
      </c>
      <c r="BR288" t="s">
        <v>3390</v>
      </c>
      <c r="BS288" t="s">
        <v>3391</v>
      </c>
      <c r="BT288" t="s">
        <v>3392</v>
      </c>
      <c r="BU288" t="s">
        <v>3601</v>
      </c>
      <c r="BV288" t="s">
        <v>3393</v>
      </c>
      <c r="BW288" t="s">
        <v>3602</v>
      </c>
      <c r="BX288" t="s">
        <v>3394</v>
      </c>
      <c r="BY288" t="s">
        <v>3395</v>
      </c>
      <c r="BZ288" t="s">
        <v>3396</v>
      </c>
      <c r="CA288" t="s">
        <v>3603</v>
      </c>
      <c r="CB288" t="s">
        <v>3397</v>
      </c>
      <c r="CC288" t="s">
        <v>3398</v>
      </c>
      <c r="CD288" t="s">
        <v>3399</v>
      </c>
      <c r="CE288" t="s">
        <v>3400</v>
      </c>
      <c r="CF288" t="s">
        <v>3604</v>
      </c>
      <c r="CG288" t="s">
        <v>3401</v>
      </c>
      <c r="CH288" t="s">
        <v>3402</v>
      </c>
      <c r="CI288" t="s">
        <v>3605</v>
      </c>
      <c r="CJ288" t="s">
        <v>3403</v>
      </c>
      <c r="CK288" t="s">
        <v>3404</v>
      </c>
      <c r="CL288" t="s">
        <v>3607</v>
      </c>
      <c r="CM288" t="s">
        <v>3608</v>
      </c>
      <c r="CN288" t="s">
        <v>3405</v>
      </c>
    </row>
    <row r="289" spans="1:92" x14ac:dyDescent="0.35">
      <c r="A289" s="3" t="s">
        <v>3607</v>
      </c>
      <c r="B289" s="3" t="s">
        <v>3344</v>
      </c>
      <c r="C289" s="3" t="s">
        <v>3345</v>
      </c>
      <c r="D289" s="3" t="s">
        <v>3346</v>
      </c>
      <c r="E289" s="3" t="s">
        <v>3347</v>
      </c>
      <c r="F289" s="3" t="s">
        <v>3348</v>
      </c>
      <c r="G289" s="3" t="s">
        <v>3580</v>
      </c>
      <c r="H289" s="3" t="s">
        <v>3349</v>
      </c>
      <c r="I289" s="3" t="s">
        <v>3350</v>
      </c>
      <c r="J289" s="3" t="s">
        <v>3351</v>
      </c>
      <c r="K289" s="3" t="s">
        <v>3581</v>
      </c>
      <c r="L289" s="3" t="s">
        <v>3582</v>
      </c>
      <c r="M289" s="3" t="s">
        <v>3583</v>
      </c>
      <c r="N289" s="3" t="s">
        <v>3352</v>
      </c>
      <c r="O289" s="3" t="s">
        <v>3353</v>
      </c>
      <c r="P289" s="3" t="s">
        <v>3354</v>
      </c>
      <c r="Q289" s="3" t="s">
        <v>3584</v>
      </c>
      <c r="R289" s="3" t="s">
        <v>3355</v>
      </c>
      <c r="S289" s="3" t="s">
        <v>3585</v>
      </c>
      <c r="T289" s="3" t="s">
        <v>3356</v>
      </c>
      <c r="U289" s="3" t="s">
        <v>3357</v>
      </c>
      <c r="V289" s="3" t="s">
        <v>3586</v>
      </c>
      <c r="W289" s="3" t="s">
        <v>3358</v>
      </c>
      <c r="X289" s="3" t="s">
        <v>3359</v>
      </c>
      <c r="Y289" s="3" t="s">
        <v>3360</v>
      </c>
      <c r="Z289" s="3" t="s">
        <v>3361</v>
      </c>
      <c r="AA289" s="3" t="s">
        <v>3362</v>
      </c>
      <c r="AB289" s="3" t="s">
        <v>3363</v>
      </c>
      <c r="AC289" s="3" t="s">
        <v>3364</v>
      </c>
      <c r="AD289" s="3" t="s">
        <v>3587</v>
      </c>
      <c r="AE289" s="3" t="s">
        <v>3365</v>
      </c>
      <c r="AF289" s="3" t="s">
        <v>3588</v>
      </c>
      <c r="AG289" s="3" t="s">
        <v>3366</v>
      </c>
      <c r="AH289" s="3" t="s">
        <v>3367</v>
      </c>
      <c r="AI289" s="3" t="s">
        <v>3368</v>
      </c>
      <c r="AJ289" s="3" t="s">
        <v>3589</v>
      </c>
      <c r="AK289" s="3" t="s">
        <v>3590</v>
      </c>
      <c r="AL289" s="3" t="s">
        <v>3369</v>
      </c>
      <c r="AM289" s="3" t="s">
        <v>3370</v>
      </c>
      <c r="AN289" s="3" t="s">
        <v>3371</v>
      </c>
      <c r="AO289" s="3" t="s">
        <v>3591</v>
      </c>
      <c r="AP289" s="3" t="s">
        <v>3372</v>
      </c>
      <c r="AQ289" s="3" t="s">
        <v>3373</v>
      </c>
      <c r="AR289" s="3" t="s">
        <v>3374</v>
      </c>
      <c r="AS289" s="3" t="s">
        <v>3375</v>
      </c>
      <c r="AT289" s="3" t="s">
        <v>3592</v>
      </c>
      <c r="AU289" s="3" t="s">
        <v>3593</v>
      </c>
      <c r="AV289" s="3" t="s">
        <v>3376</v>
      </c>
      <c r="AW289" s="3" t="s">
        <v>3377</v>
      </c>
      <c r="AX289" s="3" t="s">
        <v>3378</v>
      </c>
      <c r="AY289" s="3" t="s">
        <v>3379</v>
      </c>
      <c r="AZ289" s="3" t="s">
        <v>3594</v>
      </c>
      <c r="BA289" s="3" t="s">
        <v>3380</v>
      </c>
      <c r="BB289" s="3" t="s">
        <v>3381</v>
      </c>
      <c r="BC289" s="3" t="s">
        <v>3595</v>
      </c>
      <c r="BD289" s="3" t="s">
        <v>3596</v>
      </c>
      <c r="BE289" s="3" t="s">
        <v>3597</v>
      </c>
      <c r="BF289" s="3" t="s">
        <v>3382</v>
      </c>
      <c r="BG289" s="3" t="s">
        <v>3383</v>
      </c>
      <c r="BH289" s="3" t="s">
        <v>1556</v>
      </c>
      <c r="BI289" s="3" t="s">
        <v>3384</v>
      </c>
      <c r="BJ289" s="3" t="s">
        <v>3598</v>
      </c>
      <c r="BK289" s="3" t="s">
        <v>3385</v>
      </c>
      <c r="BL289" t="s">
        <v>3386</v>
      </c>
      <c r="BM289" t="s">
        <v>3387</v>
      </c>
      <c r="BN289" t="s">
        <v>3388</v>
      </c>
      <c r="BO289" t="s">
        <v>3599</v>
      </c>
      <c r="BP289" t="s">
        <v>3389</v>
      </c>
      <c r="BQ289" t="s">
        <v>3600</v>
      </c>
      <c r="BR289" t="s">
        <v>3390</v>
      </c>
      <c r="BS289" t="s">
        <v>3391</v>
      </c>
      <c r="BT289" t="s">
        <v>3392</v>
      </c>
      <c r="BU289" t="s">
        <v>3601</v>
      </c>
      <c r="BV289" t="s">
        <v>3393</v>
      </c>
      <c r="BW289" t="s">
        <v>3602</v>
      </c>
      <c r="BX289" t="s">
        <v>3394</v>
      </c>
      <c r="BY289" t="s">
        <v>3395</v>
      </c>
      <c r="BZ289" t="s">
        <v>3396</v>
      </c>
      <c r="CA289" t="s">
        <v>3603</v>
      </c>
      <c r="CB289" t="s">
        <v>3397</v>
      </c>
      <c r="CC289" t="s">
        <v>3398</v>
      </c>
      <c r="CD289" t="s">
        <v>3399</v>
      </c>
      <c r="CE289" t="s">
        <v>3400</v>
      </c>
      <c r="CF289" t="s">
        <v>3604</v>
      </c>
      <c r="CG289" t="s">
        <v>3401</v>
      </c>
      <c r="CH289" t="s">
        <v>3402</v>
      </c>
      <c r="CI289" t="s">
        <v>3605</v>
      </c>
      <c r="CJ289" t="s">
        <v>3403</v>
      </c>
      <c r="CK289" t="s">
        <v>3404</v>
      </c>
      <c r="CL289" t="s">
        <v>3606</v>
      </c>
      <c r="CM289" t="s">
        <v>3608</v>
      </c>
      <c r="CN289" t="s">
        <v>3405</v>
      </c>
    </row>
    <row r="290" spans="1:92" x14ac:dyDescent="0.35">
      <c r="A290" s="3" t="s">
        <v>3608</v>
      </c>
      <c r="B290" s="3" t="s">
        <v>3344</v>
      </c>
      <c r="C290" s="3" t="s">
        <v>3345</v>
      </c>
      <c r="D290" s="3" t="s">
        <v>3346</v>
      </c>
      <c r="E290" s="3" t="s">
        <v>3347</v>
      </c>
      <c r="F290" s="3" t="s">
        <v>3348</v>
      </c>
      <c r="G290" s="3" t="s">
        <v>3580</v>
      </c>
      <c r="H290" s="3" t="s">
        <v>3349</v>
      </c>
      <c r="I290" s="3" t="s">
        <v>3350</v>
      </c>
      <c r="J290" s="3" t="s">
        <v>3351</v>
      </c>
      <c r="K290" s="3" t="s">
        <v>3581</v>
      </c>
      <c r="L290" s="3" t="s">
        <v>3582</v>
      </c>
      <c r="M290" s="3" t="s">
        <v>3583</v>
      </c>
      <c r="N290" s="3" t="s">
        <v>3352</v>
      </c>
      <c r="O290" s="3" t="s">
        <v>3353</v>
      </c>
      <c r="P290" s="3" t="s">
        <v>3354</v>
      </c>
      <c r="Q290" s="3" t="s">
        <v>3584</v>
      </c>
      <c r="R290" s="3" t="s">
        <v>3355</v>
      </c>
      <c r="S290" s="3" t="s">
        <v>3585</v>
      </c>
      <c r="T290" s="3" t="s">
        <v>3356</v>
      </c>
      <c r="U290" s="3" t="s">
        <v>3357</v>
      </c>
      <c r="V290" s="3" t="s">
        <v>3586</v>
      </c>
      <c r="W290" s="3" t="s">
        <v>3358</v>
      </c>
      <c r="X290" s="3" t="s">
        <v>3359</v>
      </c>
      <c r="Y290" s="3" t="s">
        <v>3360</v>
      </c>
      <c r="Z290" s="3" t="s">
        <v>3361</v>
      </c>
      <c r="AA290" s="3" t="s">
        <v>3362</v>
      </c>
      <c r="AB290" s="3" t="s">
        <v>3363</v>
      </c>
      <c r="AC290" s="3" t="s">
        <v>3364</v>
      </c>
      <c r="AD290" s="3" t="s">
        <v>3587</v>
      </c>
      <c r="AE290" s="3" t="s">
        <v>3365</v>
      </c>
      <c r="AF290" s="3" t="s">
        <v>3588</v>
      </c>
      <c r="AG290" s="3" t="s">
        <v>3366</v>
      </c>
      <c r="AH290" s="3" t="s">
        <v>3367</v>
      </c>
      <c r="AI290" s="3" t="s">
        <v>3368</v>
      </c>
      <c r="AJ290" s="3" t="s">
        <v>3589</v>
      </c>
      <c r="AK290" s="3" t="s">
        <v>3590</v>
      </c>
      <c r="AL290" s="3" t="s">
        <v>3369</v>
      </c>
      <c r="AM290" s="3" t="s">
        <v>3370</v>
      </c>
      <c r="AN290" s="3" t="s">
        <v>3371</v>
      </c>
      <c r="AO290" s="3" t="s">
        <v>3591</v>
      </c>
      <c r="AP290" s="3" t="s">
        <v>3372</v>
      </c>
      <c r="AQ290" s="3" t="s">
        <v>3373</v>
      </c>
      <c r="AR290" s="3" t="s">
        <v>3374</v>
      </c>
      <c r="AS290" s="3" t="s">
        <v>3375</v>
      </c>
      <c r="AT290" s="3" t="s">
        <v>3592</v>
      </c>
      <c r="AU290" s="3" t="s">
        <v>3593</v>
      </c>
      <c r="AV290" s="3" t="s">
        <v>3376</v>
      </c>
      <c r="AW290" s="3" t="s">
        <v>3377</v>
      </c>
      <c r="AX290" s="3" t="s">
        <v>3378</v>
      </c>
      <c r="AY290" s="3" t="s">
        <v>3379</v>
      </c>
      <c r="AZ290" s="3" t="s">
        <v>3594</v>
      </c>
      <c r="BA290" s="3" t="s">
        <v>3380</v>
      </c>
      <c r="BB290" s="3" t="s">
        <v>3381</v>
      </c>
      <c r="BC290" s="3" t="s">
        <v>3595</v>
      </c>
      <c r="BD290" s="3" t="s">
        <v>3596</v>
      </c>
      <c r="BE290" s="3" t="s">
        <v>3597</v>
      </c>
      <c r="BF290" s="3" t="s">
        <v>3382</v>
      </c>
      <c r="BG290" s="3" t="s">
        <v>3383</v>
      </c>
      <c r="BH290" s="3" t="s">
        <v>1556</v>
      </c>
      <c r="BI290" s="3" t="s">
        <v>3384</v>
      </c>
      <c r="BJ290" s="3" t="s">
        <v>3598</v>
      </c>
      <c r="BK290" s="3" t="s">
        <v>3385</v>
      </c>
      <c r="BL290" t="s">
        <v>3386</v>
      </c>
      <c r="BM290" t="s">
        <v>3387</v>
      </c>
      <c r="BN290" t="s">
        <v>3388</v>
      </c>
      <c r="BO290" t="s">
        <v>3599</v>
      </c>
      <c r="BP290" t="s">
        <v>3389</v>
      </c>
      <c r="BQ290" t="s">
        <v>3600</v>
      </c>
      <c r="BR290" t="s">
        <v>3390</v>
      </c>
      <c r="BS290" t="s">
        <v>3391</v>
      </c>
      <c r="BT290" t="s">
        <v>3392</v>
      </c>
      <c r="BU290" t="s">
        <v>3601</v>
      </c>
      <c r="BV290" t="s">
        <v>3393</v>
      </c>
      <c r="BW290" t="s">
        <v>3602</v>
      </c>
      <c r="BX290" t="s">
        <v>3394</v>
      </c>
      <c r="BY290" t="s">
        <v>3395</v>
      </c>
      <c r="BZ290" t="s">
        <v>3396</v>
      </c>
      <c r="CA290" t="s">
        <v>3603</v>
      </c>
      <c r="CB290" t="s">
        <v>3397</v>
      </c>
      <c r="CC290" t="s">
        <v>3398</v>
      </c>
      <c r="CD290" t="s">
        <v>3399</v>
      </c>
      <c r="CE290" t="s">
        <v>3400</v>
      </c>
      <c r="CF290" t="s">
        <v>3604</v>
      </c>
      <c r="CG290" t="s">
        <v>3401</v>
      </c>
      <c r="CH290" t="s">
        <v>3402</v>
      </c>
      <c r="CI290" t="s">
        <v>3605</v>
      </c>
      <c r="CJ290" t="s">
        <v>3403</v>
      </c>
      <c r="CK290" t="s">
        <v>3404</v>
      </c>
      <c r="CL290" t="s">
        <v>3606</v>
      </c>
      <c r="CM290" t="s">
        <v>3607</v>
      </c>
      <c r="CN290" t="s">
        <v>3405</v>
      </c>
    </row>
    <row r="291" spans="1:92" x14ac:dyDescent="0.35">
      <c r="A291" s="3" t="s">
        <v>3405</v>
      </c>
      <c r="B291" s="3" t="s">
        <v>3344</v>
      </c>
      <c r="C291" s="3" t="s">
        <v>3345</v>
      </c>
      <c r="D291" s="3" t="s">
        <v>3346</v>
      </c>
      <c r="E291" s="3" t="s">
        <v>3347</v>
      </c>
      <c r="F291" s="3" t="s">
        <v>3348</v>
      </c>
      <c r="G291" s="3" t="s">
        <v>3580</v>
      </c>
      <c r="H291" s="3" t="s">
        <v>3349</v>
      </c>
      <c r="I291" s="3" t="s">
        <v>3350</v>
      </c>
      <c r="J291" s="3" t="s">
        <v>3351</v>
      </c>
      <c r="K291" s="3" t="s">
        <v>3581</v>
      </c>
      <c r="L291" s="3" t="s">
        <v>3582</v>
      </c>
      <c r="M291" s="3" t="s">
        <v>3583</v>
      </c>
      <c r="N291" s="3" t="s">
        <v>3352</v>
      </c>
      <c r="O291" s="3" t="s">
        <v>3353</v>
      </c>
      <c r="P291" s="3" t="s">
        <v>3354</v>
      </c>
      <c r="Q291" s="3" t="s">
        <v>3584</v>
      </c>
      <c r="R291" s="3" t="s">
        <v>3355</v>
      </c>
      <c r="S291" s="3" t="s">
        <v>3585</v>
      </c>
      <c r="T291" s="3" t="s">
        <v>3356</v>
      </c>
      <c r="U291" s="3" t="s">
        <v>3357</v>
      </c>
      <c r="V291" s="3" t="s">
        <v>3586</v>
      </c>
      <c r="W291" s="3" t="s">
        <v>3358</v>
      </c>
      <c r="X291" s="3" t="s">
        <v>3359</v>
      </c>
      <c r="Y291" s="3" t="s">
        <v>3360</v>
      </c>
      <c r="Z291" s="3" t="s">
        <v>3361</v>
      </c>
      <c r="AA291" s="3" t="s">
        <v>3362</v>
      </c>
      <c r="AB291" s="3" t="s">
        <v>3363</v>
      </c>
      <c r="AC291" s="3" t="s">
        <v>3364</v>
      </c>
      <c r="AD291" s="3" t="s">
        <v>3587</v>
      </c>
      <c r="AE291" s="3" t="s">
        <v>3365</v>
      </c>
      <c r="AF291" s="3" t="s">
        <v>3588</v>
      </c>
      <c r="AG291" s="3" t="s">
        <v>3366</v>
      </c>
      <c r="AH291" s="3" t="s">
        <v>3367</v>
      </c>
      <c r="AI291" s="3" t="s">
        <v>3368</v>
      </c>
      <c r="AJ291" s="3" t="s">
        <v>3589</v>
      </c>
      <c r="AK291" s="3" t="s">
        <v>3590</v>
      </c>
      <c r="AL291" s="3" t="s">
        <v>3369</v>
      </c>
      <c r="AM291" s="3" t="s">
        <v>3370</v>
      </c>
      <c r="AN291" s="3" t="s">
        <v>3371</v>
      </c>
      <c r="AO291" s="3" t="s">
        <v>3591</v>
      </c>
      <c r="AP291" s="3" t="s">
        <v>3372</v>
      </c>
      <c r="AQ291" s="3" t="s">
        <v>3373</v>
      </c>
      <c r="AR291" s="3" t="s">
        <v>3374</v>
      </c>
      <c r="AS291" s="3" t="s">
        <v>3375</v>
      </c>
      <c r="AT291" s="3" t="s">
        <v>3592</v>
      </c>
      <c r="AU291" s="3" t="s">
        <v>3593</v>
      </c>
      <c r="AV291" s="3" t="s">
        <v>3376</v>
      </c>
      <c r="AW291" s="3" t="s">
        <v>3377</v>
      </c>
      <c r="AX291" s="3" t="s">
        <v>3378</v>
      </c>
      <c r="AY291" s="3" t="s">
        <v>3379</v>
      </c>
      <c r="AZ291" s="3" t="s">
        <v>3594</v>
      </c>
      <c r="BA291" s="3" t="s">
        <v>3380</v>
      </c>
      <c r="BB291" s="3" t="s">
        <v>3381</v>
      </c>
      <c r="BC291" s="3" t="s">
        <v>3595</v>
      </c>
      <c r="BD291" s="3" t="s">
        <v>3596</v>
      </c>
      <c r="BE291" s="3" t="s">
        <v>3597</v>
      </c>
      <c r="BF291" s="3" t="s">
        <v>3382</v>
      </c>
      <c r="BG291" s="3" t="s">
        <v>3383</v>
      </c>
      <c r="BH291" s="3" t="s">
        <v>1556</v>
      </c>
      <c r="BI291" s="3" t="s">
        <v>3384</v>
      </c>
      <c r="BJ291" s="3" t="s">
        <v>3598</v>
      </c>
      <c r="BK291" s="3" t="s">
        <v>3385</v>
      </c>
      <c r="BL291" t="s">
        <v>3386</v>
      </c>
      <c r="BM291" t="s">
        <v>3387</v>
      </c>
      <c r="BN291" t="s">
        <v>3388</v>
      </c>
      <c r="BO291" t="s">
        <v>3599</v>
      </c>
      <c r="BP291" t="s">
        <v>3389</v>
      </c>
      <c r="BQ291" t="s">
        <v>3600</v>
      </c>
      <c r="BR291" t="s">
        <v>3390</v>
      </c>
      <c r="BS291" t="s">
        <v>3391</v>
      </c>
      <c r="BT291" t="s">
        <v>3392</v>
      </c>
      <c r="BU291" t="s">
        <v>3601</v>
      </c>
      <c r="BV291" t="s">
        <v>3393</v>
      </c>
      <c r="BW291" t="s">
        <v>3602</v>
      </c>
      <c r="BX291" t="s">
        <v>3394</v>
      </c>
      <c r="BY291" t="s">
        <v>3395</v>
      </c>
      <c r="BZ291" t="s">
        <v>3396</v>
      </c>
      <c r="CA291" t="s">
        <v>3603</v>
      </c>
      <c r="CB291" t="s">
        <v>3397</v>
      </c>
      <c r="CC291" t="s">
        <v>3398</v>
      </c>
      <c r="CD291" t="s">
        <v>3399</v>
      </c>
      <c r="CE291" t="s">
        <v>3400</v>
      </c>
      <c r="CF291" t="s">
        <v>3604</v>
      </c>
      <c r="CG291" t="s">
        <v>3401</v>
      </c>
      <c r="CH291" t="s">
        <v>3402</v>
      </c>
      <c r="CI291" t="s">
        <v>3605</v>
      </c>
      <c r="CJ291" t="s">
        <v>3403</v>
      </c>
      <c r="CK291" t="s">
        <v>3404</v>
      </c>
      <c r="CL291" t="s">
        <v>3606</v>
      </c>
      <c r="CM291" t="s">
        <v>3607</v>
      </c>
      <c r="CN291" t="s">
        <v>3608</v>
      </c>
    </row>
    <row r="292" spans="1:92" x14ac:dyDescent="0.35">
      <c r="A292" s="3" t="s">
        <v>1645</v>
      </c>
    </row>
    <row r="293" spans="1:92" x14ac:dyDescent="0.35">
      <c r="A293" s="3" t="s">
        <v>3283</v>
      </c>
      <c r="B293" s="3" t="s">
        <v>3275</v>
      </c>
      <c r="C293" s="3" t="s">
        <v>3276</v>
      </c>
      <c r="D293" s="3" t="s">
        <v>715</v>
      </c>
      <c r="E293" s="3" t="s">
        <v>3277</v>
      </c>
      <c r="F293" s="3" t="s">
        <v>3278</v>
      </c>
      <c r="G293" s="3" t="s">
        <v>3145</v>
      </c>
      <c r="H293" s="3" t="s">
        <v>3279</v>
      </c>
      <c r="I293" s="3" t="s">
        <v>3280</v>
      </c>
      <c r="J293" s="3" t="s">
        <v>3281</v>
      </c>
      <c r="K293" s="3" t="s">
        <v>3282</v>
      </c>
    </row>
    <row r="294" spans="1:92" x14ac:dyDescent="0.35">
      <c r="A294" s="3" t="s">
        <v>1647</v>
      </c>
      <c r="B294" s="3" t="s">
        <v>3342</v>
      </c>
      <c r="C294" s="3" t="s">
        <v>3343</v>
      </c>
    </row>
    <row r="295" spans="1:92" x14ac:dyDescent="0.35">
      <c r="A295" s="3" t="s">
        <v>3342</v>
      </c>
      <c r="B295" s="3" t="s">
        <v>1647</v>
      </c>
      <c r="C295" s="3" t="s">
        <v>3343</v>
      </c>
    </row>
    <row r="296" spans="1:92" x14ac:dyDescent="0.35">
      <c r="A296" s="3" t="s">
        <v>3343</v>
      </c>
      <c r="B296" s="3" t="s">
        <v>1647</v>
      </c>
      <c r="C296" s="3" t="s">
        <v>3342</v>
      </c>
    </row>
    <row r="297" spans="1:92" x14ac:dyDescent="0.35">
      <c r="A297" s="3" t="s">
        <v>2094</v>
      </c>
      <c r="B297" s="3" t="s">
        <v>3424</v>
      </c>
      <c r="C297" s="3" t="s">
        <v>3425</v>
      </c>
    </row>
    <row r="298" spans="1:92" x14ac:dyDescent="0.35">
      <c r="A298" s="3" t="s">
        <v>3424</v>
      </c>
      <c r="B298" s="3" t="s">
        <v>2094</v>
      </c>
      <c r="C298" s="3" t="s">
        <v>3425</v>
      </c>
    </row>
    <row r="299" spans="1:92" x14ac:dyDescent="0.35">
      <c r="A299" s="3" t="s">
        <v>3425</v>
      </c>
      <c r="B299" s="3" t="s">
        <v>2094</v>
      </c>
      <c r="C299" s="3" t="s">
        <v>3424</v>
      </c>
    </row>
    <row r="300" spans="1:92" x14ac:dyDescent="0.35">
      <c r="A300" s="3" t="s">
        <v>1768</v>
      </c>
      <c r="B300" s="3" t="s">
        <v>3426</v>
      </c>
    </row>
    <row r="301" spans="1:92" x14ac:dyDescent="0.35">
      <c r="A301" s="3" t="s">
        <v>3426</v>
      </c>
      <c r="B301" s="3" t="s">
        <v>1768</v>
      </c>
    </row>
    <row r="302" spans="1:92" x14ac:dyDescent="0.35">
      <c r="A302" s="3" t="s">
        <v>3259</v>
      </c>
      <c r="B302" s="3" t="s">
        <v>3245</v>
      </c>
      <c r="C302" s="3" t="s">
        <v>3246</v>
      </c>
      <c r="D302" s="3" t="s">
        <v>3247</v>
      </c>
      <c r="E302" s="3" t="s">
        <v>3248</v>
      </c>
      <c r="F302" s="3" t="s">
        <v>3249</v>
      </c>
      <c r="G302" s="3" t="s">
        <v>3250</v>
      </c>
      <c r="H302" s="3" t="s">
        <v>3251</v>
      </c>
      <c r="I302" s="3" t="s">
        <v>3252</v>
      </c>
      <c r="J302" s="3" t="s">
        <v>3253</v>
      </c>
      <c r="K302" s="3" t="s">
        <v>3254</v>
      </c>
      <c r="L302" s="3" t="s">
        <v>2733</v>
      </c>
      <c r="M302" s="3" t="s">
        <v>3255</v>
      </c>
      <c r="N302" s="3" t="s">
        <v>3256</v>
      </c>
      <c r="O302" s="3" t="s">
        <v>3257</v>
      </c>
      <c r="P302" s="3" t="s">
        <v>3258</v>
      </c>
      <c r="Q302" s="3" t="s">
        <v>3260</v>
      </c>
    </row>
    <row r="303" spans="1:92" x14ac:dyDescent="0.35">
      <c r="A303" s="3" t="s">
        <v>3260</v>
      </c>
      <c r="B303" s="3" t="s">
        <v>3245</v>
      </c>
      <c r="C303" s="3" t="s">
        <v>3246</v>
      </c>
      <c r="D303" s="3" t="s">
        <v>3247</v>
      </c>
      <c r="E303" s="3" t="s">
        <v>3248</v>
      </c>
      <c r="F303" s="3" t="s">
        <v>3249</v>
      </c>
      <c r="G303" s="3" t="s">
        <v>3250</v>
      </c>
      <c r="H303" s="3" t="s">
        <v>3251</v>
      </c>
      <c r="I303" s="3" t="s">
        <v>3252</v>
      </c>
      <c r="J303" s="3" t="s">
        <v>3253</v>
      </c>
      <c r="K303" s="3" t="s">
        <v>3254</v>
      </c>
      <c r="L303" s="3" t="s">
        <v>2733</v>
      </c>
      <c r="M303" s="3" t="s">
        <v>3255</v>
      </c>
      <c r="N303" s="3" t="s">
        <v>3256</v>
      </c>
      <c r="O303" s="3" t="s">
        <v>3257</v>
      </c>
      <c r="P303" s="3" t="s">
        <v>3258</v>
      </c>
      <c r="Q303" s="3" t="s">
        <v>3259</v>
      </c>
    </row>
  </sheetData>
  <sortState ref="A1:CO303">
    <sortCondition ref="A1:A303"/>
  </sortState>
  <conditionalFormatting sqref="A1:A1048576">
    <cfRule type="duplicateValues" dxfId="23"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3240"/>
  <sheetViews>
    <sheetView workbookViewId="0">
      <selection activeCell="J24" sqref="J24"/>
    </sheetView>
  </sheetViews>
  <sheetFormatPr defaultRowHeight="14.5" x14ac:dyDescent="0.35"/>
  <cols>
    <col min="9" max="9" width="13.1796875" customWidth="1"/>
    <col min="10" max="10" width="36.1796875" customWidth="1"/>
    <col min="11" max="11" width="6.1796875" style="4" customWidth="1"/>
    <col min="12" max="12" width="34.453125" customWidth="1"/>
    <col min="13" max="13" width="60.54296875" style="4" customWidth="1"/>
  </cols>
  <sheetData>
    <row r="1" spans="1:19" x14ac:dyDescent="0.35">
      <c r="A1" t="s">
        <v>13812</v>
      </c>
      <c r="I1" t="s">
        <v>13800</v>
      </c>
      <c r="J1" t="s">
        <v>13801</v>
      </c>
      <c r="L1" s="4" t="s">
        <v>13801</v>
      </c>
      <c r="M1" s="4" t="s">
        <v>2761</v>
      </c>
      <c r="N1" t="s">
        <v>13799</v>
      </c>
      <c r="O1" t="s">
        <v>3575</v>
      </c>
      <c r="P1" t="s">
        <v>13802</v>
      </c>
      <c r="S1" s="4"/>
    </row>
    <row r="2" spans="1:19" x14ac:dyDescent="0.35">
      <c r="A2" t="s">
        <v>0</v>
      </c>
      <c r="B2">
        <v>44</v>
      </c>
      <c r="C2">
        <v>253</v>
      </c>
      <c r="D2">
        <v>100</v>
      </c>
      <c r="E2" t="s">
        <v>1</v>
      </c>
      <c r="F2">
        <v>0</v>
      </c>
      <c r="G2">
        <v>0</v>
      </c>
      <c r="H2" t="s">
        <v>13796</v>
      </c>
      <c r="I2" t="s">
        <v>4</v>
      </c>
      <c r="J2" t="s">
        <v>3496</v>
      </c>
      <c r="L2" s="4" t="s">
        <v>3509</v>
      </c>
      <c r="M2" s="4" t="str">
        <f>VLOOKUP(L2,'CAMI genomes v4 region'!$I$2:$J$110,2,FALSE)</f>
        <v>Moorella_thermoautotrophica_strain_JW_701/3_(NR_029144.1)</v>
      </c>
      <c r="N2" s="47">
        <f t="shared" ref="N2:N33" si="0">IF(O2&gt;0,AVERAGEIF($J$2:$J$3240,L2,$D$2:$D$3240),"")</f>
        <v>99.788612099644055</v>
      </c>
      <c r="O2">
        <f t="shared" ref="O2:O33" si="1">COUNTIF($J$2:$J$3240,L2)</f>
        <v>562</v>
      </c>
      <c r="P2">
        <f t="shared" ref="P2:P33" si="2">COUNTIFS($J$2:$J$3240,L2,$D$2:$D$3240,"=100")</f>
        <v>397</v>
      </c>
      <c r="Q2" s="28">
        <f t="shared" ref="Q2:Q33" si="3">IF(O2&gt;0,P2/O2,"")</f>
        <v>0.70640569395017794</v>
      </c>
      <c r="S2" s="4"/>
    </row>
    <row r="3" spans="1:19" x14ac:dyDescent="0.35">
      <c r="A3" t="s">
        <v>0</v>
      </c>
      <c r="B3">
        <v>44</v>
      </c>
      <c r="C3">
        <v>253</v>
      </c>
      <c r="D3">
        <v>100</v>
      </c>
      <c r="E3" t="s">
        <v>1</v>
      </c>
      <c r="F3">
        <v>0</v>
      </c>
      <c r="G3">
        <v>0</v>
      </c>
      <c r="H3" t="s">
        <v>13796</v>
      </c>
      <c r="I3" t="s">
        <v>9</v>
      </c>
      <c r="J3" t="s">
        <v>3496</v>
      </c>
      <c r="L3" s="4" t="s">
        <v>3557</v>
      </c>
      <c r="M3" s="4" t="str">
        <f>VLOOKUP(L3,'CAMI genomes v4 region'!$I$2:$J$110,2,FALSE)</f>
        <v>Aureimonas_ureilytica_strain_5715S-12_(NR_043995.1)</v>
      </c>
      <c r="N3" s="47">
        <f t="shared" si="0"/>
        <v>99.938339920948493</v>
      </c>
      <c r="O3" s="4">
        <f t="shared" si="1"/>
        <v>253</v>
      </c>
      <c r="P3" s="4">
        <f t="shared" si="2"/>
        <v>221</v>
      </c>
      <c r="Q3" s="28">
        <f t="shared" si="3"/>
        <v>0.87351778656126478</v>
      </c>
      <c r="S3" s="4"/>
    </row>
    <row r="4" spans="1:19" x14ac:dyDescent="0.35">
      <c r="A4" t="s">
        <v>0</v>
      </c>
      <c r="B4">
        <v>44</v>
      </c>
      <c r="C4">
        <v>253</v>
      </c>
      <c r="D4">
        <v>100</v>
      </c>
      <c r="E4" t="s">
        <v>1</v>
      </c>
      <c r="F4">
        <v>0</v>
      </c>
      <c r="G4">
        <v>0</v>
      </c>
      <c r="H4" t="s">
        <v>13796</v>
      </c>
      <c r="I4" t="s">
        <v>5</v>
      </c>
      <c r="J4" t="s">
        <v>3496</v>
      </c>
      <c r="L4" s="4" t="s">
        <v>3461</v>
      </c>
      <c r="M4" s="4" t="str">
        <f>VLOOKUP(L4,'CAMI genomes v4 region'!$I$2:$J$110,2,FALSE)</f>
        <v>Sphingomonas_aestuarii_strain_K4_(NR_044341.1)</v>
      </c>
      <c r="N4" s="47">
        <f t="shared" si="0"/>
        <v>99.841666666666725</v>
      </c>
      <c r="O4" s="4">
        <f t="shared" si="1"/>
        <v>240</v>
      </c>
      <c r="P4" s="4">
        <f t="shared" si="2"/>
        <v>196</v>
      </c>
      <c r="Q4" s="28">
        <f t="shared" si="3"/>
        <v>0.81666666666666665</v>
      </c>
      <c r="S4" s="4"/>
    </row>
    <row r="5" spans="1:19" x14ac:dyDescent="0.35">
      <c r="A5" t="s">
        <v>0</v>
      </c>
      <c r="B5">
        <v>44</v>
      </c>
      <c r="C5">
        <v>253</v>
      </c>
      <c r="D5">
        <v>100</v>
      </c>
      <c r="E5" t="s">
        <v>1</v>
      </c>
      <c r="F5">
        <v>0</v>
      </c>
      <c r="G5">
        <v>0</v>
      </c>
      <c r="H5" t="s">
        <v>13796</v>
      </c>
      <c r="I5" t="s">
        <v>2</v>
      </c>
      <c r="J5" t="s">
        <v>3496</v>
      </c>
      <c r="L5" s="4" t="s">
        <v>3487</v>
      </c>
      <c r="M5" s="4" t="str">
        <f>VLOOKUP(L5,'CAMI genomes v4 region'!$I$2:$J$110,2,FALSE)</f>
        <v>Olleya_aquimaris_strain_L-4_(NR_104531.1)</v>
      </c>
      <c r="N5" s="47">
        <f t="shared" si="0"/>
        <v>99.968949771689381</v>
      </c>
      <c r="O5" s="4">
        <f t="shared" si="1"/>
        <v>219</v>
      </c>
      <c r="P5" s="4">
        <f t="shared" si="2"/>
        <v>202</v>
      </c>
      <c r="Q5" s="28">
        <f t="shared" si="3"/>
        <v>0.92237442922374424</v>
      </c>
      <c r="S5" s="4"/>
    </row>
    <row r="6" spans="1:19" x14ac:dyDescent="0.35">
      <c r="A6" t="s">
        <v>0</v>
      </c>
      <c r="B6">
        <v>44</v>
      </c>
      <c r="C6">
        <v>253</v>
      </c>
      <c r="D6">
        <v>100</v>
      </c>
      <c r="E6" t="s">
        <v>1</v>
      </c>
      <c r="F6">
        <v>0</v>
      </c>
      <c r="G6">
        <v>0</v>
      </c>
      <c r="H6" t="s">
        <v>13796</v>
      </c>
      <c r="I6" t="s">
        <v>7</v>
      </c>
      <c r="J6" t="s">
        <v>3496</v>
      </c>
      <c r="L6" s="4" t="s">
        <v>3458</v>
      </c>
      <c r="M6" s="4" t="str">
        <f>VLOOKUP(L6,'CAMI genomes v4 region'!$I$2:$J$110,2,FALSE)</f>
        <v>Cellulomonas_aerilata_strain_5420S-23_(NR_044526.1)</v>
      </c>
      <c r="N6" s="47">
        <f t="shared" si="0"/>
        <v>99.784186046511408</v>
      </c>
      <c r="O6" s="4">
        <f t="shared" si="1"/>
        <v>215</v>
      </c>
      <c r="P6" s="4">
        <f t="shared" si="2"/>
        <v>149</v>
      </c>
      <c r="Q6" s="28">
        <f t="shared" si="3"/>
        <v>0.69302325581395352</v>
      </c>
      <c r="S6" s="4"/>
    </row>
    <row r="7" spans="1:19" x14ac:dyDescent="0.35">
      <c r="A7" t="s">
        <v>0</v>
      </c>
      <c r="B7">
        <v>44</v>
      </c>
      <c r="C7">
        <v>253</v>
      </c>
      <c r="D7">
        <v>100</v>
      </c>
      <c r="E7" t="s">
        <v>1</v>
      </c>
      <c r="F7">
        <v>0</v>
      </c>
      <c r="G7">
        <v>0</v>
      </c>
      <c r="H7" t="s">
        <v>13796</v>
      </c>
      <c r="I7" t="s">
        <v>6</v>
      </c>
      <c r="J7" t="s">
        <v>3496</v>
      </c>
      <c r="L7" s="4" t="s">
        <v>3507</v>
      </c>
      <c r="M7" s="4" t="str">
        <f>VLOOKUP(L7,'CAMI genomes v4 region'!$I$2:$J$110,2,FALSE)</f>
        <v>Sinorhizobium_meliloti_strain_LMG_6133_(NR_118988.1)</v>
      </c>
      <c r="N7" s="47">
        <f t="shared" si="0"/>
        <v>99.926256983240137</v>
      </c>
      <c r="O7" s="4">
        <f t="shared" si="1"/>
        <v>179</v>
      </c>
      <c r="P7" s="4">
        <f t="shared" si="2"/>
        <v>156</v>
      </c>
      <c r="Q7" s="28">
        <f t="shared" si="3"/>
        <v>0.87150837988826813</v>
      </c>
      <c r="S7" s="4"/>
    </row>
    <row r="8" spans="1:19" x14ac:dyDescent="0.35">
      <c r="A8" t="s">
        <v>0</v>
      </c>
      <c r="B8">
        <v>44</v>
      </c>
      <c r="C8">
        <v>253</v>
      </c>
      <c r="D8">
        <v>100</v>
      </c>
      <c r="E8" t="s">
        <v>1</v>
      </c>
      <c r="F8">
        <v>0</v>
      </c>
      <c r="G8">
        <v>0</v>
      </c>
      <c r="H8" t="s">
        <v>13796</v>
      </c>
      <c r="I8" t="s">
        <v>8</v>
      </c>
      <c r="J8" t="s">
        <v>3496</v>
      </c>
      <c r="L8" s="4" t="s">
        <v>3545</v>
      </c>
      <c r="M8" s="4" t="str">
        <f>VLOOKUP(L8,'CAMI genomes v4 region'!$I$2:$J$110,2,FALSE)</f>
        <v>Rhodococcus_yunnanensis_strain_YIM_70056_(NR_043009.1)</v>
      </c>
      <c r="N8" s="47">
        <f t="shared" si="0"/>
        <v>99.922891566265108</v>
      </c>
      <c r="O8" s="4">
        <f t="shared" si="1"/>
        <v>166</v>
      </c>
      <c r="P8" s="4">
        <f t="shared" si="2"/>
        <v>138</v>
      </c>
      <c r="Q8" s="28">
        <f t="shared" si="3"/>
        <v>0.83132530120481929</v>
      </c>
      <c r="S8" s="4"/>
    </row>
    <row r="9" spans="1:19" x14ac:dyDescent="0.35">
      <c r="A9" t="s">
        <v>0</v>
      </c>
      <c r="B9">
        <v>44</v>
      </c>
      <c r="C9">
        <v>253</v>
      </c>
      <c r="D9">
        <v>100</v>
      </c>
      <c r="E9" t="s">
        <v>1</v>
      </c>
      <c r="F9">
        <v>0</v>
      </c>
      <c r="G9">
        <v>0</v>
      </c>
      <c r="H9" t="s">
        <v>13796</v>
      </c>
      <c r="I9" t="s">
        <v>10</v>
      </c>
      <c r="J9" t="s">
        <v>3496</v>
      </c>
      <c r="L9" s="4" t="s">
        <v>3450</v>
      </c>
      <c r="M9" s="4" t="str">
        <f>VLOOKUP(L9,'CAMI genomes v4 region'!$I$2:$J$110,2,FALSE)</f>
        <v>Limnohabitans_parvus_strain_II-B4_(NR_125542.1)</v>
      </c>
      <c r="N9" s="47">
        <f t="shared" si="0"/>
        <v>99.876422764227726</v>
      </c>
      <c r="O9" s="4">
        <f t="shared" si="1"/>
        <v>123</v>
      </c>
      <c r="P9" s="4">
        <f t="shared" si="2"/>
        <v>92</v>
      </c>
      <c r="Q9" s="28">
        <f t="shared" si="3"/>
        <v>0.74796747967479671</v>
      </c>
      <c r="S9" s="4"/>
    </row>
    <row r="10" spans="1:19" x14ac:dyDescent="0.35">
      <c r="A10" t="s">
        <v>0</v>
      </c>
      <c r="B10">
        <v>44</v>
      </c>
      <c r="C10">
        <v>253</v>
      </c>
      <c r="D10">
        <v>100</v>
      </c>
      <c r="E10" t="s">
        <v>1</v>
      </c>
      <c r="F10">
        <v>0</v>
      </c>
      <c r="G10">
        <v>0</v>
      </c>
      <c r="H10" t="s">
        <v>13796</v>
      </c>
      <c r="I10" t="s">
        <v>14</v>
      </c>
      <c r="J10" t="s">
        <v>3496</v>
      </c>
      <c r="L10" s="4" t="s">
        <v>3531</v>
      </c>
      <c r="M10" s="4" t="str">
        <f>VLOOKUP(L10,'CAMI genomes v4 region'!$I$2:$J$110,2,FALSE)</f>
        <v>Massilia_niabensis_strain_5420S-26_(NR_044571.1)</v>
      </c>
      <c r="N10" s="47">
        <f t="shared" si="0"/>
        <v>99.960000000000036</v>
      </c>
      <c r="O10" s="4">
        <f t="shared" si="1"/>
        <v>100</v>
      </c>
      <c r="P10" s="4">
        <f t="shared" si="2"/>
        <v>92</v>
      </c>
      <c r="Q10" s="28">
        <f t="shared" si="3"/>
        <v>0.92</v>
      </c>
      <c r="S10" s="4"/>
    </row>
    <row r="11" spans="1:19" x14ac:dyDescent="0.35">
      <c r="A11" t="s">
        <v>0</v>
      </c>
      <c r="B11">
        <v>44</v>
      </c>
      <c r="C11">
        <v>253</v>
      </c>
      <c r="D11">
        <v>100</v>
      </c>
      <c r="E11" t="s">
        <v>1</v>
      </c>
      <c r="F11">
        <v>0</v>
      </c>
      <c r="G11">
        <v>0</v>
      </c>
      <c r="H11" t="s">
        <v>13796</v>
      </c>
      <c r="I11" t="s">
        <v>11</v>
      </c>
      <c r="J11" t="s">
        <v>3496</v>
      </c>
      <c r="L11" s="4" t="s">
        <v>3524</v>
      </c>
      <c r="M11" s="4" t="str">
        <f>VLOOKUP(L11,'CAMI genomes v4 region'!$I$2:$J$110,2,FALSE)</f>
        <v>Sanguibacter_marinus_strain_1-19_(NR_042311.1)</v>
      </c>
      <c r="N11" s="47">
        <f t="shared" si="0"/>
        <v>99.968421052631598</v>
      </c>
      <c r="O11" s="4">
        <f t="shared" si="1"/>
        <v>76</v>
      </c>
      <c r="P11" s="4">
        <f t="shared" si="2"/>
        <v>71</v>
      </c>
      <c r="Q11" s="28">
        <f t="shared" si="3"/>
        <v>0.93421052631578949</v>
      </c>
      <c r="S11" s="4"/>
    </row>
    <row r="12" spans="1:19" x14ac:dyDescent="0.35">
      <c r="A12" t="s">
        <v>0</v>
      </c>
      <c r="B12">
        <v>44</v>
      </c>
      <c r="C12">
        <v>253</v>
      </c>
      <c r="D12">
        <v>100</v>
      </c>
      <c r="E12" t="s">
        <v>1</v>
      </c>
      <c r="F12">
        <v>0</v>
      </c>
      <c r="G12">
        <v>0</v>
      </c>
      <c r="H12" t="s">
        <v>13796</v>
      </c>
      <c r="I12" t="s">
        <v>15</v>
      </c>
      <c r="J12" t="s">
        <v>3496</v>
      </c>
      <c r="L12" s="4" t="s">
        <v>3511</v>
      </c>
      <c r="M12" s="4" t="str">
        <f>VLOOKUP(L12,'CAMI genomes v4 region'!$I$2:$J$110,2,FALSE)</f>
        <v>Phaeospirillum_molischianum_strain_DSM_120_(NR_104755.1)</v>
      </c>
      <c r="N12" s="47">
        <f t="shared" si="0"/>
        <v>99.936231884058031</v>
      </c>
      <c r="O12" s="4">
        <f t="shared" si="1"/>
        <v>69</v>
      </c>
      <c r="P12" s="4">
        <f t="shared" si="2"/>
        <v>58</v>
      </c>
      <c r="Q12" s="28">
        <f t="shared" si="3"/>
        <v>0.84057971014492749</v>
      </c>
      <c r="S12" s="4"/>
    </row>
    <row r="13" spans="1:19" x14ac:dyDescent="0.35">
      <c r="A13" t="s">
        <v>0</v>
      </c>
      <c r="B13">
        <v>44</v>
      </c>
      <c r="C13">
        <v>253</v>
      </c>
      <c r="D13">
        <v>100</v>
      </c>
      <c r="E13" t="s">
        <v>1</v>
      </c>
      <c r="F13">
        <v>0</v>
      </c>
      <c r="G13">
        <v>0</v>
      </c>
      <c r="H13" t="s">
        <v>13796</v>
      </c>
      <c r="I13" t="s">
        <v>12</v>
      </c>
      <c r="J13" t="s">
        <v>3496</v>
      </c>
      <c r="L13" s="4" t="s">
        <v>3537</v>
      </c>
      <c r="M13" s="4" t="str">
        <f>VLOOKUP(L13,'CAMI genomes v4 region'!$I$2:$J$110,2,FALSE)</f>
        <v>Mesorhizobium_caraganae_strain_CCBAU_11299_(NR_044118.1)</v>
      </c>
      <c r="N13" s="47">
        <f t="shared" si="0"/>
        <v>99.576562499999994</v>
      </c>
      <c r="O13" s="4">
        <f t="shared" si="1"/>
        <v>64</v>
      </c>
      <c r="P13" s="4">
        <f t="shared" si="2"/>
        <v>26</v>
      </c>
      <c r="Q13" s="28">
        <f t="shared" si="3"/>
        <v>0.40625</v>
      </c>
      <c r="S13" s="4"/>
    </row>
    <row r="14" spans="1:19" x14ac:dyDescent="0.35">
      <c r="A14" t="s">
        <v>0</v>
      </c>
      <c r="B14">
        <v>44</v>
      </c>
      <c r="C14">
        <v>253</v>
      </c>
      <c r="D14">
        <v>100</v>
      </c>
      <c r="E14" t="s">
        <v>1</v>
      </c>
      <c r="F14">
        <v>0</v>
      </c>
      <c r="G14">
        <v>0</v>
      </c>
      <c r="H14" t="s">
        <v>13796</v>
      </c>
      <c r="I14" t="s">
        <v>13</v>
      </c>
      <c r="J14" t="s">
        <v>3496</v>
      </c>
      <c r="L14" s="4" t="s">
        <v>3456</v>
      </c>
      <c r="M14" s="4" t="str">
        <f>VLOOKUP(L14,'CAMI genomes v4 region'!$I$2:$J$110,2,FALSE)</f>
        <v>Desulfovibrio_bizertensis_strain_MB3_(NR_043808.1)</v>
      </c>
      <c r="N14" s="47">
        <f t="shared" si="0"/>
        <v>99.974193548387106</v>
      </c>
      <c r="O14" s="4">
        <f t="shared" si="1"/>
        <v>62</v>
      </c>
      <c r="P14" s="4">
        <f t="shared" si="2"/>
        <v>59</v>
      </c>
      <c r="Q14" s="28">
        <f t="shared" si="3"/>
        <v>0.95161290322580649</v>
      </c>
      <c r="S14" s="4"/>
    </row>
    <row r="15" spans="1:19" x14ac:dyDescent="0.35">
      <c r="A15" t="s">
        <v>0</v>
      </c>
      <c r="B15">
        <v>44</v>
      </c>
      <c r="C15">
        <v>253</v>
      </c>
      <c r="D15">
        <v>100</v>
      </c>
      <c r="E15" t="s">
        <v>1</v>
      </c>
      <c r="F15">
        <v>0</v>
      </c>
      <c r="G15">
        <v>0</v>
      </c>
      <c r="H15" t="s">
        <v>13796</v>
      </c>
      <c r="I15" t="s">
        <v>18</v>
      </c>
      <c r="J15" t="s">
        <v>3496</v>
      </c>
      <c r="L15" s="4" t="s">
        <v>3462</v>
      </c>
      <c r="M15" s="4" t="str">
        <f>VLOOKUP(L15,'CAMI genomes v4 region'!$I$2:$J$110,2,FALSE)</f>
        <v>Desulfovibrio_alkalitolerans_strain_RT2_(NR_043069.1)</v>
      </c>
      <c r="N15" s="47">
        <f t="shared" si="0"/>
        <v>100</v>
      </c>
      <c r="O15" s="4">
        <f t="shared" si="1"/>
        <v>58</v>
      </c>
      <c r="P15" s="4">
        <f t="shared" si="2"/>
        <v>58</v>
      </c>
      <c r="Q15" s="28">
        <f t="shared" si="3"/>
        <v>1</v>
      </c>
      <c r="S15" s="4"/>
    </row>
    <row r="16" spans="1:19" x14ac:dyDescent="0.35">
      <c r="A16" t="s">
        <v>0</v>
      </c>
      <c r="B16">
        <v>44</v>
      </c>
      <c r="C16">
        <v>253</v>
      </c>
      <c r="D16">
        <v>100</v>
      </c>
      <c r="E16" t="s">
        <v>1</v>
      </c>
      <c r="F16">
        <v>0</v>
      </c>
      <c r="G16">
        <v>0</v>
      </c>
      <c r="H16" t="s">
        <v>13796</v>
      </c>
      <c r="I16" t="s">
        <v>16</v>
      </c>
      <c r="J16" t="s">
        <v>3496</v>
      </c>
      <c r="L16" s="4" t="s">
        <v>3481</v>
      </c>
      <c r="M16" s="4" t="str">
        <f>VLOOKUP(L16,'CAMI genomes v4 region'!$I$2:$J$110,2,FALSE)</f>
        <v>Propionispora_hippei_strain_KS_(NR_036875.1)</v>
      </c>
      <c r="N16" s="47">
        <f t="shared" si="0"/>
        <v>99.818181818181799</v>
      </c>
      <c r="O16" s="4">
        <f t="shared" si="1"/>
        <v>55</v>
      </c>
      <c r="P16" s="4">
        <f t="shared" si="2"/>
        <v>41</v>
      </c>
      <c r="Q16" s="28">
        <f t="shared" si="3"/>
        <v>0.74545454545454548</v>
      </c>
      <c r="S16" s="4"/>
    </row>
    <row r="17" spans="1:19" x14ac:dyDescent="0.35">
      <c r="A17" t="s">
        <v>0</v>
      </c>
      <c r="B17">
        <v>44</v>
      </c>
      <c r="C17">
        <v>253</v>
      </c>
      <c r="D17">
        <v>100</v>
      </c>
      <c r="E17" t="s">
        <v>1</v>
      </c>
      <c r="F17">
        <v>0</v>
      </c>
      <c r="G17">
        <v>0</v>
      </c>
      <c r="H17" t="s">
        <v>13796</v>
      </c>
      <c r="I17" t="s">
        <v>17</v>
      </c>
      <c r="J17" t="s">
        <v>3496</v>
      </c>
      <c r="L17" s="4" t="s">
        <v>3496</v>
      </c>
      <c r="M17" s="4" t="str">
        <f>VLOOKUP(L17,'CAMI genomes v4 region'!$I$2:$J$110,2,FALSE)</f>
        <v>Rhodobacter_viridis_strain_JA737_(NR_108854.1)</v>
      </c>
      <c r="N17" s="47">
        <f t="shared" si="0"/>
        <v>99.948148148148192</v>
      </c>
      <c r="O17" s="4">
        <f t="shared" si="1"/>
        <v>54</v>
      </c>
      <c r="P17" s="4">
        <f t="shared" si="2"/>
        <v>47</v>
      </c>
      <c r="Q17" s="28">
        <f t="shared" si="3"/>
        <v>0.87037037037037035</v>
      </c>
      <c r="S17" s="4"/>
    </row>
    <row r="18" spans="1:19" x14ac:dyDescent="0.35">
      <c r="A18" t="s">
        <v>0</v>
      </c>
      <c r="B18">
        <v>44</v>
      </c>
      <c r="C18">
        <v>253</v>
      </c>
      <c r="D18">
        <v>100</v>
      </c>
      <c r="E18" t="s">
        <v>1</v>
      </c>
      <c r="F18">
        <v>0</v>
      </c>
      <c r="G18">
        <v>0</v>
      </c>
      <c r="H18" t="s">
        <v>13796</v>
      </c>
      <c r="I18" t="s">
        <v>23</v>
      </c>
      <c r="J18" t="s">
        <v>3496</v>
      </c>
      <c r="L18" s="4" t="s">
        <v>3542</v>
      </c>
      <c r="M18" s="4" t="str">
        <f>VLOOKUP(L18,'CAMI genomes v4 region'!$I$2:$J$110,2,FALSE)</f>
        <v>Aeromicrobium_ponti_strain_HSW-1_(NR_042659.1)</v>
      </c>
      <c r="N18" s="47">
        <f t="shared" si="0"/>
        <v>99.940425531914912</v>
      </c>
      <c r="O18" s="4">
        <f t="shared" si="1"/>
        <v>47</v>
      </c>
      <c r="P18" s="4">
        <f t="shared" si="2"/>
        <v>44</v>
      </c>
      <c r="Q18" s="28">
        <f t="shared" si="3"/>
        <v>0.93617021276595747</v>
      </c>
      <c r="S18" s="4"/>
    </row>
    <row r="19" spans="1:19" x14ac:dyDescent="0.35">
      <c r="A19" t="s">
        <v>0</v>
      </c>
      <c r="B19">
        <v>44</v>
      </c>
      <c r="C19">
        <v>253</v>
      </c>
      <c r="D19">
        <v>100</v>
      </c>
      <c r="E19" t="s">
        <v>1</v>
      </c>
      <c r="F19">
        <v>0</v>
      </c>
      <c r="G19">
        <v>0</v>
      </c>
      <c r="H19" t="s">
        <v>13796</v>
      </c>
      <c r="I19" t="s">
        <v>19</v>
      </c>
      <c r="J19" t="s">
        <v>3496</v>
      </c>
      <c r="L19" s="4" t="s">
        <v>3499</v>
      </c>
      <c r="M19" s="4" t="str">
        <f>VLOOKUP(L19,'CAMI genomes v4 region'!$I$2:$J$110,2,FALSE)</f>
        <v>Ichthyenterobacterium_magnum_strain_Th6_(NR_134750.1)</v>
      </c>
      <c r="N19" s="47">
        <f t="shared" si="0"/>
        <v>99.973333333333358</v>
      </c>
      <c r="O19" s="4">
        <f t="shared" si="1"/>
        <v>45</v>
      </c>
      <c r="P19" s="4">
        <f t="shared" si="2"/>
        <v>42</v>
      </c>
      <c r="Q19" s="28">
        <f t="shared" si="3"/>
        <v>0.93333333333333335</v>
      </c>
      <c r="S19" s="4"/>
    </row>
    <row r="20" spans="1:19" x14ac:dyDescent="0.35">
      <c r="A20" t="s">
        <v>0</v>
      </c>
      <c r="B20">
        <v>44</v>
      </c>
      <c r="C20">
        <v>253</v>
      </c>
      <c r="D20">
        <v>100</v>
      </c>
      <c r="E20" t="s">
        <v>1</v>
      </c>
      <c r="F20">
        <v>0</v>
      </c>
      <c r="G20">
        <v>0</v>
      </c>
      <c r="H20" t="s">
        <v>13796</v>
      </c>
      <c r="I20" t="s">
        <v>20</v>
      </c>
      <c r="J20" t="s">
        <v>3496</v>
      </c>
      <c r="L20" s="4" t="s">
        <v>3560</v>
      </c>
      <c r="M20" s="4" t="str">
        <f>VLOOKUP(L20,'CAMI genomes v4 region'!$I$2:$J$110,2,FALSE)</f>
        <v>Bosea_vaviloviae_strain_Vaf-18_(NR_136423.1)</v>
      </c>
      <c r="N20" s="47">
        <f t="shared" si="0"/>
        <v>99.92000000000003</v>
      </c>
      <c r="O20" s="4">
        <f t="shared" si="1"/>
        <v>45</v>
      </c>
      <c r="P20" s="4">
        <f t="shared" si="2"/>
        <v>36</v>
      </c>
      <c r="Q20" s="28">
        <f t="shared" si="3"/>
        <v>0.8</v>
      </c>
      <c r="S20" s="4"/>
    </row>
    <row r="21" spans="1:19" x14ac:dyDescent="0.35">
      <c r="A21" t="s">
        <v>0</v>
      </c>
      <c r="B21">
        <v>44</v>
      </c>
      <c r="C21">
        <v>253</v>
      </c>
      <c r="D21">
        <v>100</v>
      </c>
      <c r="E21" t="s">
        <v>1</v>
      </c>
      <c r="F21">
        <v>0</v>
      </c>
      <c r="G21">
        <v>0</v>
      </c>
      <c r="H21" t="s">
        <v>13796</v>
      </c>
      <c r="I21" t="s">
        <v>21</v>
      </c>
      <c r="J21" t="s">
        <v>3496</v>
      </c>
      <c r="L21" s="4" t="s">
        <v>3460</v>
      </c>
      <c r="M21" s="4" t="str">
        <f>VLOOKUP(L21,'CAMI genomes v4 region'!$I$2:$J$110,2,FALSE)</f>
        <v>Picrophilus_torridus_strain_DSM_9790_(NR_074187.1)</v>
      </c>
      <c r="N21" s="47">
        <f t="shared" si="0"/>
        <v>99.937777777777811</v>
      </c>
      <c r="O21" s="4">
        <f t="shared" si="1"/>
        <v>45</v>
      </c>
      <c r="P21" s="4">
        <f t="shared" si="2"/>
        <v>38</v>
      </c>
      <c r="Q21" s="28">
        <f t="shared" si="3"/>
        <v>0.84444444444444444</v>
      </c>
      <c r="S21" s="4"/>
    </row>
    <row r="22" spans="1:19" x14ac:dyDescent="0.35">
      <c r="A22" t="s">
        <v>0</v>
      </c>
      <c r="B22">
        <v>44</v>
      </c>
      <c r="C22">
        <v>253</v>
      </c>
      <c r="D22">
        <v>100</v>
      </c>
      <c r="E22" t="s">
        <v>1</v>
      </c>
      <c r="F22">
        <v>0</v>
      </c>
      <c r="G22">
        <v>0</v>
      </c>
      <c r="H22" t="s">
        <v>13796</v>
      </c>
      <c r="I22" t="s">
        <v>25</v>
      </c>
      <c r="J22" t="s">
        <v>3496</v>
      </c>
      <c r="L22" s="4" t="s">
        <v>3504</v>
      </c>
      <c r="M22" s="4" t="str">
        <f>VLOOKUP(L22,'CAMI genomes v4 region'!$I$2:$J$110,2,FALSE)</f>
        <v>Halobacterium_salinarum_strain_91-R6_(NR_025555.1)</v>
      </c>
      <c r="N22" s="47">
        <f t="shared" si="0"/>
        <v>99.982222222222234</v>
      </c>
      <c r="O22" s="4">
        <f t="shared" si="1"/>
        <v>45</v>
      </c>
      <c r="P22" s="4">
        <f t="shared" si="2"/>
        <v>43</v>
      </c>
      <c r="Q22" s="28">
        <f t="shared" si="3"/>
        <v>0.9555555555555556</v>
      </c>
      <c r="S22" s="4"/>
    </row>
    <row r="23" spans="1:19" x14ac:dyDescent="0.35">
      <c r="A23" t="s">
        <v>0</v>
      </c>
      <c r="B23">
        <v>44</v>
      </c>
      <c r="C23">
        <v>253</v>
      </c>
      <c r="D23">
        <v>100</v>
      </c>
      <c r="E23" t="s">
        <v>1</v>
      </c>
      <c r="F23">
        <v>0</v>
      </c>
      <c r="G23">
        <v>0</v>
      </c>
      <c r="H23" t="s">
        <v>13796</v>
      </c>
      <c r="I23" t="s">
        <v>27</v>
      </c>
      <c r="J23" t="s">
        <v>3496</v>
      </c>
      <c r="L23" s="4" t="s">
        <v>3532</v>
      </c>
      <c r="M23" s="4" t="str">
        <f>VLOOKUP(L23,'CAMI genomes v4 region'!$I$2:$J$110,2,FALSE)</f>
        <v>Frondihabitans_australicus_strain_E1HC-02_(NR_043897.1)</v>
      </c>
      <c r="N23" s="47">
        <f t="shared" si="0"/>
        <v>100</v>
      </c>
      <c r="O23" s="4">
        <f t="shared" si="1"/>
        <v>38</v>
      </c>
      <c r="P23" s="4">
        <f t="shared" si="2"/>
        <v>38</v>
      </c>
      <c r="Q23" s="28">
        <f t="shared" si="3"/>
        <v>1</v>
      </c>
      <c r="S23" s="4"/>
    </row>
    <row r="24" spans="1:19" x14ac:dyDescent="0.35">
      <c r="A24" t="s">
        <v>0</v>
      </c>
      <c r="B24">
        <v>44</v>
      </c>
      <c r="C24">
        <v>253</v>
      </c>
      <c r="D24">
        <v>100</v>
      </c>
      <c r="E24" t="s">
        <v>1</v>
      </c>
      <c r="F24">
        <v>0</v>
      </c>
      <c r="G24">
        <v>0</v>
      </c>
      <c r="H24" t="s">
        <v>13796</v>
      </c>
      <c r="I24" t="s">
        <v>24</v>
      </c>
      <c r="J24" t="s">
        <v>3496</v>
      </c>
      <c r="L24" s="4" t="s">
        <v>3526</v>
      </c>
      <c r="M24" s="4" t="str">
        <f>VLOOKUP(L24,'CAMI genomes v4 region'!$I$2:$J$110,2,FALSE)</f>
        <v>Variovorax_boronicumulans_strain_BAM-48_(NR_041588.1)</v>
      </c>
      <c r="N24" s="47">
        <f t="shared" si="0"/>
        <v>99.96842105263157</v>
      </c>
      <c r="O24" s="4">
        <f t="shared" si="1"/>
        <v>38</v>
      </c>
      <c r="P24" s="4">
        <f t="shared" si="2"/>
        <v>35</v>
      </c>
      <c r="Q24" s="28">
        <f t="shared" si="3"/>
        <v>0.92105263157894735</v>
      </c>
      <c r="S24" s="4"/>
    </row>
    <row r="25" spans="1:19" x14ac:dyDescent="0.35">
      <c r="A25" t="s">
        <v>0</v>
      </c>
      <c r="B25">
        <v>44</v>
      </c>
      <c r="C25">
        <v>253</v>
      </c>
      <c r="D25">
        <v>100</v>
      </c>
      <c r="E25" t="s">
        <v>1</v>
      </c>
      <c r="F25">
        <v>0</v>
      </c>
      <c r="G25">
        <v>0</v>
      </c>
      <c r="H25" t="s">
        <v>13796</v>
      </c>
      <c r="I25" t="s">
        <v>22</v>
      </c>
      <c r="J25" t="s">
        <v>3496</v>
      </c>
      <c r="L25" s="4" t="s">
        <v>3541</v>
      </c>
      <c r="M25" s="4" t="str">
        <f>VLOOKUP(L25,'CAMI genomes v4 region'!$I$2:$J$110,2,FALSE)</f>
        <v>Knoellia_locipacati_strain_DMZ1_(NR_109064.1)</v>
      </c>
      <c r="N25" s="47">
        <f t="shared" si="0"/>
        <v>99.956756756756747</v>
      </c>
      <c r="O25" s="4">
        <f t="shared" si="1"/>
        <v>37</v>
      </c>
      <c r="P25" s="4">
        <f t="shared" si="2"/>
        <v>33</v>
      </c>
      <c r="Q25" s="28">
        <f t="shared" si="3"/>
        <v>0.89189189189189189</v>
      </c>
      <c r="S25" s="4"/>
    </row>
    <row r="26" spans="1:19" x14ac:dyDescent="0.35">
      <c r="A26" t="s">
        <v>0</v>
      </c>
      <c r="B26">
        <v>44</v>
      </c>
      <c r="C26">
        <v>253</v>
      </c>
      <c r="D26">
        <v>100</v>
      </c>
      <c r="E26" t="s">
        <v>1</v>
      </c>
      <c r="F26">
        <v>0</v>
      </c>
      <c r="G26">
        <v>0</v>
      </c>
      <c r="H26" t="s">
        <v>13796</v>
      </c>
      <c r="I26" t="s">
        <v>26</v>
      </c>
      <c r="J26" t="s">
        <v>3496</v>
      </c>
      <c r="L26" s="4" t="s">
        <v>3515</v>
      </c>
      <c r="M26" s="4" t="str">
        <f>VLOOKUP(L26,'CAMI genomes v4 region'!$I$2:$J$110,2,FALSE)</f>
        <v>Promicromonospora_vindobonensis_strain_V-45_(NR_042146.1)</v>
      </c>
      <c r="N26" s="47">
        <f t="shared" si="0"/>
        <v>99.965714285714284</v>
      </c>
      <c r="O26" s="4">
        <f t="shared" si="1"/>
        <v>35</v>
      </c>
      <c r="P26" s="4">
        <f t="shared" si="2"/>
        <v>32</v>
      </c>
      <c r="Q26" s="28">
        <f t="shared" si="3"/>
        <v>0.91428571428571426</v>
      </c>
      <c r="S26" s="4"/>
    </row>
    <row r="27" spans="1:19" x14ac:dyDescent="0.35">
      <c r="A27" t="s">
        <v>0</v>
      </c>
      <c r="B27">
        <v>44</v>
      </c>
      <c r="C27">
        <v>253</v>
      </c>
      <c r="D27">
        <v>100</v>
      </c>
      <c r="E27" t="s">
        <v>1</v>
      </c>
      <c r="F27">
        <v>0</v>
      </c>
      <c r="G27">
        <v>0</v>
      </c>
      <c r="H27" t="s">
        <v>13796</v>
      </c>
      <c r="I27" t="s">
        <v>29</v>
      </c>
      <c r="J27" t="s">
        <v>3496</v>
      </c>
      <c r="L27" s="4" t="s">
        <v>3522</v>
      </c>
      <c r="M27" s="4" t="str">
        <f>VLOOKUP(L27,'CAMI genomes v4 region'!$I$2:$J$110,2,FALSE)</f>
        <v>Sphingomonas_starnbergensis_strain_382_(NR_109485.1)</v>
      </c>
      <c r="N27" s="47">
        <f t="shared" si="0"/>
        <v>99.853333333333296</v>
      </c>
      <c r="O27" s="4">
        <f t="shared" si="1"/>
        <v>30</v>
      </c>
      <c r="P27" s="4">
        <f t="shared" si="2"/>
        <v>20</v>
      </c>
      <c r="Q27" s="28">
        <f t="shared" si="3"/>
        <v>0.66666666666666663</v>
      </c>
      <c r="S27" s="4"/>
    </row>
    <row r="28" spans="1:19" x14ac:dyDescent="0.35">
      <c r="A28" t="s">
        <v>0</v>
      </c>
      <c r="B28">
        <v>44</v>
      </c>
      <c r="C28">
        <v>253</v>
      </c>
      <c r="D28">
        <v>100</v>
      </c>
      <c r="E28" t="s">
        <v>1</v>
      </c>
      <c r="F28">
        <v>0</v>
      </c>
      <c r="G28">
        <v>0</v>
      </c>
      <c r="H28" t="s">
        <v>13796</v>
      </c>
      <c r="I28" t="s">
        <v>28</v>
      </c>
      <c r="J28" t="s">
        <v>3496</v>
      </c>
      <c r="L28" s="4" t="s">
        <v>3569</v>
      </c>
      <c r="M28" s="4" t="str">
        <f>VLOOKUP(L28,'CAMI genomes v4 region'!$I$2:$J$110,2,FALSE)</f>
        <v>Serratia_aquatilis_strain_2015-2462-01_(NR_147771.1)</v>
      </c>
      <c r="N28" s="47">
        <f t="shared" si="0"/>
        <v>99.696551724137919</v>
      </c>
      <c r="O28" s="4">
        <f t="shared" si="1"/>
        <v>29</v>
      </c>
      <c r="P28" s="4">
        <f t="shared" si="2"/>
        <v>17</v>
      </c>
      <c r="Q28" s="28">
        <f t="shared" si="3"/>
        <v>0.58620689655172409</v>
      </c>
      <c r="S28" s="4"/>
    </row>
    <row r="29" spans="1:19" x14ac:dyDescent="0.35">
      <c r="A29" t="s">
        <v>0</v>
      </c>
      <c r="B29">
        <v>44</v>
      </c>
      <c r="C29">
        <v>253</v>
      </c>
      <c r="D29">
        <v>100</v>
      </c>
      <c r="E29" t="s">
        <v>1</v>
      </c>
      <c r="F29">
        <v>0</v>
      </c>
      <c r="G29">
        <v>0</v>
      </c>
      <c r="H29" t="s">
        <v>13796</v>
      </c>
      <c r="I29" t="s">
        <v>30</v>
      </c>
      <c r="J29" t="s">
        <v>3496</v>
      </c>
      <c r="L29" s="4" t="s">
        <v>3452</v>
      </c>
      <c r="M29" s="4" t="str">
        <f>VLOOKUP(L29,'CAMI genomes v4 region'!$I$2:$J$110,2,FALSE)</f>
        <v>Streptomyces_lunaelactis_strain_MM109_(NR_134822.1)</v>
      </c>
      <c r="N29" s="47">
        <f t="shared" si="0"/>
        <v>99.98571428571428</v>
      </c>
      <c r="O29" s="4">
        <f t="shared" si="1"/>
        <v>28</v>
      </c>
      <c r="P29" s="4">
        <f t="shared" si="2"/>
        <v>27</v>
      </c>
      <c r="Q29" s="28">
        <f t="shared" si="3"/>
        <v>0.9642857142857143</v>
      </c>
      <c r="S29" s="4"/>
    </row>
    <row r="30" spans="1:19" x14ac:dyDescent="0.35">
      <c r="A30" t="s">
        <v>0</v>
      </c>
      <c r="B30">
        <v>44</v>
      </c>
      <c r="C30">
        <v>253</v>
      </c>
      <c r="D30">
        <v>100</v>
      </c>
      <c r="E30" t="s">
        <v>1</v>
      </c>
      <c r="F30">
        <v>0</v>
      </c>
      <c r="G30">
        <v>0</v>
      </c>
      <c r="H30" t="s">
        <v>13796</v>
      </c>
      <c r="I30" t="s">
        <v>31</v>
      </c>
      <c r="J30" t="s">
        <v>3496</v>
      </c>
      <c r="L30" s="4" t="s">
        <v>3562</v>
      </c>
      <c r="M30" s="4" t="str">
        <f>VLOOKUP(L30,'CAMI genomes v4 region'!$I$2:$J$110,2,FALSE)</f>
        <v>Exiguobacterium_acetylicum_strain_DSM_20416_(NR_043479.1)</v>
      </c>
      <c r="N30" s="47">
        <f t="shared" si="0"/>
        <v>100</v>
      </c>
      <c r="O30" s="4">
        <f t="shared" si="1"/>
        <v>28</v>
      </c>
      <c r="P30" s="4">
        <f t="shared" si="2"/>
        <v>28</v>
      </c>
      <c r="Q30" s="28">
        <f t="shared" si="3"/>
        <v>1</v>
      </c>
      <c r="S30" s="4"/>
    </row>
    <row r="31" spans="1:19" x14ac:dyDescent="0.35">
      <c r="A31" t="s">
        <v>0</v>
      </c>
      <c r="B31">
        <v>44</v>
      </c>
      <c r="C31">
        <v>253</v>
      </c>
      <c r="D31">
        <v>100</v>
      </c>
      <c r="E31" t="s">
        <v>1</v>
      </c>
      <c r="F31">
        <v>0</v>
      </c>
      <c r="G31">
        <v>0</v>
      </c>
      <c r="H31" t="s">
        <v>13796</v>
      </c>
      <c r="I31" t="s">
        <v>34</v>
      </c>
      <c r="J31" t="s">
        <v>3496</v>
      </c>
      <c r="L31" s="4" t="s">
        <v>3480</v>
      </c>
      <c r="M31" s="4" t="str">
        <f>VLOOKUP(L31,'CAMI genomes v4 region'!$I$2:$J$110,2,FALSE)</f>
        <v>Tepidibacter_thalassicus_strain_SC_562_(NR_025678.1)</v>
      </c>
      <c r="N31" s="47">
        <f t="shared" si="0"/>
        <v>99.940740740740722</v>
      </c>
      <c r="O31" s="4">
        <f t="shared" si="1"/>
        <v>27</v>
      </c>
      <c r="P31" s="4">
        <f t="shared" si="2"/>
        <v>23</v>
      </c>
      <c r="Q31" s="28">
        <f t="shared" si="3"/>
        <v>0.85185185185185186</v>
      </c>
      <c r="S31" s="4"/>
    </row>
    <row r="32" spans="1:19" x14ac:dyDescent="0.35">
      <c r="A32" t="s">
        <v>0</v>
      </c>
      <c r="B32">
        <v>44</v>
      </c>
      <c r="C32">
        <v>253</v>
      </c>
      <c r="D32">
        <v>100</v>
      </c>
      <c r="E32" t="s">
        <v>1</v>
      </c>
      <c r="F32">
        <v>0</v>
      </c>
      <c r="G32">
        <v>0</v>
      </c>
      <c r="H32" t="s">
        <v>13796</v>
      </c>
      <c r="I32" t="s">
        <v>33</v>
      </c>
      <c r="J32" t="s">
        <v>3496</v>
      </c>
      <c r="L32" s="4" t="s">
        <v>3468</v>
      </c>
      <c r="M32" s="4" t="str">
        <f>VLOOKUP(L32,'CAMI genomes v4 region'!$I$2:$J$110,2,FALSE)</f>
        <v>Legionella_maceachernii_strain_ATCC_35300_(NR_041790.1)</v>
      </c>
      <c r="N32" s="47">
        <f t="shared" si="0"/>
        <v>99.781818181818196</v>
      </c>
      <c r="O32" s="4">
        <f t="shared" si="1"/>
        <v>22</v>
      </c>
      <c r="P32" s="4">
        <f t="shared" si="2"/>
        <v>14</v>
      </c>
      <c r="Q32" s="28">
        <f t="shared" si="3"/>
        <v>0.63636363636363635</v>
      </c>
      <c r="S32" s="4"/>
    </row>
    <row r="33" spans="1:19" x14ac:dyDescent="0.35">
      <c r="A33" t="s">
        <v>0</v>
      </c>
      <c r="B33">
        <v>44</v>
      </c>
      <c r="C33">
        <v>253</v>
      </c>
      <c r="D33">
        <v>100</v>
      </c>
      <c r="E33" t="s">
        <v>1</v>
      </c>
      <c r="F33">
        <v>0</v>
      </c>
      <c r="G33">
        <v>0</v>
      </c>
      <c r="H33" t="s">
        <v>13796</v>
      </c>
      <c r="I33" t="s">
        <v>32</v>
      </c>
      <c r="J33" t="s">
        <v>3496</v>
      </c>
      <c r="L33" s="4" t="s">
        <v>3500</v>
      </c>
      <c r="M33" s="4" t="str">
        <f>VLOOKUP(L33,'CAMI genomes v4 region'!$I$2:$J$110,2,FALSE)</f>
        <v>Paracoccus_versutus_strain_ATCC_25364_(NR_042713.1)</v>
      </c>
      <c r="N33" s="47">
        <f t="shared" si="0"/>
        <v>96.381818181818204</v>
      </c>
      <c r="O33" s="4">
        <f t="shared" si="1"/>
        <v>22</v>
      </c>
      <c r="P33" s="4">
        <f t="shared" si="2"/>
        <v>0</v>
      </c>
      <c r="Q33" s="28">
        <f t="shared" si="3"/>
        <v>0</v>
      </c>
      <c r="S33" s="4"/>
    </row>
    <row r="34" spans="1:19" x14ac:dyDescent="0.35">
      <c r="A34" t="s">
        <v>0</v>
      </c>
      <c r="B34">
        <v>44</v>
      </c>
      <c r="C34">
        <v>253</v>
      </c>
      <c r="D34">
        <v>100</v>
      </c>
      <c r="E34" t="s">
        <v>1</v>
      </c>
      <c r="F34">
        <v>0</v>
      </c>
      <c r="G34">
        <v>0</v>
      </c>
      <c r="H34" t="s">
        <v>13796</v>
      </c>
      <c r="I34" t="s">
        <v>35</v>
      </c>
      <c r="J34" t="s">
        <v>3496</v>
      </c>
      <c r="L34" s="4" t="s">
        <v>3469</v>
      </c>
      <c r="M34" s="4" t="str">
        <f>VLOOKUP(L34,'CAMI genomes v4 region'!$I$2:$J$110,2,FALSE)</f>
        <v>Nitrosomonas_europaea_strain_C-31_(NR_040879.1)</v>
      </c>
      <c r="N34" s="47">
        <f t="shared" ref="N34:N53" si="4">IF(O34&gt;0,AVERAGEIF($J$2:$J$3240,L34,$D$2:$D$3240),"")</f>
        <v>99.84444444444442</v>
      </c>
      <c r="O34" s="4">
        <f t="shared" ref="O34:O53" si="5">COUNTIF($J$2:$J$3240,L34)</f>
        <v>18</v>
      </c>
      <c r="P34" s="4">
        <f t="shared" ref="P34:P53" si="6">COUNTIFS($J$2:$J$3240,L34,$D$2:$D$3240,"=100")</f>
        <v>12</v>
      </c>
      <c r="Q34" s="28">
        <f t="shared" ref="Q34:Q53" si="7">IF(O34&gt;0,P34/O34,"")</f>
        <v>0.66666666666666663</v>
      </c>
      <c r="S34" s="4"/>
    </row>
    <row r="35" spans="1:19" x14ac:dyDescent="0.35">
      <c r="A35" t="s">
        <v>0</v>
      </c>
      <c r="B35">
        <v>44</v>
      </c>
      <c r="C35">
        <v>253</v>
      </c>
      <c r="D35">
        <v>100</v>
      </c>
      <c r="E35" t="s">
        <v>1</v>
      </c>
      <c r="F35">
        <v>0</v>
      </c>
      <c r="G35">
        <v>0</v>
      </c>
      <c r="H35" t="s">
        <v>13796</v>
      </c>
      <c r="I35" t="s">
        <v>36</v>
      </c>
      <c r="J35" t="s">
        <v>3496</v>
      </c>
      <c r="L35" s="4" t="s">
        <v>3472</v>
      </c>
      <c r="M35" s="4" t="str">
        <f>VLOOKUP(L35,'CAMI genomes v4 region'!$I$2:$J$110,2,FALSE)</f>
        <v>Bacillus_coagulans_strain_NBRC_12583_(NR_041523.1)</v>
      </c>
      <c r="N35" s="47">
        <f t="shared" si="4"/>
        <v>99.59999999999998</v>
      </c>
      <c r="O35" s="4">
        <f t="shared" si="5"/>
        <v>17</v>
      </c>
      <c r="P35" s="4">
        <f t="shared" si="6"/>
        <v>0</v>
      </c>
      <c r="Q35" s="28">
        <f t="shared" si="7"/>
        <v>0</v>
      </c>
      <c r="S35" s="4"/>
    </row>
    <row r="36" spans="1:19" x14ac:dyDescent="0.35">
      <c r="A36" t="s">
        <v>0</v>
      </c>
      <c r="B36">
        <v>44</v>
      </c>
      <c r="C36">
        <v>253</v>
      </c>
      <c r="D36">
        <v>100</v>
      </c>
      <c r="E36" t="s">
        <v>1</v>
      </c>
      <c r="F36">
        <v>0</v>
      </c>
      <c r="G36">
        <v>0</v>
      </c>
      <c r="H36" t="s">
        <v>13796</v>
      </c>
      <c r="I36" t="s">
        <v>38</v>
      </c>
      <c r="J36" t="s">
        <v>3496</v>
      </c>
      <c r="L36" s="4" t="s">
        <v>3550</v>
      </c>
      <c r="M36" s="4" t="str">
        <f>VLOOKUP(L36,'CAMI genomes v4 region'!$I$2:$J$110,2,FALSE)</f>
        <v>Methylophilus_flavus_strain_Ship_(NR_104519.1)</v>
      </c>
      <c r="N36" s="47">
        <f t="shared" si="4"/>
        <v>100</v>
      </c>
      <c r="O36" s="4">
        <f t="shared" si="5"/>
        <v>16</v>
      </c>
      <c r="P36" s="4">
        <f t="shared" si="6"/>
        <v>16</v>
      </c>
      <c r="Q36" s="28">
        <f t="shared" si="7"/>
        <v>1</v>
      </c>
      <c r="S36" s="4"/>
    </row>
    <row r="37" spans="1:19" x14ac:dyDescent="0.35">
      <c r="A37" t="s">
        <v>0</v>
      </c>
      <c r="B37">
        <v>44</v>
      </c>
      <c r="C37">
        <v>253</v>
      </c>
      <c r="D37">
        <v>100</v>
      </c>
      <c r="E37" t="s">
        <v>1</v>
      </c>
      <c r="F37">
        <v>0</v>
      </c>
      <c r="G37">
        <v>0</v>
      </c>
      <c r="H37" t="s">
        <v>13796</v>
      </c>
      <c r="I37" t="s">
        <v>37</v>
      </c>
      <c r="J37" t="s">
        <v>3496</v>
      </c>
      <c r="L37" s="4" t="s">
        <v>3459</v>
      </c>
      <c r="M37" s="4" t="str">
        <f>VLOOKUP(L37,'CAMI genomes v4 region'!$I$2:$J$110,2,FALSE)</f>
        <v>Diaphorobacter_oryzae_strain_RF3_(NR_044472.1)</v>
      </c>
      <c r="N37" s="47">
        <f t="shared" si="4"/>
        <v>99.971428571428561</v>
      </c>
      <c r="O37" s="4">
        <f t="shared" si="5"/>
        <v>14</v>
      </c>
      <c r="P37" s="4">
        <f t="shared" si="6"/>
        <v>13</v>
      </c>
      <c r="Q37" s="28">
        <f t="shared" si="7"/>
        <v>0.9285714285714286</v>
      </c>
      <c r="S37" s="4"/>
    </row>
    <row r="38" spans="1:19" x14ac:dyDescent="0.35">
      <c r="A38" t="s">
        <v>0</v>
      </c>
      <c r="B38">
        <v>44</v>
      </c>
      <c r="C38">
        <v>253</v>
      </c>
      <c r="D38">
        <v>100</v>
      </c>
      <c r="E38" t="s">
        <v>1</v>
      </c>
      <c r="F38">
        <v>0</v>
      </c>
      <c r="G38">
        <v>0</v>
      </c>
      <c r="H38" t="s">
        <v>13796</v>
      </c>
      <c r="I38" t="s">
        <v>41</v>
      </c>
      <c r="J38" t="s">
        <v>3496</v>
      </c>
      <c r="L38" s="4" t="s">
        <v>3554</v>
      </c>
      <c r="M38" s="4" t="str">
        <f>VLOOKUP(L38,'CAMI genomes v4 region'!$I$2:$J$110,2,FALSE)</f>
        <v>Sphingomonas_phyllosphaerae_strain_FA2_(NR_029111.1)</v>
      </c>
      <c r="N38" s="47">
        <f t="shared" si="4"/>
        <v>99.914285714285711</v>
      </c>
      <c r="O38" s="4">
        <f t="shared" si="5"/>
        <v>14</v>
      </c>
      <c r="P38" s="4">
        <f t="shared" si="6"/>
        <v>11</v>
      </c>
      <c r="Q38" s="28">
        <f t="shared" si="7"/>
        <v>0.7857142857142857</v>
      </c>
      <c r="S38" s="4"/>
    </row>
    <row r="39" spans="1:19" x14ac:dyDescent="0.35">
      <c r="A39" t="s">
        <v>0</v>
      </c>
      <c r="B39">
        <v>44</v>
      </c>
      <c r="C39">
        <v>253</v>
      </c>
      <c r="D39">
        <v>100</v>
      </c>
      <c r="E39" t="s">
        <v>1</v>
      </c>
      <c r="F39">
        <v>0</v>
      </c>
      <c r="G39">
        <v>0</v>
      </c>
      <c r="H39" t="s">
        <v>13796</v>
      </c>
      <c r="I39" t="s">
        <v>40</v>
      </c>
      <c r="J39" t="s">
        <v>3496</v>
      </c>
      <c r="L39" s="4" t="s">
        <v>3486</v>
      </c>
      <c r="M39" s="4" t="str">
        <f>VLOOKUP(L39,'CAMI genomes v4 region'!$I$2:$J$110,2,FALSE)</f>
        <v>Kibdelosporangium_aridum_subsp._largum_strain_SKF-AAD-609_(NR_025571.1)</v>
      </c>
      <c r="N39" s="47">
        <f t="shared" si="4"/>
        <v>99.969230769230762</v>
      </c>
      <c r="O39" s="4">
        <f t="shared" si="5"/>
        <v>13</v>
      </c>
      <c r="P39" s="4">
        <f t="shared" si="6"/>
        <v>12</v>
      </c>
      <c r="Q39" s="28">
        <f t="shared" si="7"/>
        <v>0.92307692307692313</v>
      </c>
      <c r="S39" s="4"/>
    </row>
    <row r="40" spans="1:19" x14ac:dyDescent="0.35">
      <c r="A40" t="s">
        <v>0</v>
      </c>
      <c r="B40">
        <v>44</v>
      </c>
      <c r="C40">
        <v>253</v>
      </c>
      <c r="D40">
        <v>100</v>
      </c>
      <c r="E40" t="s">
        <v>1</v>
      </c>
      <c r="F40">
        <v>0</v>
      </c>
      <c r="G40">
        <v>0</v>
      </c>
      <c r="H40" t="s">
        <v>13796</v>
      </c>
      <c r="I40" t="s">
        <v>44</v>
      </c>
      <c r="J40" t="s">
        <v>3496</v>
      </c>
      <c r="L40" s="4" t="s">
        <v>3571</v>
      </c>
      <c r="M40" s="4" t="str">
        <f>VLOOKUP(L40,'CAMI genomes v4 region'!$I$2:$J$110,2,FALSE)</f>
        <v>Piscinibacter_aquaticus_strain_IMCC1728_(NR_043921.1)</v>
      </c>
      <c r="N40" s="47">
        <f t="shared" si="4"/>
        <v>100</v>
      </c>
      <c r="O40" s="4">
        <f t="shared" si="5"/>
        <v>10</v>
      </c>
      <c r="P40" s="4">
        <f t="shared" si="6"/>
        <v>10</v>
      </c>
      <c r="Q40" s="28">
        <f t="shared" si="7"/>
        <v>1</v>
      </c>
      <c r="S40" s="4"/>
    </row>
    <row r="41" spans="1:19" x14ac:dyDescent="0.35">
      <c r="A41" t="s">
        <v>0</v>
      </c>
      <c r="B41">
        <v>44</v>
      </c>
      <c r="C41">
        <v>253</v>
      </c>
      <c r="D41">
        <v>100</v>
      </c>
      <c r="E41" t="s">
        <v>1</v>
      </c>
      <c r="F41">
        <v>0</v>
      </c>
      <c r="G41">
        <v>0</v>
      </c>
      <c r="H41" t="s">
        <v>13796</v>
      </c>
      <c r="I41" t="s">
        <v>42</v>
      </c>
      <c r="J41" t="s">
        <v>3496</v>
      </c>
      <c r="L41" s="4" t="s">
        <v>3567</v>
      </c>
      <c r="M41" s="4" t="str">
        <f>VLOOKUP(L41,'CAMI genomes v4 region'!$I$2:$J$110,2,FALSE)</f>
        <v>Pedobacter_jejuensis_strain_THG-DR3_(NR_133810.1)</v>
      </c>
      <c r="N41" s="47">
        <f t="shared" si="4"/>
        <v>99.92</v>
      </c>
      <c r="O41" s="4">
        <f t="shared" si="5"/>
        <v>10</v>
      </c>
      <c r="P41" s="4">
        <f t="shared" si="6"/>
        <v>9</v>
      </c>
      <c r="Q41" s="28">
        <f t="shared" si="7"/>
        <v>0.9</v>
      </c>
      <c r="S41" s="4"/>
    </row>
    <row r="42" spans="1:19" x14ac:dyDescent="0.35">
      <c r="A42" t="s">
        <v>0</v>
      </c>
      <c r="B42">
        <v>44</v>
      </c>
      <c r="C42">
        <v>253</v>
      </c>
      <c r="D42">
        <v>100</v>
      </c>
      <c r="E42" t="s">
        <v>1</v>
      </c>
      <c r="F42">
        <v>0</v>
      </c>
      <c r="G42">
        <v>0</v>
      </c>
      <c r="H42" t="s">
        <v>13796</v>
      </c>
      <c r="I42" t="s">
        <v>43</v>
      </c>
      <c r="J42" t="s">
        <v>3496</v>
      </c>
      <c r="L42" s="4" t="s">
        <v>3535</v>
      </c>
      <c r="M42" s="4" t="str">
        <f>VLOOKUP(L42,'CAMI genomes v4 region'!$I$2:$J$110,2,FALSE)</f>
        <v>Phycicoccus_dokdonensis_strain_DS-8_(NR_044286.1)</v>
      </c>
      <c r="N42" s="47">
        <f t="shared" si="4"/>
        <v>100</v>
      </c>
      <c r="O42" s="4">
        <f t="shared" si="5"/>
        <v>9</v>
      </c>
      <c r="P42" s="4">
        <f t="shared" si="6"/>
        <v>9</v>
      </c>
      <c r="Q42" s="28">
        <f t="shared" si="7"/>
        <v>1</v>
      </c>
      <c r="S42" s="4"/>
    </row>
    <row r="43" spans="1:19" x14ac:dyDescent="0.35">
      <c r="A43" t="s">
        <v>0</v>
      </c>
      <c r="B43">
        <v>44</v>
      </c>
      <c r="C43">
        <v>253</v>
      </c>
      <c r="D43">
        <v>100</v>
      </c>
      <c r="E43" t="s">
        <v>1</v>
      </c>
      <c r="F43">
        <v>0</v>
      </c>
      <c r="G43">
        <v>0</v>
      </c>
      <c r="H43" t="s">
        <v>13796</v>
      </c>
      <c r="I43" t="s">
        <v>46</v>
      </c>
      <c r="J43" t="s">
        <v>3496</v>
      </c>
      <c r="L43" s="4" t="s">
        <v>3477</v>
      </c>
      <c r="M43" s="4" t="str">
        <f>VLOOKUP(L43,'CAMI genomes v4 region'!$I$2:$J$110,2,FALSE)</f>
        <v>Butyrivibrio_fibrisolvens_strain_ATCC_19171_(NR_025981.1)</v>
      </c>
      <c r="N43" s="47">
        <f t="shared" si="4"/>
        <v>99.955555555555563</v>
      </c>
      <c r="O43" s="4">
        <f t="shared" si="5"/>
        <v>9</v>
      </c>
      <c r="P43" s="4">
        <f t="shared" si="6"/>
        <v>8</v>
      </c>
      <c r="Q43" s="28">
        <f t="shared" si="7"/>
        <v>0.88888888888888884</v>
      </c>
      <c r="S43" s="4"/>
    </row>
    <row r="44" spans="1:19" x14ac:dyDescent="0.35">
      <c r="A44" t="s">
        <v>0</v>
      </c>
      <c r="B44">
        <v>44</v>
      </c>
      <c r="C44">
        <v>253</v>
      </c>
      <c r="D44">
        <v>100</v>
      </c>
      <c r="E44" t="s">
        <v>1</v>
      </c>
      <c r="F44">
        <v>0</v>
      </c>
      <c r="G44">
        <v>0</v>
      </c>
      <c r="H44" t="s">
        <v>13796</v>
      </c>
      <c r="I44" t="s">
        <v>39</v>
      </c>
      <c r="J44" t="s">
        <v>3496</v>
      </c>
      <c r="L44" s="4" t="s">
        <v>3529</v>
      </c>
      <c r="M44" s="4" t="str">
        <f>VLOOKUP(L44,'CAMI genomes v4 region'!$I$2:$J$110,2,FALSE)</f>
        <v>Variovorax_paradoxus_strain_13-0-1D_(NR_036930.1)</v>
      </c>
      <c r="N44" s="47">
        <f t="shared" si="4"/>
        <v>99.822222222222237</v>
      </c>
      <c r="O44" s="4">
        <f t="shared" si="5"/>
        <v>9</v>
      </c>
      <c r="P44" s="4">
        <f t="shared" si="6"/>
        <v>5</v>
      </c>
      <c r="Q44" s="28">
        <f t="shared" si="7"/>
        <v>0.55555555555555558</v>
      </c>
      <c r="S44" s="4"/>
    </row>
    <row r="45" spans="1:19" x14ac:dyDescent="0.35">
      <c r="A45" t="s">
        <v>0</v>
      </c>
      <c r="B45">
        <v>44</v>
      </c>
      <c r="C45">
        <v>253</v>
      </c>
      <c r="D45">
        <v>100</v>
      </c>
      <c r="E45" t="s">
        <v>1</v>
      </c>
      <c r="F45">
        <v>0</v>
      </c>
      <c r="G45">
        <v>0</v>
      </c>
      <c r="H45" t="s">
        <v>13796</v>
      </c>
      <c r="I45" t="s">
        <v>47</v>
      </c>
      <c r="J45" t="s">
        <v>3496</v>
      </c>
      <c r="L45" s="4" t="s">
        <v>3516</v>
      </c>
      <c r="M45" s="4" t="str">
        <f>VLOOKUP(L45,'CAMI genomes v4 region'!$I$2:$J$110,2,FALSE)</f>
        <v>Xanthobacter_autotrophicus_strain_7c_(NR_026308.1)</v>
      </c>
      <c r="N45" s="47">
        <f t="shared" si="4"/>
        <v>98.799999999999983</v>
      </c>
      <c r="O45" s="4">
        <f t="shared" si="5"/>
        <v>7</v>
      </c>
      <c r="P45" s="4">
        <f t="shared" si="6"/>
        <v>0</v>
      </c>
      <c r="Q45" s="28">
        <f t="shared" si="7"/>
        <v>0</v>
      </c>
      <c r="S45" s="4"/>
    </row>
    <row r="46" spans="1:19" x14ac:dyDescent="0.35">
      <c r="A46" t="s">
        <v>0</v>
      </c>
      <c r="B46">
        <v>44</v>
      </c>
      <c r="C46">
        <v>253</v>
      </c>
      <c r="D46">
        <v>100</v>
      </c>
      <c r="E46" t="s">
        <v>1</v>
      </c>
      <c r="F46">
        <v>0</v>
      </c>
      <c r="G46">
        <v>0</v>
      </c>
      <c r="H46" t="s">
        <v>13796</v>
      </c>
      <c r="I46" t="s">
        <v>48</v>
      </c>
      <c r="J46" t="s">
        <v>3496</v>
      </c>
      <c r="L46" s="4" t="s">
        <v>3540</v>
      </c>
      <c r="M46" s="4" t="str">
        <f>VLOOKUP(L46,'CAMI genomes v4 region'!$I$2:$J$110,2,FALSE)</f>
        <v>Nocardia_coubleae_strain_OFN_N12_(NR_104567.1)</v>
      </c>
      <c r="N46" s="47">
        <f t="shared" si="4"/>
        <v>99.94285714285715</v>
      </c>
      <c r="O46" s="4">
        <f t="shared" si="5"/>
        <v>7</v>
      </c>
      <c r="P46" s="4">
        <f t="shared" si="6"/>
        <v>6</v>
      </c>
      <c r="Q46" s="28">
        <f t="shared" si="7"/>
        <v>0.8571428571428571</v>
      </c>
      <c r="S46" s="4"/>
    </row>
    <row r="47" spans="1:19" x14ac:dyDescent="0.35">
      <c r="A47" t="s">
        <v>0</v>
      </c>
      <c r="B47">
        <v>44</v>
      </c>
      <c r="C47">
        <v>253</v>
      </c>
      <c r="D47">
        <v>100</v>
      </c>
      <c r="E47" t="s">
        <v>1</v>
      </c>
      <c r="F47">
        <v>0</v>
      </c>
      <c r="G47">
        <v>0</v>
      </c>
      <c r="H47" t="s">
        <v>13796</v>
      </c>
      <c r="I47" t="s">
        <v>49</v>
      </c>
      <c r="J47" t="s">
        <v>3496</v>
      </c>
      <c r="L47" s="4" t="s">
        <v>3479</v>
      </c>
      <c r="M47" s="4" t="str">
        <f>VLOOKUP(L47,'CAMI genomes v4 region'!$I$2:$J$110,2,FALSE)</f>
        <v>Butyrivibrio_hungatei_strain_JK_615_(NR_025525.1)</v>
      </c>
      <c r="N47" s="47">
        <f t="shared" si="4"/>
        <v>99.94285714285715</v>
      </c>
      <c r="O47" s="4">
        <f t="shared" si="5"/>
        <v>7</v>
      </c>
      <c r="P47" s="4">
        <f t="shared" si="6"/>
        <v>6</v>
      </c>
      <c r="Q47" s="28">
        <f t="shared" si="7"/>
        <v>0.8571428571428571</v>
      </c>
      <c r="S47" s="4"/>
    </row>
    <row r="48" spans="1:19" x14ac:dyDescent="0.35">
      <c r="A48" t="s">
        <v>0</v>
      </c>
      <c r="B48">
        <v>4</v>
      </c>
      <c r="C48">
        <v>253</v>
      </c>
      <c r="D48">
        <v>100</v>
      </c>
      <c r="E48" t="s">
        <v>1</v>
      </c>
      <c r="F48">
        <v>0</v>
      </c>
      <c r="G48">
        <v>0</v>
      </c>
      <c r="H48" t="s">
        <v>13796</v>
      </c>
      <c r="I48" t="s">
        <v>50</v>
      </c>
      <c r="J48" t="s">
        <v>3458</v>
      </c>
      <c r="L48" s="4" t="s">
        <v>3464</v>
      </c>
      <c r="M48" s="4" t="str">
        <f>VLOOKUP(L48,'CAMI genomes v4 region'!$I$2:$J$110,2,FALSE)</f>
        <v>Phenylobacterium_zucineum_strain_HLK1_(NR_074119.1)</v>
      </c>
      <c r="N48" s="47">
        <f t="shared" si="4"/>
        <v>100</v>
      </c>
      <c r="O48" s="4">
        <f t="shared" si="5"/>
        <v>6</v>
      </c>
      <c r="P48" s="4">
        <f t="shared" si="6"/>
        <v>6</v>
      </c>
      <c r="Q48" s="28">
        <f t="shared" si="7"/>
        <v>1</v>
      </c>
      <c r="S48" s="4"/>
    </row>
    <row r="49" spans="1:19" x14ac:dyDescent="0.35">
      <c r="A49" t="s">
        <v>0</v>
      </c>
      <c r="B49">
        <v>4</v>
      </c>
      <c r="C49">
        <v>253</v>
      </c>
      <c r="D49">
        <v>100</v>
      </c>
      <c r="E49" t="s">
        <v>1</v>
      </c>
      <c r="F49">
        <v>0</v>
      </c>
      <c r="G49">
        <v>0</v>
      </c>
      <c r="H49" t="s">
        <v>13796</v>
      </c>
      <c r="I49" t="s">
        <v>54</v>
      </c>
      <c r="J49" t="s">
        <v>3458</v>
      </c>
      <c r="L49" s="4" t="s">
        <v>3475</v>
      </c>
      <c r="M49" s="4" t="str">
        <f>VLOOKUP(L49,'CAMI genomes v4 region'!$I$2:$J$110,2,FALSE)</f>
        <v>Clostridium_grantii_strain_A1_(NR_026131.1)</v>
      </c>
      <c r="N49" s="47">
        <f t="shared" si="4"/>
        <v>100</v>
      </c>
      <c r="O49" s="4">
        <f t="shared" si="5"/>
        <v>6</v>
      </c>
      <c r="P49" s="4">
        <f t="shared" si="6"/>
        <v>6</v>
      </c>
      <c r="Q49" s="28">
        <f t="shared" si="7"/>
        <v>1</v>
      </c>
      <c r="S49" s="4"/>
    </row>
    <row r="50" spans="1:19" x14ac:dyDescent="0.35">
      <c r="A50" t="s">
        <v>0</v>
      </c>
      <c r="B50">
        <v>4</v>
      </c>
      <c r="C50">
        <v>253</v>
      </c>
      <c r="D50">
        <v>100</v>
      </c>
      <c r="E50" t="s">
        <v>1</v>
      </c>
      <c r="F50">
        <v>0</v>
      </c>
      <c r="G50">
        <v>0</v>
      </c>
      <c r="H50" t="s">
        <v>13796</v>
      </c>
      <c r="I50" t="s">
        <v>52</v>
      </c>
      <c r="J50" t="s">
        <v>3458</v>
      </c>
      <c r="L50" s="4" t="s">
        <v>3497</v>
      </c>
      <c r="M50" s="4" t="str">
        <f>VLOOKUP(L50,'CAMI genomes v4 region'!$I$2:$J$110,2,FALSE)</f>
        <v>Rhodobaca_barguzinensis_strain_VKM_B-2406_(NR_044285.1)</v>
      </c>
      <c r="N50" s="47">
        <f t="shared" si="4"/>
        <v>98.8</v>
      </c>
      <c r="O50" s="4">
        <f t="shared" si="5"/>
        <v>5</v>
      </c>
      <c r="P50" s="4">
        <f t="shared" si="6"/>
        <v>0</v>
      </c>
      <c r="Q50" s="28">
        <f t="shared" si="7"/>
        <v>0</v>
      </c>
      <c r="S50" s="4"/>
    </row>
    <row r="51" spans="1:19" x14ac:dyDescent="0.35">
      <c r="A51" t="s">
        <v>0</v>
      </c>
      <c r="B51">
        <v>4</v>
      </c>
      <c r="C51">
        <v>253</v>
      </c>
      <c r="D51">
        <v>100</v>
      </c>
      <c r="E51" t="s">
        <v>1</v>
      </c>
      <c r="F51">
        <v>0</v>
      </c>
      <c r="G51">
        <v>0</v>
      </c>
      <c r="H51" t="s">
        <v>13796</v>
      </c>
      <c r="I51" t="s">
        <v>53</v>
      </c>
      <c r="J51" t="s">
        <v>3458</v>
      </c>
      <c r="L51" s="4" t="s">
        <v>3552</v>
      </c>
      <c r="M51" s="4" t="str">
        <f>VLOOKUP(L51,'CAMI genomes v4 region'!$I$2:$J$110,2,FALSE)</f>
        <v>Curtobacterium_flaccumfaciens_strain_LMG_3645_(NR_025467.1)</v>
      </c>
      <c r="N51" s="47">
        <f t="shared" si="4"/>
        <v>99.6</v>
      </c>
      <c r="O51" s="4">
        <f t="shared" si="5"/>
        <v>5</v>
      </c>
      <c r="P51" s="4">
        <f t="shared" si="6"/>
        <v>0</v>
      </c>
      <c r="Q51" s="28">
        <f t="shared" si="7"/>
        <v>0</v>
      </c>
      <c r="S51" s="4"/>
    </row>
    <row r="52" spans="1:19" x14ac:dyDescent="0.35">
      <c r="A52" t="s">
        <v>0</v>
      </c>
      <c r="B52">
        <v>4</v>
      </c>
      <c r="C52">
        <v>253</v>
      </c>
      <c r="D52">
        <v>100</v>
      </c>
      <c r="E52" t="s">
        <v>1</v>
      </c>
      <c r="F52">
        <v>0</v>
      </c>
      <c r="G52">
        <v>0</v>
      </c>
      <c r="H52" t="s">
        <v>13796</v>
      </c>
      <c r="I52" t="s">
        <v>59</v>
      </c>
      <c r="J52" t="s">
        <v>3458</v>
      </c>
      <c r="L52" s="4" t="s">
        <v>3556</v>
      </c>
      <c r="M52" s="4" t="str">
        <f>VLOOKUP(L52,'CAMI genomes v4 region'!$I$2:$J$110,2,FALSE)</f>
        <v>Pedobacter_ginsenosidimutans_strain_THG-45_(NR_108685.1)</v>
      </c>
      <c r="N52" s="47">
        <f t="shared" si="4"/>
        <v>100</v>
      </c>
      <c r="O52" s="4">
        <f t="shared" si="5"/>
        <v>1</v>
      </c>
      <c r="P52" s="4">
        <f t="shared" si="6"/>
        <v>1</v>
      </c>
      <c r="Q52" s="28">
        <f t="shared" si="7"/>
        <v>1</v>
      </c>
      <c r="S52" s="4"/>
    </row>
    <row r="53" spans="1:19" x14ac:dyDescent="0.35">
      <c r="A53" t="s">
        <v>0</v>
      </c>
      <c r="B53">
        <v>4</v>
      </c>
      <c r="C53">
        <v>253</v>
      </c>
      <c r="D53">
        <v>100</v>
      </c>
      <c r="E53" t="s">
        <v>1</v>
      </c>
      <c r="F53">
        <v>0</v>
      </c>
      <c r="G53">
        <v>0</v>
      </c>
      <c r="H53" t="s">
        <v>13796</v>
      </c>
      <c r="I53" t="s">
        <v>56</v>
      </c>
      <c r="J53" t="s">
        <v>3458</v>
      </c>
      <c r="L53" s="4" t="s">
        <v>3573</v>
      </c>
      <c r="M53" s="4" t="str">
        <f>VLOOKUP(L53,'CAMI genomes v4 region'!$I$2:$J$110,2,FALSE)</f>
        <v>Exiguobacterium_acetylicum_strain_DSM_20416_(NR_043479.1)</v>
      </c>
      <c r="N53" s="47" t="str">
        <f t="shared" si="4"/>
        <v/>
      </c>
      <c r="O53" s="4">
        <f t="shared" si="5"/>
        <v>0</v>
      </c>
      <c r="P53" s="4">
        <f t="shared" si="6"/>
        <v>0</v>
      </c>
      <c r="Q53" s="28" t="str">
        <f t="shared" si="7"/>
        <v/>
      </c>
      <c r="S53" s="4"/>
    </row>
    <row r="54" spans="1:19" x14ac:dyDescent="0.35">
      <c r="A54" t="s">
        <v>0</v>
      </c>
      <c r="B54">
        <v>4</v>
      </c>
      <c r="C54">
        <v>253</v>
      </c>
      <c r="D54">
        <v>100</v>
      </c>
      <c r="E54" t="s">
        <v>1</v>
      </c>
      <c r="F54">
        <v>0</v>
      </c>
      <c r="G54">
        <v>0</v>
      </c>
      <c r="H54" t="s">
        <v>13796</v>
      </c>
      <c r="I54" t="s">
        <v>57</v>
      </c>
      <c r="J54" t="s">
        <v>3458</v>
      </c>
    </row>
    <row r="55" spans="1:19" x14ac:dyDescent="0.35">
      <c r="A55" t="s">
        <v>0</v>
      </c>
      <c r="B55">
        <v>4</v>
      </c>
      <c r="C55">
        <v>253</v>
      </c>
      <c r="D55">
        <v>100</v>
      </c>
      <c r="E55" t="s">
        <v>1</v>
      </c>
      <c r="F55">
        <v>0</v>
      </c>
      <c r="G55">
        <v>0</v>
      </c>
      <c r="H55" t="s">
        <v>13796</v>
      </c>
      <c r="I55" t="s">
        <v>58</v>
      </c>
      <c r="J55" t="s">
        <v>3458</v>
      </c>
    </row>
    <row r="56" spans="1:19" x14ac:dyDescent="0.35">
      <c r="A56" t="s">
        <v>0</v>
      </c>
      <c r="B56">
        <v>4</v>
      </c>
      <c r="C56">
        <v>253</v>
      </c>
      <c r="D56">
        <v>100</v>
      </c>
      <c r="E56" t="s">
        <v>1</v>
      </c>
      <c r="F56">
        <v>0</v>
      </c>
      <c r="G56">
        <v>0</v>
      </c>
      <c r="H56" t="s">
        <v>13796</v>
      </c>
      <c r="I56" t="s">
        <v>61</v>
      </c>
      <c r="J56" t="s">
        <v>3458</v>
      </c>
    </row>
    <row r="57" spans="1:19" x14ac:dyDescent="0.35">
      <c r="A57" t="s">
        <v>0</v>
      </c>
      <c r="B57">
        <v>4</v>
      </c>
      <c r="C57">
        <v>253</v>
      </c>
      <c r="D57">
        <v>100</v>
      </c>
      <c r="E57" t="s">
        <v>1</v>
      </c>
      <c r="F57">
        <v>0</v>
      </c>
      <c r="G57">
        <v>0</v>
      </c>
      <c r="H57" t="s">
        <v>13796</v>
      </c>
      <c r="I57" t="s">
        <v>62</v>
      </c>
      <c r="J57" t="s">
        <v>3458</v>
      </c>
    </row>
    <row r="58" spans="1:19" x14ac:dyDescent="0.35">
      <c r="A58" t="s">
        <v>0</v>
      </c>
      <c r="B58">
        <v>4</v>
      </c>
      <c r="C58">
        <v>253</v>
      </c>
      <c r="D58">
        <v>100</v>
      </c>
      <c r="E58" t="s">
        <v>1</v>
      </c>
      <c r="F58">
        <v>0</v>
      </c>
      <c r="G58">
        <v>0</v>
      </c>
      <c r="H58" t="s">
        <v>13796</v>
      </c>
      <c r="I58" t="s">
        <v>63</v>
      </c>
      <c r="J58" t="s">
        <v>3458</v>
      </c>
    </row>
    <row r="59" spans="1:19" x14ac:dyDescent="0.35">
      <c r="A59" t="s">
        <v>0</v>
      </c>
      <c r="B59">
        <v>4</v>
      </c>
      <c r="C59">
        <v>253</v>
      </c>
      <c r="D59">
        <v>100</v>
      </c>
      <c r="E59" t="s">
        <v>1</v>
      </c>
      <c r="F59">
        <v>0</v>
      </c>
      <c r="G59">
        <v>0</v>
      </c>
      <c r="H59" t="s">
        <v>13796</v>
      </c>
      <c r="I59" t="s">
        <v>60</v>
      </c>
      <c r="J59" t="s">
        <v>3458</v>
      </c>
    </row>
    <row r="60" spans="1:19" x14ac:dyDescent="0.35">
      <c r="A60" t="s">
        <v>0</v>
      </c>
      <c r="B60">
        <v>4</v>
      </c>
      <c r="C60">
        <v>253</v>
      </c>
      <c r="D60">
        <v>100</v>
      </c>
      <c r="E60" t="s">
        <v>1</v>
      </c>
      <c r="F60">
        <v>0</v>
      </c>
      <c r="G60">
        <v>0</v>
      </c>
      <c r="H60" t="s">
        <v>13796</v>
      </c>
      <c r="I60" t="s">
        <v>64</v>
      </c>
      <c r="J60" t="s">
        <v>3458</v>
      </c>
    </row>
    <row r="61" spans="1:19" x14ac:dyDescent="0.35">
      <c r="A61" t="s">
        <v>0</v>
      </c>
      <c r="B61">
        <v>4</v>
      </c>
      <c r="C61">
        <v>253</v>
      </c>
      <c r="D61">
        <v>100</v>
      </c>
      <c r="E61" t="s">
        <v>1</v>
      </c>
      <c r="F61">
        <v>0</v>
      </c>
      <c r="G61">
        <v>0</v>
      </c>
      <c r="H61" t="s">
        <v>13796</v>
      </c>
      <c r="I61" t="s">
        <v>66</v>
      </c>
      <c r="J61" t="s">
        <v>3458</v>
      </c>
    </row>
    <row r="62" spans="1:19" x14ac:dyDescent="0.35">
      <c r="A62" t="s">
        <v>0</v>
      </c>
      <c r="B62">
        <v>4</v>
      </c>
      <c r="C62">
        <v>253</v>
      </c>
      <c r="D62">
        <v>100</v>
      </c>
      <c r="E62" t="s">
        <v>1</v>
      </c>
      <c r="F62">
        <v>0</v>
      </c>
      <c r="G62">
        <v>0</v>
      </c>
      <c r="H62" t="s">
        <v>13796</v>
      </c>
      <c r="I62" t="s">
        <v>65</v>
      </c>
      <c r="J62" t="s">
        <v>3458</v>
      </c>
    </row>
    <row r="63" spans="1:19" x14ac:dyDescent="0.35">
      <c r="A63" t="s">
        <v>0</v>
      </c>
      <c r="B63">
        <v>4</v>
      </c>
      <c r="C63">
        <v>253</v>
      </c>
      <c r="D63">
        <v>100</v>
      </c>
      <c r="E63" t="s">
        <v>1</v>
      </c>
      <c r="F63">
        <v>0</v>
      </c>
      <c r="G63">
        <v>0</v>
      </c>
      <c r="H63" t="s">
        <v>13796</v>
      </c>
      <c r="I63" t="s">
        <v>68</v>
      </c>
      <c r="J63" t="s">
        <v>3458</v>
      </c>
    </row>
    <row r="64" spans="1:19" x14ac:dyDescent="0.35">
      <c r="A64" t="s">
        <v>0</v>
      </c>
      <c r="B64">
        <v>4</v>
      </c>
      <c r="C64">
        <v>253</v>
      </c>
      <c r="D64">
        <v>100</v>
      </c>
      <c r="E64" t="s">
        <v>1</v>
      </c>
      <c r="F64">
        <v>0</v>
      </c>
      <c r="G64">
        <v>0</v>
      </c>
      <c r="H64" t="s">
        <v>13796</v>
      </c>
      <c r="I64" t="s">
        <v>69</v>
      </c>
      <c r="J64" t="s">
        <v>3458</v>
      </c>
    </row>
    <row r="65" spans="1:10" x14ac:dyDescent="0.35">
      <c r="A65" t="s">
        <v>0</v>
      </c>
      <c r="B65">
        <v>4</v>
      </c>
      <c r="C65">
        <v>253</v>
      </c>
      <c r="D65">
        <v>100</v>
      </c>
      <c r="E65" t="s">
        <v>1</v>
      </c>
      <c r="F65">
        <v>0</v>
      </c>
      <c r="G65">
        <v>0</v>
      </c>
      <c r="H65" t="s">
        <v>13796</v>
      </c>
      <c r="I65" t="s">
        <v>67</v>
      </c>
      <c r="J65" t="s">
        <v>3458</v>
      </c>
    </row>
    <row r="66" spans="1:10" x14ac:dyDescent="0.35">
      <c r="A66" t="s">
        <v>0</v>
      </c>
      <c r="B66">
        <v>4</v>
      </c>
      <c r="C66">
        <v>253</v>
      </c>
      <c r="D66">
        <v>100</v>
      </c>
      <c r="E66" t="s">
        <v>1</v>
      </c>
      <c r="F66">
        <v>0</v>
      </c>
      <c r="G66">
        <v>0</v>
      </c>
      <c r="H66" t="s">
        <v>13796</v>
      </c>
      <c r="I66" t="s">
        <v>70</v>
      </c>
      <c r="J66" t="s">
        <v>3458</v>
      </c>
    </row>
    <row r="67" spans="1:10" x14ac:dyDescent="0.35">
      <c r="A67" t="s">
        <v>0</v>
      </c>
      <c r="B67">
        <v>4</v>
      </c>
      <c r="C67">
        <v>253</v>
      </c>
      <c r="D67">
        <v>100</v>
      </c>
      <c r="E67" t="s">
        <v>1</v>
      </c>
      <c r="F67">
        <v>0</v>
      </c>
      <c r="G67">
        <v>0</v>
      </c>
      <c r="H67" t="s">
        <v>13796</v>
      </c>
      <c r="I67" t="s">
        <v>71</v>
      </c>
      <c r="J67" t="s">
        <v>3458</v>
      </c>
    </row>
    <row r="68" spans="1:10" x14ac:dyDescent="0.35">
      <c r="A68" t="s">
        <v>0</v>
      </c>
      <c r="B68">
        <v>4</v>
      </c>
      <c r="C68">
        <v>253</v>
      </c>
      <c r="D68">
        <v>100</v>
      </c>
      <c r="E68" t="s">
        <v>1</v>
      </c>
      <c r="F68">
        <v>0</v>
      </c>
      <c r="G68">
        <v>0</v>
      </c>
      <c r="H68" t="s">
        <v>13796</v>
      </c>
      <c r="I68" t="s">
        <v>72</v>
      </c>
      <c r="J68" t="s">
        <v>3458</v>
      </c>
    </row>
    <row r="69" spans="1:10" x14ac:dyDescent="0.35">
      <c r="A69" t="s">
        <v>0</v>
      </c>
      <c r="B69">
        <v>4</v>
      </c>
      <c r="C69">
        <v>253</v>
      </c>
      <c r="D69">
        <v>100</v>
      </c>
      <c r="E69" t="s">
        <v>1</v>
      </c>
      <c r="F69">
        <v>0</v>
      </c>
      <c r="G69">
        <v>0</v>
      </c>
      <c r="H69" t="s">
        <v>13796</v>
      </c>
      <c r="I69" t="s">
        <v>73</v>
      </c>
      <c r="J69" t="s">
        <v>3458</v>
      </c>
    </row>
    <row r="70" spans="1:10" x14ac:dyDescent="0.35">
      <c r="A70" t="s">
        <v>0</v>
      </c>
      <c r="B70">
        <v>4</v>
      </c>
      <c r="C70">
        <v>253</v>
      </c>
      <c r="D70">
        <v>100</v>
      </c>
      <c r="E70" t="s">
        <v>1</v>
      </c>
      <c r="F70">
        <v>0</v>
      </c>
      <c r="G70">
        <v>0</v>
      </c>
      <c r="H70" t="s">
        <v>13796</v>
      </c>
      <c r="I70" t="s">
        <v>74</v>
      </c>
      <c r="J70" t="s">
        <v>3458</v>
      </c>
    </row>
    <row r="71" spans="1:10" x14ac:dyDescent="0.35">
      <c r="A71" t="s">
        <v>0</v>
      </c>
      <c r="B71">
        <v>4</v>
      </c>
      <c r="C71">
        <v>253</v>
      </c>
      <c r="D71">
        <v>100</v>
      </c>
      <c r="E71" t="s">
        <v>1</v>
      </c>
      <c r="F71">
        <v>0</v>
      </c>
      <c r="G71">
        <v>0</v>
      </c>
      <c r="H71" t="s">
        <v>13796</v>
      </c>
      <c r="I71" t="s">
        <v>76</v>
      </c>
      <c r="J71" t="s">
        <v>3458</v>
      </c>
    </row>
    <row r="72" spans="1:10" x14ac:dyDescent="0.35">
      <c r="A72" t="s">
        <v>0</v>
      </c>
      <c r="B72">
        <v>4</v>
      </c>
      <c r="C72">
        <v>253</v>
      </c>
      <c r="D72">
        <v>100</v>
      </c>
      <c r="E72" t="s">
        <v>1</v>
      </c>
      <c r="F72">
        <v>0</v>
      </c>
      <c r="G72">
        <v>0</v>
      </c>
      <c r="H72" t="s">
        <v>13796</v>
      </c>
      <c r="I72" t="s">
        <v>75</v>
      </c>
      <c r="J72" t="s">
        <v>3458</v>
      </c>
    </row>
    <row r="73" spans="1:10" x14ac:dyDescent="0.35">
      <c r="A73" t="s">
        <v>0</v>
      </c>
      <c r="B73">
        <v>44</v>
      </c>
      <c r="C73">
        <v>253</v>
      </c>
      <c r="D73">
        <v>100</v>
      </c>
      <c r="E73" t="s">
        <v>1</v>
      </c>
      <c r="F73">
        <v>0</v>
      </c>
      <c r="G73">
        <v>0</v>
      </c>
      <c r="H73" t="s">
        <v>13796</v>
      </c>
      <c r="I73" t="s">
        <v>45</v>
      </c>
      <c r="J73" t="s">
        <v>3496</v>
      </c>
    </row>
    <row r="74" spans="1:10" x14ac:dyDescent="0.35">
      <c r="A74" t="s">
        <v>0</v>
      </c>
      <c r="B74">
        <v>4</v>
      </c>
      <c r="C74">
        <v>253</v>
      </c>
      <c r="D74">
        <v>100</v>
      </c>
      <c r="E74" t="s">
        <v>1</v>
      </c>
      <c r="F74">
        <v>0</v>
      </c>
      <c r="G74">
        <v>0</v>
      </c>
      <c r="H74" t="s">
        <v>13796</v>
      </c>
      <c r="I74" t="s">
        <v>77</v>
      </c>
      <c r="J74" t="s">
        <v>3458</v>
      </c>
    </row>
    <row r="75" spans="1:10" x14ac:dyDescent="0.35">
      <c r="A75" t="s">
        <v>0</v>
      </c>
      <c r="B75">
        <v>4</v>
      </c>
      <c r="C75">
        <v>253</v>
      </c>
      <c r="D75">
        <v>100</v>
      </c>
      <c r="E75" t="s">
        <v>1</v>
      </c>
      <c r="F75">
        <v>0</v>
      </c>
      <c r="G75">
        <v>0</v>
      </c>
      <c r="H75" t="s">
        <v>13796</v>
      </c>
      <c r="I75" t="s">
        <v>78</v>
      </c>
      <c r="J75" t="s">
        <v>3458</v>
      </c>
    </row>
    <row r="76" spans="1:10" x14ac:dyDescent="0.35">
      <c r="A76" t="s">
        <v>0</v>
      </c>
      <c r="B76">
        <v>4</v>
      </c>
      <c r="C76">
        <v>253</v>
      </c>
      <c r="D76">
        <v>100</v>
      </c>
      <c r="E76" t="s">
        <v>1</v>
      </c>
      <c r="F76">
        <v>0</v>
      </c>
      <c r="G76">
        <v>0</v>
      </c>
      <c r="H76" t="s">
        <v>13796</v>
      </c>
      <c r="I76" t="s">
        <v>79</v>
      </c>
      <c r="J76" t="s">
        <v>3458</v>
      </c>
    </row>
    <row r="77" spans="1:10" x14ac:dyDescent="0.35">
      <c r="A77" t="s">
        <v>0</v>
      </c>
      <c r="B77">
        <v>4</v>
      </c>
      <c r="C77">
        <v>253</v>
      </c>
      <c r="D77">
        <v>100</v>
      </c>
      <c r="E77" t="s">
        <v>1</v>
      </c>
      <c r="F77">
        <v>0</v>
      </c>
      <c r="G77">
        <v>0</v>
      </c>
      <c r="H77" t="s">
        <v>13796</v>
      </c>
      <c r="I77" t="s">
        <v>81</v>
      </c>
      <c r="J77" t="s">
        <v>3458</v>
      </c>
    </row>
    <row r="78" spans="1:10" x14ac:dyDescent="0.35">
      <c r="A78" t="s">
        <v>0</v>
      </c>
      <c r="B78">
        <v>4</v>
      </c>
      <c r="C78">
        <v>253</v>
      </c>
      <c r="D78">
        <v>100</v>
      </c>
      <c r="E78" t="s">
        <v>1</v>
      </c>
      <c r="F78">
        <v>0</v>
      </c>
      <c r="G78">
        <v>0</v>
      </c>
      <c r="H78" t="s">
        <v>13796</v>
      </c>
      <c r="I78" t="s">
        <v>80</v>
      </c>
      <c r="J78" t="s">
        <v>3458</v>
      </c>
    </row>
    <row r="79" spans="1:10" x14ac:dyDescent="0.35">
      <c r="A79" t="s">
        <v>0</v>
      </c>
      <c r="B79">
        <v>4</v>
      </c>
      <c r="C79">
        <v>253</v>
      </c>
      <c r="D79">
        <v>100</v>
      </c>
      <c r="E79" t="s">
        <v>1</v>
      </c>
      <c r="F79">
        <v>0</v>
      </c>
      <c r="G79">
        <v>0</v>
      </c>
      <c r="H79" t="s">
        <v>13796</v>
      </c>
      <c r="I79" t="s">
        <v>82</v>
      </c>
      <c r="J79" t="s">
        <v>3458</v>
      </c>
    </row>
    <row r="80" spans="1:10" x14ac:dyDescent="0.35">
      <c r="A80" t="s">
        <v>0</v>
      </c>
      <c r="B80">
        <v>4</v>
      </c>
      <c r="C80">
        <v>253</v>
      </c>
      <c r="D80">
        <v>100</v>
      </c>
      <c r="E80" t="s">
        <v>1</v>
      </c>
      <c r="F80">
        <v>0</v>
      </c>
      <c r="G80">
        <v>0</v>
      </c>
      <c r="H80" t="s">
        <v>13796</v>
      </c>
      <c r="I80" t="s">
        <v>83</v>
      </c>
      <c r="J80" t="s">
        <v>3458</v>
      </c>
    </row>
    <row r="81" spans="1:10" x14ac:dyDescent="0.35">
      <c r="A81" t="s">
        <v>0</v>
      </c>
      <c r="B81">
        <v>4</v>
      </c>
      <c r="C81">
        <v>253</v>
      </c>
      <c r="D81">
        <v>100</v>
      </c>
      <c r="E81" t="s">
        <v>1</v>
      </c>
      <c r="F81">
        <v>0</v>
      </c>
      <c r="G81">
        <v>0</v>
      </c>
      <c r="H81" t="s">
        <v>13796</v>
      </c>
      <c r="I81" t="s">
        <v>84</v>
      </c>
      <c r="J81" t="s">
        <v>3458</v>
      </c>
    </row>
    <row r="82" spans="1:10" x14ac:dyDescent="0.35">
      <c r="A82" t="s">
        <v>0</v>
      </c>
      <c r="B82">
        <v>4</v>
      </c>
      <c r="C82">
        <v>253</v>
      </c>
      <c r="D82">
        <v>100</v>
      </c>
      <c r="E82" t="s">
        <v>1</v>
      </c>
      <c r="F82">
        <v>0</v>
      </c>
      <c r="G82">
        <v>0</v>
      </c>
      <c r="H82" t="s">
        <v>13796</v>
      </c>
      <c r="I82" t="s">
        <v>85</v>
      </c>
      <c r="J82" t="s">
        <v>3458</v>
      </c>
    </row>
    <row r="83" spans="1:10" x14ac:dyDescent="0.35">
      <c r="A83" t="s">
        <v>0</v>
      </c>
      <c r="B83">
        <v>4</v>
      </c>
      <c r="C83">
        <v>253</v>
      </c>
      <c r="D83">
        <v>100</v>
      </c>
      <c r="E83" t="s">
        <v>1</v>
      </c>
      <c r="F83">
        <v>0</v>
      </c>
      <c r="G83">
        <v>0</v>
      </c>
      <c r="H83" t="s">
        <v>13796</v>
      </c>
      <c r="I83" t="s">
        <v>86</v>
      </c>
      <c r="J83" t="s">
        <v>3458</v>
      </c>
    </row>
    <row r="84" spans="1:10" x14ac:dyDescent="0.35">
      <c r="A84" t="s">
        <v>0</v>
      </c>
      <c r="B84">
        <v>4</v>
      </c>
      <c r="C84">
        <v>253</v>
      </c>
      <c r="D84">
        <v>100</v>
      </c>
      <c r="E84" t="s">
        <v>1</v>
      </c>
      <c r="F84">
        <v>0</v>
      </c>
      <c r="G84">
        <v>0</v>
      </c>
      <c r="H84" t="s">
        <v>13796</v>
      </c>
      <c r="I84" t="s">
        <v>87</v>
      </c>
      <c r="J84" t="s">
        <v>3458</v>
      </c>
    </row>
    <row r="85" spans="1:10" x14ac:dyDescent="0.35">
      <c r="A85" t="s">
        <v>0</v>
      </c>
      <c r="B85">
        <v>4</v>
      </c>
      <c r="C85">
        <v>253</v>
      </c>
      <c r="D85">
        <v>100</v>
      </c>
      <c r="E85" t="s">
        <v>1</v>
      </c>
      <c r="F85">
        <v>0</v>
      </c>
      <c r="G85">
        <v>0</v>
      </c>
      <c r="H85" t="s">
        <v>13796</v>
      </c>
      <c r="I85" t="s">
        <v>88</v>
      </c>
      <c r="J85" t="s">
        <v>3458</v>
      </c>
    </row>
    <row r="86" spans="1:10" x14ac:dyDescent="0.35">
      <c r="A86" t="s">
        <v>0</v>
      </c>
      <c r="B86">
        <v>4</v>
      </c>
      <c r="C86">
        <v>253</v>
      </c>
      <c r="D86">
        <v>100</v>
      </c>
      <c r="E86" t="s">
        <v>1</v>
      </c>
      <c r="F86">
        <v>0</v>
      </c>
      <c r="G86">
        <v>0</v>
      </c>
      <c r="H86" t="s">
        <v>13796</v>
      </c>
      <c r="I86" t="s">
        <v>89</v>
      </c>
      <c r="J86" t="s">
        <v>3458</v>
      </c>
    </row>
    <row r="87" spans="1:10" x14ac:dyDescent="0.35">
      <c r="A87" t="s">
        <v>0</v>
      </c>
      <c r="B87">
        <v>4</v>
      </c>
      <c r="C87">
        <v>253</v>
      </c>
      <c r="D87">
        <v>100</v>
      </c>
      <c r="E87" t="s">
        <v>1</v>
      </c>
      <c r="F87">
        <v>0</v>
      </c>
      <c r="G87">
        <v>0</v>
      </c>
      <c r="H87" t="s">
        <v>13796</v>
      </c>
      <c r="I87" t="s">
        <v>90</v>
      </c>
      <c r="J87" t="s">
        <v>3458</v>
      </c>
    </row>
    <row r="88" spans="1:10" x14ac:dyDescent="0.35">
      <c r="A88" t="s">
        <v>0</v>
      </c>
      <c r="B88">
        <v>4</v>
      </c>
      <c r="C88">
        <v>253</v>
      </c>
      <c r="D88">
        <v>100</v>
      </c>
      <c r="E88" t="s">
        <v>1</v>
      </c>
      <c r="F88">
        <v>0</v>
      </c>
      <c r="G88">
        <v>0</v>
      </c>
      <c r="H88" t="s">
        <v>13796</v>
      </c>
      <c r="I88" t="s">
        <v>91</v>
      </c>
      <c r="J88" t="s">
        <v>3458</v>
      </c>
    </row>
    <row r="89" spans="1:10" x14ac:dyDescent="0.35">
      <c r="A89" t="s">
        <v>0</v>
      </c>
      <c r="B89">
        <v>4</v>
      </c>
      <c r="C89">
        <v>253</v>
      </c>
      <c r="D89">
        <v>100</v>
      </c>
      <c r="E89" t="s">
        <v>1</v>
      </c>
      <c r="F89">
        <v>0</v>
      </c>
      <c r="G89">
        <v>0</v>
      </c>
      <c r="H89" t="s">
        <v>13796</v>
      </c>
      <c r="I89" t="s">
        <v>92</v>
      </c>
      <c r="J89" t="s">
        <v>3458</v>
      </c>
    </row>
    <row r="90" spans="1:10" x14ac:dyDescent="0.35">
      <c r="A90" t="s">
        <v>0</v>
      </c>
      <c r="B90">
        <v>4</v>
      </c>
      <c r="C90">
        <v>253</v>
      </c>
      <c r="D90">
        <v>100</v>
      </c>
      <c r="E90" t="s">
        <v>1</v>
      </c>
      <c r="F90">
        <v>0</v>
      </c>
      <c r="G90">
        <v>0</v>
      </c>
      <c r="H90" t="s">
        <v>13796</v>
      </c>
      <c r="I90" t="s">
        <v>93</v>
      </c>
      <c r="J90" t="s">
        <v>3458</v>
      </c>
    </row>
    <row r="91" spans="1:10" x14ac:dyDescent="0.35">
      <c r="A91" t="s">
        <v>0</v>
      </c>
      <c r="B91">
        <v>4</v>
      </c>
      <c r="C91">
        <v>253</v>
      </c>
      <c r="D91">
        <v>100</v>
      </c>
      <c r="E91" t="s">
        <v>1</v>
      </c>
      <c r="F91">
        <v>0</v>
      </c>
      <c r="G91">
        <v>0</v>
      </c>
      <c r="H91" t="s">
        <v>13796</v>
      </c>
      <c r="I91" t="s">
        <v>94</v>
      </c>
      <c r="J91" t="s">
        <v>3458</v>
      </c>
    </row>
    <row r="92" spans="1:10" x14ac:dyDescent="0.35">
      <c r="A92" t="s">
        <v>0</v>
      </c>
      <c r="B92">
        <v>4</v>
      </c>
      <c r="C92">
        <v>253</v>
      </c>
      <c r="D92">
        <v>100</v>
      </c>
      <c r="E92" t="s">
        <v>1</v>
      </c>
      <c r="F92">
        <v>0</v>
      </c>
      <c r="G92">
        <v>0</v>
      </c>
      <c r="H92" t="s">
        <v>13796</v>
      </c>
      <c r="I92" t="s">
        <v>96</v>
      </c>
      <c r="J92" t="s">
        <v>3458</v>
      </c>
    </row>
    <row r="93" spans="1:10" x14ac:dyDescent="0.35">
      <c r="A93" t="s">
        <v>0</v>
      </c>
      <c r="B93">
        <v>4</v>
      </c>
      <c r="C93">
        <v>253</v>
      </c>
      <c r="D93">
        <v>100</v>
      </c>
      <c r="E93" t="s">
        <v>1</v>
      </c>
      <c r="F93">
        <v>0</v>
      </c>
      <c r="G93">
        <v>0</v>
      </c>
      <c r="H93" t="s">
        <v>13796</v>
      </c>
      <c r="I93" t="s">
        <v>95</v>
      </c>
      <c r="J93" t="s">
        <v>3458</v>
      </c>
    </row>
    <row r="94" spans="1:10" x14ac:dyDescent="0.35">
      <c r="A94" t="s">
        <v>0</v>
      </c>
      <c r="B94">
        <v>4</v>
      </c>
      <c r="C94">
        <v>253</v>
      </c>
      <c r="D94">
        <v>100</v>
      </c>
      <c r="E94" t="s">
        <v>1</v>
      </c>
      <c r="F94">
        <v>0</v>
      </c>
      <c r="G94">
        <v>0</v>
      </c>
      <c r="H94" t="s">
        <v>13796</v>
      </c>
      <c r="I94" t="s">
        <v>98</v>
      </c>
      <c r="J94" t="s">
        <v>3458</v>
      </c>
    </row>
    <row r="95" spans="1:10" x14ac:dyDescent="0.35">
      <c r="A95" t="s">
        <v>0</v>
      </c>
      <c r="B95">
        <v>4</v>
      </c>
      <c r="C95">
        <v>253</v>
      </c>
      <c r="D95">
        <v>100</v>
      </c>
      <c r="E95" t="s">
        <v>1</v>
      </c>
      <c r="F95">
        <v>0</v>
      </c>
      <c r="G95">
        <v>0</v>
      </c>
      <c r="H95" t="s">
        <v>13796</v>
      </c>
      <c r="I95" t="s">
        <v>97</v>
      </c>
      <c r="J95" t="s">
        <v>3458</v>
      </c>
    </row>
    <row r="96" spans="1:10" x14ac:dyDescent="0.35">
      <c r="A96" t="s">
        <v>0</v>
      </c>
      <c r="B96">
        <v>4</v>
      </c>
      <c r="C96">
        <v>253</v>
      </c>
      <c r="D96">
        <v>100</v>
      </c>
      <c r="E96" t="s">
        <v>1</v>
      </c>
      <c r="F96">
        <v>0</v>
      </c>
      <c r="G96">
        <v>0</v>
      </c>
      <c r="H96" t="s">
        <v>13796</v>
      </c>
      <c r="I96" t="s">
        <v>99</v>
      </c>
      <c r="J96" t="s">
        <v>3458</v>
      </c>
    </row>
    <row r="97" spans="1:10" x14ac:dyDescent="0.35">
      <c r="A97" t="s">
        <v>0</v>
      </c>
      <c r="B97">
        <v>4</v>
      </c>
      <c r="C97">
        <v>253</v>
      </c>
      <c r="D97">
        <v>100</v>
      </c>
      <c r="E97" t="s">
        <v>1</v>
      </c>
      <c r="F97">
        <v>0</v>
      </c>
      <c r="G97">
        <v>0</v>
      </c>
      <c r="H97" t="s">
        <v>13796</v>
      </c>
      <c r="I97" t="s">
        <v>100</v>
      </c>
      <c r="J97" t="s">
        <v>3458</v>
      </c>
    </row>
    <row r="98" spans="1:10" x14ac:dyDescent="0.35">
      <c r="A98" t="s">
        <v>0</v>
      </c>
      <c r="B98">
        <v>4</v>
      </c>
      <c r="C98">
        <v>253</v>
      </c>
      <c r="D98">
        <v>100</v>
      </c>
      <c r="E98" t="s">
        <v>1</v>
      </c>
      <c r="F98">
        <v>0</v>
      </c>
      <c r="G98">
        <v>0</v>
      </c>
      <c r="H98" t="s">
        <v>13796</v>
      </c>
      <c r="I98" t="s">
        <v>101</v>
      </c>
      <c r="J98" t="s">
        <v>3458</v>
      </c>
    </row>
    <row r="99" spans="1:10" x14ac:dyDescent="0.35">
      <c r="A99" t="s">
        <v>0</v>
      </c>
      <c r="B99">
        <v>4</v>
      </c>
      <c r="C99">
        <v>253</v>
      </c>
      <c r="D99">
        <v>100</v>
      </c>
      <c r="E99" t="s">
        <v>1</v>
      </c>
      <c r="F99">
        <v>0</v>
      </c>
      <c r="G99">
        <v>0</v>
      </c>
      <c r="H99" t="s">
        <v>13796</v>
      </c>
      <c r="I99" t="s">
        <v>102</v>
      </c>
      <c r="J99" t="s">
        <v>3458</v>
      </c>
    </row>
    <row r="100" spans="1:10" x14ac:dyDescent="0.35">
      <c r="A100" t="s">
        <v>0</v>
      </c>
      <c r="B100">
        <v>4</v>
      </c>
      <c r="C100">
        <v>253</v>
      </c>
      <c r="D100">
        <v>100</v>
      </c>
      <c r="E100" t="s">
        <v>1</v>
      </c>
      <c r="F100">
        <v>0</v>
      </c>
      <c r="G100">
        <v>0</v>
      </c>
      <c r="H100" t="s">
        <v>13796</v>
      </c>
      <c r="I100" t="s">
        <v>103</v>
      </c>
      <c r="J100" t="s">
        <v>3458</v>
      </c>
    </row>
    <row r="101" spans="1:10" x14ac:dyDescent="0.35">
      <c r="A101" t="s">
        <v>0</v>
      </c>
      <c r="B101">
        <v>4</v>
      </c>
      <c r="C101">
        <v>253</v>
      </c>
      <c r="D101">
        <v>100</v>
      </c>
      <c r="E101" t="s">
        <v>1</v>
      </c>
      <c r="F101">
        <v>0</v>
      </c>
      <c r="G101">
        <v>0</v>
      </c>
      <c r="H101" t="s">
        <v>13796</v>
      </c>
      <c r="I101" t="s">
        <v>104</v>
      </c>
      <c r="J101" t="s">
        <v>3458</v>
      </c>
    </row>
    <row r="102" spans="1:10" x14ac:dyDescent="0.35">
      <c r="A102" t="s">
        <v>0</v>
      </c>
      <c r="B102">
        <v>4</v>
      </c>
      <c r="C102">
        <v>253</v>
      </c>
      <c r="D102">
        <v>100</v>
      </c>
      <c r="E102" t="s">
        <v>1</v>
      </c>
      <c r="F102">
        <v>0</v>
      </c>
      <c r="G102">
        <v>0</v>
      </c>
      <c r="H102" t="s">
        <v>13796</v>
      </c>
      <c r="I102" t="s">
        <v>105</v>
      </c>
      <c r="J102" t="s">
        <v>3458</v>
      </c>
    </row>
    <row r="103" spans="1:10" x14ac:dyDescent="0.35">
      <c r="A103" t="s">
        <v>0</v>
      </c>
      <c r="B103">
        <v>4</v>
      </c>
      <c r="C103">
        <v>253</v>
      </c>
      <c r="D103">
        <v>100</v>
      </c>
      <c r="E103" t="s">
        <v>1</v>
      </c>
      <c r="F103">
        <v>0</v>
      </c>
      <c r="G103">
        <v>0</v>
      </c>
      <c r="H103" t="s">
        <v>13796</v>
      </c>
      <c r="I103" t="s">
        <v>106</v>
      </c>
      <c r="J103" t="s">
        <v>3458</v>
      </c>
    </row>
    <row r="104" spans="1:10" x14ac:dyDescent="0.35">
      <c r="A104" t="s">
        <v>0</v>
      </c>
      <c r="B104">
        <v>4</v>
      </c>
      <c r="C104">
        <v>253</v>
      </c>
      <c r="D104">
        <v>100</v>
      </c>
      <c r="E104" t="s">
        <v>1</v>
      </c>
      <c r="F104">
        <v>0</v>
      </c>
      <c r="G104">
        <v>0</v>
      </c>
      <c r="H104" t="s">
        <v>13796</v>
      </c>
      <c r="I104" t="s">
        <v>107</v>
      </c>
      <c r="J104" t="s">
        <v>3458</v>
      </c>
    </row>
    <row r="105" spans="1:10" x14ac:dyDescent="0.35">
      <c r="A105" t="s">
        <v>0</v>
      </c>
      <c r="B105">
        <v>4</v>
      </c>
      <c r="C105">
        <v>253</v>
      </c>
      <c r="D105">
        <v>100</v>
      </c>
      <c r="E105" t="s">
        <v>1</v>
      </c>
      <c r="F105">
        <v>0</v>
      </c>
      <c r="G105">
        <v>0</v>
      </c>
      <c r="H105" t="s">
        <v>13796</v>
      </c>
      <c r="I105" t="s">
        <v>108</v>
      </c>
      <c r="J105" t="s">
        <v>3458</v>
      </c>
    </row>
    <row r="106" spans="1:10" x14ac:dyDescent="0.35">
      <c r="A106" t="s">
        <v>0</v>
      </c>
      <c r="B106">
        <v>4</v>
      </c>
      <c r="C106">
        <v>253</v>
      </c>
      <c r="D106">
        <v>100</v>
      </c>
      <c r="E106" t="s">
        <v>1</v>
      </c>
      <c r="F106">
        <v>0</v>
      </c>
      <c r="G106">
        <v>0</v>
      </c>
      <c r="H106" t="s">
        <v>13796</v>
      </c>
      <c r="I106" t="s">
        <v>109</v>
      </c>
      <c r="J106" t="s">
        <v>3458</v>
      </c>
    </row>
    <row r="107" spans="1:10" x14ac:dyDescent="0.35">
      <c r="A107" t="s">
        <v>0</v>
      </c>
      <c r="B107">
        <v>4</v>
      </c>
      <c r="C107">
        <v>253</v>
      </c>
      <c r="D107">
        <v>100</v>
      </c>
      <c r="E107" t="s">
        <v>1</v>
      </c>
      <c r="F107">
        <v>0</v>
      </c>
      <c r="G107">
        <v>0</v>
      </c>
      <c r="H107" t="s">
        <v>13796</v>
      </c>
      <c r="I107" t="s">
        <v>110</v>
      </c>
      <c r="J107" t="s">
        <v>3458</v>
      </c>
    </row>
    <row r="108" spans="1:10" x14ac:dyDescent="0.35">
      <c r="A108" t="s">
        <v>0</v>
      </c>
      <c r="B108">
        <v>4</v>
      </c>
      <c r="C108">
        <v>253</v>
      </c>
      <c r="D108">
        <v>100</v>
      </c>
      <c r="E108" t="s">
        <v>1</v>
      </c>
      <c r="F108">
        <v>0</v>
      </c>
      <c r="G108">
        <v>0</v>
      </c>
      <c r="H108" t="s">
        <v>13796</v>
      </c>
      <c r="I108" t="s">
        <v>111</v>
      </c>
      <c r="J108" t="s">
        <v>3458</v>
      </c>
    </row>
    <row r="109" spans="1:10" x14ac:dyDescent="0.35">
      <c r="A109" t="s">
        <v>0</v>
      </c>
      <c r="B109">
        <v>4</v>
      </c>
      <c r="C109">
        <v>253</v>
      </c>
      <c r="D109">
        <v>100</v>
      </c>
      <c r="E109" t="s">
        <v>1</v>
      </c>
      <c r="F109">
        <v>0</v>
      </c>
      <c r="G109">
        <v>0</v>
      </c>
      <c r="H109" t="s">
        <v>13796</v>
      </c>
      <c r="I109" t="s">
        <v>112</v>
      </c>
      <c r="J109" t="s">
        <v>3458</v>
      </c>
    </row>
    <row r="110" spans="1:10" x14ac:dyDescent="0.35">
      <c r="A110" t="s">
        <v>0</v>
      </c>
      <c r="B110">
        <v>4</v>
      </c>
      <c r="C110">
        <v>253</v>
      </c>
      <c r="D110">
        <v>100</v>
      </c>
      <c r="E110" t="s">
        <v>1</v>
      </c>
      <c r="F110">
        <v>0</v>
      </c>
      <c r="G110">
        <v>0</v>
      </c>
      <c r="H110" t="s">
        <v>13796</v>
      </c>
      <c r="I110" t="s">
        <v>113</v>
      </c>
      <c r="J110" t="s">
        <v>3458</v>
      </c>
    </row>
    <row r="111" spans="1:10" x14ac:dyDescent="0.35">
      <c r="A111" t="s">
        <v>0</v>
      </c>
      <c r="B111">
        <v>4</v>
      </c>
      <c r="C111">
        <v>253</v>
      </c>
      <c r="D111">
        <v>100</v>
      </c>
      <c r="E111" t="s">
        <v>1</v>
      </c>
      <c r="F111">
        <v>0</v>
      </c>
      <c r="G111">
        <v>0</v>
      </c>
      <c r="H111" t="s">
        <v>13796</v>
      </c>
      <c r="I111" t="s">
        <v>114</v>
      </c>
      <c r="J111" t="s">
        <v>3458</v>
      </c>
    </row>
    <row r="112" spans="1:10" x14ac:dyDescent="0.35">
      <c r="A112" t="s">
        <v>0</v>
      </c>
      <c r="B112">
        <v>4</v>
      </c>
      <c r="C112">
        <v>253</v>
      </c>
      <c r="D112">
        <v>100</v>
      </c>
      <c r="E112" t="s">
        <v>1</v>
      </c>
      <c r="F112">
        <v>0</v>
      </c>
      <c r="G112">
        <v>0</v>
      </c>
      <c r="H112" t="s">
        <v>13796</v>
      </c>
      <c r="I112" t="s">
        <v>115</v>
      </c>
      <c r="J112" t="s">
        <v>3458</v>
      </c>
    </row>
    <row r="113" spans="1:10" x14ac:dyDescent="0.35">
      <c r="A113" t="s">
        <v>0</v>
      </c>
      <c r="B113">
        <v>4</v>
      </c>
      <c r="C113">
        <v>253</v>
      </c>
      <c r="D113">
        <v>100</v>
      </c>
      <c r="E113" t="s">
        <v>1</v>
      </c>
      <c r="F113">
        <v>0</v>
      </c>
      <c r="G113">
        <v>0</v>
      </c>
      <c r="H113" t="s">
        <v>13796</v>
      </c>
      <c r="I113" t="s">
        <v>116</v>
      </c>
      <c r="J113" t="s">
        <v>3458</v>
      </c>
    </row>
    <row r="114" spans="1:10" x14ac:dyDescent="0.35">
      <c r="A114" t="s">
        <v>0</v>
      </c>
      <c r="B114">
        <v>4</v>
      </c>
      <c r="C114">
        <v>253</v>
      </c>
      <c r="D114">
        <v>100</v>
      </c>
      <c r="E114" t="s">
        <v>1</v>
      </c>
      <c r="F114">
        <v>0</v>
      </c>
      <c r="G114">
        <v>0</v>
      </c>
      <c r="H114" t="s">
        <v>13796</v>
      </c>
      <c r="I114" t="s">
        <v>117</v>
      </c>
      <c r="J114" t="s">
        <v>3458</v>
      </c>
    </row>
    <row r="115" spans="1:10" x14ac:dyDescent="0.35">
      <c r="A115" t="s">
        <v>0</v>
      </c>
      <c r="B115">
        <v>4</v>
      </c>
      <c r="C115">
        <v>253</v>
      </c>
      <c r="D115">
        <v>100</v>
      </c>
      <c r="E115" t="s">
        <v>1</v>
      </c>
      <c r="F115">
        <v>0</v>
      </c>
      <c r="G115">
        <v>0</v>
      </c>
      <c r="H115" t="s">
        <v>13796</v>
      </c>
      <c r="I115" t="s">
        <v>118</v>
      </c>
      <c r="J115" t="s">
        <v>3458</v>
      </c>
    </row>
    <row r="116" spans="1:10" x14ac:dyDescent="0.35">
      <c r="A116" t="s">
        <v>0</v>
      </c>
      <c r="B116">
        <v>4</v>
      </c>
      <c r="C116">
        <v>253</v>
      </c>
      <c r="D116">
        <v>100</v>
      </c>
      <c r="E116" t="s">
        <v>1</v>
      </c>
      <c r="F116">
        <v>0</v>
      </c>
      <c r="G116">
        <v>0</v>
      </c>
      <c r="H116" t="s">
        <v>13796</v>
      </c>
      <c r="I116" t="s">
        <v>119</v>
      </c>
      <c r="J116" t="s">
        <v>3458</v>
      </c>
    </row>
    <row r="117" spans="1:10" x14ac:dyDescent="0.35">
      <c r="A117" t="s">
        <v>0</v>
      </c>
      <c r="B117">
        <v>4</v>
      </c>
      <c r="C117">
        <v>253</v>
      </c>
      <c r="D117">
        <v>100</v>
      </c>
      <c r="E117" t="s">
        <v>1</v>
      </c>
      <c r="F117">
        <v>0</v>
      </c>
      <c r="G117">
        <v>0</v>
      </c>
      <c r="H117" t="s">
        <v>13796</v>
      </c>
      <c r="I117" t="s">
        <v>120</v>
      </c>
      <c r="J117" t="s">
        <v>3458</v>
      </c>
    </row>
    <row r="118" spans="1:10" x14ac:dyDescent="0.35">
      <c r="A118" t="s">
        <v>0</v>
      </c>
      <c r="B118">
        <v>4</v>
      </c>
      <c r="C118">
        <v>253</v>
      </c>
      <c r="D118">
        <v>100</v>
      </c>
      <c r="E118" t="s">
        <v>1</v>
      </c>
      <c r="F118">
        <v>0</v>
      </c>
      <c r="G118">
        <v>0</v>
      </c>
      <c r="H118" t="s">
        <v>13796</v>
      </c>
      <c r="I118" t="s">
        <v>121</v>
      </c>
      <c r="J118" t="s">
        <v>3458</v>
      </c>
    </row>
    <row r="119" spans="1:10" x14ac:dyDescent="0.35">
      <c r="A119" t="s">
        <v>0</v>
      </c>
      <c r="B119">
        <v>4</v>
      </c>
      <c r="C119">
        <v>253</v>
      </c>
      <c r="D119">
        <v>100</v>
      </c>
      <c r="E119" t="s">
        <v>1</v>
      </c>
      <c r="F119">
        <v>0</v>
      </c>
      <c r="G119">
        <v>0</v>
      </c>
      <c r="H119" t="s">
        <v>13796</v>
      </c>
      <c r="I119" t="s">
        <v>122</v>
      </c>
      <c r="J119" t="s">
        <v>3458</v>
      </c>
    </row>
    <row r="120" spans="1:10" x14ac:dyDescent="0.35">
      <c r="A120" t="s">
        <v>0</v>
      </c>
      <c r="B120">
        <v>4</v>
      </c>
      <c r="C120">
        <v>253</v>
      </c>
      <c r="D120">
        <v>100</v>
      </c>
      <c r="E120" t="s">
        <v>1</v>
      </c>
      <c r="F120">
        <v>0</v>
      </c>
      <c r="G120">
        <v>0</v>
      </c>
      <c r="H120" t="s">
        <v>13796</v>
      </c>
      <c r="I120" t="s">
        <v>123</v>
      </c>
      <c r="J120" t="s">
        <v>3458</v>
      </c>
    </row>
    <row r="121" spans="1:10" x14ac:dyDescent="0.35">
      <c r="A121" t="s">
        <v>0</v>
      </c>
      <c r="B121">
        <v>4</v>
      </c>
      <c r="C121">
        <v>253</v>
      </c>
      <c r="D121">
        <v>100</v>
      </c>
      <c r="E121" t="s">
        <v>1</v>
      </c>
      <c r="F121">
        <v>0</v>
      </c>
      <c r="G121">
        <v>0</v>
      </c>
      <c r="H121" t="s">
        <v>13796</v>
      </c>
      <c r="I121" t="s">
        <v>124</v>
      </c>
      <c r="J121" t="s">
        <v>3458</v>
      </c>
    </row>
    <row r="122" spans="1:10" x14ac:dyDescent="0.35">
      <c r="A122" t="s">
        <v>0</v>
      </c>
      <c r="B122">
        <v>4</v>
      </c>
      <c r="C122">
        <v>253</v>
      </c>
      <c r="D122">
        <v>100</v>
      </c>
      <c r="E122" t="s">
        <v>1</v>
      </c>
      <c r="F122">
        <v>0</v>
      </c>
      <c r="G122">
        <v>0</v>
      </c>
      <c r="H122" t="s">
        <v>13796</v>
      </c>
      <c r="I122" t="s">
        <v>125</v>
      </c>
      <c r="J122" t="s">
        <v>3458</v>
      </c>
    </row>
    <row r="123" spans="1:10" x14ac:dyDescent="0.35">
      <c r="A123" t="s">
        <v>0</v>
      </c>
      <c r="B123">
        <v>4</v>
      </c>
      <c r="C123">
        <v>253</v>
      </c>
      <c r="D123">
        <v>100</v>
      </c>
      <c r="E123" t="s">
        <v>1</v>
      </c>
      <c r="F123">
        <v>0</v>
      </c>
      <c r="G123">
        <v>0</v>
      </c>
      <c r="H123" t="s">
        <v>13796</v>
      </c>
      <c r="I123" t="s">
        <v>126</v>
      </c>
      <c r="J123" t="s">
        <v>3458</v>
      </c>
    </row>
    <row r="124" spans="1:10" x14ac:dyDescent="0.35">
      <c r="A124" t="s">
        <v>0</v>
      </c>
      <c r="B124">
        <v>4</v>
      </c>
      <c r="C124">
        <v>253</v>
      </c>
      <c r="D124">
        <v>100</v>
      </c>
      <c r="E124" t="s">
        <v>1</v>
      </c>
      <c r="F124">
        <v>0</v>
      </c>
      <c r="G124">
        <v>0</v>
      </c>
      <c r="H124" t="s">
        <v>13796</v>
      </c>
      <c r="I124" t="s">
        <v>127</v>
      </c>
      <c r="J124" t="s">
        <v>3458</v>
      </c>
    </row>
    <row r="125" spans="1:10" x14ac:dyDescent="0.35">
      <c r="A125" t="s">
        <v>0</v>
      </c>
      <c r="B125">
        <v>4</v>
      </c>
      <c r="C125">
        <v>253</v>
      </c>
      <c r="D125">
        <v>100</v>
      </c>
      <c r="E125" t="s">
        <v>1</v>
      </c>
      <c r="F125">
        <v>0</v>
      </c>
      <c r="G125">
        <v>0</v>
      </c>
      <c r="H125" t="s">
        <v>13796</v>
      </c>
      <c r="I125" t="s">
        <v>128</v>
      </c>
      <c r="J125" t="s">
        <v>3458</v>
      </c>
    </row>
    <row r="126" spans="1:10" x14ac:dyDescent="0.35">
      <c r="A126" t="s">
        <v>0</v>
      </c>
      <c r="B126">
        <v>4</v>
      </c>
      <c r="C126">
        <v>253</v>
      </c>
      <c r="D126">
        <v>100</v>
      </c>
      <c r="E126" t="s">
        <v>1</v>
      </c>
      <c r="F126">
        <v>0</v>
      </c>
      <c r="G126">
        <v>0</v>
      </c>
      <c r="H126" t="s">
        <v>13796</v>
      </c>
      <c r="I126" t="s">
        <v>129</v>
      </c>
      <c r="J126" t="s">
        <v>3458</v>
      </c>
    </row>
    <row r="127" spans="1:10" x14ac:dyDescent="0.35">
      <c r="A127" t="s">
        <v>0</v>
      </c>
      <c r="B127">
        <v>4</v>
      </c>
      <c r="C127">
        <v>253</v>
      </c>
      <c r="D127">
        <v>100</v>
      </c>
      <c r="E127" t="s">
        <v>1</v>
      </c>
      <c r="F127">
        <v>0</v>
      </c>
      <c r="G127">
        <v>0</v>
      </c>
      <c r="H127" t="s">
        <v>13796</v>
      </c>
      <c r="I127" t="s">
        <v>130</v>
      </c>
      <c r="J127" t="s">
        <v>3458</v>
      </c>
    </row>
    <row r="128" spans="1:10" x14ac:dyDescent="0.35">
      <c r="A128" t="s">
        <v>0</v>
      </c>
      <c r="B128">
        <v>4</v>
      </c>
      <c r="C128">
        <v>253</v>
      </c>
      <c r="D128">
        <v>100</v>
      </c>
      <c r="E128" t="s">
        <v>1</v>
      </c>
      <c r="F128">
        <v>0</v>
      </c>
      <c r="G128">
        <v>0</v>
      </c>
      <c r="H128" t="s">
        <v>13796</v>
      </c>
      <c r="I128" t="s">
        <v>131</v>
      </c>
      <c r="J128" t="s">
        <v>3458</v>
      </c>
    </row>
    <row r="129" spans="1:10" x14ac:dyDescent="0.35">
      <c r="A129" t="s">
        <v>0</v>
      </c>
      <c r="B129">
        <v>4</v>
      </c>
      <c r="C129">
        <v>253</v>
      </c>
      <c r="D129">
        <v>100</v>
      </c>
      <c r="E129" t="s">
        <v>1</v>
      </c>
      <c r="F129">
        <v>0</v>
      </c>
      <c r="G129">
        <v>0</v>
      </c>
      <c r="H129" t="s">
        <v>13796</v>
      </c>
      <c r="I129" t="s">
        <v>132</v>
      </c>
      <c r="J129" t="s">
        <v>3458</v>
      </c>
    </row>
    <row r="130" spans="1:10" x14ac:dyDescent="0.35">
      <c r="A130" t="s">
        <v>0</v>
      </c>
      <c r="B130">
        <v>4</v>
      </c>
      <c r="C130">
        <v>253</v>
      </c>
      <c r="D130">
        <v>100</v>
      </c>
      <c r="E130" t="s">
        <v>1</v>
      </c>
      <c r="F130">
        <v>0</v>
      </c>
      <c r="G130">
        <v>0</v>
      </c>
      <c r="H130" t="s">
        <v>13796</v>
      </c>
      <c r="I130" t="s">
        <v>133</v>
      </c>
      <c r="J130" t="s">
        <v>3458</v>
      </c>
    </row>
    <row r="131" spans="1:10" x14ac:dyDescent="0.35">
      <c r="A131" t="s">
        <v>0</v>
      </c>
      <c r="B131">
        <v>4</v>
      </c>
      <c r="C131">
        <v>253</v>
      </c>
      <c r="D131">
        <v>100</v>
      </c>
      <c r="E131" t="s">
        <v>1</v>
      </c>
      <c r="F131">
        <v>0</v>
      </c>
      <c r="G131">
        <v>0</v>
      </c>
      <c r="H131" t="s">
        <v>13796</v>
      </c>
      <c r="I131" t="s">
        <v>134</v>
      </c>
      <c r="J131" t="s">
        <v>3458</v>
      </c>
    </row>
    <row r="132" spans="1:10" x14ac:dyDescent="0.35">
      <c r="A132" t="s">
        <v>0</v>
      </c>
      <c r="B132">
        <v>4</v>
      </c>
      <c r="C132">
        <v>253</v>
      </c>
      <c r="D132">
        <v>100</v>
      </c>
      <c r="E132" t="s">
        <v>1</v>
      </c>
      <c r="F132">
        <v>0</v>
      </c>
      <c r="G132">
        <v>0</v>
      </c>
      <c r="H132" t="s">
        <v>13796</v>
      </c>
      <c r="I132" t="s">
        <v>135</v>
      </c>
      <c r="J132" t="s">
        <v>3458</v>
      </c>
    </row>
    <row r="133" spans="1:10" x14ac:dyDescent="0.35">
      <c r="A133" t="s">
        <v>0</v>
      </c>
      <c r="B133">
        <v>4</v>
      </c>
      <c r="C133">
        <v>253</v>
      </c>
      <c r="D133">
        <v>100</v>
      </c>
      <c r="E133" t="s">
        <v>1</v>
      </c>
      <c r="F133">
        <v>0</v>
      </c>
      <c r="G133">
        <v>0</v>
      </c>
      <c r="H133" t="s">
        <v>13796</v>
      </c>
      <c r="I133" t="s">
        <v>136</v>
      </c>
      <c r="J133" t="s">
        <v>3458</v>
      </c>
    </row>
    <row r="134" spans="1:10" x14ac:dyDescent="0.35">
      <c r="A134" t="s">
        <v>0</v>
      </c>
      <c r="B134">
        <v>4</v>
      </c>
      <c r="C134">
        <v>253</v>
      </c>
      <c r="D134">
        <v>100</v>
      </c>
      <c r="E134" t="s">
        <v>1</v>
      </c>
      <c r="F134">
        <v>0</v>
      </c>
      <c r="G134">
        <v>0</v>
      </c>
      <c r="H134" t="s">
        <v>13796</v>
      </c>
      <c r="I134" t="s">
        <v>137</v>
      </c>
      <c r="J134" t="s">
        <v>3458</v>
      </c>
    </row>
    <row r="135" spans="1:10" x14ac:dyDescent="0.35">
      <c r="A135" t="s">
        <v>0</v>
      </c>
      <c r="B135">
        <v>4</v>
      </c>
      <c r="C135">
        <v>253</v>
      </c>
      <c r="D135">
        <v>100</v>
      </c>
      <c r="E135" t="s">
        <v>1</v>
      </c>
      <c r="F135">
        <v>0</v>
      </c>
      <c r="G135">
        <v>0</v>
      </c>
      <c r="H135" t="s">
        <v>13796</v>
      </c>
      <c r="I135" t="s">
        <v>139</v>
      </c>
      <c r="J135" t="s">
        <v>3458</v>
      </c>
    </row>
    <row r="136" spans="1:10" x14ac:dyDescent="0.35">
      <c r="A136" t="s">
        <v>0</v>
      </c>
      <c r="B136">
        <v>4</v>
      </c>
      <c r="C136">
        <v>253</v>
      </c>
      <c r="D136">
        <v>100</v>
      </c>
      <c r="E136" t="s">
        <v>1</v>
      </c>
      <c r="F136">
        <v>0</v>
      </c>
      <c r="G136">
        <v>0</v>
      </c>
      <c r="H136" t="s">
        <v>13796</v>
      </c>
      <c r="I136" t="s">
        <v>138</v>
      </c>
      <c r="J136" t="s">
        <v>3458</v>
      </c>
    </row>
    <row r="137" spans="1:10" x14ac:dyDescent="0.35">
      <c r="A137" t="s">
        <v>0</v>
      </c>
      <c r="B137">
        <v>4</v>
      </c>
      <c r="C137">
        <v>253</v>
      </c>
      <c r="D137">
        <v>100</v>
      </c>
      <c r="E137" t="s">
        <v>1</v>
      </c>
      <c r="F137">
        <v>0</v>
      </c>
      <c r="G137">
        <v>0</v>
      </c>
      <c r="H137" t="s">
        <v>13796</v>
      </c>
      <c r="I137" t="s">
        <v>140</v>
      </c>
      <c r="J137" t="s">
        <v>3458</v>
      </c>
    </row>
    <row r="138" spans="1:10" x14ac:dyDescent="0.35">
      <c r="A138" t="s">
        <v>0</v>
      </c>
      <c r="B138">
        <v>4</v>
      </c>
      <c r="C138">
        <v>253</v>
      </c>
      <c r="D138">
        <v>100</v>
      </c>
      <c r="E138" t="s">
        <v>1</v>
      </c>
      <c r="F138">
        <v>0</v>
      </c>
      <c r="G138">
        <v>0</v>
      </c>
      <c r="H138" t="s">
        <v>13796</v>
      </c>
      <c r="I138" t="s">
        <v>141</v>
      </c>
      <c r="J138" t="s">
        <v>3458</v>
      </c>
    </row>
    <row r="139" spans="1:10" x14ac:dyDescent="0.35">
      <c r="A139" t="s">
        <v>0</v>
      </c>
      <c r="B139">
        <v>4</v>
      </c>
      <c r="C139">
        <v>253</v>
      </c>
      <c r="D139">
        <v>100</v>
      </c>
      <c r="E139" t="s">
        <v>1</v>
      </c>
      <c r="F139">
        <v>0</v>
      </c>
      <c r="G139">
        <v>0</v>
      </c>
      <c r="H139" t="s">
        <v>13796</v>
      </c>
      <c r="I139" t="s">
        <v>142</v>
      </c>
      <c r="J139" t="s">
        <v>3458</v>
      </c>
    </row>
    <row r="140" spans="1:10" x14ac:dyDescent="0.35">
      <c r="A140" t="s">
        <v>0</v>
      </c>
      <c r="B140">
        <v>4</v>
      </c>
      <c r="C140">
        <v>253</v>
      </c>
      <c r="D140">
        <v>100</v>
      </c>
      <c r="E140" t="s">
        <v>1</v>
      </c>
      <c r="F140">
        <v>0</v>
      </c>
      <c r="G140">
        <v>0</v>
      </c>
      <c r="H140" t="s">
        <v>13796</v>
      </c>
      <c r="I140" t="s">
        <v>143</v>
      </c>
      <c r="J140" t="s">
        <v>3458</v>
      </c>
    </row>
    <row r="141" spans="1:10" x14ac:dyDescent="0.35">
      <c r="A141" t="s">
        <v>0</v>
      </c>
      <c r="B141">
        <v>4</v>
      </c>
      <c r="C141">
        <v>253</v>
      </c>
      <c r="D141">
        <v>100</v>
      </c>
      <c r="E141" t="s">
        <v>1</v>
      </c>
      <c r="F141">
        <v>0</v>
      </c>
      <c r="G141">
        <v>0</v>
      </c>
      <c r="H141" t="s">
        <v>13796</v>
      </c>
      <c r="I141" t="s">
        <v>144</v>
      </c>
      <c r="J141" t="s">
        <v>3458</v>
      </c>
    </row>
    <row r="142" spans="1:10" x14ac:dyDescent="0.35">
      <c r="A142" t="s">
        <v>0</v>
      </c>
      <c r="B142">
        <v>4</v>
      </c>
      <c r="C142">
        <v>253</v>
      </c>
      <c r="D142">
        <v>100</v>
      </c>
      <c r="E142" t="s">
        <v>1</v>
      </c>
      <c r="F142">
        <v>0</v>
      </c>
      <c r="G142">
        <v>0</v>
      </c>
      <c r="H142" t="s">
        <v>13796</v>
      </c>
      <c r="I142" t="s">
        <v>145</v>
      </c>
      <c r="J142" t="s">
        <v>3458</v>
      </c>
    </row>
    <row r="143" spans="1:10" x14ac:dyDescent="0.35">
      <c r="A143" t="s">
        <v>0</v>
      </c>
      <c r="B143">
        <v>4</v>
      </c>
      <c r="C143">
        <v>253</v>
      </c>
      <c r="D143">
        <v>100</v>
      </c>
      <c r="E143" t="s">
        <v>1</v>
      </c>
      <c r="F143">
        <v>0</v>
      </c>
      <c r="G143">
        <v>0</v>
      </c>
      <c r="H143" t="s">
        <v>13796</v>
      </c>
      <c r="I143" t="s">
        <v>146</v>
      </c>
      <c r="J143" t="s">
        <v>3458</v>
      </c>
    </row>
    <row r="144" spans="1:10" x14ac:dyDescent="0.35">
      <c r="A144" t="s">
        <v>0</v>
      </c>
      <c r="B144">
        <v>4</v>
      </c>
      <c r="C144">
        <v>253</v>
      </c>
      <c r="D144">
        <v>100</v>
      </c>
      <c r="E144" t="s">
        <v>1</v>
      </c>
      <c r="F144">
        <v>0</v>
      </c>
      <c r="G144">
        <v>0</v>
      </c>
      <c r="H144" t="s">
        <v>13796</v>
      </c>
      <c r="I144" t="s">
        <v>147</v>
      </c>
      <c r="J144" t="s">
        <v>3458</v>
      </c>
    </row>
    <row r="145" spans="1:10" x14ac:dyDescent="0.35">
      <c r="A145" t="s">
        <v>0</v>
      </c>
      <c r="B145">
        <v>4</v>
      </c>
      <c r="C145">
        <v>253</v>
      </c>
      <c r="D145">
        <v>100</v>
      </c>
      <c r="E145" t="s">
        <v>1</v>
      </c>
      <c r="F145">
        <v>0</v>
      </c>
      <c r="G145">
        <v>0</v>
      </c>
      <c r="H145" t="s">
        <v>13796</v>
      </c>
      <c r="I145" t="s">
        <v>148</v>
      </c>
      <c r="J145" t="s">
        <v>3458</v>
      </c>
    </row>
    <row r="146" spans="1:10" x14ac:dyDescent="0.35">
      <c r="A146" t="s">
        <v>0</v>
      </c>
      <c r="B146">
        <v>4</v>
      </c>
      <c r="C146">
        <v>253</v>
      </c>
      <c r="D146">
        <v>100</v>
      </c>
      <c r="E146" t="s">
        <v>1</v>
      </c>
      <c r="F146">
        <v>0</v>
      </c>
      <c r="G146">
        <v>0</v>
      </c>
      <c r="H146" t="s">
        <v>13796</v>
      </c>
      <c r="I146" t="s">
        <v>149</v>
      </c>
      <c r="J146" t="s">
        <v>3458</v>
      </c>
    </row>
    <row r="147" spans="1:10" x14ac:dyDescent="0.35">
      <c r="A147" t="s">
        <v>0</v>
      </c>
      <c r="B147">
        <v>4</v>
      </c>
      <c r="C147">
        <v>253</v>
      </c>
      <c r="D147">
        <v>100</v>
      </c>
      <c r="E147" t="s">
        <v>1</v>
      </c>
      <c r="F147">
        <v>0</v>
      </c>
      <c r="G147">
        <v>0</v>
      </c>
      <c r="H147" t="s">
        <v>13796</v>
      </c>
      <c r="I147" t="s">
        <v>150</v>
      </c>
      <c r="J147" t="s">
        <v>3458</v>
      </c>
    </row>
    <row r="148" spans="1:10" x14ac:dyDescent="0.35">
      <c r="A148" t="s">
        <v>0</v>
      </c>
      <c r="B148">
        <v>4</v>
      </c>
      <c r="C148">
        <v>253</v>
      </c>
      <c r="D148">
        <v>100</v>
      </c>
      <c r="E148" t="s">
        <v>1</v>
      </c>
      <c r="F148">
        <v>0</v>
      </c>
      <c r="G148">
        <v>0</v>
      </c>
      <c r="H148" t="s">
        <v>13796</v>
      </c>
      <c r="I148" t="s">
        <v>151</v>
      </c>
      <c r="J148" t="s">
        <v>3458</v>
      </c>
    </row>
    <row r="149" spans="1:10" x14ac:dyDescent="0.35">
      <c r="A149" t="s">
        <v>0</v>
      </c>
      <c r="B149">
        <v>4</v>
      </c>
      <c r="C149">
        <v>253</v>
      </c>
      <c r="D149">
        <v>100</v>
      </c>
      <c r="E149" t="s">
        <v>1</v>
      </c>
      <c r="F149">
        <v>0</v>
      </c>
      <c r="G149">
        <v>0</v>
      </c>
      <c r="H149" t="s">
        <v>13796</v>
      </c>
      <c r="I149" t="s">
        <v>153</v>
      </c>
      <c r="J149" t="s">
        <v>3458</v>
      </c>
    </row>
    <row r="150" spans="1:10" x14ac:dyDescent="0.35">
      <c r="A150" t="s">
        <v>0</v>
      </c>
      <c r="B150">
        <v>4</v>
      </c>
      <c r="C150">
        <v>253</v>
      </c>
      <c r="D150">
        <v>100</v>
      </c>
      <c r="E150" t="s">
        <v>1</v>
      </c>
      <c r="F150">
        <v>0</v>
      </c>
      <c r="G150">
        <v>0</v>
      </c>
      <c r="H150" t="s">
        <v>13796</v>
      </c>
      <c r="I150" t="s">
        <v>154</v>
      </c>
      <c r="J150" t="s">
        <v>3458</v>
      </c>
    </row>
    <row r="151" spans="1:10" x14ac:dyDescent="0.35">
      <c r="A151" t="s">
        <v>0</v>
      </c>
      <c r="B151">
        <v>4</v>
      </c>
      <c r="C151">
        <v>253</v>
      </c>
      <c r="D151">
        <v>100</v>
      </c>
      <c r="E151" t="s">
        <v>1</v>
      </c>
      <c r="F151">
        <v>0</v>
      </c>
      <c r="G151">
        <v>0</v>
      </c>
      <c r="H151" t="s">
        <v>13796</v>
      </c>
      <c r="I151" t="s">
        <v>152</v>
      </c>
      <c r="J151" t="s">
        <v>3458</v>
      </c>
    </row>
    <row r="152" spans="1:10" x14ac:dyDescent="0.35">
      <c r="A152" t="s">
        <v>0</v>
      </c>
      <c r="B152">
        <v>4</v>
      </c>
      <c r="C152">
        <v>253</v>
      </c>
      <c r="D152">
        <v>100</v>
      </c>
      <c r="E152" t="s">
        <v>1</v>
      </c>
      <c r="F152">
        <v>0</v>
      </c>
      <c r="G152">
        <v>0</v>
      </c>
      <c r="H152" t="s">
        <v>13796</v>
      </c>
      <c r="I152" t="s">
        <v>155</v>
      </c>
      <c r="J152" t="s">
        <v>3458</v>
      </c>
    </row>
    <row r="153" spans="1:10" x14ac:dyDescent="0.35">
      <c r="A153" t="s">
        <v>0</v>
      </c>
      <c r="B153">
        <v>4</v>
      </c>
      <c r="C153">
        <v>253</v>
      </c>
      <c r="D153">
        <v>100</v>
      </c>
      <c r="E153" t="s">
        <v>1</v>
      </c>
      <c r="F153">
        <v>0</v>
      </c>
      <c r="G153">
        <v>0</v>
      </c>
      <c r="H153" t="s">
        <v>13796</v>
      </c>
      <c r="I153" t="s">
        <v>156</v>
      </c>
      <c r="J153" t="s">
        <v>3458</v>
      </c>
    </row>
    <row r="154" spans="1:10" x14ac:dyDescent="0.35">
      <c r="A154" t="s">
        <v>0</v>
      </c>
      <c r="B154">
        <v>4</v>
      </c>
      <c r="C154">
        <v>253</v>
      </c>
      <c r="D154">
        <v>100</v>
      </c>
      <c r="E154" t="s">
        <v>1</v>
      </c>
      <c r="F154">
        <v>0</v>
      </c>
      <c r="G154">
        <v>0</v>
      </c>
      <c r="H154" t="s">
        <v>13796</v>
      </c>
      <c r="I154" t="s">
        <v>157</v>
      </c>
      <c r="J154" t="s">
        <v>3458</v>
      </c>
    </row>
    <row r="155" spans="1:10" x14ac:dyDescent="0.35">
      <c r="A155" t="s">
        <v>0</v>
      </c>
      <c r="B155">
        <v>4</v>
      </c>
      <c r="C155">
        <v>253</v>
      </c>
      <c r="D155">
        <v>100</v>
      </c>
      <c r="E155" t="s">
        <v>1</v>
      </c>
      <c r="F155">
        <v>0</v>
      </c>
      <c r="G155">
        <v>0</v>
      </c>
      <c r="H155" t="s">
        <v>13796</v>
      </c>
      <c r="I155" t="s">
        <v>158</v>
      </c>
      <c r="J155" t="s">
        <v>3458</v>
      </c>
    </row>
    <row r="156" spans="1:10" x14ac:dyDescent="0.35">
      <c r="A156" t="s">
        <v>0</v>
      </c>
      <c r="B156">
        <v>4</v>
      </c>
      <c r="C156">
        <v>253</v>
      </c>
      <c r="D156">
        <v>100</v>
      </c>
      <c r="E156" t="s">
        <v>1</v>
      </c>
      <c r="F156">
        <v>0</v>
      </c>
      <c r="G156">
        <v>0</v>
      </c>
      <c r="H156" t="s">
        <v>13796</v>
      </c>
      <c r="I156" t="s">
        <v>159</v>
      </c>
      <c r="J156" t="s">
        <v>3458</v>
      </c>
    </row>
    <row r="157" spans="1:10" x14ac:dyDescent="0.35">
      <c r="A157" t="s">
        <v>0</v>
      </c>
      <c r="B157">
        <v>4</v>
      </c>
      <c r="C157">
        <v>253</v>
      </c>
      <c r="D157">
        <v>100</v>
      </c>
      <c r="E157" t="s">
        <v>1</v>
      </c>
      <c r="F157">
        <v>0</v>
      </c>
      <c r="G157">
        <v>0</v>
      </c>
      <c r="H157" t="s">
        <v>13796</v>
      </c>
      <c r="I157" t="s">
        <v>160</v>
      </c>
      <c r="J157" t="s">
        <v>3458</v>
      </c>
    </row>
    <row r="158" spans="1:10" x14ac:dyDescent="0.35">
      <c r="A158" t="s">
        <v>0</v>
      </c>
      <c r="B158">
        <v>4</v>
      </c>
      <c r="C158">
        <v>253</v>
      </c>
      <c r="D158">
        <v>100</v>
      </c>
      <c r="E158" t="s">
        <v>1</v>
      </c>
      <c r="F158">
        <v>0</v>
      </c>
      <c r="G158">
        <v>0</v>
      </c>
      <c r="H158" t="s">
        <v>13796</v>
      </c>
      <c r="I158" t="s">
        <v>161</v>
      </c>
      <c r="J158" t="s">
        <v>3458</v>
      </c>
    </row>
    <row r="159" spans="1:10" x14ac:dyDescent="0.35">
      <c r="A159" t="s">
        <v>0</v>
      </c>
      <c r="B159">
        <v>4</v>
      </c>
      <c r="C159">
        <v>253</v>
      </c>
      <c r="D159">
        <v>100</v>
      </c>
      <c r="E159" t="s">
        <v>1</v>
      </c>
      <c r="F159">
        <v>0</v>
      </c>
      <c r="G159">
        <v>0</v>
      </c>
      <c r="H159" t="s">
        <v>13796</v>
      </c>
      <c r="I159" t="s">
        <v>162</v>
      </c>
      <c r="J159" t="s">
        <v>3458</v>
      </c>
    </row>
    <row r="160" spans="1:10" x14ac:dyDescent="0.35">
      <c r="A160" t="s">
        <v>0</v>
      </c>
      <c r="B160">
        <v>4</v>
      </c>
      <c r="C160">
        <v>253</v>
      </c>
      <c r="D160">
        <v>100</v>
      </c>
      <c r="E160" t="s">
        <v>1</v>
      </c>
      <c r="F160">
        <v>0</v>
      </c>
      <c r="G160">
        <v>0</v>
      </c>
      <c r="H160" t="s">
        <v>13796</v>
      </c>
      <c r="I160" t="s">
        <v>163</v>
      </c>
      <c r="J160" t="s">
        <v>3458</v>
      </c>
    </row>
    <row r="161" spans="1:10" x14ac:dyDescent="0.35">
      <c r="A161" t="s">
        <v>0</v>
      </c>
      <c r="B161">
        <v>4</v>
      </c>
      <c r="C161">
        <v>253</v>
      </c>
      <c r="D161">
        <v>100</v>
      </c>
      <c r="E161" t="s">
        <v>1</v>
      </c>
      <c r="F161">
        <v>0</v>
      </c>
      <c r="G161">
        <v>0</v>
      </c>
      <c r="H161" t="s">
        <v>13796</v>
      </c>
      <c r="I161" t="s">
        <v>167</v>
      </c>
      <c r="J161" t="s">
        <v>3458</v>
      </c>
    </row>
    <row r="162" spans="1:10" x14ac:dyDescent="0.35">
      <c r="A162" t="s">
        <v>0</v>
      </c>
      <c r="B162">
        <v>4</v>
      </c>
      <c r="C162">
        <v>253</v>
      </c>
      <c r="D162">
        <v>100</v>
      </c>
      <c r="E162" t="s">
        <v>1</v>
      </c>
      <c r="F162">
        <v>0</v>
      </c>
      <c r="G162">
        <v>0</v>
      </c>
      <c r="H162" t="s">
        <v>13796</v>
      </c>
      <c r="I162" t="s">
        <v>165</v>
      </c>
      <c r="J162" t="s">
        <v>3458</v>
      </c>
    </row>
    <row r="163" spans="1:10" x14ac:dyDescent="0.35">
      <c r="A163" t="s">
        <v>0</v>
      </c>
      <c r="B163">
        <v>4</v>
      </c>
      <c r="C163">
        <v>253</v>
      </c>
      <c r="D163">
        <v>100</v>
      </c>
      <c r="E163" t="s">
        <v>1</v>
      </c>
      <c r="F163">
        <v>0</v>
      </c>
      <c r="G163">
        <v>0</v>
      </c>
      <c r="H163" t="s">
        <v>13796</v>
      </c>
      <c r="I163" t="s">
        <v>166</v>
      </c>
      <c r="J163" t="s">
        <v>3458</v>
      </c>
    </row>
    <row r="164" spans="1:10" x14ac:dyDescent="0.35">
      <c r="A164" t="s">
        <v>0</v>
      </c>
      <c r="B164">
        <v>4</v>
      </c>
      <c r="C164">
        <v>253</v>
      </c>
      <c r="D164">
        <v>100</v>
      </c>
      <c r="E164" t="s">
        <v>1</v>
      </c>
      <c r="F164">
        <v>0</v>
      </c>
      <c r="G164">
        <v>0</v>
      </c>
      <c r="H164" t="s">
        <v>13796</v>
      </c>
      <c r="I164" t="s">
        <v>164</v>
      </c>
      <c r="J164" t="s">
        <v>3458</v>
      </c>
    </row>
    <row r="165" spans="1:10" x14ac:dyDescent="0.35">
      <c r="A165" t="s">
        <v>0</v>
      </c>
      <c r="B165">
        <v>4</v>
      </c>
      <c r="C165">
        <v>253</v>
      </c>
      <c r="D165">
        <v>100</v>
      </c>
      <c r="E165" t="s">
        <v>1</v>
      </c>
      <c r="F165">
        <v>0</v>
      </c>
      <c r="G165">
        <v>0</v>
      </c>
      <c r="H165" t="s">
        <v>13796</v>
      </c>
      <c r="I165" t="s">
        <v>170</v>
      </c>
      <c r="J165" t="s">
        <v>3458</v>
      </c>
    </row>
    <row r="166" spans="1:10" x14ac:dyDescent="0.35">
      <c r="A166" t="s">
        <v>0</v>
      </c>
      <c r="B166">
        <v>4</v>
      </c>
      <c r="C166">
        <v>253</v>
      </c>
      <c r="D166">
        <v>100</v>
      </c>
      <c r="E166" t="s">
        <v>1</v>
      </c>
      <c r="F166">
        <v>0</v>
      </c>
      <c r="G166">
        <v>0</v>
      </c>
      <c r="H166" t="s">
        <v>13796</v>
      </c>
      <c r="I166" t="s">
        <v>168</v>
      </c>
      <c r="J166" t="s">
        <v>3458</v>
      </c>
    </row>
    <row r="167" spans="1:10" x14ac:dyDescent="0.35">
      <c r="A167" t="s">
        <v>0</v>
      </c>
      <c r="B167">
        <v>4</v>
      </c>
      <c r="C167">
        <v>253</v>
      </c>
      <c r="D167">
        <v>100</v>
      </c>
      <c r="E167" t="s">
        <v>1</v>
      </c>
      <c r="F167">
        <v>0</v>
      </c>
      <c r="G167">
        <v>0</v>
      </c>
      <c r="H167" t="s">
        <v>13796</v>
      </c>
      <c r="I167" t="s">
        <v>171</v>
      </c>
      <c r="J167" t="s">
        <v>3458</v>
      </c>
    </row>
    <row r="168" spans="1:10" x14ac:dyDescent="0.35">
      <c r="A168" t="s">
        <v>0</v>
      </c>
      <c r="B168">
        <v>4</v>
      </c>
      <c r="C168">
        <v>253</v>
      </c>
      <c r="D168">
        <v>100</v>
      </c>
      <c r="E168" t="s">
        <v>1</v>
      </c>
      <c r="F168">
        <v>0</v>
      </c>
      <c r="G168">
        <v>0</v>
      </c>
      <c r="H168" t="s">
        <v>13796</v>
      </c>
      <c r="I168" t="s">
        <v>169</v>
      </c>
      <c r="J168" t="s">
        <v>3458</v>
      </c>
    </row>
    <row r="169" spans="1:10" x14ac:dyDescent="0.35">
      <c r="A169" t="s">
        <v>0</v>
      </c>
      <c r="B169">
        <v>4</v>
      </c>
      <c r="C169">
        <v>253</v>
      </c>
      <c r="D169">
        <v>100</v>
      </c>
      <c r="E169" t="s">
        <v>1</v>
      </c>
      <c r="F169">
        <v>0</v>
      </c>
      <c r="G169">
        <v>0</v>
      </c>
      <c r="H169" t="s">
        <v>13796</v>
      </c>
      <c r="I169" t="s">
        <v>172</v>
      </c>
      <c r="J169" t="s">
        <v>3458</v>
      </c>
    </row>
    <row r="170" spans="1:10" x14ac:dyDescent="0.35">
      <c r="A170" t="s">
        <v>0</v>
      </c>
      <c r="B170">
        <v>4</v>
      </c>
      <c r="C170">
        <v>253</v>
      </c>
      <c r="D170">
        <v>100</v>
      </c>
      <c r="E170" t="s">
        <v>1</v>
      </c>
      <c r="F170">
        <v>0</v>
      </c>
      <c r="G170">
        <v>0</v>
      </c>
      <c r="H170" t="s">
        <v>13796</v>
      </c>
      <c r="I170" t="s">
        <v>174</v>
      </c>
      <c r="J170" t="s">
        <v>3458</v>
      </c>
    </row>
    <row r="171" spans="1:10" x14ac:dyDescent="0.35">
      <c r="A171" t="s">
        <v>0</v>
      </c>
      <c r="B171">
        <v>4</v>
      </c>
      <c r="C171">
        <v>253</v>
      </c>
      <c r="D171">
        <v>100</v>
      </c>
      <c r="E171" t="s">
        <v>1</v>
      </c>
      <c r="F171">
        <v>0</v>
      </c>
      <c r="G171">
        <v>0</v>
      </c>
      <c r="H171" t="s">
        <v>13796</v>
      </c>
      <c r="I171" t="s">
        <v>173</v>
      </c>
      <c r="J171" t="s">
        <v>3458</v>
      </c>
    </row>
    <row r="172" spans="1:10" x14ac:dyDescent="0.35">
      <c r="A172" t="s">
        <v>0</v>
      </c>
      <c r="B172">
        <v>4</v>
      </c>
      <c r="C172">
        <v>253</v>
      </c>
      <c r="D172">
        <v>100</v>
      </c>
      <c r="E172" t="s">
        <v>1</v>
      </c>
      <c r="F172">
        <v>0</v>
      </c>
      <c r="G172">
        <v>0</v>
      </c>
      <c r="H172" t="s">
        <v>13796</v>
      </c>
      <c r="I172" t="s">
        <v>175</v>
      </c>
      <c r="J172" t="s">
        <v>3458</v>
      </c>
    </row>
    <row r="173" spans="1:10" x14ac:dyDescent="0.35">
      <c r="A173" t="s">
        <v>0</v>
      </c>
      <c r="B173">
        <v>4</v>
      </c>
      <c r="C173">
        <v>253</v>
      </c>
      <c r="D173">
        <v>100</v>
      </c>
      <c r="E173" t="s">
        <v>1</v>
      </c>
      <c r="F173">
        <v>0</v>
      </c>
      <c r="G173">
        <v>0</v>
      </c>
      <c r="H173" t="s">
        <v>13796</v>
      </c>
      <c r="I173" t="s">
        <v>176</v>
      </c>
      <c r="J173" t="s">
        <v>3458</v>
      </c>
    </row>
    <row r="174" spans="1:10" x14ac:dyDescent="0.35">
      <c r="A174" t="s">
        <v>0</v>
      </c>
      <c r="B174">
        <v>4</v>
      </c>
      <c r="C174">
        <v>253</v>
      </c>
      <c r="D174">
        <v>100</v>
      </c>
      <c r="E174" t="s">
        <v>1</v>
      </c>
      <c r="F174">
        <v>0</v>
      </c>
      <c r="G174">
        <v>0</v>
      </c>
      <c r="H174" t="s">
        <v>13796</v>
      </c>
      <c r="I174" t="s">
        <v>177</v>
      </c>
      <c r="J174" t="s">
        <v>3458</v>
      </c>
    </row>
    <row r="175" spans="1:10" x14ac:dyDescent="0.35">
      <c r="A175" t="s">
        <v>0</v>
      </c>
      <c r="B175">
        <v>4</v>
      </c>
      <c r="C175">
        <v>253</v>
      </c>
      <c r="D175">
        <v>100</v>
      </c>
      <c r="E175" t="s">
        <v>1</v>
      </c>
      <c r="F175">
        <v>0</v>
      </c>
      <c r="G175">
        <v>0</v>
      </c>
      <c r="H175" t="s">
        <v>13796</v>
      </c>
      <c r="I175" t="s">
        <v>178</v>
      </c>
      <c r="J175" t="s">
        <v>3458</v>
      </c>
    </row>
    <row r="176" spans="1:10" x14ac:dyDescent="0.35">
      <c r="A176" t="s">
        <v>0</v>
      </c>
      <c r="B176">
        <v>4</v>
      </c>
      <c r="C176">
        <v>253</v>
      </c>
      <c r="D176">
        <v>100</v>
      </c>
      <c r="E176" t="s">
        <v>1</v>
      </c>
      <c r="F176">
        <v>0</v>
      </c>
      <c r="G176">
        <v>0</v>
      </c>
      <c r="H176" t="s">
        <v>13796</v>
      </c>
      <c r="I176" t="s">
        <v>179</v>
      </c>
      <c r="J176" t="s">
        <v>3458</v>
      </c>
    </row>
    <row r="177" spans="1:10" x14ac:dyDescent="0.35">
      <c r="A177" t="s">
        <v>0</v>
      </c>
      <c r="B177">
        <v>4</v>
      </c>
      <c r="C177">
        <v>253</v>
      </c>
      <c r="D177">
        <v>100</v>
      </c>
      <c r="E177" t="s">
        <v>1</v>
      </c>
      <c r="F177">
        <v>0</v>
      </c>
      <c r="G177">
        <v>0</v>
      </c>
      <c r="H177" t="s">
        <v>13796</v>
      </c>
      <c r="I177" t="s">
        <v>180</v>
      </c>
      <c r="J177" t="s">
        <v>3458</v>
      </c>
    </row>
    <row r="178" spans="1:10" x14ac:dyDescent="0.35">
      <c r="A178" t="s">
        <v>0</v>
      </c>
      <c r="B178">
        <v>4</v>
      </c>
      <c r="C178">
        <v>253</v>
      </c>
      <c r="D178">
        <v>100</v>
      </c>
      <c r="E178" t="s">
        <v>1</v>
      </c>
      <c r="F178">
        <v>0</v>
      </c>
      <c r="G178">
        <v>0</v>
      </c>
      <c r="H178" t="s">
        <v>13796</v>
      </c>
      <c r="I178" t="s">
        <v>181</v>
      </c>
      <c r="J178" t="s">
        <v>3458</v>
      </c>
    </row>
    <row r="179" spans="1:10" x14ac:dyDescent="0.35">
      <c r="A179" t="s">
        <v>0</v>
      </c>
      <c r="B179">
        <v>4</v>
      </c>
      <c r="C179">
        <v>253</v>
      </c>
      <c r="D179">
        <v>100</v>
      </c>
      <c r="E179" t="s">
        <v>1</v>
      </c>
      <c r="F179">
        <v>0</v>
      </c>
      <c r="G179">
        <v>0</v>
      </c>
      <c r="H179" t="s">
        <v>13796</v>
      </c>
      <c r="I179" t="s">
        <v>182</v>
      </c>
      <c r="J179" t="s">
        <v>3458</v>
      </c>
    </row>
    <row r="180" spans="1:10" x14ac:dyDescent="0.35">
      <c r="A180" t="s">
        <v>0</v>
      </c>
      <c r="B180">
        <v>4</v>
      </c>
      <c r="C180">
        <v>253</v>
      </c>
      <c r="D180">
        <v>100</v>
      </c>
      <c r="E180" t="s">
        <v>1</v>
      </c>
      <c r="F180">
        <v>0</v>
      </c>
      <c r="G180">
        <v>0</v>
      </c>
      <c r="H180" t="s">
        <v>13796</v>
      </c>
      <c r="I180" t="s">
        <v>183</v>
      </c>
      <c r="J180" t="s">
        <v>3458</v>
      </c>
    </row>
    <row r="181" spans="1:10" x14ac:dyDescent="0.35">
      <c r="A181" t="s">
        <v>0</v>
      </c>
      <c r="B181">
        <v>4</v>
      </c>
      <c r="C181">
        <v>253</v>
      </c>
      <c r="D181">
        <v>100</v>
      </c>
      <c r="E181" t="s">
        <v>1</v>
      </c>
      <c r="F181">
        <v>0</v>
      </c>
      <c r="G181">
        <v>0</v>
      </c>
      <c r="H181" t="s">
        <v>13796</v>
      </c>
      <c r="I181" t="s">
        <v>184</v>
      </c>
      <c r="J181" t="s">
        <v>3458</v>
      </c>
    </row>
    <row r="182" spans="1:10" x14ac:dyDescent="0.35">
      <c r="A182" t="s">
        <v>0</v>
      </c>
      <c r="B182">
        <v>4</v>
      </c>
      <c r="C182">
        <v>253</v>
      </c>
      <c r="D182">
        <v>100</v>
      </c>
      <c r="E182" t="s">
        <v>1</v>
      </c>
      <c r="F182">
        <v>0</v>
      </c>
      <c r="G182">
        <v>0</v>
      </c>
      <c r="H182" t="s">
        <v>13796</v>
      </c>
      <c r="I182" t="s">
        <v>185</v>
      </c>
      <c r="J182" t="s">
        <v>3458</v>
      </c>
    </row>
    <row r="183" spans="1:10" x14ac:dyDescent="0.35">
      <c r="A183" t="s">
        <v>0</v>
      </c>
      <c r="B183">
        <v>4</v>
      </c>
      <c r="C183">
        <v>253</v>
      </c>
      <c r="D183">
        <v>100</v>
      </c>
      <c r="E183" t="s">
        <v>1</v>
      </c>
      <c r="F183">
        <v>0</v>
      </c>
      <c r="G183">
        <v>0</v>
      </c>
      <c r="H183" t="s">
        <v>13796</v>
      </c>
      <c r="I183" t="s">
        <v>186</v>
      </c>
      <c r="J183" t="s">
        <v>3458</v>
      </c>
    </row>
    <row r="184" spans="1:10" x14ac:dyDescent="0.35">
      <c r="A184" t="s">
        <v>0</v>
      </c>
      <c r="B184">
        <v>4</v>
      </c>
      <c r="C184">
        <v>253</v>
      </c>
      <c r="D184">
        <v>100</v>
      </c>
      <c r="E184" t="s">
        <v>1</v>
      </c>
      <c r="F184">
        <v>0</v>
      </c>
      <c r="G184">
        <v>0</v>
      </c>
      <c r="H184" t="s">
        <v>13796</v>
      </c>
      <c r="I184" t="s">
        <v>187</v>
      </c>
      <c r="J184" t="s">
        <v>3458</v>
      </c>
    </row>
    <row r="185" spans="1:10" x14ac:dyDescent="0.35">
      <c r="A185" t="s">
        <v>0</v>
      </c>
      <c r="B185">
        <v>4</v>
      </c>
      <c r="C185">
        <v>253</v>
      </c>
      <c r="D185">
        <v>100</v>
      </c>
      <c r="E185" t="s">
        <v>1</v>
      </c>
      <c r="F185">
        <v>0</v>
      </c>
      <c r="G185">
        <v>0</v>
      </c>
      <c r="H185" t="s">
        <v>13796</v>
      </c>
      <c r="I185" t="s">
        <v>191</v>
      </c>
      <c r="J185" t="s">
        <v>3458</v>
      </c>
    </row>
    <row r="186" spans="1:10" x14ac:dyDescent="0.35">
      <c r="A186" t="s">
        <v>0</v>
      </c>
      <c r="B186">
        <v>4</v>
      </c>
      <c r="C186">
        <v>253</v>
      </c>
      <c r="D186">
        <v>100</v>
      </c>
      <c r="E186" t="s">
        <v>1</v>
      </c>
      <c r="F186">
        <v>0</v>
      </c>
      <c r="G186">
        <v>0</v>
      </c>
      <c r="H186" t="s">
        <v>13796</v>
      </c>
      <c r="I186" t="s">
        <v>188</v>
      </c>
      <c r="J186" t="s">
        <v>3458</v>
      </c>
    </row>
    <row r="187" spans="1:10" x14ac:dyDescent="0.35">
      <c r="A187" t="s">
        <v>0</v>
      </c>
      <c r="B187">
        <v>4</v>
      </c>
      <c r="C187">
        <v>253</v>
      </c>
      <c r="D187">
        <v>100</v>
      </c>
      <c r="E187" t="s">
        <v>1</v>
      </c>
      <c r="F187">
        <v>0</v>
      </c>
      <c r="G187">
        <v>0</v>
      </c>
      <c r="H187" t="s">
        <v>13796</v>
      </c>
      <c r="I187" t="s">
        <v>190</v>
      </c>
      <c r="J187" t="s">
        <v>3458</v>
      </c>
    </row>
    <row r="188" spans="1:10" x14ac:dyDescent="0.35">
      <c r="A188" t="s">
        <v>0</v>
      </c>
      <c r="B188">
        <v>4</v>
      </c>
      <c r="C188">
        <v>253</v>
      </c>
      <c r="D188">
        <v>100</v>
      </c>
      <c r="E188" t="s">
        <v>1</v>
      </c>
      <c r="F188">
        <v>0</v>
      </c>
      <c r="G188">
        <v>0</v>
      </c>
      <c r="H188" t="s">
        <v>13796</v>
      </c>
      <c r="I188" t="s">
        <v>189</v>
      </c>
      <c r="J188" t="s">
        <v>3458</v>
      </c>
    </row>
    <row r="189" spans="1:10" x14ac:dyDescent="0.35">
      <c r="A189" t="s">
        <v>0</v>
      </c>
      <c r="B189">
        <v>4</v>
      </c>
      <c r="C189">
        <v>253</v>
      </c>
      <c r="D189">
        <v>100</v>
      </c>
      <c r="E189" t="s">
        <v>1</v>
      </c>
      <c r="F189">
        <v>0</v>
      </c>
      <c r="G189">
        <v>0</v>
      </c>
      <c r="H189" t="s">
        <v>13796</v>
      </c>
      <c r="I189" t="s">
        <v>195</v>
      </c>
      <c r="J189" t="s">
        <v>3458</v>
      </c>
    </row>
    <row r="190" spans="1:10" x14ac:dyDescent="0.35">
      <c r="A190" t="s">
        <v>0</v>
      </c>
      <c r="B190">
        <v>4</v>
      </c>
      <c r="C190">
        <v>253</v>
      </c>
      <c r="D190">
        <v>100</v>
      </c>
      <c r="E190" t="s">
        <v>1</v>
      </c>
      <c r="F190">
        <v>0</v>
      </c>
      <c r="G190">
        <v>0</v>
      </c>
      <c r="H190" t="s">
        <v>13796</v>
      </c>
      <c r="I190" t="s">
        <v>192</v>
      </c>
      <c r="J190" t="s">
        <v>3458</v>
      </c>
    </row>
    <row r="191" spans="1:10" x14ac:dyDescent="0.35">
      <c r="A191" t="s">
        <v>0</v>
      </c>
      <c r="B191">
        <v>4</v>
      </c>
      <c r="C191">
        <v>253</v>
      </c>
      <c r="D191">
        <v>100</v>
      </c>
      <c r="E191" t="s">
        <v>1</v>
      </c>
      <c r="F191">
        <v>0</v>
      </c>
      <c r="G191">
        <v>0</v>
      </c>
      <c r="H191" t="s">
        <v>13796</v>
      </c>
      <c r="I191" t="s">
        <v>193</v>
      </c>
      <c r="J191" t="s">
        <v>3458</v>
      </c>
    </row>
    <row r="192" spans="1:10" x14ac:dyDescent="0.35">
      <c r="A192" t="s">
        <v>0</v>
      </c>
      <c r="B192">
        <v>4</v>
      </c>
      <c r="C192">
        <v>253</v>
      </c>
      <c r="D192">
        <v>100</v>
      </c>
      <c r="E192" t="s">
        <v>1</v>
      </c>
      <c r="F192">
        <v>0</v>
      </c>
      <c r="G192">
        <v>0</v>
      </c>
      <c r="H192" t="s">
        <v>13796</v>
      </c>
      <c r="I192" t="s">
        <v>194</v>
      </c>
      <c r="J192" t="s">
        <v>3458</v>
      </c>
    </row>
    <row r="193" spans="1:10" x14ac:dyDescent="0.35">
      <c r="A193" t="s">
        <v>0</v>
      </c>
      <c r="B193">
        <v>4</v>
      </c>
      <c r="C193">
        <v>253</v>
      </c>
      <c r="D193">
        <v>100</v>
      </c>
      <c r="E193" t="s">
        <v>1</v>
      </c>
      <c r="F193">
        <v>0</v>
      </c>
      <c r="G193">
        <v>0</v>
      </c>
      <c r="H193" t="s">
        <v>13796</v>
      </c>
      <c r="I193" t="s">
        <v>196</v>
      </c>
      <c r="J193" t="s">
        <v>3458</v>
      </c>
    </row>
    <row r="194" spans="1:10" x14ac:dyDescent="0.35">
      <c r="A194" t="s">
        <v>0</v>
      </c>
      <c r="B194">
        <v>4</v>
      </c>
      <c r="C194">
        <v>253</v>
      </c>
      <c r="D194">
        <v>100</v>
      </c>
      <c r="E194" t="s">
        <v>1</v>
      </c>
      <c r="F194">
        <v>0</v>
      </c>
      <c r="G194">
        <v>0</v>
      </c>
      <c r="H194" t="s">
        <v>13796</v>
      </c>
      <c r="I194" t="s">
        <v>197</v>
      </c>
      <c r="J194" t="s">
        <v>3458</v>
      </c>
    </row>
    <row r="195" spans="1:10" x14ac:dyDescent="0.35">
      <c r="A195" t="s">
        <v>0</v>
      </c>
      <c r="B195">
        <v>4</v>
      </c>
      <c r="C195">
        <v>253</v>
      </c>
      <c r="D195">
        <v>100</v>
      </c>
      <c r="E195" t="s">
        <v>1</v>
      </c>
      <c r="F195">
        <v>0</v>
      </c>
      <c r="G195">
        <v>0</v>
      </c>
      <c r="H195" t="s">
        <v>13796</v>
      </c>
      <c r="I195" t="s">
        <v>199</v>
      </c>
      <c r="J195" t="s">
        <v>3458</v>
      </c>
    </row>
    <row r="196" spans="1:10" x14ac:dyDescent="0.35">
      <c r="A196" t="s">
        <v>0</v>
      </c>
      <c r="B196">
        <v>4</v>
      </c>
      <c r="C196">
        <v>253</v>
      </c>
      <c r="D196">
        <v>100</v>
      </c>
      <c r="E196" t="s">
        <v>1</v>
      </c>
      <c r="F196">
        <v>0</v>
      </c>
      <c r="G196">
        <v>0</v>
      </c>
      <c r="H196" t="s">
        <v>13796</v>
      </c>
      <c r="I196" t="s">
        <v>198</v>
      </c>
      <c r="J196" t="s">
        <v>3458</v>
      </c>
    </row>
    <row r="197" spans="1:10" x14ac:dyDescent="0.35">
      <c r="A197" t="s">
        <v>0</v>
      </c>
      <c r="B197">
        <v>4</v>
      </c>
      <c r="C197">
        <v>253</v>
      </c>
      <c r="D197">
        <v>100</v>
      </c>
      <c r="E197" t="s">
        <v>1</v>
      </c>
      <c r="F197">
        <v>0</v>
      </c>
      <c r="G197">
        <v>0</v>
      </c>
      <c r="H197" t="s">
        <v>13796</v>
      </c>
      <c r="I197" t="s">
        <v>202</v>
      </c>
      <c r="J197" t="s">
        <v>3458</v>
      </c>
    </row>
    <row r="198" spans="1:10" x14ac:dyDescent="0.35">
      <c r="A198" t="s">
        <v>0</v>
      </c>
      <c r="B198">
        <v>10</v>
      </c>
      <c r="C198">
        <v>253</v>
      </c>
      <c r="D198">
        <v>100</v>
      </c>
      <c r="E198" t="s">
        <v>1</v>
      </c>
      <c r="F198">
        <v>0</v>
      </c>
      <c r="G198">
        <v>0</v>
      </c>
      <c r="H198" t="s">
        <v>13796</v>
      </c>
      <c r="I198" t="s">
        <v>200</v>
      </c>
      <c r="J198" t="s">
        <v>3461</v>
      </c>
    </row>
    <row r="199" spans="1:10" x14ac:dyDescent="0.35">
      <c r="A199" t="s">
        <v>0</v>
      </c>
      <c r="B199">
        <v>10</v>
      </c>
      <c r="C199">
        <v>253</v>
      </c>
      <c r="D199">
        <v>100</v>
      </c>
      <c r="E199" t="s">
        <v>1</v>
      </c>
      <c r="F199">
        <v>0</v>
      </c>
      <c r="G199">
        <v>0</v>
      </c>
      <c r="H199" t="s">
        <v>13796</v>
      </c>
      <c r="I199" t="s">
        <v>203</v>
      </c>
      <c r="J199" t="s">
        <v>3461</v>
      </c>
    </row>
    <row r="200" spans="1:10" x14ac:dyDescent="0.35">
      <c r="A200" t="s">
        <v>0</v>
      </c>
      <c r="B200">
        <v>10</v>
      </c>
      <c r="C200">
        <v>253</v>
      </c>
      <c r="D200">
        <v>100</v>
      </c>
      <c r="E200" t="s">
        <v>1</v>
      </c>
      <c r="F200">
        <v>0</v>
      </c>
      <c r="G200">
        <v>0</v>
      </c>
      <c r="H200" t="s">
        <v>13796</v>
      </c>
      <c r="I200" t="s">
        <v>201</v>
      </c>
      <c r="J200" t="s">
        <v>3461</v>
      </c>
    </row>
    <row r="201" spans="1:10" x14ac:dyDescent="0.35">
      <c r="A201" t="s">
        <v>0</v>
      </c>
      <c r="B201">
        <v>10</v>
      </c>
      <c r="C201">
        <v>253</v>
      </c>
      <c r="D201">
        <v>100</v>
      </c>
      <c r="E201" t="s">
        <v>1</v>
      </c>
      <c r="F201">
        <v>0</v>
      </c>
      <c r="G201">
        <v>0</v>
      </c>
      <c r="H201" t="s">
        <v>13796</v>
      </c>
      <c r="I201" t="s">
        <v>204</v>
      </c>
      <c r="J201" t="s">
        <v>3461</v>
      </c>
    </row>
    <row r="202" spans="1:10" x14ac:dyDescent="0.35">
      <c r="A202" t="s">
        <v>0</v>
      </c>
      <c r="B202">
        <v>10</v>
      </c>
      <c r="C202">
        <v>253</v>
      </c>
      <c r="D202">
        <v>100</v>
      </c>
      <c r="E202" t="s">
        <v>1</v>
      </c>
      <c r="F202">
        <v>0</v>
      </c>
      <c r="G202">
        <v>0</v>
      </c>
      <c r="H202" t="s">
        <v>13796</v>
      </c>
      <c r="I202" t="s">
        <v>207</v>
      </c>
      <c r="J202" t="s">
        <v>3461</v>
      </c>
    </row>
    <row r="203" spans="1:10" x14ac:dyDescent="0.35">
      <c r="A203" t="s">
        <v>0</v>
      </c>
      <c r="B203">
        <v>10</v>
      </c>
      <c r="C203">
        <v>253</v>
      </c>
      <c r="D203">
        <v>100</v>
      </c>
      <c r="E203" t="s">
        <v>1</v>
      </c>
      <c r="F203">
        <v>0</v>
      </c>
      <c r="G203">
        <v>0</v>
      </c>
      <c r="H203" t="s">
        <v>13796</v>
      </c>
      <c r="I203" t="s">
        <v>211</v>
      </c>
      <c r="J203" t="s">
        <v>3461</v>
      </c>
    </row>
    <row r="204" spans="1:10" x14ac:dyDescent="0.35">
      <c r="A204" t="s">
        <v>0</v>
      </c>
      <c r="B204">
        <v>10</v>
      </c>
      <c r="C204">
        <v>253</v>
      </c>
      <c r="D204">
        <v>100</v>
      </c>
      <c r="E204" t="s">
        <v>1</v>
      </c>
      <c r="F204">
        <v>0</v>
      </c>
      <c r="G204">
        <v>0</v>
      </c>
      <c r="H204" t="s">
        <v>13796</v>
      </c>
      <c r="I204" t="s">
        <v>205</v>
      </c>
      <c r="J204" t="s">
        <v>3461</v>
      </c>
    </row>
    <row r="205" spans="1:10" x14ac:dyDescent="0.35">
      <c r="A205" t="s">
        <v>0</v>
      </c>
      <c r="B205">
        <v>10</v>
      </c>
      <c r="C205">
        <v>253</v>
      </c>
      <c r="D205">
        <v>100</v>
      </c>
      <c r="E205" t="s">
        <v>1</v>
      </c>
      <c r="F205">
        <v>0</v>
      </c>
      <c r="G205">
        <v>0</v>
      </c>
      <c r="H205" t="s">
        <v>13796</v>
      </c>
      <c r="I205" t="s">
        <v>206</v>
      </c>
      <c r="J205" t="s">
        <v>3461</v>
      </c>
    </row>
    <row r="206" spans="1:10" x14ac:dyDescent="0.35">
      <c r="A206" t="s">
        <v>0</v>
      </c>
      <c r="B206">
        <v>10</v>
      </c>
      <c r="C206">
        <v>253</v>
      </c>
      <c r="D206">
        <v>100</v>
      </c>
      <c r="E206" t="s">
        <v>1</v>
      </c>
      <c r="F206">
        <v>0</v>
      </c>
      <c r="G206">
        <v>0</v>
      </c>
      <c r="H206" t="s">
        <v>13796</v>
      </c>
      <c r="I206" t="s">
        <v>209</v>
      </c>
      <c r="J206" t="s">
        <v>3461</v>
      </c>
    </row>
    <row r="207" spans="1:10" x14ac:dyDescent="0.35">
      <c r="A207" t="s">
        <v>0</v>
      </c>
      <c r="B207">
        <v>10</v>
      </c>
      <c r="C207">
        <v>253</v>
      </c>
      <c r="D207">
        <v>100</v>
      </c>
      <c r="E207" t="s">
        <v>1</v>
      </c>
      <c r="F207">
        <v>0</v>
      </c>
      <c r="G207">
        <v>0</v>
      </c>
      <c r="H207" t="s">
        <v>13796</v>
      </c>
      <c r="I207" t="s">
        <v>208</v>
      </c>
      <c r="J207" t="s">
        <v>3461</v>
      </c>
    </row>
    <row r="208" spans="1:10" x14ac:dyDescent="0.35">
      <c r="A208" t="s">
        <v>0</v>
      </c>
      <c r="B208">
        <v>10</v>
      </c>
      <c r="C208">
        <v>253</v>
      </c>
      <c r="D208">
        <v>100</v>
      </c>
      <c r="E208" t="s">
        <v>1</v>
      </c>
      <c r="F208">
        <v>0</v>
      </c>
      <c r="G208">
        <v>0</v>
      </c>
      <c r="H208" t="s">
        <v>13796</v>
      </c>
      <c r="I208" t="s">
        <v>212</v>
      </c>
      <c r="J208" t="s">
        <v>3461</v>
      </c>
    </row>
    <row r="209" spans="1:10" x14ac:dyDescent="0.35">
      <c r="A209" t="s">
        <v>0</v>
      </c>
      <c r="B209">
        <v>10</v>
      </c>
      <c r="C209">
        <v>253</v>
      </c>
      <c r="D209">
        <v>100</v>
      </c>
      <c r="E209" t="s">
        <v>1</v>
      </c>
      <c r="F209">
        <v>0</v>
      </c>
      <c r="G209">
        <v>0</v>
      </c>
      <c r="H209" t="s">
        <v>13796</v>
      </c>
      <c r="I209" t="s">
        <v>210</v>
      </c>
      <c r="J209" t="s">
        <v>3461</v>
      </c>
    </row>
    <row r="210" spans="1:10" x14ac:dyDescent="0.35">
      <c r="A210" t="s">
        <v>0</v>
      </c>
      <c r="B210">
        <v>10</v>
      </c>
      <c r="C210">
        <v>253</v>
      </c>
      <c r="D210">
        <v>100</v>
      </c>
      <c r="E210" t="s">
        <v>1</v>
      </c>
      <c r="F210">
        <v>0</v>
      </c>
      <c r="G210">
        <v>0</v>
      </c>
      <c r="H210" t="s">
        <v>13796</v>
      </c>
      <c r="I210" t="s">
        <v>213</v>
      </c>
      <c r="J210" t="s">
        <v>3461</v>
      </c>
    </row>
    <row r="211" spans="1:10" x14ac:dyDescent="0.35">
      <c r="A211" t="s">
        <v>0</v>
      </c>
      <c r="B211">
        <v>10</v>
      </c>
      <c r="C211">
        <v>253</v>
      </c>
      <c r="D211">
        <v>100</v>
      </c>
      <c r="E211" t="s">
        <v>1</v>
      </c>
      <c r="F211">
        <v>0</v>
      </c>
      <c r="G211">
        <v>0</v>
      </c>
      <c r="H211" t="s">
        <v>13796</v>
      </c>
      <c r="I211" t="s">
        <v>214</v>
      </c>
      <c r="J211" t="s">
        <v>3461</v>
      </c>
    </row>
    <row r="212" spans="1:10" x14ac:dyDescent="0.35">
      <c r="A212" t="s">
        <v>0</v>
      </c>
      <c r="B212">
        <v>10</v>
      </c>
      <c r="C212">
        <v>253</v>
      </c>
      <c r="D212">
        <v>100</v>
      </c>
      <c r="E212" t="s">
        <v>1</v>
      </c>
      <c r="F212">
        <v>0</v>
      </c>
      <c r="G212">
        <v>0</v>
      </c>
      <c r="H212" t="s">
        <v>13796</v>
      </c>
      <c r="I212" t="s">
        <v>216</v>
      </c>
      <c r="J212" t="s">
        <v>3461</v>
      </c>
    </row>
    <row r="213" spans="1:10" x14ac:dyDescent="0.35">
      <c r="A213" t="s">
        <v>0</v>
      </c>
      <c r="B213">
        <v>10</v>
      </c>
      <c r="C213">
        <v>253</v>
      </c>
      <c r="D213">
        <v>100</v>
      </c>
      <c r="E213" t="s">
        <v>1</v>
      </c>
      <c r="F213">
        <v>0</v>
      </c>
      <c r="G213">
        <v>0</v>
      </c>
      <c r="H213" t="s">
        <v>13796</v>
      </c>
      <c r="I213" t="s">
        <v>215</v>
      </c>
      <c r="J213" t="s">
        <v>3461</v>
      </c>
    </row>
    <row r="214" spans="1:10" x14ac:dyDescent="0.35">
      <c r="A214" t="s">
        <v>0</v>
      </c>
      <c r="B214">
        <v>10</v>
      </c>
      <c r="C214">
        <v>253</v>
      </c>
      <c r="D214">
        <v>100</v>
      </c>
      <c r="E214" t="s">
        <v>1</v>
      </c>
      <c r="F214">
        <v>0</v>
      </c>
      <c r="G214">
        <v>0</v>
      </c>
      <c r="H214" t="s">
        <v>13796</v>
      </c>
      <c r="I214" t="s">
        <v>217</v>
      </c>
      <c r="J214" t="s">
        <v>3461</v>
      </c>
    </row>
    <row r="215" spans="1:10" x14ac:dyDescent="0.35">
      <c r="A215" t="s">
        <v>0</v>
      </c>
      <c r="B215">
        <v>10</v>
      </c>
      <c r="C215">
        <v>253</v>
      </c>
      <c r="D215">
        <v>100</v>
      </c>
      <c r="E215" t="s">
        <v>1</v>
      </c>
      <c r="F215">
        <v>0</v>
      </c>
      <c r="G215">
        <v>0</v>
      </c>
      <c r="H215" t="s">
        <v>13796</v>
      </c>
      <c r="I215" t="s">
        <v>218</v>
      </c>
      <c r="J215" t="s">
        <v>3461</v>
      </c>
    </row>
    <row r="216" spans="1:10" x14ac:dyDescent="0.35">
      <c r="A216" t="s">
        <v>0</v>
      </c>
      <c r="B216">
        <v>10</v>
      </c>
      <c r="C216">
        <v>253</v>
      </c>
      <c r="D216">
        <v>100</v>
      </c>
      <c r="E216" t="s">
        <v>1</v>
      </c>
      <c r="F216">
        <v>0</v>
      </c>
      <c r="G216">
        <v>0</v>
      </c>
      <c r="H216" t="s">
        <v>13796</v>
      </c>
      <c r="I216" t="s">
        <v>220</v>
      </c>
      <c r="J216" t="s">
        <v>3461</v>
      </c>
    </row>
    <row r="217" spans="1:10" x14ac:dyDescent="0.35">
      <c r="A217" t="s">
        <v>0</v>
      </c>
      <c r="B217">
        <v>10</v>
      </c>
      <c r="C217">
        <v>253</v>
      </c>
      <c r="D217">
        <v>100</v>
      </c>
      <c r="E217" t="s">
        <v>1</v>
      </c>
      <c r="F217">
        <v>0</v>
      </c>
      <c r="G217">
        <v>0</v>
      </c>
      <c r="H217" t="s">
        <v>13796</v>
      </c>
      <c r="I217" t="s">
        <v>219</v>
      </c>
      <c r="J217" t="s">
        <v>3461</v>
      </c>
    </row>
    <row r="218" spans="1:10" x14ac:dyDescent="0.35">
      <c r="A218" t="s">
        <v>0</v>
      </c>
      <c r="B218">
        <v>10</v>
      </c>
      <c r="C218">
        <v>253</v>
      </c>
      <c r="D218">
        <v>100</v>
      </c>
      <c r="E218" t="s">
        <v>1</v>
      </c>
      <c r="F218">
        <v>0</v>
      </c>
      <c r="G218">
        <v>0</v>
      </c>
      <c r="H218" t="s">
        <v>13796</v>
      </c>
      <c r="I218" t="s">
        <v>223</v>
      </c>
      <c r="J218" t="s">
        <v>3461</v>
      </c>
    </row>
    <row r="219" spans="1:10" x14ac:dyDescent="0.35">
      <c r="A219" t="s">
        <v>0</v>
      </c>
      <c r="B219">
        <v>10</v>
      </c>
      <c r="C219">
        <v>253</v>
      </c>
      <c r="D219">
        <v>100</v>
      </c>
      <c r="E219" t="s">
        <v>1</v>
      </c>
      <c r="F219">
        <v>0</v>
      </c>
      <c r="G219">
        <v>0</v>
      </c>
      <c r="H219" t="s">
        <v>13796</v>
      </c>
      <c r="I219" t="s">
        <v>221</v>
      </c>
      <c r="J219" t="s">
        <v>3461</v>
      </c>
    </row>
    <row r="220" spans="1:10" x14ac:dyDescent="0.35">
      <c r="A220" t="s">
        <v>0</v>
      </c>
      <c r="B220">
        <v>10</v>
      </c>
      <c r="C220">
        <v>253</v>
      </c>
      <c r="D220">
        <v>100</v>
      </c>
      <c r="E220" t="s">
        <v>1</v>
      </c>
      <c r="F220">
        <v>0</v>
      </c>
      <c r="G220">
        <v>0</v>
      </c>
      <c r="H220" t="s">
        <v>13796</v>
      </c>
      <c r="I220" t="s">
        <v>226</v>
      </c>
      <c r="J220" t="s">
        <v>3461</v>
      </c>
    </row>
    <row r="221" spans="1:10" x14ac:dyDescent="0.35">
      <c r="A221" t="s">
        <v>0</v>
      </c>
      <c r="B221">
        <v>10</v>
      </c>
      <c r="C221">
        <v>253</v>
      </c>
      <c r="D221">
        <v>100</v>
      </c>
      <c r="E221" t="s">
        <v>1</v>
      </c>
      <c r="F221">
        <v>0</v>
      </c>
      <c r="G221">
        <v>0</v>
      </c>
      <c r="H221" t="s">
        <v>13796</v>
      </c>
      <c r="I221" t="s">
        <v>224</v>
      </c>
      <c r="J221" t="s">
        <v>3461</v>
      </c>
    </row>
    <row r="222" spans="1:10" x14ac:dyDescent="0.35">
      <c r="A222" t="s">
        <v>0</v>
      </c>
      <c r="B222">
        <v>10</v>
      </c>
      <c r="C222">
        <v>253</v>
      </c>
      <c r="D222">
        <v>100</v>
      </c>
      <c r="E222" t="s">
        <v>1</v>
      </c>
      <c r="F222">
        <v>0</v>
      </c>
      <c r="G222">
        <v>0</v>
      </c>
      <c r="H222" t="s">
        <v>13796</v>
      </c>
      <c r="I222" t="s">
        <v>227</v>
      </c>
      <c r="J222" t="s">
        <v>3461</v>
      </c>
    </row>
    <row r="223" spans="1:10" x14ac:dyDescent="0.35">
      <c r="A223" t="s">
        <v>0</v>
      </c>
      <c r="B223">
        <v>10</v>
      </c>
      <c r="C223">
        <v>253</v>
      </c>
      <c r="D223">
        <v>100</v>
      </c>
      <c r="E223" t="s">
        <v>1</v>
      </c>
      <c r="F223">
        <v>0</v>
      </c>
      <c r="G223">
        <v>0</v>
      </c>
      <c r="H223" t="s">
        <v>13796</v>
      </c>
      <c r="I223" t="s">
        <v>225</v>
      </c>
      <c r="J223" t="s">
        <v>3461</v>
      </c>
    </row>
    <row r="224" spans="1:10" x14ac:dyDescent="0.35">
      <c r="A224" t="s">
        <v>0</v>
      </c>
      <c r="B224">
        <v>10</v>
      </c>
      <c r="C224">
        <v>253</v>
      </c>
      <c r="D224">
        <v>100</v>
      </c>
      <c r="E224" t="s">
        <v>1</v>
      </c>
      <c r="F224">
        <v>0</v>
      </c>
      <c r="G224">
        <v>0</v>
      </c>
      <c r="H224" t="s">
        <v>13796</v>
      </c>
      <c r="I224" t="s">
        <v>229</v>
      </c>
      <c r="J224" t="s">
        <v>3461</v>
      </c>
    </row>
    <row r="225" spans="1:10" x14ac:dyDescent="0.35">
      <c r="A225" t="s">
        <v>0</v>
      </c>
      <c r="B225">
        <v>10</v>
      </c>
      <c r="C225">
        <v>253</v>
      </c>
      <c r="D225">
        <v>100</v>
      </c>
      <c r="E225" t="s">
        <v>1</v>
      </c>
      <c r="F225">
        <v>0</v>
      </c>
      <c r="G225">
        <v>0</v>
      </c>
      <c r="H225" t="s">
        <v>13796</v>
      </c>
      <c r="I225" t="s">
        <v>228</v>
      </c>
      <c r="J225" t="s">
        <v>3461</v>
      </c>
    </row>
    <row r="226" spans="1:10" x14ac:dyDescent="0.35">
      <c r="A226" t="s">
        <v>0</v>
      </c>
      <c r="B226">
        <v>10</v>
      </c>
      <c r="C226">
        <v>253</v>
      </c>
      <c r="D226">
        <v>100</v>
      </c>
      <c r="E226" t="s">
        <v>1</v>
      </c>
      <c r="F226">
        <v>0</v>
      </c>
      <c r="G226">
        <v>0</v>
      </c>
      <c r="H226" t="s">
        <v>13796</v>
      </c>
      <c r="I226" t="s">
        <v>231</v>
      </c>
      <c r="J226" t="s">
        <v>3461</v>
      </c>
    </row>
    <row r="227" spans="1:10" x14ac:dyDescent="0.35">
      <c r="A227" t="s">
        <v>0</v>
      </c>
      <c r="B227">
        <v>10</v>
      </c>
      <c r="C227">
        <v>253</v>
      </c>
      <c r="D227">
        <v>100</v>
      </c>
      <c r="E227" t="s">
        <v>1</v>
      </c>
      <c r="F227">
        <v>0</v>
      </c>
      <c r="G227">
        <v>0</v>
      </c>
      <c r="H227" t="s">
        <v>13796</v>
      </c>
      <c r="I227" t="s">
        <v>230</v>
      </c>
      <c r="J227" t="s">
        <v>3461</v>
      </c>
    </row>
    <row r="228" spans="1:10" x14ac:dyDescent="0.35">
      <c r="A228" t="s">
        <v>0</v>
      </c>
      <c r="B228">
        <v>10</v>
      </c>
      <c r="C228">
        <v>253</v>
      </c>
      <c r="D228">
        <v>100</v>
      </c>
      <c r="E228" t="s">
        <v>1</v>
      </c>
      <c r="F228">
        <v>0</v>
      </c>
      <c r="G228">
        <v>0</v>
      </c>
      <c r="H228" t="s">
        <v>13796</v>
      </c>
      <c r="I228" t="s">
        <v>232</v>
      </c>
      <c r="J228" t="s">
        <v>3461</v>
      </c>
    </row>
    <row r="229" spans="1:10" x14ac:dyDescent="0.35">
      <c r="A229" t="s">
        <v>0</v>
      </c>
      <c r="B229">
        <v>10</v>
      </c>
      <c r="C229">
        <v>253</v>
      </c>
      <c r="D229">
        <v>100</v>
      </c>
      <c r="E229" t="s">
        <v>1</v>
      </c>
      <c r="F229">
        <v>0</v>
      </c>
      <c r="G229">
        <v>0</v>
      </c>
      <c r="H229" t="s">
        <v>13796</v>
      </c>
      <c r="I229" t="s">
        <v>234</v>
      </c>
      <c r="J229" t="s">
        <v>3461</v>
      </c>
    </row>
    <row r="230" spans="1:10" x14ac:dyDescent="0.35">
      <c r="A230" t="s">
        <v>0</v>
      </c>
      <c r="B230">
        <v>10</v>
      </c>
      <c r="C230">
        <v>253</v>
      </c>
      <c r="D230">
        <v>100</v>
      </c>
      <c r="E230" t="s">
        <v>1</v>
      </c>
      <c r="F230">
        <v>0</v>
      </c>
      <c r="G230">
        <v>0</v>
      </c>
      <c r="H230" t="s">
        <v>13796</v>
      </c>
      <c r="I230" t="s">
        <v>233</v>
      </c>
      <c r="J230" t="s">
        <v>3461</v>
      </c>
    </row>
    <row r="231" spans="1:10" x14ac:dyDescent="0.35">
      <c r="A231" t="s">
        <v>0</v>
      </c>
      <c r="B231">
        <v>10</v>
      </c>
      <c r="C231">
        <v>253</v>
      </c>
      <c r="D231">
        <v>100</v>
      </c>
      <c r="E231" t="s">
        <v>1</v>
      </c>
      <c r="F231">
        <v>0</v>
      </c>
      <c r="G231">
        <v>0</v>
      </c>
      <c r="H231" t="s">
        <v>13796</v>
      </c>
      <c r="I231" t="s">
        <v>235</v>
      </c>
      <c r="J231" t="s">
        <v>3461</v>
      </c>
    </row>
    <row r="232" spans="1:10" x14ac:dyDescent="0.35">
      <c r="A232" t="s">
        <v>0</v>
      </c>
      <c r="B232">
        <v>10</v>
      </c>
      <c r="C232">
        <v>253</v>
      </c>
      <c r="D232">
        <v>100</v>
      </c>
      <c r="E232" t="s">
        <v>1</v>
      </c>
      <c r="F232">
        <v>0</v>
      </c>
      <c r="G232">
        <v>0</v>
      </c>
      <c r="H232" t="s">
        <v>13796</v>
      </c>
      <c r="I232" t="s">
        <v>236</v>
      </c>
      <c r="J232" t="s">
        <v>3461</v>
      </c>
    </row>
    <row r="233" spans="1:10" x14ac:dyDescent="0.35">
      <c r="A233" t="s">
        <v>0</v>
      </c>
      <c r="B233">
        <v>10</v>
      </c>
      <c r="C233">
        <v>253</v>
      </c>
      <c r="D233">
        <v>100</v>
      </c>
      <c r="E233" t="s">
        <v>1</v>
      </c>
      <c r="F233">
        <v>0</v>
      </c>
      <c r="G233">
        <v>0</v>
      </c>
      <c r="H233" t="s">
        <v>13796</v>
      </c>
      <c r="I233" t="s">
        <v>237</v>
      </c>
      <c r="J233" t="s">
        <v>3461</v>
      </c>
    </row>
    <row r="234" spans="1:10" x14ac:dyDescent="0.35">
      <c r="A234" t="s">
        <v>0</v>
      </c>
      <c r="B234">
        <v>10</v>
      </c>
      <c r="C234">
        <v>253</v>
      </c>
      <c r="D234">
        <v>100</v>
      </c>
      <c r="E234" t="s">
        <v>1</v>
      </c>
      <c r="F234">
        <v>0</v>
      </c>
      <c r="G234">
        <v>0</v>
      </c>
      <c r="H234" t="s">
        <v>13796</v>
      </c>
      <c r="I234" t="s">
        <v>238</v>
      </c>
      <c r="J234" t="s">
        <v>3461</v>
      </c>
    </row>
    <row r="235" spans="1:10" x14ac:dyDescent="0.35">
      <c r="A235" t="s">
        <v>0</v>
      </c>
      <c r="B235">
        <v>10</v>
      </c>
      <c r="C235">
        <v>253</v>
      </c>
      <c r="D235">
        <v>100</v>
      </c>
      <c r="E235" t="s">
        <v>1</v>
      </c>
      <c r="F235">
        <v>0</v>
      </c>
      <c r="G235">
        <v>0</v>
      </c>
      <c r="H235" t="s">
        <v>13796</v>
      </c>
      <c r="I235" t="s">
        <v>239</v>
      </c>
      <c r="J235" t="s">
        <v>3461</v>
      </c>
    </row>
    <row r="236" spans="1:10" x14ac:dyDescent="0.35">
      <c r="A236" t="s">
        <v>0</v>
      </c>
      <c r="B236">
        <v>10</v>
      </c>
      <c r="C236">
        <v>253</v>
      </c>
      <c r="D236">
        <v>100</v>
      </c>
      <c r="E236" t="s">
        <v>1</v>
      </c>
      <c r="F236">
        <v>0</v>
      </c>
      <c r="G236">
        <v>0</v>
      </c>
      <c r="H236" t="s">
        <v>13796</v>
      </c>
      <c r="I236" t="s">
        <v>240</v>
      </c>
      <c r="J236" t="s">
        <v>3461</v>
      </c>
    </row>
    <row r="237" spans="1:10" x14ac:dyDescent="0.35">
      <c r="A237" t="s">
        <v>0</v>
      </c>
      <c r="B237">
        <v>10</v>
      </c>
      <c r="C237">
        <v>253</v>
      </c>
      <c r="D237">
        <v>100</v>
      </c>
      <c r="E237" t="s">
        <v>1</v>
      </c>
      <c r="F237">
        <v>0</v>
      </c>
      <c r="G237">
        <v>0</v>
      </c>
      <c r="H237" t="s">
        <v>13796</v>
      </c>
      <c r="I237" t="s">
        <v>241</v>
      </c>
      <c r="J237" t="s">
        <v>3461</v>
      </c>
    </row>
    <row r="238" spans="1:10" x14ac:dyDescent="0.35">
      <c r="A238" t="s">
        <v>0</v>
      </c>
      <c r="B238">
        <v>10</v>
      </c>
      <c r="C238">
        <v>253</v>
      </c>
      <c r="D238">
        <v>100</v>
      </c>
      <c r="E238" t="s">
        <v>1</v>
      </c>
      <c r="F238">
        <v>0</v>
      </c>
      <c r="G238">
        <v>0</v>
      </c>
      <c r="H238" t="s">
        <v>13796</v>
      </c>
      <c r="I238" t="s">
        <v>242</v>
      </c>
      <c r="J238" t="s">
        <v>3461</v>
      </c>
    </row>
    <row r="239" spans="1:10" x14ac:dyDescent="0.35">
      <c r="A239" t="s">
        <v>0</v>
      </c>
      <c r="B239">
        <v>10</v>
      </c>
      <c r="C239">
        <v>253</v>
      </c>
      <c r="D239">
        <v>100</v>
      </c>
      <c r="E239" t="s">
        <v>1</v>
      </c>
      <c r="F239">
        <v>0</v>
      </c>
      <c r="G239">
        <v>0</v>
      </c>
      <c r="H239" t="s">
        <v>13796</v>
      </c>
      <c r="I239" t="s">
        <v>243</v>
      </c>
      <c r="J239" t="s">
        <v>3461</v>
      </c>
    </row>
    <row r="240" spans="1:10" x14ac:dyDescent="0.35">
      <c r="A240" t="s">
        <v>0</v>
      </c>
      <c r="B240">
        <v>10</v>
      </c>
      <c r="C240">
        <v>253</v>
      </c>
      <c r="D240">
        <v>100</v>
      </c>
      <c r="E240" t="s">
        <v>1</v>
      </c>
      <c r="F240">
        <v>0</v>
      </c>
      <c r="G240">
        <v>0</v>
      </c>
      <c r="H240" t="s">
        <v>13796</v>
      </c>
      <c r="I240" t="s">
        <v>244</v>
      </c>
      <c r="J240" t="s">
        <v>3461</v>
      </c>
    </row>
    <row r="241" spans="1:10" x14ac:dyDescent="0.35">
      <c r="A241" t="s">
        <v>0</v>
      </c>
      <c r="B241">
        <v>10</v>
      </c>
      <c r="C241">
        <v>253</v>
      </c>
      <c r="D241">
        <v>100</v>
      </c>
      <c r="E241" t="s">
        <v>1</v>
      </c>
      <c r="F241">
        <v>0</v>
      </c>
      <c r="G241">
        <v>0</v>
      </c>
      <c r="H241" t="s">
        <v>13796</v>
      </c>
      <c r="I241" t="s">
        <v>246</v>
      </c>
      <c r="J241" t="s">
        <v>3461</v>
      </c>
    </row>
    <row r="242" spans="1:10" x14ac:dyDescent="0.35">
      <c r="A242" t="s">
        <v>0</v>
      </c>
      <c r="B242">
        <v>10</v>
      </c>
      <c r="C242">
        <v>253</v>
      </c>
      <c r="D242">
        <v>100</v>
      </c>
      <c r="E242" t="s">
        <v>1</v>
      </c>
      <c r="F242">
        <v>0</v>
      </c>
      <c r="G242">
        <v>0</v>
      </c>
      <c r="H242" t="s">
        <v>13796</v>
      </c>
      <c r="I242" t="s">
        <v>247</v>
      </c>
      <c r="J242" t="s">
        <v>3461</v>
      </c>
    </row>
    <row r="243" spans="1:10" x14ac:dyDescent="0.35">
      <c r="A243" t="s">
        <v>0</v>
      </c>
      <c r="B243">
        <v>10</v>
      </c>
      <c r="C243">
        <v>253</v>
      </c>
      <c r="D243">
        <v>100</v>
      </c>
      <c r="E243" t="s">
        <v>1</v>
      </c>
      <c r="F243">
        <v>0</v>
      </c>
      <c r="G243">
        <v>0</v>
      </c>
      <c r="H243" t="s">
        <v>13796</v>
      </c>
      <c r="I243" t="s">
        <v>248</v>
      </c>
      <c r="J243" t="s">
        <v>3461</v>
      </c>
    </row>
    <row r="244" spans="1:10" x14ac:dyDescent="0.35">
      <c r="A244" t="s">
        <v>0</v>
      </c>
      <c r="B244">
        <v>10</v>
      </c>
      <c r="C244">
        <v>253</v>
      </c>
      <c r="D244">
        <v>100</v>
      </c>
      <c r="E244" t="s">
        <v>1</v>
      </c>
      <c r="F244">
        <v>0</v>
      </c>
      <c r="G244">
        <v>0</v>
      </c>
      <c r="H244" t="s">
        <v>13796</v>
      </c>
      <c r="I244" t="s">
        <v>249</v>
      </c>
      <c r="J244" t="s">
        <v>3461</v>
      </c>
    </row>
    <row r="245" spans="1:10" x14ac:dyDescent="0.35">
      <c r="A245" t="s">
        <v>0</v>
      </c>
      <c r="B245">
        <v>10</v>
      </c>
      <c r="C245">
        <v>253</v>
      </c>
      <c r="D245">
        <v>100</v>
      </c>
      <c r="E245" t="s">
        <v>1</v>
      </c>
      <c r="F245">
        <v>0</v>
      </c>
      <c r="G245">
        <v>0</v>
      </c>
      <c r="H245" t="s">
        <v>13796</v>
      </c>
      <c r="I245" t="s">
        <v>250</v>
      </c>
      <c r="J245" t="s">
        <v>3461</v>
      </c>
    </row>
    <row r="246" spans="1:10" x14ac:dyDescent="0.35">
      <c r="A246" t="s">
        <v>0</v>
      </c>
      <c r="B246">
        <v>10</v>
      </c>
      <c r="C246">
        <v>253</v>
      </c>
      <c r="D246">
        <v>100</v>
      </c>
      <c r="E246" t="s">
        <v>1</v>
      </c>
      <c r="F246">
        <v>0</v>
      </c>
      <c r="G246">
        <v>0</v>
      </c>
      <c r="H246" t="s">
        <v>13796</v>
      </c>
      <c r="I246" t="s">
        <v>251</v>
      </c>
      <c r="J246" t="s">
        <v>3461</v>
      </c>
    </row>
    <row r="247" spans="1:10" x14ac:dyDescent="0.35">
      <c r="A247" t="s">
        <v>0</v>
      </c>
      <c r="B247">
        <v>10</v>
      </c>
      <c r="C247">
        <v>253</v>
      </c>
      <c r="D247">
        <v>100</v>
      </c>
      <c r="E247" t="s">
        <v>1</v>
      </c>
      <c r="F247">
        <v>0</v>
      </c>
      <c r="G247">
        <v>0</v>
      </c>
      <c r="H247" t="s">
        <v>13796</v>
      </c>
      <c r="I247" t="s">
        <v>252</v>
      </c>
      <c r="J247" t="s">
        <v>3461</v>
      </c>
    </row>
    <row r="248" spans="1:10" x14ac:dyDescent="0.35">
      <c r="A248" t="s">
        <v>0</v>
      </c>
      <c r="B248">
        <v>10</v>
      </c>
      <c r="C248">
        <v>253</v>
      </c>
      <c r="D248">
        <v>100</v>
      </c>
      <c r="E248" t="s">
        <v>1</v>
      </c>
      <c r="F248">
        <v>0</v>
      </c>
      <c r="G248">
        <v>0</v>
      </c>
      <c r="H248" t="s">
        <v>13796</v>
      </c>
      <c r="I248" t="s">
        <v>253</v>
      </c>
      <c r="J248" t="s">
        <v>3461</v>
      </c>
    </row>
    <row r="249" spans="1:10" x14ac:dyDescent="0.35">
      <c r="A249" t="s">
        <v>0</v>
      </c>
      <c r="B249">
        <v>10</v>
      </c>
      <c r="C249">
        <v>253</v>
      </c>
      <c r="D249">
        <v>100</v>
      </c>
      <c r="E249" t="s">
        <v>1</v>
      </c>
      <c r="F249">
        <v>0</v>
      </c>
      <c r="G249">
        <v>0</v>
      </c>
      <c r="H249" t="s">
        <v>13796</v>
      </c>
      <c r="I249" t="s">
        <v>255</v>
      </c>
      <c r="J249" t="s">
        <v>3461</v>
      </c>
    </row>
    <row r="250" spans="1:10" x14ac:dyDescent="0.35">
      <c r="A250" t="s">
        <v>0</v>
      </c>
      <c r="B250">
        <v>10</v>
      </c>
      <c r="C250">
        <v>253</v>
      </c>
      <c r="D250">
        <v>100</v>
      </c>
      <c r="E250" t="s">
        <v>1</v>
      </c>
      <c r="F250">
        <v>0</v>
      </c>
      <c r="G250">
        <v>0</v>
      </c>
      <c r="H250" t="s">
        <v>13796</v>
      </c>
      <c r="I250" t="s">
        <v>254</v>
      </c>
      <c r="J250" t="s">
        <v>3461</v>
      </c>
    </row>
    <row r="251" spans="1:10" x14ac:dyDescent="0.35">
      <c r="A251" t="s">
        <v>0</v>
      </c>
      <c r="B251">
        <v>10</v>
      </c>
      <c r="C251">
        <v>253</v>
      </c>
      <c r="D251">
        <v>100</v>
      </c>
      <c r="E251" t="s">
        <v>1</v>
      </c>
      <c r="F251">
        <v>0</v>
      </c>
      <c r="G251">
        <v>0</v>
      </c>
      <c r="H251" t="s">
        <v>13796</v>
      </c>
      <c r="I251" t="s">
        <v>256</v>
      </c>
      <c r="J251" t="s">
        <v>3461</v>
      </c>
    </row>
    <row r="252" spans="1:10" x14ac:dyDescent="0.35">
      <c r="A252" t="s">
        <v>0</v>
      </c>
      <c r="B252">
        <v>10</v>
      </c>
      <c r="C252">
        <v>253</v>
      </c>
      <c r="D252">
        <v>100</v>
      </c>
      <c r="E252" t="s">
        <v>1</v>
      </c>
      <c r="F252">
        <v>0</v>
      </c>
      <c r="G252">
        <v>0</v>
      </c>
      <c r="H252" t="s">
        <v>13796</v>
      </c>
      <c r="I252" t="s">
        <v>257</v>
      </c>
      <c r="J252" t="s">
        <v>3461</v>
      </c>
    </row>
    <row r="253" spans="1:10" x14ac:dyDescent="0.35">
      <c r="A253" t="s">
        <v>0</v>
      </c>
      <c r="B253">
        <v>10</v>
      </c>
      <c r="C253">
        <v>253</v>
      </c>
      <c r="D253">
        <v>100</v>
      </c>
      <c r="E253" t="s">
        <v>1</v>
      </c>
      <c r="F253">
        <v>0</v>
      </c>
      <c r="G253">
        <v>0</v>
      </c>
      <c r="H253" t="s">
        <v>13796</v>
      </c>
      <c r="I253" t="s">
        <v>245</v>
      </c>
      <c r="J253" t="s">
        <v>3461</v>
      </c>
    </row>
    <row r="254" spans="1:10" x14ac:dyDescent="0.35">
      <c r="A254" t="s">
        <v>0</v>
      </c>
      <c r="B254">
        <v>10</v>
      </c>
      <c r="C254">
        <v>253</v>
      </c>
      <c r="D254">
        <v>100</v>
      </c>
      <c r="E254" t="s">
        <v>1</v>
      </c>
      <c r="F254">
        <v>0</v>
      </c>
      <c r="G254">
        <v>0</v>
      </c>
      <c r="H254" t="s">
        <v>13796</v>
      </c>
      <c r="I254" t="s">
        <v>258</v>
      </c>
      <c r="J254" t="s">
        <v>3461</v>
      </c>
    </row>
    <row r="255" spans="1:10" x14ac:dyDescent="0.35">
      <c r="A255" t="s">
        <v>0</v>
      </c>
      <c r="B255">
        <v>10</v>
      </c>
      <c r="C255">
        <v>253</v>
      </c>
      <c r="D255">
        <v>100</v>
      </c>
      <c r="E255" t="s">
        <v>1</v>
      </c>
      <c r="F255">
        <v>0</v>
      </c>
      <c r="G255">
        <v>0</v>
      </c>
      <c r="H255" t="s">
        <v>13796</v>
      </c>
      <c r="I255" t="s">
        <v>259</v>
      </c>
      <c r="J255" t="s">
        <v>3461</v>
      </c>
    </row>
    <row r="256" spans="1:10" x14ac:dyDescent="0.35">
      <c r="A256" t="s">
        <v>0</v>
      </c>
      <c r="B256">
        <v>10</v>
      </c>
      <c r="C256">
        <v>253</v>
      </c>
      <c r="D256">
        <v>100</v>
      </c>
      <c r="E256" t="s">
        <v>1</v>
      </c>
      <c r="F256">
        <v>0</v>
      </c>
      <c r="G256">
        <v>0</v>
      </c>
      <c r="H256" t="s">
        <v>13796</v>
      </c>
      <c r="I256" t="s">
        <v>260</v>
      </c>
      <c r="J256" t="s">
        <v>3461</v>
      </c>
    </row>
    <row r="257" spans="1:10" x14ac:dyDescent="0.35">
      <c r="A257" t="s">
        <v>0</v>
      </c>
      <c r="B257">
        <v>10</v>
      </c>
      <c r="C257">
        <v>253</v>
      </c>
      <c r="D257">
        <v>100</v>
      </c>
      <c r="E257" t="s">
        <v>1</v>
      </c>
      <c r="F257">
        <v>0</v>
      </c>
      <c r="G257">
        <v>0</v>
      </c>
      <c r="H257" t="s">
        <v>13796</v>
      </c>
      <c r="I257" t="s">
        <v>262</v>
      </c>
      <c r="J257" t="s">
        <v>3461</v>
      </c>
    </row>
    <row r="258" spans="1:10" x14ac:dyDescent="0.35">
      <c r="A258" t="s">
        <v>0</v>
      </c>
      <c r="B258">
        <v>10</v>
      </c>
      <c r="C258">
        <v>253</v>
      </c>
      <c r="D258">
        <v>100</v>
      </c>
      <c r="E258" t="s">
        <v>1</v>
      </c>
      <c r="F258">
        <v>0</v>
      </c>
      <c r="G258">
        <v>0</v>
      </c>
      <c r="H258" t="s">
        <v>13796</v>
      </c>
      <c r="I258" t="s">
        <v>263</v>
      </c>
      <c r="J258" t="s">
        <v>3461</v>
      </c>
    </row>
    <row r="259" spans="1:10" x14ac:dyDescent="0.35">
      <c r="A259" t="s">
        <v>0</v>
      </c>
      <c r="B259">
        <v>10</v>
      </c>
      <c r="C259">
        <v>253</v>
      </c>
      <c r="D259">
        <v>100</v>
      </c>
      <c r="E259" t="s">
        <v>1</v>
      </c>
      <c r="F259">
        <v>0</v>
      </c>
      <c r="G259">
        <v>0</v>
      </c>
      <c r="H259" t="s">
        <v>13796</v>
      </c>
      <c r="I259" t="s">
        <v>261</v>
      </c>
      <c r="J259" t="s">
        <v>3461</v>
      </c>
    </row>
    <row r="260" spans="1:10" x14ac:dyDescent="0.35">
      <c r="A260" t="s">
        <v>0</v>
      </c>
      <c r="B260">
        <v>10</v>
      </c>
      <c r="C260">
        <v>253</v>
      </c>
      <c r="D260">
        <v>100</v>
      </c>
      <c r="E260" t="s">
        <v>1</v>
      </c>
      <c r="F260">
        <v>0</v>
      </c>
      <c r="G260">
        <v>0</v>
      </c>
      <c r="H260" t="s">
        <v>13796</v>
      </c>
      <c r="I260" t="s">
        <v>265</v>
      </c>
      <c r="J260" t="s">
        <v>3461</v>
      </c>
    </row>
    <row r="261" spans="1:10" x14ac:dyDescent="0.35">
      <c r="A261" t="s">
        <v>0</v>
      </c>
      <c r="B261">
        <v>10</v>
      </c>
      <c r="C261">
        <v>253</v>
      </c>
      <c r="D261">
        <v>100</v>
      </c>
      <c r="E261" t="s">
        <v>1</v>
      </c>
      <c r="F261">
        <v>0</v>
      </c>
      <c r="G261">
        <v>0</v>
      </c>
      <c r="H261" t="s">
        <v>13796</v>
      </c>
      <c r="I261" t="s">
        <v>266</v>
      </c>
      <c r="J261" t="s">
        <v>3461</v>
      </c>
    </row>
    <row r="262" spans="1:10" x14ac:dyDescent="0.35">
      <c r="A262" t="s">
        <v>0</v>
      </c>
      <c r="B262">
        <v>10</v>
      </c>
      <c r="C262">
        <v>253</v>
      </c>
      <c r="D262">
        <v>100</v>
      </c>
      <c r="E262" t="s">
        <v>1</v>
      </c>
      <c r="F262">
        <v>0</v>
      </c>
      <c r="G262">
        <v>0</v>
      </c>
      <c r="H262" t="s">
        <v>13796</v>
      </c>
      <c r="I262" t="s">
        <v>267</v>
      </c>
      <c r="J262" t="s">
        <v>3461</v>
      </c>
    </row>
    <row r="263" spans="1:10" x14ac:dyDescent="0.35">
      <c r="A263" t="s">
        <v>0</v>
      </c>
      <c r="B263">
        <v>10</v>
      </c>
      <c r="C263">
        <v>253</v>
      </c>
      <c r="D263">
        <v>100</v>
      </c>
      <c r="E263" t="s">
        <v>1</v>
      </c>
      <c r="F263">
        <v>0</v>
      </c>
      <c r="G263">
        <v>0</v>
      </c>
      <c r="H263" t="s">
        <v>13796</v>
      </c>
      <c r="I263" t="s">
        <v>264</v>
      </c>
      <c r="J263" t="s">
        <v>3461</v>
      </c>
    </row>
    <row r="264" spans="1:10" x14ac:dyDescent="0.35">
      <c r="A264" t="s">
        <v>0</v>
      </c>
      <c r="B264">
        <v>10</v>
      </c>
      <c r="C264">
        <v>253</v>
      </c>
      <c r="D264">
        <v>100</v>
      </c>
      <c r="E264" t="s">
        <v>1</v>
      </c>
      <c r="F264">
        <v>0</v>
      </c>
      <c r="G264">
        <v>0</v>
      </c>
      <c r="H264" t="s">
        <v>13796</v>
      </c>
      <c r="I264" t="s">
        <v>269</v>
      </c>
      <c r="J264" t="s">
        <v>3461</v>
      </c>
    </row>
    <row r="265" spans="1:10" x14ac:dyDescent="0.35">
      <c r="A265" t="s">
        <v>0</v>
      </c>
      <c r="B265">
        <v>10</v>
      </c>
      <c r="C265">
        <v>253</v>
      </c>
      <c r="D265">
        <v>100</v>
      </c>
      <c r="E265" t="s">
        <v>1</v>
      </c>
      <c r="F265">
        <v>0</v>
      </c>
      <c r="G265">
        <v>0</v>
      </c>
      <c r="H265" t="s">
        <v>13796</v>
      </c>
      <c r="I265" t="s">
        <v>270</v>
      </c>
      <c r="J265" t="s">
        <v>3461</v>
      </c>
    </row>
    <row r="266" spans="1:10" x14ac:dyDescent="0.35">
      <c r="A266" t="s">
        <v>0</v>
      </c>
      <c r="B266">
        <v>10</v>
      </c>
      <c r="C266">
        <v>253</v>
      </c>
      <c r="D266">
        <v>100</v>
      </c>
      <c r="E266" t="s">
        <v>1</v>
      </c>
      <c r="F266">
        <v>0</v>
      </c>
      <c r="G266">
        <v>0</v>
      </c>
      <c r="H266" t="s">
        <v>13796</v>
      </c>
      <c r="I266" t="s">
        <v>271</v>
      </c>
      <c r="J266" t="s">
        <v>3461</v>
      </c>
    </row>
    <row r="267" spans="1:10" x14ac:dyDescent="0.35">
      <c r="A267" t="s">
        <v>0</v>
      </c>
      <c r="B267">
        <v>10</v>
      </c>
      <c r="C267">
        <v>253</v>
      </c>
      <c r="D267">
        <v>100</v>
      </c>
      <c r="E267" t="s">
        <v>1</v>
      </c>
      <c r="F267">
        <v>0</v>
      </c>
      <c r="G267">
        <v>0</v>
      </c>
      <c r="H267" t="s">
        <v>13796</v>
      </c>
      <c r="I267" t="s">
        <v>268</v>
      </c>
      <c r="J267" t="s">
        <v>3461</v>
      </c>
    </row>
    <row r="268" spans="1:10" x14ac:dyDescent="0.35">
      <c r="A268" t="s">
        <v>0</v>
      </c>
      <c r="B268">
        <v>10</v>
      </c>
      <c r="C268">
        <v>253</v>
      </c>
      <c r="D268">
        <v>100</v>
      </c>
      <c r="E268" t="s">
        <v>1</v>
      </c>
      <c r="F268">
        <v>0</v>
      </c>
      <c r="G268">
        <v>0</v>
      </c>
      <c r="H268" t="s">
        <v>13796</v>
      </c>
      <c r="I268" t="s">
        <v>274</v>
      </c>
      <c r="J268" t="s">
        <v>3461</v>
      </c>
    </row>
    <row r="269" spans="1:10" x14ac:dyDescent="0.35">
      <c r="A269" t="s">
        <v>0</v>
      </c>
      <c r="B269">
        <v>10</v>
      </c>
      <c r="C269">
        <v>253</v>
      </c>
      <c r="D269">
        <v>100</v>
      </c>
      <c r="E269" t="s">
        <v>1</v>
      </c>
      <c r="F269">
        <v>0</v>
      </c>
      <c r="G269">
        <v>0</v>
      </c>
      <c r="H269" t="s">
        <v>13796</v>
      </c>
      <c r="I269" t="s">
        <v>272</v>
      </c>
      <c r="J269" t="s">
        <v>3461</v>
      </c>
    </row>
    <row r="270" spans="1:10" x14ac:dyDescent="0.35">
      <c r="A270" t="s">
        <v>0</v>
      </c>
      <c r="B270">
        <v>10</v>
      </c>
      <c r="C270">
        <v>253</v>
      </c>
      <c r="D270">
        <v>100</v>
      </c>
      <c r="E270" t="s">
        <v>1</v>
      </c>
      <c r="F270">
        <v>0</v>
      </c>
      <c r="G270">
        <v>0</v>
      </c>
      <c r="H270" t="s">
        <v>13796</v>
      </c>
      <c r="I270" t="s">
        <v>273</v>
      </c>
      <c r="J270" t="s">
        <v>3461</v>
      </c>
    </row>
    <row r="271" spans="1:10" x14ac:dyDescent="0.35">
      <c r="A271" t="s">
        <v>0</v>
      </c>
      <c r="B271">
        <v>10</v>
      </c>
      <c r="C271">
        <v>253</v>
      </c>
      <c r="D271">
        <v>100</v>
      </c>
      <c r="E271" t="s">
        <v>1</v>
      </c>
      <c r="F271">
        <v>0</v>
      </c>
      <c r="G271">
        <v>0</v>
      </c>
      <c r="H271" t="s">
        <v>13796</v>
      </c>
      <c r="I271" t="s">
        <v>275</v>
      </c>
      <c r="J271" t="s">
        <v>3461</v>
      </c>
    </row>
    <row r="272" spans="1:10" x14ac:dyDescent="0.35">
      <c r="A272" t="s">
        <v>0</v>
      </c>
      <c r="B272">
        <v>10</v>
      </c>
      <c r="C272">
        <v>253</v>
      </c>
      <c r="D272">
        <v>100</v>
      </c>
      <c r="E272" t="s">
        <v>1</v>
      </c>
      <c r="F272">
        <v>0</v>
      </c>
      <c r="G272">
        <v>0</v>
      </c>
      <c r="H272" t="s">
        <v>13796</v>
      </c>
      <c r="I272" t="s">
        <v>278</v>
      </c>
      <c r="J272" t="s">
        <v>3461</v>
      </c>
    </row>
    <row r="273" spans="1:10" x14ac:dyDescent="0.35">
      <c r="A273" t="s">
        <v>0</v>
      </c>
      <c r="B273">
        <v>10</v>
      </c>
      <c r="C273">
        <v>253</v>
      </c>
      <c r="D273">
        <v>100</v>
      </c>
      <c r="E273" t="s">
        <v>1</v>
      </c>
      <c r="F273">
        <v>0</v>
      </c>
      <c r="G273">
        <v>0</v>
      </c>
      <c r="H273" t="s">
        <v>13796</v>
      </c>
      <c r="I273" t="s">
        <v>276</v>
      </c>
      <c r="J273" t="s">
        <v>3461</v>
      </c>
    </row>
    <row r="274" spans="1:10" x14ac:dyDescent="0.35">
      <c r="A274" t="s">
        <v>0</v>
      </c>
      <c r="B274">
        <v>10</v>
      </c>
      <c r="C274">
        <v>253</v>
      </c>
      <c r="D274">
        <v>100</v>
      </c>
      <c r="E274" t="s">
        <v>1</v>
      </c>
      <c r="F274">
        <v>0</v>
      </c>
      <c r="G274">
        <v>0</v>
      </c>
      <c r="H274" t="s">
        <v>13796</v>
      </c>
      <c r="I274" t="s">
        <v>279</v>
      </c>
      <c r="J274" t="s">
        <v>3461</v>
      </c>
    </row>
    <row r="275" spans="1:10" x14ac:dyDescent="0.35">
      <c r="A275" t="s">
        <v>0</v>
      </c>
      <c r="B275">
        <v>10</v>
      </c>
      <c r="C275">
        <v>253</v>
      </c>
      <c r="D275">
        <v>100</v>
      </c>
      <c r="E275" t="s">
        <v>1</v>
      </c>
      <c r="F275">
        <v>0</v>
      </c>
      <c r="G275">
        <v>0</v>
      </c>
      <c r="H275" t="s">
        <v>13796</v>
      </c>
      <c r="I275" t="s">
        <v>277</v>
      </c>
      <c r="J275" t="s">
        <v>3461</v>
      </c>
    </row>
    <row r="276" spans="1:10" x14ac:dyDescent="0.35">
      <c r="A276" t="s">
        <v>0</v>
      </c>
      <c r="B276">
        <v>10</v>
      </c>
      <c r="C276">
        <v>253</v>
      </c>
      <c r="D276">
        <v>100</v>
      </c>
      <c r="E276" t="s">
        <v>1</v>
      </c>
      <c r="F276">
        <v>0</v>
      </c>
      <c r="G276">
        <v>0</v>
      </c>
      <c r="H276" t="s">
        <v>13796</v>
      </c>
      <c r="I276" t="s">
        <v>283</v>
      </c>
      <c r="J276" t="s">
        <v>3461</v>
      </c>
    </row>
    <row r="277" spans="1:10" x14ac:dyDescent="0.35">
      <c r="A277" t="s">
        <v>0</v>
      </c>
      <c r="B277">
        <v>10</v>
      </c>
      <c r="C277">
        <v>253</v>
      </c>
      <c r="D277">
        <v>100</v>
      </c>
      <c r="E277" t="s">
        <v>1</v>
      </c>
      <c r="F277">
        <v>0</v>
      </c>
      <c r="G277">
        <v>0</v>
      </c>
      <c r="H277" t="s">
        <v>13796</v>
      </c>
      <c r="I277" t="s">
        <v>280</v>
      </c>
      <c r="J277" t="s">
        <v>3461</v>
      </c>
    </row>
    <row r="278" spans="1:10" x14ac:dyDescent="0.35">
      <c r="A278" t="s">
        <v>0</v>
      </c>
      <c r="B278">
        <v>10</v>
      </c>
      <c r="C278">
        <v>253</v>
      </c>
      <c r="D278">
        <v>100</v>
      </c>
      <c r="E278" t="s">
        <v>1</v>
      </c>
      <c r="F278">
        <v>0</v>
      </c>
      <c r="G278">
        <v>0</v>
      </c>
      <c r="H278" t="s">
        <v>13796</v>
      </c>
      <c r="I278" t="s">
        <v>282</v>
      </c>
      <c r="J278" t="s">
        <v>3461</v>
      </c>
    </row>
    <row r="279" spans="1:10" x14ac:dyDescent="0.35">
      <c r="A279" t="s">
        <v>0</v>
      </c>
      <c r="B279">
        <v>10</v>
      </c>
      <c r="C279">
        <v>253</v>
      </c>
      <c r="D279">
        <v>100</v>
      </c>
      <c r="E279" t="s">
        <v>1</v>
      </c>
      <c r="F279">
        <v>0</v>
      </c>
      <c r="G279">
        <v>0</v>
      </c>
      <c r="H279" t="s">
        <v>13796</v>
      </c>
      <c r="I279" t="s">
        <v>281</v>
      </c>
      <c r="J279" t="s">
        <v>3461</v>
      </c>
    </row>
    <row r="280" spans="1:10" x14ac:dyDescent="0.35">
      <c r="A280" t="s">
        <v>0</v>
      </c>
      <c r="B280">
        <v>10</v>
      </c>
      <c r="C280">
        <v>253</v>
      </c>
      <c r="D280">
        <v>100</v>
      </c>
      <c r="E280" t="s">
        <v>1</v>
      </c>
      <c r="F280">
        <v>0</v>
      </c>
      <c r="G280">
        <v>0</v>
      </c>
      <c r="H280" t="s">
        <v>13796</v>
      </c>
      <c r="I280" t="s">
        <v>285</v>
      </c>
      <c r="J280" t="s">
        <v>3461</v>
      </c>
    </row>
    <row r="281" spans="1:10" x14ac:dyDescent="0.35">
      <c r="A281" t="s">
        <v>0</v>
      </c>
      <c r="B281">
        <v>10</v>
      </c>
      <c r="C281">
        <v>253</v>
      </c>
      <c r="D281">
        <v>100</v>
      </c>
      <c r="E281" t="s">
        <v>1</v>
      </c>
      <c r="F281">
        <v>0</v>
      </c>
      <c r="G281">
        <v>0</v>
      </c>
      <c r="H281" t="s">
        <v>13796</v>
      </c>
      <c r="I281" t="s">
        <v>284</v>
      </c>
      <c r="J281" t="s">
        <v>3461</v>
      </c>
    </row>
    <row r="282" spans="1:10" x14ac:dyDescent="0.35">
      <c r="A282" t="s">
        <v>0</v>
      </c>
      <c r="B282">
        <v>10</v>
      </c>
      <c r="C282">
        <v>253</v>
      </c>
      <c r="D282">
        <v>100</v>
      </c>
      <c r="E282" t="s">
        <v>1</v>
      </c>
      <c r="F282">
        <v>0</v>
      </c>
      <c r="G282">
        <v>0</v>
      </c>
      <c r="H282" t="s">
        <v>13796</v>
      </c>
      <c r="I282" t="s">
        <v>286</v>
      </c>
      <c r="J282" t="s">
        <v>3461</v>
      </c>
    </row>
    <row r="283" spans="1:10" x14ac:dyDescent="0.35">
      <c r="A283" t="s">
        <v>0</v>
      </c>
      <c r="B283">
        <v>10</v>
      </c>
      <c r="C283">
        <v>253</v>
      </c>
      <c r="D283">
        <v>100</v>
      </c>
      <c r="E283" t="s">
        <v>1</v>
      </c>
      <c r="F283">
        <v>0</v>
      </c>
      <c r="G283">
        <v>0</v>
      </c>
      <c r="H283" t="s">
        <v>13796</v>
      </c>
      <c r="I283" t="s">
        <v>287</v>
      </c>
      <c r="J283" t="s">
        <v>3461</v>
      </c>
    </row>
    <row r="284" spans="1:10" x14ac:dyDescent="0.35">
      <c r="A284" t="s">
        <v>0</v>
      </c>
      <c r="B284">
        <v>10</v>
      </c>
      <c r="C284">
        <v>253</v>
      </c>
      <c r="D284">
        <v>100</v>
      </c>
      <c r="E284" t="s">
        <v>1</v>
      </c>
      <c r="F284">
        <v>0</v>
      </c>
      <c r="G284">
        <v>0</v>
      </c>
      <c r="H284" t="s">
        <v>13796</v>
      </c>
      <c r="I284" t="s">
        <v>288</v>
      </c>
      <c r="J284" t="s">
        <v>3461</v>
      </c>
    </row>
    <row r="285" spans="1:10" x14ac:dyDescent="0.35">
      <c r="A285" t="s">
        <v>0</v>
      </c>
      <c r="B285">
        <v>10</v>
      </c>
      <c r="C285">
        <v>253</v>
      </c>
      <c r="D285">
        <v>100</v>
      </c>
      <c r="E285" t="s">
        <v>1</v>
      </c>
      <c r="F285">
        <v>0</v>
      </c>
      <c r="G285">
        <v>0</v>
      </c>
      <c r="H285" t="s">
        <v>13796</v>
      </c>
      <c r="I285" t="s">
        <v>289</v>
      </c>
      <c r="J285" t="s">
        <v>3461</v>
      </c>
    </row>
    <row r="286" spans="1:10" x14ac:dyDescent="0.35">
      <c r="A286" t="s">
        <v>0</v>
      </c>
      <c r="B286">
        <v>10</v>
      </c>
      <c r="C286">
        <v>253</v>
      </c>
      <c r="D286">
        <v>100</v>
      </c>
      <c r="E286" t="s">
        <v>1</v>
      </c>
      <c r="F286">
        <v>0</v>
      </c>
      <c r="G286">
        <v>0</v>
      </c>
      <c r="H286" t="s">
        <v>13796</v>
      </c>
      <c r="I286" t="s">
        <v>290</v>
      </c>
      <c r="J286" t="s">
        <v>3461</v>
      </c>
    </row>
    <row r="287" spans="1:10" x14ac:dyDescent="0.35">
      <c r="A287" t="s">
        <v>0</v>
      </c>
      <c r="B287">
        <v>10</v>
      </c>
      <c r="C287">
        <v>253</v>
      </c>
      <c r="D287">
        <v>100</v>
      </c>
      <c r="E287" t="s">
        <v>1</v>
      </c>
      <c r="F287">
        <v>0</v>
      </c>
      <c r="G287">
        <v>0</v>
      </c>
      <c r="H287" t="s">
        <v>13796</v>
      </c>
      <c r="I287" t="s">
        <v>291</v>
      </c>
      <c r="J287" t="s">
        <v>3461</v>
      </c>
    </row>
    <row r="288" spans="1:10" x14ac:dyDescent="0.35">
      <c r="A288" t="s">
        <v>0</v>
      </c>
      <c r="B288">
        <v>10</v>
      </c>
      <c r="C288">
        <v>253</v>
      </c>
      <c r="D288">
        <v>100</v>
      </c>
      <c r="E288" t="s">
        <v>1</v>
      </c>
      <c r="F288">
        <v>0</v>
      </c>
      <c r="G288">
        <v>0</v>
      </c>
      <c r="H288" t="s">
        <v>13796</v>
      </c>
      <c r="I288" t="s">
        <v>292</v>
      </c>
      <c r="J288" t="s">
        <v>3461</v>
      </c>
    </row>
    <row r="289" spans="1:10" x14ac:dyDescent="0.35">
      <c r="A289" t="s">
        <v>0</v>
      </c>
      <c r="B289">
        <v>10</v>
      </c>
      <c r="C289">
        <v>253</v>
      </c>
      <c r="D289">
        <v>100</v>
      </c>
      <c r="E289" t="s">
        <v>1</v>
      </c>
      <c r="F289">
        <v>0</v>
      </c>
      <c r="G289">
        <v>0</v>
      </c>
      <c r="H289" t="s">
        <v>13796</v>
      </c>
      <c r="I289" t="s">
        <v>293</v>
      </c>
      <c r="J289" t="s">
        <v>3461</v>
      </c>
    </row>
    <row r="290" spans="1:10" x14ac:dyDescent="0.35">
      <c r="A290" t="s">
        <v>0</v>
      </c>
      <c r="B290">
        <v>10</v>
      </c>
      <c r="C290">
        <v>253</v>
      </c>
      <c r="D290">
        <v>100</v>
      </c>
      <c r="E290" t="s">
        <v>1</v>
      </c>
      <c r="F290">
        <v>0</v>
      </c>
      <c r="G290">
        <v>0</v>
      </c>
      <c r="H290" t="s">
        <v>13796</v>
      </c>
      <c r="I290" t="s">
        <v>294</v>
      </c>
      <c r="J290" t="s">
        <v>3461</v>
      </c>
    </row>
    <row r="291" spans="1:10" x14ac:dyDescent="0.35">
      <c r="A291" t="s">
        <v>0</v>
      </c>
      <c r="B291">
        <v>10</v>
      </c>
      <c r="C291">
        <v>253</v>
      </c>
      <c r="D291">
        <v>100</v>
      </c>
      <c r="E291" t="s">
        <v>1</v>
      </c>
      <c r="F291">
        <v>0</v>
      </c>
      <c r="G291">
        <v>0</v>
      </c>
      <c r="H291" t="s">
        <v>13796</v>
      </c>
      <c r="I291" t="s">
        <v>296</v>
      </c>
      <c r="J291" t="s">
        <v>3461</v>
      </c>
    </row>
    <row r="292" spans="1:10" x14ac:dyDescent="0.35">
      <c r="A292" t="s">
        <v>0</v>
      </c>
      <c r="B292">
        <v>10</v>
      </c>
      <c r="C292">
        <v>253</v>
      </c>
      <c r="D292">
        <v>100</v>
      </c>
      <c r="E292" t="s">
        <v>1</v>
      </c>
      <c r="F292">
        <v>0</v>
      </c>
      <c r="G292">
        <v>0</v>
      </c>
      <c r="H292" t="s">
        <v>13796</v>
      </c>
      <c r="I292" t="s">
        <v>295</v>
      </c>
      <c r="J292" t="s">
        <v>3461</v>
      </c>
    </row>
    <row r="293" spans="1:10" x14ac:dyDescent="0.35">
      <c r="A293" t="s">
        <v>0</v>
      </c>
      <c r="B293">
        <v>10</v>
      </c>
      <c r="C293">
        <v>253</v>
      </c>
      <c r="D293">
        <v>100</v>
      </c>
      <c r="E293" t="s">
        <v>1</v>
      </c>
      <c r="F293">
        <v>0</v>
      </c>
      <c r="G293">
        <v>0</v>
      </c>
      <c r="H293" t="s">
        <v>13796</v>
      </c>
      <c r="I293" t="s">
        <v>297</v>
      </c>
      <c r="J293" t="s">
        <v>3461</v>
      </c>
    </row>
    <row r="294" spans="1:10" x14ac:dyDescent="0.35">
      <c r="A294" t="s">
        <v>0</v>
      </c>
      <c r="B294">
        <v>10</v>
      </c>
      <c r="C294">
        <v>253</v>
      </c>
      <c r="D294">
        <v>100</v>
      </c>
      <c r="E294" t="s">
        <v>1</v>
      </c>
      <c r="F294">
        <v>0</v>
      </c>
      <c r="G294">
        <v>0</v>
      </c>
      <c r="H294" t="s">
        <v>13796</v>
      </c>
      <c r="I294" t="s">
        <v>298</v>
      </c>
      <c r="J294" t="s">
        <v>3461</v>
      </c>
    </row>
    <row r="295" spans="1:10" x14ac:dyDescent="0.35">
      <c r="A295" t="s">
        <v>0</v>
      </c>
      <c r="B295">
        <v>10</v>
      </c>
      <c r="C295">
        <v>253</v>
      </c>
      <c r="D295">
        <v>100</v>
      </c>
      <c r="E295" t="s">
        <v>1</v>
      </c>
      <c r="F295">
        <v>0</v>
      </c>
      <c r="G295">
        <v>0</v>
      </c>
      <c r="H295" t="s">
        <v>13796</v>
      </c>
      <c r="I295" t="s">
        <v>302</v>
      </c>
      <c r="J295" t="s">
        <v>3461</v>
      </c>
    </row>
    <row r="296" spans="1:10" x14ac:dyDescent="0.35">
      <c r="A296" t="s">
        <v>0</v>
      </c>
      <c r="B296">
        <v>10</v>
      </c>
      <c r="C296">
        <v>253</v>
      </c>
      <c r="D296">
        <v>100</v>
      </c>
      <c r="E296" t="s">
        <v>1</v>
      </c>
      <c r="F296">
        <v>0</v>
      </c>
      <c r="G296">
        <v>0</v>
      </c>
      <c r="H296" t="s">
        <v>13796</v>
      </c>
      <c r="I296" t="s">
        <v>300</v>
      </c>
      <c r="J296" t="s">
        <v>3461</v>
      </c>
    </row>
    <row r="297" spans="1:10" x14ac:dyDescent="0.35">
      <c r="A297" t="s">
        <v>0</v>
      </c>
      <c r="B297">
        <v>10</v>
      </c>
      <c r="C297">
        <v>253</v>
      </c>
      <c r="D297">
        <v>100</v>
      </c>
      <c r="E297" t="s">
        <v>1</v>
      </c>
      <c r="F297">
        <v>0</v>
      </c>
      <c r="G297">
        <v>0</v>
      </c>
      <c r="H297" t="s">
        <v>13796</v>
      </c>
      <c r="I297" t="s">
        <v>299</v>
      </c>
      <c r="J297" t="s">
        <v>3461</v>
      </c>
    </row>
    <row r="298" spans="1:10" x14ac:dyDescent="0.35">
      <c r="A298" t="s">
        <v>0</v>
      </c>
      <c r="B298">
        <v>10</v>
      </c>
      <c r="C298">
        <v>253</v>
      </c>
      <c r="D298">
        <v>100</v>
      </c>
      <c r="E298" t="s">
        <v>1</v>
      </c>
      <c r="F298">
        <v>0</v>
      </c>
      <c r="G298">
        <v>0</v>
      </c>
      <c r="H298" t="s">
        <v>13796</v>
      </c>
      <c r="I298" t="s">
        <v>301</v>
      </c>
      <c r="J298" t="s">
        <v>3461</v>
      </c>
    </row>
    <row r="299" spans="1:10" x14ac:dyDescent="0.35">
      <c r="A299" t="s">
        <v>0</v>
      </c>
      <c r="B299">
        <v>10</v>
      </c>
      <c r="C299">
        <v>253</v>
      </c>
      <c r="D299">
        <v>100</v>
      </c>
      <c r="E299" t="s">
        <v>1</v>
      </c>
      <c r="F299">
        <v>0</v>
      </c>
      <c r="G299">
        <v>0</v>
      </c>
      <c r="H299" t="s">
        <v>13796</v>
      </c>
      <c r="I299" t="s">
        <v>303</v>
      </c>
      <c r="J299" t="s">
        <v>3461</v>
      </c>
    </row>
    <row r="300" spans="1:10" x14ac:dyDescent="0.35">
      <c r="A300" t="s">
        <v>0</v>
      </c>
      <c r="B300">
        <v>10</v>
      </c>
      <c r="C300">
        <v>253</v>
      </c>
      <c r="D300">
        <v>100</v>
      </c>
      <c r="E300" t="s">
        <v>1</v>
      </c>
      <c r="F300">
        <v>0</v>
      </c>
      <c r="G300">
        <v>0</v>
      </c>
      <c r="H300" t="s">
        <v>13796</v>
      </c>
      <c r="I300" t="s">
        <v>304</v>
      </c>
      <c r="J300" t="s">
        <v>3461</v>
      </c>
    </row>
    <row r="301" spans="1:10" x14ac:dyDescent="0.35">
      <c r="A301" t="s">
        <v>0</v>
      </c>
      <c r="B301">
        <v>10</v>
      </c>
      <c r="C301">
        <v>253</v>
      </c>
      <c r="D301">
        <v>100</v>
      </c>
      <c r="E301" t="s">
        <v>1</v>
      </c>
      <c r="F301">
        <v>0</v>
      </c>
      <c r="G301">
        <v>0</v>
      </c>
      <c r="H301" t="s">
        <v>13796</v>
      </c>
      <c r="I301" t="s">
        <v>305</v>
      </c>
      <c r="J301" t="s">
        <v>3461</v>
      </c>
    </row>
    <row r="302" spans="1:10" x14ac:dyDescent="0.35">
      <c r="A302" t="s">
        <v>0</v>
      </c>
      <c r="B302">
        <v>10</v>
      </c>
      <c r="C302">
        <v>253</v>
      </c>
      <c r="D302">
        <v>100</v>
      </c>
      <c r="E302" t="s">
        <v>1</v>
      </c>
      <c r="F302">
        <v>0</v>
      </c>
      <c r="G302">
        <v>0</v>
      </c>
      <c r="H302" t="s">
        <v>13796</v>
      </c>
      <c r="I302" t="s">
        <v>306</v>
      </c>
      <c r="J302" t="s">
        <v>3461</v>
      </c>
    </row>
    <row r="303" spans="1:10" x14ac:dyDescent="0.35">
      <c r="A303" t="s">
        <v>0</v>
      </c>
      <c r="B303">
        <v>10</v>
      </c>
      <c r="C303">
        <v>253</v>
      </c>
      <c r="D303">
        <v>100</v>
      </c>
      <c r="E303" t="s">
        <v>1</v>
      </c>
      <c r="F303">
        <v>0</v>
      </c>
      <c r="G303">
        <v>0</v>
      </c>
      <c r="H303" t="s">
        <v>13796</v>
      </c>
      <c r="I303" t="s">
        <v>307</v>
      </c>
      <c r="J303" t="s">
        <v>3461</v>
      </c>
    </row>
    <row r="304" spans="1:10" x14ac:dyDescent="0.35">
      <c r="A304" t="s">
        <v>0</v>
      </c>
      <c r="B304">
        <v>10</v>
      </c>
      <c r="C304">
        <v>253</v>
      </c>
      <c r="D304">
        <v>100</v>
      </c>
      <c r="E304" t="s">
        <v>1</v>
      </c>
      <c r="F304">
        <v>0</v>
      </c>
      <c r="G304">
        <v>0</v>
      </c>
      <c r="H304" t="s">
        <v>13796</v>
      </c>
      <c r="I304" t="s">
        <v>310</v>
      </c>
      <c r="J304" t="s">
        <v>3461</v>
      </c>
    </row>
    <row r="305" spans="1:10" x14ac:dyDescent="0.35">
      <c r="A305" t="s">
        <v>0</v>
      </c>
      <c r="B305">
        <v>10</v>
      </c>
      <c r="C305">
        <v>253</v>
      </c>
      <c r="D305">
        <v>100</v>
      </c>
      <c r="E305" t="s">
        <v>1</v>
      </c>
      <c r="F305">
        <v>0</v>
      </c>
      <c r="G305">
        <v>0</v>
      </c>
      <c r="H305" t="s">
        <v>13796</v>
      </c>
      <c r="I305" t="s">
        <v>308</v>
      </c>
      <c r="J305" t="s">
        <v>3461</v>
      </c>
    </row>
    <row r="306" spans="1:10" x14ac:dyDescent="0.35">
      <c r="A306" t="s">
        <v>0</v>
      </c>
      <c r="B306">
        <v>10</v>
      </c>
      <c r="C306">
        <v>253</v>
      </c>
      <c r="D306">
        <v>100</v>
      </c>
      <c r="E306" t="s">
        <v>1</v>
      </c>
      <c r="F306">
        <v>0</v>
      </c>
      <c r="G306">
        <v>0</v>
      </c>
      <c r="H306" t="s">
        <v>13796</v>
      </c>
      <c r="I306" t="s">
        <v>309</v>
      </c>
      <c r="J306" t="s">
        <v>3461</v>
      </c>
    </row>
    <row r="307" spans="1:10" x14ac:dyDescent="0.35">
      <c r="A307" t="s">
        <v>0</v>
      </c>
      <c r="B307">
        <v>10</v>
      </c>
      <c r="C307">
        <v>253</v>
      </c>
      <c r="D307">
        <v>100</v>
      </c>
      <c r="E307" t="s">
        <v>1</v>
      </c>
      <c r="F307">
        <v>0</v>
      </c>
      <c r="G307">
        <v>0</v>
      </c>
      <c r="H307" t="s">
        <v>13796</v>
      </c>
      <c r="I307" t="s">
        <v>311</v>
      </c>
      <c r="J307" t="s">
        <v>3461</v>
      </c>
    </row>
    <row r="308" spans="1:10" x14ac:dyDescent="0.35">
      <c r="A308" t="s">
        <v>0</v>
      </c>
      <c r="B308">
        <v>10</v>
      </c>
      <c r="C308">
        <v>253</v>
      </c>
      <c r="D308">
        <v>100</v>
      </c>
      <c r="E308" t="s">
        <v>1</v>
      </c>
      <c r="F308">
        <v>0</v>
      </c>
      <c r="G308">
        <v>0</v>
      </c>
      <c r="H308" t="s">
        <v>13796</v>
      </c>
      <c r="I308" t="s">
        <v>312</v>
      </c>
      <c r="J308" t="s">
        <v>3461</v>
      </c>
    </row>
    <row r="309" spans="1:10" x14ac:dyDescent="0.35">
      <c r="A309" t="s">
        <v>0</v>
      </c>
      <c r="B309">
        <v>10</v>
      </c>
      <c r="C309">
        <v>253</v>
      </c>
      <c r="D309">
        <v>100</v>
      </c>
      <c r="E309" t="s">
        <v>1</v>
      </c>
      <c r="F309">
        <v>0</v>
      </c>
      <c r="G309">
        <v>0</v>
      </c>
      <c r="H309" t="s">
        <v>13796</v>
      </c>
      <c r="I309" t="s">
        <v>313</v>
      </c>
      <c r="J309" t="s">
        <v>3461</v>
      </c>
    </row>
    <row r="310" spans="1:10" x14ac:dyDescent="0.35">
      <c r="A310" t="s">
        <v>0</v>
      </c>
      <c r="B310">
        <v>10</v>
      </c>
      <c r="C310">
        <v>253</v>
      </c>
      <c r="D310">
        <v>100</v>
      </c>
      <c r="E310" t="s">
        <v>1</v>
      </c>
      <c r="F310">
        <v>0</v>
      </c>
      <c r="G310">
        <v>0</v>
      </c>
      <c r="H310" t="s">
        <v>13796</v>
      </c>
      <c r="I310" t="s">
        <v>314</v>
      </c>
      <c r="J310" t="s">
        <v>3461</v>
      </c>
    </row>
    <row r="311" spans="1:10" x14ac:dyDescent="0.35">
      <c r="A311" t="s">
        <v>0</v>
      </c>
      <c r="B311">
        <v>10</v>
      </c>
      <c r="C311">
        <v>253</v>
      </c>
      <c r="D311">
        <v>100</v>
      </c>
      <c r="E311" t="s">
        <v>1</v>
      </c>
      <c r="F311">
        <v>0</v>
      </c>
      <c r="G311">
        <v>0</v>
      </c>
      <c r="H311" t="s">
        <v>13796</v>
      </c>
      <c r="I311" t="s">
        <v>315</v>
      </c>
      <c r="J311" t="s">
        <v>3461</v>
      </c>
    </row>
    <row r="312" spans="1:10" x14ac:dyDescent="0.35">
      <c r="A312" t="s">
        <v>0</v>
      </c>
      <c r="B312">
        <v>10</v>
      </c>
      <c r="C312">
        <v>253</v>
      </c>
      <c r="D312">
        <v>100</v>
      </c>
      <c r="E312" t="s">
        <v>1</v>
      </c>
      <c r="F312">
        <v>0</v>
      </c>
      <c r="G312">
        <v>0</v>
      </c>
      <c r="H312" t="s">
        <v>13796</v>
      </c>
      <c r="I312" t="s">
        <v>317</v>
      </c>
      <c r="J312" t="s">
        <v>3461</v>
      </c>
    </row>
    <row r="313" spans="1:10" x14ac:dyDescent="0.35">
      <c r="A313" t="s">
        <v>0</v>
      </c>
      <c r="B313">
        <v>10</v>
      </c>
      <c r="C313">
        <v>253</v>
      </c>
      <c r="D313">
        <v>100</v>
      </c>
      <c r="E313" t="s">
        <v>1</v>
      </c>
      <c r="F313">
        <v>0</v>
      </c>
      <c r="G313">
        <v>0</v>
      </c>
      <c r="H313" t="s">
        <v>13796</v>
      </c>
      <c r="I313" t="s">
        <v>318</v>
      </c>
      <c r="J313" t="s">
        <v>3461</v>
      </c>
    </row>
    <row r="314" spans="1:10" x14ac:dyDescent="0.35">
      <c r="A314" t="s">
        <v>0</v>
      </c>
      <c r="B314">
        <v>10</v>
      </c>
      <c r="C314">
        <v>253</v>
      </c>
      <c r="D314">
        <v>100</v>
      </c>
      <c r="E314" t="s">
        <v>1</v>
      </c>
      <c r="F314">
        <v>0</v>
      </c>
      <c r="G314">
        <v>0</v>
      </c>
      <c r="H314" t="s">
        <v>13796</v>
      </c>
      <c r="I314" t="s">
        <v>323</v>
      </c>
      <c r="J314" t="s">
        <v>3461</v>
      </c>
    </row>
    <row r="315" spans="1:10" x14ac:dyDescent="0.35">
      <c r="A315" t="s">
        <v>0</v>
      </c>
      <c r="B315">
        <v>10</v>
      </c>
      <c r="C315">
        <v>253</v>
      </c>
      <c r="D315">
        <v>100</v>
      </c>
      <c r="E315" t="s">
        <v>1</v>
      </c>
      <c r="F315">
        <v>0</v>
      </c>
      <c r="G315">
        <v>0</v>
      </c>
      <c r="H315" t="s">
        <v>13796</v>
      </c>
      <c r="I315" t="s">
        <v>320</v>
      </c>
      <c r="J315" t="s">
        <v>3461</v>
      </c>
    </row>
    <row r="316" spans="1:10" x14ac:dyDescent="0.35">
      <c r="A316" t="s">
        <v>0</v>
      </c>
      <c r="B316">
        <v>10</v>
      </c>
      <c r="C316">
        <v>253</v>
      </c>
      <c r="D316">
        <v>100</v>
      </c>
      <c r="E316" t="s">
        <v>1</v>
      </c>
      <c r="F316">
        <v>0</v>
      </c>
      <c r="G316">
        <v>0</v>
      </c>
      <c r="H316" t="s">
        <v>13796</v>
      </c>
      <c r="I316" t="s">
        <v>321</v>
      </c>
      <c r="J316" t="s">
        <v>3461</v>
      </c>
    </row>
    <row r="317" spans="1:10" x14ac:dyDescent="0.35">
      <c r="A317" t="s">
        <v>0</v>
      </c>
      <c r="B317">
        <v>10</v>
      </c>
      <c r="C317">
        <v>253</v>
      </c>
      <c r="D317">
        <v>100</v>
      </c>
      <c r="E317" t="s">
        <v>1</v>
      </c>
      <c r="F317">
        <v>0</v>
      </c>
      <c r="G317">
        <v>0</v>
      </c>
      <c r="H317" t="s">
        <v>13796</v>
      </c>
      <c r="I317" t="s">
        <v>322</v>
      </c>
      <c r="J317" t="s">
        <v>3461</v>
      </c>
    </row>
    <row r="318" spans="1:10" x14ac:dyDescent="0.35">
      <c r="A318" t="s">
        <v>0</v>
      </c>
      <c r="B318">
        <v>10</v>
      </c>
      <c r="C318">
        <v>253</v>
      </c>
      <c r="D318">
        <v>100</v>
      </c>
      <c r="E318" t="s">
        <v>1</v>
      </c>
      <c r="F318">
        <v>0</v>
      </c>
      <c r="G318">
        <v>0</v>
      </c>
      <c r="H318" t="s">
        <v>13796</v>
      </c>
      <c r="I318" t="s">
        <v>324</v>
      </c>
      <c r="J318" t="s">
        <v>3461</v>
      </c>
    </row>
    <row r="319" spans="1:10" x14ac:dyDescent="0.35">
      <c r="A319" t="s">
        <v>0</v>
      </c>
      <c r="B319">
        <v>10</v>
      </c>
      <c r="C319">
        <v>253</v>
      </c>
      <c r="D319">
        <v>100</v>
      </c>
      <c r="E319" t="s">
        <v>1</v>
      </c>
      <c r="F319">
        <v>0</v>
      </c>
      <c r="G319">
        <v>0</v>
      </c>
      <c r="H319" t="s">
        <v>13796</v>
      </c>
      <c r="I319" t="s">
        <v>325</v>
      </c>
      <c r="J319" t="s">
        <v>3461</v>
      </c>
    </row>
    <row r="320" spans="1:10" x14ac:dyDescent="0.35">
      <c r="A320" t="s">
        <v>0</v>
      </c>
      <c r="B320">
        <v>10</v>
      </c>
      <c r="C320">
        <v>253</v>
      </c>
      <c r="D320">
        <v>100</v>
      </c>
      <c r="E320" t="s">
        <v>1</v>
      </c>
      <c r="F320">
        <v>0</v>
      </c>
      <c r="G320">
        <v>0</v>
      </c>
      <c r="H320" t="s">
        <v>13796</v>
      </c>
      <c r="I320" t="s">
        <v>327</v>
      </c>
      <c r="J320" t="s">
        <v>3461</v>
      </c>
    </row>
    <row r="321" spans="1:10" x14ac:dyDescent="0.35">
      <c r="A321" t="s">
        <v>0</v>
      </c>
      <c r="B321">
        <v>10</v>
      </c>
      <c r="C321">
        <v>253</v>
      </c>
      <c r="D321">
        <v>100</v>
      </c>
      <c r="E321" t="s">
        <v>1</v>
      </c>
      <c r="F321">
        <v>0</v>
      </c>
      <c r="G321">
        <v>0</v>
      </c>
      <c r="H321" t="s">
        <v>13796</v>
      </c>
      <c r="I321" t="s">
        <v>319</v>
      </c>
      <c r="J321" t="s">
        <v>3461</v>
      </c>
    </row>
    <row r="322" spans="1:10" x14ac:dyDescent="0.35">
      <c r="A322" t="s">
        <v>0</v>
      </c>
      <c r="B322">
        <v>10</v>
      </c>
      <c r="C322">
        <v>253</v>
      </c>
      <c r="D322">
        <v>100</v>
      </c>
      <c r="E322" t="s">
        <v>1</v>
      </c>
      <c r="F322">
        <v>0</v>
      </c>
      <c r="G322">
        <v>0</v>
      </c>
      <c r="H322" t="s">
        <v>13796</v>
      </c>
      <c r="I322" t="s">
        <v>326</v>
      </c>
      <c r="J322" t="s">
        <v>3461</v>
      </c>
    </row>
    <row r="323" spans="1:10" x14ac:dyDescent="0.35">
      <c r="A323" t="s">
        <v>0</v>
      </c>
      <c r="B323">
        <v>10</v>
      </c>
      <c r="C323">
        <v>253</v>
      </c>
      <c r="D323">
        <v>100</v>
      </c>
      <c r="E323" t="s">
        <v>1</v>
      </c>
      <c r="F323">
        <v>0</v>
      </c>
      <c r="G323">
        <v>0</v>
      </c>
      <c r="H323" t="s">
        <v>13796</v>
      </c>
      <c r="I323" t="s">
        <v>328</v>
      </c>
      <c r="J323" t="s">
        <v>3461</v>
      </c>
    </row>
    <row r="324" spans="1:10" x14ac:dyDescent="0.35">
      <c r="A324" t="s">
        <v>0</v>
      </c>
      <c r="B324">
        <v>10</v>
      </c>
      <c r="C324">
        <v>253</v>
      </c>
      <c r="D324">
        <v>100</v>
      </c>
      <c r="E324" t="s">
        <v>1</v>
      </c>
      <c r="F324">
        <v>0</v>
      </c>
      <c r="G324">
        <v>0</v>
      </c>
      <c r="H324" t="s">
        <v>13796</v>
      </c>
      <c r="I324" t="s">
        <v>329</v>
      </c>
      <c r="J324" t="s">
        <v>3461</v>
      </c>
    </row>
    <row r="325" spans="1:10" x14ac:dyDescent="0.35">
      <c r="A325" t="s">
        <v>0</v>
      </c>
      <c r="B325">
        <v>10</v>
      </c>
      <c r="C325">
        <v>253</v>
      </c>
      <c r="D325">
        <v>100</v>
      </c>
      <c r="E325" t="s">
        <v>1</v>
      </c>
      <c r="F325">
        <v>0</v>
      </c>
      <c r="G325">
        <v>0</v>
      </c>
      <c r="H325" t="s">
        <v>13796</v>
      </c>
      <c r="I325" t="s">
        <v>331</v>
      </c>
      <c r="J325" t="s">
        <v>3461</v>
      </c>
    </row>
    <row r="326" spans="1:10" x14ac:dyDescent="0.35">
      <c r="A326" t="s">
        <v>0</v>
      </c>
      <c r="B326">
        <v>10</v>
      </c>
      <c r="C326">
        <v>253</v>
      </c>
      <c r="D326">
        <v>100</v>
      </c>
      <c r="E326" t="s">
        <v>1</v>
      </c>
      <c r="F326">
        <v>0</v>
      </c>
      <c r="G326">
        <v>0</v>
      </c>
      <c r="H326" t="s">
        <v>13796</v>
      </c>
      <c r="I326" t="s">
        <v>330</v>
      </c>
      <c r="J326" t="s">
        <v>3461</v>
      </c>
    </row>
    <row r="327" spans="1:10" x14ac:dyDescent="0.35">
      <c r="A327" t="s">
        <v>0</v>
      </c>
      <c r="B327">
        <v>10</v>
      </c>
      <c r="C327">
        <v>253</v>
      </c>
      <c r="D327">
        <v>100</v>
      </c>
      <c r="E327" t="s">
        <v>1</v>
      </c>
      <c r="F327">
        <v>0</v>
      </c>
      <c r="G327">
        <v>0</v>
      </c>
      <c r="H327" t="s">
        <v>13796</v>
      </c>
      <c r="I327" t="s">
        <v>332</v>
      </c>
      <c r="J327" t="s">
        <v>3461</v>
      </c>
    </row>
    <row r="328" spans="1:10" x14ac:dyDescent="0.35">
      <c r="A328" t="s">
        <v>0</v>
      </c>
      <c r="B328">
        <v>10</v>
      </c>
      <c r="C328">
        <v>253</v>
      </c>
      <c r="D328">
        <v>100</v>
      </c>
      <c r="E328" t="s">
        <v>1</v>
      </c>
      <c r="F328">
        <v>0</v>
      </c>
      <c r="G328">
        <v>0</v>
      </c>
      <c r="H328" t="s">
        <v>13796</v>
      </c>
      <c r="I328" t="s">
        <v>333</v>
      </c>
      <c r="J328" t="s">
        <v>3461</v>
      </c>
    </row>
    <row r="329" spans="1:10" x14ac:dyDescent="0.35">
      <c r="A329" t="s">
        <v>0</v>
      </c>
      <c r="B329">
        <v>10</v>
      </c>
      <c r="C329">
        <v>253</v>
      </c>
      <c r="D329">
        <v>100</v>
      </c>
      <c r="E329" t="s">
        <v>1</v>
      </c>
      <c r="F329">
        <v>0</v>
      </c>
      <c r="G329">
        <v>0</v>
      </c>
      <c r="H329" t="s">
        <v>13796</v>
      </c>
      <c r="I329" t="s">
        <v>334</v>
      </c>
      <c r="J329" t="s">
        <v>3461</v>
      </c>
    </row>
    <row r="330" spans="1:10" x14ac:dyDescent="0.35">
      <c r="A330" t="s">
        <v>0</v>
      </c>
      <c r="B330">
        <v>10</v>
      </c>
      <c r="C330">
        <v>253</v>
      </c>
      <c r="D330">
        <v>100</v>
      </c>
      <c r="E330" t="s">
        <v>1</v>
      </c>
      <c r="F330">
        <v>0</v>
      </c>
      <c r="G330">
        <v>0</v>
      </c>
      <c r="H330" t="s">
        <v>13796</v>
      </c>
      <c r="I330" t="s">
        <v>336</v>
      </c>
      <c r="J330" t="s">
        <v>3461</v>
      </c>
    </row>
    <row r="331" spans="1:10" x14ac:dyDescent="0.35">
      <c r="A331" t="s">
        <v>0</v>
      </c>
      <c r="B331">
        <v>10</v>
      </c>
      <c r="C331">
        <v>253</v>
      </c>
      <c r="D331">
        <v>100</v>
      </c>
      <c r="E331" t="s">
        <v>1</v>
      </c>
      <c r="F331">
        <v>0</v>
      </c>
      <c r="G331">
        <v>0</v>
      </c>
      <c r="H331" t="s">
        <v>13796</v>
      </c>
      <c r="I331" t="s">
        <v>338</v>
      </c>
      <c r="J331" t="s">
        <v>3461</v>
      </c>
    </row>
    <row r="332" spans="1:10" x14ac:dyDescent="0.35">
      <c r="A332" t="s">
        <v>0</v>
      </c>
      <c r="B332">
        <v>10</v>
      </c>
      <c r="C332">
        <v>253</v>
      </c>
      <c r="D332">
        <v>100</v>
      </c>
      <c r="E332" t="s">
        <v>1</v>
      </c>
      <c r="F332">
        <v>0</v>
      </c>
      <c r="G332">
        <v>0</v>
      </c>
      <c r="H332" t="s">
        <v>13796</v>
      </c>
      <c r="I332" t="s">
        <v>335</v>
      </c>
      <c r="J332" t="s">
        <v>3461</v>
      </c>
    </row>
    <row r="333" spans="1:10" x14ac:dyDescent="0.35">
      <c r="A333" t="s">
        <v>0</v>
      </c>
      <c r="B333">
        <v>10</v>
      </c>
      <c r="C333">
        <v>253</v>
      </c>
      <c r="D333">
        <v>100</v>
      </c>
      <c r="E333" t="s">
        <v>1</v>
      </c>
      <c r="F333">
        <v>0</v>
      </c>
      <c r="G333">
        <v>0</v>
      </c>
      <c r="H333" t="s">
        <v>13796</v>
      </c>
      <c r="I333" t="s">
        <v>337</v>
      </c>
      <c r="J333" t="s">
        <v>3461</v>
      </c>
    </row>
    <row r="334" spans="1:10" x14ac:dyDescent="0.35">
      <c r="A334" t="s">
        <v>0</v>
      </c>
      <c r="B334">
        <v>10</v>
      </c>
      <c r="C334">
        <v>253</v>
      </c>
      <c r="D334">
        <v>100</v>
      </c>
      <c r="E334" t="s">
        <v>1</v>
      </c>
      <c r="F334">
        <v>0</v>
      </c>
      <c r="G334">
        <v>0</v>
      </c>
      <c r="H334" t="s">
        <v>13796</v>
      </c>
      <c r="I334" t="s">
        <v>339</v>
      </c>
      <c r="J334" t="s">
        <v>3461</v>
      </c>
    </row>
    <row r="335" spans="1:10" x14ac:dyDescent="0.35">
      <c r="A335" t="s">
        <v>0</v>
      </c>
      <c r="B335">
        <v>10</v>
      </c>
      <c r="C335">
        <v>253</v>
      </c>
      <c r="D335">
        <v>100</v>
      </c>
      <c r="E335" t="s">
        <v>1</v>
      </c>
      <c r="F335">
        <v>0</v>
      </c>
      <c r="G335">
        <v>0</v>
      </c>
      <c r="H335" t="s">
        <v>13796</v>
      </c>
      <c r="I335" t="s">
        <v>341</v>
      </c>
      <c r="J335" t="s">
        <v>3461</v>
      </c>
    </row>
    <row r="336" spans="1:10" x14ac:dyDescent="0.35">
      <c r="A336" t="s">
        <v>0</v>
      </c>
      <c r="B336">
        <v>10</v>
      </c>
      <c r="C336">
        <v>253</v>
      </c>
      <c r="D336">
        <v>100</v>
      </c>
      <c r="E336" t="s">
        <v>1</v>
      </c>
      <c r="F336">
        <v>0</v>
      </c>
      <c r="G336">
        <v>0</v>
      </c>
      <c r="H336" t="s">
        <v>13796</v>
      </c>
      <c r="I336" t="s">
        <v>340</v>
      </c>
      <c r="J336" t="s">
        <v>3461</v>
      </c>
    </row>
    <row r="337" spans="1:10" x14ac:dyDescent="0.35">
      <c r="A337" t="s">
        <v>0</v>
      </c>
      <c r="B337">
        <v>10</v>
      </c>
      <c r="C337">
        <v>253</v>
      </c>
      <c r="D337">
        <v>100</v>
      </c>
      <c r="E337" t="s">
        <v>1</v>
      </c>
      <c r="F337">
        <v>0</v>
      </c>
      <c r="G337">
        <v>0</v>
      </c>
      <c r="H337" t="s">
        <v>13796</v>
      </c>
      <c r="I337" t="s">
        <v>342</v>
      </c>
      <c r="J337" t="s">
        <v>3461</v>
      </c>
    </row>
    <row r="338" spans="1:10" x14ac:dyDescent="0.35">
      <c r="A338" t="s">
        <v>0</v>
      </c>
      <c r="B338">
        <v>10</v>
      </c>
      <c r="C338">
        <v>253</v>
      </c>
      <c r="D338">
        <v>100</v>
      </c>
      <c r="E338" t="s">
        <v>1</v>
      </c>
      <c r="F338">
        <v>0</v>
      </c>
      <c r="G338">
        <v>0</v>
      </c>
      <c r="H338" t="s">
        <v>13796</v>
      </c>
      <c r="I338" t="s">
        <v>343</v>
      </c>
      <c r="J338" t="s">
        <v>3461</v>
      </c>
    </row>
    <row r="339" spans="1:10" x14ac:dyDescent="0.35">
      <c r="A339" t="s">
        <v>0</v>
      </c>
      <c r="B339">
        <v>10</v>
      </c>
      <c r="C339">
        <v>253</v>
      </c>
      <c r="D339">
        <v>100</v>
      </c>
      <c r="E339" t="s">
        <v>1</v>
      </c>
      <c r="F339">
        <v>0</v>
      </c>
      <c r="G339">
        <v>0</v>
      </c>
      <c r="H339" t="s">
        <v>13796</v>
      </c>
      <c r="I339" t="s">
        <v>345</v>
      </c>
      <c r="J339" t="s">
        <v>3461</v>
      </c>
    </row>
    <row r="340" spans="1:10" x14ac:dyDescent="0.35">
      <c r="A340" t="s">
        <v>0</v>
      </c>
      <c r="B340">
        <v>10</v>
      </c>
      <c r="C340">
        <v>253</v>
      </c>
      <c r="D340">
        <v>100</v>
      </c>
      <c r="E340" t="s">
        <v>1</v>
      </c>
      <c r="F340">
        <v>0</v>
      </c>
      <c r="G340">
        <v>0</v>
      </c>
      <c r="H340" t="s">
        <v>13796</v>
      </c>
      <c r="I340" t="s">
        <v>346</v>
      </c>
      <c r="J340" t="s">
        <v>3461</v>
      </c>
    </row>
    <row r="341" spans="1:10" x14ac:dyDescent="0.35">
      <c r="A341" t="s">
        <v>0</v>
      </c>
      <c r="B341">
        <v>10</v>
      </c>
      <c r="C341">
        <v>253</v>
      </c>
      <c r="D341">
        <v>100</v>
      </c>
      <c r="E341" t="s">
        <v>1</v>
      </c>
      <c r="F341">
        <v>0</v>
      </c>
      <c r="G341">
        <v>0</v>
      </c>
      <c r="H341" t="s">
        <v>13796</v>
      </c>
      <c r="I341" t="s">
        <v>344</v>
      </c>
      <c r="J341" t="s">
        <v>3461</v>
      </c>
    </row>
    <row r="342" spans="1:10" x14ac:dyDescent="0.35">
      <c r="A342" t="s">
        <v>0</v>
      </c>
      <c r="B342">
        <v>10</v>
      </c>
      <c r="C342">
        <v>253</v>
      </c>
      <c r="D342">
        <v>100</v>
      </c>
      <c r="E342" t="s">
        <v>1</v>
      </c>
      <c r="F342">
        <v>0</v>
      </c>
      <c r="G342">
        <v>0</v>
      </c>
      <c r="H342" t="s">
        <v>13796</v>
      </c>
      <c r="I342" t="s">
        <v>347</v>
      </c>
      <c r="J342" t="s">
        <v>3461</v>
      </c>
    </row>
    <row r="343" spans="1:10" x14ac:dyDescent="0.35">
      <c r="A343" t="s">
        <v>0</v>
      </c>
      <c r="B343">
        <v>10</v>
      </c>
      <c r="C343">
        <v>253</v>
      </c>
      <c r="D343">
        <v>100</v>
      </c>
      <c r="E343" t="s">
        <v>1</v>
      </c>
      <c r="F343">
        <v>0</v>
      </c>
      <c r="G343">
        <v>0</v>
      </c>
      <c r="H343" t="s">
        <v>13796</v>
      </c>
      <c r="I343" t="s">
        <v>350</v>
      </c>
      <c r="J343" t="s">
        <v>3461</v>
      </c>
    </row>
    <row r="344" spans="1:10" x14ac:dyDescent="0.35">
      <c r="A344" t="s">
        <v>0</v>
      </c>
      <c r="B344">
        <v>10</v>
      </c>
      <c r="C344">
        <v>253</v>
      </c>
      <c r="D344">
        <v>100</v>
      </c>
      <c r="E344" t="s">
        <v>1</v>
      </c>
      <c r="F344">
        <v>0</v>
      </c>
      <c r="G344">
        <v>0</v>
      </c>
      <c r="H344" t="s">
        <v>13796</v>
      </c>
      <c r="I344" t="s">
        <v>316</v>
      </c>
      <c r="J344" t="s">
        <v>3461</v>
      </c>
    </row>
    <row r="345" spans="1:10" x14ac:dyDescent="0.35">
      <c r="A345" t="s">
        <v>0</v>
      </c>
      <c r="B345">
        <v>10</v>
      </c>
      <c r="C345">
        <v>253</v>
      </c>
      <c r="D345">
        <v>100</v>
      </c>
      <c r="E345" t="s">
        <v>1</v>
      </c>
      <c r="F345">
        <v>0</v>
      </c>
      <c r="G345">
        <v>0</v>
      </c>
      <c r="H345" t="s">
        <v>13796</v>
      </c>
      <c r="I345" t="s">
        <v>349</v>
      </c>
      <c r="J345" t="s">
        <v>3461</v>
      </c>
    </row>
    <row r="346" spans="1:10" x14ac:dyDescent="0.35">
      <c r="A346" t="s">
        <v>0</v>
      </c>
      <c r="B346">
        <v>10</v>
      </c>
      <c r="C346">
        <v>253</v>
      </c>
      <c r="D346">
        <v>100</v>
      </c>
      <c r="E346" t="s">
        <v>1</v>
      </c>
      <c r="F346">
        <v>0</v>
      </c>
      <c r="G346">
        <v>0</v>
      </c>
      <c r="H346" t="s">
        <v>13796</v>
      </c>
      <c r="I346" t="s">
        <v>348</v>
      </c>
      <c r="J346" t="s">
        <v>3461</v>
      </c>
    </row>
    <row r="347" spans="1:10" x14ac:dyDescent="0.35">
      <c r="A347" t="s">
        <v>0</v>
      </c>
      <c r="B347">
        <v>10</v>
      </c>
      <c r="C347">
        <v>253</v>
      </c>
      <c r="D347">
        <v>100</v>
      </c>
      <c r="E347" t="s">
        <v>1</v>
      </c>
      <c r="F347">
        <v>0</v>
      </c>
      <c r="G347">
        <v>0</v>
      </c>
      <c r="H347" t="s">
        <v>13796</v>
      </c>
      <c r="I347" t="s">
        <v>351</v>
      </c>
      <c r="J347" t="s">
        <v>3461</v>
      </c>
    </row>
    <row r="348" spans="1:10" x14ac:dyDescent="0.35">
      <c r="A348" t="s">
        <v>0</v>
      </c>
      <c r="B348">
        <v>10</v>
      </c>
      <c r="C348">
        <v>253</v>
      </c>
      <c r="D348">
        <v>100</v>
      </c>
      <c r="E348" t="s">
        <v>1</v>
      </c>
      <c r="F348">
        <v>0</v>
      </c>
      <c r="G348">
        <v>0</v>
      </c>
      <c r="H348" t="s">
        <v>13796</v>
      </c>
      <c r="I348" t="s">
        <v>354</v>
      </c>
      <c r="J348" t="s">
        <v>3461</v>
      </c>
    </row>
    <row r="349" spans="1:10" x14ac:dyDescent="0.35">
      <c r="A349" t="s">
        <v>0</v>
      </c>
      <c r="B349">
        <v>10</v>
      </c>
      <c r="C349">
        <v>253</v>
      </c>
      <c r="D349">
        <v>100</v>
      </c>
      <c r="E349" t="s">
        <v>1</v>
      </c>
      <c r="F349">
        <v>0</v>
      </c>
      <c r="G349">
        <v>0</v>
      </c>
      <c r="H349" t="s">
        <v>13796</v>
      </c>
      <c r="I349" t="s">
        <v>353</v>
      </c>
      <c r="J349" t="s">
        <v>3461</v>
      </c>
    </row>
    <row r="350" spans="1:10" x14ac:dyDescent="0.35">
      <c r="A350" t="s">
        <v>0</v>
      </c>
      <c r="B350">
        <v>10</v>
      </c>
      <c r="C350">
        <v>253</v>
      </c>
      <c r="D350">
        <v>100</v>
      </c>
      <c r="E350" t="s">
        <v>1</v>
      </c>
      <c r="F350">
        <v>0</v>
      </c>
      <c r="G350">
        <v>0</v>
      </c>
      <c r="H350" t="s">
        <v>13796</v>
      </c>
      <c r="I350" t="s">
        <v>352</v>
      </c>
      <c r="J350" t="s">
        <v>3461</v>
      </c>
    </row>
    <row r="351" spans="1:10" x14ac:dyDescent="0.35">
      <c r="A351" t="s">
        <v>0</v>
      </c>
      <c r="B351">
        <v>10</v>
      </c>
      <c r="C351">
        <v>253</v>
      </c>
      <c r="D351">
        <v>100</v>
      </c>
      <c r="E351" t="s">
        <v>1</v>
      </c>
      <c r="F351">
        <v>0</v>
      </c>
      <c r="G351">
        <v>0</v>
      </c>
      <c r="H351" t="s">
        <v>13796</v>
      </c>
      <c r="I351" t="s">
        <v>355</v>
      </c>
      <c r="J351" t="s">
        <v>3461</v>
      </c>
    </row>
    <row r="352" spans="1:10" x14ac:dyDescent="0.35">
      <c r="A352" t="s">
        <v>0</v>
      </c>
      <c r="B352">
        <v>10</v>
      </c>
      <c r="C352">
        <v>253</v>
      </c>
      <c r="D352">
        <v>100</v>
      </c>
      <c r="E352" t="s">
        <v>1</v>
      </c>
      <c r="F352">
        <v>0</v>
      </c>
      <c r="G352">
        <v>0</v>
      </c>
      <c r="H352" t="s">
        <v>13796</v>
      </c>
      <c r="I352" t="s">
        <v>358</v>
      </c>
      <c r="J352" t="s">
        <v>3461</v>
      </c>
    </row>
    <row r="353" spans="1:10" x14ac:dyDescent="0.35">
      <c r="A353" t="s">
        <v>0</v>
      </c>
      <c r="B353">
        <v>10</v>
      </c>
      <c r="C353">
        <v>253</v>
      </c>
      <c r="D353">
        <v>100</v>
      </c>
      <c r="E353" t="s">
        <v>1</v>
      </c>
      <c r="F353">
        <v>0</v>
      </c>
      <c r="G353">
        <v>0</v>
      </c>
      <c r="H353" t="s">
        <v>13796</v>
      </c>
      <c r="I353" t="s">
        <v>356</v>
      </c>
      <c r="J353" t="s">
        <v>3461</v>
      </c>
    </row>
    <row r="354" spans="1:10" x14ac:dyDescent="0.35">
      <c r="A354" t="s">
        <v>0</v>
      </c>
      <c r="B354">
        <v>10</v>
      </c>
      <c r="C354">
        <v>253</v>
      </c>
      <c r="D354">
        <v>100</v>
      </c>
      <c r="E354" t="s">
        <v>1</v>
      </c>
      <c r="F354">
        <v>0</v>
      </c>
      <c r="G354">
        <v>0</v>
      </c>
      <c r="H354" t="s">
        <v>13796</v>
      </c>
      <c r="I354" t="s">
        <v>357</v>
      </c>
      <c r="J354" t="s">
        <v>3461</v>
      </c>
    </row>
    <row r="355" spans="1:10" x14ac:dyDescent="0.35">
      <c r="A355" t="s">
        <v>0</v>
      </c>
      <c r="B355">
        <v>10</v>
      </c>
      <c r="C355">
        <v>253</v>
      </c>
      <c r="D355">
        <v>100</v>
      </c>
      <c r="E355" t="s">
        <v>1</v>
      </c>
      <c r="F355">
        <v>0</v>
      </c>
      <c r="G355">
        <v>0</v>
      </c>
      <c r="H355" t="s">
        <v>13796</v>
      </c>
      <c r="I355" t="s">
        <v>359</v>
      </c>
      <c r="J355" t="s">
        <v>3461</v>
      </c>
    </row>
    <row r="356" spans="1:10" x14ac:dyDescent="0.35">
      <c r="A356" t="s">
        <v>0</v>
      </c>
      <c r="B356">
        <v>10</v>
      </c>
      <c r="C356">
        <v>253</v>
      </c>
      <c r="D356">
        <v>100</v>
      </c>
      <c r="E356" t="s">
        <v>1</v>
      </c>
      <c r="F356">
        <v>0</v>
      </c>
      <c r="G356">
        <v>0</v>
      </c>
      <c r="H356" t="s">
        <v>13796</v>
      </c>
      <c r="I356" t="s">
        <v>360</v>
      </c>
      <c r="J356" t="s">
        <v>3461</v>
      </c>
    </row>
    <row r="357" spans="1:10" x14ac:dyDescent="0.35">
      <c r="A357" t="s">
        <v>0</v>
      </c>
      <c r="B357">
        <v>10</v>
      </c>
      <c r="C357">
        <v>253</v>
      </c>
      <c r="D357">
        <v>100</v>
      </c>
      <c r="E357" t="s">
        <v>1</v>
      </c>
      <c r="F357">
        <v>0</v>
      </c>
      <c r="G357">
        <v>0</v>
      </c>
      <c r="H357" t="s">
        <v>13796</v>
      </c>
      <c r="I357" t="s">
        <v>361</v>
      </c>
      <c r="J357" t="s">
        <v>3461</v>
      </c>
    </row>
    <row r="358" spans="1:10" x14ac:dyDescent="0.35">
      <c r="A358" t="s">
        <v>0</v>
      </c>
      <c r="B358">
        <v>10</v>
      </c>
      <c r="C358">
        <v>253</v>
      </c>
      <c r="D358">
        <v>100</v>
      </c>
      <c r="E358" t="s">
        <v>1</v>
      </c>
      <c r="F358">
        <v>0</v>
      </c>
      <c r="G358">
        <v>0</v>
      </c>
      <c r="H358" t="s">
        <v>13796</v>
      </c>
      <c r="I358" t="s">
        <v>362</v>
      </c>
      <c r="J358" t="s">
        <v>3461</v>
      </c>
    </row>
    <row r="359" spans="1:10" x14ac:dyDescent="0.35">
      <c r="A359" t="s">
        <v>0</v>
      </c>
      <c r="B359">
        <v>10</v>
      </c>
      <c r="C359">
        <v>253</v>
      </c>
      <c r="D359">
        <v>100</v>
      </c>
      <c r="E359" t="s">
        <v>1</v>
      </c>
      <c r="F359">
        <v>0</v>
      </c>
      <c r="G359">
        <v>0</v>
      </c>
      <c r="H359" t="s">
        <v>13796</v>
      </c>
      <c r="I359" t="s">
        <v>363</v>
      </c>
      <c r="J359" t="s">
        <v>3461</v>
      </c>
    </row>
    <row r="360" spans="1:10" x14ac:dyDescent="0.35">
      <c r="A360" t="s">
        <v>0</v>
      </c>
      <c r="B360">
        <v>10</v>
      </c>
      <c r="C360">
        <v>253</v>
      </c>
      <c r="D360">
        <v>100</v>
      </c>
      <c r="E360" t="s">
        <v>1</v>
      </c>
      <c r="F360">
        <v>0</v>
      </c>
      <c r="G360">
        <v>0</v>
      </c>
      <c r="H360" t="s">
        <v>13796</v>
      </c>
      <c r="I360" t="s">
        <v>365</v>
      </c>
      <c r="J360" t="s">
        <v>3461</v>
      </c>
    </row>
    <row r="361" spans="1:10" x14ac:dyDescent="0.35">
      <c r="A361" t="s">
        <v>0</v>
      </c>
      <c r="B361">
        <v>10</v>
      </c>
      <c r="C361">
        <v>253</v>
      </c>
      <c r="D361">
        <v>100</v>
      </c>
      <c r="E361" t="s">
        <v>1</v>
      </c>
      <c r="F361">
        <v>0</v>
      </c>
      <c r="G361">
        <v>0</v>
      </c>
      <c r="H361" t="s">
        <v>13796</v>
      </c>
      <c r="I361" t="s">
        <v>364</v>
      </c>
      <c r="J361" t="s">
        <v>3461</v>
      </c>
    </row>
    <row r="362" spans="1:10" x14ac:dyDescent="0.35">
      <c r="A362" t="s">
        <v>0</v>
      </c>
      <c r="B362">
        <v>10</v>
      </c>
      <c r="C362">
        <v>253</v>
      </c>
      <c r="D362">
        <v>100</v>
      </c>
      <c r="E362" t="s">
        <v>1</v>
      </c>
      <c r="F362">
        <v>0</v>
      </c>
      <c r="G362">
        <v>0</v>
      </c>
      <c r="H362" t="s">
        <v>13796</v>
      </c>
      <c r="I362" t="s">
        <v>366</v>
      </c>
      <c r="J362" t="s">
        <v>3461</v>
      </c>
    </row>
    <row r="363" spans="1:10" x14ac:dyDescent="0.35">
      <c r="A363" t="s">
        <v>0</v>
      </c>
      <c r="B363">
        <v>10</v>
      </c>
      <c r="C363">
        <v>253</v>
      </c>
      <c r="D363">
        <v>100</v>
      </c>
      <c r="E363" t="s">
        <v>1</v>
      </c>
      <c r="F363">
        <v>0</v>
      </c>
      <c r="G363">
        <v>0</v>
      </c>
      <c r="H363" t="s">
        <v>13796</v>
      </c>
      <c r="I363" t="s">
        <v>368</v>
      </c>
      <c r="J363" t="s">
        <v>3461</v>
      </c>
    </row>
    <row r="364" spans="1:10" x14ac:dyDescent="0.35">
      <c r="A364" t="s">
        <v>0</v>
      </c>
      <c r="B364">
        <v>10</v>
      </c>
      <c r="C364">
        <v>253</v>
      </c>
      <c r="D364">
        <v>100</v>
      </c>
      <c r="E364" t="s">
        <v>1</v>
      </c>
      <c r="F364">
        <v>0</v>
      </c>
      <c r="G364">
        <v>0</v>
      </c>
      <c r="H364" t="s">
        <v>13796</v>
      </c>
      <c r="I364" t="s">
        <v>370</v>
      </c>
      <c r="J364" t="s">
        <v>3461</v>
      </c>
    </row>
    <row r="365" spans="1:10" x14ac:dyDescent="0.35">
      <c r="A365" t="s">
        <v>0</v>
      </c>
      <c r="B365">
        <v>10</v>
      </c>
      <c r="C365">
        <v>253</v>
      </c>
      <c r="D365">
        <v>100</v>
      </c>
      <c r="E365" t="s">
        <v>1</v>
      </c>
      <c r="F365">
        <v>0</v>
      </c>
      <c r="G365">
        <v>0</v>
      </c>
      <c r="H365" t="s">
        <v>13796</v>
      </c>
      <c r="I365" t="s">
        <v>369</v>
      </c>
      <c r="J365" t="s">
        <v>3461</v>
      </c>
    </row>
    <row r="366" spans="1:10" x14ac:dyDescent="0.35">
      <c r="A366" t="s">
        <v>0</v>
      </c>
      <c r="B366">
        <v>10</v>
      </c>
      <c r="C366">
        <v>253</v>
      </c>
      <c r="D366">
        <v>100</v>
      </c>
      <c r="E366" t="s">
        <v>1</v>
      </c>
      <c r="F366">
        <v>0</v>
      </c>
      <c r="G366">
        <v>0</v>
      </c>
      <c r="H366" t="s">
        <v>13796</v>
      </c>
      <c r="I366" t="s">
        <v>367</v>
      </c>
      <c r="J366" t="s">
        <v>3461</v>
      </c>
    </row>
    <row r="367" spans="1:10" x14ac:dyDescent="0.35">
      <c r="A367" t="s">
        <v>0</v>
      </c>
      <c r="B367">
        <v>10</v>
      </c>
      <c r="C367">
        <v>253</v>
      </c>
      <c r="D367">
        <v>100</v>
      </c>
      <c r="E367" t="s">
        <v>1</v>
      </c>
      <c r="F367">
        <v>0</v>
      </c>
      <c r="G367">
        <v>0</v>
      </c>
      <c r="H367" t="s">
        <v>13796</v>
      </c>
      <c r="I367" t="s">
        <v>371</v>
      </c>
      <c r="J367" t="s">
        <v>3461</v>
      </c>
    </row>
    <row r="368" spans="1:10" x14ac:dyDescent="0.35">
      <c r="A368" t="s">
        <v>0</v>
      </c>
      <c r="B368">
        <v>10</v>
      </c>
      <c r="C368">
        <v>253</v>
      </c>
      <c r="D368">
        <v>100</v>
      </c>
      <c r="E368" t="s">
        <v>1</v>
      </c>
      <c r="F368">
        <v>0</v>
      </c>
      <c r="G368">
        <v>0</v>
      </c>
      <c r="H368" t="s">
        <v>13796</v>
      </c>
      <c r="I368" t="s">
        <v>372</v>
      </c>
      <c r="J368" t="s">
        <v>3461</v>
      </c>
    </row>
    <row r="369" spans="1:10" x14ac:dyDescent="0.35">
      <c r="A369" t="s">
        <v>0</v>
      </c>
      <c r="B369">
        <v>10</v>
      </c>
      <c r="C369">
        <v>253</v>
      </c>
      <c r="D369">
        <v>100</v>
      </c>
      <c r="E369" t="s">
        <v>1</v>
      </c>
      <c r="F369">
        <v>0</v>
      </c>
      <c r="G369">
        <v>0</v>
      </c>
      <c r="H369" t="s">
        <v>13796</v>
      </c>
      <c r="I369" t="s">
        <v>373</v>
      </c>
      <c r="J369" t="s">
        <v>3461</v>
      </c>
    </row>
    <row r="370" spans="1:10" x14ac:dyDescent="0.35">
      <c r="A370" t="s">
        <v>0</v>
      </c>
      <c r="B370">
        <v>10</v>
      </c>
      <c r="C370">
        <v>253</v>
      </c>
      <c r="D370">
        <v>100</v>
      </c>
      <c r="E370" t="s">
        <v>1</v>
      </c>
      <c r="F370">
        <v>0</v>
      </c>
      <c r="G370">
        <v>0</v>
      </c>
      <c r="H370" t="s">
        <v>13796</v>
      </c>
      <c r="I370" t="s">
        <v>374</v>
      </c>
      <c r="J370" t="s">
        <v>3461</v>
      </c>
    </row>
    <row r="371" spans="1:10" x14ac:dyDescent="0.35">
      <c r="A371" t="s">
        <v>0</v>
      </c>
      <c r="B371">
        <v>10</v>
      </c>
      <c r="C371">
        <v>253</v>
      </c>
      <c r="D371">
        <v>100</v>
      </c>
      <c r="E371" t="s">
        <v>1</v>
      </c>
      <c r="F371">
        <v>0</v>
      </c>
      <c r="G371">
        <v>0</v>
      </c>
      <c r="H371" t="s">
        <v>13796</v>
      </c>
      <c r="I371" t="s">
        <v>375</v>
      </c>
      <c r="J371" t="s">
        <v>3461</v>
      </c>
    </row>
    <row r="372" spans="1:10" x14ac:dyDescent="0.35">
      <c r="A372" t="s">
        <v>0</v>
      </c>
      <c r="B372">
        <v>10</v>
      </c>
      <c r="C372">
        <v>253</v>
      </c>
      <c r="D372">
        <v>100</v>
      </c>
      <c r="E372" t="s">
        <v>1</v>
      </c>
      <c r="F372">
        <v>0</v>
      </c>
      <c r="G372">
        <v>0</v>
      </c>
      <c r="H372" t="s">
        <v>13796</v>
      </c>
      <c r="I372" t="s">
        <v>376</v>
      </c>
      <c r="J372" t="s">
        <v>3461</v>
      </c>
    </row>
    <row r="373" spans="1:10" x14ac:dyDescent="0.35">
      <c r="A373" t="s">
        <v>0</v>
      </c>
      <c r="B373">
        <v>10</v>
      </c>
      <c r="C373">
        <v>253</v>
      </c>
      <c r="D373">
        <v>100</v>
      </c>
      <c r="E373" t="s">
        <v>1</v>
      </c>
      <c r="F373">
        <v>0</v>
      </c>
      <c r="G373">
        <v>0</v>
      </c>
      <c r="H373" t="s">
        <v>13796</v>
      </c>
      <c r="I373" t="s">
        <v>377</v>
      </c>
      <c r="J373" t="s">
        <v>3461</v>
      </c>
    </row>
    <row r="374" spans="1:10" x14ac:dyDescent="0.35">
      <c r="A374" t="s">
        <v>0</v>
      </c>
      <c r="B374">
        <v>10</v>
      </c>
      <c r="C374">
        <v>253</v>
      </c>
      <c r="D374">
        <v>100</v>
      </c>
      <c r="E374" t="s">
        <v>1</v>
      </c>
      <c r="F374">
        <v>0</v>
      </c>
      <c r="G374">
        <v>0</v>
      </c>
      <c r="H374" t="s">
        <v>13796</v>
      </c>
      <c r="I374" t="s">
        <v>378</v>
      </c>
      <c r="J374" t="s">
        <v>3461</v>
      </c>
    </row>
    <row r="375" spans="1:10" x14ac:dyDescent="0.35">
      <c r="A375" t="s">
        <v>0</v>
      </c>
      <c r="B375">
        <v>10</v>
      </c>
      <c r="C375">
        <v>253</v>
      </c>
      <c r="D375">
        <v>100</v>
      </c>
      <c r="E375" t="s">
        <v>1</v>
      </c>
      <c r="F375">
        <v>0</v>
      </c>
      <c r="G375">
        <v>0</v>
      </c>
      <c r="H375" t="s">
        <v>13796</v>
      </c>
      <c r="I375" t="s">
        <v>379</v>
      </c>
      <c r="J375" t="s">
        <v>3461</v>
      </c>
    </row>
    <row r="376" spans="1:10" x14ac:dyDescent="0.35">
      <c r="A376" t="s">
        <v>0</v>
      </c>
      <c r="B376">
        <v>10</v>
      </c>
      <c r="C376">
        <v>253</v>
      </c>
      <c r="D376">
        <v>100</v>
      </c>
      <c r="E376" t="s">
        <v>1</v>
      </c>
      <c r="F376">
        <v>0</v>
      </c>
      <c r="G376">
        <v>0</v>
      </c>
      <c r="H376" t="s">
        <v>13796</v>
      </c>
      <c r="I376" t="s">
        <v>380</v>
      </c>
      <c r="J376" t="s">
        <v>3461</v>
      </c>
    </row>
    <row r="377" spans="1:10" x14ac:dyDescent="0.35">
      <c r="A377" t="s">
        <v>0</v>
      </c>
      <c r="B377">
        <v>10</v>
      </c>
      <c r="C377">
        <v>253</v>
      </c>
      <c r="D377">
        <v>100</v>
      </c>
      <c r="E377" t="s">
        <v>1</v>
      </c>
      <c r="F377">
        <v>0</v>
      </c>
      <c r="G377">
        <v>0</v>
      </c>
      <c r="H377" t="s">
        <v>13796</v>
      </c>
      <c r="I377" t="s">
        <v>381</v>
      </c>
      <c r="J377" t="s">
        <v>3461</v>
      </c>
    </row>
    <row r="378" spans="1:10" x14ac:dyDescent="0.35">
      <c r="A378" t="s">
        <v>0</v>
      </c>
      <c r="B378">
        <v>10</v>
      </c>
      <c r="C378">
        <v>253</v>
      </c>
      <c r="D378">
        <v>100</v>
      </c>
      <c r="E378" t="s">
        <v>1</v>
      </c>
      <c r="F378">
        <v>0</v>
      </c>
      <c r="G378">
        <v>0</v>
      </c>
      <c r="H378" t="s">
        <v>13796</v>
      </c>
      <c r="I378" t="s">
        <v>382</v>
      </c>
      <c r="J378" t="s">
        <v>3461</v>
      </c>
    </row>
    <row r="379" spans="1:10" x14ac:dyDescent="0.35">
      <c r="A379" t="s">
        <v>0</v>
      </c>
      <c r="B379">
        <v>10</v>
      </c>
      <c r="C379">
        <v>253</v>
      </c>
      <c r="D379">
        <v>100</v>
      </c>
      <c r="E379" t="s">
        <v>1</v>
      </c>
      <c r="F379">
        <v>0</v>
      </c>
      <c r="G379">
        <v>0</v>
      </c>
      <c r="H379" t="s">
        <v>13796</v>
      </c>
      <c r="I379" t="s">
        <v>383</v>
      </c>
      <c r="J379" t="s">
        <v>3461</v>
      </c>
    </row>
    <row r="380" spans="1:10" x14ac:dyDescent="0.35">
      <c r="A380" t="s">
        <v>0</v>
      </c>
      <c r="B380">
        <v>10</v>
      </c>
      <c r="C380">
        <v>253</v>
      </c>
      <c r="D380">
        <v>100</v>
      </c>
      <c r="E380" t="s">
        <v>1</v>
      </c>
      <c r="F380">
        <v>0</v>
      </c>
      <c r="G380">
        <v>0</v>
      </c>
      <c r="H380" t="s">
        <v>13796</v>
      </c>
      <c r="I380" t="s">
        <v>385</v>
      </c>
      <c r="J380" t="s">
        <v>3461</v>
      </c>
    </row>
    <row r="381" spans="1:10" x14ac:dyDescent="0.35">
      <c r="A381" t="s">
        <v>0</v>
      </c>
      <c r="B381">
        <v>10</v>
      </c>
      <c r="C381">
        <v>253</v>
      </c>
      <c r="D381">
        <v>100</v>
      </c>
      <c r="E381" t="s">
        <v>1</v>
      </c>
      <c r="F381">
        <v>0</v>
      </c>
      <c r="G381">
        <v>0</v>
      </c>
      <c r="H381" t="s">
        <v>13796</v>
      </c>
      <c r="I381" t="s">
        <v>386</v>
      </c>
      <c r="J381" t="s">
        <v>3461</v>
      </c>
    </row>
    <row r="382" spans="1:10" x14ac:dyDescent="0.35">
      <c r="A382" t="s">
        <v>0</v>
      </c>
      <c r="B382">
        <v>10</v>
      </c>
      <c r="C382">
        <v>253</v>
      </c>
      <c r="D382">
        <v>100</v>
      </c>
      <c r="E382" t="s">
        <v>1</v>
      </c>
      <c r="F382">
        <v>0</v>
      </c>
      <c r="G382">
        <v>0</v>
      </c>
      <c r="H382" t="s">
        <v>13796</v>
      </c>
      <c r="I382" t="s">
        <v>384</v>
      </c>
      <c r="J382" t="s">
        <v>3461</v>
      </c>
    </row>
    <row r="383" spans="1:10" x14ac:dyDescent="0.35">
      <c r="A383" t="s">
        <v>0</v>
      </c>
      <c r="B383">
        <v>10</v>
      </c>
      <c r="C383">
        <v>253</v>
      </c>
      <c r="D383">
        <v>100</v>
      </c>
      <c r="E383" t="s">
        <v>1</v>
      </c>
      <c r="F383">
        <v>0</v>
      </c>
      <c r="G383">
        <v>0</v>
      </c>
      <c r="H383" t="s">
        <v>13796</v>
      </c>
      <c r="I383" t="s">
        <v>387</v>
      </c>
      <c r="J383" t="s">
        <v>3461</v>
      </c>
    </row>
    <row r="384" spans="1:10" x14ac:dyDescent="0.35">
      <c r="A384" t="s">
        <v>0</v>
      </c>
      <c r="B384">
        <v>10</v>
      </c>
      <c r="C384">
        <v>253</v>
      </c>
      <c r="D384">
        <v>100</v>
      </c>
      <c r="E384" t="s">
        <v>1</v>
      </c>
      <c r="F384">
        <v>0</v>
      </c>
      <c r="G384">
        <v>0</v>
      </c>
      <c r="H384" t="s">
        <v>13796</v>
      </c>
      <c r="I384" t="s">
        <v>388</v>
      </c>
      <c r="J384" t="s">
        <v>3461</v>
      </c>
    </row>
    <row r="385" spans="1:10" x14ac:dyDescent="0.35">
      <c r="A385" t="s">
        <v>0</v>
      </c>
      <c r="B385">
        <v>10</v>
      </c>
      <c r="C385">
        <v>253</v>
      </c>
      <c r="D385">
        <v>100</v>
      </c>
      <c r="E385" t="s">
        <v>1</v>
      </c>
      <c r="F385">
        <v>0</v>
      </c>
      <c r="G385">
        <v>0</v>
      </c>
      <c r="H385" t="s">
        <v>13796</v>
      </c>
      <c r="I385" t="s">
        <v>389</v>
      </c>
      <c r="J385" t="s">
        <v>3461</v>
      </c>
    </row>
    <row r="386" spans="1:10" x14ac:dyDescent="0.35">
      <c r="A386" t="s">
        <v>0</v>
      </c>
      <c r="B386">
        <v>10</v>
      </c>
      <c r="C386">
        <v>253</v>
      </c>
      <c r="D386">
        <v>100</v>
      </c>
      <c r="E386" t="s">
        <v>1</v>
      </c>
      <c r="F386">
        <v>0</v>
      </c>
      <c r="G386">
        <v>0</v>
      </c>
      <c r="H386" t="s">
        <v>13796</v>
      </c>
      <c r="I386" t="s">
        <v>390</v>
      </c>
      <c r="J386" t="s">
        <v>3461</v>
      </c>
    </row>
    <row r="387" spans="1:10" x14ac:dyDescent="0.35">
      <c r="A387" t="s">
        <v>0</v>
      </c>
      <c r="B387">
        <v>10</v>
      </c>
      <c r="C387">
        <v>253</v>
      </c>
      <c r="D387">
        <v>100</v>
      </c>
      <c r="E387" t="s">
        <v>1</v>
      </c>
      <c r="F387">
        <v>0</v>
      </c>
      <c r="G387">
        <v>0</v>
      </c>
      <c r="H387" t="s">
        <v>13796</v>
      </c>
      <c r="I387" t="s">
        <v>391</v>
      </c>
      <c r="J387" t="s">
        <v>3461</v>
      </c>
    </row>
    <row r="388" spans="1:10" x14ac:dyDescent="0.35">
      <c r="A388" t="s">
        <v>0</v>
      </c>
      <c r="B388">
        <v>10</v>
      </c>
      <c r="C388">
        <v>253</v>
      </c>
      <c r="D388">
        <v>100</v>
      </c>
      <c r="E388" t="s">
        <v>1</v>
      </c>
      <c r="F388">
        <v>0</v>
      </c>
      <c r="G388">
        <v>0</v>
      </c>
      <c r="H388" t="s">
        <v>13796</v>
      </c>
      <c r="I388" t="s">
        <v>393</v>
      </c>
      <c r="J388" t="s">
        <v>3461</v>
      </c>
    </row>
    <row r="389" spans="1:10" x14ac:dyDescent="0.35">
      <c r="A389" t="s">
        <v>0</v>
      </c>
      <c r="B389">
        <v>10</v>
      </c>
      <c r="C389">
        <v>253</v>
      </c>
      <c r="D389">
        <v>100</v>
      </c>
      <c r="E389" t="s">
        <v>1</v>
      </c>
      <c r="F389">
        <v>0</v>
      </c>
      <c r="G389">
        <v>0</v>
      </c>
      <c r="H389" t="s">
        <v>13796</v>
      </c>
      <c r="I389" t="s">
        <v>392</v>
      </c>
      <c r="J389" t="s">
        <v>3461</v>
      </c>
    </row>
    <row r="390" spans="1:10" x14ac:dyDescent="0.35">
      <c r="A390" t="s">
        <v>0</v>
      </c>
      <c r="B390">
        <v>10</v>
      </c>
      <c r="C390">
        <v>253</v>
      </c>
      <c r="D390">
        <v>100</v>
      </c>
      <c r="E390" t="s">
        <v>1</v>
      </c>
      <c r="F390">
        <v>0</v>
      </c>
      <c r="G390">
        <v>0</v>
      </c>
      <c r="H390" t="s">
        <v>13796</v>
      </c>
      <c r="I390" t="s">
        <v>394</v>
      </c>
      <c r="J390" t="s">
        <v>3461</v>
      </c>
    </row>
    <row r="391" spans="1:10" x14ac:dyDescent="0.35">
      <c r="A391" t="s">
        <v>0</v>
      </c>
      <c r="B391">
        <v>10</v>
      </c>
      <c r="C391">
        <v>253</v>
      </c>
      <c r="D391">
        <v>100</v>
      </c>
      <c r="E391" t="s">
        <v>1</v>
      </c>
      <c r="F391">
        <v>0</v>
      </c>
      <c r="G391">
        <v>0</v>
      </c>
      <c r="H391" t="s">
        <v>13796</v>
      </c>
      <c r="I391" t="s">
        <v>395</v>
      </c>
      <c r="J391" t="s">
        <v>3461</v>
      </c>
    </row>
    <row r="392" spans="1:10" x14ac:dyDescent="0.35">
      <c r="A392" t="s">
        <v>0</v>
      </c>
      <c r="B392">
        <v>10</v>
      </c>
      <c r="C392">
        <v>253</v>
      </c>
      <c r="D392">
        <v>100</v>
      </c>
      <c r="E392" t="s">
        <v>1</v>
      </c>
      <c r="F392">
        <v>0</v>
      </c>
      <c r="G392">
        <v>0</v>
      </c>
      <c r="H392" t="s">
        <v>13796</v>
      </c>
      <c r="I392" t="s">
        <v>396</v>
      </c>
      <c r="J392" t="s">
        <v>3461</v>
      </c>
    </row>
    <row r="393" spans="1:10" x14ac:dyDescent="0.35">
      <c r="A393" t="s">
        <v>0</v>
      </c>
      <c r="B393">
        <v>56</v>
      </c>
      <c r="C393">
        <v>253</v>
      </c>
      <c r="D393">
        <v>100</v>
      </c>
      <c r="E393" t="s">
        <v>1</v>
      </c>
      <c r="F393">
        <v>0</v>
      </c>
      <c r="G393">
        <v>0</v>
      </c>
      <c r="H393" t="s">
        <v>13796</v>
      </c>
      <c r="I393" t="s">
        <v>398</v>
      </c>
      <c r="J393" t="s">
        <v>3509</v>
      </c>
    </row>
    <row r="394" spans="1:10" x14ac:dyDescent="0.35">
      <c r="A394" t="s">
        <v>0</v>
      </c>
      <c r="B394">
        <v>56</v>
      </c>
      <c r="C394">
        <v>253</v>
      </c>
      <c r="D394">
        <v>100</v>
      </c>
      <c r="E394" t="s">
        <v>1</v>
      </c>
      <c r="F394">
        <v>0</v>
      </c>
      <c r="G394">
        <v>0</v>
      </c>
      <c r="H394" t="s">
        <v>13796</v>
      </c>
      <c r="I394" t="s">
        <v>399</v>
      </c>
      <c r="J394" t="s">
        <v>3509</v>
      </c>
    </row>
    <row r="395" spans="1:10" x14ac:dyDescent="0.35">
      <c r="A395" t="s">
        <v>0</v>
      </c>
      <c r="B395">
        <v>10</v>
      </c>
      <c r="C395">
        <v>253</v>
      </c>
      <c r="D395">
        <v>100</v>
      </c>
      <c r="E395" t="s">
        <v>1</v>
      </c>
      <c r="F395">
        <v>0</v>
      </c>
      <c r="G395">
        <v>0</v>
      </c>
      <c r="H395" t="s">
        <v>13796</v>
      </c>
      <c r="I395" t="s">
        <v>397</v>
      </c>
      <c r="J395" t="s">
        <v>3461</v>
      </c>
    </row>
    <row r="396" spans="1:10" x14ac:dyDescent="0.35">
      <c r="A396" t="s">
        <v>0</v>
      </c>
      <c r="B396">
        <v>56</v>
      </c>
      <c r="C396">
        <v>253</v>
      </c>
      <c r="D396">
        <v>100</v>
      </c>
      <c r="E396" t="s">
        <v>1</v>
      </c>
      <c r="F396">
        <v>0</v>
      </c>
      <c r="G396">
        <v>0</v>
      </c>
      <c r="H396" t="s">
        <v>13796</v>
      </c>
      <c r="I396" t="s">
        <v>400</v>
      </c>
      <c r="J396" t="s">
        <v>3509</v>
      </c>
    </row>
    <row r="397" spans="1:10" x14ac:dyDescent="0.35">
      <c r="A397" t="s">
        <v>0</v>
      </c>
      <c r="B397">
        <v>56</v>
      </c>
      <c r="C397">
        <v>253</v>
      </c>
      <c r="D397">
        <v>100</v>
      </c>
      <c r="E397" t="s">
        <v>1</v>
      </c>
      <c r="F397">
        <v>0</v>
      </c>
      <c r="G397">
        <v>0</v>
      </c>
      <c r="H397" t="s">
        <v>13796</v>
      </c>
      <c r="I397" t="s">
        <v>401</v>
      </c>
      <c r="J397" t="s">
        <v>3509</v>
      </c>
    </row>
    <row r="398" spans="1:10" x14ac:dyDescent="0.35">
      <c r="A398" t="s">
        <v>0</v>
      </c>
      <c r="B398">
        <v>56</v>
      </c>
      <c r="C398">
        <v>253</v>
      </c>
      <c r="D398">
        <v>100</v>
      </c>
      <c r="E398" t="s">
        <v>1</v>
      </c>
      <c r="F398">
        <v>0</v>
      </c>
      <c r="G398">
        <v>0</v>
      </c>
      <c r="H398" t="s">
        <v>13796</v>
      </c>
      <c r="I398" t="s">
        <v>402</v>
      </c>
      <c r="J398" t="s">
        <v>3509</v>
      </c>
    </row>
    <row r="399" spans="1:10" x14ac:dyDescent="0.35">
      <c r="A399" t="s">
        <v>0</v>
      </c>
      <c r="B399">
        <v>56</v>
      </c>
      <c r="C399">
        <v>253</v>
      </c>
      <c r="D399">
        <v>100</v>
      </c>
      <c r="E399" t="s">
        <v>1</v>
      </c>
      <c r="F399">
        <v>0</v>
      </c>
      <c r="G399">
        <v>0</v>
      </c>
      <c r="H399" t="s">
        <v>13796</v>
      </c>
      <c r="I399" t="s">
        <v>403</v>
      </c>
      <c r="J399" t="s">
        <v>3509</v>
      </c>
    </row>
    <row r="400" spans="1:10" x14ac:dyDescent="0.35">
      <c r="A400" t="s">
        <v>0</v>
      </c>
      <c r="B400">
        <v>56</v>
      </c>
      <c r="C400">
        <v>253</v>
      </c>
      <c r="D400">
        <v>100</v>
      </c>
      <c r="E400" t="s">
        <v>1</v>
      </c>
      <c r="F400">
        <v>0</v>
      </c>
      <c r="G400">
        <v>0</v>
      </c>
      <c r="H400" t="s">
        <v>13796</v>
      </c>
      <c r="I400" t="s">
        <v>404</v>
      </c>
      <c r="J400" t="s">
        <v>3509</v>
      </c>
    </row>
    <row r="401" spans="1:10" x14ac:dyDescent="0.35">
      <c r="A401" t="s">
        <v>0</v>
      </c>
      <c r="B401">
        <v>56</v>
      </c>
      <c r="C401">
        <v>253</v>
      </c>
      <c r="D401">
        <v>100</v>
      </c>
      <c r="E401" t="s">
        <v>1</v>
      </c>
      <c r="F401">
        <v>0</v>
      </c>
      <c r="G401">
        <v>0</v>
      </c>
      <c r="H401" t="s">
        <v>13796</v>
      </c>
      <c r="I401" t="s">
        <v>405</v>
      </c>
      <c r="J401" t="s">
        <v>3509</v>
      </c>
    </row>
    <row r="402" spans="1:10" x14ac:dyDescent="0.35">
      <c r="A402" t="s">
        <v>0</v>
      </c>
      <c r="B402">
        <v>56</v>
      </c>
      <c r="C402">
        <v>253</v>
      </c>
      <c r="D402">
        <v>100</v>
      </c>
      <c r="E402" t="s">
        <v>1</v>
      </c>
      <c r="F402">
        <v>0</v>
      </c>
      <c r="G402">
        <v>0</v>
      </c>
      <c r="H402" t="s">
        <v>13796</v>
      </c>
      <c r="I402" t="s">
        <v>406</v>
      </c>
      <c r="J402" t="s">
        <v>3509</v>
      </c>
    </row>
    <row r="403" spans="1:10" x14ac:dyDescent="0.35">
      <c r="A403" t="s">
        <v>0</v>
      </c>
      <c r="B403">
        <v>56</v>
      </c>
      <c r="C403">
        <v>253</v>
      </c>
      <c r="D403">
        <v>100</v>
      </c>
      <c r="E403" t="s">
        <v>1</v>
      </c>
      <c r="F403">
        <v>0</v>
      </c>
      <c r="G403">
        <v>0</v>
      </c>
      <c r="H403" t="s">
        <v>13796</v>
      </c>
      <c r="I403" t="s">
        <v>408</v>
      </c>
      <c r="J403" t="s">
        <v>3509</v>
      </c>
    </row>
    <row r="404" spans="1:10" x14ac:dyDescent="0.35">
      <c r="A404" t="s">
        <v>0</v>
      </c>
      <c r="B404">
        <v>56</v>
      </c>
      <c r="C404">
        <v>253</v>
      </c>
      <c r="D404">
        <v>100</v>
      </c>
      <c r="E404" t="s">
        <v>1</v>
      </c>
      <c r="F404">
        <v>0</v>
      </c>
      <c r="G404">
        <v>0</v>
      </c>
      <c r="H404" t="s">
        <v>13796</v>
      </c>
      <c r="I404" t="s">
        <v>407</v>
      </c>
      <c r="J404" t="s">
        <v>3509</v>
      </c>
    </row>
    <row r="405" spans="1:10" x14ac:dyDescent="0.35">
      <c r="A405" t="s">
        <v>0</v>
      </c>
      <c r="B405">
        <v>56</v>
      </c>
      <c r="C405">
        <v>253</v>
      </c>
      <c r="D405">
        <v>100</v>
      </c>
      <c r="E405" t="s">
        <v>1</v>
      </c>
      <c r="F405">
        <v>0</v>
      </c>
      <c r="G405">
        <v>0</v>
      </c>
      <c r="H405" t="s">
        <v>13796</v>
      </c>
      <c r="I405" t="s">
        <v>409</v>
      </c>
      <c r="J405" t="s">
        <v>3509</v>
      </c>
    </row>
    <row r="406" spans="1:10" x14ac:dyDescent="0.35">
      <c r="A406" t="s">
        <v>0</v>
      </c>
      <c r="B406">
        <v>56</v>
      </c>
      <c r="C406">
        <v>253</v>
      </c>
      <c r="D406">
        <v>100</v>
      </c>
      <c r="E406" t="s">
        <v>1</v>
      </c>
      <c r="F406">
        <v>0</v>
      </c>
      <c r="G406">
        <v>0</v>
      </c>
      <c r="H406" t="s">
        <v>13796</v>
      </c>
      <c r="I406" t="s">
        <v>411</v>
      </c>
      <c r="J406" t="s">
        <v>3509</v>
      </c>
    </row>
    <row r="407" spans="1:10" x14ac:dyDescent="0.35">
      <c r="A407" t="s">
        <v>0</v>
      </c>
      <c r="B407">
        <v>56</v>
      </c>
      <c r="C407">
        <v>253</v>
      </c>
      <c r="D407">
        <v>100</v>
      </c>
      <c r="E407" t="s">
        <v>1</v>
      </c>
      <c r="F407">
        <v>0</v>
      </c>
      <c r="G407">
        <v>0</v>
      </c>
      <c r="H407" t="s">
        <v>13796</v>
      </c>
      <c r="I407" t="s">
        <v>410</v>
      </c>
      <c r="J407" t="s">
        <v>3509</v>
      </c>
    </row>
    <row r="408" spans="1:10" x14ac:dyDescent="0.35">
      <c r="A408" t="s">
        <v>0</v>
      </c>
      <c r="B408">
        <v>56</v>
      </c>
      <c r="C408">
        <v>253</v>
      </c>
      <c r="D408">
        <v>100</v>
      </c>
      <c r="E408" t="s">
        <v>1</v>
      </c>
      <c r="F408">
        <v>0</v>
      </c>
      <c r="G408">
        <v>0</v>
      </c>
      <c r="H408" t="s">
        <v>13796</v>
      </c>
      <c r="I408" t="s">
        <v>412</v>
      </c>
      <c r="J408" t="s">
        <v>3509</v>
      </c>
    </row>
    <row r="409" spans="1:10" x14ac:dyDescent="0.35">
      <c r="A409" t="s">
        <v>0</v>
      </c>
      <c r="B409">
        <v>56</v>
      </c>
      <c r="C409">
        <v>253</v>
      </c>
      <c r="D409">
        <v>100</v>
      </c>
      <c r="E409" t="s">
        <v>1</v>
      </c>
      <c r="F409">
        <v>0</v>
      </c>
      <c r="G409">
        <v>0</v>
      </c>
      <c r="H409" t="s">
        <v>13796</v>
      </c>
      <c r="I409" t="s">
        <v>413</v>
      </c>
      <c r="J409" t="s">
        <v>3509</v>
      </c>
    </row>
    <row r="410" spans="1:10" x14ac:dyDescent="0.35">
      <c r="A410" t="s">
        <v>0</v>
      </c>
      <c r="B410">
        <v>56</v>
      </c>
      <c r="C410">
        <v>253</v>
      </c>
      <c r="D410">
        <v>100</v>
      </c>
      <c r="E410" t="s">
        <v>1</v>
      </c>
      <c r="F410">
        <v>0</v>
      </c>
      <c r="G410">
        <v>0</v>
      </c>
      <c r="H410" t="s">
        <v>13796</v>
      </c>
      <c r="I410" t="s">
        <v>415</v>
      </c>
      <c r="J410" t="s">
        <v>3509</v>
      </c>
    </row>
    <row r="411" spans="1:10" x14ac:dyDescent="0.35">
      <c r="A411" t="s">
        <v>0</v>
      </c>
      <c r="B411">
        <v>56</v>
      </c>
      <c r="C411">
        <v>253</v>
      </c>
      <c r="D411">
        <v>100</v>
      </c>
      <c r="E411" t="s">
        <v>1</v>
      </c>
      <c r="F411">
        <v>0</v>
      </c>
      <c r="G411">
        <v>0</v>
      </c>
      <c r="H411" t="s">
        <v>13796</v>
      </c>
      <c r="I411" t="s">
        <v>414</v>
      </c>
      <c r="J411" t="s">
        <v>3509</v>
      </c>
    </row>
    <row r="412" spans="1:10" x14ac:dyDescent="0.35">
      <c r="A412" t="s">
        <v>0</v>
      </c>
      <c r="B412">
        <v>56</v>
      </c>
      <c r="C412">
        <v>253</v>
      </c>
      <c r="D412">
        <v>100</v>
      </c>
      <c r="E412" t="s">
        <v>1</v>
      </c>
      <c r="F412">
        <v>0</v>
      </c>
      <c r="G412">
        <v>0</v>
      </c>
      <c r="H412" t="s">
        <v>13796</v>
      </c>
      <c r="I412" t="s">
        <v>416</v>
      </c>
      <c r="J412" t="s">
        <v>3509</v>
      </c>
    </row>
    <row r="413" spans="1:10" x14ac:dyDescent="0.35">
      <c r="A413" t="s">
        <v>0</v>
      </c>
      <c r="B413">
        <v>56</v>
      </c>
      <c r="C413">
        <v>253</v>
      </c>
      <c r="D413">
        <v>100</v>
      </c>
      <c r="E413" t="s">
        <v>1</v>
      </c>
      <c r="F413">
        <v>0</v>
      </c>
      <c r="G413">
        <v>0</v>
      </c>
      <c r="H413" t="s">
        <v>13796</v>
      </c>
      <c r="I413" t="s">
        <v>418</v>
      </c>
      <c r="J413" t="s">
        <v>3509</v>
      </c>
    </row>
    <row r="414" spans="1:10" x14ac:dyDescent="0.35">
      <c r="A414" t="s">
        <v>0</v>
      </c>
      <c r="B414">
        <v>56</v>
      </c>
      <c r="C414">
        <v>253</v>
      </c>
      <c r="D414">
        <v>100</v>
      </c>
      <c r="E414" t="s">
        <v>1</v>
      </c>
      <c r="F414">
        <v>0</v>
      </c>
      <c r="G414">
        <v>0</v>
      </c>
      <c r="H414" t="s">
        <v>13796</v>
      </c>
      <c r="I414" t="s">
        <v>417</v>
      </c>
      <c r="J414" t="s">
        <v>3509</v>
      </c>
    </row>
    <row r="415" spans="1:10" x14ac:dyDescent="0.35">
      <c r="A415" t="s">
        <v>0</v>
      </c>
      <c r="B415">
        <v>56</v>
      </c>
      <c r="C415">
        <v>253</v>
      </c>
      <c r="D415">
        <v>100</v>
      </c>
      <c r="E415" t="s">
        <v>1</v>
      </c>
      <c r="F415">
        <v>0</v>
      </c>
      <c r="G415">
        <v>0</v>
      </c>
      <c r="H415" t="s">
        <v>13796</v>
      </c>
      <c r="I415" t="s">
        <v>419</v>
      </c>
      <c r="J415" t="s">
        <v>3509</v>
      </c>
    </row>
    <row r="416" spans="1:10" x14ac:dyDescent="0.35">
      <c r="A416" t="s">
        <v>0</v>
      </c>
      <c r="B416">
        <v>56</v>
      </c>
      <c r="C416">
        <v>253</v>
      </c>
      <c r="D416">
        <v>100</v>
      </c>
      <c r="E416" t="s">
        <v>1</v>
      </c>
      <c r="F416">
        <v>0</v>
      </c>
      <c r="G416">
        <v>0</v>
      </c>
      <c r="H416" t="s">
        <v>13796</v>
      </c>
      <c r="I416" t="s">
        <v>420</v>
      </c>
      <c r="J416" t="s">
        <v>3509</v>
      </c>
    </row>
    <row r="417" spans="1:10" x14ac:dyDescent="0.35">
      <c r="A417" t="s">
        <v>0</v>
      </c>
      <c r="B417">
        <v>56</v>
      </c>
      <c r="C417">
        <v>253</v>
      </c>
      <c r="D417">
        <v>100</v>
      </c>
      <c r="E417" t="s">
        <v>1</v>
      </c>
      <c r="F417">
        <v>0</v>
      </c>
      <c r="G417">
        <v>0</v>
      </c>
      <c r="H417" t="s">
        <v>13796</v>
      </c>
      <c r="I417" t="s">
        <v>421</v>
      </c>
      <c r="J417" t="s">
        <v>3509</v>
      </c>
    </row>
    <row r="418" spans="1:10" x14ac:dyDescent="0.35">
      <c r="A418" t="s">
        <v>0</v>
      </c>
      <c r="B418">
        <v>56</v>
      </c>
      <c r="C418">
        <v>253</v>
      </c>
      <c r="D418">
        <v>100</v>
      </c>
      <c r="E418" t="s">
        <v>1</v>
      </c>
      <c r="F418">
        <v>0</v>
      </c>
      <c r="G418">
        <v>0</v>
      </c>
      <c r="H418" t="s">
        <v>13796</v>
      </c>
      <c r="I418" t="s">
        <v>422</v>
      </c>
      <c r="J418" t="s">
        <v>3509</v>
      </c>
    </row>
    <row r="419" spans="1:10" x14ac:dyDescent="0.35">
      <c r="A419" t="s">
        <v>0</v>
      </c>
      <c r="B419">
        <v>56</v>
      </c>
      <c r="C419">
        <v>253</v>
      </c>
      <c r="D419">
        <v>100</v>
      </c>
      <c r="E419" t="s">
        <v>1</v>
      </c>
      <c r="F419">
        <v>0</v>
      </c>
      <c r="G419">
        <v>0</v>
      </c>
      <c r="H419" t="s">
        <v>13796</v>
      </c>
      <c r="I419" t="s">
        <v>424</v>
      </c>
      <c r="J419" t="s">
        <v>3509</v>
      </c>
    </row>
    <row r="420" spans="1:10" x14ac:dyDescent="0.35">
      <c r="A420" t="s">
        <v>0</v>
      </c>
      <c r="B420">
        <v>56</v>
      </c>
      <c r="C420">
        <v>253</v>
      </c>
      <c r="D420">
        <v>100</v>
      </c>
      <c r="E420" t="s">
        <v>1</v>
      </c>
      <c r="F420">
        <v>0</v>
      </c>
      <c r="G420">
        <v>0</v>
      </c>
      <c r="H420" t="s">
        <v>13796</v>
      </c>
      <c r="I420" t="s">
        <v>423</v>
      </c>
      <c r="J420" t="s">
        <v>3509</v>
      </c>
    </row>
    <row r="421" spans="1:10" x14ac:dyDescent="0.35">
      <c r="A421" t="s">
        <v>0</v>
      </c>
      <c r="B421">
        <v>56</v>
      </c>
      <c r="C421">
        <v>253</v>
      </c>
      <c r="D421">
        <v>100</v>
      </c>
      <c r="E421" t="s">
        <v>1</v>
      </c>
      <c r="F421">
        <v>0</v>
      </c>
      <c r="G421">
        <v>0</v>
      </c>
      <c r="H421" t="s">
        <v>13796</v>
      </c>
      <c r="I421" t="s">
        <v>426</v>
      </c>
      <c r="J421" t="s">
        <v>3509</v>
      </c>
    </row>
    <row r="422" spans="1:10" x14ac:dyDescent="0.35">
      <c r="A422" t="s">
        <v>0</v>
      </c>
      <c r="B422">
        <v>56</v>
      </c>
      <c r="C422">
        <v>253</v>
      </c>
      <c r="D422">
        <v>100</v>
      </c>
      <c r="E422" t="s">
        <v>1</v>
      </c>
      <c r="F422">
        <v>0</v>
      </c>
      <c r="G422">
        <v>0</v>
      </c>
      <c r="H422" t="s">
        <v>13796</v>
      </c>
      <c r="I422" t="s">
        <v>427</v>
      </c>
      <c r="J422" t="s">
        <v>3509</v>
      </c>
    </row>
    <row r="423" spans="1:10" x14ac:dyDescent="0.35">
      <c r="A423" t="s">
        <v>0</v>
      </c>
      <c r="B423">
        <v>56</v>
      </c>
      <c r="C423">
        <v>253</v>
      </c>
      <c r="D423">
        <v>100</v>
      </c>
      <c r="E423" t="s">
        <v>1</v>
      </c>
      <c r="F423">
        <v>0</v>
      </c>
      <c r="G423">
        <v>0</v>
      </c>
      <c r="H423" t="s">
        <v>13796</v>
      </c>
      <c r="I423" t="s">
        <v>428</v>
      </c>
      <c r="J423" t="s">
        <v>3509</v>
      </c>
    </row>
    <row r="424" spans="1:10" x14ac:dyDescent="0.35">
      <c r="A424" t="s">
        <v>0</v>
      </c>
      <c r="B424">
        <v>56</v>
      </c>
      <c r="C424">
        <v>253</v>
      </c>
      <c r="D424">
        <v>100</v>
      </c>
      <c r="E424" t="s">
        <v>1</v>
      </c>
      <c r="F424">
        <v>0</v>
      </c>
      <c r="G424">
        <v>0</v>
      </c>
      <c r="H424" t="s">
        <v>13796</v>
      </c>
      <c r="I424" t="s">
        <v>425</v>
      </c>
      <c r="J424" t="s">
        <v>3509</v>
      </c>
    </row>
    <row r="425" spans="1:10" x14ac:dyDescent="0.35">
      <c r="A425" t="s">
        <v>0</v>
      </c>
      <c r="B425">
        <v>56</v>
      </c>
      <c r="C425">
        <v>253</v>
      </c>
      <c r="D425">
        <v>100</v>
      </c>
      <c r="E425" t="s">
        <v>1</v>
      </c>
      <c r="F425">
        <v>0</v>
      </c>
      <c r="G425">
        <v>0</v>
      </c>
      <c r="H425" t="s">
        <v>13796</v>
      </c>
      <c r="I425" t="s">
        <v>429</v>
      </c>
      <c r="J425" t="s">
        <v>3509</v>
      </c>
    </row>
    <row r="426" spans="1:10" x14ac:dyDescent="0.35">
      <c r="A426" t="s">
        <v>0</v>
      </c>
      <c r="B426">
        <v>56</v>
      </c>
      <c r="C426">
        <v>253</v>
      </c>
      <c r="D426">
        <v>100</v>
      </c>
      <c r="E426" t="s">
        <v>1</v>
      </c>
      <c r="F426">
        <v>0</v>
      </c>
      <c r="G426">
        <v>0</v>
      </c>
      <c r="H426" t="s">
        <v>13796</v>
      </c>
      <c r="I426" t="s">
        <v>432</v>
      </c>
      <c r="J426" t="s">
        <v>3509</v>
      </c>
    </row>
    <row r="427" spans="1:10" x14ac:dyDescent="0.35">
      <c r="A427" t="s">
        <v>0</v>
      </c>
      <c r="B427">
        <v>56</v>
      </c>
      <c r="C427">
        <v>253</v>
      </c>
      <c r="D427">
        <v>100</v>
      </c>
      <c r="E427" t="s">
        <v>1</v>
      </c>
      <c r="F427">
        <v>0</v>
      </c>
      <c r="G427">
        <v>0</v>
      </c>
      <c r="H427" t="s">
        <v>13796</v>
      </c>
      <c r="I427" t="s">
        <v>430</v>
      </c>
      <c r="J427" t="s">
        <v>3509</v>
      </c>
    </row>
    <row r="428" spans="1:10" x14ac:dyDescent="0.35">
      <c r="A428" t="s">
        <v>0</v>
      </c>
      <c r="B428">
        <v>56</v>
      </c>
      <c r="C428">
        <v>253</v>
      </c>
      <c r="D428">
        <v>100</v>
      </c>
      <c r="E428" t="s">
        <v>1</v>
      </c>
      <c r="F428">
        <v>0</v>
      </c>
      <c r="G428">
        <v>0</v>
      </c>
      <c r="H428" t="s">
        <v>13796</v>
      </c>
      <c r="I428" t="s">
        <v>431</v>
      </c>
      <c r="J428" t="s">
        <v>3509</v>
      </c>
    </row>
    <row r="429" spans="1:10" x14ac:dyDescent="0.35">
      <c r="A429" t="s">
        <v>0</v>
      </c>
      <c r="B429">
        <v>56</v>
      </c>
      <c r="C429">
        <v>253</v>
      </c>
      <c r="D429">
        <v>100</v>
      </c>
      <c r="E429" t="s">
        <v>1</v>
      </c>
      <c r="F429">
        <v>0</v>
      </c>
      <c r="G429">
        <v>0</v>
      </c>
      <c r="H429" t="s">
        <v>13796</v>
      </c>
      <c r="I429" t="s">
        <v>433</v>
      </c>
      <c r="J429" t="s">
        <v>3509</v>
      </c>
    </row>
    <row r="430" spans="1:10" x14ac:dyDescent="0.35">
      <c r="A430" t="s">
        <v>0</v>
      </c>
      <c r="B430">
        <v>56</v>
      </c>
      <c r="C430">
        <v>253</v>
      </c>
      <c r="D430">
        <v>100</v>
      </c>
      <c r="E430" t="s">
        <v>1</v>
      </c>
      <c r="F430">
        <v>0</v>
      </c>
      <c r="G430">
        <v>0</v>
      </c>
      <c r="H430" t="s">
        <v>13796</v>
      </c>
      <c r="I430" t="s">
        <v>435</v>
      </c>
      <c r="J430" t="s">
        <v>3509</v>
      </c>
    </row>
    <row r="431" spans="1:10" x14ac:dyDescent="0.35">
      <c r="A431" t="s">
        <v>0</v>
      </c>
      <c r="B431">
        <v>56</v>
      </c>
      <c r="C431">
        <v>253</v>
      </c>
      <c r="D431">
        <v>100</v>
      </c>
      <c r="E431" t="s">
        <v>1</v>
      </c>
      <c r="F431">
        <v>0</v>
      </c>
      <c r="G431">
        <v>0</v>
      </c>
      <c r="H431" t="s">
        <v>13796</v>
      </c>
      <c r="I431" t="s">
        <v>434</v>
      </c>
      <c r="J431" t="s">
        <v>3509</v>
      </c>
    </row>
    <row r="432" spans="1:10" x14ac:dyDescent="0.35">
      <c r="A432" t="s">
        <v>0</v>
      </c>
      <c r="B432">
        <v>56</v>
      </c>
      <c r="C432">
        <v>253</v>
      </c>
      <c r="D432">
        <v>100</v>
      </c>
      <c r="E432" t="s">
        <v>1</v>
      </c>
      <c r="F432">
        <v>0</v>
      </c>
      <c r="G432">
        <v>0</v>
      </c>
      <c r="H432" t="s">
        <v>13796</v>
      </c>
      <c r="I432" t="s">
        <v>436</v>
      </c>
      <c r="J432" t="s">
        <v>3509</v>
      </c>
    </row>
    <row r="433" spans="1:10" x14ac:dyDescent="0.35">
      <c r="A433" t="s">
        <v>0</v>
      </c>
      <c r="B433">
        <v>56</v>
      </c>
      <c r="C433">
        <v>253</v>
      </c>
      <c r="D433">
        <v>100</v>
      </c>
      <c r="E433" t="s">
        <v>1</v>
      </c>
      <c r="F433">
        <v>0</v>
      </c>
      <c r="G433">
        <v>0</v>
      </c>
      <c r="H433" t="s">
        <v>13796</v>
      </c>
      <c r="I433" t="s">
        <v>437</v>
      </c>
      <c r="J433" t="s">
        <v>3509</v>
      </c>
    </row>
    <row r="434" spans="1:10" x14ac:dyDescent="0.35">
      <c r="A434" t="s">
        <v>0</v>
      </c>
      <c r="B434">
        <v>56</v>
      </c>
      <c r="C434">
        <v>253</v>
      </c>
      <c r="D434">
        <v>100</v>
      </c>
      <c r="E434" t="s">
        <v>1</v>
      </c>
      <c r="F434">
        <v>0</v>
      </c>
      <c r="G434">
        <v>0</v>
      </c>
      <c r="H434" t="s">
        <v>13796</v>
      </c>
      <c r="I434" t="s">
        <v>439</v>
      </c>
      <c r="J434" t="s">
        <v>3509</v>
      </c>
    </row>
    <row r="435" spans="1:10" x14ac:dyDescent="0.35">
      <c r="A435" t="s">
        <v>0</v>
      </c>
      <c r="B435">
        <v>56</v>
      </c>
      <c r="C435">
        <v>253</v>
      </c>
      <c r="D435">
        <v>100</v>
      </c>
      <c r="E435" t="s">
        <v>1</v>
      </c>
      <c r="F435">
        <v>0</v>
      </c>
      <c r="G435">
        <v>0</v>
      </c>
      <c r="H435" t="s">
        <v>13796</v>
      </c>
      <c r="I435" t="s">
        <v>438</v>
      </c>
      <c r="J435" t="s">
        <v>3509</v>
      </c>
    </row>
    <row r="436" spans="1:10" x14ac:dyDescent="0.35">
      <c r="A436" t="s">
        <v>0</v>
      </c>
      <c r="B436">
        <v>56</v>
      </c>
      <c r="C436">
        <v>253</v>
      </c>
      <c r="D436">
        <v>100</v>
      </c>
      <c r="E436" t="s">
        <v>1</v>
      </c>
      <c r="F436">
        <v>0</v>
      </c>
      <c r="G436">
        <v>0</v>
      </c>
      <c r="H436" t="s">
        <v>13796</v>
      </c>
      <c r="I436" t="s">
        <v>440</v>
      </c>
      <c r="J436" t="s">
        <v>3509</v>
      </c>
    </row>
    <row r="437" spans="1:10" x14ac:dyDescent="0.35">
      <c r="A437" t="s">
        <v>0</v>
      </c>
      <c r="B437">
        <v>56</v>
      </c>
      <c r="C437">
        <v>253</v>
      </c>
      <c r="D437">
        <v>100</v>
      </c>
      <c r="E437" t="s">
        <v>1</v>
      </c>
      <c r="F437">
        <v>0</v>
      </c>
      <c r="G437">
        <v>0</v>
      </c>
      <c r="H437" t="s">
        <v>13796</v>
      </c>
      <c r="I437" t="s">
        <v>441</v>
      </c>
      <c r="J437" t="s">
        <v>3509</v>
      </c>
    </row>
    <row r="438" spans="1:10" x14ac:dyDescent="0.35">
      <c r="A438" t="s">
        <v>0</v>
      </c>
      <c r="B438">
        <v>56</v>
      </c>
      <c r="C438">
        <v>253</v>
      </c>
      <c r="D438">
        <v>100</v>
      </c>
      <c r="E438" t="s">
        <v>1</v>
      </c>
      <c r="F438">
        <v>0</v>
      </c>
      <c r="G438">
        <v>0</v>
      </c>
      <c r="H438" t="s">
        <v>13796</v>
      </c>
      <c r="I438" t="s">
        <v>442</v>
      </c>
      <c r="J438" t="s">
        <v>3509</v>
      </c>
    </row>
    <row r="439" spans="1:10" x14ac:dyDescent="0.35">
      <c r="A439" t="s">
        <v>0</v>
      </c>
      <c r="B439">
        <v>56</v>
      </c>
      <c r="C439">
        <v>253</v>
      </c>
      <c r="D439">
        <v>100</v>
      </c>
      <c r="E439" t="s">
        <v>1</v>
      </c>
      <c r="F439">
        <v>0</v>
      </c>
      <c r="G439">
        <v>0</v>
      </c>
      <c r="H439" t="s">
        <v>13796</v>
      </c>
      <c r="I439" t="s">
        <v>443</v>
      </c>
      <c r="J439" t="s">
        <v>3509</v>
      </c>
    </row>
    <row r="440" spans="1:10" x14ac:dyDescent="0.35">
      <c r="A440" t="s">
        <v>0</v>
      </c>
      <c r="B440">
        <v>56</v>
      </c>
      <c r="C440">
        <v>253</v>
      </c>
      <c r="D440">
        <v>100</v>
      </c>
      <c r="E440" t="s">
        <v>1</v>
      </c>
      <c r="F440">
        <v>0</v>
      </c>
      <c r="G440">
        <v>0</v>
      </c>
      <c r="H440" t="s">
        <v>13796</v>
      </c>
      <c r="I440" t="s">
        <v>444</v>
      </c>
      <c r="J440" t="s">
        <v>3509</v>
      </c>
    </row>
    <row r="441" spans="1:10" x14ac:dyDescent="0.35">
      <c r="A441" t="s">
        <v>0</v>
      </c>
      <c r="B441">
        <v>56</v>
      </c>
      <c r="C441">
        <v>253</v>
      </c>
      <c r="D441">
        <v>100</v>
      </c>
      <c r="E441" t="s">
        <v>1</v>
      </c>
      <c r="F441">
        <v>0</v>
      </c>
      <c r="G441">
        <v>0</v>
      </c>
      <c r="H441" t="s">
        <v>13796</v>
      </c>
      <c r="I441" t="s">
        <v>445</v>
      </c>
      <c r="J441" t="s">
        <v>3509</v>
      </c>
    </row>
    <row r="442" spans="1:10" x14ac:dyDescent="0.35">
      <c r="A442" t="s">
        <v>0</v>
      </c>
      <c r="B442">
        <v>56</v>
      </c>
      <c r="C442">
        <v>253</v>
      </c>
      <c r="D442">
        <v>100</v>
      </c>
      <c r="E442" t="s">
        <v>1</v>
      </c>
      <c r="F442">
        <v>0</v>
      </c>
      <c r="G442">
        <v>0</v>
      </c>
      <c r="H442" t="s">
        <v>13796</v>
      </c>
      <c r="I442" t="s">
        <v>446</v>
      </c>
      <c r="J442" t="s">
        <v>3509</v>
      </c>
    </row>
    <row r="443" spans="1:10" x14ac:dyDescent="0.35">
      <c r="A443" t="s">
        <v>0</v>
      </c>
      <c r="B443">
        <v>56</v>
      </c>
      <c r="C443">
        <v>253</v>
      </c>
      <c r="D443">
        <v>100</v>
      </c>
      <c r="E443" t="s">
        <v>1</v>
      </c>
      <c r="F443">
        <v>0</v>
      </c>
      <c r="G443">
        <v>0</v>
      </c>
      <c r="H443" t="s">
        <v>13796</v>
      </c>
      <c r="I443" t="s">
        <v>450</v>
      </c>
      <c r="J443" t="s">
        <v>3509</v>
      </c>
    </row>
    <row r="444" spans="1:10" x14ac:dyDescent="0.35">
      <c r="A444" t="s">
        <v>0</v>
      </c>
      <c r="B444">
        <v>56</v>
      </c>
      <c r="C444">
        <v>253</v>
      </c>
      <c r="D444">
        <v>100</v>
      </c>
      <c r="E444" t="s">
        <v>1</v>
      </c>
      <c r="F444">
        <v>0</v>
      </c>
      <c r="G444">
        <v>0</v>
      </c>
      <c r="H444" t="s">
        <v>13796</v>
      </c>
      <c r="I444" t="s">
        <v>448</v>
      </c>
      <c r="J444" t="s">
        <v>3509</v>
      </c>
    </row>
    <row r="445" spans="1:10" x14ac:dyDescent="0.35">
      <c r="A445" t="s">
        <v>0</v>
      </c>
      <c r="B445">
        <v>56</v>
      </c>
      <c r="C445">
        <v>253</v>
      </c>
      <c r="D445">
        <v>100</v>
      </c>
      <c r="E445" t="s">
        <v>1</v>
      </c>
      <c r="F445">
        <v>0</v>
      </c>
      <c r="G445">
        <v>0</v>
      </c>
      <c r="H445" t="s">
        <v>13796</v>
      </c>
      <c r="I445" t="s">
        <v>451</v>
      </c>
      <c r="J445" t="s">
        <v>3509</v>
      </c>
    </row>
    <row r="446" spans="1:10" x14ac:dyDescent="0.35">
      <c r="A446" t="s">
        <v>0</v>
      </c>
      <c r="B446">
        <v>56</v>
      </c>
      <c r="C446">
        <v>253</v>
      </c>
      <c r="D446">
        <v>100</v>
      </c>
      <c r="E446" t="s">
        <v>1</v>
      </c>
      <c r="F446">
        <v>0</v>
      </c>
      <c r="G446">
        <v>0</v>
      </c>
      <c r="H446" t="s">
        <v>13796</v>
      </c>
      <c r="I446" t="s">
        <v>452</v>
      </c>
      <c r="J446" t="s">
        <v>3509</v>
      </c>
    </row>
    <row r="447" spans="1:10" x14ac:dyDescent="0.35">
      <c r="A447" t="s">
        <v>0</v>
      </c>
      <c r="B447">
        <v>56</v>
      </c>
      <c r="C447">
        <v>253</v>
      </c>
      <c r="D447">
        <v>100</v>
      </c>
      <c r="E447" t="s">
        <v>1</v>
      </c>
      <c r="F447">
        <v>0</v>
      </c>
      <c r="G447">
        <v>0</v>
      </c>
      <c r="H447" t="s">
        <v>13796</v>
      </c>
      <c r="I447" t="s">
        <v>449</v>
      </c>
      <c r="J447" t="s">
        <v>3509</v>
      </c>
    </row>
    <row r="448" spans="1:10" x14ac:dyDescent="0.35">
      <c r="A448" t="s">
        <v>0</v>
      </c>
      <c r="B448">
        <v>56</v>
      </c>
      <c r="C448">
        <v>253</v>
      </c>
      <c r="D448">
        <v>100</v>
      </c>
      <c r="E448" t="s">
        <v>1</v>
      </c>
      <c r="F448">
        <v>0</v>
      </c>
      <c r="G448">
        <v>0</v>
      </c>
      <c r="H448" t="s">
        <v>13796</v>
      </c>
      <c r="I448" t="s">
        <v>454</v>
      </c>
      <c r="J448" t="s">
        <v>3509</v>
      </c>
    </row>
    <row r="449" spans="1:10" x14ac:dyDescent="0.35">
      <c r="A449" t="s">
        <v>0</v>
      </c>
      <c r="B449">
        <v>56</v>
      </c>
      <c r="C449">
        <v>253</v>
      </c>
      <c r="D449">
        <v>100</v>
      </c>
      <c r="E449" t="s">
        <v>1</v>
      </c>
      <c r="F449">
        <v>0</v>
      </c>
      <c r="G449">
        <v>0</v>
      </c>
      <c r="H449" t="s">
        <v>13796</v>
      </c>
      <c r="I449" t="s">
        <v>453</v>
      </c>
      <c r="J449" t="s">
        <v>3509</v>
      </c>
    </row>
    <row r="450" spans="1:10" x14ac:dyDescent="0.35">
      <c r="A450" t="s">
        <v>0</v>
      </c>
      <c r="B450">
        <v>56</v>
      </c>
      <c r="C450">
        <v>253</v>
      </c>
      <c r="D450">
        <v>100</v>
      </c>
      <c r="E450" t="s">
        <v>1</v>
      </c>
      <c r="F450">
        <v>0</v>
      </c>
      <c r="G450">
        <v>0</v>
      </c>
      <c r="H450" t="s">
        <v>13796</v>
      </c>
      <c r="I450" t="s">
        <v>447</v>
      </c>
      <c r="J450" t="s">
        <v>3509</v>
      </c>
    </row>
    <row r="451" spans="1:10" x14ac:dyDescent="0.35">
      <c r="A451" t="s">
        <v>0</v>
      </c>
      <c r="B451">
        <v>56</v>
      </c>
      <c r="C451">
        <v>253</v>
      </c>
      <c r="D451">
        <v>100</v>
      </c>
      <c r="E451" t="s">
        <v>1</v>
      </c>
      <c r="F451">
        <v>0</v>
      </c>
      <c r="G451">
        <v>0</v>
      </c>
      <c r="H451" t="s">
        <v>13796</v>
      </c>
      <c r="I451" t="s">
        <v>456</v>
      </c>
      <c r="J451" t="s">
        <v>3509</v>
      </c>
    </row>
    <row r="452" spans="1:10" x14ac:dyDescent="0.35">
      <c r="A452" t="s">
        <v>0</v>
      </c>
      <c r="B452">
        <v>56</v>
      </c>
      <c r="C452">
        <v>253</v>
      </c>
      <c r="D452">
        <v>100</v>
      </c>
      <c r="E452" t="s">
        <v>1</v>
      </c>
      <c r="F452">
        <v>0</v>
      </c>
      <c r="G452">
        <v>0</v>
      </c>
      <c r="H452" t="s">
        <v>13796</v>
      </c>
      <c r="I452" t="s">
        <v>458</v>
      </c>
      <c r="J452" t="s">
        <v>3509</v>
      </c>
    </row>
    <row r="453" spans="1:10" x14ac:dyDescent="0.35">
      <c r="A453" t="s">
        <v>0</v>
      </c>
      <c r="B453">
        <v>56</v>
      </c>
      <c r="C453">
        <v>253</v>
      </c>
      <c r="D453">
        <v>100</v>
      </c>
      <c r="E453" t="s">
        <v>1</v>
      </c>
      <c r="F453">
        <v>0</v>
      </c>
      <c r="G453">
        <v>0</v>
      </c>
      <c r="H453" t="s">
        <v>13796</v>
      </c>
      <c r="I453" t="s">
        <v>455</v>
      </c>
      <c r="J453" t="s">
        <v>3509</v>
      </c>
    </row>
    <row r="454" spans="1:10" x14ac:dyDescent="0.35">
      <c r="A454" t="s">
        <v>0</v>
      </c>
      <c r="B454">
        <v>56</v>
      </c>
      <c r="C454">
        <v>253</v>
      </c>
      <c r="D454">
        <v>100</v>
      </c>
      <c r="E454" t="s">
        <v>1</v>
      </c>
      <c r="F454">
        <v>0</v>
      </c>
      <c r="G454">
        <v>0</v>
      </c>
      <c r="H454" t="s">
        <v>13796</v>
      </c>
      <c r="I454" t="s">
        <v>457</v>
      </c>
      <c r="J454" t="s">
        <v>3509</v>
      </c>
    </row>
    <row r="455" spans="1:10" x14ac:dyDescent="0.35">
      <c r="A455" t="s">
        <v>0</v>
      </c>
      <c r="B455">
        <v>56</v>
      </c>
      <c r="C455">
        <v>253</v>
      </c>
      <c r="D455">
        <v>100</v>
      </c>
      <c r="E455" t="s">
        <v>1</v>
      </c>
      <c r="F455">
        <v>0</v>
      </c>
      <c r="G455">
        <v>0</v>
      </c>
      <c r="H455" t="s">
        <v>13796</v>
      </c>
      <c r="I455" t="s">
        <v>460</v>
      </c>
      <c r="J455" t="s">
        <v>3509</v>
      </c>
    </row>
    <row r="456" spans="1:10" x14ac:dyDescent="0.35">
      <c r="A456" t="s">
        <v>0</v>
      </c>
      <c r="B456">
        <v>56</v>
      </c>
      <c r="C456">
        <v>253</v>
      </c>
      <c r="D456">
        <v>100</v>
      </c>
      <c r="E456" t="s">
        <v>1</v>
      </c>
      <c r="F456">
        <v>0</v>
      </c>
      <c r="G456">
        <v>0</v>
      </c>
      <c r="H456" t="s">
        <v>13796</v>
      </c>
      <c r="I456" t="s">
        <v>459</v>
      </c>
      <c r="J456" t="s">
        <v>3509</v>
      </c>
    </row>
    <row r="457" spans="1:10" x14ac:dyDescent="0.35">
      <c r="A457" t="s">
        <v>0</v>
      </c>
      <c r="B457">
        <v>56</v>
      </c>
      <c r="C457">
        <v>253</v>
      </c>
      <c r="D457">
        <v>100</v>
      </c>
      <c r="E457" t="s">
        <v>1</v>
      </c>
      <c r="F457">
        <v>0</v>
      </c>
      <c r="G457">
        <v>0</v>
      </c>
      <c r="H457" t="s">
        <v>13796</v>
      </c>
      <c r="I457" t="s">
        <v>461</v>
      </c>
      <c r="J457" t="s">
        <v>3509</v>
      </c>
    </row>
    <row r="458" spans="1:10" x14ac:dyDescent="0.35">
      <c r="A458" t="s">
        <v>0</v>
      </c>
      <c r="B458">
        <v>56</v>
      </c>
      <c r="C458">
        <v>253</v>
      </c>
      <c r="D458">
        <v>100</v>
      </c>
      <c r="E458" t="s">
        <v>1</v>
      </c>
      <c r="F458">
        <v>0</v>
      </c>
      <c r="G458">
        <v>0</v>
      </c>
      <c r="H458" t="s">
        <v>13796</v>
      </c>
      <c r="I458" t="s">
        <v>462</v>
      </c>
      <c r="J458" t="s">
        <v>3509</v>
      </c>
    </row>
    <row r="459" spans="1:10" x14ac:dyDescent="0.35">
      <c r="A459" t="s">
        <v>0</v>
      </c>
      <c r="B459">
        <v>56</v>
      </c>
      <c r="C459">
        <v>253</v>
      </c>
      <c r="D459">
        <v>100</v>
      </c>
      <c r="E459" t="s">
        <v>1</v>
      </c>
      <c r="F459">
        <v>0</v>
      </c>
      <c r="G459">
        <v>0</v>
      </c>
      <c r="H459" t="s">
        <v>13796</v>
      </c>
      <c r="I459" t="s">
        <v>463</v>
      </c>
      <c r="J459" t="s">
        <v>3509</v>
      </c>
    </row>
    <row r="460" spans="1:10" x14ac:dyDescent="0.35">
      <c r="A460" t="s">
        <v>0</v>
      </c>
      <c r="B460">
        <v>56</v>
      </c>
      <c r="C460">
        <v>253</v>
      </c>
      <c r="D460">
        <v>100</v>
      </c>
      <c r="E460" t="s">
        <v>1</v>
      </c>
      <c r="F460">
        <v>0</v>
      </c>
      <c r="G460">
        <v>0</v>
      </c>
      <c r="H460" t="s">
        <v>13796</v>
      </c>
      <c r="I460" t="s">
        <v>464</v>
      </c>
      <c r="J460" t="s">
        <v>3509</v>
      </c>
    </row>
    <row r="461" spans="1:10" x14ac:dyDescent="0.35">
      <c r="A461" t="s">
        <v>0</v>
      </c>
      <c r="B461">
        <v>56</v>
      </c>
      <c r="C461">
        <v>253</v>
      </c>
      <c r="D461">
        <v>100</v>
      </c>
      <c r="E461" t="s">
        <v>1</v>
      </c>
      <c r="F461">
        <v>0</v>
      </c>
      <c r="G461">
        <v>0</v>
      </c>
      <c r="H461" t="s">
        <v>13796</v>
      </c>
      <c r="I461" t="s">
        <v>466</v>
      </c>
      <c r="J461" t="s">
        <v>3509</v>
      </c>
    </row>
    <row r="462" spans="1:10" x14ac:dyDescent="0.35">
      <c r="A462" t="s">
        <v>0</v>
      </c>
      <c r="B462">
        <v>56</v>
      </c>
      <c r="C462">
        <v>253</v>
      </c>
      <c r="D462">
        <v>100</v>
      </c>
      <c r="E462" t="s">
        <v>1</v>
      </c>
      <c r="F462">
        <v>0</v>
      </c>
      <c r="G462">
        <v>0</v>
      </c>
      <c r="H462" t="s">
        <v>13796</v>
      </c>
      <c r="I462" t="s">
        <v>465</v>
      </c>
      <c r="J462" t="s">
        <v>3509</v>
      </c>
    </row>
    <row r="463" spans="1:10" x14ac:dyDescent="0.35">
      <c r="A463" t="s">
        <v>0</v>
      </c>
      <c r="B463">
        <v>56</v>
      </c>
      <c r="C463">
        <v>253</v>
      </c>
      <c r="D463">
        <v>100</v>
      </c>
      <c r="E463" t="s">
        <v>1</v>
      </c>
      <c r="F463">
        <v>0</v>
      </c>
      <c r="G463">
        <v>0</v>
      </c>
      <c r="H463" t="s">
        <v>13796</v>
      </c>
      <c r="I463" t="s">
        <v>467</v>
      </c>
      <c r="J463" t="s">
        <v>3509</v>
      </c>
    </row>
    <row r="464" spans="1:10" x14ac:dyDescent="0.35">
      <c r="A464" t="s">
        <v>0</v>
      </c>
      <c r="B464">
        <v>56</v>
      </c>
      <c r="C464">
        <v>253</v>
      </c>
      <c r="D464">
        <v>100</v>
      </c>
      <c r="E464" t="s">
        <v>1</v>
      </c>
      <c r="F464">
        <v>0</v>
      </c>
      <c r="G464">
        <v>0</v>
      </c>
      <c r="H464" t="s">
        <v>13796</v>
      </c>
      <c r="I464" t="s">
        <v>468</v>
      </c>
      <c r="J464" t="s">
        <v>3509</v>
      </c>
    </row>
    <row r="465" spans="1:10" x14ac:dyDescent="0.35">
      <c r="A465" t="s">
        <v>0</v>
      </c>
      <c r="B465">
        <v>56</v>
      </c>
      <c r="C465">
        <v>253</v>
      </c>
      <c r="D465">
        <v>100</v>
      </c>
      <c r="E465" t="s">
        <v>1</v>
      </c>
      <c r="F465">
        <v>0</v>
      </c>
      <c r="G465">
        <v>0</v>
      </c>
      <c r="H465" t="s">
        <v>13796</v>
      </c>
      <c r="I465" t="s">
        <v>469</v>
      </c>
      <c r="J465" t="s">
        <v>3509</v>
      </c>
    </row>
    <row r="466" spans="1:10" x14ac:dyDescent="0.35">
      <c r="A466" t="s">
        <v>0</v>
      </c>
      <c r="B466">
        <v>56</v>
      </c>
      <c r="C466">
        <v>253</v>
      </c>
      <c r="D466">
        <v>100</v>
      </c>
      <c r="E466" t="s">
        <v>1</v>
      </c>
      <c r="F466">
        <v>0</v>
      </c>
      <c r="G466">
        <v>0</v>
      </c>
      <c r="H466" t="s">
        <v>13796</v>
      </c>
      <c r="I466" t="s">
        <v>470</v>
      </c>
      <c r="J466" t="s">
        <v>3509</v>
      </c>
    </row>
    <row r="467" spans="1:10" x14ac:dyDescent="0.35">
      <c r="A467" t="s">
        <v>0</v>
      </c>
      <c r="B467">
        <v>56</v>
      </c>
      <c r="C467">
        <v>253</v>
      </c>
      <c r="D467">
        <v>100</v>
      </c>
      <c r="E467" t="s">
        <v>1</v>
      </c>
      <c r="F467">
        <v>0</v>
      </c>
      <c r="G467">
        <v>0</v>
      </c>
      <c r="H467" t="s">
        <v>13796</v>
      </c>
      <c r="I467" t="s">
        <v>471</v>
      </c>
      <c r="J467" t="s">
        <v>3509</v>
      </c>
    </row>
    <row r="468" spans="1:10" x14ac:dyDescent="0.35">
      <c r="A468" t="s">
        <v>0</v>
      </c>
      <c r="B468">
        <v>56</v>
      </c>
      <c r="C468">
        <v>253</v>
      </c>
      <c r="D468">
        <v>100</v>
      </c>
      <c r="E468" t="s">
        <v>1</v>
      </c>
      <c r="F468">
        <v>0</v>
      </c>
      <c r="G468">
        <v>0</v>
      </c>
      <c r="H468" t="s">
        <v>13796</v>
      </c>
      <c r="I468" t="s">
        <v>472</v>
      </c>
      <c r="J468" t="s">
        <v>3509</v>
      </c>
    </row>
    <row r="469" spans="1:10" x14ac:dyDescent="0.35">
      <c r="A469" t="s">
        <v>0</v>
      </c>
      <c r="B469">
        <v>56</v>
      </c>
      <c r="C469">
        <v>253</v>
      </c>
      <c r="D469">
        <v>100</v>
      </c>
      <c r="E469" t="s">
        <v>1</v>
      </c>
      <c r="F469">
        <v>0</v>
      </c>
      <c r="G469">
        <v>0</v>
      </c>
      <c r="H469" t="s">
        <v>13796</v>
      </c>
      <c r="I469" t="s">
        <v>473</v>
      </c>
      <c r="J469" t="s">
        <v>3509</v>
      </c>
    </row>
    <row r="470" spans="1:10" x14ac:dyDescent="0.35">
      <c r="A470" t="s">
        <v>0</v>
      </c>
      <c r="B470">
        <v>56</v>
      </c>
      <c r="C470">
        <v>253</v>
      </c>
      <c r="D470">
        <v>100</v>
      </c>
      <c r="E470" t="s">
        <v>1</v>
      </c>
      <c r="F470">
        <v>0</v>
      </c>
      <c r="G470">
        <v>0</v>
      </c>
      <c r="H470" t="s">
        <v>13796</v>
      </c>
      <c r="I470" t="s">
        <v>474</v>
      </c>
      <c r="J470" t="s">
        <v>3509</v>
      </c>
    </row>
    <row r="471" spans="1:10" x14ac:dyDescent="0.35">
      <c r="A471" t="s">
        <v>0</v>
      </c>
      <c r="B471">
        <v>56</v>
      </c>
      <c r="C471">
        <v>253</v>
      </c>
      <c r="D471">
        <v>100</v>
      </c>
      <c r="E471" t="s">
        <v>1</v>
      </c>
      <c r="F471">
        <v>0</v>
      </c>
      <c r="G471">
        <v>0</v>
      </c>
      <c r="H471" t="s">
        <v>13796</v>
      </c>
      <c r="I471" t="s">
        <v>476</v>
      </c>
      <c r="J471" t="s">
        <v>3509</v>
      </c>
    </row>
    <row r="472" spans="1:10" x14ac:dyDescent="0.35">
      <c r="A472" t="s">
        <v>0</v>
      </c>
      <c r="B472">
        <v>56</v>
      </c>
      <c r="C472">
        <v>253</v>
      </c>
      <c r="D472">
        <v>100</v>
      </c>
      <c r="E472" t="s">
        <v>1</v>
      </c>
      <c r="F472">
        <v>0</v>
      </c>
      <c r="G472">
        <v>0</v>
      </c>
      <c r="H472" t="s">
        <v>13796</v>
      </c>
      <c r="I472" t="s">
        <v>475</v>
      </c>
      <c r="J472" t="s">
        <v>3509</v>
      </c>
    </row>
    <row r="473" spans="1:10" x14ac:dyDescent="0.35">
      <c r="A473" t="s">
        <v>0</v>
      </c>
      <c r="B473">
        <v>56</v>
      </c>
      <c r="C473">
        <v>253</v>
      </c>
      <c r="D473">
        <v>100</v>
      </c>
      <c r="E473" t="s">
        <v>1</v>
      </c>
      <c r="F473">
        <v>0</v>
      </c>
      <c r="G473">
        <v>0</v>
      </c>
      <c r="H473" t="s">
        <v>13796</v>
      </c>
      <c r="I473" t="s">
        <v>477</v>
      </c>
      <c r="J473" t="s">
        <v>3509</v>
      </c>
    </row>
    <row r="474" spans="1:10" x14ac:dyDescent="0.35">
      <c r="A474" t="s">
        <v>0</v>
      </c>
      <c r="B474">
        <v>56</v>
      </c>
      <c r="C474">
        <v>253</v>
      </c>
      <c r="D474">
        <v>100</v>
      </c>
      <c r="E474" t="s">
        <v>1</v>
      </c>
      <c r="F474">
        <v>0</v>
      </c>
      <c r="G474">
        <v>0</v>
      </c>
      <c r="H474" t="s">
        <v>13796</v>
      </c>
      <c r="I474" t="s">
        <v>478</v>
      </c>
      <c r="J474" t="s">
        <v>3509</v>
      </c>
    </row>
    <row r="475" spans="1:10" x14ac:dyDescent="0.35">
      <c r="A475" t="s">
        <v>0</v>
      </c>
      <c r="B475">
        <v>56</v>
      </c>
      <c r="C475">
        <v>253</v>
      </c>
      <c r="D475">
        <v>100</v>
      </c>
      <c r="E475" t="s">
        <v>1</v>
      </c>
      <c r="F475">
        <v>0</v>
      </c>
      <c r="G475">
        <v>0</v>
      </c>
      <c r="H475" t="s">
        <v>13796</v>
      </c>
      <c r="I475" t="s">
        <v>479</v>
      </c>
      <c r="J475" t="s">
        <v>3509</v>
      </c>
    </row>
    <row r="476" spans="1:10" x14ac:dyDescent="0.35">
      <c r="A476" t="s">
        <v>0</v>
      </c>
      <c r="B476">
        <v>56</v>
      </c>
      <c r="C476">
        <v>253</v>
      </c>
      <c r="D476">
        <v>100</v>
      </c>
      <c r="E476" t="s">
        <v>1</v>
      </c>
      <c r="F476">
        <v>0</v>
      </c>
      <c r="G476">
        <v>0</v>
      </c>
      <c r="H476" t="s">
        <v>13796</v>
      </c>
      <c r="I476" t="s">
        <v>480</v>
      </c>
      <c r="J476" t="s">
        <v>3509</v>
      </c>
    </row>
    <row r="477" spans="1:10" x14ac:dyDescent="0.35">
      <c r="A477" t="s">
        <v>0</v>
      </c>
      <c r="B477">
        <v>56</v>
      </c>
      <c r="C477">
        <v>253</v>
      </c>
      <c r="D477">
        <v>100</v>
      </c>
      <c r="E477" t="s">
        <v>1</v>
      </c>
      <c r="F477">
        <v>0</v>
      </c>
      <c r="G477">
        <v>0</v>
      </c>
      <c r="H477" t="s">
        <v>13796</v>
      </c>
      <c r="I477" t="s">
        <v>481</v>
      </c>
      <c r="J477" t="s">
        <v>3509</v>
      </c>
    </row>
    <row r="478" spans="1:10" x14ac:dyDescent="0.35">
      <c r="A478" t="s">
        <v>0</v>
      </c>
      <c r="B478">
        <v>56</v>
      </c>
      <c r="C478">
        <v>253</v>
      </c>
      <c r="D478">
        <v>100</v>
      </c>
      <c r="E478" t="s">
        <v>1</v>
      </c>
      <c r="F478">
        <v>0</v>
      </c>
      <c r="G478">
        <v>0</v>
      </c>
      <c r="H478" t="s">
        <v>13796</v>
      </c>
      <c r="I478" t="s">
        <v>482</v>
      </c>
      <c r="J478" t="s">
        <v>3509</v>
      </c>
    </row>
    <row r="479" spans="1:10" x14ac:dyDescent="0.35">
      <c r="A479" t="s">
        <v>0</v>
      </c>
      <c r="B479">
        <v>56</v>
      </c>
      <c r="C479">
        <v>253</v>
      </c>
      <c r="D479">
        <v>100</v>
      </c>
      <c r="E479" t="s">
        <v>1</v>
      </c>
      <c r="F479">
        <v>0</v>
      </c>
      <c r="G479">
        <v>0</v>
      </c>
      <c r="H479" t="s">
        <v>13796</v>
      </c>
      <c r="I479" t="s">
        <v>483</v>
      </c>
      <c r="J479" t="s">
        <v>3509</v>
      </c>
    </row>
    <row r="480" spans="1:10" x14ac:dyDescent="0.35">
      <c r="A480" t="s">
        <v>0</v>
      </c>
      <c r="B480">
        <v>56</v>
      </c>
      <c r="C480">
        <v>253</v>
      </c>
      <c r="D480">
        <v>100</v>
      </c>
      <c r="E480" t="s">
        <v>1</v>
      </c>
      <c r="F480">
        <v>0</v>
      </c>
      <c r="G480">
        <v>0</v>
      </c>
      <c r="H480" t="s">
        <v>13796</v>
      </c>
      <c r="I480" t="s">
        <v>484</v>
      </c>
      <c r="J480" t="s">
        <v>3509</v>
      </c>
    </row>
    <row r="481" spans="1:10" x14ac:dyDescent="0.35">
      <c r="A481" t="s">
        <v>0</v>
      </c>
      <c r="B481">
        <v>56</v>
      </c>
      <c r="C481">
        <v>253</v>
      </c>
      <c r="D481">
        <v>100</v>
      </c>
      <c r="E481" t="s">
        <v>1</v>
      </c>
      <c r="F481">
        <v>0</v>
      </c>
      <c r="G481">
        <v>0</v>
      </c>
      <c r="H481" t="s">
        <v>13796</v>
      </c>
      <c r="I481" t="s">
        <v>485</v>
      </c>
      <c r="J481" t="s">
        <v>3509</v>
      </c>
    </row>
    <row r="482" spans="1:10" x14ac:dyDescent="0.35">
      <c r="A482" t="s">
        <v>0</v>
      </c>
      <c r="B482">
        <v>56</v>
      </c>
      <c r="C482">
        <v>253</v>
      </c>
      <c r="D482">
        <v>100</v>
      </c>
      <c r="E482" t="s">
        <v>1</v>
      </c>
      <c r="F482">
        <v>0</v>
      </c>
      <c r="G482">
        <v>0</v>
      </c>
      <c r="H482" t="s">
        <v>13796</v>
      </c>
      <c r="I482" t="s">
        <v>486</v>
      </c>
      <c r="J482" t="s">
        <v>3509</v>
      </c>
    </row>
    <row r="483" spans="1:10" x14ac:dyDescent="0.35">
      <c r="A483" t="s">
        <v>0</v>
      </c>
      <c r="B483">
        <v>56</v>
      </c>
      <c r="C483">
        <v>253</v>
      </c>
      <c r="D483">
        <v>100</v>
      </c>
      <c r="E483" t="s">
        <v>1</v>
      </c>
      <c r="F483">
        <v>0</v>
      </c>
      <c r="G483">
        <v>0</v>
      </c>
      <c r="H483" t="s">
        <v>13796</v>
      </c>
      <c r="I483" t="s">
        <v>487</v>
      </c>
      <c r="J483" t="s">
        <v>3509</v>
      </c>
    </row>
    <row r="484" spans="1:10" x14ac:dyDescent="0.35">
      <c r="A484" t="s">
        <v>0</v>
      </c>
      <c r="B484">
        <v>56</v>
      </c>
      <c r="C484">
        <v>253</v>
      </c>
      <c r="D484">
        <v>100</v>
      </c>
      <c r="E484" t="s">
        <v>1</v>
      </c>
      <c r="F484">
        <v>0</v>
      </c>
      <c r="G484">
        <v>0</v>
      </c>
      <c r="H484" t="s">
        <v>13796</v>
      </c>
      <c r="I484" t="s">
        <v>488</v>
      </c>
      <c r="J484" t="s">
        <v>3509</v>
      </c>
    </row>
    <row r="485" spans="1:10" x14ac:dyDescent="0.35">
      <c r="A485" t="s">
        <v>0</v>
      </c>
      <c r="B485">
        <v>56</v>
      </c>
      <c r="C485">
        <v>253</v>
      </c>
      <c r="D485">
        <v>100</v>
      </c>
      <c r="E485" t="s">
        <v>1</v>
      </c>
      <c r="F485">
        <v>0</v>
      </c>
      <c r="G485">
        <v>0</v>
      </c>
      <c r="H485" t="s">
        <v>13796</v>
      </c>
      <c r="I485" t="s">
        <v>489</v>
      </c>
      <c r="J485" t="s">
        <v>3509</v>
      </c>
    </row>
    <row r="486" spans="1:10" x14ac:dyDescent="0.35">
      <c r="A486" t="s">
        <v>0</v>
      </c>
      <c r="B486">
        <v>56</v>
      </c>
      <c r="C486">
        <v>253</v>
      </c>
      <c r="D486">
        <v>100</v>
      </c>
      <c r="E486" t="s">
        <v>1</v>
      </c>
      <c r="F486">
        <v>0</v>
      </c>
      <c r="G486">
        <v>0</v>
      </c>
      <c r="H486" t="s">
        <v>13796</v>
      </c>
      <c r="I486" t="s">
        <v>490</v>
      </c>
      <c r="J486" t="s">
        <v>3509</v>
      </c>
    </row>
    <row r="487" spans="1:10" x14ac:dyDescent="0.35">
      <c r="A487" t="s">
        <v>0</v>
      </c>
      <c r="B487">
        <v>56</v>
      </c>
      <c r="C487">
        <v>253</v>
      </c>
      <c r="D487">
        <v>100</v>
      </c>
      <c r="E487" t="s">
        <v>1</v>
      </c>
      <c r="F487">
        <v>0</v>
      </c>
      <c r="G487">
        <v>0</v>
      </c>
      <c r="H487" t="s">
        <v>13796</v>
      </c>
      <c r="I487" t="s">
        <v>491</v>
      </c>
      <c r="J487" t="s">
        <v>3509</v>
      </c>
    </row>
    <row r="488" spans="1:10" x14ac:dyDescent="0.35">
      <c r="A488" t="s">
        <v>0</v>
      </c>
      <c r="B488">
        <v>56</v>
      </c>
      <c r="C488">
        <v>253</v>
      </c>
      <c r="D488">
        <v>100</v>
      </c>
      <c r="E488" t="s">
        <v>1</v>
      </c>
      <c r="F488">
        <v>0</v>
      </c>
      <c r="G488">
        <v>0</v>
      </c>
      <c r="H488" t="s">
        <v>13796</v>
      </c>
      <c r="I488" t="s">
        <v>492</v>
      </c>
      <c r="J488" t="s">
        <v>3509</v>
      </c>
    </row>
    <row r="489" spans="1:10" x14ac:dyDescent="0.35">
      <c r="A489" t="s">
        <v>0</v>
      </c>
      <c r="B489">
        <v>56</v>
      </c>
      <c r="C489">
        <v>253</v>
      </c>
      <c r="D489">
        <v>100</v>
      </c>
      <c r="E489" t="s">
        <v>1</v>
      </c>
      <c r="F489">
        <v>0</v>
      </c>
      <c r="G489">
        <v>0</v>
      </c>
      <c r="H489" t="s">
        <v>13796</v>
      </c>
      <c r="I489" t="s">
        <v>493</v>
      </c>
      <c r="J489" t="s">
        <v>3509</v>
      </c>
    </row>
    <row r="490" spans="1:10" x14ac:dyDescent="0.35">
      <c r="A490" t="s">
        <v>0</v>
      </c>
      <c r="B490">
        <v>56</v>
      </c>
      <c r="C490">
        <v>253</v>
      </c>
      <c r="D490">
        <v>100</v>
      </c>
      <c r="E490" t="s">
        <v>1</v>
      </c>
      <c r="F490">
        <v>0</v>
      </c>
      <c r="G490">
        <v>0</v>
      </c>
      <c r="H490" t="s">
        <v>13796</v>
      </c>
      <c r="I490" t="s">
        <v>495</v>
      </c>
      <c r="J490" t="s">
        <v>3509</v>
      </c>
    </row>
    <row r="491" spans="1:10" x14ac:dyDescent="0.35">
      <c r="A491" t="s">
        <v>0</v>
      </c>
      <c r="B491">
        <v>56</v>
      </c>
      <c r="C491">
        <v>253</v>
      </c>
      <c r="D491">
        <v>100</v>
      </c>
      <c r="E491" t="s">
        <v>1</v>
      </c>
      <c r="F491">
        <v>0</v>
      </c>
      <c r="G491">
        <v>0</v>
      </c>
      <c r="H491" t="s">
        <v>13796</v>
      </c>
      <c r="I491" t="s">
        <v>494</v>
      </c>
      <c r="J491" t="s">
        <v>3509</v>
      </c>
    </row>
    <row r="492" spans="1:10" x14ac:dyDescent="0.35">
      <c r="A492" t="s">
        <v>0</v>
      </c>
      <c r="B492">
        <v>56</v>
      </c>
      <c r="C492">
        <v>253</v>
      </c>
      <c r="D492">
        <v>100</v>
      </c>
      <c r="E492" t="s">
        <v>1</v>
      </c>
      <c r="F492">
        <v>0</v>
      </c>
      <c r="G492">
        <v>0</v>
      </c>
      <c r="H492" t="s">
        <v>13796</v>
      </c>
      <c r="I492" t="s">
        <v>496</v>
      </c>
      <c r="J492" t="s">
        <v>3509</v>
      </c>
    </row>
    <row r="493" spans="1:10" x14ac:dyDescent="0.35">
      <c r="A493" t="s">
        <v>0</v>
      </c>
      <c r="B493">
        <v>56</v>
      </c>
      <c r="C493">
        <v>253</v>
      </c>
      <c r="D493">
        <v>100</v>
      </c>
      <c r="E493" t="s">
        <v>1</v>
      </c>
      <c r="F493">
        <v>0</v>
      </c>
      <c r="G493">
        <v>0</v>
      </c>
      <c r="H493" t="s">
        <v>13796</v>
      </c>
      <c r="I493" t="s">
        <v>500</v>
      </c>
      <c r="J493" t="s">
        <v>3509</v>
      </c>
    </row>
    <row r="494" spans="1:10" x14ac:dyDescent="0.35">
      <c r="A494" t="s">
        <v>0</v>
      </c>
      <c r="B494">
        <v>56</v>
      </c>
      <c r="C494">
        <v>253</v>
      </c>
      <c r="D494">
        <v>100</v>
      </c>
      <c r="E494" t="s">
        <v>1</v>
      </c>
      <c r="F494">
        <v>0</v>
      </c>
      <c r="G494">
        <v>0</v>
      </c>
      <c r="H494" t="s">
        <v>13796</v>
      </c>
      <c r="I494" t="s">
        <v>497</v>
      </c>
      <c r="J494" t="s">
        <v>3509</v>
      </c>
    </row>
    <row r="495" spans="1:10" x14ac:dyDescent="0.35">
      <c r="A495" t="s">
        <v>0</v>
      </c>
      <c r="B495">
        <v>56</v>
      </c>
      <c r="C495">
        <v>253</v>
      </c>
      <c r="D495">
        <v>100</v>
      </c>
      <c r="E495" t="s">
        <v>1</v>
      </c>
      <c r="F495">
        <v>0</v>
      </c>
      <c r="G495">
        <v>0</v>
      </c>
      <c r="H495" t="s">
        <v>13796</v>
      </c>
      <c r="I495" t="s">
        <v>498</v>
      </c>
      <c r="J495" t="s">
        <v>3509</v>
      </c>
    </row>
    <row r="496" spans="1:10" x14ac:dyDescent="0.35">
      <c r="A496" t="s">
        <v>0</v>
      </c>
      <c r="B496">
        <v>56</v>
      </c>
      <c r="C496">
        <v>253</v>
      </c>
      <c r="D496">
        <v>100</v>
      </c>
      <c r="E496" t="s">
        <v>1</v>
      </c>
      <c r="F496">
        <v>0</v>
      </c>
      <c r="G496">
        <v>0</v>
      </c>
      <c r="H496" t="s">
        <v>13796</v>
      </c>
      <c r="I496" t="s">
        <v>499</v>
      </c>
      <c r="J496" t="s">
        <v>3509</v>
      </c>
    </row>
    <row r="497" spans="1:10" x14ac:dyDescent="0.35">
      <c r="A497" t="s">
        <v>0</v>
      </c>
      <c r="B497">
        <v>56</v>
      </c>
      <c r="C497">
        <v>253</v>
      </c>
      <c r="D497">
        <v>100</v>
      </c>
      <c r="E497" t="s">
        <v>1</v>
      </c>
      <c r="F497">
        <v>0</v>
      </c>
      <c r="G497">
        <v>0</v>
      </c>
      <c r="H497" t="s">
        <v>13796</v>
      </c>
      <c r="I497" t="s">
        <v>502</v>
      </c>
      <c r="J497" t="s">
        <v>3509</v>
      </c>
    </row>
    <row r="498" spans="1:10" x14ac:dyDescent="0.35">
      <c r="A498" t="s">
        <v>0</v>
      </c>
      <c r="B498">
        <v>56</v>
      </c>
      <c r="C498">
        <v>253</v>
      </c>
      <c r="D498">
        <v>100</v>
      </c>
      <c r="E498" t="s">
        <v>1</v>
      </c>
      <c r="F498">
        <v>0</v>
      </c>
      <c r="G498">
        <v>0</v>
      </c>
      <c r="H498" t="s">
        <v>13796</v>
      </c>
      <c r="I498" t="s">
        <v>501</v>
      </c>
      <c r="J498" t="s">
        <v>3509</v>
      </c>
    </row>
    <row r="499" spans="1:10" x14ac:dyDescent="0.35">
      <c r="A499" t="s">
        <v>0</v>
      </c>
      <c r="B499">
        <v>56</v>
      </c>
      <c r="C499">
        <v>253</v>
      </c>
      <c r="D499">
        <v>100</v>
      </c>
      <c r="E499" t="s">
        <v>1</v>
      </c>
      <c r="F499">
        <v>0</v>
      </c>
      <c r="G499">
        <v>0</v>
      </c>
      <c r="H499" t="s">
        <v>13796</v>
      </c>
      <c r="I499" t="s">
        <v>503</v>
      </c>
      <c r="J499" t="s">
        <v>3509</v>
      </c>
    </row>
    <row r="500" spans="1:10" x14ac:dyDescent="0.35">
      <c r="A500" t="s">
        <v>0</v>
      </c>
      <c r="B500">
        <v>56</v>
      </c>
      <c r="C500">
        <v>253</v>
      </c>
      <c r="D500">
        <v>100</v>
      </c>
      <c r="E500" t="s">
        <v>1</v>
      </c>
      <c r="F500">
        <v>0</v>
      </c>
      <c r="G500">
        <v>0</v>
      </c>
      <c r="H500" t="s">
        <v>13796</v>
      </c>
      <c r="I500" t="s">
        <v>504</v>
      </c>
      <c r="J500" t="s">
        <v>3509</v>
      </c>
    </row>
    <row r="501" spans="1:10" x14ac:dyDescent="0.35">
      <c r="A501" t="s">
        <v>0</v>
      </c>
      <c r="B501">
        <v>56</v>
      </c>
      <c r="C501">
        <v>253</v>
      </c>
      <c r="D501">
        <v>100</v>
      </c>
      <c r="E501" t="s">
        <v>1</v>
      </c>
      <c r="F501">
        <v>0</v>
      </c>
      <c r="G501">
        <v>0</v>
      </c>
      <c r="H501" t="s">
        <v>13796</v>
      </c>
      <c r="I501" t="s">
        <v>505</v>
      </c>
      <c r="J501" t="s">
        <v>3509</v>
      </c>
    </row>
    <row r="502" spans="1:10" x14ac:dyDescent="0.35">
      <c r="A502" t="s">
        <v>0</v>
      </c>
      <c r="B502">
        <v>56</v>
      </c>
      <c r="C502">
        <v>253</v>
      </c>
      <c r="D502">
        <v>100</v>
      </c>
      <c r="E502" t="s">
        <v>1</v>
      </c>
      <c r="F502">
        <v>0</v>
      </c>
      <c r="G502">
        <v>0</v>
      </c>
      <c r="H502" t="s">
        <v>13796</v>
      </c>
      <c r="I502" t="s">
        <v>506</v>
      </c>
      <c r="J502" t="s">
        <v>3509</v>
      </c>
    </row>
    <row r="503" spans="1:10" x14ac:dyDescent="0.35">
      <c r="A503" t="s">
        <v>0</v>
      </c>
      <c r="B503">
        <v>56</v>
      </c>
      <c r="C503">
        <v>253</v>
      </c>
      <c r="D503">
        <v>100</v>
      </c>
      <c r="E503" t="s">
        <v>1</v>
      </c>
      <c r="F503">
        <v>0</v>
      </c>
      <c r="G503">
        <v>0</v>
      </c>
      <c r="H503" t="s">
        <v>13796</v>
      </c>
      <c r="I503" t="s">
        <v>507</v>
      </c>
      <c r="J503" t="s">
        <v>3509</v>
      </c>
    </row>
    <row r="504" spans="1:10" x14ac:dyDescent="0.35">
      <c r="A504" t="s">
        <v>0</v>
      </c>
      <c r="B504">
        <v>56</v>
      </c>
      <c r="C504">
        <v>253</v>
      </c>
      <c r="D504">
        <v>100</v>
      </c>
      <c r="E504" t="s">
        <v>1</v>
      </c>
      <c r="F504">
        <v>0</v>
      </c>
      <c r="G504">
        <v>0</v>
      </c>
      <c r="H504" t="s">
        <v>13796</v>
      </c>
      <c r="I504" t="s">
        <v>508</v>
      </c>
      <c r="J504" t="s">
        <v>3509</v>
      </c>
    </row>
    <row r="505" spans="1:10" x14ac:dyDescent="0.35">
      <c r="A505" t="s">
        <v>0</v>
      </c>
      <c r="B505">
        <v>56</v>
      </c>
      <c r="C505">
        <v>253</v>
      </c>
      <c r="D505">
        <v>100</v>
      </c>
      <c r="E505" t="s">
        <v>1</v>
      </c>
      <c r="F505">
        <v>0</v>
      </c>
      <c r="G505">
        <v>0</v>
      </c>
      <c r="H505" t="s">
        <v>13796</v>
      </c>
      <c r="I505" t="s">
        <v>509</v>
      </c>
      <c r="J505" t="s">
        <v>3509</v>
      </c>
    </row>
    <row r="506" spans="1:10" x14ac:dyDescent="0.35">
      <c r="A506" t="s">
        <v>0</v>
      </c>
      <c r="B506">
        <v>56</v>
      </c>
      <c r="C506">
        <v>253</v>
      </c>
      <c r="D506">
        <v>100</v>
      </c>
      <c r="E506" t="s">
        <v>1</v>
      </c>
      <c r="F506">
        <v>0</v>
      </c>
      <c r="G506">
        <v>0</v>
      </c>
      <c r="H506" t="s">
        <v>13796</v>
      </c>
      <c r="I506" t="s">
        <v>510</v>
      </c>
      <c r="J506" t="s">
        <v>3509</v>
      </c>
    </row>
    <row r="507" spans="1:10" x14ac:dyDescent="0.35">
      <c r="A507" t="s">
        <v>0</v>
      </c>
      <c r="B507">
        <v>56</v>
      </c>
      <c r="C507">
        <v>253</v>
      </c>
      <c r="D507">
        <v>100</v>
      </c>
      <c r="E507" t="s">
        <v>1</v>
      </c>
      <c r="F507">
        <v>0</v>
      </c>
      <c r="G507">
        <v>0</v>
      </c>
      <c r="H507" t="s">
        <v>13796</v>
      </c>
      <c r="I507" t="s">
        <v>511</v>
      </c>
      <c r="J507" t="s">
        <v>3509</v>
      </c>
    </row>
    <row r="508" spans="1:10" x14ac:dyDescent="0.35">
      <c r="A508" t="s">
        <v>0</v>
      </c>
      <c r="B508">
        <v>56</v>
      </c>
      <c r="C508">
        <v>253</v>
      </c>
      <c r="D508">
        <v>100</v>
      </c>
      <c r="E508" t="s">
        <v>1</v>
      </c>
      <c r="F508">
        <v>0</v>
      </c>
      <c r="G508">
        <v>0</v>
      </c>
      <c r="H508" t="s">
        <v>13796</v>
      </c>
      <c r="I508" t="s">
        <v>512</v>
      </c>
      <c r="J508" t="s">
        <v>3509</v>
      </c>
    </row>
    <row r="509" spans="1:10" x14ac:dyDescent="0.35">
      <c r="A509" t="s">
        <v>0</v>
      </c>
      <c r="B509">
        <v>56</v>
      </c>
      <c r="C509">
        <v>253</v>
      </c>
      <c r="D509">
        <v>100</v>
      </c>
      <c r="E509" t="s">
        <v>1</v>
      </c>
      <c r="F509">
        <v>0</v>
      </c>
      <c r="G509">
        <v>0</v>
      </c>
      <c r="H509" t="s">
        <v>13796</v>
      </c>
      <c r="I509" t="s">
        <v>513</v>
      </c>
      <c r="J509" t="s">
        <v>3509</v>
      </c>
    </row>
    <row r="510" spans="1:10" x14ac:dyDescent="0.35">
      <c r="A510" t="s">
        <v>0</v>
      </c>
      <c r="B510">
        <v>56</v>
      </c>
      <c r="C510">
        <v>253</v>
      </c>
      <c r="D510">
        <v>100</v>
      </c>
      <c r="E510" t="s">
        <v>1</v>
      </c>
      <c r="F510">
        <v>0</v>
      </c>
      <c r="G510">
        <v>0</v>
      </c>
      <c r="H510" t="s">
        <v>13796</v>
      </c>
      <c r="I510" t="s">
        <v>514</v>
      </c>
      <c r="J510" t="s">
        <v>3509</v>
      </c>
    </row>
    <row r="511" spans="1:10" x14ac:dyDescent="0.35">
      <c r="A511" t="s">
        <v>0</v>
      </c>
      <c r="B511">
        <v>56</v>
      </c>
      <c r="C511">
        <v>253</v>
      </c>
      <c r="D511">
        <v>100</v>
      </c>
      <c r="E511" t="s">
        <v>1</v>
      </c>
      <c r="F511">
        <v>0</v>
      </c>
      <c r="G511">
        <v>0</v>
      </c>
      <c r="H511" t="s">
        <v>13796</v>
      </c>
      <c r="I511" t="s">
        <v>515</v>
      </c>
      <c r="J511" t="s">
        <v>3509</v>
      </c>
    </row>
    <row r="512" spans="1:10" x14ac:dyDescent="0.35">
      <c r="A512" t="s">
        <v>0</v>
      </c>
      <c r="B512">
        <v>56</v>
      </c>
      <c r="C512">
        <v>253</v>
      </c>
      <c r="D512">
        <v>100</v>
      </c>
      <c r="E512" t="s">
        <v>1</v>
      </c>
      <c r="F512">
        <v>0</v>
      </c>
      <c r="G512">
        <v>0</v>
      </c>
      <c r="H512" t="s">
        <v>13796</v>
      </c>
      <c r="I512" t="s">
        <v>516</v>
      </c>
      <c r="J512" t="s">
        <v>3509</v>
      </c>
    </row>
    <row r="513" spans="1:10" x14ac:dyDescent="0.35">
      <c r="A513" t="s">
        <v>0</v>
      </c>
      <c r="B513">
        <v>56</v>
      </c>
      <c r="C513">
        <v>253</v>
      </c>
      <c r="D513">
        <v>100</v>
      </c>
      <c r="E513" t="s">
        <v>1</v>
      </c>
      <c r="F513">
        <v>0</v>
      </c>
      <c r="G513">
        <v>0</v>
      </c>
      <c r="H513" t="s">
        <v>13796</v>
      </c>
      <c r="I513" t="s">
        <v>517</v>
      </c>
      <c r="J513" t="s">
        <v>3509</v>
      </c>
    </row>
    <row r="514" spans="1:10" x14ac:dyDescent="0.35">
      <c r="A514" t="s">
        <v>0</v>
      </c>
      <c r="B514">
        <v>56</v>
      </c>
      <c r="C514">
        <v>253</v>
      </c>
      <c r="D514">
        <v>100</v>
      </c>
      <c r="E514" t="s">
        <v>1</v>
      </c>
      <c r="F514">
        <v>0</v>
      </c>
      <c r="G514">
        <v>0</v>
      </c>
      <c r="H514" t="s">
        <v>13796</v>
      </c>
      <c r="I514" t="s">
        <v>520</v>
      </c>
      <c r="J514" t="s">
        <v>3509</v>
      </c>
    </row>
    <row r="515" spans="1:10" x14ac:dyDescent="0.35">
      <c r="A515" t="s">
        <v>0</v>
      </c>
      <c r="B515">
        <v>56</v>
      </c>
      <c r="C515">
        <v>253</v>
      </c>
      <c r="D515">
        <v>100</v>
      </c>
      <c r="E515" t="s">
        <v>1</v>
      </c>
      <c r="F515">
        <v>0</v>
      </c>
      <c r="G515">
        <v>0</v>
      </c>
      <c r="H515" t="s">
        <v>13796</v>
      </c>
      <c r="I515" t="s">
        <v>519</v>
      </c>
      <c r="J515" t="s">
        <v>3509</v>
      </c>
    </row>
    <row r="516" spans="1:10" x14ac:dyDescent="0.35">
      <c r="A516" t="s">
        <v>0</v>
      </c>
      <c r="B516">
        <v>56</v>
      </c>
      <c r="C516">
        <v>253</v>
      </c>
      <c r="D516">
        <v>100</v>
      </c>
      <c r="E516" t="s">
        <v>1</v>
      </c>
      <c r="F516">
        <v>0</v>
      </c>
      <c r="G516">
        <v>0</v>
      </c>
      <c r="H516" t="s">
        <v>13796</v>
      </c>
      <c r="I516" t="s">
        <v>518</v>
      </c>
      <c r="J516" t="s">
        <v>3509</v>
      </c>
    </row>
    <row r="517" spans="1:10" x14ac:dyDescent="0.35">
      <c r="A517" t="s">
        <v>0</v>
      </c>
      <c r="B517">
        <v>56</v>
      </c>
      <c r="C517">
        <v>253</v>
      </c>
      <c r="D517">
        <v>100</v>
      </c>
      <c r="E517" t="s">
        <v>1</v>
      </c>
      <c r="F517">
        <v>0</v>
      </c>
      <c r="G517">
        <v>0</v>
      </c>
      <c r="H517" t="s">
        <v>13796</v>
      </c>
      <c r="I517" t="s">
        <v>521</v>
      </c>
      <c r="J517" t="s">
        <v>3509</v>
      </c>
    </row>
    <row r="518" spans="1:10" x14ac:dyDescent="0.35">
      <c r="A518" t="s">
        <v>0</v>
      </c>
      <c r="B518">
        <v>56</v>
      </c>
      <c r="C518">
        <v>253</v>
      </c>
      <c r="D518">
        <v>100</v>
      </c>
      <c r="E518" t="s">
        <v>1</v>
      </c>
      <c r="F518">
        <v>0</v>
      </c>
      <c r="G518">
        <v>0</v>
      </c>
      <c r="H518" t="s">
        <v>13796</v>
      </c>
      <c r="I518" t="s">
        <v>523</v>
      </c>
      <c r="J518" t="s">
        <v>3509</v>
      </c>
    </row>
    <row r="519" spans="1:10" x14ac:dyDescent="0.35">
      <c r="A519" t="s">
        <v>0</v>
      </c>
      <c r="B519">
        <v>56</v>
      </c>
      <c r="C519">
        <v>253</v>
      </c>
      <c r="D519">
        <v>100</v>
      </c>
      <c r="E519" t="s">
        <v>1</v>
      </c>
      <c r="F519">
        <v>0</v>
      </c>
      <c r="G519">
        <v>0</v>
      </c>
      <c r="H519" t="s">
        <v>13796</v>
      </c>
      <c r="I519" t="s">
        <v>522</v>
      </c>
      <c r="J519" t="s">
        <v>3509</v>
      </c>
    </row>
    <row r="520" spans="1:10" x14ac:dyDescent="0.35">
      <c r="A520" t="s">
        <v>0</v>
      </c>
      <c r="B520">
        <v>56</v>
      </c>
      <c r="C520">
        <v>253</v>
      </c>
      <c r="D520">
        <v>100</v>
      </c>
      <c r="E520" t="s">
        <v>1</v>
      </c>
      <c r="F520">
        <v>0</v>
      </c>
      <c r="G520">
        <v>0</v>
      </c>
      <c r="H520" t="s">
        <v>13796</v>
      </c>
      <c r="I520" t="s">
        <v>525</v>
      </c>
      <c r="J520" t="s">
        <v>3509</v>
      </c>
    </row>
    <row r="521" spans="1:10" x14ac:dyDescent="0.35">
      <c r="A521" t="s">
        <v>0</v>
      </c>
      <c r="B521">
        <v>56</v>
      </c>
      <c r="C521">
        <v>253</v>
      </c>
      <c r="D521">
        <v>100</v>
      </c>
      <c r="E521" t="s">
        <v>1</v>
      </c>
      <c r="F521">
        <v>0</v>
      </c>
      <c r="G521">
        <v>0</v>
      </c>
      <c r="H521" t="s">
        <v>13796</v>
      </c>
      <c r="I521" t="s">
        <v>524</v>
      </c>
      <c r="J521" t="s">
        <v>3509</v>
      </c>
    </row>
    <row r="522" spans="1:10" x14ac:dyDescent="0.35">
      <c r="A522" t="s">
        <v>0</v>
      </c>
      <c r="B522">
        <v>56</v>
      </c>
      <c r="C522">
        <v>253</v>
      </c>
      <c r="D522">
        <v>100</v>
      </c>
      <c r="E522" t="s">
        <v>1</v>
      </c>
      <c r="F522">
        <v>0</v>
      </c>
      <c r="G522">
        <v>0</v>
      </c>
      <c r="H522" t="s">
        <v>13796</v>
      </c>
      <c r="I522" t="s">
        <v>526</v>
      </c>
      <c r="J522" t="s">
        <v>3509</v>
      </c>
    </row>
    <row r="523" spans="1:10" x14ac:dyDescent="0.35">
      <c r="A523" t="s">
        <v>0</v>
      </c>
      <c r="B523">
        <v>56</v>
      </c>
      <c r="C523">
        <v>253</v>
      </c>
      <c r="D523">
        <v>100</v>
      </c>
      <c r="E523" t="s">
        <v>1</v>
      </c>
      <c r="F523">
        <v>0</v>
      </c>
      <c r="G523">
        <v>0</v>
      </c>
      <c r="H523" t="s">
        <v>13796</v>
      </c>
      <c r="I523" t="s">
        <v>528</v>
      </c>
      <c r="J523" t="s">
        <v>3509</v>
      </c>
    </row>
    <row r="524" spans="1:10" x14ac:dyDescent="0.35">
      <c r="A524" t="s">
        <v>0</v>
      </c>
      <c r="B524">
        <v>56</v>
      </c>
      <c r="C524">
        <v>253</v>
      </c>
      <c r="D524">
        <v>100</v>
      </c>
      <c r="E524" t="s">
        <v>1</v>
      </c>
      <c r="F524">
        <v>0</v>
      </c>
      <c r="G524">
        <v>0</v>
      </c>
      <c r="H524" t="s">
        <v>13796</v>
      </c>
      <c r="I524" t="s">
        <v>530</v>
      </c>
      <c r="J524" t="s">
        <v>3509</v>
      </c>
    </row>
    <row r="525" spans="1:10" x14ac:dyDescent="0.35">
      <c r="A525" t="s">
        <v>0</v>
      </c>
      <c r="B525">
        <v>56</v>
      </c>
      <c r="C525">
        <v>253</v>
      </c>
      <c r="D525">
        <v>100</v>
      </c>
      <c r="E525" t="s">
        <v>1</v>
      </c>
      <c r="F525">
        <v>0</v>
      </c>
      <c r="G525">
        <v>0</v>
      </c>
      <c r="H525" t="s">
        <v>13796</v>
      </c>
      <c r="I525" t="s">
        <v>529</v>
      </c>
      <c r="J525" t="s">
        <v>3509</v>
      </c>
    </row>
    <row r="526" spans="1:10" x14ac:dyDescent="0.35">
      <c r="A526" t="s">
        <v>0</v>
      </c>
      <c r="B526">
        <v>56</v>
      </c>
      <c r="C526">
        <v>253</v>
      </c>
      <c r="D526">
        <v>100</v>
      </c>
      <c r="E526" t="s">
        <v>1</v>
      </c>
      <c r="F526">
        <v>0</v>
      </c>
      <c r="G526">
        <v>0</v>
      </c>
      <c r="H526" t="s">
        <v>13796</v>
      </c>
      <c r="I526" t="s">
        <v>531</v>
      </c>
      <c r="J526" t="s">
        <v>3509</v>
      </c>
    </row>
    <row r="527" spans="1:10" x14ac:dyDescent="0.35">
      <c r="A527" t="s">
        <v>0</v>
      </c>
      <c r="B527">
        <v>56</v>
      </c>
      <c r="C527">
        <v>253</v>
      </c>
      <c r="D527">
        <v>100</v>
      </c>
      <c r="E527" t="s">
        <v>1</v>
      </c>
      <c r="F527">
        <v>0</v>
      </c>
      <c r="G527">
        <v>0</v>
      </c>
      <c r="H527" t="s">
        <v>13796</v>
      </c>
      <c r="I527" t="s">
        <v>532</v>
      </c>
      <c r="J527" t="s">
        <v>3509</v>
      </c>
    </row>
    <row r="528" spans="1:10" x14ac:dyDescent="0.35">
      <c r="A528" t="s">
        <v>0</v>
      </c>
      <c r="B528">
        <v>56</v>
      </c>
      <c r="C528">
        <v>253</v>
      </c>
      <c r="D528">
        <v>100</v>
      </c>
      <c r="E528" t="s">
        <v>1</v>
      </c>
      <c r="F528">
        <v>0</v>
      </c>
      <c r="G528">
        <v>0</v>
      </c>
      <c r="H528" t="s">
        <v>13796</v>
      </c>
      <c r="I528" t="s">
        <v>533</v>
      </c>
      <c r="J528" t="s">
        <v>3509</v>
      </c>
    </row>
    <row r="529" spans="1:10" x14ac:dyDescent="0.35">
      <c r="A529" t="s">
        <v>0</v>
      </c>
      <c r="B529">
        <v>56</v>
      </c>
      <c r="C529">
        <v>253</v>
      </c>
      <c r="D529">
        <v>100</v>
      </c>
      <c r="E529" t="s">
        <v>1</v>
      </c>
      <c r="F529">
        <v>0</v>
      </c>
      <c r="G529">
        <v>0</v>
      </c>
      <c r="H529" t="s">
        <v>13796</v>
      </c>
      <c r="I529" t="s">
        <v>536</v>
      </c>
      <c r="J529" t="s">
        <v>3509</v>
      </c>
    </row>
    <row r="530" spans="1:10" x14ac:dyDescent="0.35">
      <c r="A530" t="s">
        <v>0</v>
      </c>
      <c r="B530">
        <v>56</v>
      </c>
      <c r="C530">
        <v>253</v>
      </c>
      <c r="D530">
        <v>100</v>
      </c>
      <c r="E530" t="s">
        <v>1</v>
      </c>
      <c r="F530">
        <v>0</v>
      </c>
      <c r="G530">
        <v>0</v>
      </c>
      <c r="H530" t="s">
        <v>13796</v>
      </c>
      <c r="I530" t="s">
        <v>535</v>
      </c>
      <c r="J530" t="s">
        <v>3509</v>
      </c>
    </row>
    <row r="531" spans="1:10" x14ac:dyDescent="0.35">
      <c r="A531" t="s">
        <v>0</v>
      </c>
      <c r="B531">
        <v>56</v>
      </c>
      <c r="C531">
        <v>253</v>
      </c>
      <c r="D531">
        <v>100</v>
      </c>
      <c r="E531" t="s">
        <v>1</v>
      </c>
      <c r="F531">
        <v>0</v>
      </c>
      <c r="G531">
        <v>0</v>
      </c>
      <c r="H531" t="s">
        <v>13796</v>
      </c>
      <c r="I531" t="s">
        <v>534</v>
      </c>
      <c r="J531" t="s">
        <v>3509</v>
      </c>
    </row>
    <row r="532" spans="1:10" x14ac:dyDescent="0.35">
      <c r="A532" t="s">
        <v>0</v>
      </c>
      <c r="B532">
        <v>56</v>
      </c>
      <c r="C532">
        <v>253</v>
      </c>
      <c r="D532">
        <v>100</v>
      </c>
      <c r="E532" t="s">
        <v>1</v>
      </c>
      <c r="F532">
        <v>0</v>
      </c>
      <c r="G532">
        <v>0</v>
      </c>
      <c r="H532" t="s">
        <v>13796</v>
      </c>
      <c r="I532" t="s">
        <v>537</v>
      </c>
      <c r="J532" t="s">
        <v>3509</v>
      </c>
    </row>
    <row r="533" spans="1:10" x14ac:dyDescent="0.35">
      <c r="A533" t="s">
        <v>0</v>
      </c>
      <c r="B533">
        <v>56</v>
      </c>
      <c r="C533">
        <v>253</v>
      </c>
      <c r="D533">
        <v>100</v>
      </c>
      <c r="E533" t="s">
        <v>1</v>
      </c>
      <c r="F533">
        <v>0</v>
      </c>
      <c r="G533">
        <v>0</v>
      </c>
      <c r="H533" t="s">
        <v>13796</v>
      </c>
      <c r="I533" t="s">
        <v>538</v>
      </c>
      <c r="J533" t="s">
        <v>3509</v>
      </c>
    </row>
    <row r="534" spans="1:10" x14ac:dyDescent="0.35">
      <c r="A534" t="s">
        <v>0</v>
      </c>
      <c r="B534">
        <v>56</v>
      </c>
      <c r="C534">
        <v>253</v>
      </c>
      <c r="D534">
        <v>100</v>
      </c>
      <c r="E534" t="s">
        <v>1</v>
      </c>
      <c r="F534">
        <v>0</v>
      </c>
      <c r="G534">
        <v>0</v>
      </c>
      <c r="H534" t="s">
        <v>13796</v>
      </c>
      <c r="I534" t="s">
        <v>539</v>
      </c>
      <c r="J534" t="s">
        <v>3509</v>
      </c>
    </row>
    <row r="535" spans="1:10" x14ac:dyDescent="0.35">
      <c r="A535" t="s">
        <v>0</v>
      </c>
      <c r="B535">
        <v>56</v>
      </c>
      <c r="C535">
        <v>253</v>
      </c>
      <c r="D535">
        <v>100</v>
      </c>
      <c r="E535" t="s">
        <v>1</v>
      </c>
      <c r="F535">
        <v>0</v>
      </c>
      <c r="G535">
        <v>0</v>
      </c>
      <c r="H535" t="s">
        <v>13796</v>
      </c>
      <c r="I535" t="s">
        <v>540</v>
      </c>
      <c r="J535" t="s">
        <v>3509</v>
      </c>
    </row>
    <row r="536" spans="1:10" x14ac:dyDescent="0.35">
      <c r="A536" t="s">
        <v>0</v>
      </c>
      <c r="B536">
        <v>56</v>
      </c>
      <c r="C536">
        <v>253</v>
      </c>
      <c r="D536">
        <v>100</v>
      </c>
      <c r="E536" t="s">
        <v>1</v>
      </c>
      <c r="F536">
        <v>0</v>
      </c>
      <c r="G536">
        <v>0</v>
      </c>
      <c r="H536" t="s">
        <v>13796</v>
      </c>
      <c r="I536" t="s">
        <v>541</v>
      </c>
      <c r="J536" t="s">
        <v>3509</v>
      </c>
    </row>
    <row r="537" spans="1:10" x14ac:dyDescent="0.35">
      <c r="A537" t="s">
        <v>0</v>
      </c>
      <c r="B537">
        <v>56</v>
      </c>
      <c r="C537">
        <v>253</v>
      </c>
      <c r="D537">
        <v>100</v>
      </c>
      <c r="E537" t="s">
        <v>1</v>
      </c>
      <c r="F537">
        <v>0</v>
      </c>
      <c r="G537">
        <v>0</v>
      </c>
      <c r="H537" t="s">
        <v>13796</v>
      </c>
      <c r="I537" t="s">
        <v>543</v>
      </c>
      <c r="J537" t="s">
        <v>3509</v>
      </c>
    </row>
    <row r="538" spans="1:10" x14ac:dyDescent="0.35">
      <c r="A538" t="s">
        <v>0</v>
      </c>
      <c r="B538">
        <v>56</v>
      </c>
      <c r="C538">
        <v>253</v>
      </c>
      <c r="D538">
        <v>100</v>
      </c>
      <c r="E538" t="s">
        <v>1</v>
      </c>
      <c r="F538">
        <v>0</v>
      </c>
      <c r="G538">
        <v>0</v>
      </c>
      <c r="H538" t="s">
        <v>13796</v>
      </c>
      <c r="I538" t="s">
        <v>542</v>
      </c>
      <c r="J538" t="s">
        <v>3509</v>
      </c>
    </row>
    <row r="539" spans="1:10" x14ac:dyDescent="0.35">
      <c r="A539" t="s">
        <v>0</v>
      </c>
      <c r="B539">
        <v>56</v>
      </c>
      <c r="C539">
        <v>253</v>
      </c>
      <c r="D539">
        <v>100</v>
      </c>
      <c r="E539" t="s">
        <v>1</v>
      </c>
      <c r="F539">
        <v>0</v>
      </c>
      <c r="G539">
        <v>0</v>
      </c>
      <c r="H539" t="s">
        <v>13796</v>
      </c>
      <c r="I539" t="s">
        <v>544</v>
      </c>
      <c r="J539" t="s">
        <v>3509</v>
      </c>
    </row>
    <row r="540" spans="1:10" x14ac:dyDescent="0.35">
      <c r="A540" t="s">
        <v>0</v>
      </c>
      <c r="B540">
        <v>56</v>
      </c>
      <c r="C540">
        <v>253</v>
      </c>
      <c r="D540">
        <v>100</v>
      </c>
      <c r="E540" t="s">
        <v>1</v>
      </c>
      <c r="F540">
        <v>0</v>
      </c>
      <c r="G540">
        <v>0</v>
      </c>
      <c r="H540" t="s">
        <v>13796</v>
      </c>
      <c r="I540" t="s">
        <v>545</v>
      </c>
      <c r="J540" t="s">
        <v>3509</v>
      </c>
    </row>
    <row r="541" spans="1:10" x14ac:dyDescent="0.35">
      <c r="A541" t="s">
        <v>0</v>
      </c>
      <c r="B541">
        <v>56</v>
      </c>
      <c r="C541">
        <v>253</v>
      </c>
      <c r="D541">
        <v>100</v>
      </c>
      <c r="E541" t="s">
        <v>1</v>
      </c>
      <c r="F541">
        <v>0</v>
      </c>
      <c r="G541">
        <v>0</v>
      </c>
      <c r="H541" t="s">
        <v>13796</v>
      </c>
      <c r="I541" t="s">
        <v>547</v>
      </c>
      <c r="J541" t="s">
        <v>3509</v>
      </c>
    </row>
    <row r="542" spans="1:10" x14ac:dyDescent="0.35">
      <c r="A542" t="s">
        <v>0</v>
      </c>
      <c r="B542">
        <v>56</v>
      </c>
      <c r="C542">
        <v>253</v>
      </c>
      <c r="D542">
        <v>100</v>
      </c>
      <c r="E542" t="s">
        <v>1</v>
      </c>
      <c r="F542">
        <v>0</v>
      </c>
      <c r="G542">
        <v>0</v>
      </c>
      <c r="H542" t="s">
        <v>13796</v>
      </c>
      <c r="I542" t="s">
        <v>548</v>
      </c>
      <c r="J542" t="s">
        <v>3509</v>
      </c>
    </row>
    <row r="543" spans="1:10" x14ac:dyDescent="0.35">
      <c r="A543" t="s">
        <v>0</v>
      </c>
      <c r="B543">
        <v>56</v>
      </c>
      <c r="C543">
        <v>253</v>
      </c>
      <c r="D543">
        <v>100</v>
      </c>
      <c r="E543" t="s">
        <v>1</v>
      </c>
      <c r="F543">
        <v>0</v>
      </c>
      <c r="G543">
        <v>0</v>
      </c>
      <c r="H543" t="s">
        <v>13796</v>
      </c>
      <c r="I543" t="s">
        <v>546</v>
      </c>
      <c r="J543" t="s">
        <v>3509</v>
      </c>
    </row>
    <row r="544" spans="1:10" x14ac:dyDescent="0.35">
      <c r="A544" t="s">
        <v>0</v>
      </c>
      <c r="B544">
        <v>56</v>
      </c>
      <c r="C544">
        <v>253</v>
      </c>
      <c r="D544">
        <v>100</v>
      </c>
      <c r="E544" t="s">
        <v>1</v>
      </c>
      <c r="F544">
        <v>0</v>
      </c>
      <c r="G544">
        <v>0</v>
      </c>
      <c r="H544" t="s">
        <v>13796</v>
      </c>
      <c r="I544" t="s">
        <v>549</v>
      </c>
      <c r="J544" t="s">
        <v>3509</v>
      </c>
    </row>
    <row r="545" spans="1:10" x14ac:dyDescent="0.35">
      <c r="A545" t="s">
        <v>0</v>
      </c>
      <c r="B545">
        <v>56</v>
      </c>
      <c r="C545">
        <v>253</v>
      </c>
      <c r="D545">
        <v>100</v>
      </c>
      <c r="E545" t="s">
        <v>1</v>
      </c>
      <c r="F545">
        <v>0</v>
      </c>
      <c r="G545">
        <v>0</v>
      </c>
      <c r="H545" t="s">
        <v>13796</v>
      </c>
      <c r="I545" t="s">
        <v>552</v>
      </c>
      <c r="J545" t="s">
        <v>3509</v>
      </c>
    </row>
    <row r="546" spans="1:10" x14ac:dyDescent="0.35">
      <c r="A546" t="s">
        <v>0</v>
      </c>
      <c r="B546">
        <v>56</v>
      </c>
      <c r="C546">
        <v>253</v>
      </c>
      <c r="D546">
        <v>100</v>
      </c>
      <c r="E546" t="s">
        <v>1</v>
      </c>
      <c r="F546">
        <v>0</v>
      </c>
      <c r="G546">
        <v>0</v>
      </c>
      <c r="H546" t="s">
        <v>13796</v>
      </c>
      <c r="I546" t="s">
        <v>550</v>
      </c>
      <c r="J546" t="s">
        <v>3509</v>
      </c>
    </row>
    <row r="547" spans="1:10" x14ac:dyDescent="0.35">
      <c r="A547" t="s">
        <v>0</v>
      </c>
      <c r="B547">
        <v>56</v>
      </c>
      <c r="C547">
        <v>253</v>
      </c>
      <c r="D547">
        <v>100</v>
      </c>
      <c r="E547" t="s">
        <v>1</v>
      </c>
      <c r="F547">
        <v>0</v>
      </c>
      <c r="G547">
        <v>0</v>
      </c>
      <c r="H547" t="s">
        <v>13796</v>
      </c>
      <c r="I547" t="s">
        <v>551</v>
      </c>
      <c r="J547" t="s">
        <v>3509</v>
      </c>
    </row>
    <row r="548" spans="1:10" x14ac:dyDescent="0.35">
      <c r="A548" t="s">
        <v>0</v>
      </c>
      <c r="B548">
        <v>56</v>
      </c>
      <c r="C548">
        <v>253</v>
      </c>
      <c r="D548">
        <v>100</v>
      </c>
      <c r="E548" t="s">
        <v>1</v>
      </c>
      <c r="F548">
        <v>0</v>
      </c>
      <c r="G548">
        <v>0</v>
      </c>
      <c r="H548" t="s">
        <v>13796</v>
      </c>
      <c r="I548" t="s">
        <v>553</v>
      </c>
      <c r="J548" t="s">
        <v>3509</v>
      </c>
    </row>
    <row r="549" spans="1:10" x14ac:dyDescent="0.35">
      <c r="A549" t="s">
        <v>0</v>
      </c>
      <c r="B549">
        <v>56</v>
      </c>
      <c r="C549">
        <v>253</v>
      </c>
      <c r="D549">
        <v>100</v>
      </c>
      <c r="E549" t="s">
        <v>1</v>
      </c>
      <c r="F549">
        <v>0</v>
      </c>
      <c r="G549">
        <v>0</v>
      </c>
      <c r="H549" t="s">
        <v>13796</v>
      </c>
      <c r="I549" t="s">
        <v>554</v>
      </c>
      <c r="J549" t="s">
        <v>3509</v>
      </c>
    </row>
    <row r="550" spans="1:10" x14ac:dyDescent="0.35">
      <c r="A550" t="s">
        <v>0</v>
      </c>
      <c r="B550">
        <v>56</v>
      </c>
      <c r="C550">
        <v>253</v>
      </c>
      <c r="D550">
        <v>100</v>
      </c>
      <c r="E550" t="s">
        <v>1</v>
      </c>
      <c r="F550">
        <v>0</v>
      </c>
      <c r="G550">
        <v>0</v>
      </c>
      <c r="H550" t="s">
        <v>13796</v>
      </c>
      <c r="I550" t="s">
        <v>556</v>
      </c>
      <c r="J550" t="s">
        <v>3509</v>
      </c>
    </row>
    <row r="551" spans="1:10" x14ac:dyDescent="0.35">
      <c r="A551" t="s">
        <v>0</v>
      </c>
      <c r="B551">
        <v>56</v>
      </c>
      <c r="C551">
        <v>253</v>
      </c>
      <c r="D551">
        <v>100</v>
      </c>
      <c r="E551" t="s">
        <v>1</v>
      </c>
      <c r="F551">
        <v>0</v>
      </c>
      <c r="G551">
        <v>0</v>
      </c>
      <c r="H551" t="s">
        <v>13796</v>
      </c>
      <c r="I551" t="s">
        <v>555</v>
      </c>
      <c r="J551" t="s">
        <v>3509</v>
      </c>
    </row>
    <row r="552" spans="1:10" x14ac:dyDescent="0.35">
      <c r="A552" t="s">
        <v>0</v>
      </c>
      <c r="B552">
        <v>56</v>
      </c>
      <c r="C552">
        <v>253</v>
      </c>
      <c r="D552">
        <v>100</v>
      </c>
      <c r="E552" t="s">
        <v>1</v>
      </c>
      <c r="F552">
        <v>0</v>
      </c>
      <c r="G552">
        <v>0</v>
      </c>
      <c r="H552" t="s">
        <v>13796</v>
      </c>
      <c r="I552" t="s">
        <v>559</v>
      </c>
      <c r="J552" t="s">
        <v>3509</v>
      </c>
    </row>
    <row r="553" spans="1:10" x14ac:dyDescent="0.35">
      <c r="A553" t="s">
        <v>0</v>
      </c>
      <c r="B553">
        <v>56</v>
      </c>
      <c r="C553">
        <v>253</v>
      </c>
      <c r="D553">
        <v>100</v>
      </c>
      <c r="E553" t="s">
        <v>1</v>
      </c>
      <c r="F553">
        <v>0</v>
      </c>
      <c r="G553">
        <v>0</v>
      </c>
      <c r="H553" t="s">
        <v>13796</v>
      </c>
      <c r="I553" t="s">
        <v>557</v>
      </c>
      <c r="J553" t="s">
        <v>3509</v>
      </c>
    </row>
    <row r="554" spans="1:10" x14ac:dyDescent="0.35">
      <c r="A554" t="s">
        <v>0</v>
      </c>
      <c r="B554">
        <v>56</v>
      </c>
      <c r="C554">
        <v>253</v>
      </c>
      <c r="D554">
        <v>100</v>
      </c>
      <c r="E554" t="s">
        <v>1</v>
      </c>
      <c r="F554">
        <v>0</v>
      </c>
      <c r="G554">
        <v>0</v>
      </c>
      <c r="H554" t="s">
        <v>13796</v>
      </c>
      <c r="I554" t="s">
        <v>560</v>
      </c>
      <c r="J554" t="s">
        <v>3509</v>
      </c>
    </row>
    <row r="555" spans="1:10" x14ac:dyDescent="0.35">
      <c r="A555" t="s">
        <v>0</v>
      </c>
      <c r="B555">
        <v>56</v>
      </c>
      <c r="C555">
        <v>253</v>
      </c>
      <c r="D555">
        <v>100</v>
      </c>
      <c r="E555" t="s">
        <v>1</v>
      </c>
      <c r="F555">
        <v>0</v>
      </c>
      <c r="G555">
        <v>0</v>
      </c>
      <c r="H555" t="s">
        <v>13796</v>
      </c>
      <c r="I555" t="s">
        <v>558</v>
      </c>
      <c r="J555" t="s">
        <v>3509</v>
      </c>
    </row>
    <row r="556" spans="1:10" x14ac:dyDescent="0.35">
      <c r="A556" t="s">
        <v>0</v>
      </c>
      <c r="B556">
        <v>56</v>
      </c>
      <c r="C556">
        <v>253</v>
      </c>
      <c r="D556">
        <v>100</v>
      </c>
      <c r="E556" t="s">
        <v>1</v>
      </c>
      <c r="F556">
        <v>0</v>
      </c>
      <c r="G556">
        <v>0</v>
      </c>
      <c r="H556" t="s">
        <v>13796</v>
      </c>
      <c r="I556" t="s">
        <v>564</v>
      </c>
      <c r="J556" t="s">
        <v>3509</v>
      </c>
    </row>
    <row r="557" spans="1:10" x14ac:dyDescent="0.35">
      <c r="A557" t="s">
        <v>0</v>
      </c>
      <c r="B557">
        <v>56</v>
      </c>
      <c r="C557">
        <v>253</v>
      </c>
      <c r="D557">
        <v>100</v>
      </c>
      <c r="E557" t="s">
        <v>1</v>
      </c>
      <c r="F557">
        <v>0</v>
      </c>
      <c r="G557">
        <v>0</v>
      </c>
      <c r="H557" t="s">
        <v>13796</v>
      </c>
      <c r="I557" t="s">
        <v>563</v>
      </c>
      <c r="J557" t="s">
        <v>3509</v>
      </c>
    </row>
    <row r="558" spans="1:10" x14ac:dyDescent="0.35">
      <c r="A558" t="s">
        <v>0</v>
      </c>
      <c r="B558">
        <v>56</v>
      </c>
      <c r="C558">
        <v>253</v>
      </c>
      <c r="D558">
        <v>100</v>
      </c>
      <c r="E558" t="s">
        <v>1</v>
      </c>
      <c r="F558">
        <v>0</v>
      </c>
      <c r="G558">
        <v>0</v>
      </c>
      <c r="H558" t="s">
        <v>13796</v>
      </c>
      <c r="I558" t="s">
        <v>562</v>
      </c>
      <c r="J558" t="s">
        <v>3509</v>
      </c>
    </row>
    <row r="559" spans="1:10" x14ac:dyDescent="0.35">
      <c r="A559" t="s">
        <v>0</v>
      </c>
      <c r="B559">
        <v>56</v>
      </c>
      <c r="C559">
        <v>253</v>
      </c>
      <c r="D559">
        <v>100</v>
      </c>
      <c r="E559" t="s">
        <v>1</v>
      </c>
      <c r="F559">
        <v>0</v>
      </c>
      <c r="G559">
        <v>0</v>
      </c>
      <c r="H559" t="s">
        <v>13796</v>
      </c>
      <c r="I559" t="s">
        <v>566</v>
      </c>
      <c r="J559" t="s">
        <v>3509</v>
      </c>
    </row>
    <row r="560" spans="1:10" x14ac:dyDescent="0.35">
      <c r="A560" t="s">
        <v>0</v>
      </c>
      <c r="B560">
        <v>56</v>
      </c>
      <c r="C560">
        <v>253</v>
      </c>
      <c r="D560">
        <v>100</v>
      </c>
      <c r="E560" t="s">
        <v>1</v>
      </c>
      <c r="F560">
        <v>0</v>
      </c>
      <c r="G560">
        <v>0</v>
      </c>
      <c r="H560" t="s">
        <v>13796</v>
      </c>
      <c r="I560" t="s">
        <v>561</v>
      </c>
      <c r="J560" t="s">
        <v>3509</v>
      </c>
    </row>
    <row r="561" spans="1:10" x14ac:dyDescent="0.35">
      <c r="A561" t="s">
        <v>0</v>
      </c>
      <c r="B561">
        <v>56</v>
      </c>
      <c r="C561">
        <v>253</v>
      </c>
      <c r="D561">
        <v>100</v>
      </c>
      <c r="E561" t="s">
        <v>1</v>
      </c>
      <c r="F561">
        <v>0</v>
      </c>
      <c r="G561">
        <v>0</v>
      </c>
      <c r="H561" t="s">
        <v>13796</v>
      </c>
      <c r="I561" t="s">
        <v>567</v>
      </c>
      <c r="J561" t="s">
        <v>3509</v>
      </c>
    </row>
    <row r="562" spans="1:10" x14ac:dyDescent="0.35">
      <c r="A562" t="s">
        <v>0</v>
      </c>
      <c r="B562">
        <v>56</v>
      </c>
      <c r="C562">
        <v>253</v>
      </c>
      <c r="D562">
        <v>100</v>
      </c>
      <c r="E562" t="s">
        <v>1</v>
      </c>
      <c r="F562">
        <v>0</v>
      </c>
      <c r="G562">
        <v>0</v>
      </c>
      <c r="H562" t="s">
        <v>13796</v>
      </c>
      <c r="I562" t="s">
        <v>568</v>
      </c>
      <c r="J562" t="s">
        <v>3509</v>
      </c>
    </row>
    <row r="563" spans="1:10" x14ac:dyDescent="0.35">
      <c r="A563" t="s">
        <v>0</v>
      </c>
      <c r="B563">
        <v>56</v>
      </c>
      <c r="C563">
        <v>253</v>
      </c>
      <c r="D563">
        <v>100</v>
      </c>
      <c r="E563" t="s">
        <v>1</v>
      </c>
      <c r="F563">
        <v>0</v>
      </c>
      <c r="G563">
        <v>0</v>
      </c>
      <c r="H563" t="s">
        <v>13796</v>
      </c>
      <c r="I563" t="s">
        <v>569</v>
      </c>
      <c r="J563" t="s">
        <v>3509</v>
      </c>
    </row>
    <row r="564" spans="1:10" x14ac:dyDescent="0.35">
      <c r="A564" t="s">
        <v>0</v>
      </c>
      <c r="B564">
        <v>56</v>
      </c>
      <c r="C564">
        <v>253</v>
      </c>
      <c r="D564">
        <v>100</v>
      </c>
      <c r="E564" t="s">
        <v>1</v>
      </c>
      <c r="F564">
        <v>0</v>
      </c>
      <c r="G564">
        <v>0</v>
      </c>
      <c r="H564" t="s">
        <v>13796</v>
      </c>
      <c r="I564" t="s">
        <v>570</v>
      </c>
      <c r="J564" t="s">
        <v>3509</v>
      </c>
    </row>
    <row r="565" spans="1:10" x14ac:dyDescent="0.35">
      <c r="A565" t="s">
        <v>0</v>
      </c>
      <c r="B565">
        <v>56</v>
      </c>
      <c r="C565">
        <v>253</v>
      </c>
      <c r="D565">
        <v>100</v>
      </c>
      <c r="E565" t="s">
        <v>1</v>
      </c>
      <c r="F565">
        <v>0</v>
      </c>
      <c r="G565">
        <v>0</v>
      </c>
      <c r="H565" t="s">
        <v>13796</v>
      </c>
      <c r="I565" t="s">
        <v>571</v>
      </c>
      <c r="J565" t="s">
        <v>3509</v>
      </c>
    </row>
    <row r="566" spans="1:10" x14ac:dyDescent="0.35">
      <c r="A566" t="s">
        <v>0</v>
      </c>
      <c r="B566">
        <v>56</v>
      </c>
      <c r="C566">
        <v>253</v>
      </c>
      <c r="D566">
        <v>100</v>
      </c>
      <c r="E566" t="s">
        <v>1</v>
      </c>
      <c r="F566">
        <v>0</v>
      </c>
      <c r="G566">
        <v>0</v>
      </c>
      <c r="H566" t="s">
        <v>13796</v>
      </c>
      <c r="I566" t="s">
        <v>572</v>
      </c>
      <c r="J566" t="s">
        <v>3509</v>
      </c>
    </row>
    <row r="567" spans="1:10" x14ac:dyDescent="0.35">
      <c r="A567" t="s">
        <v>0</v>
      </c>
      <c r="B567">
        <v>56</v>
      </c>
      <c r="C567">
        <v>253</v>
      </c>
      <c r="D567">
        <v>100</v>
      </c>
      <c r="E567" t="s">
        <v>1</v>
      </c>
      <c r="F567">
        <v>0</v>
      </c>
      <c r="G567">
        <v>0</v>
      </c>
      <c r="H567" t="s">
        <v>13796</v>
      </c>
      <c r="I567" t="s">
        <v>574</v>
      </c>
      <c r="J567" t="s">
        <v>3509</v>
      </c>
    </row>
    <row r="568" spans="1:10" x14ac:dyDescent="0.35">
      <c r="A568" t="s">
        <v>0</v>
      </c>
      <c r="B568">
        <v>56</v>
      </c>
      <c r="C568">
        <v>253</v>
      </c>
      <c r="D568">
        <v>100</v>
      </c>
      <c r="E568" t="s">
        <v>1</v>
      </c>
      <c r="F568">
        <v>0</v>
      </c>
      <c r="G568">
        <v>0</v>
      </c>
      <c r="H568" t="s">
        <v>13796</v>
      </c>
      <c r="I568" t="s">
        <v>573</v>
      </c>
      <c r="J568" t="s">
        <v>3509</v>
      </c>
    </row>
    <row r="569" spans="1:10" x14ac:dyDescent="0.35">
      <c r="A569" t="s">
        <v>0</v>
      </c>
      <c r="B569">
        <v>56</v>
      </c>
      <c r="C569">
        <v>253</v>
      </c>
      <c r="D569">
        <v>100</v>
      </c>
      <c r="E569" t="s">
        <v>1</v>
      </c>
      <c r="F569">
        <v>0</v>
      </c>
      <c r="G569">
        <v>0</v>
      </c>
      <c r="H569" t="s">
        <v>13796</v>
      </c>
      <c r="I569" t="s">
        <v>575</v>
      </c>
      <c r="J569" t="s">
        <v>3509</v>
      </c>
    </row>
    <row r="570" spans="1:10" x14ac:dyDescent="0.35">
      <c r="A570" t="s">
        <v>0</v>
      </c>
      <c r="B570">
        <v>56</v>
      </c>
      <c r="C570">
        <v>253</v>
      </c>
      <c r="D570">
        <v>100</v>
      </c>
      <c r="E570" t="s">
        <v>1</v>
      </c>
      <c r="F570">
        <v>0</v>
      </c>
      <c r="G570">
        <v>0</v>
      </c>
      <c r="H570" t="s">
        <v>13796</v>
      </c>
      <c r="I570" t="s">
        <v>576</v>
      </c>
      <c r="J570" t="s">
        <v>3509</v>
      </c>
    </row>
    <row r="571" spans="1:10" x14ac:dyDescent="0.35">
      <c r="A571" t="s">
        <v>0</v>
      </c>
      <c r="B571">
        <v>56</v>
      </c>
      <c r="C571">
        <v>253</v>
      </c>
      <c r="D571">
        <v>100</v>
      </c>
      <c r="E571" t="s">
        <v>1</v>
      </c>
      <c r="F571">
        <v>0</v>
      </c>
      <c r="G571">
        <v>0</v>
      </c>
      <c r="H571" t="s">
        <v>13796</v>
      </c>
      <c r="I571" t="s">
        <v>565</v>
      </c>
      <c r="J571" t="s">
        <v>3509</v>
      </c>
    </row>
    <row r="572" spans="1:10" x14ac:dyDescent="0.35">
      <c r="A572" t="s">
        <v>0</v>
      </c>
      <c r="B572">
        <v>56</v>
      </c>
      <c r="C572">
        <v>253</v>
      </c>
      <c r="D572">
        <v>100</v>
      </c>
      <c r="E572" t="s">
        <v>1</v>
      </c>
      <c r="F572">
        <v>0</v>
      </c>
      <c r="G572">
        <v>0</v>
      </c>
      <c r="H572" t="s">
        <v>13796</v>
      </c>
      <c r="I572" t="s">
        <v>578</v>
      </c>
      <c r="J572" t="s">
        <v>3509</v>
      </c>
    </row>
    <row r="573" spans="1:10" x14ac:dyDescent="0.35">
      <c r="A573" t="s">
        <v>0</v>
      </c>
      <c r="B573">
        <v>56</v>
      </c>
      <c r="C573">
        <v>253</v>
      </c>
      <c r="D573">
        <v>100</v>
      </c>
      <c r="E573" t="s">
        <v>1</v>
      </c>
      <c r="F573">
        <v>0</v>
      </c>
      <c r="G573">
        <v>0</v>
      </c>
      <c r="H573" t="s">
        <v>13796</v>
      </c>
      <c r="I573" t="s">
        <v>577</v>
      </c>
      <c r="J573" t="s">
        <v>3509</v>
      </c>
    </row>
    <row r="574" spans="1:10" x14ac:dyDescent="0.35">
      <c r="A574" t="s">
        <v>0</v>
      </c>
      <c r="B574">
        <v>56</v>
      </c>
      <c r="C574">
        <v>253</v>
      </c>
      <c r="D574">
        <v>100</v>
      </c>
      <c r="E574" t="s">
        <v>1</v>
      </c>
      <c r="F574">
        <v>0</v>
      </c>
      <c r="G574">
        <v>0</v>
      </c>
      <c r="H574" t="s">
        <v>13796</v>
      </c>
      <c r="I574" t="s">
        <v>579</v>
      </c>
      <c r="J574" t="s">
        <v>3509</v>
      </c>
    </row>
    <row r="575" spans="1:10" x14ac:dyDescent="0.35">
      <c r="A575" t="s">
        <v>0</v>
      </c>
      <c r="B575">
        <v>56</v>
      </c>
      <c r="C575">
        <v>253</v>
      </c>
      <c r="D575">
        <v>100</v>
      </c>
      <c r="E575" t="s">
        <v>1</v>
      </c>
      <c r="F575">
        <v>0</v>
      </c>
      <c r="G575">
        <v>0</v>
      </c>
      <c r="H575" t="s">
        <v>13796</v>
      </c>
      <c r="I575" t="s">
        <v>580</v>
      </c>
      <c r="J575" t="s">
        <v>3509</v>
      </c>
    </row>
    <row r="576" spans="1:10" x14ac:dyDescent="0.35">
      <c r="A576" t="s">
        <v>0</v>
      </c>
      <c r="B576">
        <v>56</v>
      </c>
      <c r="C576">
        <v>253</v>
      </c>
      <c r="D576">
        <v>100</v>
      </c>
      <c r="E576" t="s">
        <v>1</v>
      </c>
      <c r="F576">
        <v>0</v>
      </c>
      <c r="G576">
        <v>0</v>
      </c>
      <c r="H576" t="s">
        <v>13796</v>
      </c>
      <c r="I576" t="s">
        <v>581</v>
      </c>
      <c r="J576" t="s">
        <v>3509</v>
      </c>
    </row>
    <row r="577" spans="1:10" x14ac:dyDescent="0.35">
      <c r="A577" t="s">
        <v>0</v>
      </c>
      <c r="B577">
        <v>56</v>
      </c>
      <c r="C577">
        <v>253</v>
      </c>
      <c r="D577">
        <v>100</v>
      </c>
      <c r="E577" t="s">
        <v>1</v>
      </c>
      <c r="F577">
        <v>0</v>
      </c>
      <c r="G577">
        <v>0</v>
      </c>
      <c r="H577" t="s">
        <v>13796</v>
      </c>
      <c r="I577" t="s">
        <v>582</v>
      </c>
      <c r="J577" t="s">
        <v>3509</v>
      </c>
    </row>
    <row r="578" spans="1:10" x14ac:dyDescent="0.35">
      <c r="A578" t="s">
        <v>0</v>
      </c>
      <c r="B578">
        <v>56</v>
      </c>
      <c r="C578">
        <v>253</v>
      </c>
      <c r="D578">
        <v>100</v>
      </c>
      <c r="E578" t="s">
        <v>1</v>
      </c>
      <c r="F578">
        <v>0</v>
      </c>
      <c r="G578">
        <v>0</v>
      </c>
      <c r="H578" t="s">
        <v>13796</v>
      </c>
      <c r="I578" t="s">
        <v>584</v>
      </c>
      <c r="J578" t="s">
        <v>3509</v>
      </c>
    </row>
    <row r="579" spans="1:10" x14ac:dyDescent="0.35">
      <c r="A579" t="s">
        <v>0</v>
      </c>
      <c r="B579">
        <v>56</v>
      </c>
      <c r="C579">
        <v>253</v>
      </c>
      <c r="D579">
        <v>100</v>
      </c>
      <c r="E579" t="s">
        <v>1</v>
      </c>
      <c r="F579">
        <v>0</v>
      </c>
      <c r="G579">
        <v>0</v>
      </c>
      <c r="H579" t="s">
        <v>13796</v>
      </c>
      <c r="I579" t="s">
        <v>587</v>
      </c>
      <c r="J579" t="s">
        <v>3509</v>
      </c>
    </row>
    <row r="580" spans="1:10" x14ac:dyDescent="0.35">
      <c r="A580" t="s">
        <v>0</v>
      </c>
      <c r="B580">
        <v>56</v>
      </c>
      <c r="C580">
        <v>253</v>
      </c>
      <c r="D580">
        <v>100</v>
      </c>
      <c r="E580" t="s">
        <v>1</v>
      </c>
      <c r="F580">
        <v>0</v>
      </c>
      <c r="G580">
        <v>0</v>
      </c>
      <c r="H580" t="s">
        <v>13796</v>
      </c>
      <c r="I580" t="s">
        <v>588</v>
      </c>
      <c r="J580" t="s">
        <v>3509</v>
      </c>
    </row>
    <row r="581" spans="1:10" x14ac:dyDescent="0.35">
      <c r="A581" t="s">
        <v>0</v>
      </c>
      <c r="B581">
        <v>56</v>
      </c>
      <c r="C581">
        <v>253</v>
      </c>
      <c r="D581">
        <v>100</v>
      </c>
      <c r="E581" t="s">
        <v>1</v>
      </c>
      <c r="F581">
        <v>0</v>
      </c>
      <c r="G581">
        <v>0</v>
      </c>
      <c r="H581" t="s">
        <v>13796</v>
      </c>
      <c r="I581" t="s">
        <v>583</v>
      </c>
      <c r="J581" t="s">
        <v>3509</v>
      </c>
    </row>
    <row r="582" spans="1:10" x14ac:dyDescent="0.35">
      <c r="A582" t="s">
        <v>0</v>
      </c>
      <c r="B582">
        <v>56</v>
      </c>
      <c r="C582">
        <v>253</v>
      </c>
      <c r="D582">
        <v>100</v>
      </c>
      <c r="E582" t="s">
        <v>1</v>
      </c>
      <c r="F582">
        <v>0</v>
      </c>
      <c r="G582">
        <v>0</v>
      </c>
      <c r="H582" t="s">
        <v>13796</v>
      </c>
      <c r="I582" t="s">
        <v>586</v>
      </c>
      <c r="J582" t="s">
        <v>3509</v>
      </c>
    </row>
    <row r="583" spans="1:10" x14ac:dyDescent="0.35">
      <c r="A583" t="s">
        <v>0</v>
      </c>
      <c r="B583">
        <v>56</v>
      </c>
      <c r="C583">
        <v>253</v>
      </c>
      <c r="D583">
        <v>100</v>
      </c>
      <c r="E583" t="s">
        <v>1</v>
      </c>
      <c r="F583">
        <v>0</v>
      </c>
      <c r="G583">
        <v>0</v>
      </c>
      <c r="H583" t="s">
        <v>13796</v>
      </c>
      <c r="I583" t="s">
        <v>589</v>
      </c>
      <c r="J583" t="s">
        <v>3509</v>
      </c>
    </row>
    <row r="584" spans="1:10" x14ac:dyDescent="0.35">
      <c r="A584" t="s">
        <v>0</v>
      </c>
      <c r="B584">
        <v>56</v>
      </c>
      <c r="C584">
        <v>253</v>
      </c>
      <c r="D584">
        <v>100</v>
      </c>
      <c r="E584" t="s">
        <v>1</v>
      </c>
      <c r="F584">
        <v>0</v>
      </c>
      <c r="G584">
        <v>0</v>
      </c>
      <c r="H584" t="s">
        <v>13796</v>
      </c>
      <c r="I584" t="s">
        <v>585</v>
      </c>
      <c r="J584" t="s">
        <v>3509</v>
      </c>
    </row>
    <row r="585" spans="1:10" x14ac:dyDescent="0.35">
      <c r="A585" t="s">
        <v>0</v>
      </c>
      <c r="B585">
        <v>56</v>
      </c>
      <c r="C585">
        <v>253</v>
      </c>
      <c r="D585">
        <v>100</v>
      </c>
      <c r="E585" t="s">
        <v>1</v>
      </c>
      <c r="F585">
        <v>0</v>
      </c>
      <c r="G585">
        <v>0</v>
      </c>
      <c r="H585" t="s">
        <v>13796</v>
      </c>
      <c r="I585" t="s">
        <v>590</v>
      </c>
      <c r="J585" t="s">
        <v>3509</v>
      </c>
    </row>
    <row r="586" spans="1:10" x14ac:dyDescent="0.35">
      <c r="A586" t="s">
        <v>0</v>
      </c>
      <c r="B586">
        <v>56</v>
      </c>
      <c r="C586">
        <v>253</v>
      </c>
      <c r="D586">
        <v>100</v>
      </c>
      <c r="E586" t="s">
        <v>1</v>
      </c>
      <c r="F586">
        <v>0</v>
      </c>
      <c r="G586">
        <v>0</v>
      </c>
      <c r="H586" t="s">
        <v>13796</v>
      </c>
      <c r="I586" t="s">
        <v>591</v>
      </c>
      <c r="J586" t="s">
        <v>3509</v>
      </c>
    </row>
    <row r="587" spans="1:10" x14ac:dyDescent="0.35">
      <c r="A587" t="s">
        <v>0</v>
      </c>
      <c r="B587">
        <v>56</v>
      </c>
      <c r="C587">
        <v>253</v>
      </c>
      <c r="D587">
        <v>100</v>
      </c>
      <c r="E587" t="s">
        <v>1</v>
      </c>
      <c r="F587">
        <v>0</v>
      </c>
      <c r="G587">
        <v>0</v>
      </c>
      <c r="H587" t="s">
        <v>13796</v>
      </c>
      <c r="I587" t="s">
        <v>593</v>
      </c>
      <c r="J587" t="s">
        <v>3509</v>
      </c>
    </row>
    <row r="588" spans="1:10" x14ac:dyDescent="0.35">
      <c r="A588" t="s">
        <v>0</v>
      </c>
      <c r="B588">
        <v>56</v>
      </c>
      <c r="C588">
        <v>253</v>
      </c>
      <c r="D588">
        <v>100</v>
      </c>
      <c r="E588" t="s">
        <v>1</v>
      </c>
      <c r="F588">
        <v>0</v>
      </c>
      <c r="G588">
        <v>0</v>
      </c>
      <c r="H588" t="s">
        <v>13796</v>
      </c>
      <c r="I588" t="s">
        <v>592</v>
      </c>
      <c r="J588" t="s">
        <v>3509</v>
      </c>
    </row>
    <row r="589" spans="1:10" x14ac:dyDescent="0.35">
      <c r="A589" t="s">
        <v>0</v>
      </c>
      <c r="B589">
        <v>56</v>
      </c>
      <c r="C589">
        <v>253</v>
      </c>
      <c r="D589">
        <v>100</v>
      </c>
      <c r="E589" t="s">
        <v>1</v>
      </c>
      <c r="F589">
        <v>0</v>
      </c>
      <c r="G589">
        <v>0</v>
      </c>
      <c r="H589" t="s">
        <v>13796</v>
      </c>
      <c r="I589" t="s">
        <v>595</v>
      </c>
      <c r="J589" t="s">
        <v>3509</v>
      </c>
    </row>
    <row r="590" spans="1:10" x14ac:dyDescent="0.35">
      <c r="A590" t="s">
        <v>0</v>
      </c>
      <c r="B590">
        <v>56</v>
      </c>
      <c r="C590">
        <v>253</v>
      </c>
      <c r="D590">
        <v>100</v>
      </c>
      <c r="E590" t="s">
        <v>1</v>
      </c>
      <c r="F590">
        <v>0</v>
      </c>
      <c r="G590">
        <v>0</v>
      </c>
      <c r="H590" t="s">
        <v>13796</v>
      </c>
      <c r="I590" t="s">
        <v>594</v>
      </c>
      <c r="J590" t="s">
        <v>3509</v>
      </c>
    </row>
    <row r="591" spans="1:10" x14ac:dyDescent="0.35">
      <c r="A591" t="s">
        <v>0</v>
      </c>
      <c r="B591">
        <v>56</v>
      </c>
      <c r="C591">
        <v>253</v>
      </c>
      <c r="D591">
        <v>100</v>
      </c>
      <c r="E591" t="s">
        <v>1</v>
      </c>
      <c r="F591">
        <v>0</v>
      </c>
      <c r="G591">
        <v>0</v>
      </c>
      <c r="H591" t="s">
        <v>13796</v>
      </c>
      <c r="I591" t="s">
        <v>597</v>
      </c>
      <c r="J591" t="s">
        <v>3509</v>
      </c>
    </row>
    <row r="592" spans="1:10" x14ac:dyDescent="0.35">
      <c r="A592" t="s">
        <v>0</v>
      </c>
      <c r="B592">
        <v>56</v>
      </c>
      <c r="C592">
        <v>253</v>
      </c>
      <c r="D592">
        <v>100</v>
      </c>
      <c r="E592" t="s">
        <v>1</v>
      </c>
      <c r="F592">
        <v>0</v>
      </c>
      <c r="G592">
        <v>0</v>
      </c>
      <c r="H592" t="s">
        <v>13796</v>
      </c>
      <c r="I592" t="s">
        <v>596</v>
      </c>
      <c r="J592" t="s">
        <v>3509</v>
      </c>
    </row>
    <row r="593" spans="1:10" x14ac:dyDescent="0.35">
      <c r="A593" t="s">
        <v>0</v>
      </c>
      <c r="B593">
        <v>56</v>
      </c>
      <c r="C593">
        <v>253</v>
      </c>
      <c r="D593">
        <v>100</v>
      </c>
      <c r="E593" t="s">
        <v>1</v>
      </c>
      <c r="F593">
        <v>0</v>
      </c>
      <c r="G593">
        <v>0</v>
      </c>
      <c r="H593" t="s">
        <v>13796</v>
      </c>
      <c r="I593" t="s">
        <v>598</v>
      </c>
      <c r="J593" t="s">
        <v>3509</v>
      </c>
    </row>
    <row r="594" spans="1:10" x14ac:dyDescent="0.35">
      <c r="A594" t="s">
        <v>0</v>
      </c>
      <c r="B594">
        <v>56</v>
      </c>
      <c r="C594">
        <v>253</v>
      </c>
      <c r="D594">
        <v>100</v>
      </c>
      <c r="E594" t="s">
        <v>1</v>
      </c>
      <c r="F594">
        <v>0</v>
      </c>
      <c r="G594">
        <v>0</v>
      </c>
      <c r="H594" t="s">
        <v>13796</v>
      </c>
      <c r="I594" t="s">
        <v>599</v>
      </c>
      <c r="J594" t="s">
        <v>3509</v>
      </c>
    </row>
    <row r="595" spans="1:10" x14ac:dyDescent="0.35">
      <c r="A595" t="s">
        <v>0</v>
      </c>
      <c r="B595">
        <v>56</v>
      </c>
      <c r="C595">
        <v>253</v>
      </c>
      <c r="D595">
        <v>100</v>
      </c>
      <c r="E595" t="s">
        <v>1</v>
      </c>
      <c r="F595">
        <v>0</v>
      </c>
      <c r="G595">
        <v>0</v>
      </c>
      <c r="H595" t="s">
        <v>13796</v>
      </c>
      <c r="I595" t="s">
        <v>601</v>
      </c>
      <c r="J595" t="s">
        <v>3509</v>
      </c>
    </row>
    <row r="596" spans="1:10" x14ac:dyDescent="0.35">
      <c r="A596" t="s">
        <v>0</v>
      </c>
      <c r="B596">
        <v>56</v>
      </c>
      <c r="C596">
        <v>253</v>
      </c>
      <c r="D596">
        <v>100</v>
      </c>
      <c r="E596" t="s">
        <v>1</v>
      </c>
      <c r="F596">
        <v>0</v>
      </c>
      <c r="G596">
        <v>0</v>
      </c>
      <c r="H596" t="s">
        <v>13796</v>
      </c>
      <c r="I596" t="s">
        <v>600</v>
      </c>
      <c r="J596" t="s">
        <v>3509</v>
      </c>
    </row>
    <row r="597" spans="1:10" x14ac:dyDescent="0.35">
      <c r="A597" t="s">
        <v>0</v>
      </c>
      <c r="B597">
        <v>56</v>
      </c>
      <c r="C597">
        <v>253</v>
      </c>
      <c r="D597">
        <v>100</v>
      </c>
      <c r="E597" t="s">
        <v>1</v>
      </c>
      <c r="F597">
        <v>0</v>
      </c>
      <c r="G597">
        <v>0</v>
      </c>
      <c r="H597" t="s">
        <v>13796</v>
      </c>
      <c r="I597" t="s">
        <v>603</v>
      </c>
      <c r="J597" t="s">
        <v>3509</v>
      </c>
    </row>
    <row r="598" spans="1:10" x14ac:dyDescent="0.35">
      <c r="A598" t="s">
        <v>0</v>
      </c>
      <c r="B598">
        <v>56</v>
      </c>
      <c r="C598">
        <v>253</v>
      </c>
      <c r="D598">
        <v>100</v>
      </c>
      <c r="E598" t="s">
        <v>1</v>
      </c>
      <c r="F598">
        <v>0</v>
      </c>
      <c r="G598">
        <v>0</v>
      </c>
      <c r="H598" t="s">
        <v>13796</v>
      </c>
      <c r="I598" t="s">
        <v>602</v>
      </c>
      <c r="J598" t="s">
        <v>3509</v>
      </c>
    </row>
    <row r="599" spans="1:10" x14ac:dyDescent="0.35">
      <c r="A599" t="s">
        <v>0</v>
      </c>
      <c r="B599">
        <v>56</v>
      </c>
      <c r="C599">
        <v>253</v>
      </c>
      <c r="D599">
        <v>100</v>
      </c>
      <c r="E599" t="s">
        <v>1</v>
      </c>
      <c r="F599">
        <v>0</v>
      </c>
      <c r="G599">
        <v>0</v>
      </c>
      <c r="H599" t="s">
        <v>13796</v>
      </c>
      <c r="I599" t="s">
        <v>605</v>
      </c>
      <c r="J599" t="s">
        <v>3509</v>
      </c>
    </row>
    <row r="600" spans="1:10" x14ac:dyDescent="0.35">
      <c r="A600" t="s">
        <v>0</v>
      </c>
      <c r="B600">
        <v>56</v>
      </c>
      <c r="C600">
        <v>253</v>
      </c>
      <c r="D600">
        <v>100</v>
      </c>
      <c r="E600" t="s">
        <v>1</v>
      </c>
      <c r="F600">
        <v>0</v>
      </c>
      <c r="G600">
        <v>0</v>
      </c>
      <c r="H600" t="s">
        <v>13796</v>
      </c>
      <c r="I600" t="s">
        <v>604</v>
      </c>
      <c r="J600" t="s">
        <v>3509</v>
      </c>
    </row>
    <row r="601" spans="1:10" x14ac:dyDescent="0.35">
      <c r="A601" t="s">
        <v>0</v>
      </c>
      <c r="B601">
        <v>56</v>
      </c>
      <c r="C601">
        <v>253</v>
      </c>
      <c r="D601">
        <v>100</v>
      </c>
      <c r="E601" t="s">
        <v>1</v>
      </c>
      <c r="F601">
        <v>0</v>
      </c>
      <c r="G601">
        <v>0</v>
      </c>
      <c r="H601" t="s">
        <v>13796</v>
      </c>
      <c r="I601" t="s">
        <v>606</v>
      </c>
      <c r="J601" t="s">
        <v>3509</v>
      </c>
    </row>
    <row r="602" spans="1:10" x14ac:dyDescent="0.35">
      <c r="A602" t="s">
        <v>0</v>
      </c>
      <c r="B602">
        <v>56</v>
      </c>
      <c r="C602">
        <v>253</v>
      </c>
      <c r="D602">
        <v>100</v>
      </c>
      <c r="E602" t="s">
        <v>1</v>
      </c>
      <c r="F602">
        <v>0</v>
      </c>
      <c r="G602">
        <v>0</v>
      </c>
      <c r="H602" t="s">
        <v>13796</v>
      </c>
      <c r="I602" t="s">
        <v>607</v>
      </c>
      <c r="J602" t="s">
        <v>3509</v>
      </c>
    </row>
    <row r="603" spans="1:10" x14ac:dyDescent="0.35">
      <c r="A603" t="s">
        <v>0</v>
      </c>
      <c r="B603">
        <v>56</v>
      </c>
      <c r="C603">
        <v>253</v>
      </c>
      <c r="D603">
        <v>100</v>
      </c>
      <c r="E603" t="s">
        <v>1</v>
      </c>
      <c r="F603">
        <v>0</v>
      </c>
      <c r="G603">
        <v>0</v>
      </c>
      <c r="H603" t="s">
        <v>13796</v>
      </c>
      <c r="I603" t="s">
        <v>608</v>
      </c>
      <c r="J603" t="s">
        <v>3509</v>
      </c>
    </row>
    <row r="604" spans="1:10" x14ac:dyDescent="0.35">
      <c r="A604" t="s">
        <v>0</v>
      </c>
      <c r="B604">
        <v>56</v>
      </c>
      <c r="C604">
        <v>253</v>
      </c>
      <c r="D604">
        <v>100</v>
      </c>
      <c r="E604" t="s">
        <v>1</v>
      </c>
      <c r="F604">
        <v>0</v>
      </c>
      <c r="G604">
        <v>0</v>
      </c>
      <c r="H604" t="s">
        <v>13796</v>
      </c>
      <c r="I604" t="s">
        <v>609</v>
      </c>
      <c r="J604" t="s">
        <v>3509</v>
      </c>
    </row>
    <row r="605" spans="1:10" x14ac:dyDescent="0.35">
      <c r="A605" t="s">
        <v>0</v>
      </c>
      <c r="B605">
        <v>56</v>
      </c>
      <c r="C605">
        <v>253</v>
      </c>
      <c r="D605">
        <v>100</v>
      </c>
      <c r="E605" t="s">
        <v>1</v>
      </c>
      <c r="F605">
        <v>0</v>
      </c>
      <c r="G605">
        <v>0</v>
      </c>
      <c r="H605" t="s">
        <v>13796</v>
      </c>
      <c r="I605" t="s">
        <v>610</v>
      </c>
      <c r="J605" t="s">
        <v>3509</v>
      </c>
    </row>
    <row r="606" spans="1:10" x14ac:dyDescent="0.35">
      <c r="A606" t="s">
        <v>0</v>
      </c>
      <c r="B606">
        <v>56</v>
      </c>
      <c r="C606">
        <v>253</v>
      </c>
      <c r="D606">
        <v>100</v>
      </c>
      <c r="E606" t="s">
        <v>1</v>
      </c>
      <c r="F606">
        <v>0</v>
      </c>
      <c r="G606">
        <v>0</v>
      </c>
      <c r="H606" t="s">
        <v>13796</v>
      </c>
      <c r="I606" t="s">
        <v>611</v>
      </c>
      <c r="J606" t="s">
        <v>3509</v>
      </c>
    </row>
    <row r="607" spans="1:10" x14ac:dyDescent="0.35">
      <c r="A607" t="s">
        <v>0</v>
      </c>
      <c r="B607">
        <v>56</v>
      </c>
      <c r="C607">
        <v>253</v>
      </c>
      <c r="D607">
        <v>100</v>
      </c>
      <c r="E607" t="s">
        <v>1</v>
      </c>
      <c r="F607">
        <v>0</v>
      </c>
      <c r="G607">
        <v>0</v>
      </c>
      <c r="H607" t="s">
        <v>13796</v>
      </c>
      <c r="I607" t="s">
        <v>614</v>
      </c>
      <c r="J607" t="s">
        <v>3509</v>
      </c>
    </row>
    <row r="608" spans="1:10" x14ac:dyDescent="0.35">
      <c r="A608" t="s">
        <v>0</v>
      </c>
      <c r="B608">
        <v>56</v>
      </c>
      <c r="C608">
        <v>253</v>
      </c>
      <c r="D608">
        <v>100</v>
      </c>
      <c r="E608" t="s">
        <v>1</v>
      </c>
      <c r="F608">
        <v>0</v>
      </c>
      <c r="G608">
        <v>0</v>
      </c>
      <c r="H608" t="s">
        <v>13796</v>
      </c>
      <c r="I608" t="s">
        <v>612</v>
      </c>
      <c r="J608" t="s">
        <v>3509</v>
      </c>
    </row>
    <row r="609" spans="1:10" x14ac:dyDescent="0.35">
      <c r="A609" t="s">
        <v>0</v>
      </c>
      <c r="B609">
        <v>56</v>
      </c>
      <c r="C609">
        <v>253</v>
      </c>
      <c r="D609">
        <v>100</v>
      </c>
      <c r="E609" t="s">
        <v>1</v>
      </c>
      <c r="F609">
        <v>0</v>
      </c>
      <c r="G609">
        <v>0</v>
      </c>
      <c r="H609" t="s">
        <v>13796</v>
      </c>
      <c r="I609" t="s">
        <v>613</v>
      </c>
      <c r="J609" t="s">
        <v>3509</v>
      </c>
    </row>
    <row r="610" spans="1:10" x14ac:dyDescent="0.35">
      <c r="A610" t="s">
        <v>0</v>
      </c>
      <c r="B610">
        <v>56</v>
      </c>
      <c r="C610">
        <v>253</v>
      </c>
      <c r="D610">
        <v>100</v>
      </c>
      <c r="E610" t="s">
        <v>1</v>
      </c>
      <c r="F610">
        <v>0</v>
      </c>
      <c r="G610">
        <v>0</v>
      </c>
      <c r="H610" t="s">
        <v>13796</v>
      </c>
      <c r="I610" t="s">
        <v>615</v>
      </c>
      <c r="J610" t="s">
        <v>3509</v>
      </c>
    </row>
    <row r="611" spans="1:10" x14ac:dyDescent="0.35">
      <c r="A611" t="s">
        <v>0</v>
      </c>
      <c r="B611">
        <v>56</v>
      </c>
      <c r="C611">
        <v>253</v>
      </c>
      <c r="D611">
        <v>100</v>
      </c>
      <c r="E611" t="s">
        <v>1</v>
      </c>
      <c r="F611">
        <v>0</v>
      </c>
      <c r="G611">
        <v>0</v>
      </c>
      <c r="H611" t="s">
        <v>13796</v>
      </c>
      <c r="I611" t="s">
        <v>618</v>
      </c>
      <c r="J611" t="s">
        <v>3509</v>
      </c>
    </row>
    <row r="612" spans="1:10" x14ac:dyDescent="0.35">
      <c r="A612" t="s">
        <v>0</v>
      </c>
      <c r="B612">
        <v>56</v>
      </c>
      <c r="C612">
        <v>253</v>
      </c>
      <c r="D612">
        <v>100</v>
      </c>
      <c r="E612" t="s">
        <v>1</v>
      </c>
      <c r="F612">
        <v>0</v>
      </c>
      <c r="G612">
        <v>0</v>
      </c>
      <c r="H612" t="s">
        <v>13796</v>
      </c>
      <c r="I612" t="s">
        <v>616</v>
      </c>
      <c r="J612" t="s">
        <v>3509</v>
      </c>
    </row>
    <row r="613" spans="1:10" x14ac:dyDescent="0.35">
      <c r="A613" t="s">
        <v>0</v>
      </c>
      <c r="B613">
        <v>56</v>
      </c>
      <c r="C613">
        <v>253</v>
      </c>
      <c r="D613">
        <v>100</v>
      </c>
      <c r="E613" t="s">
        <v>1</v>
      </c>
      <c r="F613">
        <v>0</v>
      </c>
      <c r="G613">
        <v>0</v>
      </c>
      <c r="H613" t="s">
        <v>13796</v>
      </c>
      <c r="I613" t="s">
        <v>617</v>
      </c>
      <c r="J613" t="s">
        <v>3509</v>
      </c>
    </row>
    <row r="614" spans="1:10" x14ac:dyDescent="0.35">
      <c r="A614" t="s">
        <v>0</v>
      </c>
      <c r="B614">
        <v>56</v>
      </c>
      <c r="C614">
        <v>253</v>
      </c>
      <c r="D614">
        <v>100</v>
      </c>
      <c r="E614" t="s">
        <v>1</v>
      </c>
      <c r="F614">
        <v>0</v>
      </c>
      <c r="G614">
        <v>0</v>
      </c>
      <c r="H614" t="s">
        <v>13796</v>
      </c>
      <c r="I614" t="s">
        <v>619</v>
      </c>
      <c r="J614" t="s">
        <v>3509</v>
      </c>
    </row>
    <row r="615" spans="1:10" x14ac:dyDescent="0.35">
      <c r="A615" t="s">
        <v>0</v>
      </c>
      <c r="B615">
        <v>56</v>
      </c>
      <c r="C615">
        <v>253</v>
      </c>
      <c r="D615">
        <v>100</v>
      </c>
      <c r="E615" t="s">
        <v>1</v>
      </c>
      <c r="F615">
        <v>0</v>
      </c>
      <c r="G615">
        <v>0</v>
      </c>
      <c r="H615" t="s">
        <v>13796</v>
      </c>
      <c r="I615" t="s">
        <v>620</v>
      </c>
      <c r="J615" t="s">
        <v>3509</v>
      </c>
    </row>
    <row r="616" spans="1:10" x14ac:dyDescent="0.35">
      <c r="A616" t="s">
        <v>0</v>
      </c>
      <c r="B616">
        <v>56</v>
      </c>
      <c r="C616">
        <v>253</v>
      </c>
      <c r="D616">
        <v>100</v>
      </c>
      <c r="E616" t="s">
        <v>1</v>
      </c>
      <c r="F616">
        <v>0</v>
      </c>
      <c r="G616">
        <v>0</v>
      </c>
      <c r="H616" t="s">
        <v>13796</v>
      </c>
      <c r="I616" t="s">
        <v>621</v>
      </c>
      <c r="J616" t="s">
        <v>3509</v>
      </c>
    </row>
    <row r="617" spans="1:10" x14ac:dyDescent="0.35">
      <c r="A617" t="s">
        <v>0</v>
      </c>
      <c r="B617">
        <v>56</v>
      </c>
      <c r="C617">
        <v>253</v>
      </c>
      <c r="D617">
        <v>100</v>
      </c>
      <c r="E617" t="s">
        <v>1</v>
      </c>
      <c r="F617">
        <v>0</v>
      </c>
      <c r="G617">
        <v>0</v>
      </c>
      <c r="H617" t="s">
        <v>13796</v>
      </c>
      <c r="I617" t="s">
        <v>622</v>
      </c>
      <c r="J617" t="s">
        <v>3509</v>
      </c>
    </row>
    <row r="618" spans="1:10" x14ac:dyDescent="0.35">
      <c r="A618" t="s">
        <v>0</v>
      </c>
      <c r="B618">
        <v>56</v>
      </c>
      <c r="C618">
        <v>253</v>
      </c>
      <c r="D618">
        <v>100</v>
      </c>
      <c r="E618" t="s">
        <v>1</v>
      </c>
      <c r="F618">
        <v>0</v>
      </c>
      <c r="G618">
        <v>0</v>
      </c>
      <c r="H618" t="s">
        <v>13796</v>
      </c>
      <c r="I618" t="s">
        <v>623</v>
      </c>
      <c r="J618" t="s">
        <v>3509</v>
      </c>
    </row>
    <row r="619" spans="1:10" x14ac:dyDescent="0.35">
      <c r="A619" t="s">
        <v>0</v>
      </c>
      <c r="B619">
        <v>56</v>
      </c>
      <c r="C619">
        <v>253</v>
      </c>
      <c r="D619">
        <v>100</v>
      </c>
      <c r="E619" t="s">
        <v>1</v>
      </c>
      <c r="F619">
        <v>0</v>
      </c>
      <c r="G619">
        <v>0</v>
      </c>
      <c r="H619" t="s">
        <v>13796</v>
      </c>
      <c r="I619" t="s">
        <v>624</v>
      </c>
      <c r="J619" t="s">
        <v>3509</v>
      </c>
    </row>
    <row r="620" spans="1:10" x14ac:dyDescent="0.35">
      <c r="A620" t="s">
        <v>0</v>
      </c>
      <c r="B620">
        <v>56</v>
      </c>
      <c r="C620">
        <v>253</v>
      </c>
      <c r="D620">
        <v>100</v>
      </c>
      <c r="E620" t="s">
        <v>1</v>
      </c>
      <c r="F620">
        <v>0</v>
      </c>
      <c r="G620">
        <v>0</v>
      </c>
      <c r="H620" t="s">
        <v>13796</v>
      </c>
      <c r="I620" t="s">
        <v>626</v>
      </c>
      <c r="J620" t="s">
        <v>3509</v>
      </c>
    </row>
    <row r="621" spans="1:10" x14ac:dyDescent="0.35">
      <c r="A621" t="s">
        <v>0</v>
      </c>
      <c r="B621">
        <v>56</v>
      </c>
      <c r="C621">
        <v>253</v>
      </c>
      <c r="D621">
        <v>100</v>
      </c>
      <c r="E621" t="s">
        <v>1</v>
      </c>
      <c r="F621">
        <v>0</v>
      </c>
      <c r="G621">
        <v>0</v>
      </c>
      <c r="H621" t="s">
        <v>13796</v>
      </c>
      <c r="I621" t="s">
        <v>625</v>
      </c>
      <c r="J621" t="s">
        <v>3509</v>
      </c>
    </row>
    <row r="622" spans="1:10" x14ac:dyDescent="0.35">
      <c r="A622" t="s">
        <v>0</v>
      </c>
      <c r="B622">
        <v>56</v>
      </c>
      <c r="C622">
        <v>253</v>
      </c>
      <c r="D622">
        <v>100</v>
      </c>
      <c r="E622" t="s">
        <v>1</v>
      </c>
      <c r="F622">
        <v>0</v>
      </c>
      <c r="G622">
        <v>0</v>
      </c>
      <c r="H622" t="s">
        <v>13796</v>
      </c>
      <c r="I622" t="s">
        <v>628</v>
      </c>
      <c r="J622" t="s">
        <v>3509</v>
      </c>
    </row>
    <row r="623" spans="1:10" x14ac:dyDescent="0.35">
      <c r="A623" t="s">
        <v>0</v>
      </c>
      <c r="B623">
        <v>56</v>
      </c>
      <c r="C623">
        <v>253</v>
      </c>
      <c r="D623">
        <v>100</v>
      </c>
      <c r="E623" t="s">
        <v>1</v>
      </c>
      <c r="F623">
        <v>0</v>
      </c>
      <c r="G623">
        <v>0</v>
      </c>
      <c r="H623" t="s">
        <v>13796</v>
      </c>
      <c r="I623" t="s">
        <v>629</v>
      </c>
      <c r="J623" t="s">
        <v>3509</v>
      </c>
    </row>
    <row r="624" spans="1:10" x14ac:dyDescent="0.35">
      <c r="A624" t="s">
        <v>0</v>
      </c>
      <c r="B624">
        <v>56</v>
      </c>
      <c r="C624">
        <v>253</v>
      </c>
      <c r="D624">
        <v>100</v>
      </c>
      <c r="E624" t="s">
        <v>1</v>
      </c>
      <c r="F624">
        <v>0</v>
      </c>
      <c r="G624">
        <v>0</v>
      </c>
      <c r="H624" t="s">
        <v>13796</v>
      </c>
      <c r="I624" t="s">
        <v>630</v>
      </c>
      <c r="J624" t="s">
        <v>3509</v>
      </c>
    </row>
    <row r="625" spans="1:10" x14ac:dyDescent="0.35">
      <c r="A625" t="s">
        <v>0</v>
      </c>
      <c r="B625">
        <v>56</v>
      </c>
      <c r="C625">
        <v>253</v>
      </c>
      <c r="D625">
        <v>100</v>
      </c>
      <c r="E625" t="s">
        <v>1</v>
      </c>
      <c r="F625">
        <v>0</v>
      </c>
      <c r="G625">
        <v>0</v>
      </c>
      <c r="H625" t="s">
        <v>13796</v>
      </c>
      <c r="I625" t="s">
        <v>631</v>
      </c>
      <c r="J625" t="s">
        <v>3509</v>
      </c>
    </row>
    <row r="626" spans="1:10" x14ac:dyDescent="0.35">
      <c r="A626" t="s">
        <v>0</v>
      </c>
      <c r="B626">
        <v>56</v>
      </c>
      <c r="C626">
        <v>253</v>
      </c>
      <c r="D626">
        <v>100</v>
      </c>
      <c r="E626" t="s">
        <v>1</v>
      </c>
      <c r="F626">
        <v>0</v>
      </c>
      <c r="G626">
        <v>0</v>
      </c>
      <c r="H626" t="s">
        <v>13796</v>
      </c>
      <c r="I626" t="s">
        <v>632</v>
      </c>
      <c r="J626" t="s">
        <v>3509</v>
      </c>
    </row>
    <row r="627" spans="1:10" x14ac:dyDescent="0.35">
      <c r="A627" t="s">
        <v>0</v>
      </c>
      <c r="B627">
        <v>56</v>
      </c>
      <c r="C627">
        <v>253</v>
      </c>
      <c r="D627">
        <v>100</v>
      </c>
      <c r="E627" t="s">
        <v>1</v>
      </c>
      <c r="F627">
        <v>0</v>
      </c>
      <c r="G627">
        <v>0</v>
      </c>
      <c r="H627" t="s">
        <v>13796</v>
      </c>
      <c r="I627" t="s">
        <v>634</v>
      </c>
      <c r="J627" t="s">
        <v>3509</v>
      </c>
    </row>
    <row r="628" spans="1:10" x14ac:dyDescent="0.35">
      <c r="A628" t="s">
        <v>0</v>
      </c>
      <c r="B628">
        <v>56</v>
      </c>
      <c r="C628">
        <v>253</v>
      </c>
      <c r="D628">
        <v>100</v>
      </c>
      <c r="E628" t="s">
        <v>1</v>
      </c>
      <c r="F628">
        <v>0</v>
      </c>
      <c r="G628">
        <v>0</v>
      </c>
      <c r="H628" t="s">
        <v>13796</v>
      </c>
      <c r="I628" t="s">
        <v>633</v>
      </c>
      <c r="J628" t="s">
        <v>3509</v>
      </c>
    </row>
    <row r="629" spans="1:10" x14ac:dyDescent="0.35">
      <c r="A629" t="s">
        <v>0</v>
      </c>
      <c r="B629">
        <v>56</v>
      </c>
      <c r="C629">
        <v>253</v>
      </c>
      <c r="D629">
        <v>100</v>
      </c>
      <c r="E629" t="s">
        <v>1</v>
      </c>
      <c r="F629">
        <v>0</v>
      </c>
      <c r="G629">
        <v>0</v>
      </c>
      <c r="H629" t="s">
        <v>13796</v>
      </c>
      <c r="I629" t="s">
        <v>635</v>
      </c>
      <c r="J629" t="s">
        <v>3509</v>
      </c>
    </row>
    <row r="630" spans="1:10" x14ac:dyDescent="0.35">
      <c r="A630" t="s">
        <v>0</v>
      </c>
      <c r="B630">
        <v>56</v>
      </c>
      <c r="C630">
        <v>253</v>
      </c>
      <c r="D630">
        <v>100</v>
      </c>
      <c r="E630" t="s">
        <v>1</v>
      </c>
      <c r="F630">
        <v>0</v>
      </c>
      <c r="G630">
        <v>0</v>
      </c>
      <c r="H630" t="s">
        <v>13796</v>
      </c>
      <c r="I630" t="s">
        <v>638</v>
      </c>
      <c r="J630" t="s">
        <v>3509</v>
      </c>
    </row>
    <row r="631" spans="1:10" x14ac:dyDescent="0.35">
      <c r="A631" t="s">
        <v>0</v>
      </c>
      <c r="B631">
        <v>56</v>
      </c>
      <c r="C631">
        <v>253</v>
      </c>
      <c r="D631">
        <v>100</v>
      </c>
      <c r="E631" t="s">
        <v>1</v>
      </c>
      <c r="F631">
        <v>0</v>
      </c>
      <c r="G631">
        <v>0</v>
      </c>
      <c r="H631" t="s">
        <v>13796</v>
      </c>
      <c r="I631" t="s">
        <v>637</v>
      </c>
      <c r="J631" t="s">
        <v>3509</v>
      </c>
    </row>
    <row r="632" spans="1:10" x14ac:dyDescent="0.35">
      <c r="A632" t="s">
        <v>0</v>
      </c>
      <c r="B632">
        <v>56</v>
      </c>
      <c r="C632">
        <v>253</v>
      </c>
      <c r="D632">
        <v>100</v>
      </c>
      <c r="E632" t="s">
        <v>1</v>
      </c>
      <c r="F632">
        <v>0</v>
      </c>
      <c r="G632">
        <v>0</v>
      </c>
      <c r="H632" t="s">
        <v>13796</v>
      </c>
      <c r="I632" t="s">
        <v>640</v>
      </c>
      <c r="J632" t="s">
        <v>3509</v>
      </c>
    </row>
    <row r="633" spans="1:10" x14ac:dyDescent="0.35">
      <c r="A633" t="s">
        <v>0</v>
      </c>
      <c r="B633">
        <v>56</v>
      </c>
      <c r="C633">
        <v>253</v>
      </c>
      <c r="D633">
        <v>100</v>
      </c>
      <c r="E633" t="s">
        <v>1</v>
      </c>
      <c r="F633">
        <v>0</v>
      </c>
      <c r="G633">
        <v>0</v>
      </c>
      <c r="H633" t="s">
        <v>13796</v>
      </c>
      <c r="I633" t="s">
        <v>636</v>
      </c>
      <c r="J633" t="s">
        <v>3509</v>
      </c>
    </row>
    <row r="634" spans="1:10" x14ac:dyDescent="0.35">
      <c r="A634" t="s">
        <v>0</v>
      </c>
      <c r="B634">
        <v>56</v>
      </c>
      <c r="C634">
        <v>253</v>
      </c>
      <c r="D634">
        <v>100</v>
      </c>
      <c r="E634" t="s">
        <v>1</v>
      </c>
      <c r="F634">
        <v>0</v>
      </c>
      <c r="G634">
        <v>0</v>
      </c>
      <c r="H634" t="s">
        <v>13796</v>
      </c>
      <c r="I634" t="s">
        <v>639</v>
      </c>
      <c r="J634" t="s">
        <v>3509</v>
      </c>
    </row>
    <row r="635" spans="1:10" x14ac:dyDescent="0.35">
      <c r="A635" t="s">
        <v>0</v>
      </c>
      <c r="B635">
        <v>56</v>
      </c>
      <c r="C635">
        <v>253</v>
      </c>
      <c r="D635">
        <v>100</v>
      </c>
      <c r="E635" t="s">
        <v>1</v>
      </c>
      <c r="F635">
        <v>0</v>
      </c>
      <c r="G635">
        <v>0</v>
      </c>
      <c r="H635" t="s">
        <v>13796</v>
      </c>
      <c r="I635" t="s">
        <v>641</v>
      </c>
      <c r="J635" t="s">
        <v>3509</v>
      </c>
    </row>
    <row r="636" spans="1:10" x14ac:dyDescent="0.35">
      <c r="A636" t="s">
        <v>0</v>
      </c>
      <c r="B636">
        <v>56</v>
      </c>
      <c r="C636">
        <v>253</v>
      </c>
      <c r="D636">
        <v>100</v>
      </c>
      <c r="E636" t="s">
        <v>1</v>
      </c>
      <c r="F636">
        <v>0</v>
      </c>
      <c r="G636">
        <v>0</v>
      </c>
      <c r="H636" t="s">
        <v>13796</v>
      </c>
      <c r="I636" t="s">
        <v>642</v>
      </c>
      <c r="J636" t="s">
        <v>3509</v>
      </c>
    </row>
    <row r="637" spans="1:10" x14ac:dyDescent="0.35">
      <c r="A637" t="s">
        <v>0</v>
      </c>
      <c r="B637">
        <v>56</v>
      </c>
      <c r="C637">
        <v>253</v>
      </c>
      <c r="D637">
        <v>100</v>
      </c>
      <c r="E637" t="s">
        <v>1</v>
      </c>
      <c r="F637">
        <v>0</v>
      </c>
      <c r="G637">
        <v>0</v>
      </c>
      <c r="H637" t="s">
        <v>13796</v>
      </c>
      <c r="I637" t="s">
        <v>643</v>
      </c>
      <c r="J637" t="s">
        <v>3509</v>
      </c>
    </row>
    <row r="638" spans="1:10" x14ac:dyDescent="0.35">
      <c r="A638" t="s">
        <v>0</v>
      </c>
      <c r="B638">
        <v>56</v>
      </c>
      <c r="C638">
        <v>253</v>
      </c>
      <c r="D638">
        <v>100</v>
      </c>
      <c r="E638" t="s">
        <v>1</v>
      </c>
      <c r="F638">
        <v>0</v>
      </c>
      <c r="G638">
        <v>0</v>
      </c>
      <c r="H638" t="s">
        <v>13796</v>
      </c>
      <c r="I638" t="s">
        <v>646</v>
      </c>
      <c r="J638" t="s">
        <v>3509</v>
      </c>
    </row>
    <row r="639" spans="1:10" x14ac:dyDescent="0.35">
      <c r="A639" t="s">
        <v>0</v>
      </c>
      <c r="B639">
        <v>56</v>
      </c>
      <c r="C639">
        <v>253</v>
      </c>
      <c r="D639">
        <v>100</v>
      </c>
      <c r="E639" t="s">
        <v>1</v>
      </c>
      <c r="F639">
        <v>0</v>
      </c>
      <c r="G639">
        <v>0</v>
      </c>
      <c r="H639" t="s">
        <v>13796</v>
      </c>
      <c r="I639" t="s">
        <v>644</v>
      </c>
      <c r="J639" t="s">
        <v>3509</v>
      </c>
    </row>
    <row r="640" spans="1:10" x14ac:dyDescent="0.35">
      <c r="A640" t="s">
        <v>0</v>
      </c>
      <c r="B640">
        <v>56</v>
      </c>
      <c r="C640">
        <v>253</v>
      </c>
      <c r="D640">
        <v>100</v>
      </c>
      <c r="E640" t="s">
        <v>1</v>
      </c>
      <c r="F640">
        <v>0</v>
      </c>
      <c r="G640">
        <v>0</v>
      </c>
      <c r="H640" t="s">
        <v>13796</v>
      </c>
      <c r="I640" t="s">
        <v>645</v>
      </c>
      <c r="J640" t="s">
        <v>3509</v>
      </c>
    </row>
    <row r="641" spans="1:10" x14ac:dyDescent="0.35">
      <c r="A641" t="s">
        <v>0</v>
      </c>
      <c r="B641">
        <v>56</v>
      </c>
      <c r="C641">
        <v>253</v>
      </c>
      <c r="D641">
        <v>100</v>
      </c>
      <c r="E641" t="s">
        <v>1</v>
      </c>
      <c r="F641">
        <v>0</v>
      </c>
      <c r="G641">
        <v>0</v>
      </c>
      <c r="H641" t="s">
        <v>13796</v>
      </c>
      <c r="I641" t="s">
        <v>647</v>
      </c>
      <c r="J641" t="s">
        <v>3509</v>
      </c>
    </row>
    <row r="642" spans="1:10" x14ac:dyDescent="0.35">
      <c r="A642" t="s">
        <v>0</v>
      </c>
      <c r="B642">
        <v>56</v>
      </c>
      <c r="C642">
        <v>253</v>
      </c>
      <c r="D642">
        <v>100</v>
      </c>
      <c r="E642" t="s">
        <v>1</v>
      </c>
      <c r="F642">
        <v>0</v>
      </c>
      <c r="G642">
        <v>0</v>
      </c>
      <c r="H642" t="s">
        <v>13796</v>
      </c>
      <c r="I642" t="s">
        <v>649</v>
      </c>
      <c r="J642" t="s">
        <v>3509</v>
      </c>
    </row>
    <row r="643" spans="1:10" x14ac:dyDescent="0.35">
      <c r="A643" t="s">
        <v>0</v>
      </c>
      <c r="B643">
        <v>56</v>
      </c>
      <c r="C643">
        <v>253</v>
      </c>
      <c r="D643">
        <v>100</v>
      </c>
      <c r="E643" t="s">
        <v>1</v>
      </c>
      <c r="F643">
        <v>0</v>
      </c>
      <c r="G643">
        <v>0</v>
      </c>
      <c r="H643" t="s">
        <v>13796</v>
      </c>
      <c r="I643" t="s">
        <v>650</v>
      </c>
      <c r="J643" t="s">
        <v>3509</v>
      </c>
    </row>
    <row r="644" spans="1:10" x14ac:dyDescent="0.35">
      <c r="A644" t="s">
        <v>0</v>
      </c>
      <c r="B644">
        <v>56</v>
      </c>
      <c r="C644">
        <v>253</v>
      </c>
      <c r="D644">
        <v>100</v>
      </c>
      <c r="E644" t="s">
        <v>1</v>
      </c>
      <c r="F644">
        <v>0</v>
      </c>
      <c r="G644">
        <v>0</v>
      </c>
      <c r="H644" t="s">
        <v>13796</v>
      </c>
      <c r="I644" t="s">
        <v>627</v>
      </c>
      <c r="J644" t="s">
        <v>3509</v>
      </c>
    </row>
    <row r="645" spans="1:10" x14ac:dyDescent="0.35">
      <c r="A645" t="s">
        <v>0</v>
      </c>
      <c r="B645">
        <v>56</v>
      </c>
      <c r="C645">
        <v>253</v>
      </c>
      <c r="D645">
        <v>100</v>
      </c>
      <c r="E645" t="s">
        <v>1</v>
      </c>
      <c r="F645">
        <v>0</v>
      </c>
      <c r="G645">
        <v>0</v>
      </c>
      <c r="H645" t="s">
        <v>13796</v>
      </c>
      <c r="I645" t="s">
        <v>652</v>
      </c>
      <c r="J645" t="s">
        <v>3509</v>
      </c>
    </row>
    <row r="646" spans="1:10" x14ac:dyDescent="0.35">
      <c r="A646" t="s">
        <v>0</v>
      </c>
      <c r="B646">
        <v>56</v>
      </c>
      <c r="C646">
        <v>253</v>
      </c>
      <c r="D646">
        <v>100</v>
      </c>
      <c r="E646" t="s">
        <v>1</v>
      </c>
      <c r="F646">
        <v>0</v>
      </c>
      <c r="G646">
        <v>0</v>
      </c>
      <c r="H646" t="s">
        <v>13796</v>
      </c>
      <c r="I646" t="s">
        <v>651</v>
      </c>
      <c r="J646" t="s">
        <v>3509</v>
      </c>
    </row>
    <row r="647" spans="1:10" x14ac:dyDescent="0.35">
      <c r="A647" t="s">
        <v>0</v>
      </c>
      <c r="B647">
        <v>56</v>
      </c>
      <c r="C647">
        <v>253</v>
      </c>
      <c r="D647">
        <v>100</v>
      </c>
      <c r="E647" t="s">
        <v>1</v>
      </c>
      <c r="F647">
        <v>0</v>
      </c>
      <c r="G647">
        <v>0</v>
      </c>
      <c r="H647" t="s">
        <v>13796</v>
      </c>
      <c r="I647" t="s">
        <v>653</v>
      </c>
      <c r="J647" t="s">
        <v>3509</v>
      </c>
    </row>
    <row r="648" spans="1:10" x14ac:dyDescent="0.35">
      <c r="A648" t="s">
        <v>0</v>
      </c>
      <c r="B648">
        <v>56</v>
      </c>
      <c r="C648">
        <v>253</v>
      </c>
      <c r="D648">
        <v>100</v>
      </c>
      <c r="E648" t="s">
        <v>1</v>
      </c>
      <c r="F648">
        <v>0</v>
      </c>
      <c r="G648">
        <v>0</v>
      </c>
      <c r="H648" t="s">
        <v>13796</v>
      </c>
      <c r="I648" t="s">
        <v>654</v>
      </c>
      <c r="J648" t="s">
        <v>3509</v>
      </c>
    </row>
    <row r="649" spans="1:10" x14ac:dyDescent="0.35">
      <c r="A649" t="s">
        <v>0</v>
      </c>
      <c r="B649">
        <v>56</v>
      </c>
      <c r="C649">
        <v>253</v>
      </c>
      <c r="D649">
        <v>100</v>
      </c>
      <c r="E649" t="s">
        <v>1</v>
      </c>
      <c r="F649">
        <v>0</v>
      </c>
      <c r="G649">
        <v>0</v>
      </c>
      <c r="H649" t="s">
        <v>13796</v>
      </c>
      <c r="I649" t="s">
        <v>655</v>
      </c>
      <c r="J649" t="s">
        <v>3509</v>
      </c>
    </row>
    <row r="650" spans="1:10" x14ac:dyDescent="0.35">
      <c r="A650" t="s">
        <v>0</v>
      </c>
      <c r="B650">
        <v>56</v>
      </c>
      <c r="C650">
        <v>253</v>
      </c>
      <c r="D650">
        <v>100</v>
      </c>
      <c r="E650" t="s">
        <v>1</v>
      </c>
      <c r="F650">
        <v>0</v>
      </c>
      <c r="G650">
        <v>0</v>
      </c>
      <c r="H650" t="s">
        <v>13796</v>
      </c>
      <c r="I650" t="s">
        <v>656</v>
      </c>
      <c r="J650" t="s">
        <v>3509</v>
      </c>
    </row>
    <row r="651" spans="1:10" x14ac:dyDescent="0.35">
      <c r="A651" t="s">
        <v>0</v>
      </c>
      <c r="B651">
        <v>56</v>
      </c>
      <c r="C651">
        <v>253</v>
      </c>
      <c r="D651">
        <v>100</v>
      </c>
      <c r="E651" t="s">
        <v>1</v>
      </c>
      <c r="F651">
        <v>0</v>
      </c>
      <c r="G651">
        <v>0</v>
      </c>
      <c r="H651" t="s">
        <v>13796</v>
      </c>
      <c r="I651" t="s">
        <v>657</v>
      </c>
      <c r="J651" t="s">
        <v>3509</v>
      </c>
    </row>
    <row r="652" spans="1:10" x14ac:dyDescent="0.35">
      <c r="A652" t="s">
        <v>0</v>
      </c>
      <c r="B652">
        <v>56</v>
      </c>
      <c r="C652">
        <v>253</v>
      </c>
      <c r="D652">
        <v>100</v>
      </c>
      <c r="E652" t="s">
        <v>1</v>
      </c>
      <c r="F652">
        <v>0</v>
      </c>
      <c r="G652">
        <v>0</v>
      </c>
      <c r="H652" t="s">
        <v>13796</v>
      </c>
      <c r="I652" t="s">
        <v>658</v>
      </c>
      <c r="J652" t="s">
        <v>3509</v>
      </c>
    </row>
    <row r="653" spans="1:10" x14ac:dyDescent="0.35">
      <c r="A653" t="s">
        <v>0</v>
      </c>
      <c r="B653">
        <v>56</v>
      </c>
      <c r="C653">
        <v>253</v>
      </c>
      <c r="D653">
        <v>100</v>
      </c>
      <c r="E653" t="s">
        <v>1</v>
      </c>
      <c r="F653">
        <v>0</v>
      </c>
      <c r="G653">
        <v>0</v>
      </c>
      <c r="H653" t="s">
        <v>13796</v>
      </c>
      <c r="I653" t="s">
        <v>660</v>
      </c>
      <c r="J653" t="s">
        <v>3509</v>
      </c>
    </row>
    <row r="654" spans="1:10" x14ac:dyDescent="0.35">
      <c r="A654" t="s">
        <v>0</v>
      </c>
      <c r="B654">
        <v>56</v>
      </c>
      <c r="C654">
        <v>253</v>
      </c>
      <c r="D654">
        <v>100</v>
      </c>
      <c r="E654" t="s">
        <v>1</v>
      </c>
      <c r="F654">
        <v>0</v>
      </c>
      <c r="G654">
        <v>0</v>
      </c>
      <c r="H654" t="s">
        <v>13796</v>
      </c>
      <c r="I654" t="s">
        <v>659</v>
      </c>
      <c r="J654" t="s">
        <v>3509</v>
      </c>
    </row>
    <row r="655" spans="1:10" x14ac:dyDescent="0.35">
      <c r="A655" t="s">
        <v>0</v>
      </c>
      <c r="B655">
        <v>56</v>
      </c>
      <c r="C655">
        <v>253</v>
      </c>
      <c r="D655">
        <v>100</v>
      </c>
      <c r="E655" t="s">
        <v>1</v>
      </c>
      <c r="F655">
        <v>0</v>
      </c>
      <c r="G655">
        <v>0</v>
      </c>
      <c r="H655" t="s">
        <v>13796</v>
      </c>
      <c r="I655" t="s">
        <v>661</v>
      </c>
      <c r="J655" t="s">
        <v>3509</v>
      </c>
    </row>
    <row r="656" spans="1:10" x14ac:dyDescent="0.35">
      <c r="A656" t="s">
        <v>0</v>
      </c>
      <c r="B656">
        <v>56</v>
      </c>
      <c r="C656">
        <v>253</v>
      </c>
      <c r="D656">
        <v>100</v>
      </c>
      <c r="E656" t="s">
        <v>1</v>
      </c>
      <c r="F656">
        <v>0</v>
      </c>
      <c r="G656">
        <v>0</v>
      </c>
      <c r="H656" t="s">
        <v>13796</v>
      </c>
      <c r="I656" t="s">
        <v>662</v>
      </c>
      <c r="J656" t="s">
        <v>3509</v>
      </c>
    </row>
    <row r="657" spans="1:10" x14ac:dyDescent="0.35">
      <c r="A657" t="s">
        <v>0</v>
      </c>
      <c r="B657">
        <v>56</v>
      </c>
      <c r="C657">
        <v>253</v>
      </c>
      <c r="D657">
        <v>100</v>
      </c>
      <c r="E657" t="s">
        <v>1</v>
      </c>
      <c r="F657">
        <v>0</v>
      </c>
      <c r="G657">
        <v>0</v>
      </c>
      <c r="H657" t="s">
        <v>13796</v>
      </c>
      <c r="I657" t="s">
        <v>663</v>
      </c>
      <c r="J657" t="s">
        <v>3509</v>
      </c>
    </row>
    <row r="658" spans="1:10" x14ac:dyDescent="0.35">
      <c r="A658" t="s">
        <v>0</v>
      </c>
      <c r="B658">
        <v>56</v>
      </c>
      <c r="C658">
        <v>253</v>
      </c>
      <c r="D658">
        <v>100</v>
      </c>
      <c r="E658" t="s">
        <v>1</v>
      </c>
      <c r="F658">
        <v>0</v>
      </c>
      <c r="G658">
        <v>0</v>
      </c>
      <c r="H658" t="s">
        <v>13796</v>
      </c>
      <c r="I658" t="s">
        <v>666</v>
      </c>
      <c r="J658" t="s">
        <v>3509</v>
      </c>
    </row>
    <row r="659" spans="1:10" x14ac:dyDescent="0.35">
      <c r="A659" t="s">
        <v>0</v>
      </c>
      <c r="B659">
        <v>56</v>
      </c>
      <c r="C659">
        <v>253</v>
      </c>
      <c r="D659">
        <v>100</v>
      </c>
      <c r="E659" t="s">
        <v>1</v>
      </c>
      <c r="F659">
        <v>0</v>
      </c>
      <c r="G659">
        <v>0</v>
      </c>
      <c r="H659" t="s">
        <v>13796</v>
      </c>
      <c r="I659" t="s">
        <v>664</v>
      </c>
      <c r="J659" t="s">
        <v>3509</v>
      </c>
    </row>
    <row r="660" spans="1:10" x14ac:dyDescent="0.35">
      <c r="A660" t="s">
        <v>0</v>
      </c>
      <c r="B660">
        <v>56</v>
      </c>
      <c r="C660">
        <v>253</v>
      </c>
      <c r="D660">
        <v>100</v>
      </c>
      <c r="E660" t="s">
        <v>1</v>
      </c>
      <c r="F660">
        <v>0</v>
      </c>
      <c r="G660">
        <v>0</v>
      </c>
      <c r="H660" t="s">
        <v>13796</v>
      </c>
      <c r="I660" t="s">
        <v>665</v>
      </c>
      <c r="J660" t="s">
        <v>3509</v>
      </c>
    </row>
    <row r="661" spans="1:10" x14ac:dyDescent="0.35">
      <c r="A661" t="s">
        <v>0</v>
      </c>
      <c r="B661">
        <v>56</v>
      </c>
      <c r="C661">
        <v>253</v>
      </c>
      <c r="D661">
        <v>100</v>
      </c>
      <c r="E661" t="s">
        <v>1</v>
      </c>
      <c r="F661">
        <v>0</v>
      </c>
      <c r="G661">
        <v>0</v>
      </c>
      <c r="H661" t="s">
        <v>13796</v>
      </c>
      <c r="I661" t="s">
        <v>668</v>
      </c>
      <c r="J661" t="s">
        <v>3509</v>
      </c>
    </row>
    <row r="662" spans="1:10" x14ac:dyDescent="0.35">
      <c r="A662" t="s">
        <v>0</v>
      </c>
      <c r="B662">
        <v>56</v>
      </c>
      <c r="C662">
        <v>253</v>
      </c>
      <c r="D662">
        <v>100</v>
      </c>
      <c r="E662" t="s">
        <v>1</v>
      </c>
      <c r="F662">
        <v>0</v>
      </c>
      <c r="G662">
        <v>0</v>
      </c>
      <c r="H662" t="s">
        <v>13796</v>
      </c>
      <c r="I662" t="s">
        <v>667</v>
      </c>
      <c r="J662" t="s">
        <v>3509</v>
      </c>
    </row>
    <row r="663" spans="1:10" x14ac:dyDescent="0.35">
      <c r="A663" t="s">
        <v>0</v>
      </c>
      <c r="B663">
        <v>56</v>
      </c>
      <c r="C663">
        <v>253</v>
      </c>
      <c r="D663">
        <v>100</v>
      </c>
      <c r="E663" t="s">
        <v>1</v>
      </c>
      <c r="F663">
        <v>0</v>
      </c>
      <c r="G663">
        <v>0</v>
      </c>
      <c r="H663" t="s">
        <v>13796</v>
      </c>
      <c r="I663" t="s">
        <v>670</v>
      </c>
      <c r="J663" t="s">
        <v>3509</v>
      </c>
    </row>
    <row r="664" spans="1:10" x14ac:dyDescent="0.35">
      <c r="A664" t="s">
        <v>0</v>
      </c>
      <c r="B664">
        <v>56</v>
      </c>
      <c r="C664">
        <v>253</v>
      </c>
      <c r="D664">
        <v>100</v>
      </c>
      <c r="E664" t="s">
        <v>1</v>
      </c>
      <c r="F664">
        <v>0</v>
      </c>
      <c r="G664">
        <v>0</v>
      </c>
      <c r="H664" t="s">
        <v>13796</v>
      </c>
      <c r="I664" t="s">
        <v>669</v>
      </c>
      <c r="J664" t="s">
        <v>3509</v>
      </c>
    </row>
    <row r="665" spans="1:10" x14ac:dyDescent="0.35">
      <c r="A665" t="s">
        <v>0</v>
      </c>
      <c r="B665">
        <v>56</v>
      </c>
      <c r="C665">
        <v>253</v>
      </c>
      <c r="D665">
        <v>100</v>
      </c>
      <c r="E665" t="s">
        <v>1</v>
      </c>
      <c r="F665">
        <v>0</v>
      </c>
      <c r="G665">
        <v>0</v>
      </c>
      <c r="H665" t="s">
        <v>13796</v>
      </c>
      <c r="I665" t="s">
        <v>671</v>
      </c>
      <c r="J665" t="s">
        <v>3509</v>
      </c>
    </row>
    <row r="666" spans="1:10" x14ac:dyDescent="0.35">
      <c r="A666" t="s">
        <v>0</v>
      </c>
      <c r="B666">
        <v>56</v>
      </c>
      <c r="C666">
        <v>253</v>
      </c>
      <c r="D666">
        <v>100</v>
      </c>
      <c r="E666" t="s">
        <v>1</v>
      </c>
      <c r="F666">
        <v>0</v>
      </c>
      <c r="G666">
        <v>0</v>
      </c>
      <c r="H666" t="s">
        <v>13796</v>
      </c>
      <c r="I666" t="s">
        <v>672</v>
      </c>
      <c r="J666" t="s">
        <v>3509</v>
      </c>
    </row>
    <row r="667" spans="1:10" x14ac:dyDescent="0.35">
      <c r="A667" t="s">
        <v>0</v>
      </c>
      <c r="B667">
        <v>56</v>
      </c>
      <c r="C667">
        <v>253</v>
      </c>
      <c r="D667">
        <v>100</v>
      </c>
      <c r="E667" t="s">
        <v>1</v>
      </c>
      <c r="F667">
        <v>0</v>
      </c>
      <c r="G667">
        <v>0</v>
      </c>
      <c r="H667" t="s">
        <v>13796</v>
      </c>
      <c r="I667" t="s">
        <v>674</v>
      </c>
      <c r="J667" t="s">
        <v>3509</v>
      </c>
    </row>
    <row r="668" spans="1:10" x14ac:dyDescent="0.35">
      <c r="A668" t="s">
        <v>0</v>
      </c>
      <c r="B668">
        <v>56</v>
      </c>
      <c r="C668">
        <v>253</v>
      </c>
      <c r="D668">
        <v>100</v>
      </c>
      <c r="E668" t="s">
        <v>1</v>
      </c>
      <c r="F668">
        <v>0</v>
      </c>
      <c r="G668">
        <v>0</v>
      </c>
      <c r="H668" t="s">
        <v>13796</v>
      </c>
      <c r="I668" t="s">
        <v>673</v>
      </c>
      <c r="J668" t="s">
        <v>3509</v>
      </c>
    </row>
    <row r="669" spans="1:10" x14ac:dyDescent="0.35">
      <c r="A669" t="s">
        <v>0</v>
      </c>
      <c r="B669">
        <v>56</v>
      </c>
      <c r="C669">
        <v>253</v>
      </c>
      <c r="D669">
        <v>100</v>
      </c>
      <c r="E669" t="s">
        <v>1</v>
      </c>
      <c r="F669">
        <v>0</v>
      </c>
      <c r="G669">
        <v>0</v>
      </c>
      <c r="H669" t="s">
        <v>13796</v>
      </c>
      <c r="I669" t="s">
        <v>675</v>
      </c>
      <c r="J669" t="s">
        <v>3509</v>
      </c>
    </row>
    <row r="670" spans="1:10" x14ac:dyDescent="0.35">
      <c r="A670" t="s">
        <v>0</v>
      </c>
      <c r="B670">
        <v>56</v>
      </c>
      <c r="C670">
        <v>253</v>
      </c>
      <c r="D670">
        <v>100</v>
      </c>
      <c r="E670" t="s">
        <v>1</v>
      </c>
      <c r="F670">
        <v>0</v>
      </c>
      <c r="G670">
        <v>0</v>
      </c>
      <c r="H670" t="s">
        <v>13796</v>
      </c>
      <c r="I670" t="s">
        <v>676</v>
      </c>
      <c r="J670" t="s">
        <v>3509</v>
      </c>
    </row>
    <row r="671" spans="1:10" x14ac:dyDescent="0.35">
      <c r="A671" t="s">
        <v>0</v>
      </c>
      <c r="B671">
        <v>56</v>
      </c>
      <c r="C671">
        <v>253</v>
      </c>
      <c r="D671">
        <v>100</v>
      </c>
      <c r="E671" t="s">
        <v>1</v>
      </c>
      <c r="F671">
        <v>0</v>
      </c>
      <c r="G671">
        <v>0</v>
      </c>
      <c r="H671" t="s">
        <v>13796</v>
      </c>
      <c r="I671" t="s">
        <v>679</v>
      </c>
      <c r="J671" t="s">
        <v>3509</v>
      </c>
    </row>
    <row r="672" spans="1:10" x14ac:dyDescent="0.35">
      <c r="A672" t="s">
        <v>0</v>
      </c>
      <c r="B672">
        <v>56</v>
      </c>
      <c r="C672">
        <v>253</v>
      </c>
      <c r="D672">
        <v>100</v>
      </c>
      <c r="E672" t="s">
        <v>1</v>
      </c>
      <c r="F672">
        <v>0</v>
      </c>
      <c r="G672">
        <v>0</v>
      </c>
      <c r="H672" t="s">
        <v>13796</v>
      </c>
      <c r="I672" t="s">
        <v>677</v>
      </c>
      <c r="J672" t="s">
        <v>3509</v>
      </c>
    </row>
    <row r="673" spans="1:10" x14ac:dyDescent="0.35">
      <c r="A673" t="s">
        <v>0</v>
      </c>
      <c r="B673">
        <v>56</v>
      </c>
      <c r="C673">
        <v>253</v>
      </c>
      <c r="D673">
        <v>100</v>
      </c>
      <c r="E673" t="s">
        <v>1</v>
      </c>
      <c r="F673">
        <v>0</v>
      </c>
      <c r="G673">
        <v>0</v>
      </c>
      <c r="H673" t="s">
        <v>13796</v>
      </c>
      <c r="I673" t="s">
        <v>678</v>
      </c>
      <c r="J673" t="s">
        <v>3509</v>
      </c>
    </row>
    <row r="674" spans="1:10" x14ac:dyDescent="0.35">
      <c r="A674" t="s">
        <v>0</v>
      </c>
      <c r="B674">
        <v>56</v>
      </c>
      <c r="C674">
        <v>253</v>
      </c>
      <c r="D674">
        <v>100</v>
      </c>
      <c r="E674" t="s">
        <v>1</v>
      </c>
      <c r="F674">
        <v>0</v>
      </c>
      <c r="G674">
        <v>0</v>
      </c>
      <c r="H674" t="s">
        <v>13796</v>
      </c>
      <c r="I674" t="s">
        <v>681</v>
      </c>
      <c r="J674" t="s">
        <v>3509</v>
      </c>
    </row>
    <row r="675" spans="1:10" x14ac:dyDescent="0.35">
      <c r="A675" t="s">
        <v>0</v>
      </c>
      <c r="B675">
        <v>56</v>
      </c>
      <c r="C675">
        <v>253</v>
      </c>
      <c r="D675">
        <v>100</v>
      </c>
      <c r="E675" t="s">
        <v>1</v>
      </c>
      <c r="F675">
        <v>0</v>
      </c>
      <c r="G675">
        <v>0</v>
      </c>
      <c r="H675" t="s">
        <v>13796</v>
      </c>
      <c r="I675" t="s">
        <v>680</v>
      </c>
      <c r="J675" t="s">
        <v>3509</v>
      </c>
    </row>
    <row r="676" spans="1:10" x14ac:dyDescent="0.35">
      <c r="A676" t="s">
        <v>0</v>
      </c>
      <c r="B676">
        <v>56</v>
      </c>
      <c r="C676">
        <v>253</v>
      </c>
      <c r="D676">
        <v>100</v>
      </c>
      <c r="E676" t="s">
        <v>1</v>
      </c>
      <c r="F676">
        <v>0</v>
      </c>
      <c r="G676">
        <v>0</v>
      </c>
      <c r="H676" t="s">
        <v>13796</v>
      </c>
      <c r="I676" t="s">
        <v>682</v>
      </c>
      <c r="J676" t="s">
        <v>3509</v>
      </c>
    </row>
    <row r="677" spans="1:10" x14ac:dyDescent="0.35">
      <c r="A677" t="s">
        <v>0</v>
      </c>
      <c r="B677">
        <v>56</v>
      </c>
      <c r="C677">
        <v>253</v>
      </c>
      <c r="D677">
        <v>100</v>
      </c>
      <c r="E677" t="s">
        <v>1</v>
      </c>
      <c r="F677">
        <v>0</v>
      </c>
      <c r="G677">
        <v>0</v>
      </c>
      <c r="H677" t="s">
        <v>13796</v>
      </c>
      <c r="I677" t="s">
        <v>683</v>
      </c>
      <c r="J677" t="s">
        <v>3509</v>
      </c>
    </row>
    <row r="678" spans="1:10" x14ac:dyDescent="0.35">
      <c r="A678" t="s">
        <v>0</v>
      </c>
      <c r="B678">
        <v>56</v>
      </c>
      <c r="C678">
        <v>253</v>
      </c>
      <c r="D678">
        <v>100</v>
      </c>
      <c r="E678" t="s">
        <v>1</v>
      </c>
      <c r="F678">
        <v>0</v>
      </c>
      <c r="G678">
        <v>0</v>
      </c>
      <c r="H678" t="s">
        <v>13796</v>
      </c>
      <c r="I678" t="s">
        <v>684</v>
      </c>
      <c r="J678" t="s">
        <v>3509</v>
      </c>
    </row>
    <row r="679" spans="1:10" x14ac:dyDescent="0.35">
      <c r="A679" t="s">
        <v>0</v>
      </c>
      <c r="B679">
        <v>56</v>
      </c>
      <c r="C679">
        <v>253</v>
      </c>
      <c r="D679">
        <v>100</v>
      </c>
      <c r="E679" t="s">
        <v>1</v>
      </c>
      <c r="F679">
        <v>0</v>
      </c>
      <c r="G679">
        <v>0</v>
      </c>
      <c r="H679" t="s">
        <v>13796</v>
      </c>
      <c r="I679" t="s">
        <v>685</v>
      </c>
      <c r="J679" t="s">
        <v>3509</v>
      </c>
    </row>
    <row r="680" spans="1:10" x14ac:dyDescent="0.35">
      <c r="A680" t="s">
        <v>0</v>
      </c>
      <c r="B680">
        <v>56</v>
      </c>
      <c r="C680">
        <v>253</v>
      </c>
      <c r="D680">
        <v>100</v>
      </c>
      <c r="E680" t="s">
        <v>1</v>
      </c>
      <c r="F680">
        <v>0</v>
      </c>
      <c r="G680">
        <v>0</v>
      </c>
      <c r="H680" t="s">
        <v>13796</v>
      </c>
      <c r="I680" t="s">
        <v>686</v>
      </c>
      <c r="J680" t="s">
        <v>3509</v>
      </c>
    </row>
    <row r="681" spans="1:10" x14ac:dyDescent="0.35">
      <c r="A681" t="s">
        <v>0</v>
      </c>
      <c r="B681">
        <v>56</v>
      </c>
      <c r="C681">
        <v>253</v>
      </c>
      <c r="D681">
        <v>100</v>
      </c>
      <c r="E681" t="s">
        <v>1</v>
      </c>
      <c r="F681">
        <v>0</v>
      </c>
      <c r="G681">
        <v>0</v>
      </c>
      <c r="H681" t="s">
        <v>13796</v>
      </c>
      <c r="I681" t="s">
        <v>688</v>
      </c>
      <c r="J681" t="s">
        <v>3509</v>
      </c>
    </row>
    <row r="682" spans="1:10" x14ac:dyDescent="0.35">
      <c r="A682" t="s">
        <v>0</v>
      </c>
      <c r="B682">
        <v>56</v>
      </c>
      <c r="C682">
        <v>253</v>
      </c>
      <c r="D682">
        <v>100</v>
      </c>
      <c r="E682" t="s">
        <v>1</v>
      </c>
      <c r="F682">
        <v>0</v>
      </c>
      <c r="G682">
        <v>0</v>
      </c>
      <c r="H682" t="s">
        <v>13796</v>
      </c>
      <c r="I682" t="s">
        <v>687</v>
      </c>
      <c r="J682" t="s">
        <v>3509</v>
      </c>
    </row>
    <row r="683" spans="1:10" x14ac:dyDescent="0.35">
      <c r="A683" t="s">
        <v>0</v>
      </c>
      <c r="B683">
        <v>56</v>
      </c>
      <c r="C683">
        <v>253</v>
      </c>
      <c r="D683">
        <v>100</v>
      </c>
      <c r="E683" t="s">
        <v>1</v>
      </c>
      <c r="F683">
        <v>0</v>
      </c>
      <c r="G683">
        <v>0</v>
      </c>
      <c r="H683" t="s">
        <v>13796</v>
      </c>
      <c r="I683" t="s">
        <v>689</v>
      </c>
      <c r="J683" t="s">
        <v>3509</v>
      </c>
    </row>
    <row r="684" spans="1:10" x14ac:dyDescent="0.35">
      <c r="A684" t="s">
        <v>0</v>
      </c>
      <c r="B684">
        <v>56</v>
      </c>
      <c r="C684">
        <v>253</v>
      </c>
      <c r="D684">
        <v>100</v>
      </c>
      <c r="E684" t="s">
        <v>1</v>
      </c>
      <c r="F684">
        <v>0</v>
      </c>
      <c r="G684">
        <v>0</v>
      </c>
      <c r="H684" t="s">
        <v>13796</v>
      </c>
      <c r="I684" t="s">
        <v>692</v>
      </c>
      <c r="J684" t="s">
        <v>3509</v>
      </c>
    </row>
    <row r="685" spans="1:10" x14ac:dyDescent="0.35">
      <c r="A685" t="s">
        <v>0</v>
      </c>
      <c r="B685">
        <v>56</v>
      </c>
      <c r="C685">
        <v>253</v>
      </c>
      <c r="D685">
        <v>100</v>
      </c>
      <c r="E685" t="s">
        <v>1</v>
      </c>
      <c r="F685">
        <v>0</v>
      </c>
      <c r="G685">
        <v>0</v>
      </c>
      <c r="H685" t="s">
        <v>13796</v>
      </c>
      <c r="I685" t="s">
        <v>691</v>
      </c>
      <c r="J685" t="s">
        <v>3509</v>
      </c>
    </row>
    <row r="686" spans="1:10" x14ac:dyDescent="0.35">
      <c r="A686" t="s">
        <v>0</v>
      </c>
      <c r="B686">
        <v>56</v>
      </c>
      <c r="C686">
        <v>253</v>
      </c>
      <c r="D686">
        <v>100</v>
      </c>
      <c r="E686" t="s">
        <v>1</v>
      </c>
      <c r="F686">
        <v>0</v>
      </c>
      <c r="G686">
        <v>0</v>
      </c>
      <c r="H686" t="s">
        <v>13796</v>
      </c>
      <c r="I686" t="s">
        <v>690</v>
      </c>
      <c r="J686" t="s">
        <v>3509</v>
      </c>
    </row>
    <row r="687" spans="1:10" x14ac:dyDescent="0.35">
      <c r="A687" t="s">
        <v>0</v>
      </c>
      <c r="B687">
        <v>56</v>
      </c>
      <c r="C687">
        <v>253</v>
      </c>
      <c r="D687">
        <v>100</v>
      </c>
      <c r="E687" t="s">
        <v>1</v>
      </c>
      <c r="F687">
        <v>0</v>
      </c>
      <c r="G687">
        <v>0</v>
      </c>
      <c r="H687" t="s">
        <v>13796</v>
      </c>
      <c r="I687" t="s">
        <v>693</v>
      </c>
      <c r="J687" t="s">
        <v>3509</v>
      </c>
    </row>
    <row r="688" spans="1:10" x14ac:dyDescent="0.35">
      <c r="A688" t="s">
        <v>0</v>
      </c>
      <c r="B688">
        <v>56</v>
      </c>
      <c r="C688">
        <v>253</v>
      </c>
      <c r="D688">
        <v>100</v>
      </c>
      <c r="E688" t="s">
        <v>1</v>
      </c>
      <c r="F688">
        <v>0</v>
      </c>
      <c r="G688">
        <v>0</v>
      </c>
      <c r="H688" t="s">
        <v>13796</v>
      </c>
      <c r="I688" t="s">
        <v>695</v>
      </c>
      <c r="J688" t="s">
        <v>3509</v>
      </c>
    </row>
    <row r="689" spans="1:10" x14ac:dyDescent="0.35">
      <c r="A689" t="s">
        <v>0</v>
      </c>
      <c r="B689">
        <v>56</v>
      </c>
      <c r="C689">
        <v>253</v>
      </c>
      <c r="D689">
        <v>100</v>
      </c>
      <c r="E689" t="s">
        <v>1</v>
      </c>
      <c r="F689">
        <v>0</v>
      </c>
      <c r="G689">
        <v>0</v>
      </c>
      <c r="H689" t="s">
        <v>13796</v>
      </c>
      <c r="I689" t="s">
        <v>694</v>
      </c>
      <c r="J689" t="s">
        <v>3509</v>
      </c>
    </row>
    <row r="690" spans="1:10" x14ac:dyDescent="0.35">
      <c r="A690" t="s">
        <v>0</v>
      </c>
      <c r="B690">
        <v>56</v>
      </c>
      <c r="C690">
        <v>253</v>
      </c>
      <c r="D690">
        <v>100</v>
      </c>
      <c r="E690" t="s">
        <v>1</v>
      </c>
      <c r="F690">
        <v>0</v>
      </c>
      <c r="G690">
        <v>0</v>
      </c>
      <c r="H690" t="s">
        <v>13796</v>
      </c>
      <c r="I690" t="s">
        <v>696</v>
      </c>
      <c r="J690" t="s">
        <v>3509</v>
      </c>
    </row>
    <row r="691" spans="1:10" x14ac:dyDescent="0.35">
      <c r="A691" t="s">
        <v>0</v>
      </c>
      <c r="B691">
        <v>56</v>
      </c>
      <c r="C691">
        <v>253</v>
      </c>
      <c r="D691">
        <v>100</v>
      </c>
      <c r="E691" t="s">
        <v>1</v>
      </c>
      <c r="F691">
        <v>0</v>
      </c>
      <c r="G691">
        <v>0</v>
      </c>
      <c r="H691" t="s">
        <v>13796</v>
      </c>
      <c r="I691" t="s">
        <v>698</v>
      </c>
      <c r="J691" t="s">
        <v>3509</v>
      </c>
    </row>
    <row r="692" spans="1:10" x14ac:dyDescent="0.35">
      <c r="A692" t="s">
        <v>0</v>
      </c>
      <c r="B692">
        <v>56</v>
      </c>
      <c r="C692">
        <v>253</v>
      </c>
      <c r="D692">
        <v>100</v>
      </c>
      <c r="E692" t="s">
        <v>1</v>
      </c>
      <c r="F692">
        <v>0</v>
      </c>
      <c r="G692">
        <v>0</v>
      </c>
      <c r="H692" t="s">
        <v>13796</v>
      </c>
      <c r="I692" t="s">
        <v>697</v>
      </c>
      <c r="J692" t="s">
        <v>3509</v>
      </c>
    </row>
    <row r="693" spans="1:10" x14ac:dyDescent="0.35">
      <c r="A693" t="s">
        <v>0</v>
      </c>
      <c r="B693">
        <v>56</v>
      </c>
      <c r="C693">
        <v>253</v>
      </c>
      <c r="D693">
        <v>100</v>
      </c>
      <c r="E693" t="s">
        <v>1</v>
      </c>
      <c r="F693">
        <v>0</v>
      </c>
      <c r="G693">
        <v>0</v>
      </c>
      <c r="H693" t="s">
        <v>13796</v>
      </c>
      <c r="I693" t="s">
        <v>699</v>
      </c>
      <c r="J693" t="s">
        <v>3509</v>
      </c>
    </row>
    <row r="694" spans="1:10" x14ac:dyDescent="0.35">
      <c r="A694" t="s">
        <v>0</v>
      </c>
      <c r="B694">
        <v>56</v>
      </c>
      <c r="C694">
        <v>253</v>
      </c>
      <c r="D694">
        <v>100</v>
      </c>
      <c r="E694" t="s">
        <v>1</v>
      </c>
      <c r="F694">
        <v>0</v>
      </c>
      <c r="G694">
        <v>0</v>
      </c>
      <c r="H694" t="s">
        <v>13796</v>
      </c>
      <c r="I694" t="s">
        <v>701</v>
      </c>
      <c r="J694" t="s">
        <v>3509</v>
      </c>
    </row>
    <row r="695" spans="1:10" x14ac:dyDescent="0.35">
      <c r="A695" t="s">
        <v>0</v>
      </c>
      <c r="B695">
        <v>56</v>
      </c>
      <c r="C695">
        <v>253</v>
      </c>
      <c r="D695">
        <v>100</v>
      </c>
      <c r="E695" t="s">
        <v>1</v>
      </c>
      <c r="F695">
        <v>0</v>
      </c>
      <c r="G695">
        <v>0</v>
      </c>
      <c r="H695" t="s">
        <v>13796</v>
      </c>
      <c r="I695" t="s">
        <v>700</v>
      </c>
      <c r="J695" t="s">
        <v>3509</v>
      </c>
    </row>
    <row r="696" spans="1:10" x14ac:dyDescent="0.35">
      <c r="A696" t="s">
        <v>0</v>
      </c>
      <c r="B696">
        <v>56</v>
      </c>
      <c r="C696">
        <v>253</v>
      </c>
      <c r="D696">
        <v>100</v>
      </c>
      <c r="E696" t="s">
        <v>1</v>
      </c>
      <c r="F696">
        <v>0</v>
      </c>
      <c r="G696">
        <v>0</v>
      </c>
      <c r="H696" t="s">
        <v>13796</v>
      </c>
      <c r="I696" t="s">
        <v>703</v>
      </c>
      <c r="J696" t="s">
        <v>3509</v>
      </c>
    </row>
    <row r="697" spans="1:10" x14ac:dyDescent="0.35">
      <c r="A697" t="s">
        <v>0</v>
      </c>
      <c r="B697">
        <v>56</v>
      </c>
      <c r="C697">
        <v>253</v>
      </c>
      <c r="D697">
        <v>100</v>
      </c>
      <c r="E697" t="s">
        <v>1</v>
      </c>
      <c r="F697">
        <v>0</v>
      </c>
      <c r="G697">
        <v>0</v>
      </c>
      <c r="H697" t="s">
        <v>13796</v>
      </c>
      <c r="I697" t="s">
        <v>702</v>
      </c>
      <c r="J697" t="s">
        <v>3509</v>
      </c>
    </row>
    <row r="698" spans="1:10" x14ac:dyDescent="0.35">
      <c r="A698" t="s">
        <v>0</v>
      </c>
      <c r="B698">
        <v>56</v>
      </c>
      <c r="C698">
        <v>253</v>
      </c>
      <c r="D698">
        <v>100</v>
      </c>
      <c r="E698" t="s">
        <v>1</v>
      </c>
      <c r="F698">
        <v>0</v>
      </c>
      <c r="G698">
        <v>0</v>
      </c>
      <c r="H698" t="s">
        <v>13796</v>
      </c>
      <c r="I698" t="s">
        <v>708</v>
      </c>
      <c r="J698" t="s">
        <v>3509</v>
      </c>
    </row>
    <row r="699" spans="1:10" x14ac:dyDescent="0.35">
      <c r="A699" t="s">
        <v>0</v>
      </c>
      <c r="B699">
        <v>56</v>
      </c>
      <c r="C699">
        <v>253</v>
      </c>
      <c r="D699">
        <v>100</v>
      </c>
      <c r="E699" t="s">
        <v>1</v>
      </c>
      <c r="F699">
        <v>0</v>
      </c>
      <c r="G699">
        <v>0</v>
      </c>
      <c r="H699" t="s">
        <v>13796</v>
      </c>
      <c r="I699" t="s">
        <v>706</v>
      </c>
      <c r="J699" t="s">
        <v>3509</v>
      </c>
    </row>
    <row r="700" spans="1:10" x14ac:dyDescent="0.35">
      <c r="A700" t="s">
        <v>0</v>
      </c>
      <c r="B700">
        <v>56</v>
      </c>
      <c r="C700">
        <v>253</v>
      </c>
      <c r="D700">
        <v>100</v>
      </c>
      <c r="E700" t="s">
        <v>1</v>
      </c>
      <c r="F700">
        <v>0</v>
      </c>
      <c r="G700">
        <v>0</v>
      </c>
      <c r="H700" t="s">
        <v>13796</v>
      </c>
      <c r="I700" t="s">
        <v>707</v>
      </c>
      <c r="J700" t="s">
        <v>3509</v>
      </c>
    </row>
    <row r="701" spans="1:10" x14ac:dyDescent="0.35">
      <c r="A701" t="s">
        <v>0</v>
      </c>
      <c r="B701">
        <v>56</v>
      </c>
      <c r="C701">
        <v>253</v>
      </c>
      <c r="D701">
        <v>100</v>
      </c>
      <c r="E701" t="s">
        <v>1</v>
      </c>
      <c r="F701">
        <v>0</v>
      </c>
      <c r="G701">
        <v>0</v>
      </c>
      <c r="H701" t="s">
        <v>13796</v>
      </c>
      <c r="I701" t="s">
        <v>705</v>
      </c>
      <c r="J701" t="s">
        <v>3509</v>
      </c>
    </row>
    <row r="702" spans="1:10" x14ac:dyDescent="0.35">
      <c r="A702" t="s">
        <v>0</v>
      </c>
      <c r="B702">
        <v>56</v>
      </c>
      <c r="C702">
        <v>253</v>
      </c>
      <c r="D702">
        <v>100</v>
      </c>
      <c r="E702" t="s">
        <v>1</v>
      </c>
      <c r="F702">
        <v>0</v>
      </c>
      <c r="G702">
        <v>0</v>
      </c>
      <c r="H702" t="s">
        <v>13796</v>
      </c>
      <c r="I702" t="s">
        <v>712</v>
      </c>
      <c r="J702" t="s">
        <v>3509</v>
      </c>
    </row>
    <row r="703" spans="1:10" x14ac:dyDescent="0.35">
      <c r="A703" t="s">
        <v>0</v>
      </c>
      <c r="B703">
        <v>56</v>
      </c>
      <c r="C703">
        <v>253</v>
      </c>
      <c r="D703">
        <v>100</v>
      </c>
      <c r="E703" t="s">
        <v>1</v>
      </c>
      <c r="F703">
        <v>0</v>
      </c>
      <c r="G703">
        <v>0</v>
      </c>
      <c r="H703" t="s">
        <v>13796</v>
      </c>
      <c r="I703" t="s">
        <v>709</v>
      </c>
      <c r="J703" t="s">
        <v>3509</v>
      </c>
    </row>
    <row r="704" spans="1:10" x14ac:dyDescent="0.35">
      <c r="A704" t="s">
        <v>0</v>
      </c>
      <c r="B704">
        <v>56</v>
      </c>
      <c r="C704">
        <v>253</v>
      </c>
      <c r="D704">
        <v>100</v>
      </c>
      <c r="E704" t="s">
        <v>1</v>
      </c>
      <c r="F704">
        <v>0</v>
      </c>
      <c r="G704">
        <v>0</v>
      </c>
      <c r="H704" t="s">
        <v>13796</v>
      </c>
      <c r="I704" t="s">
        <v>711</v>
      </c>
      <c r="J704" t="s">
        <v>3509</v>
      </c>
    </row>
    <row r="705" spans="1:10" x14ac:dyDescent="0.35">
      <c r="A705" t="s">
        <v>0</v>
      </c>
      <c r="B705">
        <v>56</v>
      </c>
      <c r="C705">
        <v>253</v>
      </c>
      <c r="D705">
        <v>100</v>
      </c>
      <c r="E705" t="s">
        <v>1</v>
      </c>
      <c r="F705">
        <v>0</v>
      </c>
      <c r="G705">
        <v>0</v>
      </c>
      <c r="H705" t="s">
        <v>13796</v>
      </c>
      <c r="I705" t="s">
        <v>710</v>
      </c>
      <c r="J705" t="s">
        <v>3509</v>
      </c>
    </row>
    <row r="706" spans="1:10" x14ac:dyDescent="0.35">
      <c r="A706" t="s">
        <v>0</v>
      </c>
      <c r="B706">
        <v>56</v>
      </c>
      <c r="C706">
        <v>253</v>
      </c>
      <c r="D706">
        <v>100</v>
      </c>
      <c r="E706" t="s">
        <v>1</v>
      </c>
      <c r="F706">
        <v>0</v>
      </c>
      <c r="G706">
        <v>0</v>
      </c>
      <c r="H706" t="s">
        <v>13796</v>
      </c>
      <c r="I706" t="s">
        <v>704</v>
      </c>
      <c r="J706" t="s">
        <v>3509</v>
      </c>
    </row>
    <row r="707" spans="1:10" x14ac:dyDescent="0.35">
      <c r="A707" t="s">
        <v>0</v>
      </c>
      <c r="B707">
        <v>56</v>
      </c>
      <c r="C707">
        <v>253</v>
      </c>
      <c r="D707">
        <v>100</v>
      </c>
      <c r="E707" t="s">
        <v>1</v>
      </c>
      <c r="F707">
        <v>0</v>
      </c>
      <c r="G707">
        <v>0</v>
      </c>
      <c r="H707" t="s">
        <v>13796</v>
      </c>
      <c r="I707" t="s">
        <v>713</v>
      </c>
      <c r="J707" t="s">
        <v>3509</v>
      </c>
    </row>
    <row r="708" spans="1:10" x14ac:dyDescent="0.35">
      <c r="A708" t="s">
        <v>0</v>
      </c>
      <c r="B708">
        <v>56</v>
      </c>
      <c r="C708">
        <v>253</v>
      </c>
      <c r="D708">
        <v>100</v>
      </c>
      <c r="E708" t="s">
        <v>1</v>
      </c>
      <c r="F708">
        <v>0</v>
      </c>
      <c r="G708">
        <v>0</v>
      </c>
      <c r="H708" t="s">
        <v>13796</v>
      </c>
      <c r="I708" t="s">
        <v>717</v>
      </c>
      <c r="J708" t="s">
        <v>3509</v>
      </c>
    </row>
    <row r="709" spans="1:10" x14ac:dyDescent="0.35">
      <c r="A709" t="s">
        <v>0</v>
      </c>
      <c r="B709">
        <v>56</v>
      </c>
      <c r="C709">
        <v>253</v>
      </c>
      <c r="D709">
        <v>100</v>
      </c>
      <c r="E709" t="s">
        <v>1</v>
      </c>
      <c r="F709">
        <v>0</v>
      </c>
      <c r="G709">
        <v>0</v>
      </c>
      <c r="H709" t="s">
        <v>13796</v>
      </c>
      <c r="I709" t="s">
        <v>716</v>
      </c>
      <c r="J709" t="s">
        <v>3509</v>
      </c>
    </row>
    <row r="710" spans="1:10" x14ac:dyDescent="0.35">
      <c r="A710" t="s">
        <v>0</v>
      </c>
      <c r="B710">
        <v>56</v>
      </c>
      <c r="C710">
        <v>253</v>
      </c>
      <c r="D710">
        <v>100</v>
      </c>
      <c r="E710" t="s">
        <v>1</v>
      </c>
      <c r="F710">
        <v>0</v>
      </c>
      <c r="G710">
        <v>0</v>
      </c>
      <c r="H710" t="s">
        <v>13796</v>
      </c>
      <c r="I710" t="s">
        <v>714</v>
      </c>
      <c r="J710" t="s">
        <v>3509</v>
      </c>
    </row>
    <row r="711" spans="1:10" x14ac:dyDescent="0.35">
      <c r="A711" t="s">
        <v>0</v>
      </c>
      <c r="B711">
        <v>56</v>
      </c>
      <c r="C711">
        <v>253</v>
      </c>
      <c r="D711">
        <v>100</v>
      </c>
      <c r="E711" t="s">
        <v>1</v>
      </c>
      <c r="F711">
        <v>0</v>
      </c>
      <c r="G711">
        <v>0</v>
      </c>
      <c r="H711" t="s">
        <v>13796</v>
      </c>
      <c r="I711" t="s">
        <v>719</v>
      </c>
      <c r="J711" t="s">
        <v>3509</v>
      </c>
    </row>
    <row r="712" spans="1:10" x14ac:dyDescent="0.35">
      <c r="A712" t="s">
        <v>0</v>
      </c>
      <c r="B712">
        <v>56</v>
      </c>
      <c r="C712">
        <v>253</v>
      </c>
      <c r="D712">
        <v>100</v>
      </c>
      <c r="E712" t="s">
        <v>1</v>
      </c>
      <c r="F712">
        <v>0</v>
      </c>
      <c r="G712">
        <v>0</v>
      </c>
      <c r="H712" t="s">
        <v>13796</v>
      </c>
      <c r="I712" t="s">
        <v>720</v>
      </c>
      <c r="J712" t="s">
        <v>3509</v>
      </c>
    </row>
    <row r="713" spans="1:10" x14ac:dyDescent="0.35">
      <c r="A713" t="s">
        <v>0</v>
      </c>
      <c r="B713">
        <v>56</v>
      </c>
      <c r="C713">
        <v>253</v>
      </c>
      <c r="D713">
        <v>100</v>
      </c>
      <c r="E713" t="s">
        <v>1</v>
      </c>
      <c r="F713">
        <v>0</v>
      </c>
      <c r="G713">
        <v>0</v>
      </c>
      <c r="H713" t="s">
        <v>13796</v>
      </c>
      <c r="I713" t="s">
        <v>718</v>
      </c>
      <c r="J713" t="s">
        <v>3509</v>
      </c>
    </row>
    <row r="714" spans="1:10" x14ac:dyDescent="0.35">
      <c r="A714" t="s">
        <v>0</v>
      </c>
      <c r="B714">
        <v>56</v>
      </c>
      <c r="C714">
        <v>253</v>
      </c>
      <c r="D714">
        <v>100</v>
      </c>
      <c r="E714" t="s">
        <v>1</v>
      </c>
      <c r="F714">
        <v>0</v>
      </c>
      <c r="G714">
        <v>0</v>
      </c>
      <c r="H714" t="s">
        <v>13796</v>
      </c>
      <c r="I714" t="s">
        <v>721</v>
      </c>
      <c r="J714" t="s">
        <v>3509</v>
      </c>
    </row>
    <row r="715" spans="1:10" x14ac:dyDescent="0.35">
      <c r="A715" t="s">
        <v>0</v>
      </c>
      <c r="B715">
        <v>56</v>
      </c>
      <c r="C715">
        <v>253</v>
      </c>
      <c r="D715">
        <v>100</v>
      </c>
      <c r="E715" t="s">
        <v>1</v>
      </c>
      <c r="F715">
        <v>0</v>
      </c>
      <c r="G715">
        <v>0</v>
      </c>
      <c r="H715" t="s">
        <v>13796</v>
      </c>
      <c r="I715" t="s">
        <v>723</v>
      </c>
      <c r="J715" t="s">
        <v>3509</v>
      </c>
    </row>
    <row r="716" spans="1:10" x14ac:dyDescent="0.35">
      <c r="A716" t="s">
        <v>0</v>
      </c>
      <c r="B716">
        <v>56</v>
      </c>
      <c r="C716">
        <v>253</v>
      </c>
      <c r="D716">
        <v>100</v>
      </c>
      <c r="E716" t="s">
        <v>1</v>
      </c>
      <c r="F716">
        <v>0</v>
      </c>
      <c r="G716">
        <v>0</v>
      </c>
      <c r="H716" t="s">
        <v>13796</v>
      </c>
      <c r="I716" t="s">
        <v>724</v>
      </c>
      <c r="J716" t="s">
        <v>3509</v>
      </c>
    </row>
    <row r="717" spans="1:10" x14ac:dyDescent="0.35">
      <c r="A717" t="s">
        <v>0</v>
      </c>
      <c r="B717">
        <v>56</v>
      </c>
      <c r="C717">
        <v>253</v>
      </c>
      <c r="D717">
        <v>100</v>
      </c>
      <c r="E717" t="s">
        <v>1</v>
      </c>
      <c r="F717">
        <v>0</v>
      </c>
      <c r="G717">
        <v>0</v>
      </c>
      <c r="H717" t="s">
        <v>13796</v>
      </c>
      <c r="I717" t="s">
        <v>727</v>
      </c>
      <c r="J717" t="s">
        <v>3509</v>
      </c>
    </row>
    <row r="718" spans="1:10" x14ac:dyDescent="0.35">
      <c r="A718" t="s">
        <v>0</v>
      </c>
      <c r="B718">
        <v>56</v>
      </c>
      <c r="C718">
        <v>253</v>
      </c>
      <c r="D718">
        <v>100</v>
      </c>
      <c r="E718" t="s">
        <v>1</v>
      </c>
      <c r="F718">
        <v>0</v>
      </c>
      <c r="G718">
        <v>0</v>
      </c>
      <c r="H718" t="s">
        <v>13796</v>
      </c>
      <c r="I718" t="s">
        <v>725</v>
      </c>
      <c r="J718" t="s">
        <v>3509</v>
      </c>
    </row>
    <row r="719" spans="1:10" x14ac:dyDescent="0.35">
      <c r="A719" t="s">
        <v>0</v>
      </c>
      <c r="B719">
        <v>56</v>
      </c>
      <c r="C719">
        <v>253</v>
      </c>
      <c r="D719">
        <v>100</v>
      </c>
      <c r="E719" t="s">
        <v>1</v>
      </c>
      <c r="F719">
        <v>0</v>
      </c>
      <c r="G719">
        <v>0</v>
      </c>
      <c r="H719" t="s">
        <v>13796</v>
      </c>
      <c r="I719" t="s">
        <v>722</v>
      </c>
      <c r="J719" t="s">
        <v>3509</v>
      </c>
    </row>
    <row r="720" spans="1:10" x14ac:dyDescent="0.35">
      <c r="A720" t="s">
        <v>0</v>
      </c>
      <c r="B720">
        <v>56</v>
      </c>
      <c r="C720">
        <v>253</v>
      </c>
      <c r="D720">
        <v>100</v>
      </c>
      <c r="E720" t="s">
        <v>1</v>
      </c>
      <c r="F720">
        <v>0</v>
      </c>
      <c r="G720">
        <v>0</v>
      </c>
      <c r="H720" t="s">
        <v>13796</v>
      </c>
      <c r="I720" t="s">
        <v>726</v>
      </c>
      <c r="J720" t="s">
        <v>3509</v>
      </c>
    </row>
    <row r="721" spans="1:10" x14ac:dyDescent="0.35">
      <c r="A721" t="s">
        <v>0</v>
      </c>
      <c r="B721">
        <v>56</v>
      </c>
      <c r="C721">
        <v>253</v>
      </c>
      <c r="D721">
        <v>100</v>
      </c>
      <c r="E721" t="s">
        <v>1</v>
      </c>
      <c r="F721">
        <v>0</v>
      </c>
      <c r="G721">
        <v>0</v>
      </c>
      <c r="H721" t="s">
        <v>13796</v>
      </c>
      <c r="I721" t="s">
        <v>729</v>
      </c>
      <c r="J721" t="s">
        <v>3509</v>
      </c>
    </row>
    <row r="722" spans="1:10" x14ac:dyDescent="0.35">
      <c r="A722" t="s">
        <v>0</v>
      </c>
      <c r="B722">
        <v>56</v>
      </c>
      <c r="C722">
        <v>253</v>
      </c>
      <c r="D722">
        <v>100</v>
      </c>
      <c r="E722" t="s">
        <v>1</v>
      </c>
      <c r="F722">
        <v>0</v>
      </c>
      <c r="G722">
        <v>0</v>
      </c>
      <c r="H722" t="s">
        <v>13796</v>
      </c>
      <c r="I722" t="s">
        <v>728</v>
      </c>
      <c r="J722" t="s">
        <v>3509</v>
      </c>
    </row>
    <row r="723" spans="1:10" x14ac:dyDescent="0.35">
      <c r="A723" t="s">
        <v>0</v>
      </c>
      <c r="B723">
        <v>56</v>
      </c>
      <c r="C723">
        <v>253</v>
      </c>
      <c r="D723">
        <v>100</v>
      </c>
      <c r="E723" t="s">
        <v>1</v>
      </c>
      <c r="F723">
        <v>0</v>
      </c>
      <c r="G723">
        <v>0</v>
      </c>
      <c r="H723" t="s">
        <v>13796</v>
      </c>
      <c r="I723" t="s">
        <v>730</v>
      </c>
      <c r="J723" t="s">
        <v>3509</v>
      </c>
    </row>
    <row r="724" spans="1:10" x14ac:dyDescent="0.35">
      <c r="A724" t="s">
        <v>0</v>
      </c>
      <c r="B724">
        <v>56</v>
      </c>
      <c r="C724">
        <v>253</v>
      </c>
      <c r="D724">
        <v>100</v>
      </c>
      <c r="E724" t="s">
        <v>1</v>
      </c>
      <c r="F724">
        <v>0</v>
      </c>
      <c r="G724">
        <v>0</v>
      </c>
      <c r="H724" t="s">
        <v>13796</v>
      </c>
      <c r="I724" t="s">
        <v>648</v>
      </c>
      <c r="J724" t="s">
        <v>3509</v>
      </c>
    </row>
    <row r="725" spans="1:10" x14ac:dyDescent="0.35">
      <c r="A725" t="s">
        <v>0</v>
      </c>
      <c r="B725">
        <v>56</v>
      </c>
      <c r="C725">
        <v>253</v>
      </c>
      <c r="D725">
        <v>100</v>
      </c>
      <c r="E725" t="s">
        <v>1</v>
      </c>
      <c r="F725">
        <v>0</v>
      </c>
      <c r="G725">
        <v>0</v>
      </c>
      <c r="H725" t="s">
        <v>13796</v>
      </c>
      <c r="I725" t="s">
        <v>731</v>
      </c>
      <c r="J725" t="s">
        <v>3509</v>
      </c>
    </row>
    <row r="726" spans="1:10" x14ac:dyDescent="0.35">
      <c r="A726" t="s">
        <v>0</v>
      </c>
      <c r="B726">
        <v>56</v>
      </c>
      <c r="C726">
        <v>253</v>
      </c>
      <c r="D726">
        <v>100</v>
      </c>
      <c r="E726" t="s">
        <v>1</v>
      </c>
      <c r="F726">
        <v>0</v>
      </c>
      <c r="G726">
        <v>0</v>
      </c>
      <c r="H726" t="s">
        <v>13796</v>
      </c>
      <c r="I726" t="s">
        <v>733</v>
      </c>
      <c r="J726" t="s">
        <v>3509</v>
      </c>
    </row>
    <row r="727" spans="1:10" x14ac:dyDescent="0.35">
      <c r="A727" t="s">
        <v>0</v>
      </c>
      <c r="B727">
        <v>56</v>
      </c>
      <c r="C727">
        <v>253</v>
      </c>
      <c r="D727">
        <v>100</v>
      </c>
      <c r="E727" t="s">
        <v>1</v>
      </c>
      <c r="F727">
        <v>0</v>
      </c>
      <c r="G727">
        <v>0</v>
      </c>
      <c r="H727" t="s">
        <v>13796</v>
      </c>
      <c r="I727" t="s">
        <v>732</v>
      </c>
      <c r="J727" t="s">
        <v>3509</v>
      </c>
    </row>
    <row r="728" spans="1:10" x14ac:dyDescent="0.35">
      <c r="A728" t="s">
        <v>0</v>
      </c>
      <c r="B728">
        <v>56</v>
      </c>
      <c r="C728">
        <v>253</v>
      </c>
      <c r="D728">
        <v>100</v>
      </c>
      <c r="E728" t="s">
        <v>1</v>
      </c>
      <c r="F728">
        <v>0</v>
      </c>
      <c r="G728">
        <v>0</v>
      </c>
      <c r="H728" t="s">
        <v>13796</v>
      </c>
      <c r="I728" t="s">
        <v>734</v>
      </c>
      <c r="J728" t="s">
        <v>3509</v>
      </c>
    </row>
    <row r="729" spans="1:10" x14ac:dyDescent="0.35">
      <c r="A729" t="s">
        <v>0</v>
      </c>
      <c r="B729">
        <v>56</v>
      </c>
      <c r="C729">
        <v>253</v>
      </c>
      <c r="D729">
        <v>100</v>
      </c>
      <c r="E729" t="s">
        <v>1</v>
      </c>
      <c r="F729">
        <v>0</v>
      </c>
      <c r="G729">
        <v>0</v>
      </c>
      <c r="H729" t="s">
        <v>13796</v>
      </c>
      <c r="I729" t="s">
        <v>735</v>
      </c>
      <c r="J729" t="s">
        <v>3509</v>
      </c>
    </row>
    <row r="730" spans="1:10" x14ac:dyDescent="0.35">
      <c r="A730" t="s">
        <v>0</v>
      </c>
      <c r="B730">
        <v>56</v>
      </c>
      <c r="C730">
        <v>253</v>
      </c>
      <c r="D730">
        <v>100</v>
      </c>
      <c r="E730" t="s">
        <v>1</v>
      </c>
      <c r="F730">
        <v>0</v>
      </c>
      <c r="G730">
        <v>0</v>
      </c>
      <c r="H730" t="s">
        <v>13796</v>
      </c>
      <c r="I730" t="s">
        <v>736</v>
      </c>
      <c r="J730" t="s">
        <v>3509</v>
      </c>
    </row>
    <row r="731" spans="1:10" x14ac:dyDescent="0.35">
      <c r="A731" t="s">
        <v>0</v>
      </c>
      <c r="B731">
        <v>56</v>
      </c>
      <c r="C731">
        <v>253</v>
      </c>
      <c r="D731">
        <v>100</v>
      </c>
      <c r="E731" t="s">
        <v>1</v>
      </c>
      <c r="F731">
        <v>0</v>
      </c>
      <c r="G731">
        <v>0</v>
      </c>
      <c r="H731" t="s">
        <v>13796</v>
      </c>
      <c r="I731" t="s">
        <v>737</v>
      </c>
      <c r="J731" t="s">
        <v>3509</v>
      </c>
    </row>
    <row r="732" spans="1:10" x14ac:dyDescent="0.35">
      <c r="A732" t="s">
        <v>0</v>
      </c>
      <c r="B732">
        <v>56</v>
      </c>
      <c r="C732">
        <v>253</v>
      </c>
      <c r="D732">
        <v>100</v>
      </c>
      <c r="E732" t="s">
        <v>1</v>
      </c>
      <c r="F732">
        <v>0</v>
      </c>
      <c r="G732">
        <v>0</v>
      </c>
      <c r="H732" t="s">
        <v>13796</v>
      </c>
      <c r="I732" t="s">
        <v>738</v>
      </c>
      <c r="J732" t="s">
        <v>3509</v>
      </c>
    </row>
    <row r="733" spans="1:10" x14ac:dyDescent="0.35">
      <c r="A733" t="s">
        <v>0</v>
      </c>
      <c r="B733">
        <v>56</v>
      </c>
      <c r="C733">
        <v>253</v>
      </c>
      <c r="D733">
        <v>100</v>
      </c>
      <c r="E733" t="s">
        <v>1</v>
      </c>
      <c r="F733">
        <v>0</v>
      </c>
      <c r="G733">
        <v>0</v>
      </c>
      <c r="H733" t="s">
        <v>13796</v>
      </c>
      <c r="I733" t="s">
        <v>740</v>
      </c>
      <c r="J733" t="s">
        <v>3509</v>
      </c>
    </row>
    <row r="734" spans="1:10" x14ac:dyDescent="0.35">
      <c r="A734" t="s">
        <v>0</v>
      </c>
      <c r="B734">
        <v>56</v>
      </c>
      <c r="C734">
        <v>253</v>
      </c>
      <c r="D734">
        <v>100</v>
      </c>
      <c r="E734" t="s">
        <v>1</v>
      </c>
      <c r="F734">
        <v>0</v>
      </c>
      <c r="G734">
        <v>0</v>
      </c>
      <c r="H734" t="s">
        <v>13796</v>
      </c>
      <c r="I734" t="s">
        <v>739</v>
      </c>
      <c r="J734" t="s">
        <v>3509</v>
      </c>
    </row>
    <row r="735" spans="1:10" x14ac:dyDescent="0.35">
      <c r="A735" t="s">
        <v>0</v>
      </c>
      <c r="B735">
        <v>56</v>
      </c>
      <c r="C735">
        <v>253</v>
      </c>
      <c r="D735">
        <v>100</v>
      </c>
      <c r="E735" t="s">
        <v>1</v>
      </c>
      <c r="F735">
        <v>0</v>
      </c>
      <c r="G735">
        <v>0</v>
      </c>
      <c r="H735" t="s">
        <v>13796</v>
      </c>
      <c r="I735" t="s">
        <v>741</v>
      </c>
      <c r="J735" t="s">
        <v>3509</v>
      </c>
    </row>
    <row r="736" spans="1:10" x14ac:dyDescent="0.35">
      <c r="A736" t="s">
        <v>0</v>
      </c>
      <c r="B736">
        <v>56</v>
      </c>
      <c r="C736">
        <v>253</v>
      </c>
      <c r="D736">
        <v>100</v>
      </c>
      <c r="E736" t="s">
        <v>1</v>
      </c>
      <c r="F736">
        <v>0</v>
      </c>
      <c r="G736">
        <v>0</v>
      </c>
      <c r="H736" t="s">
        <v>13796</v>
      </c>
      <c r="I736" t="s">
        <v>742</v>
      </c>
      <c r="J736" t="s">
        <v>3509</v>
      </c>
    </row>
    <row r="737" spans="1:10" x14ac:dyDescent="0.35">
      <c r="A737" t="s">
        <v>0</v>
      </c>
      <c r="B737">
        <v>56</v>
      </c>
      <c r="C737">
        <v>253</v>
      </c>
      <c r="D737">
        <v>100</v>
      </c>
      <c r="E737" t="s">
        <v>1</v>
      </c>
      <c r="F737">
        <v>0</v>
      </c>
      <c r="G737">
        <v>0</v>
      </c>
      <c r="H737" t="s">
        <v>13796</v>
      </c>
      <c r="I737" t="s">
        <v>743</v>
      </c>
      <c r="J737" t="s">
        <v>3509</v>
      </c>
    </row>
    <row r="738" spans="1:10" x14ac:dyDescent="0.35">
      <c r="A738" t="s">
        <v>0</v>
      </c>
      <c r="B738">
        <v>56</v>
      </c>
      <c r="C738">
        <v>253</v>
      </c>
      <c r="D738">
        <v>100</v>
      </c>
      <c r="E738" t="s">
        <v>1</v>
      </c>
      <c r="F738">
        <v>0</v>
      </c>
      <c r="G738">
        <v>0</v>
      </c>
      <c r="H738" t="s">
        <v>13796</v>
      </c>
      <c r="I738" t="s">
        <v>744</v>
      </c>
      <c r="J738" t="s">
        <v>3509</v>
      </c>
    </row>
    <row r="739" spans="1:10" x14ac:dyDescent="0.35">
      <c r="A739" t="s">
        <v>0</v>
      </c>
      <c r="B739">
        <v>56</v>
      </c>
      <c r="C739">
        <v>253</v>
      </c>
      <c r="D739">
        <v>100</v>
      </c>
      <c r="E739" t="s">
        <v>1</v>
      </c>
      <c r="F739">
        <v>0</v>
      </c>
      <c r="G739">
        <v>0</v>
      </c>
      <c r="H739" t="s">
        <v>13796</v>
      </c>
      <c r="I739" t="s">
        <v>746</v>
      </c>
      <c r="J739" t="s">
        <v>3509</v>
      </c>
    </row>
    <row r="740" spans="1:10" x14ac:dyDescent="0.35">
      <c r="A740" t="s">
        <v>0</v>
      </c>
      <c r="B740">
        <v>56</v>
      </c>
      <c r="C740">
        <v>253</v>
      </c>
      <c r="D740">
        <v>100</v>
      </c>
      <c r="E740" t="s">
        <v>1</v>
      </c>
      <c r="F740">
        <v>0</v>
      </c>
      <c r="G740">
        <v>0</v>
      </c>
      <c r="H740" t="s">
        <v>13796</v>
      </c>
      <c r="I740" t="s">
        <v>745</v>
      </c>
      <c r="J740" t="s">
        <v>3509</v>
      </c>
    </row>
    <row r="741" spans="1:10" x14ac:dyDescent="0.35">
      <c r="A741" t="s">
        <v>0</v>
      </c>
      <c r="B741">
        <v>56</v>
      </c>
      <c r="C741">
        <v>253</v>
      </c>
      <c r="D741">
        <v>100</v>
      </c>
      <c r="E741" t="s">
        <v>1</v>
      </c>
      <c r="F741">
        <v>0</v>
      </c>
      <c r="G741">
        <v>0</v>
      </c>
      <c r="H741" t="s">
        <v>13796</v>
      </c>
      <c r="I741" t="s">
        <v>747</v>
      </c>
      <c r="J741" t="s">
        <v>3509</v>
      </c>
    </row>
    <row r="742" spans="1:10" x14ac:dyDescent="0.35">
      <c r="A742" t="s">
        <v>0</v>
      </c>
      <c r="B742">
        <v>56</v>
      </c>
      <c r="C742">
        <v>253</v>
      </c>
      <c r="D742">
        <v>100</v>
      </c>
      <c r="E742" t="s">
        <v>1</v>
      </c>
      <c r="F742">
        <v>0</v>
      </c>
      <c r="G742">
        <v>0</v>
      </c>
      <c r="H742" t="s">
        <v>13796</v>
      </c>
      <c r="I742" t="s">
        <v>748</v>
      </c>
      <c r="J742" t="s">
        <v>3509</v>
      </c>
    </row>
    <row r="743" spans="1:10" x14ac:dyDescent="0.35">
      <c r="A743" t="s">
        <v>0</v>
      </c>
      <c r="B743">
        <v>56</v>
      </c>
      <c r="C743">
        <v>253</v>
      </c>
      <c r="D743">
        <v>100</v>
      </c>
      <c r="E743" t="s">
        <v>1</v>
      </c>
      <c r="F743">
        <v>0</v>
      </c>
      <c r="G743">
        <v>0</v>
      </c>
      <c r="H743" t="s">
        <v>13796</v>
      </c>
      <c r="I743" t="s">
        <v>750</v>
      </c>
      <c r="J743" t="s">
        <v>3509</v>
      </c>
    </row>
    <row r="744" spans="1:10" x14ac:dyDescent="0.35">
      <c r="A744" t="s">
        <v>0</v>
      </c>
      <c r="B744">
        <v>56</v>
      </c>
      <c r="C744">
        <v>253</v>
      </c>
      <c r="D744">
        <v>100</v>
      </c>
      <c r="E744" t="s">
        <v>1</v>
      </c>
      <c r="F744">
        <v>0</v>
      </c>
      <c r="G744">
        <v>0</v>
      </c>
      <c r="H744" t="s">
        <v>13796</v>
      </c>
      <c r="I744" t="s">
        <v>749</v>
      </c>
      <c r="J744" t="s">
        <v>3509</v>
      </c>
    </row>
    <row r="745" spans="1:10" x14ac:dyDescent="0.35">
      <c r="A745" t="s">
        <v>0</v>
      </c>
      <c r="B745">
        <v>56</v>
      </c>
      <c r="C745">
        <v>253</v>
      </c>
      <c r="D745">
        <v>100</v>
      </c>
      <c r="E745" t="s">
        <v>1</v>
      </c>
      <c r="F745">
        <v>0</v>
      </c>
      <c r="G745">
        <v>0</v>
      </c>
      <c r="H745" t="s">
        <v>13796</v>
      </c>
      <c r="I745" t="s">
        <v>752</v>
      </c>
      <c r="J745" t="s">
        <v>3509</v>
      </c>
    </row>
    <row r="746" spans="1:10" x14ac:dyDescent="0.35">
      <c r="A746" t="s">
        <v>0</v>
      </c>
      <c r="B746">
        <v>56</v>
      </c>
      <c r="C746">
        <v>253</v>
      </c>
      <c r="D746">
        <v>100</v>
      </c>
      <c r="E746" t="s">
        <v>1</v>
      </c>
      <c r="F746">
        <v>0</v>
      </c>
      <c r="G746">
        <v>0</v>
      </c>
      <c r="H746" t="s">
        <v>13796</v>
      </c>
      <c r="I746" t="s">
        <v>751</v>
      </c>
      <c r="J746" t="s">
        <v>3509</v>
      </c>
    </row>
    <row r="747" spans="1:10" x14ac:dyDescent="0.35">
      <c r="A747" t="s">
        <v>0</v>
      </c>
      <c r="B747">
        <v>56</v>
      </c>
      <c r="C747">
        <v>253</v>
      </c>
      <c r="D747">
        <v>100</v>
      </c>
      <c r="E747" t="s">
        <v>1</v>
      </c>
      <c r="F747">
        <v>0</v>
      </c>
      <c r="G747">
        <v>0</v>
      </c>
      <c r="H747" t="s">
        <v>13796</v>
      </c>
      <c r="I747" t="s">
        <v>755</v>
      </c>
      <c r="J747" t="s">
        <v>3509</v>
      </c>
    </row>
    <row r="748" spans="1:10" x14ac:dyDescent="0.35">
      <c r="A748" t="s">
        <v>0</v>
      </c>
      <c r="B748">
        <v>56</v>
      </c>
      <c r="C748">
        <v>253</v>
      </c>
      <c r="D748">
        <v>100</v>
      </c>
      <c r="E748" t="s">
        <v>1</v>
      </c>
      <c r="F748">
        <v>0</v>
      </c>
      <c r="G748">
        <v>0</v>
      </c>
      <c r="H748" t="s">
        <v>13796</v>
      </c>
      <c r="I748" t="s">
        <v>753</v>
      </c>
      <c r="J748" t="s">
        <v>3509</v>
      </c>
    </row>
    <row r="749" spans="1:10" x14ac:dyDescent="0.35">
      <c r="A749" t="s">
        <v>0</v>
      </c>
      <c r="B749">
        <v>56</v>
      </c>
      <c r="C749">
        <v>253</v>
      </c>
      <c r="D749">
        <v>100</v>
      </c>
      <c r="E749" t="s">
        <v>1</v>
      </c>
      <c r="F749">
        <v>0</v>
      </c>
      <c r="G749">
        <v>0</v>
      </c>
      <c r="H749" t="s">
        <v>13796</v>
      </c>
      <c r="I749" t="s">
        <v>757</v>
      </c>
      <c r="J749" t="s">
        <v>3509</v>
      </c>
    </row>
    <row r="750" spans="1:10" x14ac:dyDescent="0.35">
      <c r="A750" t="s">
        <v>0</v>
      </c>
      <c r="B750">
        <v>56</v>
      </c>
      <c r="C750">
        <v>253</v>
      </c>
      <c r="D750">
        <v>100</v>
      </c>
      <c r="E750" t="s">
        <v>1</v>
      </c>
      <c r="F750">
        <v>0</v>
      </c>
      <c r="G750">
        <v>0</v>
      </c>
      <c r="H750" t="s">
        <v>13796</v>
      </c>
      <c r="I750" t="s">
        <v>756</v>
      </c>
      <c r="J750" t="s">
        <v>3509</v>
      </c>
    </row>
    <row r="751" spans="1:10" x14ac:dyDescent="0.35">
      <c r="A751" t="s">
        <v>0</v>
      </c>
      <c r="B751">
        <v>56</v>
      </c>
      <c r="C751">
        <v>253</v>
      </c>
      <c r="D751">
        <v>100</v>
      </c>
      <c r="E751" t="s">
        <v>1</v>
      </c>
      <c r="F751">
        <v>0</v>
      </c>
      <c r="G751">
        <v>0</v>
      </c>
      <c r="H751" t="s">
        <v>13796</v>
      </c>
      <c r="I751" t="s">
        <v>758</v>
      </c>
      <c r="J751" t="s">
        <v>3509</v>
      </c>
    </row>
    <row r="752" spans="1:10" x14ac:dyDescent="0.35">
      <c r="A752" t="s">
        <v>0</v>
      </c>
      <c r="B752">
        <v>56</v>
      </c>
      <c r="C752">
        <v>253</v>
      </c>
      <c r="D752">
        <v>100</v>
      </c>
      <c r="E752" t="s">
        <v>1</v>
      </c>
      <c r="F752">
        <v>0</v>
      </c>
      <c r="G752">
        <v>0</v>
      </c>
      <c r="H752" t="s">
        <v>13796</v>
      </c>
      <c r="I752" t="s">
        <v>759</v>
      </c>
      <c r="J752" t="s">
        <v>3509</v>
      </c>
    </row>
    <row r="753" spans="1:10" x14ac:dyDescent="0.35">
      <c r="A753" t="s">
        <v>0</v>
      </c>
      <c r="B753">
        <v>56</v>
      </c>
      <c r="C753">
        <v>253</v>
      </c>
      <c r="D753">
        <v>100</v>
      </c>
      <c r="E753" t="s">
        <v>1</v>
      </c>
      <c r="F753">
        <v>0</v>
      </c>
      <c r="G753">
        <v>0</v>
      </c>
      <c r="H753" t="s">
        <v>13796</v>
      </c>
      <c r="I753" t="s">
        <v>761</v>
      </c>
      <c r="J753" t="s">
        <v>3509</v>
      </c>
    </row>
    <row r="754" spans="1:10" x14ac:dyDescent="0.35">
      <c r="A754" t="s">
        <v>0</v>
      </c>
      <c r="B754">
        <v>56</v>
      </c>
      <c r="C754">
        <v>253</v>
      </c>
      <c r="D754">
        <v>100</v>
      </c>
      <c r="E754" t="s">
        <v>1</v>
      </c>
      <c r="F754">
        <v>0</v>
      </c>
      <c r="G754">
        <v>0</v>
      </c>
      <c r="H754" t="s">
        <v>13796</v>
      </c>
      <c r="I754" t="s">
        <v>760</v>
      </c>
      <c r="J754" t="s">
        <v>3509</v>
      </c>
    </row>
    <row r="755" spans="1:10" x14ac:dyDescent="0.35">
      <c r="A755" t="s">
        <v>0</v>
      </c>
      <c r="B755">
        <v>56</v>
      </c>
      <c r="C755">
        <v>253</v>
      </c>
      <c r="D755">
        <v>100</v>
      </c>
      <c r="E755" t="s">
        <v>1</v>
      </c>
      <c r="F755">
        <v>0</v>
      </c>
      <c r="G755">
        <v>0</v>
      </c>
      <c r="H755" t="s">
        <v>13796</v>
      </c>
      <c r="I755" t="s">
        <v>763</v>
      </c>
      <c r="J755" t="s">
        <v>3509</v>
      </c>
    </row>
    <row r="756" spans="1:10" x14ac:dyDescent="0.35">
      <c r="A756" t="s">
        <v>0</v>
      </c>
      <c r="B756">
        <v>56</v>
      </c>
      <c r="C756">
        <v>253</v>
      </c>
      <c r="D756">
        <v>100</v>
      </c>
      <c r="E756" t="s">
        <v>1</v>
      </c>
      <c r="F756">
        <v>0</v>
      </c>
      <c r="G756">
        <v>0</v>
      </c>
      <c r="H756" t="s">
        <v>13796</v>
      </c>
      <c r="I756" t="s">
        <v>762</v>
      </c>
      <c r="J756" t="s">
        <v>3509</v>
      </c>
    </row>
    <row r="757" spans="1:10" x14ac:dyDescent="0.35">
      <c r="A757" t="s">
        <v>0</v>
      </c>
      <c r="B757">
        <v>56</v>
      </c>
      <c r="C757">
        <v>253</v>
      </c>
      <c r="D757">
        <v>100</v>
      </c>
      <c r="E757" t="s">
        <v>1</v>
      </c>
      <c r="F757">
        <v>0</v>
      </c>
      <c r="G757">
        <v>0</v>
      </c>
      <c r="H757" t="s">
        <v>13796</v>
      </c>
      <c r="I757" t="s">
        <v>764</v>
      </c>
      <c r="J757" t="s">
        <v>3509</v>
      </c>
    </row>
    <row r="758" spans="1:10" x14ac:dyDescent="0.35">
      <c r="A758" t="s">
        <v>0</v>
      </c>
      <c r="B758">
        <v>56</v>
      </c>
      <c r="C758">
        <v>253</v>
      </c>
      <c r="D758">
        <v>100</v>
      </c>
      <c r="E758" t="s">
        <v>1</v>
      </c>
      <c r="F758">
        <v>0</v>
      </c>
      <c r="G758">
        <v>0</v>
      </c>
      <c r="H758" t="s">
        <v>13796</v>
      </c>
      <c r="I758" t="s">
        <v>765</v>
      </c>
      <c r="J758" t="s">
        <v>3509</v>
      </c>
    </row>
    <row r="759" spans="1:10" x14ac:dyDescent="0.35">
      <c r="A759" t="s">
        <v>0</v>
      </c>
      <c r="B759">
        <v>56</v>
      </c>
      <c r="C759">
        <v>253</v>
      </c>
      <c r="D759">
        <v>100</v>
      </c>
      <c r="E759" t="s">
        <v>1</v>
      </c>
      <c r="F759">
        <v>0</v>
      </c>
      <c r="G759">
        <v>0</v>
      </c>
      <c r="H759" t="s">
        <v>13796</v>
      </c>
      <c r="I759" t="s">
        <v>766</v>
      </c>
      <c r="J759" t="s">
        <v>3509</v>
      </c>
    </row>
    <row r="760" spans="1:10" x14ac:dyDescent="0.35">
      <c r="A760" t="s">
        <v>0</v>
      </c>
      <c r="B760">
        <v>56</v>
      </c>
      <c r="C760">
        <v>253</v>
      </c>
      <c r="D760">
        <v>100</v>
      </c>
      <c r="E760" t="s">
        <v>1</v>
      </c>
      <c r="F760">
        <v>0</v>
      </c>
      <c r="G760">
        <v>0</v>
      </c>
      <c r="H760" t="s">
        <v>13796</v>
      </c>
      <c r="I760" t="s">
        <v>767</v>
      </c>
      <c r="J760" t="s">
        <v>3509</v>
      </c>
    </row>
    <row r="761" spans="1:10" x14ac:dyDescent="0.35">
      <c r="A761" t="s">
        <v>0</v>
      </c>
      <c r="B761">
        <v>56</v>
      </c>
      <c r="C761">
        <v>253</v>
      </c>
      <c r="D761">
        <v>100</v>
      </c>
      <c r="E761" t="s">
        <v>1</v>
      </c>
      <c r="F761">
        <v>0</v>
      </c>
      <c r="G761">
        <v>0</v>
      </c>
      <c r="H761" t="s">
        <v>13796</v>
      </c>
      <c r="I761" t="s">
        <v>768</v>
      </c>
      <c r="J761" t="s">
        <v>3509</v>
      </c>
    </row>
    <row r="762" spans="1:10" x14ac:dyDescent="0.35">
      <c r="A762" t="s">
        <v>0</v>
      </c>
      <c r="B762">
        <v>56</v>
      </c>
      <c r="C762">
        <v>253</v>
      </c>
      <c r="D762">
        <v>100</v>
      </c>
      <c r="E762" t="s">
        <v>1</v>
      </c>
      <c r="F762">
        <v>0</v>
      </c>
      <c r="G762">
        <v>0</v>
      </c>
      <c r="H762" t="s">
        <v>13796</v>
      </c>
      <c r="I762" t="s">
        <v>770</v>
      </c>
      <c r="J762" t="s">
        <v>3509</v>
      </c>
    </row>
    <row r="763" spans="1:10" x14ac:dyDescent="0.35">
      <c r="A763" t="s">
        <v>0</v>
      </c>
      <c r="B763">
        <v>56</v>
      </c>
      <c r="C763">
        <v>253</v>
      </c>
      <c r="D763">
        <v>100</v>
      </c>
      <c r="E763" t="s">
        <v>1</v>
      </c>
      <c r="F763">
        <v>0</v>
      </c>
      <c r="G763">
        <v>0</v>
      </c>
      <c r="H763" t="s">
        <v>13796</v>
      </c>
      <c r="I763" t="s">
        <v>771</v>
      </c>
      <c r="J763" t="s">
        <v>3509</v>
      </c>
    </row>
    <row r="764" spans="1:10" x14ac:dyDescent="0.35">
      <c r="A764" t="s">
        <v>0</v>
      </c>
      <c r="B764">
        <v>56</v>
      </c>
      <c r="C764">
        <v>253</v>
      </c>
      <c r="D764">
        <v>100</v>
      </c>
      <c r="E764" t="s">
        <v>1</v>
      </c>
      <c r="F764">
        <v>0</v>
      </c>
      <c r="G764">
        <v>0</v>
      </c>
      <c r="H764" t="s">
        <v>13796</v>
      </c>
      <c r="I764" t="s">
        <v>769</v>
      </c>
      <c r="J764" t="s">
        <v>3509</v>
      </c>
    </row>
    <row r="765" spans="1:10" x14ac:dyDescent="0.35">
      <c r="A765" t="s">
        <v>0</v>
      </c>
      <c r="B765">
        <v>56</v>
      </c>
      <c r="C765">
        <v>253</v>
      </c>
      <c r="D765">
        <v>100</v>
      </c>
      <c r="E765" t="s">
        <v>1</v>
      </c>
      <c r="F765">
        <v>0</v>
      </c>
      <c r="G765">
        <v>0</v>
      </c>
      <c r="H765" t="s">
        <v>13796</v>
      </c>
      <c r="I765" t="s">
        <v>772</v>
      </c>
      <c r="J765" t="s">
        <v>3509</v>
      </c>
    </row>
    <row r="766" spans="1:10" x14ac:dyDescent="0.35">
      <c r="A766" t="s">
        <v>0</v>
      </c>
      <c r="B766">
        <v>56</v>
      </c>
      <c r="C766">
        <v>253</v>
      </c>
      <c r="D766">
        <v>100</v>
      </c>
      <c r="E766" t="s">
        <v>1</v>
      </c>
      <c r="F766">
        <v>0</v>
      </c>
      <c r="G766">
        <v>0</v>
      </c>
      <c r="H766" t="s">
        <v>13796</v>
      </c>
      <c r="I766" t="s">
        <v>774</v>
      </c>
      <c r="J766" t="s">
        <v>3509</v>
      </c>
    </row>
    <row r="767" spans="1:10" x14ac:dyDescent="0.35">
      <c r="A767" t="s">
        <v>0</v>
      </c>
      <c r="B767">
        <v>56</v>
      </c>
      <c r="C767">
        <v>253</v>
      </c>
      <c r="D767">
        <v>100</v>
      </c>
      <c r="E767" t="s">
        <v>1</v>
      </c>
      <c r="F767">
        <v>0</v>
      </c>
      <c r="G767">
        <v>0</v>
      </c>
      <c r="H767" t="s">
        <v>13796</v>
      </c>
      <c r="I767" t="s">
        <v>776</v>
      </c>
      <c r="J767" t="s">
        <v>3509</v>
      </c>
    </row>
    <row r="768" spans="1:10" x14ac:dyDescent="0.35">
      <c r="A768" t="s">
        <v>0</v>
      </c>
      <c r="B768">
        <v>56</v>
      </c>
      <c r="C768">
        <v>253</v>
      </c>
      <c r="D768">
        <v>100</v>
      </c>
      <c r="E768" t="s">
        <v>1</v>
      </c>
      <c r="F768">
        <v>0</v>
      </c>
      <c r="G768">
        <v>0</v>
      </c>
      <c r="H768" t="s">
        <v>13796</v>
      </c>
      <c r="I768" t="s">
        <v>773</v>
      </c>
      <c r="J768" t="s">
        <v>3509</v>
      </c>
    </row>
    <row r="769" spans="1:10" x14ac:dyDescent="0.35">
      <c r="A769" t="s">
        <v>0</v>
      </c>
      <c r="B769">
        <v>56</v>
      </c>
      <c r="C769">
        <v>253</v>
      </c>
      <c r="D769">
        <v>100</v>
      </c>
      <c r="E769" t="s">
        <v>1</v>
      </c>
      <c r="F769">
        <v>0</v>
      </c>
      <c r="G769">
        <v>0</v>
      </c>
      <c r="H769" t="s">
        <v>13796</v>
      </c>
      <c r="I769" t="s">
        <v>775</v>
      </c>
      <c r="J769" t="s">
        <v>3509</v>
      </c>
    </row>
    <row r="770" spans="1:10" x14ac:dyDescent="0.35">
      <c r="A770" t="s">
        <v>0</v>
      </c>
      <c r="B770">
        <v>56</v>
      </c>
      <c r="C770">
        <v>253</v>
      </c>
      <c r="D770">
        <v>100</v>
      </c>
      <c r="E770" t="s">
        <v>1</v>
      </c>
      <c r="F770">
        <v>0</v>
      </c>
      <c r="G770">
        <v>0</v>
      </c>
      <c r="H770" t="s">
        <v>13796</v>
      </c>
      <c r="I770" t="s">
        <v>777</v>
      </c>
      <c r="J770" t="s">
        <v>3509</v>
      </c>
    </row>
    <row r="771" spans="1:10" x14ac:dyDescent="0.35">
      <c r="A771" t="s">
        <v>0</v>
      </c>
      <c r="B771">
        <v>56</v>
      </c>
      <c r="C771">
        <v>253</v>
      </c>
      <c r="D771">
        <v>100</v>
      </c>
      <c r="E771" t="s">
        <v>1</v>
      </c>
      <c r="F771">
        <v>0</v>
      </c>
      <c r="G771">
        <v>0</v>
      </c>
      <c r="H771" t="s">
        <v>13796</v>
      </c>
      <c r="I771" t="s">
        <v>778</v>
      </c>
      <c r="J771" t="s">
        <v>3509</v>
      </c>
    </row>
    <row r="772" spans="1:10" x14ac:dyDescent="0.35">
      <c r="A772" t="s">
        <v>0</v>
      </c>
      <c r="B772">
        <v>56</v>
      </c>
      <c r="C772">
        <v>253</v>
      </c>
      <c r="D772">
        <v>100</v>
      </c>
      <c r="E772" t="s">
        <v>1</v>
      </c>
      <c r="F772">
        <v>0</v>
      </c>
      <c r="G772">
        <v>0</v>
      </c>
      <c r="H772" t="s">
        <v>13796</v>
      </c>
      <c r="I772" t="s">
        <v>779</v>
      </c>
      <c r="J772" t="s">
        <v>3509</v>
      </c>
    </row>
    <row r="773" spans="1:10" x14ac:dyDescent="0.35">
      <c r="A773" t="s">
        <v>0</v>
      </c>
      <c r="B773">
        <v>56</v>
      </c>
      <c r="C773">
        <v>253</v>
      </c>
      <c r="D773">
        <v>100</v>
      </c>
      <c r="E773" t="s">
        <v>1</v>
      </c>
      <c r="F773">
        <v>0</v>
      </c>
      <c r="G773">
        <v>0</v>
      </c>
      <c r="H773" t="s">
        <v>13796</v>
      </c>
      <c r="I773" t="s">
        <v>780</v>
      </c>
      <c r="J773" t="s">
        <v>3509</v>
      </c>
    </row>
    <row r="774" spans="1:10" x14ac:dyDescent="0.35">
      <c r="A774" t="s">
        <v>0</v>
      </c>
      <c r="B774">
        <v>56</v>
      </c>
      <c r="C774">
        <v>253</v>
      </c>
      <c r="D774">
        <v>100</v>
      </c>
      <c r="E774" t="s">
        <v>1</v>
      </c>
      <c r="F774">
        <v>0</v>
      </c>
      <c r="G774">
        <v>0</v>
      </c>
      <c r="H774" t="s">
        <v>13796</v>
      </c>
      <c r="I774" t="s">
        <v>781</v>
      </c>
      <c r="J774" t="s">
        <v>3509</v>
      </c>
    </row>
    <row r="775" spans="1:10" x14ac:dyDescent="0.35">
      <c r="A775" t="s">
        <v>0</v>
      </c>
      <c r="B775">
        <v>56</v>
      </c>
      <c r="C775">
        <v>253</v>
      </c>
      <c r="D775">
        <v>100</v>
      </c>
      <c r="E775" t="s">
        <v>1</v>
      </c>
      <c r="F775">
        <v>0</v>
      </c>
      <c r="G775">
        <v>0</v>
      </c>
      <c r="H775" t="s">
        <v>13796</v>
      </c>
      <c r="I775" t="s">
        <v>782</v>
      </c>
      <c r="J775" t="s">
        <v>3509</v>
      </c>
    </row>
    <row r="776" spans="1:10" x14ac:dyDescent="0.35">
      <c r="A776" t="s">
        <v>0</v>
      </c>
      <c r="B776">
        <v>56</v>
      </c>
      <c r="C776">
        <v>253</v>
      </c>
      <c r="D776">
        <v>100</v>
      </c>
      <c r="E776" t="s">
        <v>1</v>
      </c>
      <c r="F776">
        <v>0</v>
      </c>
      <c r="G776">
        <v>0</v>
      </c>
      <c r="H776" t="s">
        <v>13796</v>
      </c>
      <c r="I776" t="s">
        <v>786</v>
      </c>
      <c r="J776" t="s">
        <v>3509</v>
      </c>
    </row>
    <row r="777" spans="1:10" x14ac:dyDescent="0.35">
      <c r="A777" t="s">
        <v>0</v>
      </c>
      <c r="B777">
        <v>56</v>
      </c>
      <c r="C777">
        <v>253</v>
      </c>
      <c r="D777">
        <v>100</v>
      </c>
      <c r="E777" t="s">
        <v>1</v>
      </c>
      <c r="F777">
        <v>0</v>
      </c>
      <c r="G777">
        <v>0</v>
      </c>
      <c r="H777" t="s">
        <v>13796</v>
      </c>
      <c r="I777" t="s">
        <v>783</v>
      </c>
      <c r="J777" t="s">
        <v>3509</v>
      </c>
    </row>
    <row r="778" spans="1:10" x14ac:dyDescent="0.35">
      <c r="A778" t="s">
        <v>0</v>
      </c>
      <c r="B778">
        <v>56</v>
      </c>
      <c r="C778">
        <v>253</v>
      </c>
      <c r="D778">
        <v>100</v>
      </c>
      <c r="E778" t="s">
        <v>1</v>
      </c>
      <c r="F778">
        <v>0</v>
      </c>
      <c r="G778">
        <v>0</v>
      </c>
      <c r="H778" t="s">
        <v>13796</v>
      </c>
      <c r="I778" t="s">
        <v>784</v>
      </c>
      <c r="J778" t="s">
        <v>3509</v>
      </c>
    </row>
    <row r="779" spans="1:10" x14ac:dyDescent="0.35">
      <c r="A779" t="s">
        <v>0</v>
      </c>
      <c r="B779">
        <v>56</v>
      </c>
      <c r="C779">
        <v>253</v>
      </c>
      <c r="D779">
        <v>100</v>
      </c>
      <c r="E779" t="s">
        <v>1</v>
      </c>
      <c r="F779">
        <v>0</v>
      </c>
      <c r="G779">
        <v>0</v>
      </c>
      <c r="H779" t="s">
        <v>13796</v>
      </c>
      <c r="I779" t="s">
        <v>785</v>
      </c>
      <c r="J779" t="s">
        <v>3509</v>
      </c>
    </row>
    <row r="780" spans="1:10" x14ac:dyDescent="0.35">
      <c r="A780" t="s">
        <v>0</v>
      </c>
      <c r="B780">
        <v>56</v>
      </c>
      <c r="C780">
        <v>253</v>
      </c>
      <c r="D780">
        <v>100</v>
      </c>
      <c r="E780" t="s">
        <v>1</v>
      </c>
      <c r="F780">
        <v>0</v>
      </c>
      <c r="G780">
        <v>0</v>
      </c>
      <c r="H780" t="s">
        <v>13796</v>
      </c>
      <c r="I780" t="s">
        <v>787</v>
      </c>
      <c r="J780" t="s">
        <v>3509</v>
      </c>
    </row>
    <row r="781" spans="1:10" x14ac:dyDescent="0.35">
      <c r="A781" t="s">
        <v>0</v>
      </c>
      <c r="B781">
        <v>56</v>
      </c>
      <c r="C781">
        <v>253</v>
      </c>
      <c r="D781">
        <v>100</v>
      </c>
      <c r="E781" t="s">
        <v>1</v>
      </c>
      <c r="F781">
        <v>0</v>
      </c>
      <c r="G781">
        <v>0</v>
      </c>
      <c r="H781" t="s">
        <v>13796</v>
      </c>
      <c r="I781" t="s">
        <v>788</v>
      </c>
      <c r="J781" t="s">
        <v>3509</v>
      </c>
    </row>
    <row r="782" spans="1:10" x14ac:dyDescent="0.35">
      <c r="A782" t="s">
        <v>0</v>
      </c>
      <c r="B782">
        <v>56</v>
      </c>
      <c r="C782">
        <v>253</v>
      </c>
      <c r="D782">
        <v>100</v>
      </c>
      <c r="E782" t="s">
        <v>1</v>
      </c>
      <c r="F782">
        <v>0</v>
      </c>
      <c r="G782">
        <v>0</v>
      </c>
      <c r="H782" t="s">
        <v>13796</v>
      </c>
      <c r="I782" t="s">
        <v>790</v>
      </c>
      <c r="J782" t="s">
        <v>3509</v>
      </c>
    </row>
    <row r="783" spans="1:10" x14ac:dyDescent="0.35">
      <c r="A783" t="s">
        <v>0</v>
      </c>
      <c r="B783">
        <v>56</v>
      </c>
      <c r="C783">
        <v>253</v>
      </c>
      <c r="D783">
        <v>100</v>
      </c>
      <c r="E783" t="s">
        <v>1</v>
      </c>
      <c r="F783">
        <v>0</v>
      </c>
      <c r="G783">
        <v>0</v>
      </c>
      <c r="H783" t="s">
        <v>13796</v>
      </c>
      <c r="I783" t="s">
        <v>789</v>
      </c>
      <c r="J783" t="s">
        <v>3509</v>
      </c>
    </row>
    <row r="784" spans="1:10" x14ac:dyDescent="0.35">
      <c r="A784" t="s">
        <v>0</v>
      </c>
      <c r="B784">
        <v>56</v>
      </c>
      <c r="C784">
        <v>253</v>
      </c>
      <c r="D784">
        <v>100</v>
      </c>
      <c r="E784" t="s">
        <v>1</v>
      </c>
      <c r="F784">
        <v>0</v>
      </c>
      <c r="G784">
        <v>0</v>
      </c>
      <c r="H784" t="s">
        <v>13796</v>
      </c>
      <c r="I784" t="s">
        <v>791</v>
      </c>
      <c r="J784" t="s">
        <v>3509</v>
      </c>
    </row>
    <row r="785" spans="1:10" x14ac:dyDescent="0.35">
      <c r="A785" t="s">
        <v>0</v>
      </c>
      <c r="B785">
        <v>56</v>
      </c>
      <c r="C785">
        <v>253</v>
      </c>
      <c r="D785">
        <v>100</v>
      </c>
      <c r="E785" t="s">
        <v>1</v>
      </c>
      <c r="F785">
        <v>0</v>
      </c>
      <c r="G785">
        <v>0</v>
      </c>
      <c r="H785" t="s">
        <v>13796</v>
      </c>
      <c r="I785" t="s">
        <v>793</v>
      </c>
      <c r="J785" t="s">
        <v>3509</v>
      </c>
    </row>
    <row r="786" spans="1:10" x14ac:dyDescent="0.35">
      <c r="A786" t="s">
        <v>0</v>
      </c>
      <c r="B786">
        <v>56</v>
      </c>
      <c r="C786">
        <v>253</v>
      </c>
      <c r="D786">
        <v>100</v>
      </c>
      <c r="E786" t="s">
        <v>1</v>
      </c>
      <c r="F786">
        <v>0</v>
      </c>
      <c r="G786">
        <v>0</v>
      </c>
      <c r="H786" t="s">
        <v>13796</v>
      </c>
      <c r="I786" t="s">
        <v>792</v>
      </c>
      <c r="J786" t="s">
        <v>3509</v>
      </c>
    </row>
    <row r="787" spans="1:10" x14ac:dyDescent="0.35">
      <c r="A787" t="s">
        <v>0</v>
      </c>
      <c r="B787">
        <v>56</v>
      </c>
      <c r="C787">
        <v>253</v>
      </c>
      <c r="D787">
        <v>100</v>
      </c>
      <c r="E787" t="s">
        <v>1</v>
      </c>
      <c r="F787">
        <v>0</v>
      </c>
      <c r="G787">
        <v>0</v>
      </c>
      <c r="H787" t="s">
        <v>13796</v>
      </c>
      <c r="I787" t="s">
        <v>794</v>
      </c>
      <c r="J787" t="s">
        <v>3509</v>
      </c>
    </row>
    <row r="788" spans="1:10" x14ac:dyDescent="0.35">
      <c r="A788" t="s">
        <v>0</v>
      </c>
      <c r="B788">
        <v>56</v>
      </c>
      <c r="C788">
        <v>253</v>
      </c>
      <c r="D788">
        <v>100</v>
      </c>
      <c r="E788" t="s">
        <v>1</v>
      </c>
      <c r="F788">
        <v>0</v>
      </c>
      <c r="G788">
        <v>0</v>
      </c>
      <c r="H788" t="s">
        <v>13796</v>
      </c>
      <c r="I788" t="s">
        <v>795</v>
      </c>
      <c r="J788" t="s">
        <v>3509</v>
      </c>
    </row>
    <row r="789" spans="1:10" x14ac:dyDescent="0.35">
      <c r="A789" t="s">
        <v>0</v>
      </c>
      <c r="B789">
        <v>56</v>
      </c>
      <c r="C789">
        <v>253</v>
      </c>
      <c r="D789">
        <v>100</v>
      </c>
      <c r="E789" t="s">
        <v>1</v>
      </c>
      <c r="F789">
        <v>0</v>
      </c>
      <c r="G789">
        <v>0</v>
      </c>
      <c r="H789" t="s">
        <v>13796</v>
      </c>
      <c r="I789" t="s">
        <v>797</v>
      </c>
      <c r="J789" t="s">
        <v>3509</v>
      </c>
    </row>
    <row r="790" spans="1:10" x14ac:dyDescent="0.35">
      <c r="A790" t="s">
        <v>0</v>
      </c>
      <c r="B790">
        <v>56</v>
      </c>
      <c r="C790">
        <v>253</v>
      </c>
      <c r="D790">
        <v>100</v>
      </c>
      <c r="E790" t="s">
        <v>1</v>
      </c>
      <c r="F790">
        <v>0</v>
      </c>
      <c r="G790">
        <v>0</v>
      </c>
      <c r="H790" t="s">
        <v>13796</v>
      </c>
      <c r="I790" t="s">
        <v>796</v>
      </c>
      <c r="J790" t="s">
        <v>3509</v>
      </c>
    </row>
    <row r="791" spans="1:10" x14ac:dyDescent="0.35">
      <c r="A791" t="s">
        <v>0</v>
      </c>
      <c r="B791">
        <v>90</v>
      </c>
      <c r="C791">
        <v>253</v>
      </c>
      <c r="D791">
        <v>100</v>
      </c>
      <c r="E791" t="s">
        <v>1</v>
      </c>
      <c r="F791">
        <v>0</v>
      </c>
      <c r="G791">
        <v>0</v>
      </c>
      <c r="H791" t="s">
        <v>13796</v>
      </c>
      <c r="I791" t="s">
        <v>798</v>
      </c>
      <c r="J791" t="s">
        <v>3550</v>
      </c>
    </row>
    <row r="792" spans="1:10" x14ac:dyDescent="0.35">
      <c r="A792" t="s">
        <v>0</v>
      </c>
      <c r="B792">
        <v>90</v>
      </c>
      <c r="C792">
        <v>253</v>
      </c>
      <c r="D792">
        <v>100</v>
      </c>
      <c r="E792" t="s">
        <v>1</v>
      </c>
      <c r="F792">
        <v>0</v>
      </c>
      <c r="G792">
        <v>0</v>
      </c>
      <c r="H792" t="s">
        <v>13796</v>
      </c>
      <c r="I792" t="s">
        <v>802</v>
      </c>
      <c r="J792" t="s">
        <v>3550</v>
      </c>
    </row>
    <row r="793" spans="1:10" x14ac:dyDescent="0.35">
      <c r="A793" t="s">
        <v>0</v>
      </c>
      <c r="B793">
        <v>90</v>
      </c>
      <c r="C793">
        <v>253</v>
      </c>
      <c r="D793">
        <v>100</v>
      </c>
      <c r="E793" t="s">
        <v>1</v>
      </c>
      <c r="F793">
        <v>0</v>
      </c>
      <c r="G793">
        <v>0</v>
      </c>
      <c r="H793" t="s">
        <v>13796</v>
      </c>
      <c r="I793" t="s">
        <v>800</v>
      </c>
      <c r="J793" t="s">
        <v>3550</v>
      </c>
    </row>
    <row r="794" spans="1:10" x14ac:dyDescent="0.35">
      <c r="A794" t="s">
        <v>0</v>
      </c>
      <c r="B794">
        <v>90</v>
      </c>
      <c r="C794">
        <v>253</v>
      </c>
      <c r="D794">
        <v>100</v>
      </c>
      <c r="E794" t="s">
        <v>1</v>
      </c>
      <c r="F794">
        <v>0</v>
      </c>
      <c r="G794">
        <v>0</v>
      </c>
      <c r="H794" t="s">
        <v>13796</v>
      </c>
      <c r="I794" t="s">
        <v>799</v>
      </c>
      <c r="J794" t="s">
        <v>3550</v>
      </c>
    </row>
    <row r="795" spans="1:10" x14ac:dyDescent="0.35">
      <c r="A795" t="s">
        <v>0</v>
      </c>
      <c r="B795">
        <v>90</v>
      </c>
      <c r="C795">
        <v>253</v>
      </c>
      <c r="D795">
        <v>100</v>
      </c>
      <c r="E795" t="s">
        <v>1</v>
      </c>
      <c r="F795">
        <v>0</v>
      </c>
      <c r="G795">
        <v>0</v>
      </c>
      <c r="H795" t="s">
        <v>13796</v>
      </c>
      <c r="I795" t="s">
        <v>803</v>
      </c>
      <c r="J795" t="s">
        <v>3550</v>
      </c>
    </row>
    <row r="796" spans="1:10" x14ac:dyDescent="0.35">
      <c r="A796" t="s">
        <v>0</v>
      </c>
      <c r="B796">
        <v>90</v>
      </c>
      <c r="C796">
        <v>253</v>
      </c>
      <c r="D796">
        <v>100</v>
      </c>
      <c r="E796" t="s">
        <v>1</v>
      </c>
      <c r="F796">
        <v>0</v>
      </c>
      <c r="G796">
        <v>0</v>
      </c>
      <c r="H796" t="s">
        <v>13796</v>
      </c>
      <c r="I796" t="s">
        <v>801</v>
      </c>
      <c r="J796" t="s">
        <v>3550</v>
      </c>
    </row>
    <row r="797" spans="1:10" x14ac:dyDescent="0.35">
      <c r="A797" t="s">
        <v>0</v>
      </c>
      <c r="B797">
        <v>90</v>
      </c>
      <c r="C797">
        <v>253</v>
      </c>
      <c r="D797">
        <v>100</v>
      </c>
      <c r="E797" t="s">
        <v>1</v>
      </c>
      <c r="F797">
        <v>0</v>
      </c>
      <c r="G797">
        <v>0</v>
      </c>
      <c r="H797" t="s">
        <v>13796</v>
      </c>
      <c r="I797" t="s">
        <v>804</v>
      </c>
      <c r="J797" t="s">
        <v>3550</v>
      </c>
    </row>
    <row r="798" spans="1:10" x14ac:dyDescent="0.35">
      <c r="A798" t="s">
        <v>0</v>
      </c>
      <c r="B798">
        <v>90</v>
      </c>
      <c r="C798">
        <v>253</v>
      </c>
      <c r="D798">
        <v>100</v>
      </c>
      <c r="E798" t="s">
        <v>1</v>
      </c>
      <c r="F798">
        <v>0</v>
      </c>
      <c r="G798">
        <v>0</v>
      </c>
      <c r="H798" t="s">
        <v>13796</v>
      </c>
      <c r="I798" t="s">
        <v>807</v>
      </c>
      <c r="J798" t="s">
        <v>3550</v>
      </c>
    </row>
    <row r="799" spans="1:10" x14ac:dyDescent="0.35">
      <c r="A799" t="s">
        <v>0</v>
      </c>
      <c r="B799">
        <v>90</v>
      </c>
      <c r="C799">
        <v>253</v>
      </c>
      <c r="D799">
        <v>100</v>
      </c>
      <c r="E799" t="s">
        <v>1</v>
      </c>
      <c r="F799">
        <v>0</v>
      </c>
      <c r="G799">
        <v>0</v>
      </c>
      <c r="H799" t="s">
        <v>13796</v>
      </c>
      <c r="I799" t="s">
        <v>805</v>
      </c>
      <c r="J799" t="s">
        <v>3550</v>
      </c>
    </row>
    <row r="800" spans="1:10" x14ac:dyDescent="0.35">
      <c r="A800" t="s">
        <v>0</v>
      </c>
      <c r="B800">
        <v>90</v>
      </c>
      <c r="C800">
        <v>253</v>
      </c>
      <c r="D800">
        <v>100</v>
      </c>
      <c r="E800" t="s">
        <v>1</v>
      </c>
      <c r="F800">
        <v>0</v>
      </c>
      <c r="G800">
        <v>0</v>
      </c>
      <c r="H800" t="s">
        <v>13796</v>
      </c>
      <c r="I800" t="s">
        <v>806</v>
      </c>
      <c r="J800" t="s">
        <v>3550</v>
      </c>
    </row>
    <row r="801" spans="1:10" x14ac:dyDescent="0.35">
      <c r="A801" t="s">
        <v>0</v>
      </c>
      <c r="B801">
        <v>90</v>
      </c>
      <c r="C801">
        <v>253</v>
      </c>
      <c r="D801">
        <v>100</v>
      </c>
      <c r="E801" t="s">
        <v>1</v>
      </c>
      <c r="F801">
        <v>0</v>
      </c>
      <c r="G801">
        <v>0</v>
      </c>
      <c r="H801" t="s">
        <v>13796</v>
      </c>
      <c r="I801" t="s">
        <v>808</v>
      </c>
      <c r="J801" t="s">
        <v>3550</v>
      </c>
    </row>
    <row r="802" spans="1:10" x14ac:dyDescent="0.35">
      <c r="A802" t="s">
        <v>0</v>
      </c>
      <c r="B802">
        <v>90</v>
      </c>
      <c r="C802">
        <v>253</v>
      </c>
      <c r="D802">
        <v>100</v>
      </c>
      <c r="E802" t="s">
        <v>1</v>
      </c>
      <c r="F802">
        <v>0</v>
      </c>
      <c r="G802">
        <v>0</v>
      </c>
      <c r="H802" t="s">
        <v>13796</v>
      </c>
      <c r="I802" t="s">
        <v>809</v>
      </c>
      <c r="J802" t="s">
        <v>3550</v>
      </c>
    </row>
    <row r="803" spans="1:10" x14ac:dyDescent="0.35">
      <c r="A803" t="s">
        <v>0</v>
      </c>
      <c r="B803">
        <v>90</v>
      </c>
      <c r="C803">
        <v>253</v>
      </c>
      <c r="D803">
        <v>100</v>
      </c>
      <c r="E803" t="s">
        <v>1</v>
      </c>
      <c r="F803">
        <v>0</v>
      </c>
      <c r="G803">
        <v>0</v>
      </c>
      <c r="H803" t="s">
        <v>13796</v>
      </c>
      <c r="I803" t="s">
        <v>811</v>
      </c>
      <c r="J803" t="s">
        <v>3550</v>
      </c>
    </row>
    <row r="804" spans="1:10" x14ac:dyDescent="0.35">
      <c r="A804" t="s">
        <v>0</v>
      </c>
      <c r="B804">
        <v>90</v>
      </c>
      <c r="C804">
        <v>253</v>
      </c>
      <c r="D804">
        <v>100</v>
      </c>
      <c r="E804" t="s">
        <v>1</v>
      </c>
      <c r="F804">
        <v>0</v>
      </c>
      <c r="G804">
        <v>0</v>
      </c>
      <c r="H804" t="s">
        <v>13796</v>
      </c>
      <c r="I804" t="s">
        <v>810</v>
      </c>
      <c r="J804" t="s">
        <v>3550</v>
      </c>
    </row>
    <row r="805" spans="1:10" x14ac:dyDescent="0.35">
      <c r="A805" t="s">
        <v>0</v>
      </c>
      <c r="B805">
        <v>90</v>
      </c>
      <c r="C805">
        <v>253</v>
      </c>
      <c r="D805">
        <v>100</v>
      </c>
      <c r="E805" t="s">
        <v>1</v>
      </c>
      <c r="F805">
        <v>0</v>
      </c>
      <c r="G805">
        <v>0</v>
      </c>
      <c r="H805" t="s">
        <v>13796</v>
      </c>
      <c r="I805" t="s">
        <v>812</v>
      </c>
      <c r="J805" t="s">
        <v>3550</v>
      </c>
    </row>
    <row r="806" spans="1:10" x14ac:dyDescent="0.35">
      <c r="A806" t="s">
        <v>0</v>
      </c>
      <c r="B806">
        <v>90</v>
      </c>
      <c r="C806">
        <v>253</v>
      </c>
      <c r="D806">
        <v>100</v>
      </c>
      <c r="E806" t="s">
        <v>1</v>
      </c>
      <c r="F806">
        <v>0</v>
      </c>
      <c r="G806">
        <v>0</v>
      </c>
      <c r="H806" t="s">
        <v>13796</v>
      </c>
      <c r="I806" t="s">
        <v>813</v>
      </c>
      <c r="J806" t="s">
        <v>3550</v>
      </c>
    </row>
    <row r="807" spans="1:10" x14ac:dyDescent="0.35">
      <c r="A807" t="s">
        <v>0</v>
      </c>
      <c r="B807">
        <v>81</v>
      </c>
      <c r="C807">
        <v>253</v>
      </c>
      <c r="D807">
        <v>100</v>
      </c>
      <c r="E807" t="s">
        <v>1</v>
      </c>
      <c r="F807">
        <v>0</v>
      </c>
      <c r="G807">
        <v>0</v>
      </c>
      <c r="H807" t="s">
        <v>13796</v>
      </c>
      <c r="I807" t="s">
        <v>816</v>
      </c>
      <c r="J807" t="s">
        <v>3537</v>
      </c>
    </row>
    <row r="808" spans="1:10" x14ac:dyDescent="0.35">
      <c r="A808" t="s">
        <v>0</v>
      </c>
      <c r="B808">
        <v>81</v>
      </c>
      <c r="C808">
        <v>253</v>
      </c>
      <c r="D808">
        <v>100</v>
      </c>
      <c r="E808" t="s">
        <v>1</v>
      </c>
      <c r="F808">
        <v>0</v>
      </c>
      <c r="G808">
        <v>0</v>
      </c>
      <c r="H808" t="s">
        <v>13796</v>
      </c>
      <c r="I808" t="s">
        <v>815</v>
      </c>
      <c r="J808" t="s">
        <v>3537</v>
      </c>
    </row>
    <row r="809" spans="1:10" x14ac:dyDescent="0.35">
      <c r="A809" t="s">
        <v>0</v>
      </c>
      <c r="B809">
        <v>81</v>
      </c>
      <c r="C809">
        <v>253</v>
      </c>
      <c r="D809">
        <v>100</v>
      </c>
      <c r="E809" t="s">
        <v>1</v>
      </c>
      <c r="F809">
        <v>0</v>
      </c>
      <c r="G809">
        <v>0</v>
      </c>
      <c r="H809" t="s">
        <v>13796</v>
      </c>
      <c r="I809" t="s">
        <v>814</v>
      </c>
      <c r="J809" t="s">
        <v>3537</v>
      </c>
    </row>
    <row r="810" spans="1:10" x14ac:dyDescent="0.35">
      <c r="A810" t="s">
        <v>0</v>
      </c>
      <c r="B810">
        <v>81</v>
      </c>
      <c r="C810">
        <v>253</v>
      </c>
      <c r="D810">
        <v>100</v>
      </c>
      <c r="E810" t="s">
        <v>1</v>
      </c>
      <c r="F810">
        <v>0</v>
      </c>
      <c r="G810">
        <v>0</v>
      </c>
      <c r="H810" t="s">
        <v>13796</v>
      </c>
      <c r="I810" t="s">
        <v>817</v>
      </c>
      <c r="J810" t="s">
        <v>3537</v>
      </c>
    </row>
    <row r="811" spans="1:10" x14ac:dyDescent="0.35">
      <c r="A811" t="s">
        <v>0</v>
      </c>
      <c r="B811">
        <v>81</v>
      </c>
      <c r="C811">
        <v>253</v>
      </c>
      <c r="D811">
        <v>100</v>
      </c>
      <c r="E811" t="s">
        <v>1</v>
      </c>
      <c r="F811">
        <v>0</v>
      </c>
      <c r="G811">
        <v>0</v>
      </c>
      <c r="H811" t="s">
        <v>13796</v>
      </c>
      <c r="I811" t="s">
        <v>819</v>
      </c>
      <c r="J811" t="s">
        <v>3537</v>
      </c>
    </row>
    <row r="812" spans="1:10" x14ac:dyDescent="0.35">
      <c r="A812" t="s">
        <v>0</v>
      </c>
      <c r="B812">
        <v>81</v>
      </c>
      <c r="C812">
        <v>253</v>
      </c>
      <c r="D812">
        <v>100</v>
      </c>
      <c r="E812" t="s">
        <v>1</v>
      </c>
      <c r="F812">
        <v>0</v>
      </c>
      <c r="G812">
        <v>0</v>
      </c>
      <c r="H812" t="s">
        <v>13796</v>
      </c>
      <c r="I812" t="s">
        <v>818</v>
      </c>
      <c r="J812" t="s">
        <v>3537</v>
      </c>
    </row>
    <row r="813" spans="1:10" x14ac:dyDescent="0.35">
      <c r="A813" t="s">
        <v>0</v>
      </c>
      <c r="B813">
        <v>81</v>
      </c>
      <c r="C813">
        <v>253</v>
      </c>
      <c r="D813">
        <v>100</v>
      </c>
      <c r="E813" t="s">
        <v>1</v>
      </c>
      <c r="F813">
        <v>0</v>
      </c>
      <c r="G813">
        <v>0</v>
      </c>
      <c r="H813" t="s">
        <v>13796</v>
      </c>
      <c r="I813" t="s">
        <v>821</v>
      </c>
      <c r="J813" t="s">
        <v>3537</v>
      </c>
    </row>
    <row r="814" spans="1:10" x14ac:dyDescent="0.35">
      <c r="A814" t="s">
        <v>0</v>
      </c>
      <c r="B814">
        <v>81</v>
      </c>
      <c r="C814">
        <v>253</v>
      </c>
      <c r="D814">
        <v>100</v>
      </c>
      <c r="E814" t="s">
        <v>1</v>
      </c>
      <c r="F814">
        <v>0</v>
      </c>
      <c r="G814">
        <v>0</v>
      </c>
      <c r="H814" t="s">
        <v>13796</v>
      </c>
      <c r="I814" t="s">
        <v>825</v>
      </c>
      <c r="J814" t="s">
        <v>3537</v>
      </c>
    </row>
    <row r="815" spans="1:10" x14ac:dyDescent="0.35">
      <c r="A815" t="s">
        <v>0</v>
      </c>
      <c r="B815">
        <v>81</v>
      </c>
      <c r="C815">
        <v>253</v>
      </c>
      <c r="D815">
        <v>100</v>
      </c>
      <c r="E815" t="s">
        <v>1</v>
      </c>
      <c r="F815">
        <v>0</v>
      </c>
      <c r="G815">
        <v>0</v>
      </c>
      <c r="H815" t="s">
        <v>13796</v>
      </c>
      <c r="I815" t="s">
        <v>822</v>
      </c>
      <c r="J815" t="s">
        <v>3537</v>
      </c>
    </row>
    <row r="816" spans="1:10" x14ac:dyDescent="0.35">
      <c r="A816" t="s">
        <v>0</v>
      </c>
      <c r="B816">
        <v>81</v>
      </c>
      <c r="C816">
        <v>253</v>
      </c>
      <c r="D816">
        <v>100</v>
      </c>
      <c r="E816" t="s">
        <v>1</v>
      </c>
      <c r="F816">
        <v>0</v>
      </c>
      <c r="G816">
        <v>0</v>
      </c>
      <c r="H816" t="s">
        <v>13796</v>
      </c>
      <c r="I816" t="s">
        <v>823</v>
      </c>
      <c r="J816" t="s">
        <v>3537</v>
      </c>
    </row>
    <row r="817" spans="1:10" x14ac:dyDescent="0.35">
      <c r="A817" t="s">
        <v>0</v>
      </c>
      <c r="B817">
        <v>81</v>
      </c>
      <c r="C817">
        <v>253</v>
      </c>
      <c r="D817">
        <v>100</v>
      </c>
      <c r="E817" t="s">
        <v>1</v>
      </c>
      <c r="F817">
        <v>0</v>
      </c>
      <c r="G817">
        <v>0</v>
      </c>
      <c r="H817" t="s">
        <v>13796</v>
      </c>
      <c r="I817" t="s">
        <v>824</v>
      </c>
      <c r="J817" t="s">
        <v>3537</v>
      </c>
    </row>
    <row r="818" spans="1:10" x14ac:dyDescent="0.35">
      <c r="A818" t="s">
        <v>0</v>
      </c>
      <c r="B818">
        <v>81</v>
      </c>
      <c r="C818">
        <v>253</v>
      </c>
      <c r="D818">
        <v>100</v>
      </c>
      <c r="E818" t="s">
        <v>1</v>
      </c>
      <c r="F818">
        <v>0</v>
      </c>
      <c r="G818">
        <v>0</v>
      </c>
      <c r="H818" t="s">
        <v>13796</v>
      </c>
      <c r="I818" t="s">
        <v>826</v>
      </c>
      <c r="J818" t="s">
        <v>3537</v>
      </c>
    </row>
    <row r="819" spans="1:10" x14ac:dyDescent="0.35">
      <c r="A819" t="s">
        <v>0</v>
      </c>
      <c r="B819">
        <v>81</v>
      </c>
      <c r="C819">
        <v>253</v>
      </c>
      <c r="D819">
        <v>100</v>
      </c>
      <c r="E819" t="s">
        <v>1</v>
      </c>
      <c r="F819">
        <v>0</v>
      </c>
      <c r="G819">
        <v>0</v>
      </c>
      <c r="H819" t="s">
        <v>13796</v>
      </c>
      <c r="I819" t="s">
        <v>827</v>
      </c>
      <c r="J819" t="s">
        <v>3537</v>
      </c>
    </row>
    <row r="820" spans="1:10" x14ac:dyDescent="0.35">
      <c r="A820" t="s">
        <v>0</v>
      </c>
      <c r="B820">
        <v>81</v>
      </c>
      <c r="C820">
        <v>253</v>
      </c>
      <c r="D820">
        <v>100</v>
      </c>
      <c r="E820" t="s">
        <v>1</v>
      </c>
      <c r="F820">
        <v>0</v>
      </c>
      <c r="G820">
        <v>0</v>
      </c>
      <c r="H820" t="s">
        <v>13796</v>
      </c>
      <c r="I820" t="s">
        <v>829</v>
      </c>
      <c r="J820" t="s">
        <v>3537</v>
      </c>
    </row>
    <row r="821" spans="1:10" x14ac:dyDescent="0.35">
      <c r="A821" t="s">
        <v>0</v>
      </c>
      <c r="B821">
        <v>81</v>
      </c>
      <c r="C821">
        <v>253</v>
      </c>
      <c r="D821">
        <v>100</v>
      </c>
      <c r="E821" t="s">
        <v>1</v>
      </c>
      <c r="F821">
        <v>0</v>
      </c>
      <c r="G821">
        <v>0</v>
      </c>
      <c r="H821" t="s">
        <v>13796</v>
      </c>
      <c r="I821" t="s">
        <v>828</v>
      </c>
      <c r="J821" t="s">
        <v>3537</v>
      </c>
    </row>
    <row r="822" spans="1:10" x14ac:dyDescent="0.35">
      <c r="A822" t="s">
        <v>0</v>
      </c>
      <c r="B822">
        <v>81</v>
      </c>
      <c r="C822">
        <v>253</v>
      </c>
      <c r="D822">
        <v>100</v>
      </c>
      <c r="E822" t="s">
        <v>1</v>
      </c>
      <c r="F822">
        <v>0</v>
      </c>
      <c r="G822">
        <v>0</v>
      </c>
      <c r="H822" t="s">
        <v>13796</v>
      </c>
      <c r="I822" t="s">
        <v>830</v>
      </c>
      <c r="J822" t="s">
        <v>3537</v>
      </c>
    </row>
    <row r="823" spans="1:10" x14ac:dyDescent="0.35">
      <c r="A823" t="s">
        <v>0</v>
      </c>
      <c r="B823">
        <v>81</v>
      </c>
      <c r="C823">
        <v>253</v>
      </c>
      <c r="D823">
        <v>100</v>
      </c>
      <c r="E823" t="s">
        <v>1</v>
      </c>
      <c r="F823">
        <v>0</v>
      </c>
      <c r="G823">
        <v>0</v>
      </c>
      <c r="H823" t="s">
        <v>13796</v>
      </c>
      <c r="I823" t="s">
        <v>831</v>
      </c>
      <c r="J823" t="s">
        <v>3537</v>
      </c>
    </row>
    <row r="824" spans="1:10" x14ac:dyDescent="0.35">
      <c r="A824" t="s">
        <v>0</v>
      </c>
      <c r="B824">
        <v>81</v>
      </c>
      <c r="C824">
        <v>253</v>
      </c>
      <c r="D824">
        <v>100</v>
      </c>
      <c r="E824" t="s">
        <v>1</v>
      </c>
      <c r="F824">
        <v>0</v>
      </c>
      <c r="G824">
        <v>0</v>
      </c>
      <c r="H824" t="s">
        <v>13796</v>
      </c>
      <c r="I824" t="s">
        <v>832</v>
      </c>
      <c r="J824" t="s">
        <v>3537</v>
      </c>
    </row>
    <row r="825" spans="1:10" x14ac:dyDescent="0.35">
      <c r="A825" t="s">
        <v>0</v>
      </c>
      <c r="B825">
        <v>81</v>
      </c>
      <c r="C825">
        <v>253</v>
      </c>
      <c r="D825">
        <v>100</v>
      </c>
      <c r="E825" t="s">
        <v>1</v>
      </c>
      <c r="F825">
        <v>0</v>
      </c>
      <c r="G825">
        <v>0</v>
      </c>
      <c r="H825" t="s">
        <v>13796</v>
      </c>
      <c r="I825" t="s">
        <v>833</v>
      </c>
      <c r="J825" t="s">
        <v>3537</v>
      </c>
    </row>
    <row r="826" spans="1:10" x14ac:dyDescent="0.35">
      <c r="A826" t="s">
        <v>0</v>
      </c>
      <c r="B826">
        <v>81</v>
      </c>
      <c r="C826">
        <v>253</v>
      </c>
      <c r="D826">
        <v>100</v>
      </c>
      <c r="E826" t="s">
        <v>1</v>
      </c>
      <c r="F826">
        <v>0</v>
      </c>
      <c r="G826">
        <v>0</v>
      </c>
      <c r="H826" t="s">
        <v>13796</v>
      </c>
      <c r="I826" t="s">
        <v>836</v>
      </c>
      <c r="J826" t="s">
        <v>3537</v>
      </c>
    </row>
    <row r="827" spans="1:10" x14ac:dyDescent="0.35">
      <c r="A827" t="s">
        <v>0</v>
      </c>
      <c r="B827">
        <v>81</v>
      </c>
      <c r="C827">
        <v>253</v>
      </c>
      <c r="D827">
        <v>100</v>
      </c>
      <c r="E827" t="s">
        <v>1</v>
      </c>
      <c r="F827">
        <v>0</v>
      </c>
      <c r="G827">
        <v>0</v>
      </c>
      <c r="H827" t="s">
        <v>13796</v>
      </c>
      <c r="I827" t="s">
        <v>820</v>
      </c>
      <c r="J827" t="s">
        <v>3537</v>
      </c>
    </row>
    <row r="828" spans="1:10" x14ac:dyDescent="0.35">
      <c r="A828" t="s">
        <v>0</v>
      </c>
      <c r="B828">
        <v>81</v>
      </c>
      <c r="C828">
        <v>253</v>
      </c>
      <c r="D828">
        <v>100</v>
      </c>
      <c r="E828" t="s">
        <v>1</v>
      </c>
      <c r="F828">
        <v>0</v>
      </c>
      <c r="G828">
        <v>0</v>
      </c>
      <c r="H828" t="s">
        <v>13796</v>
      </c>
      <c r="I828" t="s">
        <v>835</v>
      </c>
      <c r="J828" t="s">
        <v>3537</v>
      </c>
    </row>
    <row r="829" spans="1:10" x14ac:dyDescent="0.35">
      <c r="A829" t="s">
        <v>0</v>
      </c>
      <c r="B829">
        <v>81</v>
      </c>
      <c r="C829">
        <v>253</v>
      </c>
      <c r="D829">
        <v>100</v>
      </c>
      <c r="E829" t="s">
        <v>1</v>
      </c>
      <c r="F829">
        <v>0</v>
      </c>
      <c r="G829">
        <v>0</v>
      </c>
      <c r="H829" t="s">
        <v>13796</v>
      </c>
      <c r="I829" t="s">
        <v>837</v>
      </c>
      <c r="J829" t="s">
        <v>3537</v>
      </c>
    </row>
    <row r="830" spans="1:10" x14ac:dyDescent="0.35">
      <c r="A830" t="s">
        <v>0</v>
      </c>
      <c r="B830">
        <v>81</v>
      </c>
      <c r="C830">
        <v>253</v>
      </c>
      <c r="D830">
        <v>100</v>
      </c>
      <c r="E830" t="s">
        <v>1</v>
      </c>
      <c r="F830">
        <v>0</v>
      </c>
      <c r="G830">
        <v>0</v>
      </c>
      <c r="H830" t="s">
        <v>13796</v>
      </c>
      <c r="I830" t="s">
        <v>834</v>
      </c>
      <c r="J830" t="s">
        <v>3537</v>
      </c>
    </row>
    <row r="831" spans="1:10" x14ac:dyDescent="0.35">
      <c r="A831" t="s">
        <v>0</v>
      </c>
      <c r="B831">
        <v>81</v>
      </c>
      <c r="C831">
        <v>253</v>
      </c>
      <c r="D831">
        <v>100</v>
      </c>
      <c r="E831" t="s">
        <v>1</v>
      </c>
      <c r="F831">
        <v>0</v>
      </c>
      <c r="G831">
        <v>0</v>
      </c>
      <c r="H831" t="s">
        <v>13796</v>
      </c>
      <c r="I831" t="s">
        <v>839</v>
      </c>
      <c r="J831" t="s">
        <v>3537</v>
      </c>
    </row>
    <row r="832" spans="1:10" x14ac:dyDescent="0.35">
      <c r="A832" t="s">
        <v>0</v>
      </c>
      <c r="B832">
        <v>4</v>
      </c>
      <c r="C832">
        <v>253</v>
      </c>
      <c r="D832">
        <v>98.8</v>
      </c>
      <c r="E832" t="s">
        <v>1</v>
      </c>
      <c r="F832">
        <v>0</v>
      </c>
      <c r="G832">
        <v>0</v>
      </c>
      <c r="H832" t="s">
        <v>13796</v>
      </c>
      <c r="I832" t="s">
        <v>840</v>
      </c>
      <c r="J832" t="s">
        <v>3458</v>
      </c>
    </row>
    <row r="833" spans="1:10" x14ac:dyDescent="0.35">
      <c r="A833" t="s">
        <v>0</v>
      </c>
      <c r="B833">
        <v>4</v>
      </c>
      <c r="C833">
        <v>253</v>
      </c>
      <c r="D833">
        <v>98.8</v>
      </c>
      <c r="E833" t="s">
        <v>1</v>
      </c>
      <c r="F833">
        <v>0</v>
      </c>
      <c r="G833">
        <v>0</v>
      </c>
      <c r="H833" t="s">
        <v>13796</v>
      </c>
      <c r="I833" t="s">
        <v>841</v>
      </c>
      <c r="J833" t="s">
        <v>3458</v>
      </c>
    </row>
    <row r="834" spans="1:10" x14ac:dyDescent="0.35">
      <c r="A834" t="s">
        <v>0</v>
      </c>
      <c r="B834">
        <v>4</v>
      </c>
      <c r="C834">
        <v>253</v>
      </c>
      <c r="D834">
        <v>98.8</v>
      </c>
      <c r="E834" t="s">
        <v>1</v>
      </c>
      <c r="F834">
        <v>0</v>
      </c>
      <c r="G834">
        <v>0</v>
      </c>
      <c r="H834" t="s">
        <v>13796</v>
      </c>
      <c r="I834" t="s">
        <v>843</v>
      </c>
      <c r="J834" t="s">
        <v>3458</v>
      </c>
    </row>
    <row r="835" spans="1:10" x14ac:dyDescent="0.35">
      <c r="A835" t="s">
        <v>0</v>
      </c>
      <c r="B835">
        <v>4</v>
      </c>
      <c r="C835">
        <v>253</v>
      </c>
      <c r="D835">
        <v>98.8</v>
      </c>
      <c r="E835" t="s">
        <v>1</v>
      </c>
      <c r="F835">
        <v>0</v>
      </c>
      <c r="G835">
        <v>0</v>
      </c>
      <c r="H835" t="s">
        <v>13796</v>
      </c>
      <c r="I835" t="s">
        <v>842</v>
      </c>
      <c r="J835" t="s">
        <v>3458</v>
      </c>
    </row>
    <row r="836" spans="1:10" x14ac:dyDescent="0.35">
      <c r="A836" t="s">
        <v>0</v>
      </c>
      <c r="B836">
        <v>4</v>
      </c>
      <c r="C836">
        <v>253</v>
      </c>
      <c r="D836">
        <v>98.8</v>
      </c>
      <c r="E836" t="s">
        <v>1</v>
      </c>
      <c r="F836">
        <v>0</v>
      </c>
      <c r="G836">
        <v>0</v>
      </c>
      <c r="H836" t="s">
        <v>13796</v>
      </c>
      <c r="I836" t="s">
        <v>844</v>
      </c>
      <c r="J836" t="s">
        <v>3458</v>
      </c>
    </row>
    <row r="837" spans="1:10" x14ac:dyDescent="0.35">
      <c r="A837" t="s">
        <v>0</v>
      </c>
      <c r="B837">
        <v>4</v>
      </c>
      <c r="C837">
        <v>253</v>
      </c>
      <c r="D837">
        <v>98.8</v>
      </c>
      <c r="E837" t="s">
        <v>1</v>
      </c>
      <c r="F837">
        <v>0</v>
      </c>
      <c r="G837">
        <v>0</v>
      </c>
      <c r="H837" t="s">
        <v>13796</v>
      </c>
      <c r="I837" t="s">
        <v>845</v>
      </c>
      <c r="J837" t="s">
        <v>3458</v>
      </c>
    </row>
    <row r="838" spans="1:10" x14ac:dyDescent="0.35">
      <c r="A838" t="s">
        <v>0</v>
      </c>
      <c r="B838">
        <v>81</v>
      </c>
      <c r="C838">
        <v>253</v>
      </c>
      <c r="D838">
        <v>100</v>
      </c>
      <c r="E838" t="s">
        <v>1</v>
      </c>
      <c r="F838">
        <v>0</v>
      </c>
      <c r="G838">
        <v>0</v>
      </c>
      <c r="H838" t="s">
        <v>13796</v>
      </c>
      <c r="I838" t="s">
        <v>838</v>
      </c>
      <c r="J838" t="s">
        <v>3537</v>
      </c>
    </row>
    <row r="839" spans="1:10" x14ac:dyDescent="0.35">
      <c r="A839" t="s">
        <v>0</v>
      </c>
      <c r="B839">
        <v>4</v>
      </c>
      <c r="C839">
        <v>253</v>
      </c>
      <c r="D839">
        <v>98.8</v>
      </c>
      <c r="E839" t="s">
        <v>1</v>
      </c>
      <c r="F839">
        <v>0</v>
      </c>
      <c r="G839">
        <v>0</v>
      </c>
      <c r="H839" t="s">
        <v>13796</v>
      </c>
      <c r="I839" t="s">
        <v>847</v>
      </c>
      <c r="J839" t="s">
        <v>3458</v>
      </c>
    </row>
    <row r="840" spans="1:10" x14ac:dyDescent="0.35">
      <c r="A840" t="s">
        <v>0</v>
      </c>
      <c r="B840">
        <v>47</v>
      </c>
      <c r="C840">
        <v>253</v>
      </c>
      <c r="D840">
        <v>100</v>
      </c>
      <c r="E840" t="s">
        <v>1</v>
      </c>
      <c r="F840">
        <v>0</v>
      </c>
      <c r="G840">
        <v>0</v>
      </c>
      <c r="H840" t="s">
        <v>13796</v>
      </c>
      <c r="I840" t="s">
        <v>846</v>
      </c>
      <c r="J840" t="s">
        <v>3499</v>
      </c>
    </row>
    <row r="841" spans="1:10" x14ac:dyDescent="0.35">
      <c r="A841" t="s">
        <v>0</v>
      </c>
      <c r="B841">
        <v>47</v>
      </c>
      <c r="C841">
        <v>253</v>
      </c>
      <c r="D841">
        <v>100</v>
      </c>
      <c r="E841" t="s">
        <v>1</v>
      </c>
      <c r="F841">
        <v>0</v>
      </c>
      <c r="G841">
        <v>0</v>
      </c>
      <c r="H841" t="s">
        <v>13796</v>
      </c>
      <c r="I841" t="s">
        <v>848</v>
      </c>
      <c r="J841" t="s">
        <v>3499</v>
      </c>
    </row>
    <row r="842" spans="1:10" x14ac:dyDescent="0.35">
      <c r="A842" t="s">
        <v>0</v>
      </c>
      <c r="B842">
        <v>47</v>
      </c>
      <c r="C842">
        <v>253</v>
      </c>
      <c r="D842">
        <v>100</v>
      </c>
      <c r="E842" t="s">
        <v>1</v>
      </c>
      <c r="F842">
        <v>0</v>
      </c>
      <c r="G842">
        <v>0</v>
      </c>
      <c r="H842" t="s">
        <v>13796</v>
      </c>
      <c r="I842" t="s">
        <v>849</v>
      </c>
      <c r="J842" t="s">
        <v>3499</v>
      </c>
    </row>
    <row r="843" spans="1:10" x14ac:dyDescent="0.35">
      <c r="A843" t="s">
        <v>0</v>
      </c>
      <c r="B843">
        <v>47</v>
      </c>
      <c r="C843">
        <v>253</v>
      </c>
      <c r="D843">
        <v>100</v>
      </c>
      <c r="E843" t="s">
        <v>1</v>
      </c>
      <c r="F843">
        <v>0</v>
      </c>
      <c r="G843">
        <v>0</v>
      </c>
      <c r="H843" t="s">
        <v>13796</v>
      </c>
      <c r="I843" t="s">
        <v>851</v>
      </c>
      <c r="J843" t="s">
        <v>3499</v>
      </c>
    </row>
    <row r="844" spans="1:10" x14ac:dyDescent="0.35">
      <c r="A844" t="s">
        <v>0</v>
      </c>
      <c r="B844">
        <v>47</v>
      </c>
      <c r="C844">
        <v>253</v>
      </c>
      <c r="D844">
        <v>100</v>
      </c>
      <c r="E844" t="s">
        <v>1</v>
      </c>
      <c r="F844">
        <v>0</v>
      </c>
      <c r="G844">
        <v>0</v>
      </c>
      <c r="H844" t="s">
        <v>13796</v>
      </c>
      <c r="I844" t="s">
        <v>850</v>
      </c>
      <c r="J844" t="s">
        <v>3499</v>
      </c>
    </row>
    <row r="845" spans="1:10" x14ac:dyDescent="0.35">
      <c r="A845" t="s">
        <v>0</v>
      </c>
      <c r="B845">
        <v>47</v>
      </c>
      <c r="C845">
        <v>253</v>
      </c>
      <c r="D845">
        <v>100</v>
      </c>
      <c r="E845" t="s">
        <v>1</v>
      </c>
      <c r="F845">
        <v>0</v>
      </c>
      <c r="G845">
        <v>0</v>
      </c>
      <c r="H845" t="s">
        <v>13796</v>
      </c>
      <c r="I845" t="s">
        <v>852</v>
      </c>
      <c r="J845" t="s">
        <v>3499</v>
      </c>
    </row>
    <row r="846" spans="1:10" x14ac:dyDescent="0.35">
      <c r="A846" t="s">
        <v>0</v>
      </c>
      <c r="B846">
        <v>47</v>
      </c>
      <c r="C846">
        <v>253</v>
      </c>
      <c r="D846">
        <v>100</v>
      </c>
      <c r="E846" t="s">
        <v>1</v>
      </c>
      <c r="F846">
        <v>0</v>
      </c>
      <c r="G846">
        <v>0</v>
      </c>
      <c r="H846" t="s">
        <v>13796</v>
      </c>
      <c r="I846" t="s">
        <v>853</v>
      </c>
      <c r="J846" t="s">
        <v>3499</v>
      </c>
    </row>
    <row r="847" spans="1:10" x14ac:dyDescent="0.35">
      <c r="A847" t="s">
        <v>0</v>
      </c>
      <c r="B847">
        <v>47</v>
      </c>
      <c r="C847">
        <v>253</v>
      </c>
      <c r="D847">
        <v>100</v>
      </c>
      <c r="E847" t="s">
        <v>1</v>
      </c>
      <c r="F847">
        <v>0</v>
      </c>
      <c r="G847">
        <v>0</v>
      </c>
      <c r="H847" t="s">
        <v>13796</v>
      </c>
      <c r="I847" t="s">
        <v>854</v>
      </c>
      <c r="J847" t="s">
        <v>3499</v>
      </c>
    </row>
    <row r="848" spans="1:10" x14ac:dyDescent="0.35">
      <c r="A848" t="s">
        <v>0</v>
      </c>
      <c r="B848">
        <v>47</v>
      </c>
      <c r="C848">
        <v>253</v>
      </c>
      <c r="D848">
        <v>100</v>
      </c>
      <c r="E848" t="s">
        <v>1</v>
      </c>
      <c r="F848">
        <v>0</v>
      </c>
      <c r="G848">
        <v>0</v>
      </c>
      <c r="H848" t="s">
        <v>13796</v>
      </c>
      <c r="I848" t="s">
        <v>857</v>
      </c>
      <c r="J848" t="s">
        <v>3499</v>
      </c>
    </row>
    <row r="849" spans="1:10" x14ac:dyDescent="0.35">
      <c r="A849" t="s">
        <v>0</v>
      </c>
      <c r="B849">
        <v>47</v>
      </c>
      <c r="C849">
        <v>253</v>
      </c>
      <c r="D849">
        <v>100</v>
      </c>
      <c r="E849" t="s">
        <v>1</v>
      </c>
      <c r="F849">
        <v>0</v>
      </c>
      <c r="G849">
        <v>0</v>
      </c>
      <c r="H849" t="s">
        <v>13796</v>
      </c>
      <c r="I849" t="s">
        <v>855</v>
      </c>
      <c r="J849" t="s">
        <v>3499</v>
      </c>
    </row>
    <row r="850" spans="1:10" x14ac:dyDescent="0.35">
      <c r="A850" t="s">
        <v>0</v>
      </c>
      <c r="B850">
        <v>47</v>
      </c>
      <c r="C850">
        <v>253</v>
      </c>
      <c r="D850">
        <v>100</v>
      </c>
      <c r="E850" t="s">
        <v>1</v>
      </c>
      <c r="F850">
        <v>0</v>
      </c>
      <c r="G850">
        <v>0</v>
      </c>
      <c r="H850" t="s">
        <v>13796</v>
      </c>
      <c r="I850" t="s">
        <v>856</v>
      </c>
      <c r="J850" t="s">
        <v>3499</v>
      </c>
    </row>
    <row r="851" spans="1:10" x14ac:dyDescent="0.35">
      <c r="A851" t="s">
        <v>0</v>
      </c>
      <c r="B851">
        <v>47</v>
      </c>
      <c r="C851">
        <v>253</v>
      </c>
      <c r="D851">
        <v>100</v>
      </c>
      <c r="E851" t="s">
        <v>1</v>
      </c>
      <c r="F851">
        <v>0</v>
      </c>
      <c r="G851">
        <v>0</v>
      </c>
      <c r="H851" t="s">
        <v>13796</v>
      </c>
      <c r="I851" t="s">
        <v>858</v>
      </c>
      <c r="J851" t="s">
        <v>3499</v>
      </c>
    </row>
    <row r="852" spans="1:10" x14ac:dyDescent="0.35">
      <c r="A852" t="s">
        <v>0</v>
      </c>
      <c r="B852">
        <v>47</v>
      </c>
      <c r="C852">
        <v>253</v>
      </c>
      <c r="D852">
        <v>100</v>
      </c>
      <c r="E852" t="s">
        <v>1</v>
      </c>
      <c r="F852">
        <v>0</v>
      </c>
      <c r="G852">
        <v>0</v>
      </c>
      <c r="H852" t="s">
        <v>13796</v>
      </c>
      <c r="I852" t="s">
        <v>859</v>
      </c>
      <c r="J852" t="s">
        <v>3499</v>
      </c>
    </row>
    <row r="853" spans="1:10" x14ac:dyDescent="0.35">
      <c r="A853" t="s">
        <v>0</v>
      </c>
      <c r="B853">
        <v>47</v>
      </c>
      <c r="C853">
        <v>253</v>
      </c>
      <c r="D853">
        <v>100</v>
      </c>
      <c r="E853" t="s">
        <v>1</v>
      </c>
      <c r="F853">
        <v>0</v>
      </c>
      <c r="G853">
        <v>0</v>
      </c>
      <c r="H853" t="s">
        <v>13796</v>
      </c>
      <c r="I853" t="s">
        <v>860</v>
      </c>
      <c r="J853" t="s">
        <v>3499</v>
      </c>
    </row>
    <row r="854" spans="1:10" x14ac:dyDescent="0.35">
      <c r="A854" t="s">
        <v>0</v>
      </c>
      <c r="B854">
        <v>47</v>
      </c>
      <c r="C854">
        <v>253</v>
      </c>
      <c r="D854">
        <v>100</v>
      </c>
      <c r="E854" t="s">
        <v>1</v>
      </c>
      <c r="F854">
        <v>0</v>
      </c>
      <c r="G854">
        <v>0</v>
      </c>
      <c r="H854" t="s">
        <v>13796</v>
      </c>
      <c r="I854" t="s">
        <v>861</v>
      </c>
      <c r="J854" t="s">
        <v>3499</v>
      </c>
    </row>
    <row r="855" spans="1:10" x14ac:dyDescent="0.35">
      <c r="A855" t="s">
        <v>0</v>
      </c>
      <c r="B855">
        <v>47</v>
      </c>
      <c r="C855">
        <v>253</v>
      </c>
      <c r="D855">
        <v>100</v>
      </c>
      <c r="E855" t="s">
        <v>1</v>
      </c>
      <c r="F855">
        <v>0</v>
      </c>
      <c r="G855">
        <v>0</v>
      </c>
      <c r="H855" t="s">
        <v>13796</v>
      </c>
      <c r="I855" t="s">
        <v>862</v>
      </c>
      <c r="J855" t="s">
        <v>3499</v>
      </c>
    </row>
    <row r="856" spans="1:10" x14ac:dyDescent="0.35">
      <c r="A856" t="s">
        <v>0</v>
      </c>
      <c r="B856">
        <v>47</v>
      </c>
      <c r="C856">
        <v>253</v>
      </c>
      <c r="D856">
        <v>100</v>
      </c>
      <c r="E856" t="s">
        <v>1</v>
      </c>
      <c r="F856">
        <v>0</v>
      </c>
      <c r="G856">
        <v>0</v>
      </c>
      <c r="H856" t="s">
        <v>13796</v>
      </c>
      <c r="I856" t="s">
        <v>863</v>
      </c>
      <c r="J856" t="s">
        <v>3499</v>
      </c>
    </row>
    <row r="857" spans="1:10" x14ac:dyDescent="0.35">
      <c r="A857" t="s">
        <v>0</v>
      </c>
      <c r="B857">
        <v>47</v>
      </c>
      <c r="C857">
        <v>253</v>
      </c>
      <c r="D857">
        <v>100</v>
      </c>
      <c r="E857" t="s">
        <v>1</v>
      </c>
      <c r="F857">
        <v>0</v>
      </c>
      <c r="G857">
        <v>0</v>
      </c>
      <c r="H857" t="s">
        <v>13796</v>
      </c>
      <c r="I857" t="s">
        <v>864</v>
      </c>
      <c r="J857" t="s">
        <v>3499</v>
      </c>
    </row>
    <row r="858" spans="1:10" x14ac:dyDescent="0.35">
      <c r="A858" t="s">
        <v>0</v>
      </c>
      <c r="B858">
        <v>47</v>
      </c>
      <c r="C858">
        <v>253</v>
      </c>
      <c r="D858">
        <v>100</v>
      </c>
      <c r="E858" t="s">
        <v>1</v>
      </c>
      <c r="F858">
        <v>0</v>
      </c>
      <c r="G858">
        <v>0</v>
      </c>
      <c r="H858" t="s">
        <v>13796</v>
      </c>
      <c r="I858" t="s">
        <v>865</v>
      </c>
      <c r="J858" t="s">
        <v>3499</v>
      </c>
    </row>
    <row r="859" spans="1:10" x14ac:dyDescent="0.35">
      <c r="A859" t="s">
        <v>0</v>
      </c>
      <c r="B859">
        <v>47</v>
      </c>
      <c r="C859">
        <v>253</v>
      </c>
      <c r="D859">
        <v>100</v>
      </c>
      <c r="E859" t="s">
        <v>1</v>
      </c>
      <c r="F859">
        <v>0</v>
      </c>
      <c r="G859">
        <v>0</v>
      </c>
      <c r="H859" t="s">
        <v>13796</v>
      </c>
      <c r="I859" t="s">
        <v>866</v>
      </c>
      <c r="J859" t="s">
        <v>3499</v>
      </c>
    </row>
    <row r="860" spans="1:10" x14ac:dyDescent="0.35">
      <c r="A860" t="s">
        <v>0</v>
      </c>
      <c r="B860">
        <v>47</v>
      </c>
      <c r="C860">
        <v>253</v>
      </c>
      <c r="D860">
        <v>100</v>
      </c>
      <c r="E860" t="s">
        <v>1</v>
      </c>
      <c r="F860">
        <v>0</v>
      </c>
      <c r="G860">
        <v>0</v>
      </c>
      <c r="H860" t="s">
        <v>13796</v>
      </c>
      <c r="I860" t="s">
        <v>867</v>
      </c>
      <c r="J860" t="s">
        <v>3499</v>
      </c>
    </row>
    <row r="861" spans="1:10" x14ac:dyDescent="0.35">
      <c r="A861" t="s">
        <v>0</v>
      </c>
      <c r="B861">
        <v>47</v>
      </c>
      <c r="C861">
        <v>253</v>
      </c>
      <c r="D861">
        <v>100</v>
      </c>
      <c r="E861" t="s">
        <v>1</v>
      </c>
      <c r="F861">
        <v>0</v>
      </c>
      <c r="G861">
        <v>0</v>
      </c>
      <c r="H861" t="s">
        <v>13796</v>
      </c>
      <c r="I861" t="s">
        <v>868</v>
      </c>
      <c r="J861" t="s">
        <v>3499</v>
      </c>
    </row>
    <row r="862" spans="1:10" x14ac:dyDescent="0.35">
      <c r="A862" t="s">
        <v>0</v>
      </c>
      <c r="B862">
        <v>47</v>
      </c>
      <c r="C862">
        <v>253</v>
      </c>
      <c r="D862">
        <v>100</v>
      </c>
      <c r="E862" t="s">
        <v>1</v>
      </c>
      <c r="F862">
        <v>0</v>
      </c>
      <c r="G862">
        <v>0</v>
      </c>
      <c r="H862" t="s">
        <v>13796</v>
      </c>
      <c r="I862" t="s">
        <v>869</v>
      </c>
      <c r="J862" t="s">
        <v>3499</v>
      </c>
    </row>
    <row r="863" spans="1:10" x14ac:dyDescent="0.35">
      <c r="A863" t="s">
        <v>0</v>
      </c>
      <c r="B863">
        <v>47</v>
      </c>
      <c r="C863">
        <v>253</v>
      </c>
      <c r="D863">
        <v>100</v>
      </c>
      <c r="E863" t="s">
        <v>1</v>
      </c>
      <c r="F863">
        <v>0</v>
      </c>
      <c r="G863">
        <v>0</v>
      </c>
      <c r="H863" t="s">
        <v>13796</v>
      </c>
      <c r="I863" t="s">
        <v>870</v>
      </c>
      <c r="J863" t="s">
        <v>3499</v>
      </c>
    </row>
    <row r="864" spans="1:10" x14ac:dyDescent="0.35">
      <c r="A864" t="s">
        <v>0</v>
      </c>
      <c r="B864">
        <v>47</v>
      </c>
      <c r="C864">
        <v>253</v>
      </c>
      <c r="D864">
        <v>100</v>
      </c>
      <c r="E864" t="s">
        <v>1</v>
      </c>
      <c r="F864">
        <v>0</v>
      </c>
      <c r="G864">
        <v>0</v>
      </c>
      <c r="H864" t="s">
        <v>13796</v>
      </c>
      <c r="I864" t="s">
        <v>871</v>
      </c>
      <c r="J864" t="s">
        <v>3499</v>
      </c>
    </row>
    <row r="865" spans="1:10" x14ac:dyDescent="0.35">
      <c r="A865" t="s">
        <v>0</v>
      </c>
      <c r="B865">
        <v>47</v>
      </c>
      <c r="C865">
        <v>253</v>
      </c>
      <c r="D865">
        <v>100</v>
      </c>
      <c r="E865" t="s">
        <v>1</v>
      </c>
      <c r="F865">
        <v>0</v>
      </c>
      <c r="G865">
        <v>0</v>
      </c>
      <c r="H865" t="s">
        <v>13796</v>
      </c>
      <c r="I865" t="s">
        <v>872</v>
      </c>
      <c r="J865" t="s">
        <v>3499</v>
      </c>
    </row>
    <row r="866" spans="1:10" x14ac:dyDescent="0.35">
      <c r="A866" t="s">
        <v>0</v>
      </c>
      <c r="B866">
        <v>47</v>
      </c>
      <c r="C866">
        <v>253</v>
      </c>
      <c r="D866">
        <v>100</v>
      </c>
      <c r="E866" t="s">
        <v>1</v>
      </c>
      <c r="F866">
        <v>0</v>
      </c>
      <c r="G866">
        <v>0</v>
      </c>
      <c r="H866" t="s">
        <v>13796</v>
      </c>
      <c r="I866" t="s">
        <v>873</v>
      </c>
      <c r="J866" t="s">
        <v>3499</v>
      </c>
    </row>
    <row r="867" spans="1:10" x14ac:dyDescent="0.35">
      <c r="A867" t="s">
        <v>0</v>
      </c>
      <c r="B867">
        <v>47</v>
      </c>
      <c r="C867">
        <v>253</v>
      </c>
      <c r="D867">
        <v>100</v>
      </c>
      <c r="E867" t="s">
        <v>1</v>
      </c>
      <c r="F867">
        <v>0</v>
      </c>
      <c r="G867">
        <v>0</v>
      </c>
      <c r="H867" t="s">
        <v>13796</v>
      </c>
      <c r="I867" t="s">
        <v>874</v>
      </c>
      <c r="J867" t="s">
        <v>3499</v>
      </c>
    </row>
    <row r="868" spans="1:10" x14ac:dyDescent="0.35">
      <c r="A868" t="s">
        <v>0</v>
      </c>
      <c r="B868">
        <v>47</v>
      </c>
      <c r="C868">
        <v>253</v>
      </c>
      <c r="D868">
        <v>100</v>
      </c>
      <c r="E868" t="s">
        <v>1</v>
      </c>
      <c r="F868">
        <v>0</v>
      </c>
      <c r="G868">
        <v>0</v>
      </c>
      <c r="H868" t="s">
        <v>13796</v>
      </c>
      <c r="I868" t="s">
        <v>875</v>
      </c>
      <c r="J868" t="s">
        <v>3499</v>
      </c>
    </row>
    <row r="869" spans="1:10" x14ac:dyDescent="0.35">
      <c r="A869" t="s">
        <v>0</v>
      </c>
      <c r="B869">
        <v>47</v>
      </c>
      <c r="C869">
        <v>253</v>
      </c>
      <c r="D869">
        <v>100</v>
      </c>
      <c r="E869" t="s">
        <v>1</v>
      </c>
      <c r="F869">
        <v>0</v>
      </c>
      <c r="G869">
        <v>0</v>
      </c>
      <c r="H869" t="s">
        <v>13796</v>
      </c>
      <c r="I869" t="s">
        <v>876</v>
      </c>
      <c r="J869" t="s">
        <v>3499</v>
      </c>
    </row>
    <row r="870" spans="1:10" x14ac:dyDescent="0.35">
      <c r="A870" t="s">
        <v>0</v>
      </c>
      <c r="B870">
        <v>47</v>
      </c>
      <c r="C870">
        <v>253</v>
      </c>
      <c r="D870">
        <v>100</v>
      </c>
      <c r="E870" t="s">
        <v>1</v>
      </c>
      <c r="F870">
        <v>0</v>
      </c>
      <c r="G870">
        <v>0</v>
      </c>
      <c r="H870" t="s">
        <v>13796</v>
      </c>
      <c r="I870" t="s">
        <v>877</v>
      </c>
      <c r="J870" t="s">
        <v>3499</v>
      </c>
    </row>
    <row r="871" spans="1:10" x14ac:dyDescent="0.35">
      <c r="A871" t="s">
        <v>0</v>
      </c>
      <c r="B871">
        <v>47</v>
      </c>
      <c r="C871">
        <v>253</v>
      </c>
      <c r="D871">
        <v>100</v>
      </c>
      <c r="E871" t="s">
        <v>1</v>
      </c>
      <c r="F871">
        <v>0</v>
      </c>
      <c r="G871">
        <v>0</v>
      </c>
      <c r="H871" t="s">
        <v>13796</v>
      </c>
      <c r="I871" t="s">
        <v>878</v>
      </c>
      <c r="J871" t="s">
        <v>3499</v>
      </c>
    </row>
    <row r="872" spans="1:10" x14ac:dyDescent="0.35">
      <c r="A872" t="s">
        <v>0</v>
      </c>
      <c r="B872">
        <v>47</v>
      </c>
      <c r="C872">
        <v>253</v>
      </c>
      <c r="D872">
        <v>100</v>
      </c>
      <c r="E872" t="s">
        <v>1</v>
      </c>
      <c r="F872">
        <v>0</v>
      </c>
      <c r="G872">
        <v>0</v>
      </c>
      <c r="H872" t="s">
        <v>13796</v>
      </c>
      <c r="I872" t="s">
        <v>879</v>
      </c>
      <c r="J872" t="s">
        <v>3499</v>
      </c>
    </row>
    <row r="873" spans="1:10" x14ac:dyDescent="0.35">
      <c r="A873" t="s">
        <v>0</v>
      </c>
      <c r="B873">
        <v>47</v>
      </c>
      <c r="C873">
        <v>253</v>
      </c>
      <c r="D873">
        <v>100</v>
      </c>
      <c r="E873" t="s">
        <v>1</v>
      </c>
      <c r="F873">
        <v>0</v>
      </c>
      <c r="G873">
        <v>0</v>
      </c>
      <c r="H873" t="s">
        <v>13796</v>
      </c>
      <c r="I873" t="s">
        <v>880</v>
      </c>
      <c r="J873" t="s">
        <v>3499</v>
      </c>
    </row>
    <row r="874" spans="1:10" x14ac:dyDescent="0.35">
      <c r="A874" t="s">
        <v>0</v>
      </c>
      <c r="B874">
        <v>47</v>
      </c>
      <c r="C874">
        <v>253</v>
      </c>
      <c r="D874">
        <v>100</v>
      </c>
      <c r="E874" t="s">
        <v>1</v>
      </c>
      <c r="F874">
        <v>0</v>
      </c>
      <c r="G874">
        <v>0</v>
      </c>
      <c r="H874" t="s">
        <v>13796</v>
      </c>
      <c r="I874" t="s">
        <v>881</v>
      </c>
      <c r="J874" t="s">
        <v>3499</v>
      </c>
    </row>
    <row r="875" spans="1:10" x14ac:dyDescent="0.35">
      <c r="A875" t="s">
        <v>0</v>
      </c>
      <c r="B875">
        <v>47</v>
      </c>
      <c r="C875">
        <v>253</v>
      </c>
      <c r="D875">
        <v>100</v>
      </c>
      <c r="E875" t="s">
        <v>1</v>
      </c>
      <c r="F875">
        <v>0</v>
      </c>
      <c r="G875">
        <v>0</v>
      </c>
      <c r="H875" t="s">
        <v>13796</v>
      </c>
      <c r="I875" t="s">
        <v>882</v>
      </c>
      <c r="J875" t="s">
        <v>3499</v>
      </c>
    </row>
    <row r="876" spans="1:10" x14ac:dyDescent="0.35">
      <c r="A876" t="s">
        <v>0</v>
      </c>
      <c r="B876">
        <v>47</v>
      </c>
      <c r="C876">
        <v>253</v>
      </c>
      <c r="D876">
        <v>100</v>
      </c>
      <c r="E876" t="s">
        <v>1</v>
      </c>
      <c r="F876">
        <v>0</v>
      </c>
      <c r="G876">
        <v>0</v>
      </c>
      <c r="H876" t="s">
        <v>13796</v>
      </c>
      <c r="I876" t="s">
        <v>884</v>
      </c>
      <c r="J876" t="s">
        <v>3499</v>
      </c>
    </row>
    <row r="877" spans="1:10" x14ac:dyDescent="0.35">
      <c r="A877" t="s">
        <v>0</v>
      </c>
      <c r="B877">
        <v>47</v>
      </c>
      <c r="C877">
        <v>253</v>
      </c>
      <c r="D877">
        <v>100</v>
      </c>
      <c r="E877" t="s">
        <v>1</v>
      </c>
      <c r="F877">
        <v>0</v>
      </c>
      <c r="G877">
        <v>0</v>
      </c>
      <c r="H877" t="s">
        <v>13796</v>
      </c>
      <c r="I877" t="s">
        <v>883</v>
      </c>
      <c r="J877" t="s">
        <v>3499</v>
      </c>
    </row>
    <row r="878" spans="1:10" x14ac:dyDescent="0.35">
      <c r="A878" t="s">
        <v>0</v>
      </c>
      <c r="B878">
        <v>47</v>
      </c>
      <c r="C878">
        <v>253</v>
      </c>
      <c r="D878">
        <v>100</v>
      </c>
      <c r="E878" t="s">
        <v>1</v>
      </c>
      <c r="F878">
        <v>0</v>
      </c>
      <c r="G878">
        <v>0</v>
      </c>
      <c r="H878" t="s">
        <v>13796</v>
      </c>
      <c r="I878" t="s">
        <v>885</v>
      </c>
      <c r="J878" t="s">
        <v>3499</v>
      </c>
    </row>
    <row r="879" spans="1:10" x14ac:dyDescent="0.35">
      <c r="A879" t="s">
        <v>0</v>
      </c>
      <c r="B879">
        <v>47</v>
      </c>
      <c r="C879">
        <v>253</v>
      </c>
      <c r="D879">
        <v>100</v>
      </c>
      <c r="E879" t="s">
        <v>1</v>
      </c>
      <c r="F879">
        <v>0</v>
      </c>
      <c r="G879">
        <v>0</v>
      </c>
      <c r="H879" t="s">
        <v>13796</v>
      </c>
      <c r="I879" t="s">
        <v>886</v>
      </c>
      <c r="J879" t="s">
        <v>3499</v>
      </c>
    </row>
    <row r="880" spans="1:10" x14ac:dyDescent="0.35">
      <c r="A880" t="s">
        <v>0</v>
      </c>
      <c r="B880">
        <v>47</v>
      </c>
      <c r="C880">
        <v>253</v>
      </c>
      <c r="D880">
        <v>100</v>
      </c>
      <c r="E880" t="s">
        <v>1</v>
      </c>
      <c r="F880">
        <v>0</v>
      </c>
      <c r="G880">
        <v>0</v>
      </c>
      <c r="H880" t="s">
        <v>13796</v>
      </c>
      <c r="I880" t="s">
        <v>888</v>
      </c>
      <c r="J880" t="s">
        <v>3499</v>
      </c>
    </row>
    <row r="881" spans="1:10" x14ac:dyDescent="0.35">
      <c r="A881" t="s">
        <v>0</v>
      </c>
      <c r="B881">
        <v>47</v>
      </c>
      <c r="C881">
        <v>253</v>
      </c>
      <c r="D881">
        <v>100</v>
      </c>
      <c r="E881" t="s">
        <v>1</v>
      </c>
      <c r="F881">
        <v>0</v>
      </c>
      <c r="G881">
        <v>0</v>
      </c>
      <c r="H881" t="s">
        <v>13796</v>
      </c>
      <c r="I881" t="s">
        <v>887</v>
      </c>
      <c r="J881" t="s">
        <v>3499</v>
      </c>
    </row>
    <row r="882" spans="1:10" x14ac:dyDescent="0.35">
      <c r="A882" t="s">
        <v>0</v>
      </c>
      <c r="B882">
        <v>34</v>
      </c>
      <c r="C882">
        <v>253</v>
      </c>
      <c r="D882">
        <v>100</v>
      </c>
      <c r="E882" t="s">
        <v>1</v>
      </c>
      <c r="F882">
        <v>0</v>
      </c>
      <c r="G882">
        <v>0</v>
      </c>
      <c r="H882" t="s">
        <v>13796</v>
      </c>
      <c r="I882" t="s">
        <v>890</v>
      </c>
      <c r="J882" t="s">
        <v>3486</v>
      </c>
    </row>
    <row r="883" spans="1:10" x14ac:dyDescent="0.35">
      <c r="A883" t="s">
        <v>0</v>
      </c>
      <c r="B883">
        <v>34</v>
      </c>
      <c r="C883">
        <v>253</v>
      </c>
      <c r="D883">
        <v>100</v>
      </c>
      <c r="E883" t="s">
        <v>1</v>
      </c>
      <c r="F883">
        <v>0</v>
      </c>
      <c r="G883">
        <v>0</v>
      </c>
      <c r="H883" t="s">
        <v>13796</v>
      </c>
      <c r="I883" t="s">
        <v>889</v>
      </c>
      <c r="J883" t="s">
        <v>3486</v>
      </c>
    </row>
    <row r="884" spans="1:10" x14ac:dyDescent="0.35">
      <c r="A884" t="s">
        <v>0</v>
      </c>
      <c r="B884">
        <v>34</v>
      </c>
      <c r="C884">
        <v>253</v>
      </c>
      <c r="D884">
        <v>100</v>
      </c>
      <c r="E884" t="s">
        <v>1</v>
      </c>
      <c r="F884">
        <v>0</v>
      </c>
      <c r="G884">
        <v>0</v>
      </c>
      <c r="H884" t="s">
        <v>13796</v>
      </c>
      <c r="I884" t="s">
        <v>892</v>
      </c>
      <c r="J884" t="s">
        <v>3486</v>
      </c>
    </row>
    <row r="885" spans="1:10" x14ac:dyDescent="0.35">
      <c r="A885" t="s">
        <v>0</v>
      </c>
      <c r="B885">
        <v>34</v>
      </c>
      <c r="C885">
        <v>253</v>
      </c>
      <c r="D885">
        <v>100</v>
      </c>
      <c r="E885" t="s">
        <v>1</v>
      </c>
      <c r="F885">
        <v>0</v>
      </c>
      <c r="G885">
        <v>0</v>
      </c>
      <c r="H885" t="s">
        <v>13796</v>
      </c>
      <c r="I885" t="s">
        <v>891</v>
      </c>
      <c r="J885" t="s">
        <v>3486</v>
      </c>
    </row>
    <row r="886" spans="1:10" x14ac:dyDescent="0.35">
      <c r="A886" t="s">
        <v>0</v>
      </c>
      <c r="B886">
        <v>34</v>
      </c>
      <c r="C886">
        <v>253</v>
      </c>
      <c r="D886">
        <v>100</v>
      </c>
      <c r="E886" t="s">
        <v>1</v>
      </c>
      <c r="F886">
        <v>0</v>
      </c>
      <c r="G886">
        <v>0</v>
      </c>
      <c r="H886" t="s">
        <v>13796</v>
      </c>
      <c r="I886" t="s">
        <v>895</v>
      </c>
      <c r="J886" t="s">
        <v>3486</v>
      </c>
    </row>
    <row r="887" spans="1:10" x14ac:dyDescent="0.35">
      <c r="A887" t="s">
        <v>0</v>
      </c>
      <c r="B887">
        <v>34</v>
      </c>
      <c r="C887">
        <v>253</v>
      </c>
      <c r="D887">
        <v>100</v>
      </c>
      <c r="E887" t="s">
        <v>1</v>
      </c>
      <c r="F887">
        <v>0</v>
      </c>
      <c r="G887">
        <v>0</v>
      </c>
      <c r="H887" t="s">
        <v>13796</v>
      </c>
      <c r="I887" t="s">
        <v>893</v>
      </c>
      <c r="J887" t="s">
        <v>3486</v>
      </c>
    </row>
    <row r="888" spans="1:10" x14ac:dyDescent="0.35">
      <c r="A888" t="s">
        <v>0</v>
      </c>
      <c r="B888">
        <v>34</v>
      </c>
      <c r="C888">
        <v>253</v>
      </c>
      <c r="D888">
        <v>100</v>
      </c>
      <c r="E888" t="s">
        <v>1</v>
      </c>
      <c r="F888">
        <v>0</v>
      </c>
      <c r="G888">
        <v>0</v>
      </c>
      <c r="H888" t="s">
        <v>13796</v>
      </c>
      <c r="I888" t="s">
        <v>894</v>
      </c>
      <c r="J888" t="s">
        <v>3486</v>
      </c>
    </row>
    <row r="889" spans="1:10" x14ac:dyDescent="0.35">
      <c r="A889" t="s">
        <v>0</v>
      </c>
      <c r="B889">
        <v>34</v>
      </c>
      <c r="C889">
        <v>253</v>
      </c>
      <c r="D889">
        <v>100</v>
      </c>
      <c r="E889" t="s">
        <v>1</v>
      </c>
      <c r="F889">
        <v>0</v>
      </c>
      <c r="G889">
        <v>0</v>
      </c>
      <c r="H889" t="s">
        <v>13796</v>
      </c>
      <c r="I889" t="s">
        <v>896</v>
      </c>
      <c r="J889" t="s">
        <v>3486</v>
      </c>
    </row>
    <row r="890" spans="1:10" x14ac:dyDescent="0.35">
      <c r="A890" t="s">
        <v>0</v>
      </c>
      <c r="B890">
        <v>34</v>
      </c>
      <c r="C890">
        <v>253</v>
      </c>
      <c r="D890">
        <v>100</v>
      </c>
      <c r="E890" t="s">
        <v>1</v>
      </c>
      <c r="F890">
        <v>0</v>
      </c>
      <c r="G890">
        <v>0</v>
      </c>
      <c r="H890" t="s">
        <v>13796</v>
      </c>
      <c r="I890" t="s">
        <v>898</v>
      </c>
      <c r="J890" t="s">
        <v>3486</v>
      </c>
    </row>
    <row r="891" spans="1:10" x14ac:dyDescent="0.35">
      <c r="A891" t="s">
        <v>0</v>
      </c>
      <c r="B891">
        <v>34</v>
      </c>
      <c r="C891">
        <v>253</v>
      </c>
      <c r="D891">
        <v>100</v>
      </c>
      <c r="E891" t="s">
        <v>1</v>
      </c>
      <c r="F891">
        <v>0</v>
      </c>
      <c r="G891">
        <v>0</v>
      </c>
      <c r="H891" t="s">
        <v>13796</v>
      </c>
      <c r="I891" t="s">
        <v>897</v>
      </c>
      <c r="J891" t="s">
        <v>3486</v>
      </c>
    </row>
    <row r="892" spans="1:10" x14ac:dyDescent="0.35">
      <c r="A892" t="s">
        <v>0</v>
      </c>
      <c r="B892">
        <v>34</v>
      </c>
      <c r="C892">
        <v>253</v>
      </c>
      <c r="D892">
        <v>100</v>
      </c>
      <c r="E892" t="s">
        <v>1</v>
      </c>
      <c r="F892">
        <v>0</v>
      </c>
      <c r="G892">
        <v>0</v>
      </c>
      <c r="H892" t="s">
        <v>13796</v>
      </c>
      <c r="I892" t="s">
        <v>900</v>
      </c>
      <c r="J892" t="s">
        <v>3486</v>
      </c>
    </row>
    <row r="893" spans="1:10" x14ac:dyDescent="0.35">
      <c r="A893" t="s">
        <v>0</v>
      </c>
      <c r="B893">
        <v>34</v>
      </c>
      <c r="C893">
        <v>253</v>
      </c>
      <c r="D893">
        <v>100</v>
      </c>
      <c r="E893" t="s">
        <v>1</v>
      </c>
      <c r="F893">
        <v>0</v>
      </c>
      <c r="G893">
        <v>0</v>
      </c>
      <c r="H893" t="s">
        <v>13796</v>
      </c>
      <c r="I893" t="s">
        <v>899</v>
      </c>
      <c r="J893" t="s">
        <v>3486</v>
      </c>
    </row>
    <row r="894" spans="1:10" x14ac:dyDescent="0.35">
      <c r="A894" t="s">
        <v>0</v>
      </c>
      <c r="B894">
        <v>106</v>
      </c>
      <c r="C894">
        <v>253</v>
      </c>
      <c r="D894">
        <v>100</v>
      </c>
      <c r="E894" t="s">
        <v>1</v>
      </c>
      <c r="F894">
        <v>0</v>
      </c>
      <c r="G894">
        <v>0</v>
      </c>
      <c r="H894" t="s">
        <v>13796</v>
      </c>
      <c r="I894" t="s">
        <v>902</v>
      </c>
      <c r="J894" t="s">
        <v>3571</v>
      </c>
    </row>
    <row r="895" spans="1:10" x14ac:dyDescent="0.35">
      <c r="A895" t="s">
        <v>0</v>
      </c>
      <c r="B895">
        <v>106</v>
      </c>
      <c r="C895">
        <v>253</v>
      </c>
      <c r="D895">
        <v>100</v>
      </c>
      <c r="E895" t="s">
        <v>1</v>
      </c>
      <c r="F895">
        <v>0</v>
      </c>
      <c r="G895">
        <v>0</v>
      </c>
      <c r="H895" t="s">
        <v>13796</v>
      </c>
      <c r="I895" t="s">
        <v>901</v>
      </c>
      <c r="J895" t="s">
        <v>3571</v>
      </c>
    </row>
    <row r="896" spans="1:10" x14ac:dyDescent="0.35">
      <c r="A896" t="s">
        <v>0</v>
      </c>
      <c r="B896">
        <v>106</v>
      </c>
      <c r="C896">
        <v>253</v>
      </c>
      <c r="D896">
        <v>100</v>
      </c>
      <c r="E896" t="s">
        <v>1</v>
      </c>
      <c r="F896">
        <v>0</v>
      </c>
      <c r="G896">
        <v>0</v>
      </c>
      <c r="H896" t="s">
        <v>13796</v>
      </c>
      <c r="I896" t="s">
        <v>904</v>
      </c>
      <c r="J896" t="s">
        <v>3571</v>
      </c>
    </row>
    <row r="897" spans="1:10" x14ac:dyDescent="0.35">
      <c r="A897" t="s">
        <v>0</v>
      </c>
      <c r="B897">
        <v>106</v>
      </c>
      <c r="C897">
        <v>253</v>
      </c>
      <c r="D897">
        <v>100</v>
      </c>
      <c r="E897" t="s">
        <v>1</v>
      </c>
      <c r="F897">
        <v>0</v>
      </c>
      <c r="G897">
        <v>0</v>
      </c>
      <c r="H897" t="s">
        <v>13796</v>
      </c>
      <c r="I897" t="s">
        <v>903</v>
      </c>
      <c r="J897" t="s">
        <v>3571</v>
      </c>
    </row>
    <row r="898" spans="1:10" x14ac:dyDescent="0.35">
      <c r="A898" t="s">
        <v>0</v>
      </c>
      <c r="B898">
        <v>106</v>
      </c>
      <c r="C898">
        <v>253</v>
      </c>
      <c r="D898">
        <v>100</v>
      </c>
      <c r="E898" t="s">
        <v>1</v>
      </c>
      <c r="F898">
        <v>0</v>
      </c>
      <c r="G898">
        <v>0</v>
      </c>
      <c r="H898" t="s">
        <v>13796</v>
      </c>
      <c r="I898" t="s">
        <v>905</v>
      </c>
      <c r="J898" t="s">
        <v>3571</v>
      </c>
    </row>
    <row r="899" spans="1:10" x14ac:dyDescent="0.35">
      <c r="A899" t="s">
        <v>0</v>
      </c>
      <c r="B899">
        <v>106</v>
      </c>
      <c r="C899">
        <v>253</v>
      </c>
      <c r="D899">
        <v>100</v>
      </c>
      <c r="E899" t="s">
        <v>1</v>
      </c>
      <c r="F899">
        <v>0</v>
      </c>
      <c r="G899">
        <v>0</v>
      </c>
      <c r="H899" t="s">
        <v>13796</v>
      </c>
      <c r="I899" t="s">
        <v>906</v>
      </c>
      <c r="J899" t="s">
        <v>3571</v>
      </c>
    </row>
    <row r="900" spans="1:10" x14ac:dyDescent="0.35">
      <c r="A900" t="s">
        <v>0</v>
      </c>
      <c r="B900">
        <v>106</v>
      </c>
      <c r="C900">
        <v>253</v>
      </c>
      <c r="D900">
        <v>100</v>
      </c>
      <c r="E900" t="s">
        <v>1</v>
      </c>
      <c r="F900">
        <v>0</v>
      </c>
      <c r="G900">
        <v>0</v>
      </c>
      <c r="H900" t="s">
        <v>13796</v>
      </c>
      <c r="I900" t="s">
        <v>908</v>
      </c>
      <c r="J900" t="s">
        <v>3571</v>
      </c>
    </row>
    <row r="901" spans="1:10" x14ac:dyDescent="0.35">
      <c r="A901" t="s">
        <v>0</v>
      </c>
      <c r="B901">
        <v>106</v>
      </c>
      <c r="C901">
        <v>253</v>
      </c>
      <c r="D901">
        <v>100</v>
      </c>
      <c r="E901" t="s">
        <v>1</v>
      </c>
      <c r="F901">
        <v>0</v>
      </c>
      <c r="G901">
        <v>0</v>
      </c>
      <c r="H901" t="s">
        <v>13796</v>
      </c>
      <c r="I901" t="s">
        <v>907</v>
      </c>
      <c r="J901" t="s">
        <v>3571</v>
      </c>
    </row>
    <row r="902" spans="1:10" x14ac:dyDescent="0.35">
      <c r="A902" t="s">
        <v>0</v>
      </c>
      <c r="B902">
        <v>106</v>
      </c>
      <c r="C902">
        <v>253</v>
      </c>
      <c r="D902">
        <v>100</v>
      </c>
      <c r="E902" t="s">
        <v>1</v>
      </c>
      <c r="F902">
        <v>0</v>
      </c>
      <c r="G902">
        <v>0</v>
      </c>
      <c r="H902" t="s">
        <v>13796</v>
      </c>
      <c r="I902" t="s">
        <v>910</v>
      </c>
      <c r="J902" t="s">
        <v>3571</v>
      </c>
    </row>
    <row r="903" spans="1:10" x14ac:dyDescent="0.35">
      <c r="A903" t="s">
        <v>0</v>
      </c>
      <c r="B903">
        <v>106</v>
      </c>
      <c r="C903">
        <v>253</v>
      </c>
      <c r="D903">
        <v>100</v>
      </c>
      <c r="E903" t="s">
        <v>1</v>
      </c>
      <c r="F903">
        <v>0</v>
      </c>
      <c r="G903">
        <v>0</v>
      </c>
      <c r="H903" t="s">
        <v>13796</v>
      </c>
      <c r="I903" t="s">
        <v>909</v>
      </c>
      <c r="J903" t="s">
        <v>3571</v>
      </c>
    </row>
    <row r="904" spans="1:10" x14ac:dyDescent="0.35">
      <c r="A904" t="s">
        <v>0</v>
      </c>
      <c r="B904">
        <v>1</v>
      </c>
      <c r="C904">
        <v>253</v>
      </c>
      <c r="D904">
        <v>100</v>
      </c>
      <c r="E904" t="s">
        <v>1</v>
      </c>
      <c r="F904">
        <v>0</v>
      </c>
      <c r="G904">
        <v>0</v>
      </c>
      <c r="H904" t="s">
        <v>13796</v>
      </c>
      <c r="I904" t="s">
        <v>911</v>
      </c>
      <c r="J904" t="s">
        <v>3450</v>
      </c>
    </row>
    <row r="905" spans="1:10" x14ac:dyDescent="0.35">
      <c r="A905" t="s">
        <v>0</v>
      </c>
      <c r="B905">
        <v>1</v>
      </c>
      <c r="C905">
        <v>253</v>
      </c>
      <c r="D905">
        <v>100</v>
      </c>
      <c r="E905" t="s">
        <v>1</v>
      </c>
      <c r="F905">
        <v>0</v>
      </c>
      <c r="G905">
        <v>0</v>
      </c>
      <c r="H905" t="s">
        <v>13796</v>
      </c>
      <c r="I905" t="s">
        <v>912</v>
      </c>
      <c r="J905" t="s">
        <v>3450</v>
      </c>
    </row>
    <row r="906" spans="1:10" x14ac:dyDescent="0.35">
      <c r="A906" t="s">
        <v>0</v>
      </c>
      <c r="B906">
        <v>1</v>
      </c>
      <c r="C906">
        <v>253</v>
      </c>
      <c r="D906">
        <v>100</v>
      </c>
      <c r="E906" t="s">
        <v>1</v>
      </c>
      <c r="F906">
        <v>0</v>
      </c>
      <c r="G906">
        <v>0</v>
      </c>
      <c r="H906" t="s">
        <v>13796</v>
      </c>
      <c r="I906" t="s">
        <v>916</v>
      </c>
      <c r="J906" t="s">
        <v>3450</v>
      </c>
    </row>
    <row r="907" spans="1:10" x14ac:dyDescent="0.35">
      <c r="A907" t="s">
        <v>0</v>
      </c>
      <c r="B907">
        <v>1</v>
      </c>
      <c r="C907">
        <v>253</v>
      </c>
      <c r="D907">
        <v>100</v>
      </c>
      <c r="E907" t="s">
        <v>1</v>
      </c>
      <c r="F907">
        <v>0</v>
      </c>
      <c r="G907">
        <v>0</v>
      </c>
      <c r="H907" t="s">
        <v>13796</v>
      </c>
      <c r="I907" t="s">
        <v>913</v>
      </c>
      <c r="J907" t="s">
        <v>3450</v>
      </c>
    </row>
    <row r="908" spans="1:10" x14ac:dyDescent="0.35">
      <c r="A908" t="s">
        <v>0</v>
      </c>
      <c r="B908">
        <v>1</v>
      </c>
      <c r="C908">
        <v>253</v>
      </c>
      <c r="D908">
        <v>100</v>
      </c>
      <c r="E908" t="s">
        <v>1</v>
      </c>
      <c r="F908">
        <v>0</v>
      </c>
      <c r="G908">
        <v>0</v>
      </c>
      <c r="H908" t="s">
        <v>13796</v>
      </c>
      <c r="I908" t="s">
        <v>914</v>
      </c>
      <c r="J908" t="s">
        <v>3450</v>
      </c>
    </row>
    <row r="909" spans="1:10" x14ac:dyDescent="0.35">
      <c r="A909" t="s">
        <v>0</v>
      </c>
      <c r="B909">
        <v>1</v>
      </c>
      <c r="C909">
        <v>253</v>
      </c>
      <c r="D909">
        <v>100</v>
      </c>
      <c r="E909" t="s">
        <v>1</v>
      </c>
      <c r="F909">
        <v>0</v>
      </c>
      <c r="G909">
        <v>0</v>
      </c>
      <c r="H909" t="s">
        <v>13796</v>
      </c>
      <c r="I909" t="s">
        <v>915</v>
      </c>
      <c r="J909" t="s">
        <v>3450</v>
      </c>
    </row>
    <row r="910" spans="1:10" x14ac:dyDescent="0.35">
      <c r="A910" t="s">
        <v>0</v>
      </c>
      <c r="B910">
        <v>1</v>
      </c>
      <c r="C910">
        <v>253</v>
      </c>
      <c r="D910">
        <v>100</v>
      </c>
      <c r="E910" t="s">
        <v>1</v>
      </c>
      <c r="F910">
        <v>0</v>
      </c>
      <c r="G910">
        <v>0</v>
      </c>
      <c r="H910" t="s">
        <v>13796</v>
      </c>
      <c r="I910" t="s">
        <v>920</v>
      </c>
      <c r="J910" t="s">
        <v>3450</v>
      </c>
    </row>
    <row r="911" spans="1:10" x14ac:dyDescent="0.35">
      <c r="A911" t="s">
        <v>0</v>
      </c>
      <c r="B911">
        <v>1</v>
      </c>
      <c r="C911">
        <v>253</v>
      </c>
      <c r="D911">
        <v>100</v>
      </c>
      <c r="E911" t="s">
        <v>1</v>
      </c>
      <c r="F911">
        <v>0</v>
      </c>
      <c r="G911">
        <v>0</v>
      </c>
      <c r="H911" t="s">
        <v>13796</v>
      </c>
      <c r="I911" t="s">
        <v>917</v>
      </c>
      <c r="J911" t="s">
        <v>3450</v>
      </c>
    </row>
    <row r="912" spans="1:10" x14ac:dyDescent="0.35">
      <c r="A912" t="s">
        <v>0</v>
      </c>
      <c r="B912">
        <v>1</v>
      </c>
      <c r="C912">
        <v>253</v>
      </c>
      <c r="D912">
        <v>100</v>
      </c>
      <c r="E912" t="s">
        <v>1</v>
      </c>
      <c r="F912">
        <v>0</v>
      </c>
      <c r="G912">
        <v>0</v>
      </c>
      <c r="H912" t="s">
        <v>13796</v>
      </c>
      <c r="I912" t="s">
        <v>919</v>
      </c>
      <c r="J912" t="s">
        <v>3450</v>
      </c>
    </row>
    <row r="913" spans="1:10" x14ac:dyDescent="0.35">
      <c r="A913" t="s">
        <v>0</v>
      </c>
      <c r="B913">
        <v>1</v>
      </c>
      <c r="C913">
        <v>253</v>
      </c>
      <c r="D913">
        <v>100</v>
      </c>
      <c r="E913" t="s">
        <v>1</v>
      </c>
      <c r="F913">
        <v>0</v>
      </c>
      <c r="G913">
        <v>0</v>
      </c>
      <c r="H913" t="s">
        <v>13796</v>
      </c>
      <c r="I913" t="s">
        <v>918</v>
      </c>
      <c r="J913" t="s">
        <v>3450</v>
      </c>
    </row>
    <row r="914" spans="1:10" x14ac:dyDescent="0.35">
      <c r="A914" t="s">
        <v>0</v>
      </c>
      <c r="B914">
        <v>1</v>
      </c>
      <c r="C914">
        <v>253</v>
      </c>
      <c r="D914">
        <v>100</v>
      </c>
      <c r="E914" t="s">
        <v>1</v>
      </c>
      <c r="F914">
        <v>0</v>
      </c>
      <c r="G914">
        <v>0</v>
      </c>
      <c r="H914" t="s">
        <v>13796</v>
      </c>
      <c r="I914" t="s">
        <v>921</v>
      </c>
      <c r="J914" t="s">
        <v>3450</v>
      </c>
    </row>
    <row r="915" spans="1:10" x14ac:dyDescent="0.35">
      <c r="A915" t="s">
        <v>0</v>
      </c>
      <c r="B915">
        <v>1</v>
      </c>
      <c r="C915">
        <v>253</v>
      </c>
      <c r="D915">
        <v>100</v>
      </c>
      <c r="E915" t="s">
        <v>1</v>
      </c>
      <c r="F915">
        <v>0</v>
      </c>
      <c r="G915">
        <v>0</v>
      </c>
      <c r="H915" t="s">
        <v>13796</v>
      </c>
      <c r="I915" t="s">
        <v>924</v>
      </c>
      <c r="J915" t="s">
        <v>3450</v>
      </c>
    </row>
    <row r="916" spans="1:10" x14ac:dyDescent="0.35">
      <c r="A916" t="s">
        <v>0</v>
      </c>
      <c r="B916">
        <v>1</v>
      </c>
      <c r="C916">
        <v>253</v>
      </c>
      <c r="D916">
        <v>100</v>
      </c>
      <c r="E916" t="s">
        <v>1</v>
      </c>
      <c r="F916">
        <v>0</v>
      </c>
      <c r="G916">
        <v>0</v>
      </c>
      <c r="H916" t="s">
        <v>13796</v>
      </c>
      <c r="I916" t="s">
        <v>922</v>
      </c>
      <c r="J916" t="s">
        <v>3450</v>
      </c>
    </row>
    <row r="917" spans="1:10" x14ac:dyDescent="0.35">
      <c r="A917" t="s">
        <v>0</v>
      </c>
      <c r="B917">
        <v>1</v>
      </c>
      <c r="C917">
        <v>253</v>
      </c>
      <c r="D917">
        <v>100</v>
      </c>
      <c r="E917" t="s">
        <v>1</v>
      </c>
      <c r="F917">
        <v>0</v>
      </c>
      <c r="G917">
        <v>0</v>
      </c>
      <c r="H917" t="s">
        <v>13796</v>
      </c>
      <c r="I917" t="s">
        <v>923</v>
      </c>
      <c r="J917" t="s">
        <v>3450</v>
      </c>
    </row>
    <row r="918" spans="1:10" x14ac:dyDescent="0.35">
      <c r="A918" t="s">
        <v>0</v>
      </c>
      <c r="B918">
        <v>1</v>
      </c>
      <c r="C918">
        <v>253</v>
      </c>
      <c r="D918">
        <v>100</v>
      </c>
      <c r="E918" t="s">
        <v>1</v>
      </c>
      <c r="F918">
        <v>0</v>
      </c>
      <c r="G918">
        <v>0</v>
      </c>
      <c r="H918" t="s">
        <v>13796</v>
      </c>
      <c r="I918" t="s">
        <v>928</v>
      </c>
      <c r="J918" t="s">
        <v>3450</v>
      </c>
    </row>
    <row r="919" spans="1:10" x14ac:dyDescent="0.35">
      <c r="A919" t="s">
        <v>0</v>
      </c>
      <c r="B919">
        <v>1</v>
      </c>
      <c r="C919">
        <v>253</v>
      </c>
      <c r="D919">
        <v>100</v>
      </c>
      <c r="E919" t="s">
        <v>1</v>
      </c>
      <c r="F919">
        <v>0</v>
      </c>
      <c r="G919">
        <v>0</v>
      </c>
      <c r="H919" t="s">
        <v>13796</v>
      </c>
      <c r="I919" t="s">
        <v>927</v>
      </c>
      <c r="J919" t="s">
        <v>3450</v>
      </c>
    </row>
    <row r="920" spans="1:10" x14ac:dyDescent="0.35">
      <c r="A920" t="s">
        <v>0</v>
      </c>
      <c r="B920">
        <v>1</v>
      </c>
      <c r="C920">
        <v>253</v>
      </c>
      <c r="D920">
        <v>100</v>
      </c>
      <c r="E920" t="s">
        <v>1</v>
      </c>
      <c r="F920">
        <v>0</v>
      </c>
      <c r="G920">
        <v>0</v>
      </c>
      <c r="H920" t="s">
        <v>13796</v>
      </c>
      <c r="I920" t="s">
        <v>926</v>
      </c>
      <c r="J920" t="s">
        <v>3450</v>
      </c>
    </row>
    <row r="921" spans="1:10" x14ac:dyDescent="0.35">
      <c r="A921" t="s">
        <v>0</v>
      </c>
      <c r="B921">
        <v>1</v>
      </c>
      <c r="C921">
        <v>253</v>
      </c>
      <c r="D921">
        <v>100</v>
      </c>
      <c r="E921" t="s">
        <v>1</v>
      </c>
      <c r="F921">
        <v>0</v>
      </c>
      <c r="G921">
        <v>0</v>
      </c>
      <c r="H921" t="s">
        <v>13796</v>
      </c>
      <c r="I921" t="s">
        <v>929</v>
      </c>
      <c r="J921" t="s">
        <v>3450</v>
      </c>
    </row>
    <row r="922" spans="1:10" x14ac:dyDescent="0.35">
      <c r="A922" t="s">
        <v>0</v>
      </c>
      <c r="B922">
        <v>1</v>
      </c>
      <c r="C922">
        <v>253</v>
      </c>
      <c r="D922">
        <v>100</v>
      </c>
      <c r="E922" t="s">
        <v>1</v>
      </c>
      <c r="F922">
        <v>0</v>
      </c>
      <c r="G922">
        <v>0</v>
      </c>
      <c r="H922" t="s">
        <v>13796</v>
      </c>
      <c r="I922" t="s">
        <v>931</v>
      </c>
      <c r="J922" t="s">
        <v>3450</v>
      </c>
    </row>
    <row r="923" spans="1:10" x14ac:dyDescent="0.35">
      <c r="A923" t="s">
        <v>0</v>
      </c>
      <c r="B923">
        <v>1</v>
      </c>
      <c r="C923">
        <v>253</v>
      </c>
      <c r="D923">
        <v>100</v>
      </c>
      <c r="E923" t="s">
        <v>1</v>
      </c>
      <c r="F923">
        <v>0</v>
      </c>
      <c r="G923">
        <v>0</v>
      </c>
      <c r="H923" t="s">
        <v>13796</v>
      </c>
      <c r="I923" t="s">
        <v>925</v>
      </c>
      <c r="J923" t="s">
        <v>3450</v>
      </c>
    </row>
    <row r="924" spans="1:10" x14ac:dyDescent="0.35">
      <c r="A924" t="s">
        <v>0</v>
      </c>
      <c r="B924">
        <v>1</v>
      </c>
      <c r="C924">
        <v>253</v>
      </c>
      <c r="D924">
        <v>100</v>
      </c>
      <c r="E924" t="s">
        <v>1</v>
      </c>
      <c r="F924">
        <v>0</v>
      </c>
      <c r="G924">
        <v>0</v>
      </c>
      <c r="H924" t="s">
        <v>13796</v>
      </c>
      <c r="I924" t="s">
        <v>930</v>
      </c>
      <c r="J924" t="s">
        <v>3450</v>
      </c>
    </row>
    <row r="925" spans="1:10" x14ac:dyDescent="0.35">
      <c r="A925" t="s">
        <v>0</v>
      </c>
      <c r="B925">
        <v>1</v>
      </c>
      <c r="C925">
        <v>253</v>
      </c>
      <c r="D925">
        <v>100</v>
      </c>
      <c r="E925" t="s">
        <v>1</v>
      </c>
      <c r="F925">
        <v>0</v>
      </c>
      <c r="G925">
        <v>0</v>
      </c>
      <c r="H925" t="s">
        <v>13796</v>
      </c>
      <c r="I925" t="s">
        <v>932</v>
      </c>
      <c r="J925" t="s">
        <v>3450</v>
      </c>
    </row>
    <row r="926" spans="1:10" x14ac:dyDescent="0.35">
      <c r="A926" t="s">
        <v>0</v>
      </c>
      <c r="B926">
        <v>1</v>
      </c>
      <c r="C926">
        <v>253</v>
      </c>
      <c r="D926">
        <v>100</v>
      </c>
      <c r="E926" t="s">
        <v>1</v>
      </c>
      <c r="F926">
        <v>0</v>
      </c>
      <c r="G926">
        <v>0</v>
      </c>
      <c r="H926" t="s">
        <v>13796</v>
      </c>
      <c r="I926" t="s">
        <v>933</v>
      </c>
      <c r="J926" t="s">
        <v>3450</v>
      </c>
    </row>
    <row r="927" spans="1:10" x14ac:dyDescent="0.35">
      <c r="A927" t="s">
        <v>0</v>
      </c>
      <c r="B927">
        <v>1</v>
      </c>
      <c r="C927">
        <v>253</v>
      </c>
      <c r="D927">
        <v>100</v>
      </c>
      <c r="E927" t="s">
        <v>1</v>
      </c>
      <c r="F927">
        <v>0</v>
      </c>
      <c r="G927">
        <v>0</v>
      </c>
      <c r="H927" t="s">
        <v>13796</v>
      </c>
      <c r="I927" t="s">
        <v>934</v>
      </c>
      <c r="J927" t="s">
        <v>3450</v>
      </c>
    </row>
    <row r="928" spans="1:10" x14ac:dyDescent="0.35">
      <c r="A928" t="s">
        <v>0</v>
      </c>
      <c r="B928">
        <v>1</v>
      </c>
      <c r="C928">
        <v>253</v>
      </c>
      <c r="D928">
        <v>100</v>
      </c>
      <c r="E928" t="s">
        <v>1</v>
      </c>
      <c r="F928">
        <v>0</v>
      </c>
      <c r="G928">
        <v>0</v>
      </c>
      <c r="H928" t="s">
        <v>13796</v>
      </c>
      <c r="I928" t="s">
        <v>935</v>
      </c>
      <c r="J928" t="s">
        <v>3450</v>
      </c>
    </row>
    <row r="929" spans="1:10" x14ac:dyDescent="0.35">
      <c r="A929" t="s">
        <v>0</v>
      </c>
      <c r="B929">
        <v>1</v>
      </c>
      <c r="C929">
        <v>253</v>
      </c>
      <c r="D929">
        <v>100</v>
      </c>
      <c r="E929" t="s">
        <v>1</v>
      </c>
      <c r="F929">
        <v>0</v>
      </c>
      <c r="G929">
        <v>0</v>
      </c>
      <c r="H929" t="s">
        <v>13796</v>
      </c>
      <c r="I929" t="s">
        <v>936</v>
      </c>
      <c r="J929" t="s">
        <v>3450</v>
      </c>
    </row>
    <row r="930" spans="1:10" x14ac:dyDescent="0.35">
      <c r="A930" t="s">
        <v>0</v>
      </c>
      <c r="B930">
        <v>1</v>
      </c>
      <c r="C930">
        <v>253</v>
      </c>
      <c r="D930">
        <v>100</v>
      </c>
      <c r="E930" t="s">
        <v>1</v>
      </c>
      <c r="F930">
        <v>0</v>
      </c>
      <c r="G930">
        <v>0</v>
      </c>
      <c r="H930" t="s">
        <v>13796</v>
      </c>
      <c r="I930" t="s">
        <v>937</v>
      </c>
      <c r="J930" t="s">
        <v>3450</v>
      </c>
    </row>
    <row r="931" spans="1:10" x14ac:dyDescent="0.35">
      <c r="A931" t="s">
        <v>0</v>
      </c>
      <c r="B931">
        <v>1</v>
      </c>
      <c r="C931">
        <v>253</v>
      </c>
      <c r="D931">
        <v>100</v>
      </c>
      <c r="E931" t="s">
        <v>1</v>
      </c>
      <c r="F931">
        <v>0</v>
      </c>
      <c r="G931">
        <v>0</v>
      </c>
      <c r="H931" t="s">
        <v>13796</v>
      </c>
      <c r="I931" t="s">
        <v>938</v>
      </c>
      <c r="J931" t="s">
        <v>3450</v>
      </c>
    </row>
    <row r="932" spans="1:10" x14ac:dyDescent="0.35">
      <c r="A932" t="s">
        <v>0</v>
      </c>
      <c r="B932">
        <v>1</v>
      </c>
      <c r="C932">
        <v>253</v>
      </c>
      <c r="D932">
        <v>100</v>
      </c>
      <c r="E932" t="s">
        <v>1</v>
      </c>
      <c r="F932">
        <v>0</v>
      </c>
      <c r="G932">
        <v>0</v>
      </c>
      <c r="H932" t="s">
        <v>13796</v>
      </c>
      <c r="I932" t="s">
        <v>940</v>
      </c>
      <c r="J932" t="s">
        <v>3450</v>
      </c>
    </row>
    <row r="933" spans="1:10" x14ac:dyDescent="0.35">
      <c r="A933" t="s">
        <v>0</v>
      </c>
      <c r="B933">
        <v>1</v>
      </c>
      <c r="C933">
        <v>253</v>
      </c>
      <c r="D933">
        <v>100</v>
      </c>
      <c r="E933" t="s">
        <v>1</v>
      </c>
      <c r="F933">
        <v>0</v>
      </c>
      <c r="G933">
        <v>0</v>
      </c>
      <c r="H933" t="s">
        <v>13796</v>
      </c>
      <c r="I933" t="s">
        <v>939</v>
      </c>
      <c r="J933" t="s">
        <v>3450</v>
      </c>
    </row>
    <row r="934" spans="1:10" x14ac:dyDescent="0.35">
      <c r="A934" t="s">
        <v>0</v>
      </c>
      <c r="B934">
        <v>1</v>
      </c>
      <c r="C934">
        <v>253</v>
      </c>
      <c r="D934">
        <v>100</v>
      </c>
      <c r="E934" t="s">
        <v>1</v>
      </c>
      <c r="F934">
        <v>0</v>
      </c>
      <c r="G934">
        <v>0</v>
      </c>
      <c r="H934" t="s">
        <v>13796</v>
      </c>
      <c r="I934" t="s">
        <v>941</v>
      </c>
      <c r="J934" t="s">
        <v>3450</v>
      </c>
    </row>
    <row r="935" spans="1:10" x14ac:dyDescent="0.35">
      <c r="A935" t="s">
        <v>0</v>
      </c>
      <c r="B935">
        <v>1</v>
      </c>
      <c r="C935">
        <v>253</v>
      </c>
      <c r="D935">
        <v>100</v>
      </c>
      <c r="E935" t="s">
        <v>1</v>
      </c>
      <c r="F935">
        <v>0</v>
      </c>
      <c r="G935">
        <v>0</v>
      </c>
      <c r="H935" t="s">
        <v>13796</v>
      </c>
      <c r="I935" t="s">
        <v>942</v>
      </c>
      <c r="J935" t="s">
        <v>3450</v>
      </c>
    </row>
    <row r="936" spans="1:10" x14ac:dyDescent="0.35">
      <c r="A936" t="s">
        <v>0</v>
      </c>
      <c r="B936">
        <v>1</v>
      </c>
      <c r="C936">
        <v>253</v>
      </c>
      <c r="D936">
        <v>100</v>
      </c>
      <c r="E936" t="s">
        <v>1</v>
      </c>
      <c r="F936">
        <v>0</v>
      </c>
      <c r="G936">
        <v>0</v>
      </c>
      <c r="H936" t="s">
        <v>13796</v>
      </c>
      <c r="I936" t="s">
        <v>944</v>
      </c>
      <c r="J936" t="s">
        <v>3450</v>
      </c>
    </row>
    <row r="937" spans="1:10" x14ac:dyDescent="0.35">
      <c r="A937" t="s">
        <v>0</v>
      </c>
      <c r="B937">
        <v>1</v>
      </c>
      <c r="C937">
        <v>253</v>
      </c>
      <c r="D937">
        <v>100</v>
      </c>
      <c r="E937" t="s">
        <v>1</v>
      </c>
      <c r="F937">
        <v>0</v>
      </c>
      <c r="G937">
        <v>0</v>
      </c>
      <c r="H937" t="s">
        <v>13796</v>
      </c>
      <c r="I937" t="s">
        <v>943</v>
      </c>
      <c r="J937" t="s">
        <v>3450</v>
      </c>
    </row>
    <row r="938" spans="1:10" x14ac:dyDescent="0.35">
      <c r="A938" t="s">
        <v>0</v>
      </c>
      <c r="B938">
        <v>1</v>
      </c>
      <c r="C938">
        <v>253</v>
      </c>
      <c r="D938">
        <v>100</v>
      </c>
      <c r="E938" t="s">
        <v>1</v>
      </c>
      <c r="F938">
        <v>0</v>
      </c>
      <c r="G938">
        <v>0</v>
      </c>
      <c r="H938" t="s">
        <v>13796</v>
      </c>
      <c r="I938" t="s">
        <v>946</v>
      </c>
      <c r="J938" t="s">
        <v>3450</v>
      </c>
    </row>
    <row r="939" spans="1:10" x14ac:dyDescent="0.35">
      <c r="A939" t="s">
        <v>0</v>
      </c>
      <c r="B939">
        <v>1</v>
      </c>
      <c r="C939">
        <v>253</v>
      </c>
      <c r="D939">
        <v>100</v>
      </c>
      <c r="E939" t="s">
        <v>1</v>
      </c>
      <c r="F939">
        <v>0</v>
      </c>
      <c r="G939">
        <v>0</v>
      </c>
      <c r="H939" t="s">
        <v>13796</v>
      </c>
      <c r="I939" t="s">
        <v>945</v>
      </c>
      <c r="J939" t="s">
        <v>3450</v>
      </c>
    </row>
    <row r="940" spans="1:10" x14ac:dyDescent="0.35">
      <c r="A940" t="s">
        <v>0</v>
      </c>
      <c r="B940">
        <v>1</v>
      </c>
      <c r="C940">
        <v>253</v>
      </c>
      <c r="D940">
        <v>100</v>
      </c>
      <c r="E940" t="s">
        <v>1</v>
      </c>
      <c r="F940">
        <v>0</v>
      </c>
      <c r="G940">
        <v>0</v>
      </c>
      <c r="H940" t="s">
        <v>13796</v>
      </c>
      <c r="I940" t="s">
        <v>947</v>
      </c>
      <c r="J940" t="s">
        <v>3450</v>
      </c>
    </row>
    <row r="941" spans="1:10" x14ac:dyDescent="0.35">
      <c r="A941" t="s">
        <v>0</v>
      </c>
      <c r="B941">
        <v>1</v>
      </c>
      <c r="C941">
        <v>253</v>
      </c>
      <c r="D941">
        <v>100</v>
      </c>
      <c r="E941" t="s">
        <v>1</v>
      </c>
      <c r="F941">
        <v>0</v>
      </c>
      <c r="G941">
        <v>0</v>
      </c>
      <c r="H941" t="s">
        <v>13796</v>
      </c>
      <c r="I941" t="s">
        <v>948</v>
      </c>
      <c r="J941" t="s">
        <v>3450</v>
      </c>
    </row>
    <row r="942" spans="1:10" x14ac:dyDescent="0.35">
      <c r="A942" t="s">
        <v>0</v>
      </c>
      <c r="B942">
        <v>1</v>
      </c>
      <c r="C942">
        <v>253</v>
      </c>
      <c r="D942">
        <v>100</v>
      </c>
      <c r="E942" t="s">
        <v>1</v>
      </c>
      <c r="F942">
        <v>0</v>
      </c>
      <c r="G942">
        <v>0</v>
      </c>
      <c r="H942" t="s">
        <v>13796</v>
      </c>
      <c r="I942" t="s">
        <v>949</v>
      </c>
      <c r="J942" t="s">
        <v>3450</v>
      </c>
    </row>
    <row r="943" spans="1:10" x14ac:dyDescent="0.35">
      <c r="A943" t="s">
        <v>0</v>
      </c>
      <c r="B943">
        <v>1</v>
      </c>
      <c r="C943">
        <v>253</v>
      </c>
      <c r="D943">
        <v>100</v>
      </c>
      <c r="E943" t="s">
        <v>1</v>
      </c>
      <c r="F943">
        <v>0</v>
      </c>
      <c r="G943">
        <v>0</v>
      </c>
      <c r="H943" t="s">
        <v>13796</v>
      </c>
      <c r="I943" t="s">
        <v>950</v>
      </c>
      <c r="J943" t="s">
        <v>3450</v>
      </c>
    </row>
    <row r="944" spans="1:10" x14ac:dyDescent="0.35">
      <c r="A944" t="s">
        <v>0</v>
      </c>
      <c r="B944">
        <v>1</v>
      </c>
      <c r="C944">
        <v>253</v>
      </c>
      <c r="D944">
        <v>100</v>
      </c>
      <c r="E944" t="s">
        <v>1</v>
      </c>
      <c r="F944">
        <v>0</v>
      </c>
      <c r="G944">
        <v>0</v>
      </c>
      <c r="H944" t="s">
        <v>13796</v>
      </c>
      <c r="I944" t="s">
        <v>951</v>
      </c>
      <c r="J944" t="s">
        <v>3450</v>
      </c>
    </row>
    <row r="945" spans="1:10" x14ac:dyDescent="0.35">
      <c r="A945" t="s">
        <v>0</v>
      </c>
      <c r="B945">
        <v>1</v>
      </c>
      <c r="C945">
        <v>253</v>
      </c>
      <c r="D945">
        <v>100</v>
      </c>
      <c r="E945" t="s">
        <v>1</v>
      </c>
      <c r="F945">
        <v>0</v>
      </c>
      <c r="G945">
        <v>0</v>
      </c>
      <c r="H945" t="s">
        <v>13796</v>
      </c>
      <c r="I945" t="s">
        <v>954</v>
      </c>
      <c r="J945" t="s">
        <v>3450</v>
      </c>
    </row>
    <row r="946" spans="1:10" x14ac:dyDescent="0.35">
      <c r="A946" t="s">
        <v>0</v>
      </c>
      <c r="B946">
        <v>1</v>
      </c>
      <c r="C946">
        <v>253</v>
      </c>
      <c r="D946">
        <v>100</v>
      </c>
      <c r="E946" t="s">
        <v>1</v>
      </c>
      <c r="F946">
        <v>0</v>
      </c>
      <c r="G946">
        <v>0</v>
      </c>
      <c r="H946" t="s">
        <v>13796</v>
      </c>
      <c r="I946" t="s">
        <v>955</v>
      </c>
      <c r="J946" t="s">
        <v>3450</v>
      </c>
    </row>
    <row r="947" spans="1:10" x14ac:dyDescent="0.35">
      <c r="A947" t="s">
        <v>0</v>
      </c>
      <c r="B947">
        <v>1</v>
      </c>
      <c r="C947">
        <v>253</v>
      </c>
      <c r="D947">
        <v>100</v>
      </c>
      <c r="E947" t="s">
        <v>1</v>
      </c>
      <c r="F947">
        <v>0</v>
      </c>
      <c r="G947">
        <v>0</v>
      </c>
      <c r="H947" t="s">
        <v>13796</v>
      </c>
      <c r="I947" t="s">
        <v>953</v>
      </c>
      <c r="J947" t="s">
        <v>3450</v>
      </c>
    </row>
    <row r="948" spans="1:10" x14ac:dyDescent="0.35">
      <c r="A948" t="s">
        <v>0</v>
      </c>
      <c r="B948">
        <v>1</v>
      </c>
      <c r="C948">
        <v>253</v>
      </c>
      <c r="D948">
        <v>100</v>
      </c>
      <c r="E948" t="s">
        <v>1</v>
      </c>
      <c r="F948">
        <v>0</v>
      </c>
      <c r="G948">
        <v>0</v>
      </c>
      <c r="H948" t="s">
        <v>13796</v>
      </c>
      <c r="I948" t="s">
        <v>952</v>
      </c>
      <c r="J948" t="s">
        <v>3450</v>
      </c>
    </row>
    <row r="949" spans="1:10" x14ac:dyDescent="0.35">
      <c r="A949" t="s">
        <v>0</v>
      </c>
      <c r="B949">
        <v>1</v>
      </c>
      <c r="C949">
        <v>253</v>
      </c>
      <c r="D949">
        <v>100</v>
      </c>
      <c r="E949" t="s">
        <v>1</v>
      </c>
      <c r="F949">
        <v>0</v>
      </c>
      <c r="G949">
        <v>0</v>
      </c>
      <c r="H949" t="s">
        <v>13796</v>
      </c>
      <c r="I949" t="s">
        <v>957</v>
      </c>
      <c r="J949" t="s">
        <v>3450</v>
      </c>
    </row>
    <row r="950" spans="1:10" x14ac:dyDescent="0.35">
      <c r="A950" t="s">
        <v>0</v>
      </c>
      <c r="B950">
        <v>1</v>
      </c>
      <c r="C950">
        <v>253</v>
      </c>
      <c r="D950">
        <v>100</v>
      </c>
      <c r="E950" t="s">
        <v>1</v>
      </c>
      <c r="F950">
        <v>0</v>
      </c>
      <c r="G950">
        <v>0</v>
      </c>
      <c r="H950" t="s">
        <v>13796</v>
      </c>
      <c r="I950" t="s">
        <v>956</v>
      </c>
      <c r="J950" t="s">
        <v>3450</v>
      </c>
    </row>
    <row r="951" spans="1:10" x14ac:dyDescent="0.35">
      <c r="A951" t="s">
        <v>0</v>
      </c>
      <c r="B951">
        <v>1</v>
      </c>
      <c r="C951">
        <v>253</v>
      </c>
      <c r="D951">
        <v>100</v>
      </c>
      <c r="E951" t="s">
        <v>1</v>
      </c>
      <c r="F951">
        <v>0</v>
      </c>
      <c r="G951">
        <v>0</v>
      </c>
      <c r="H951" t="s">
        <v>13796</v>
      </c>
      <c r="I951" t="s">
        <v>958</v>
      </c>
      <c r="J951" t="s">
        <v>3450</v>
      </c>
    </row>
    <row r="952" spans="1:10" x14ac:dyDescent="0.35">
      <c r="A952" t="s">
        <v>0</v>
      </c>
      <c r="B952">
        <v>1</v>
      </c>
      <c r="C952">
        <v>253</v>
      </c>
      <c r="D952">
        <v>100</v>
      </c>
      <c r="E952" t="s">
        <v>1</v>
      </c>
      <c r="F952">
        <v>0</v>
      </c>
      <c r="G952">
        <v>0</v>
      </c>
      <c r="H952" t="s">
        <v>13796</v>
      </c>
      <c r="I952" t="s">
        <v>959</v>
      </c>
      <c r="J952" t="s">
        <v>3450</v>
      </c>
    </row>
    <row r="953" spans="1:10" x14ac:dyDescent="0.35">
      <c r="A953" t="s">
        <v>0</v>
      </c>
      <c r="B953">
        <v>1</v>
      </c>
      <c r="C953">
        <v>253</v>
      </c>
      <c r="D953">
        <v>100</v>
      </c>
      <c r="E953" t="s">
        <v>1</v>
      </c>
      <c r="F953">
        <v>0</v>
      </c>
      <c r="G953">
        <v>0</v>
      </c>
      <c r="H953" t="s">
        <v>13796</v>
      </c>
      <c r="I953" t="s">
        <v>960</v>
      </c>
      <c r="J953" t="s">
        <v>3450</v>
      </c>
    </row>
    <row r="954" spans="1:10" x14ac:dyDescent="0.35">
      <c r="A954" t="s">
        <v>0</v>
      </c>
      <c r="B954">
        <v>1</v>
      </c>
      <c r="C954">
        <v>253</v>
      </c>
      <c r="D954">
        <v>100</v>
      </c>
      <c r="E954" t="s">
        <v>1</v>
      </c>
      <c r="F954">
        <v>0</v>
      </c>
      <c r="G954">
        <v>0</v>
      </c>
      <c r="H954" t="s">
        <v>13796</v>
      </c>
      <c r="I954" t="s">
        <v>962</v>
      </c>
      <c r="J954" t="s">
        <v>3450</v>
      </c>
    </row>
    <row r="955" spans="1:10" x14ac:dyDescent="0.35">
      <c r="A955" t="s">
        <v>0</v>
      </c>
      <c r="B955">
        <v>1</v>
      </c>
      <c r="C955">
        <v>253</v>
      </c>
      <c r="D955">
        <v>100</v>
      </c>
      <c r="E955" t="s">
        <v>1</v>
      </c>
      <c r="F955">
        <v>0</v>
      </c>
      <c r="G955">
        <v>0</v>
      </c>
      <c r="H955" t="s">
        <v>13796</v>
      </c>
      <c r="I955" t="s">
        <v>961</v>
      </c>
      <c r="J955" t="s">
        <v>3450</v>
      </c>
    </row>
    <row r="956" spans="1:10" x14ac:dyDescent="0.35">
      <c r="A956" t="s">
        <v>0</v>
      </c>
      <c r="B956">
        <v>1</v>
      </c>
      <c r="C956">
        <v>253</v>
      </c>
      <c r="D956">
        <v>100</v>
      </c>
      <c r="E956" t="s">
        <v>1</v>
      </c>
      <c r="F956">
        <v>0</v>
      </c>
      <c r="G956">
        <v>0</v>
      </c>
      <c r="H956" t="s">
        <v>13796</v>
      </c>
      <c r="I956" t="s">
        <v>963</v>
      </c>
      <c r="J956" t="s">
        <v>3450</v>
      </c>
    </row>
    <row r="957" spans="1:10" x14ac:dyDescent="0.35">
      <c r="A957" t="s">
        <v>0</v>
      </c>
      <c r="B957">
        <v>1</v>
      </c>
      <c r="C957">
        <v>253</v>
      </c>
      <c r="D957">
        <v>100</v>
      </c>
      <c r="E957" t="s">
        <v>1</v>
      </c>
      <c r="F957">
        <v>0</v>
      </c>
      <c r="G957">
        <v>0</v>
      </c>
      <c r="H957" t="s">
        <v>13796</v>
      </c>
      <c r="I957" t="s">
        <v>964</v>
      </c>
      <c r="J957" t="s">
        <v>3450</v>
      </c>
    </row>
    <row r="958" spans="1:10" x14ac:dyDescent="0.35">
      <c r="A958" t="s">
        <v>0</v>
      </c>
      <c r="B958">
        <v>1</v>
      </c>
      <c r="C958">
        <v>253</v>
      </c>
      <c r="D958">
        <v>100</v>
      </c>
      <c r="E958" t="s">
        <v>1</v>
      </c>
      <c r="F958">
        <v>0</v>
      </c>
      <c r="G958">
        <v>0</v>
      </c>
      <c r="H958" t="s">
        <v>13796</v>
      </c>
      <c r="I958" t="s">
        <v>965</v>
      </c>
      <c r="J958" t="s">
        <v>3450</v>
      </c>
    </row>
    <row r="959" spans="1:10" x14ac:dyDescent="0.35">
      <c r="A959" t="s">
        <v>0</v>
      </c>
      <c r="B959">
        <v>1</v>
      </c>
      <c r="C959">
        <v>253</v>
      </c>
      <c r="D959">
        <v>100</v>
      </c>
      <c r="E959" t="s">
        <v>1</v>
      </c>
      <c r="F959">
        <v>0</v>
      </c>
      <c r="G959">
        <v>0</v>
      </c>
      <c r="H959" t="s">
        <v>13796</v>
      </c>
      <c r="I959" t="s">
        <v>967</v>
      </c>
      <c r="J959" t="s">
        <v>3450</v>
      </c>
    </row>
    <row r="960" spans="1:10" x14ac:dyDescent="0.35">
      <c r="A960" t="s">
        <v>0</v>
      </c>
      <c r="B960">
        <v>1</v>
      </c>
      <c r="C960">
        <v>253</v>
      </c>
      <c r="D960">
        <v>100</v>
      </c>
      <c r="E960" t="s">
        <v>1</v>
      </c>
      <c r="F960">
        <v>0</v>
      </c>
      <c r="G960">
        <v>0</v>
      </c>
      <c r="H960" t="s">
        <v>13796</v>
      </c>
      <c r="I960" t="s">
        <v>966</v>
      </c>
      <c r="J960" t="s">
        <v>3450</v>
      </c>
    </row>
    <row r="961" spans="1:10" x14ac:dyDescent="0.35">
      <c r="A961" t="s">
        <v>0</v>
      </c>
      <c r="B961">
        <v>1</v>
      </c>
      <c r="C961">
        <v>253</v>
      </c>
      <c r="D961">
        <v>100</v>
      </c>
      <c r="E961" t="s">
        <v>1</v>
      </c>
      <c r="F961">
        <v>0</v>
      </c>
      <c r="G961">
        <v>0</v>
      </c>
      <c r="H961" t="s">
        <v>13796</v>
      </c>
      <c r="I961" t="s">
        <v>968</v>
      </c>
      <c r="J961" t="s">
        <v>3450</v>
      </c>
    </row>
    <row r="962" spans="1:10" x14ac:dyDescent="0.35">
      <c r="A962" t="s">
        <v>0</v>
      </c>
      <c r="B962">
        <v>1</v>
      </c>
      <c r="C962">
        <v>253</v>
      </c>
      <c r="D962">
        <v>100</v>
      </c>
      <c r="E962" t="s">
        <v>1</v>
      </c>
      <c r="F962">
        <v>0</v>
      </c>
      <c r="G962">
        <v>0</v>
      </c>
      <c r="H962" t="s">
        <v>13796</v>
      </c>
      <c r="I962" t="s">
        <v>969</v>
      </c>
      <c r="J962" t="s">
        <v>3450</v>
      </c>
    </row>
    <row r="963" spans="1:10" x14ac:dyDescent="0.35">
      <c r="A963" t="s">
        <v>0</v>
      </c>
      <c r="B963">
        <v>1</v>
      </c>
      <c r="C963">
        <v>253</v>
      </c>
      <c r="D963">
        <v>100</v>
      </c>
      <c r="E963" t="s">
        <v>1</v>
      </c>
      <c r="F963">
        <v>0</v>
      </c>
      <c r="G963">
        <v>0</v>
      </c>
      <c r="H963" t="s">
        <v>13796</v>
      </c>
      <c r="I963" t="s">
        <v>971</v>
      </c>
      <c r="J963" t="s">
        <v>3450</v>
      </c>
    </row>
    <row r="964" spans="1:10" x14ac:dyDescent="0.35">
      <c r="A964" t="s">
        <v>0</v>
      </c>
      <c r="B964">
        <v>1</v>
      </c>
      <c r="C964">
        <v>253</v>
      </c>
      <c r="D964">
        <v>100</v>
      </c>
      <c r="E964" t="s">
        <v>1</v>
      </c>
      <c r="F964">
        <v>0</v>
      </c>
      <c r="G964">
        <v>0</v>
      </c>
      <c r="H964" t="s">
        <v>13796</v>
      </c>
      <c r="I964" t="s">
        <v>970</v>
      </c>
      <c r="J964" t="s">
        <v>3450</v>
      </c>
    </row>
    <row r="965" spans="1:10" x14ac:dyDescent="0.35">
      <c r="A965" t="s">
        <v>0</v>
      </c>
      <c r="B965">
        <v>1</v>
      </c>
      <c r="C965">
        <v>253</v>
      </c>
      <c r="D965">
        <v>100</v>
      </c>
      <c r="E965" t="s">
        <v>1</v>
      </c>
      <c r="F965">
        <v>0</v>
      </c>
      <c r="G965">
        <v>0</v>
      </c>
      <c r="H965" t="s">
        <v>13796</v>
      </c>
      <c r="I965" t="s">
        <v>972</v>
      </c>
      <c r="J965" t="s">
        <v>3450</v>
      </c>
    </row>
    <row r="966" spans="1:10" x14ac:dyDescent="0.35">
      <c r="A966" t="s">
        <v>0</v>
      </c>
      <c r="B966">
        <v>1</v>
      </c>
      <c r="C966">
        <v>253</v>
      </c>
      <c r="D966">
        <v>100</v>
      </c>
      <c r="E966" t="s">
        <v>1</v>
      </c>
      <c r="F966">
        <v>0</v>
      </c>
      <c r="G966">
        <v>0</v>
      </c>
      <c r="H966" t="s">
        <v>13796</v>
      </c>
      <c r="I966" t="s">
        <v>974</v>
      </c>
      <c r="J966" t="s">
        <v>3450</v>
      </c>
    </row>
    <row r="967" spans="1:10" x14ac:dyDescent="0.35">
      <c r="A967" t="s">
        <v>0</v>
      </c>
      <c r="B967">
        <v>1</v>
      </c>
      <c r="C967">
        <v>253</v>
      </c>
      <c r="D967">
        <v>100</v>
      </c>
      <c r="E967" t="s">
        <v>1</v>
      </c>
      <c r="F967">
        <v>0</v>
      </c>
      <c r="G967">
        <v>0</v>
      </c>
      <c r="H967" t="s">
        <v>13796</v>
      </c>
      <c r="I967" t="s">
        <v>973</v>
      </c>
      <c r="J967" t="s">
        <v>3450</v>
      </c>
    </row>
    <row r="968" spans="1:10" x14ac:dyDescent="0.35">
      <c r="A968" t="s">
        <v>0</v>
      </c>
      <c r="B968">
        <v>1</v>
      </c>
      <c r="C968">
        <v>253</v>
      </c>
      <c r="D968">
        <v>100</v>
      </c>
      <c r="E968" t="s">
        <v>1</v>
      </c>
      <c r="F968">
        <v>0</v>
      </c>
      <c r="G968">
        <v>0</v>
      </c>
      <c r="H968" t="s">
        <v>13796</v>
      </c>
      <c r="I968" t="s">
        <v>975</v>
      </c>
      <c r="J968" t="s">
        <v>3450</v>
      </c>
    </row>
    <row r="969" spans="1:10" x14ac:dyDescent="0.35">
      <c r="A969" t="s">
        <v>0</v>
      </c>
      <c r="B969">
        <v>1</v>
      </c>
      <c r="C969">
        <v>253</v>
      </c>
      <c r="D969">
        <v>100</v>
      </c>
      <c r="E969" t="s">
        <v>1</v>
      </c>
      <c r="F969">
        <v>0</v>
      </c>
      <c r="G969">
        <v>0</v>
      </c>
      <c r="H969" t="s">
        <v>13796</v>
      </c>
      <c r="I969" t="s">
        <v>979</v>
      </c>
      <c r="J969" t="s">
        <v>3450</v>
      </c>
    </row>
    <row r="970" spans="1:10" x14ac:dyDescent="0.35">
      <c r="A970" t="s">
        <v>0</v>
      </c>
      <c r="B970">
        <v>1</v>
      </c>
      <c r="C970">
        <v>253</v>
      </c>
      <c r="D970">
        <v>100</v>
      </c>
      <c r="E970" t="s">
        <v>1</v>
      </c>
      <c r="F970">
        <v>0</v>
      </c>
      <c r="G970">
        <v>0</v>
      </c>
      <c r="H970" t="s">
        <v>13796</v>
      </c>
      <c r="I970" t="s">
        <v>976</v>
      </c>
      <c r="J970" t="s">
        <v>3450</v>
      </c>
    </row>
    <row r="971" spans="1:10" x14ac:dyDescent="0.35">
      <c r="A971" t="s">
        <v>0</v>
      </c>
      <c r="B971">
        <v>1</v>
      </c>
      <c r="C971">
        <v>253</v>
      </c>
      <c r="D971">
        <v>100</v>
      </c>
      <c r="E971" t="s">
        <v>1</v>
      </c>
      <c r="F971">
        <v>0</v>
      </c>
      <c r="G971">
        <v>0</v>
      </c>
      <c r="H971" t="s">
        <v>13796</v>
      </c>
      <c r="I971" t="s">
        <v>977</v>
      </c>
      <c r="J971" t="s">
        <v>3450</v>
      </c>
    </row>
    <row r="972" spans="1:10" x14ac:dyDescent="0.35">
      <c r="A972" t="s">
        <v>0</v>
      </c>
      <c r="B972">
        <v>1</v>
      </c>
      <c r="C972">
        <v>253</v>
      </c>
      <c r="D972">
        <v>100</v>
      </c>
      <c r="E972" t="s">
        <v>1</v>
      </c>
      <c r="F972">
        <v>0</v>
      </c>
      <c r="G972">
        <v>0</v>
      </c>
      <c r="H972" t="s">
        <v>13796</v>
      </c>
      <c r="I972" t="s">
        <v>978</v>
      </c>
      <c r="J972" t="s">
        <v>3450</v>
      </c>
    </row>
    <row r="973" spans="1:10" x14ac:dyDescent="0.35">
      <c r="A973" t="s">
        <v>0</v>
      </c>
      <c r="B973">
        <v>1</v>
      </c>
      <c r="C973">
        <v>253</v>
      </c>
      <c r="D973">
        <v>100</v>
      </c>
      <c r="E973" t="s">
        <v>1</v>
      </c>
      <c r="F973">
        <v>0</v>
      </c>
      <c r="G973">
        <v>0</v>
      </c>
      <c r="H973" t="s">
        <v>13796</v>
      </c>
      <c r="I973" t="s">
        <v>981</v>
      </c>
      <c r="J973" t="s">
        <v>3450</v>
      </c>
    </row>
    <row r="974" spans="1:10" x14ac:dyDescent="0.35">
      <c r="A974" t="s">
        <v>0</v>
      </c>
      <c r="B974">
        <v>1</v>
      </c>
      <c r="C974">
        <v>253</v>
      </c>
      <c r="D974">
        <v>100</v>
      </c>
      <c r="E974" t="s">
        <v>1</v>
      </c>
      <c r="F974">
        <v>0</v>
      </c>
      <c r="G974">
        <v>0</v>
      </c>
      <c r="H974" t="s">
        <v>13796</v>
      </c>
      <c r="I974" t="s">
        <v>980</v>
      </c>
      <c r="J974" t="s">
        <v>3450</v>
      </c>
    </row>
    <row r="975" spans="1:10" x14ac:dyDescent="0.35">
      <c r="A975" t="s">
        <v>0</v>
      </c>
      <c r="B975">
        <v>1</v>
      </c>
      <c r="C975">
        <v>253</v>
      </c>
      <c r="D975">
        <v>100</v>
      </c>
      <c r="E975" t="s">
        <v>1</v>
      </c>
      <c r="F975">
        <v>0</v>
      </c>
      <c r="G975">
        <v>0</v>
      </c>
      <c r="H975" t="s">
        <v>13796</v>
      </c>
      <c r="I975" t="s">
        <v>983</v>
      </c>
      <c r="J975" t="s">
        <v>3450</v>
      </c>
    </row>
    <row r="976" spans="1:10" x14ac:dyDescent="0.35">
      <c r="A976" t="s">
        <v>0</v>
      </c>
      <c r="B976">
        <v>1</v>
      </c>
      <c r="C976">
        <v>253</v>
      </c>
      <c r="D976">
        <v>100</v>
      </c>
      <c r="E976" t="s">
        <v>1</v>
      </c>
      <c r="F976">
        <v>0</v>
      </c>
      <c r="G976">
        <v>0</v>
      </c>
      <c r="H976" t="s">
        <v>13796</v>
      </c>
      <c r="I976" t="s">
        <v>982</v>
      </c>
      <c r="J976" t="s">
        <v>3450</v>
      </c>
    </row>
    <row r="977" spans="1:10" x14ac:dyDescent="0.35">
      <c r="A977" t="s">
        <v>0</v>
      </c>
      <c r="B977">
        <v>1</v>
      </c>
      <c r="C977">
        <v>253</v>
      </c>
      <c r="D977">
        <v>100</v>
      </c>
      <c r="E977" t="s">
        <v>1</v>
      </c>
      <c r="F977">
        <v>0</v>
      </c>
      <c r="G977">
        <v>0</v>
      </c>
      <c r="H977" t="s">
        <v>13796</v>
      </c>
      <c r="I977" t="s">
        <v>985</v>
      </c>
      <c r="J977" t="s">
        <v>3450</v>
      </c>
    </row>
    <row r="978" spans="1:10" x14ac:dyDescent="0.35">
      <c r="A978" t="s">
        <v>0</v>
      </c>
      <c r="B978">
        <v>1</v>
      </c>
      <c r="C978">
        <v>253</v>
      </c>
      <c r="D978">
        <v>100</v>
      </c>
      <c r="E978" t="s">
        <v>1</v>
      </c>
      <c r="F978">
        <v>0</v>
      </c>
      <c r="G978">
        <v>0</v>
      </c>
      <c r="H978" t="s">
        <v>13796</v>
      </c>
      <c r="I978" t="s">
        <v>984</v>
      </c>
      <c r="J978" t="s">
        <v>3450</v>
      </c>
    </row>
    <row r="979" spans="1:10" x14ac:dyDescent="0.35">
      <c r="A979" t="s">
        <v>0</v>
      </c>
      <c r="B979">
        <v>1</v>
      </c>
      <c r="C979">
        <v>253</v>
      </c>
      <c r="D979">
        <v>100</v>
      </c>
      <c r="E979" t="s">
        <v>1</v>
      </c>
      <c r="F979">
        <v>0</v>
      </c>
      <c r="G979">
        <v>0</v>
      </c>
      <c r="H979" t="s">
        <v>13796</v>
      </c>
      <c r="I979" t="s">
        <v>986</v>
      </c>
      <c r="J979" t="s">
        <v>3450</v>
      </c>
    </row>
    <row r="980" spans="1:10" x14ac:dyDescent="0.35">
      <c r="A980" t="s">
        <v>0</v>
      </c>
      <c r="B980">
        <v>1</v>
      </c>
      <c r="C980">
        <v>253</v>
      </c>
      <c r="D980">
        <v>100</v>
      </c>
      <c r="E980" t="s">
        <v>1</v>
      </c>
      <c r="F980">
        <v>0</v>
      </c>
      <c r="G980">
        <v>0</v>
      </c>
      <c r="H980" t="s">
        <v>13796</v>
      </c>
      <c r="I980" t="s">
        <v>987</v>
      </c>
      <c r="J980" t="s">
        <v>3450</v>
      </c>
    </row>
    <row r="981" spans="1:10" x14ac:dyDescent="0.35">
      <c r="A981" t="s">
        <v>0</v>
      </c>
      <c r="B981">
        <v>1</v>
      </c>
      <c r="C981">
        <v>253</v>
      </c>
      <c r="D981">
        <v>100</v>
      </c>
      <c r="E981" t="s">
        <v>1</v>
      </c>
      <c r="F981">
        <v>0</v>
      </c>
      <c r="G981">
        <v>0</v>
      </c>
      <c r="H981" t="s">
        <v>13796</v>
      </c>
      <c r="I981" t="s">
        <v>990</v>
      </c>
      <c r="J981" t="s">
        <v>3450</v>
      </c>
    </row>
    <row r="982" spans="1:10" x14ac:dyDescent="0.35">
      <c r="A982" t="s">
        <v>0</v>
      </c>
      <c r="B982">
        <v>1</v>
      </c>
      <c r="C982">
        <v>253</v>
      </c>
      <c r="D982">
        <v>100</v>
      </c>
      <c r="E982" t="s">
        <v>1</v>
      </c>
      <c r="F982">
        <v>0</v>
      </c>
      <c r="G982">
        <v>0</v>
      </c>
      <c r="H982" t="s">
        <v>13796</v>
      </c>
      <c r="I982" t="s">
        <v>989</v>
      </c>
      <c r="J982" t="s">
        <v>3450</v>
      </c>
    </row>
    <row r="983" spans="1:10" x14ac:dyDescent="0.35">
      <c r="A983" t="s">
        <v>0</v>
      </c>
      <c r="B983">
        <v>1</v>
      </c>
      <c r="C983">
        <v>253</v>
      </c>
      <c r="D983">
        <v>100</v>
      </c>
      <c r="E983" t="s">
        <v>1</v>
      </c>
      <c r="F983">
        <v>0</v>
      </c>
      <c r="G983">
        <v>0</v>
      </c>
      <c r="H983" t="s">
        <v>13796</v>
      </c>
      <c r="I983" t="s">
        <v>988</v>
      </c>
      <c r="J983" t="s">
        <v>3450</v>
      </c>
    </row>
    <row r="984" spans="1:10" x14ac:dyDescent="0.35">
      <c r="A984" t="s">
        <v>0</v>
      </c>
      <c r="B984">
        <v>1</v>
      </c>
      <c r="C984">
        <v>253</v>
      </c>
      <c r="D984">
        <v>100</v>
      </c>
      <c r="E984" t="s">
        <v>1</v>
      </c>
      <c r="F984">
        <v>0</v>
      </c>
      <c r="G984">
        <v>0</v>
      </c>
      <c r="H984" t="s">
        <v>13796</v>
      </c>
      <c r="I984" t="s">
        <v>992</v>
      </c>
      <c r="J984" t="s">
        <v>3450</v>
      </c>
    </row>
    <row r="985" spans="1:10" x14ac:dyDescent="0.35">
      <c r="A985" t="s">
        <v>0</v>
      </c>
      <c r="B985">
        <v>1</v>
      </c>
      <c r="C985">
        <v>253</v>
      </c>
      <c r="D985">
        <v>100</v>
      </c>
      <c r="E985" t="s">
        <v>1</v>
      </c>
      <c r="F985">
        <v>0</v>
      </c>
      <c r="G985">
        <v>0</v>
      </c>
      <c r="H985" t="s">
        <v>13796</v>
      </c>
      <c r="I985" t="s">
        <v>993</v>
      </c>
      <c r="J985" t="s">
        <v>3450</v>
      </c>
    </row>
    <row r="986" spans="1:10" x14ac:dyDescent="0.35">
      <c r="A986" t="s">
        <v>0</v>
      </c>
      <c r="B986">
        <v>1</v>
      </c>
      <c r="C986">
        <v>253</v>
      </c>
      <c r="D986">
        <v>100</v>
      </c>
      <c r="E986" t="s">
        <v>1</v>
      </c>
      <c r="F986">
        <v>0</v>
      </c>
      <c r="G986">
        <v>0</v>
      </c>
      <c r="H986" t="s">
        <v>13796</v>
      </c>
      <c r="I986" t="s">
        <v>995</v>
      </c>
      <c r="J986" t="s">
        <v>3450</v>
      </c>
    </row>
    <row r="987" spans="1:10" x14ac:dyDescent="0.35">
      <c r="A987" t="s">
        <v>0</v>
      </c>
      <c r="B987">
        <v>1</v>
      </c>
      <c r="C987">
        <v>253</v>
      </c>
      <c r="D987">
        <v>100</v>
      </c>
      <c r="E987" t="s">
        <v>1</v>
      </c>
      <c r="F987">
        <v>0</v>
      </c>
      <c r="G987">
        <v>0</v>
      </c>
      <c r="H987" t="s">
        <v>13796</v>
      </c>
      <c r="I987" t="s">
        <v>991</v>
      </c>
      <c r="J987" t="s">
        <v>3450</v>
      </c>
    </row>
    <row r="988" spans="1:10" x14ac:dyDescent="0.35">
      <c r="A988" t="s">
        <v>0</v>
      </c>
      <c r="B988">
        <v>1</v>
      </c>
      <c r="C988">
        <v>253</v>
      </c>
      <c r="D988">
        <v>100</v>
      </c>
      <c r="E988" t="s">
        <v>1</v>
      </c>
      <c r="F988">
        <v>0</v>
      </c>
      <c r="G988">
        <v>0</v>
      </c>
      <c r="H988" t="s">
        <v>13796</v>
      </c>
      <c r="I988" t="s">
        <v>994</v>
      </c>
      <c r="J988" t="s">
        <v>3450</v>
      </c>
    </row>
    <row r="989" spans="1:10" x14ac:dyDescent="0.35">
      <c r="A989" t="s">
        <v>0</v>
      </c>
      <c r="B989">
        <v>1</v>
      </c>
      <c r="C989">
        <v>253</v>
      </c>
      <c r="D989">
        <v>100</v>
      </c>
      <c r="E989" t="s">
        <v>1</v>
      </c>
      <c r="F989">
        <v>0</v>
      </c>
      <c r="G989">
        <v>0</v>
      </c>
      <c r="H989" t="s">
        <v>13796</v>
      </c>
      <c r="I989" t="s">
        <v>996</v>
      </c>
      <c r="J989" t="s">
        <v>3450</v>
      </c>
    </row>
    <row r="990" spans="1:10" x14ac:dyDescent="0.35">
      <c r="A990" t="s">
        <v>0</v>
      </c>
      <c r="B990">
        <v>1</v>
      </c>
      <c r="C990">
        <v>253</v>
      </c>
      <c r="D990">
        <v>100</v>
      </c>
      <c r="E990" t="s">
        <v>1</v>
      </c>
      <c r="F990">
        <v>0</v>
      </c>
      <c r="G990">
        <v>0</v>
      </c>
      <c r="H990" t="s">
        <v>13796</v>
      </c>
      <c r="I990" t="s">
        <v>997</v>
      </c>
      <c r="J990" t="s">
        <v>3450</v>
      </c>
    </row>
    <row r="991" spans="1:10" x14ac:dyDescent="0.35">
      <c r="A991" t="s">
        <v>0</v>
      </c>
      <c r="B991">
        <v>1</v>
      </c>
      <c r="C991">
        <v>253</v>
      </c>
      <c r="D991">
        <v>100</v>
      </c>
      <c r="E991" t="s">
        <v>1</v>
      </c>
      <c r="F991">
        <v>0</v>
      </c>
      <c r="G991">
        <v>0</v>
      </c>
      <c r="H991" t="s">
        <v>13796</v>
      </c>
      <c r="I991" t="s">
        <v>998</v>
      </c>
      <c r="J991" t="s">
        <v>3450</v>
      </c>
    </row>
    <row r="992" spans="1:10" x14ac:dyDescent="0.35">
      <c r="A992" t="s">
        <v>0</v>
      </c>
      <c r="B992">
        <v>1</v>
      </c>
      <c r="C992">
        <v>253</v>
      </c>
      <c r="D992">
        <v>100</v>
      </c>
      <c r="E992" t="s">
        <v>1</v>
      </c>
      <c r="F992">
        <v>0</v>
      </c>
      <c r="G992">
        <v>0</v>
      </c>
      <c r="H992" t="s">
        <v>13796</v>
      </c>
      <c r="I992" t="s">
        <v>999</v>
      </c>
      <c r="J992" t="s">
        <v>3450</v>
      </c>
    </row>
    <row r="993" spans="1:10" x14ac:dyDescent="0.35">
      <c r="A993" t="s">
        <v>0</v>
      </c>
      <c r="B993">
        <v>1</v>
      </c>
      <c r="C993">
        <v>253</v>
      </c>
      <c r="D993">
        <v>100</v>
      </c>
      <c r="E993" t="s">
        <v>1</v>
      </c>
      <c r="F993">
        <v>0</v>
      </c>
      <c r="G993">
        <v>0</v>
      </c>
      <c r="H993" t="s">
        <v>13796</v>
      </c>
      <c r="I993" t="s">
        <v>1000</v>
      </c>
      <c r="J993" t="s">
        <v>3450</v>
      </c>
    </row>
    <row r="994" spans="1:10" x14ac:dyDescent="0.35">
      <c r="A994" t="s">
        <v>0</v>
      </c>
      <c r="B994">
        <v>1</v>
      </c>
      <c r="C994">
        <v>253</v>
      </c>
      <c r="D994">
        <v>100</v>
      </c>
      <c r="E994" t="s">
        <v>1</v>
      </c>
      <c r="F994">
        <v>0</v>
      </c>
      <c r="G994">
        <v>0</v>
      </c>
      <c r="H994" t="s">
        <v>13796</v>
      </c>
      <c r="I994" t="s">
        <v>1002</v>
      </c>
      <c r="J994" t="s">
        <v>3450</v>
      </c>
    </row>
    <row r="995" spans="1:10" x14ac:dyDescent="0.35">
      <c r="A995" t="s">
        <v>0</v>
      </c>
      <c r="B995">
        <v>1</v>
      </c>
      <c r="C995">
        <v>253</v>
      </c>
      <c r="D995">
        <v>100</v>
      </c>
      <c r="E995" t="s">
        <v>1</v>
      </c>
      <c r="F995">
        <v>0</v>
      </c>
      <c r="G995">
        <v>0</v>
      </c>
      <c r="H995" t="s">
        <v>13796</v>
      </c>
      <c r="I995" t="s">
        <v>1001</v>
      </c>
      <c r="J995" t="s">
        <v>3450</v>
      </c>
    </row>
    <row r="996" spans="1:10" x14ac:dyDescent="0.35">
      <c r="A996" t="s">
        <v>0</v>
      </c>
      <c r="B996">
        <v>95</v>
      </c>
      <c r="C996">
        <v>253</v>
      </c>
      <c r="D996">
        <v>100</v>
      </c>
      <c r="E996" t="s">
        <v>1</v>
      </c>
      <c r="F996">
        <v>0</v>
      </c>
      <c r="G996">
        <v>0</v>
      </c>
      <c r="H996" t="s">
        <v>13796</v>
      </c>
      <c r="I996" t="s">
        <v>1003</v>
      </c>
      <c r="J996" t="s">
        <v>3557</v>
      </c>
    </row>
    <row r="997" spans="1:10" x14ac:dyDescent="0.35">
      <c r="A997" t="s">
        <v>0</v>
      </c>
      <c r="B997">
        <v>95</v>
      </c>
      <c r="C997">
        <v>253</v>
      </c>
      <c r="D997">
        <v>100</v>
      </c>
      <c r="E997" t="s">
        <v>1</v>
      </c>
      <c r="F997">
        <v>0</v>
      </c>
      <c r="G997">
        <v>0</v>
      </c>
      <c r="H997" t="s">
        <v>13796</v>
      </c>
      <c r="I997" t="s">
        <v>1004</v>
      </c>
      <c r="J997" t="s">
        <v>3557</v>
      </c>
    </row>
    <row r="998" spans="1:10" x14ac:dyDescent="0.35">
      <c r="A998" t="s">
        <v>0</v>
      </c>
      <c r="B998">
        <v>95</v>
      </c>
      <c r="C998">
        <v>253</v>
      </c>
      <c r="D998">
        <v>100</v>
      </c>
      <c r="E998" t="s">
        <v>1</v>
      </c>
      <c r="F998">
        <v>0</v>
      </c>
      <c r="G998">
        <v>0</v>
      </c>
      <c r="H998" t="s">
        <v>13796</v>
      </c>
      <c r="I998" t="s">
        <v>1006</v>
      </c>
      <c r="J998" t="s">
        <v>3557</v>
      </c>
    </row>
    <row r="999" spans="1:10" x14ac:dyDescent="0.35">
      <c r="A999" t="s">
        <v>0</v>
      </c>
      <c r="B999">
        <v>95</v>
      </c>
      <c r="C999">
        <v>253</v>
      </c>
      <c r="D999">
        <v>100</v>
      </c>
      <c r="E999" t="s">
        <v>1</v>
      </c>
      <c r="F999">
        <v>0</v>
      </c>
      <c r="G999">
        <v>0</v>
      </c>
      <c r="H999" t="s">
        <v>13796</v>
      </c>
      <c r="I999" t="s">
        <v>1005</v>
      </c>
      <c r="J999" t="s">
        <v>3557</v>
      </c>
    </row>
    <row r="1000" spans="1:10" x14ac:dyDescent="0.35">
      <c r="A1000" t="s">
        <v>0</v>
      </c>
      <c r="B1000">
        <v>95</v>
      </c>
      <c r="C1000">
        <v>253</v>
      </c>
      <c r="D1000">
        <v>100</v>
      </c>
      <c r="E1000" t="s">
        <v>1</v>
      </c>
      <c r="F1000">
        <v>0</v>
      </c>
      <c r="G1000">
        <v>0</v>
      </c>
      <c r="H1000" t="s">
        <v>13796</v>
      </c>
      <c r="I1000" t="s">
        <v>1007</v>
      </c>
      <c r="J1000" t="s">
        <v>3557</v>
      </c>
    </row>
    <row r="1001" spans="1:10" x14ac:dyDescent="0.35">
      <c r="A1001" t="s">
        <v>0</v>
      </c>
      <c r="B1001">
        <v>95</v>
      </c>
      <c r="C1001">
        <v>253</v>
      </c>
      <c r="D1001">
        <v>100</v>
      </c>
      <c r="E1001" t="s">
        <v>1</v>
      </c>
      <c r="F1001">
        <v>0</v>
      </c>
      <c r="G1001">
        <v>0</v>
      </c>
      <c r="H1001" t="s">
        <v>13796</v>
      </c>
      <c r="I1001" t="s">
        <v>1008</v>
      </c>
      <c r="J1001" t="s">
        <v>3557</v>
      </c>
    </row>
    <row r="1002" spans="1:10" x14ac:dyDescent="0.35">
      <c r="A1002" t="s">
        <v>0</v>
      </c>
      <c r="B1002">
        <v>95</v>
      </c>
      <c r="C1002">
        <v>253</v>
      </c>
      <c r="D1002">
        <v>100</v>
      </c>
      <c r="E1002" t="s">
        <v>1</v>
      </c>
      <c r="F1002">
        <v>0</v>
      </c>
      <c r="G1002">
        <v>0</v>
      </c>
      <c r="H1002" t="s">
        <v>13796</v>
      </c>
      <c r="I1002" t="s">
        <v>1011</v>
      </c>
      <c r="J1002" t="s">
        <v>3557</v>
      </c>
    </row>
    <row r="1003" spans="1:10" x14ac:dyDescent="0.35">
      <c r="A1003" t="s">
        <v>0</v>
      </c>
      <c r="B1003">
        <v>95</v>
      </c>
      <c r="C1003">
        <v>253</v>
      </c>
      <c r="D1003">
        <v>100</v>
      </c>
      <c r="E1003" t="s">
        <v>1</v>
      </c>
      <c r="F1003">
        <v>0</v>
      </c>
      <c r="G1003">
        <v>0</v>
      </c>
      <c r="H1003" t="s">
        <v>13796</v>
      </c>
      <c r="I1003" t="s">
        <v>1009</v>
      </c>
      <c r="J1003" t="s">
        <v>3557</v>
      </c>
    </row>
    <row r="1004" spans="1:10" x14ac:dyDescent="0.35">
      <c r="A1004" t="s">
        <v>0</v>
      </c>
      <c r="B1004">
        <v>95</v>
      </c>
      <c r="C1004">
        <v>253</v>
      </c>
      <c r="D1004">
        <v>100</v>
      </c>
      <c r="E1004" t="s">
        <v>1</v>
      </c>
      <c r="F1004">
        <v>0</v>
      </c>
      <c r="G1004">
        <v>0</v>
      </c>
      <c r="H1004" t="s">
        <v>13796</v>
      </c>
      <c r="I1004" t="s">
        <v>1010</v>
      </c>
      <c r="J1004" t="s">
        <v>3557</v>
      </c>
    </row>
    <row r="1005" spans="1:10" x14ac:dyDescent="0.35">
      <c r="A1005" t="s">
        <v>0</v>
      </c>
      <c r="B1005">
        <v>95</v>
      </c>
      <c r="C1005">
        <v>253</v>
      </c>
      <c r="D1005">
        <v>100</v>
      </c>
      <c r="E1005" t="s">
        <v>1</v>
      </c>
      <c r="F1005">
        <v>0</v>
      </c>
      <c r="G1005">
        <v>0</v>
      </c>
      <c r="H1005" t="s">
        <v>13796</v>
      </c>
      <c r="I1005" t="s">
        <v>1012</v>
      </c>
      <c r="J1005" t="s">
        <v>3557</v>
      </c>
    </row>
    <row r="1006" spans="1:10" x14ac:dyDescent="0.35">
      <c r="A1006" t="s">
        <v>0</v>
      </c>
      <c r="B1006">
        <v>95</v>
      </c>
      <c r="C1006">
        <v>253</v>
      </c>
      <c r="D1006">
        <v>100</v>
      </c>
      <c r="E1006" t="s">
        <v>1</v>
      </c>
      <c r="F1006">
        <v>0</v>
      </c>
      <c r="G1006">
        <v>0</v>
      </c>
      <c r="H1006" t="s">
        <v>13796</v>
      </c>
      <c r="I1006" t="s">
        <v>1015</v>
      </c>
      <c r="J1006" t="s">
        <v>3557</v>
      </c>
    </row>
    <row r="1007" spans="1:10" x14ac:dyDescent="0.35">
      <c r="A1007" t="s">
        <v>0</v>
      </c>
      <c r="B1007">
        <v>95</v>
      </c>
      <c r="C1007">
        <v>253</v>
      </c>
      <c r="D1007">
        <v>100</v>
      </c>
      <c r="E1007" t="s">
        <v>1</v>
      </c>
      <c r="F1007">
        <v>0</v>
      </c>
      <c r="G1007">
        <v>0</v>
      </c>
      <c r="H1007" t="s">
        <v>13796</v>
      </c>
      <c r="I1007" t="s">
        <v>1013</v>
      </c>
      <c r="J1007" t="s">
        <v>3557</v>
      </c>
    </row>
    <row r="1008" spans="1:10" x14ac:dyDescent="0.35">
      <c r="A1008" t="s">
        <v>0</v>
      </c>
      <c r="B1008">
        <v>95</v>
      </c>
      <c r="C1008">
        <v>253</v>
      </c>
      <c r="D1008">
        <v>100</v>
      </c>
      <c r="E1008" t="s">
        <v>1</v>
      </c>
      <c r="F1008">
        <v>0</v>
      </c>
      <c r="G1008">
        <v>0</v>
      </c>
      <c r="H1008" t="s">
        <v>13796</v>
      </c>
      <c r="I1008" t="s">
        <v>1014</v>
      </c>
      <c r="J1008" t="s">
        <v>3557</v>
      </c>
    </row>
    <row r="1009" spans="1:10" x14ac:dyDescent="0.35">
      <c r="A1009" t="s">
        <v>0</v>
      </c>
      <c r="B1009">
        <v>95</v>
      </c>
      <c r="C1009">
        <v>253</v>
      </c>
      <c r="D1009">
        <v>100</v>
      </c>
      <c r="E1009" t="s">
        <v>1</v>
      </c>
      <c r="F1009">
        <v>0</v>
      </c>
      <c r="G1009">
        <v>0</v>
      </c>
      <c r="H1009" t="s">
        <v>13796</v>
      </c>
      <c r="I1009" t="s">
        <v>1016</v>
      </c>
      <c r="J1009" t="s">
        <v>3557</v>
      </c>
    </row>
    <row r="1010" spans="1:10" x14ac:dyDescent="0.35">
      <c r="A1010" t="s">
        <v>0</v>
      </c>
      <c r="B1010">
        <v>95</v>
      </c>
      <c r="C1010">
        <v>253</v>
      </c>
      <c r="D1010">
        <v>100</v>
      </c>
      <c r="E1010" t="s">
        <v>1</v>
      </c>
      <c r="F1010">
        <v>0</v>
      </c>
      <c r="G1010">
        <v>0</v>
      </c>
      <c r="H1010" t="s">
        <v>13796</v>
      </c>
      <c r="I1010" t="s">
        <v>1019</v>
      </c>
      <c r="J1010" t="s">
        <v>3557</v>
      </c>
    </row>
    <row r="1011" spans="1:10" x14ac:dyDescent="0.35">
      <c r="A1011" t="s">
        <v>0</v>
      </c>
      <c r="B1011">
        <v>95</v>
      </c>
      <c r="C1011">
        <v>253</v>
      </c>
      <c r="D1011">
        <v>100</v>
      </c>
      <c r="E1011" t="s">
        <v>1</v>
      </c>
      <c r="F1011">
        <v>0</v>
      </c>
      <c r="G1011">
        <v>0</v>
      </c>
      <c r="H1011" t="s">
        <v>13796</v>
      </c>
      <c r="I1011" t="s">
        <v>1017</v>
      </c>
      <c r="J1011" t="s">
        <v>3557</v>
      </c>
    </row>
    <row r="1012" spans="1:10" x14ac:dyDescent="0.35">
      <c r="A1012" t="s">
        <v>0</v>
      </c>
      <c r="B1012">
        <v>95</v>
      </c>
      <c r="C1012">
        <v>253</v>
      </c>
      <c r="D1012">
        <v>100</v>
      </c>
      <c r="E1012" t="s">
        <v>1</v>
      </c>
      <c r="F1012">
        <v>0</v>
      </c>
      <c r="G1012">
        <v>0</v>
      </c>
      <c r="H1012" t="s">
        <v>13796</v>
      </c>
      <c r="I1012" t="s">
        <v>1021</v>
      </c>
      <c r="J1012" t="s">
        <v>3557</v>
      </c>
    </row>
    <row r="1013" spans="1:10" x14ac:dyDescent="0.35">
      <c r="A1013" t="s">
        <v>0</v>
      </c>
      <c r="B1013">
        <v>95</v>
      </c>
      <c r="C1013">
        <v>253</v>
      </c>
      <c r="D1013">
        <v>100</v>
      </c>
      <c r="E1013" t="s">
        <v>1</v>
      </c>
      <c r="F1013">
        <v>0</v>
      </c>
      <c r="G1013">
        <v>0</v>
      </c>
      <c r="H1013" t="s">
        <v>13796</v>
      </c>
      <c r="I1013" t="s">
        <v>1020</v>
      </c>
      <c r="J1013" t="s">
        <v>3557</v>
      </c>
    </row>
    <row r="1014" spans="1:10" x14ac:dyDescent="0.35">
      <c r="A1014" t="s">
        <v>0</v>
      </c>
      <c r="B1014">
        <v>95</v>
      </c>
      <c r="C1014">
        <v>253</v>
      </c>
      <c r="D1014">
        <v>100</v>
      </c>
      <c r="E1014" t="s">
        <v>1</v>
      </c>
      <c r="F1014">
        <v>0</v>
      </c>
      <c r="G1014">
        <v>0</v>
      </c>
      <c r="H1014" t="s">
        <v>13796</v>
      </c>
      <c r="I1014" t="s">
        <v>1022</v>
      </c>
      <c r="J1014" t="s">
        <v>3557</v>
      </c>
    </row>
    <row r="1015" spans="1:10" x14ac:dyDescent="0.35">
      <c r="A1015" t="s">
        <v>0</v>
      </c>
      <c r="B1015">
        <v>95</v>
      </c>
      <c r="C1015">
        <v>253</v>
      </c>
      <c r="D1015">
        <v>100</v>
      </c>
      <c r="E1015" t="s">
        <v>1</v>
      </c>
      <c r="F1015">
        <v>0</v>
      </c>
      <c r="G1015">
        <v>0</v>
      </c>
      <c r="H1015" t="s">
        <v>13796</v>
      </c>
      <c r="I1015" t="s">
        <v>1023</v>
      </c>
      <c r="J1015" t="s">
        <v>3557</v>
      </c>
    </row>
    <row r="1016" spans="1:10" x14ac:dyDescent="0.35">
      <c r="A1016" t="s">
        <v>0</v>
      </c>
      <c r="B1016">
        <v>95</v>
      </c>
      <c r="C1016">
        <v>253</v>
      </c>
      <c r="D1016">
        <v>100</v>
      </c>
      <c r="E1016" t="s">
        <v>1</v>
      </c>
      <c r="F1016">
        <v>0</v>
      </c>
      <c r="G1016">
        <v>0</v>
      </c>
      <c r="H1016" t="s">
        <v>13796</v>
      </c>
      <c r="I1016" t="s">
        <v>1025</v>
      </c>
      <c r="J1016" t="s">
        <v>3557</v>
      </c>
    </row>
    <row r="1017" spans="1:10" x14ac:dyDescent="0.35">
      <c r="A1017" t="s">
        <v>0</v>
      </c>
      <c r="B1017">
        <v>95</v>
      </c>
      <c r="C1017">
        <v>253</v>
      </c>
      <c r="D1017">
        <v>100</v>
      </c>
      <c r="E1017" t="s">
        <v>1</v>
      </c>
      <c r="F1017">
        <v>0</v>
      </c>
      <c r="G1017">
        <v>0</v>
      </c>
      <c r="H1017" t="s">
        <v>13796</v>
      </c>
      <c r="I1017" t="s">
        <v>1027</v>
      </c>
      <c r="J1017" t="s">
        <v>3557</v>
      </c>
    </row>
    <row r="1018" spans="1:10" x14ac:dyDescent="0.35">
      <c r="A1018" t="s">
        <v>0</v>
      </c>
      <c r="B1018">
        <v>95</v>
      </c>
      <c r="C1018">
        <v>253</v>
      </c>
      <c r="D1018">
        <v>100</v>
      </c>
      <c r="E1018" t="s">
        <v>1</v>
      </c>
      <c r="F1018">
        <v>0</v>
      </c>
      <c r="G1018">
        <v>0</v>
      </c>
      <c r="H1018" t="s">
        <v>13796</v>
      </c>
      <c r="I1018" t="s">
        <v>1018</v>
      </c>
      <c r="J1018" t="s">
        <v>3557</v>
      </c>
    </row>
    <row r="1019" spans="1:10" x14ac:dyDescent="0.35">
      <c r="A1019" t="s">
        <v>0</v>
      </c>
      <c r="B1019">
        <v>95</v>
      </c>
      <c r="C1019">
        <v>253</v>
      </c>
      <c r="D1019">
        <v>100</v>
      </c>
      <c r="E1019" t="s">
        <v>1</v>
      </c>
      <c r="F1019">
        <v>0</v>
      </c>
      <c r="G1019">
        <v>0</v>
      </c>
      <c r="H1019" t="s">
        <v>13796</v>
      </c>
      <c r="I1019" t="s">
        <v>1026</v>
      </c>
      <c r="J1019" t="s">
        <v>3557</v>
      </c>
    </row>
    <row r="1020" spans="1:10" x14ac:dyDescent="0.35">
      <c r="A1020" t="s">
        <v>0</v>
      </c>
      <c r="B1020">
        <v>95</v>
      </c>
      <c r="C1020">
        <v>253</v>
      </c>
      <c r="D1020">
        <v>100</v>
      </c>
      <c r="E1020" t="s">
        <v>1</v>
      </c>
      <c r="F1020">
        <v>0</v>
      </c>
      <c r="G1020">
        <v>0</v>
      </c>
      <c r="H1020" t="s">
        <v>13796</v>
      </c>
      <c r="I1020" t="s">
        <v>1028</v>
      </c>
      <c r="J1020" t="s">
        <v>3557</v>
      </c>
    </row>
    <row r="1021" spans="1:10" x14ac:dyDescent="0.35">
      <c r="A1021" t="s">
        <v>0</v>
      </c>
      <c r="B1021">
        <v>95</v>
      </c>
      <c r="C1021">
        <v>253</v>
      </c>
      <c r="D1021">
        <v>100</v>
      </c>
      <c r="E1021" t="s">
        <v>1</v>
      </c>
      <c r="F1021">
        <v>0</v>
      </c>
      <c r="G1021">
        <v>0</v>
      </c>
      <c r="H1021" t="s">
        <v>13796</v>
      </c>
      <c r="I1021" t="s">
        <v>1029</v>
      </c>
      <c r="J1021" t="s">
        <v>3557</v>
      </c>
    </row>
    <row r="1022" spans="1:10" x14ac:dyDescent="0.35">
      <c r="A1022" t="s">
        <v>0</v>
      </c>
      <c r="B1022">
        <v>95</v>
      </c>
      <c r="C1022">
        <v>253</v>
      </c>
      <c r="D1022">
        <v>100</v>
      </c>
      <c r="E1022" t="s">
        <v>1</v>
      </c>
      <c r="F1022">
        <v>0</v>
      </c>
      <c r="G1022">
        <v>0</v>
      </c>
      <c r="H1022" t="s">
        <v>13796</v>
      </c>
      <c r="I1022" t="s">
        <v>1031</v>
      </c>
      <c r="J1022" t="s">
        <v>3557</v>
      </c>
    </row>
    <row r="1023" spans="1:10" x14ac:dyDescent="0.35">
      <c r="A1023" t="s">
        <v>0</v>
      </c>
      <c r="B1023">
        <v>95</v>
      </c>
      <c r="C1023">
        <v>253</v>
      </c>
      <c r="D1023">
        <v>100</v>
      </c>
      <c r="E1023" t="s">
        <v>1</v>
      </c>
      <c r="F1023">
        <v>0</v>
      </c>
      <c r="G1023">
        <v>0</v>
      </c>
      <c r="H1023" t="s">
        <v>13796</v>
      </c>
      <c r="I1023" t="s">
        <v>1030</v>
      </c>
      <c r="J1023" t="s">
        <v>3557</v>
      </c>
    </row>
    <row r="1024" spans="1:10" x14ac:dyDescent="0.35">
      <c r="A1024" t="s">
        <v>0</v>
      </c>
      <c r="B1024">
        <v>95</v>
      </c>
      <c r="C1024">
        <v>253</v>
      </c>
      <c r="D1024">
        <v>100</v>
      </c>
      <c r="E1024" t="s">
        <v>1</v>
      </c>
      <c r="F1024">
        <v>0</v>
      </c>
      <c r="G1024">
        <v>0</v>
      </c>
      <c r="H1024" t="s">
        <v>13796</v>
      </c>
      <c r="I1024" t="s">
        <v>1032</v>
      </c>
      <c r="J1024" t="s">
        <v>3557</v>
      </c>
    </row>
    <row r="1025" spans="1:10" x14ac:dyDescent="0.35">
      <c r="A1025" t="s">
        <v>0</v>
      </c>
      <c r="B1025">
        <v>95</v>
      </c>
      <c r="C1025">
        <v>253</v>
      </c>
      <c r="D1025">
        <v>100</v>
      </c>
      <c r="E1025" t="s">
        <v>1</v>
      </c>
      <c r="F1025">
        <v>0</v>
      </c>
      <c r="G1025">
        <v>0</v>
      </c>
      <c r="H1025" t="s">
        <v>13796</v>
      </c>
      <c r="I1025" t="s">
        <v>1033</v>
      </c>
      <c r="J1025" t="s">
        <v>3557</v>
      </c>
    </row>
    <row r="1026" spans="1:10" x14ac:dyDescent="0.35">
      <c r="A1026" t="s">
        <v>0</v>
      </c>
      <c r="B1026">
        <v>95</v>
      </c>
      <c r="C1026">
        <v>253</v>
      </c>
      <c r="D1026">
        <v>100</v>
      </c>
      <c r="E1026" t="s">
        <v>1</v>
      </c>
      <c r="F1026">
        <v>0</v>
      </c>
      <c r="G1026">
        <v>0</v>
      </c>
      <c r="H1026" t="s">
        <v>13796</v>
      </c>
      <c r="I1026" t="s">
        <v>1034</v>
      </c>
      <c r="J1026" t="s">
        <v>3557</v>
      </c>
    </row>
    <row r="1027" spans="1:10" x14ac:dyDescent="0.35">
      <c r="A1027" t="s">
        <v>0</v>
      </c>
      <c r="B1027">
        <v>95</v>
      </c>
      <c r="C1027">
        <v>253</v>
      </c>
      <c r="D1027">
        <v>100</v>
      </c>
      <c r="E1027" t="s">
        <v>1</v>
      </c>
      <c r="F1027">
        <v>0</v>
      </c>
      <c r="G1027">
        <v>0</v>
      </c>
      <c r="H1027" t="s">
        <v>13796</v>
      </c>
      <c r="I1027" t="s">
        <v>1035</v>
      </c>
      <c r="J1027" t="s">
        <v>3557</v>
      </c>
    </row>
    <row r="1028" spans="1:10" x14ac:dyDescent="0.35">
      <c r="A1028" t="s">
        <v>0</v>
      </c>
      <c r="B1028">
        <v>95</v>
      </c>
      <c r="C1028">
        <v>253</v>
      </c>
      <c r="D1028">
        <v>100</v>
      </c>
      <c r="E1028" t="s">
        <v>1</v>
      </c>
      <c r="F1028">
        <v>0</v>
      </c>
      <c r="G1028">
        <v>0</v>
      </c>
      <c r="H1028" t="s">
        <v>13796</v>
      </c>
      <c r="I1028" t="s">
        <v>1036</v>
      </c>
      <c r="J1028" t="s">
        <v>3557</v>
      </c>
    </row>
    <row r="1029" spans="1:10" x14ac:dyDescent="0.35">
      <c r="A1029" t="s">
        <v>0</v>
      </c>
      <c r="B1029">
        <v>95</v>
      </c>
      <c r="C1029">
        <v>253</v>
      </c>
      <c r="D1029">
        <v>100</v>
      </c>
      <c r="E1029" t="s">
        <v>1</v>
      </c>
      <c r="F1029">
        <v>0</v>
      </c>
      <c r="G1029">
        <v>0</v>
      </c>
      <c r="H1029" t="s">
        <v>13796</v>
      </c>
      <c r="I1029" t="s">
        <v>1037</v>
      </c>
      <c r="J1029" t="s">
        <v>3557</v>
      </c>
    </row>
    <row r="1030" spans="1:10" x14ac:dyDescent="0.35">
      <c r="A1030" t="s">
        <v>0</v>
      </c>
      <c r="B1030">
        <v>95</v>
      </c>
      <c r="C1030">
        <v>253</v>
      </c>
      <c r="D1030">
        <v>100</v>
      </c>
      <c r="E1030" t="s">
        <v>1</v>
      </c>
      <c r="F1030">
        <v>0</v>
      </c>
      <c r="G1030">
        <v>0</v>
      </c>
      <c r="H1030" t="s">
        <v>13796</v>
      </c>
      <c r="I1030" t="s">
        <v>1024</v>
      </c>
      <c r="J1030" t="s">
        <v>3557</v>
      </c>
    </row>
    <row r="1031" spans="1:10" x14ac:dyDescent="0.35">
      <c r="A1031" t="s">
        <v>0</v>
      </c>
      <c r="B1031">
        <v>95</v>
      </c>
      <c r="C1031">
        <v>253</v>
      </c>
      <c r="D1031">
        <v>100</v>
      </c>
      <c r="E1031" t="s">
        <v>1</v>
      </c>
      <c r="F1031">
        <v>0</v>
      </c>
      <c r="G1031">
        <v>0</v>
      </c>
      <c r="H1031" t="s">
        <v>13796</v>
      </c>
      <c r="I1031" t="s">
        <v>1038</v>
      </c>
      <c r="J1031" t="s">
        <v>3557</v>
      </c>
    </row>
    <row r="1032" spans="1:10" x14ac:dyDescent="0.35">
      <c r="A1032" t="s">
        <v>0</v>
      </c>
      <c r="B1032">
        <v>95</v>
      </c>
      <c r="C1032">
        <v>253</v>
      </c>
      <c r="D1032">
        <v>100</v>
      </c>
      <c r="E1032" t="s">
        <v>1</v>
      </c>
      <c r="F1032">
        <v>0</v>
      </c>
      <c r="G1032">
        <v>0</v>
      </c>
      <c r="H1032" t="s">
        <v>13796</v>
      </c>
      <c r="I1032" t="s">
        <v>1039</v>
      </c>
      <c r="J1032" t="s">
        <v>3557</v>
      </c>
    </row>
    <row r="1033" spans="1:10" x14ac:dyDescent="0.35">
      <c r="A1033" t="s">
        <v>0</v>
      </c>
      <c r="B1033">
        <v>95</v>
      </c>
      <c r="C1033">
        <v>253</v>
      </c>
      <c r="D1033">
        <v>100</v>
      </c>
      <c r="E1033" t="s">
        <v>1</v>
      </c>
      <c r="F1033">
        <v>0</v>
      </c>
      <c r="G1033">
        <v>0</v>
      </c>
      <c r="H1033" t="s">
        <v>13796</v>
      </c>
      <c r="I1033" t="s">
        <v>1040</v>
      </c>
      <c r="J1033" t="s">
        <v>3557</v>
      </c>
    </row>
    <row r="1034" spans="1:10" x14ac:dyDescent="0.35">
      <c r="A1034" t="s">
        <v>0</v>
      </c>
      <c r="B1034">
        <v>95</v>
      </c>
      <c r="C1034">
        <v>253</v>
      </c>
      <c r="D1034">
        <v>100</v>
      </c>
      <c r="E1034" t="s">
        <v>1</v>
      </c>
      <c r="F1034">
        <v>0</v>
      </c>
      <c r="G1034">
        <v>0</v>
      </c>
      <c r="H1034" t="s">
        <v>13796</v>
      </c>
      <c r="I1034" t="s">
        <v>1041</v>
      </c>
      <c r="J1034" t="s">
        <v>3557</v>
      </c>
    </row>
    <row r="1035" spans="1:10" x14ac:dyDescent="0.35">
      <c r="A1035" t="s">
        <v>0</v>
      </c>
      <c r="B1035">
        <v>95</v>
      </c>
      <c r="C1035">
        <v>253</v>
      </c>
      <c r="D1035">
        <v>100</v>
      </c>
      <c r="E1035" t="s">
        <v>1</v>
      </c>
      <c r="F1035">
        <v>0</v>
      </c>
      <c r="G1035">
        <v>0</v>
      </c>
      <c r="H1035" t="s">
        <v>13796</v>
      </c>
      <c r="I1035" t="s">
        <v>1042</v>
      </c>
      <c r="J1035" t="s">
        <v>3557</v>
      </c>
    </row>
    <row r="1036" spans="1:10" x14ac:dyDescent="0.35">
      <c r="A1036" t="s">
        <v>0</v>
      </c>
      <c r="B1036">
        <v>95</v>
      </c>
      <c r="C1036">
        <v>253</v>
      </c>
      <c r="D1036">
        <v>100</v>
      </c>
      <c r="E1036" t="s">
        <v>1</v>
      </c>
      <c r="F1036">
        <v>0</v>
      </c>
      <c r="G1036">
        <v>0</v>
      </c>
      <c r="H1036" t="s">
        <v>13796</v>
      </c>
      <c r="I1036" t="s">
        <v>1045</v>
      </c>
      <c r="J1036" t="s">
        <v>3557</v>
      </c>
    </row>
    <row r="1037" spans="1:10" x14ac:dyDescent="0.35">
      <c r="A1037" t="s">
        <v>0</v>
      </c>
      <c r="B1037">
        <v>95</v>
      </c>
      <c r="C1037">
        <v>253</v>
      </c>
      <c r="D1037">
        <v>100</v>
      </c>
      <c r="E1037" t="s">
        <v>1</v>
      </c>
      <c r="F1037">
        <v>0</v>
      </c>
      <c r="G1037">
        <v>0</v>
      </c>
      <c r="H1037" t="s">
        <v>13796</v>
      </c>
      <c r="I1037" t="s">
        <v>1043</v>
      </c>
      <c r="J1037" t="s">
        <v>3557</v>
      </c>
    </row>
    <row r="1038" spans="1:10" x14ac:dyDescent="0.35">
      <c r="A1038" t="s">
        <v>0</v>
      </c>
      <c r="B1038">
        <v>95</v>
      </c>
      <c r="C1038">
        <v>253</v>
      </c>
      <c r="D1038">
        <v>100</v>
      </c>
      <c r="E1038" t="s">
        <v>1</v>
      </c>
      <c r="F1038">
        <v>0</v>
      </c>
      <c r="G1038">
        <v>0</v>
      </c>
      <c r="H1038" t="s">
        <v>13796</v>
      </c>
      <c r="I1038" t="s">
        <v>1044</v>
      </c>
      <c r="J1038" t="s">
        <v>3557</v>
      </c>
    </row>
    <row r="1039" spans="1:10" x14ac:dyDescent="0.35">
      <c r="A1039" t="s">
        <v>0</v>
      </c>
      <c r="B1039">
        <v>95</v>
      </c>
      <c r="C1039">
        <v>253</v>
      </c>
      <c r="D1039">
        <v>100</v>
      </c>
      <c r="E1039" t="s">
        <v>1</v>
      </c>
      <c r="F1039">
        <v>0</v>
      </c>
      <c r="G1039">
        <v>0</v>
      </c>
      <c r="H1039" t="s">
        <v>13796</v>
      </c>
      <c r="I1039" t="s">
        <v>1046</v>
      </c>
      <c r="J1039" t="s">
        <v>3557</v>
      </c>
    </row>
    <row r="1040" spans="1:10" x14ac:dyDescent="0.35">
      <c r="A1040" t="s">
        <v>0</v>
      </c>
      <c r="B1040">
        <v>95</v>
      </c>
      <c r="C1040">
        <v>253</v>
      </c>
      <c r="D1040">
        <v>100</v>
      </c>
      <c r="E1040" t="s">
        <v>1</v>
      </c>
      <c r="F1040">
        <v>0</v>
      </c>
      <c r="G1040">
        <v>0</v>
      </c>
      <c r="H1040" t="s">
        <v>13796</v>
      </c>
      <c r="I1040" t="s">
        <v>1047</v>
      </c>
      <c r="J1040" t="s">
        <v>3557</v>
      </c>
    </row>
    <row r="1041" spans="1:10" x14ac:dyDescent="0.35">
      <c r="A1041" t="s">
        <v>0</v>
      </c>
      <c r="B1041">
        <v>95</v>
      </c>
      <c r="C1041">
        <v>253</v>
      </c>
      <c r="D1041">
        <v>100</v>
      </c>
      <c r="E1041" t="s">
        <v>1</v>
      </c>
      <c r="F1041">
        <v>0</v>
      </c>
      <c r="G1041">
        <v>0</v>
      </c>
      <c r="H1041" t="s">
        <v>13796</v>
      </c>
      <c r="I1041" t="s">
        <v>1048</v>
      </c>
      <c r="J1041" t="s">
        <v>3557</v>
      </c>
    </row>
    <row r="1042" spans="1:10" x14ac:dyDescent="0.35">
      <c r="A1042" t="s">
        <v>0</v>
      </c>
      <c r="B1042">
        <v>95</v>
      </c>
      <c r="C1042">
        <v>253</v>
      </c>
      <c r="D1042">
        <v>100</v>
      </c>
      <c r="E1042" t="s">
        <v>1</v>
      </c>
      <c r="F1042">
        <v>0</v>
      </c>
      <c r="G1042">
        <v>0</v>
      </c>
      <c r="H1042" t="s">
        <v>13796</v>
      </c>
      <c r="I1042" t="s">
        <v>1049</v>
      </c>
      <c r="J1042" t="s">
        <v>3557</v>
      </c>
    </row>
    <row r="1043" spans="1:10" x14ac:dyDescent="0.35">
      <c r="A1043" t="s">
        <v>0</v>
      </c>
      <c r="B1043">
        <v>95</v>
      </c>
      <c r="C1043">
        <v>253</v>
      </c>
      <c r="D1043">
        <v>100</v>
      </c>
      <c r="E1043" t="s">
        <v>1</v>
      </c>
      <c r="F1043">
        <v>0</v>
      </c>
      <c r="G1043">
        <v>0</v>
      </c>
      <c r="H1043" t="s">
        <v>13796</v>
      </c>
      <c r="I1043" t="s">
        <v>1050</v>
      </c>
      <c r="J1043" t="s">
        <v>3557</v>
      </c>
    </row>
    <row r="1044" spans="1:10" x14ac:dyDescent="0.35">
      <c r="A1044" t="s">
        <v>0</v>
      </c>
      <c r="B1044">
        <v>95</v>
      </c>
      <c r="C1044">
        <v>253</v>
      </c>
      <c r="D1044">
        <v>100</v>
      </c>
      <c r="E1044" t="s">
        <v>1</v>
      </c>
      <c r="F1044">
        <v>0</v>
      </c>
      <c r="G1044">
        <v>0</v>
      </c>
      <c r="H1044" t="s">
        <v>13796</v>
      </c>
      <c r="I1044" t="s">
        <v>1053</v>
      </c>
      <c r="J1044" t="s">
        <v>3557</v>
      </c>
    </row>
    <row r="1045" spans="1:10" x14ac:dyDescent="0.35">
      <c r="A1045" t="s">
        <v>0</v>
      </c>
      <c r="B1045">
        <v>95</v>
      </c>
      <c r="C1045">
        <v>253</v>
      </c>
      <c r="D1045">
        <v>100</v>
      </c>
      <c r="E1045" t="s">
        <v>1</v>
      </c>
      <c r="F1045">
        <v>0</v>
      </c>
      <c r="G1045">
        <v>0</v>
      </c>
      <c r="H1045" t="s">
        <v>13796</v>
      </c>
      <c r="I1045" t="s">
        <v>1051</v>
      </c>
      <c r="J1045" t="s">
        <v>3557</v>
      </c>
    </row>
    <row r="1046" spans="1:10" x14ac:dyDescent="0.35">
      <c r="A1046" t="s">
        <v>0</v>
      </c>
      <c r="B1046">
        <v>95</v>
      </c>
      <c r="C1046">
        <v>253</v>
      </c>
      <c r="D1046">
        <v>100</v>
      </c>
      <c r="E1046" t="s">
        <v>1</v>
      </c>
      <c r="F1046">
        <v>0</v>
      </c>
      <c r="G1046">
        <v>0</v>
      </c>
      <c r="H1046" t="s">
        <v>13796</v>
      </c>
      <c r="I1046" t="s">
        <v>1052</v>
      </c>
      <c r="J1046" t="s">
        <v>3557</v>
      </c>
    </row>
    <row r="1047" spans="1:10" x14ac:dyDescent="0.35">
      <c r="A1047" t="s">
        <v>0</v>
      </c>
      <c r="B1047">
        <v>95</v>
      </c>
      <c r="C1047">
        <v>253</v>
      </c>
      <c r="D1047">
        <v>100</v>
      </c>
      <c r="E1047" t="s">
        <v>1</v>
      </c>
      <c r="F1047">
        <v>0</v>
      </c>
      <c r="G1047">
        <v>0</v>
      </c>
      <c r="H1047" t="s">
        <v>13796</v>
      </c>
      <c r="I1047" t="s">
        <v>1054</v>
      </c>
      <c r="J1047" t="s">
        <v>3557</v>
      </c>
    </row>
    <row r="1048" spans="1:10" x14ac:dyDescent="0.35">
      <c r="A1048" t="s">
        <v>0</v>
      </c>
      <c r="B1048">
        <v>95</v>
      </c>
      <c r="C1048">
        <v>253</v>
      </c>
      <c r="D1048">
        <v>100</v>
      </c>
      <c r="E1048" t="s">
        <v>1</v>
      </c>
      <c r="F1048">
        <v>0</v>
      </c>
      <c r="G1048">
        <v>0</v>
      </c>
      <c r="H1048" t="s">
        <v>13796</v>
      </c>
      <c r="I1048" t="s">
        <v>1055</v>
      </c>
      <c r="J1048" t="s">
        <v>3557</v>
      </c>
    </row>
    <row r="1049" spans="1:10" x14ac:dyDescent="0.35">
      <c r="A1049" t="s">
        <v>0</v>
      </c>
      <c r="B1049">
        <v>95</v>
      </c>
      <c r="C1049">
        <v>253</v>
      </c>
      <c r="D1049">
        <v>100</v>
      </c>
      <c r="E1049" t="s">
        <v>1</v>
      </c>
      <c r="F1049">
        <v>0</v>
      </c>
      <c r="G1049">
        <v>0</v>
      </c>
      <c r="H1049" t="s">
        <v>13796</v>
      </c>
      <c r="I1049" t="s">
        <v>1056</v>
      </c>
      <c r="J1049" t="s">
        <v>3557</v>
      </c>
    </row>
    <row r="1050" spans="1:10" x14ac:dyDescent="0.35">
      <c r="A1050" t="s">
        <v>0</v>
      </c>
      <c r="B1050">
        <v>95</v>
      </c>
      <c r="C1050">
        <v>253</v>
      </c>
      <c r="D1050">
        <v>100</v>
      </c>
      <c r="E1050" t="s">
        <v>1</v>
      </c>
      <c r="F1050">
        <v>0</v>
      </c>
      <c r="G1050">
        <v>0</v>
      </c>
      <c r="H1050" t="s">
        <v>13796</v>
      </c>
      <c r="I1050" t="s">
        <v>1058</v>
      </c>
      <c r="J1050" t="s">
        <v>3557</v>
      </c>
    </row>
    <row r="1051" spans="1:10" x14ac:dyDescent="0.35">
      <c r="A1051" t="s">
        <v>0</v>
      </c>
      <c r="B1051">
        <v>95</v>
      </c>
      <c r="C1051">
        <v>253</v>
      </c>
      <c r="D1051">
        <v>100</v>
      </c>
      <c r="E1051" t="s">
        <v>1</v>
      </c>
      <c r="F1051">
        <v>0</v>
      </c>
      <c r="G1051">
        <v>0</v>
      </c>
      <c r="H1051" t="s">
        <v>13796</v>
      </c>
      <c r="I1051" t="s">
        <v>1057</v>
      </c>
      <c r="J1051" t="s">
        <v>3557</v>
      </c>
    </row>
    <row r="1052" spans="1:10" x14ac:dyDescent="0.35">
      <c r="A1052" t="s">
        <v>0</v>
      </c>
      <c r="B1052">
        <v>95</v>
      </c>
      <c r="C1052">
        <v>253</v>
      </c>
      <c r="D1052">
        <v>100</v>
      </c>
      <c r="E1052" t="s">
        <v>1</v>
      </c>
      <c r="F1052">
        <v>0</v>
      </c>
      <c r="G1052">
        <v>0</v>
      </c>
      <c r="H1052" t="s">
        <v>13796</v>
      </c>
      <c r="I1052" t="s">
        <v>1059</v>
      </c>
      <c r="J1052" t="s">
        <v>3557</v>
      </c>
    </row>
    <row r="1053" spans="1:10" x14ac:dyDescent="0.35">
      <c r="A1053" t="s">
        <v>0</v>
      </c>
      <c r="B1053">
        <v>95</v>
      </c>
      <c r="C1053">
        <v>253</v>
      </c>
      <c r="D1053">
        <v>100</v>
      </c>
      <c r="E1053" t="s">
        <v>1</v>
      </c>
      <c r="F1053">
        <v>0</v>
      </c>
      <c r="G1053">
        <v>0</v>
      </c>
      <c r="H1053" t="s">
        <v>13796</v>
      </c>
      <c r="I1053" t="s">
        <v>1063</v>
      </c>
      <c r="J1053" t="s">
        <v>3557</v>
      </c>
    </row>
    <row r="1054" spans="1:10" x14ac:dyDescent="0.35">
      <c r="A1054" t="s">
        <v>0</v>
      </c>
      <c r="B1054">
        <v>95</v>
      </c>
      <c r="C1054">
        <v>253</v>
      </c>
      <c r="D1054">
        <v>100</v>
      </c>
      <c r="E1054" t="s">
        <v>1</v>
      </c>
      <c r="F1054">
        <v>0</v>
      </c>
      <c r="G1054">
        <v>0</v>
      </c>
      <c r="H1054" t="s">
        <v>13796</v>
      </c>
      <c r="I1054" t="s">
        <v>1062</v>
      </c>
      <c r="J1054" t="s">
        <v>3557</v>
      </c>
    </row>
    <row r="1055" spans="1:10" x14ac:dyDescent="0.35">
      <c r="A1055" t="s">
        <v>0</v>
      </c>
      <c r="B1055">
        <v>95</v>
      </c>
      <c r="C1055">
        <v>253</v>
      </c>
      <c r="D1055">
        <v>100</v>
      </c>
      <c r="E1055" t="s">
        <v>1</v>
      </c>
      <c r="F1055">
        <v>0</v>
      </c>
      <c r="G1055">
        <v>0</v>
      </c>
      <c r="H1055" t="s">
        <v>13796</v>
      </c>
      <c r="I1055" t="s">
        <v>1060</v>
      </c>
      <c r="J1055" t="s">
        <v>3557</v>
      </c>
    </row>
    <row r="1056" spans="1:10" x14ac:dyDescent="0.35">
      <c r="A1056" t="s">
        <v>0</v>
      </c>
      <c r="B1056">
        <v>95</v>
      </c>
      <c r="C1056">
        <v>253</v>
      </c>
      <c r="D1056">
        <v>100</v>
      </c>
      <c r="E1056" t="s">
        <v>1</v>
      </c>
      <c r="F1056">
        <v>0</v>
      </c>
      <c r="G1056">
        <v>0</v>
      </c>
      <c r="H1056" t="s">
        <v>13796</v>
      </c>
      <c r="I1056" t="s">
        <v>1061</v>
      </c>
      <c r="J1056" t="s">
        <v>3557</v>
      </c>
    </row>
    <row r="1057" spans="1:10" x14ac:dyDescent="0.35">
      <c r="A1057" t="s">
        <v>0</v>
      </c>
      <c r="B1057">
        <v>95</v>
      </c>
      <c r="C1057">
        <v>253</v>
      </c>
      <c r="D1057">
        <v>100</v>
      </c>
      <c r="E1057" t="s">
        <v>1</v>
      </c>
      <c r="F1057">
        <v>0</v>
      </c>
      <c r="G1057">
        <v>0</v>
      </c>
      <c r="H1057" t="s">
        <v>13796</v>
      </c>
      <c r="I1057" t="s">
        <v>1064</v>
      </c>
      <c r="J1057" t="s">
        <v>3557</v>
      </c>
    </row>
    <row r="1058" spans="1:10" x14ac:dyDescent="0.35">
      <c r="A1058" t="s">
        <v>0</v>
      </c>
      <c r="B1058">
        <v>95</v>
      </c>
      <c r="C1058">
        <v>253</v>
      </c>
      <c r="D1058">
        <v>100</v>
      </c>
      <c r="E1058" t="s">
        <v>1</v>
      </c>
      <c r="F1058">
        <v>0</v>
      </c>
      <c r="G1058">
        <v>0</v>
      </c>
      <c r="H1058" t="s">
        <v>13796</v>
      </c>
      <c r="I1058" t="s">
        <v>1065</v>
      </c>
      <c r="J1058" t="s">
        <v>3557</v>
      </c>
    </row>
    <row r="1059" spans="1:10" x14ac:dyDescent="0.35">
      <c r="A1059" t="s">
        <v>0</v>
      </c>
      <c r="B1059">
        <v>95</v>
      </c>
      <c r="C1059">
        <v>253</v>
      </c>
      <c r="D1059">
        <v>100</v>
      </c>
      <c r="E1059" t="s">
        <v>1</v>
      </c>
      <c r="F1059">
        <v>0</v>
      </c>
      <c r="G1059">
        <v>0</v>
      </c>
      <c r="H1059" t="s">
        <v>13796</v>
      </c>
      <c r="I1059" t="s">
        <v>1067</v>
      </c>
      <c r="J1059" t="s">
        <v>3557</v>
      </c>
    </row>
    <row r="1060" spans="1:10" x14ac:dyDescent="0.35">
      <c r="A1060" t="s">
        <v>0</v>
      </c>
      <c r="B1060">
        <v>95</v>
      </c>
      <c r="C1060">
        <v>253</v>
      </c>
      <c r="D1060">
        <v>100</v>
      </c>
      <c r="E1060" t="s">
        <v>1</v>
      </c>
      <c r="F1060">
        <v>0</v>
      </c>
      <c r="G1060">
        <v>0</v>
      </c>
      <c r="H1060" t="s">
        <v>13796</v>
      </c>
      <c r="I1060" t="s">
        <v>1066</v>
      </c>
      <c r="J1060" t="s">
        <v>3557</v>
      </c>
    </row>
    <row r="1061" spans="1:10" x14ac:dyDescent="0.35">
      <c r="A1061" t="s">
        <v>0</v>
      </c>
      <c r="B1061">
        <v>95</v>
      </c>
      <c r="C1061">
        <v>253</v>
      </c>
      <c r="D1061">
        <v>100</v>
      </c>
      <c r="E1061" t="s">
        <v>1</v>
      </c>
      <c r="F1061">
        <v>0</v>
      </c>
      <c r="G1061">
        <v>0</v>
      </c>
      <c r="H1061" t="s">
        <v>13796</v>
      </c>
      <c r="I1061" t="s">
        <v>1068</v>
      </c>
      <c r="J1061" t="s">
        <v>3557</v>
      </c>
    </row>
    <row r="1062" spans="1:10" x14ac:dyDescent="0.35">
      <c r="A1062" t="s">
        <v>0</v>
      </c>
      <c r="B1062">
        <v>95</v>
      </c>
      <c r="C1062">
        <v>253</v>
      </c>
      <c r="D1062">
        <v>100</v>
      </c>
      <c r="E1062" t="s">
        <v>1</v>
      </c>
      <c r="F1062">
        <v>0</v>
      </c>
      <c r="G1062">
        <v>0</v>
      </c>
      <c r="H1062" t="s">
        <v>13796</v>
      </c>
      <c r="I1062" t="s">
        <v>1070</v>
      </c>
      <c r="J1062" t="s">
        <v>3557</v>
      </c>
    </row>
    <row r="1063" spans="1:10" x14ac:dyDescent="0.35">
      <c r="A1063" t="s">
        <v>0</v>
      </c>
      <c r="B1063">
        <v>95</v>
      </c>
      <c r="C1063">
        <v>253</v>
      </c>
      <c r="D1063">
        <v>100</v>
      </c>
      <c r="E1063" t="s">
        <v>1</v>
      </c>
      <c r="F1063">
        <v>0</v>
      </c>
      <c r="G1063">
        <v>0</v>
      </c>
      <c r="H1063" t="s">
        <v>13796</v>
      </c>
      <c r="I1063" t="s">
        <v>1069</v>
      </c>
      <c r="J1063" t="s">
        <v>3557</v>
      </c>
    </row>
    <row r="1064" spans="1:10" x14ac:dyDescent="0.35">
      <c r="A1064" t="s">
        <v>0</v>
      </c>
      <c r="B1064">
        <v>95</v>
      </c>
      <c r="C1064">
        <v>253</v>
      </c>
      <c r="D1064">
        <v>100</v>
      </c>
      <c r="E1064" t="s">
        <v>1</v>
      </c>
      <c r="F1064">
        <v>0</v>
      </c>
      <c r="G1064">
        <v>0</v>
      </c>
      <c r="H1064" t="s">
        <v>13796</v>
      </c>
      <c r="I1064" t="s">
        <v>1072</v>
      </c>
      <c r="J1064" t="s">
        <v>3557</v>
      </c>
    </row>
    <row r="1065" spans="1:10" x14ac:dyDescent="0.35">
      <c r="A1065" t="s">
        <v>0</v>
      </c>
      <c r="B1065">
        <v>95</v>
      </c>
      <c r="C1065">
        <v>253</v>
      </c>
      <c r="D1065">
        <v>100</v>
      </c>
      <c r="E1065" t="s">
        <v>1</v>
      </c>
      <c r="F1065">
        <v>0</v>
      </c>
      <c r="G1065">
        <v>0</v>
      </c>
      <c r="H1065" t="s">
        <v>13796</v>
      </c>
      <c r="I1065" t="s">
        <v>1071</v>
      </c>
      <c r="J1065" t="s">
        <v>3557</v>
      </c>
    </row>
    <row r="1066" spans="1:10" x14ac:dyDescent="0.35">
      <c r="A1066" t="s">
        <v>0</v>
      </c>
      <c r="B1066">
        <v>95</v>
      </c>
      <c r="C1066">
        <v>253</v>
      </c>
      <c r="D1066">
        <v>100</v>
      </c>
      <c r="E1066" t="s">
        <v>1</v>
      </c>
      <c r="F1066">
        <v>0</v>
      </c>
      <c r="G1066">
        <v>0</v>
      </c>
      <c r="H1066" t="s">
        <v>13796</v>
      </c>
      <c r="I1066" t="s">
        <v>1073</v>
      </c>
      <c r="J1066" t="s">
        <v>3557</v>
      </c>
    </row>
    <row r="1067" spans="1:10" x14ac:dyDescent="0.35">
      <c r="A1067" t="s">
        <v>0</v>
      </c>
      <c r="B1067">
        <v>95</v>
      </c>
      <c r="C1067">
        <v>253</v>
      </c>
      <c r="D1067">
        <v>100</v>
      </c>
      <c r="E1067" t="s">
        <v>1</v>
      </c>
      <c r="F1067">
        <v>0</v>
      </c>
      <c r="G1067">
        <v>0</v>
      </c>
      <c r="H1067" t="s">
        <v>13796</v>
      </c>
      <c r="I1067" t="s">
        <v>1074</v>
      </c>
      <c r="J1067" t="s">
        <v>3557</v>
      </c>
    </row>
    <row r="1068" spans="1:10" x14ac:dyDescent="0.35">
      <c r="A1068" t="s">
        <v>0</v>
      </c>
      <c r="B1068">
        <v>95</v>
      </c>
      <c r="C1068">
        <v>253</v>
      </c>
      <c r="D1068">
        <v>100</v>
      </c>
      <c r="E1068" t="s">
        <v>1</v>
      </c>
      <c r="F1068">
        <v>0</v>
      </c>
      <c r="G1068">
        <v>0</v>
      </c>
      <c r="H1068" t="s">
        <v>13796</v>
      </c>
      <c r="I1068" t="s">
        <v>1075</v>
      </c>
      <c r="J1068" t="s">
        <v>3557</v>
      </c>
    </row>
    <row r="1069" spans="1:10" x14ac:dyDescent="0.35">
      <c r="A1069" t="s">
        <v>0</v>
      </c>
      <c r="B1069">
        <v>95</v>
      </c>
      <c r="C1069">
        <v>253</v>
      </c>
      <c r="D1069">
        <v>100</v>
      </c>
      <c r="E1069" t="s">
        <v>1</v>
      </c>
      <c r="F1069">
        <v>0</v>
      </c>
      <c r="G1069">
        <v>0</v>
      </c>
      <c r="H1069" t="s">
        <v>13796</v>
      </c>
      <c r="I1069" t="s">
        <v>1076</v>
      </c>
      <c r="J1069" t="s">
        <v>3557</v>
      </c>
    </row>
    <row r="1070" spans="1:10" x14ac:dyDescent="0.35">
      <c r="A1070" t="s">
        <v>0</v>
      </c>
      <c r="B1070">
        <v>95</v>
      </c>
      <c r="C1070">
        <v>253</v>
      </c>
      <c r="D1070">
        <v>100</v>
      </c>
      <c r="E1070" t="s">
        <v>1</v>
      </c>
      <c r="F1070">
        <v>0</v>
      </c>
      <c r="G1070">
        <v>0</v>
      </c>
      <c r="H1070" t="s">
        <v>13796</v>
      </c>
      <c r="I1070" t="s">
        <v>1079</v>
      </c>
      <c r="J1070" t="s">
        <v>3557</v>
      </c>
    </row>
    <row r="1071" spans="1:10" x14ac:dyDescent="0.35">
      <c r="A1071" t="s">
        <v>0</v>
      </c>
      <c r="B1071">
        <v>95</v>
      </c>
      <c r="C1071">
        <v>253</v>
      </c>
      <c r="D1071">
        <v>100</v>
      </c>
      <c r="E1071" t="s">
        <v>1</v>
      </c>
      <c r="F1071">
        <v>0</v>
      </c>
      <c r="G1071">
        <v>0</v>
      </c>
      <c r="H1071" t="s">
        <v>13796</v>
      </c>
      <c r="I1071" t="s">
        <v>1077</v>
      </c>
      <c r="J1071" t="s">
        <v>3557</v>
      </c>
    </row>
    <row r="1072" spans="1:10" x14ac:dyDescent="0.35">
      <c r="A1072" t="s">
        <v>0</v>
      </c>
      <c r="B1072">
        <v>95</v>
      </c>
      <c r="C1072">
        <v>253</v>
      </c>
      <c r="D1072">
        <v>100</v>
      </c>
      <c r="E1072" t="s">
        <v>1</v>
      </c>
      <c r="F1072">
        <v>0</v>
      </c>
      <c r="G1072">
        <v>0</v>
      </c>
      <c r="H1072" t="s">
        <v>13796</v>
      </c>
      <c r="I1072" t="s">
        <v>1078</v>
      </c>
      <c r="J1072" t="s">
        <v>3557</v>
      </c>
    </row>
    <row r="1073" spans="1:10" x14ac:dyDescent="0.35">
      <c r="A1073" t="s">
        <v>0</v>
      </c>
      <c r="B1073">
        <v>95</v>
      </c>
      <c r="C1073">
        <v>253</v>
      </c>
      <c r="D1073">
        <v>100</v>
      </c>
      <c r="E1073" t="s">
        <v>1</v>
      </c>
      <c r="F1073">
        <v>0</v>
      </c>
      <c r="G1073">
        <v>0</v>
      </c>
      <c r="H1073" t="s">
        <v>13796</v>
      </c>
      <c r="I1073" t="s">
        <v>1080</v>
      </c>
      <c r="J1073" t="s">
        <v>3557</v>
      </c>
    </row>
    <row r="1074" spans="1:10" x14ac:dyDescent="0.35">
      <c r="A1074" t="s">
        <v>0</v>
      </c>
      <c r="B1074">
        <v>95</v>
      </c>
      <c r="C1074">
        <v>253</v>
      </c>
      <c r="D1074">
        <v>100</v>
      </c>
      <c r="E1074" t="s">
        <v>1</v>
      </c>
      <c r="F1074">
        <v>0</v>
      </c>
      <c r="G1074">
        <v>0</v>
      </c>
      <c r="H1074" t="s">
        <v>13796</v>
      </c>
      <c r="I1074" t="s">
        <v>1081</v>
      </c>
      <c r="J1074" t="s">
        <v>3557</v>
      </c>
    </row>
    <row r="1075" spans="1:10" x14ac:dyDescent="0.35">
      <c r="A1075" t="s">
        <v>0</v>
      </c>
      <c r="B1075">
        <v>95</v>
      </c>
      <c r="C1075">
        <v>253</v>
      </c>
      <c r="D1075">
        <v>100</v>
      </c>
      <c r="E1075" t="s">
        <v>1</v>
      </c>
      <c r="F1075">
        <v>0</v>
      </c>
      <c r="G1075">
        <v>0</v>
      </c>
      <c r="H1075" t="s">
        <v>13796</v>
      </c>
      <c r="I1075" t="s">
        <v>1083</v>
      </c>
      <c r="J1075" t="s">
        <v>3557</v>
      </c>
    </row>
    <row r="1076" spans="1:10" x14ac:dyDescent="0.35">
      <c r="A1076" t="s">
        <v>0</v>
      </c>
      <c r="B1076">
        <v>95</v>
      </c>
      <c r="C1076">
        <v>253</v>
      </c>
      <c r="D1076">
        <v>100</v>
      </c>
      <c r="E1076" t="s">
        <v>1</v>
      </c>
      <c r="F1076">
        <v>0</v>
      </c>
      <c r="G1076">
        <v>0</v>
      </c>
      <c r="H1076" t="s">
        <v>13796</v>
      </c>
      <c r="I1076" t="s">
        <v>1082</v>
      </c>
      <c r="J1076" t="s">
        <v>3557</v>
      </c>
    </row>
    <row r="1077" spans="1:10" x14ac:dyDescent="0.35">
      <c r="A1077" t="s">
        <v>0</v>
      </c>
      <c r="B1077">
        <v>95</v>
      </c>
      <c r="C1077">
        <v>253</v>
      </c>
      <c r="D1077">
        <v>100</v>
      </c>
      <c r="E1077" t="s">
        <v>1</v>
      </c>
      <c r="F1077">
        <v>0</v>
      </c>
      <c r="G1077">
        <v>0</v>
      </c>
      <c r="H1077" t="s">
        <v>13796</v>
      </c>
      <c r="I1077" t="s">
        <v>1084</v>
      </c>
      <c r="J1077" t="s">
        <v>3557</v>
      </c>
    </row>
    <row r="1078" spans="1:10" x14ac:dyDescent="0.35">
      <c r="A1078" t="s">
        <v>0</v>
      </c>
      <c r="B1078">
        <v>95</v>
      </c>
      <c r="C1078">
        <v>253</v>
      </c>
      <c r="D1078">
        <v>100</v>
      </c>
      <c r="E1078" t="s">
        <v>1</v>
      </c>
      <c r="F1078">
        <v>0</v>
      </c>
      <c r="G1078">
        <v>0</v>
      </c>
      <c r="H1078" t="s">
        <v>13796</v>
      </c>
      <c r="I1078" t="s">
        <v>1085</v>
      </c>
      <c r="J1078" t="s">
        <v>3557</v>
      </c>
    </row>
    <row r="1079" spans="1:10" x14ac:dyDescent="0.35">
      <c r="A1079" t="s">
        <v>0</v>
      </c>
      <c r="B1079">
        <v>95</v>
      </c>
      <c r="C1079">
        <v>253</v>
      </c>
      <c r="D1079">
        <v>100</v>
      </c>
      <c r="E1079" t="s">
        <v>1</v>
      </c>
      <c r="F1079">
        <v>0</v>
      </c>
      <c r="G1079">
        <v>0</v>
      </c>
      <c r="H1079" t="s">
        <v>13796</v>
      </c>
      <c r="I1079" t="s">
        <v>1086</v>
      </c>
      <c r="J1079" t="s">
        <v>3557</v>
      </c>
    </row>
    <row r="1080" spans="1:10" x14ac:dyDescent="0.35">
      <c r="A1080" t="s">
        <v>0</v>
      </c>
      <c r="B1080">
        <v>95</v>
      </c>
      <c r="C1080">
        <v>253</v>
      </c>
      <c r="D1080">
        <v>100</v>
      </c>
      <c r="E1080" t="s">
        <v>1</v>
      </c>
      <c r="F1080">
        <v>0</v>
      </c>
      <c r="G1080">
        <v>0</v>
      </c>
      <c r="H1080" t="s">
        <v>13796</v>
      </c>
      <c r="I1080" t="s">
        <v>1087</v>
      </c>
      <c r="J1080" t="s">
        <v>3557</v>
      </c>
    </row>
    <row r="1081" spans="1:10" x14ac:dyDescent="0.35">
      <c r="A1081" t="s">
        <v>0</v>
      </c>
      <c r="B1081">
        <v>95</v>
      </c>
      <c r="C1081">
        <v>253</v>
      </c>
      <c r="D1081">
        <v>100</v>
      </c>
      <c r="E1081" t="s">
        <v>1</v>
      </c>
      <c r="F1081">
        <v>0</v>
      </c>
      <c r="G1081">
        <v>0</v>
      </c>
      <c r="H1081" t="s">
        <v>13796</v>
      </c>
      <c r="I1081" t="s">
        <v>1088</v>
      </c>
      <c r="J1081" t="s">
        <v>3557</v>
      </c>
    </row>
    <row r="1082" spans="1:10" x14ac:dyDescent="0.35">
      <c r="A1082" t="s">
        <v>0</v>
      </c>
      <c r="B1082">
        <v>95</v>
      </c>
      <c r="C1082">
        <v>253</v>
      </c>
      <c r="D1082">
        <v>100</v>
      </c>
      <c r="E1082" t="s">
        <v>1</v>
      </c>
      <c r="F1082">
        <v>0</v>
      </c>
      <c r="G1082">
        <v>0</v>
      </c>
      <c r="H1082" t="s">
        <v>13796</v>
      </c>
      <c r="I1082" t="s">
        <v>1089</v>
      </c>
      <c r="J1082" t="s">
        <v>3557</v>
      </c>
    </row>
    <row r="1083" spans="1:10" x14ac:dyDescent="0.35">
      <c r="A1083" t="s">
        <v>0</v>
      </c>
      <c r="B1083">
        <v>95</v>
      </c>
      <c r="C1083">
        <v>253</v>
      </c>
      <c r="D1083">
        <v>100</v>
      </c>
      <c r="E1083" t="s">
        <v>1</v>
      </c>
      <c r="F1083">
        <v>0</v>
      </c>
      <c r="G1083">
        <v>0</v>
      </c>
      <c r="H1083" t="s">
        <v>13796</v>
      </c>
      <c r="I1083" t="s">
        <v>1091</v>
      </c>
      <c r="J1083" t="s">
        <v>3557</v>
      </c>
    </row>
    <row r="1084" spans="1:10" x14ac:dyDescent="0.35">
      <c r="A1084" t="s">
        <v>0</v>
      </c>
      <c r="B1084">
        <v>95</v>
      </c>
      <c r="C1084">
        <v>253</v>
      </c>
      <c r="D1084">
        <v>100</v>
      </c>
      <c r="E1084" t="s">
        <v>1</v>
      </c>
      <c r="F1084">
        <v>0</v>
      </c>
      <c r="G1084">
        <v>0</v>
      </c>
      <c r="H1084" t="s">
        <v>13796</v>
      </c>
      <c r="I1084" t="s">
        <v>1090</v>
      </c>
      <c r="J1084" t="s">
        <v>3557</v>
      </c>
    </row>
    <row r="1085" spans="1:10" x14ac:dyDescent="0.35">
      <c r="A1085" t="s">
        <v>0</v>
      </c>
      <c r="B1085">
        <v>95</v>
      </c>
      <c r="C1085">
        <v>253</v>
      </c>
      <c r="D1085">
        <v>100</v>
      </c>
      <c r="E1085" t="s">
        <v>1</v>
      </c>
      <c r="F1085">
        <v>0</v>
      </c>
      <c r="G1085">
        <v>0</v>
      </c>
      <c r="H1085" t="s">
        <v>13796</v>
      </c>
      <c r="I1085" t="s">
        <v>1092</v>
      </c>
      <c r="J1085" t="s">
        <v>3557</v>
      </c>
    </row>
    <row r="1086" spans="1:10" x14ac:dyDescent="0.35">
      <c r="A1086" t="s">
        <v>0</v>
      </c>
      <c r="B1086">
        <v>95</v>
      </c>
      <c r="C1086">
        <v>253</v>
      </c>
      <c r="D1086">
        <v>100</v>
      </c>
      <c r="E1086" t="s">
        <v>1</v>
      </c>
      <c r="F1086">
        <v>0</v>
      </c>
      <c r="G1086">
        <v>0</v>
      </c>
      <c r="H1086" t="s">
        <v>13796</v>
      </c>
      <c r="I1086" t="s">
        <v>1093</v>
      </c>
      <c r="J1086" t="s">
        <v>3557</v>
      </c>
    </row>
    <row r="1087" spans="1:10" x14ac:dyDescent="0.35">
      <c r="A1087" t="s">
        <v>0</v>
      </c>
      <c r="B1087">
        <v>95</v>
      </c>
      <c r="C1087">
        <v>253</v>
      </c>
      <c r="D1087">
        <v>100</v>
      </c>
      <c r="E1087" t="s">
        <v>1</v>
      </c>
      <c r="F1087">
        <v>0</v>
      </c>
      <c r="G1087">
        <v>0</v>
      </c>
      <c r="H1087" t="s">
        <v>13796</v>
      </c>
      <c r="I1087" t="s">
        <v>1094</v>
      </c>
      <c r="J1087" t="s">
        <v>3557</v>
      </c>
    </row>
    <row r="1088" spans="1:10" x14ac:dyDescent="0.35">
      <c r="A1088" t="s">
        <v>0</v>
      </c>
      <c r="B1088">
        <v>95</v>
      </c>
      <c r="C1088">
        <v>253</v>
      </c>
      <c r="D1088">
        <v>100</v>
      </c>
      <c r="E1088" t="s">
        <v>1</v>
      </c>
      <c r="F1088">
        <v>0</v>
      </c>
      <c r="G1088">
        <v>0</v>
      </c>
      <c r="H1088" t="s">
        <v>13796</v>
      </c>
      <c r="I1088" t="s">
        <v>1095</v>
      </c>
      <c r="J1088" t="s">
        <v>3557</v>
      </c>
    </row>
    <row r="1089" spans="1:10" x14ac:dyDescent="0.35">
      <c r="A1089" t="s">
        <v>0</v>
      </c>
      <c r="B1089">
        <v>95</v>
      </c>
      <c r="C1089">
        <v>253</v>
      </c>
      <c r="D1089">
        <v>100</v>
      </c>
      <c r="E1089" t="s">
        <v>1</v>
      </c>
      <c r="F1089">
        <v>0</v>
      </c>
      <c r="G1089">
        <v>0</v>
      </c>
      <c r="H1089" t="s">
        <v>13796</v>
      </c>
      <c r="I1089" t="s">
        <v>1096</v>
      </c>
      <c r="J1089" t="s">
        <v>3557</v>
      </c>
    </row>
    <row r="1090" spans="1:10" x14ac:dyDescent="0.35">
      <c r="A1090" t="s">
        <v>0</v>
      </c>
      <c r="B1090">
        <v>95</v>
      </c>
      <c r="C1090">
        <v>253</v>
      </c>
      <c r="D1090">
        <v>100</v>
      </c>
      <c r="E1090" t="s">
        <v>1</v>
      </c>
      <c r="F1090">
        <v>0</v>
      </c>
      <c r="G1090">
        <v>0</v>
      </c>
      <c r="H1090" t="s">
        <v>13796</v>
      </c>
      <c r="I1090" t="s">
        <v>1097</v>
      </c>
      <c r="J1090" t="s">
        <v>3557</v>
      </c>
    </row>
    <row r="1091" spans="1:10" x14ac:dyDescent="0.35">
      <c r="A1091" t="s">
        <v>0</v>
      </c>
      <c r="B1091">
        <v>95</v>
      </c>
      <c r="C1091">
        <v>253</v>
      </c>
      <c r="D1091">
        <v>100</v>
      </c>
      <c r="E1091" t="s">
        <v>1</v>
      </c>
      <c r="F1091">
        <v>0</v>
      </c>
      <c r="G1091">
        <v>0</v>
      </c>
      <c r="H1091" t="s">
        <v>13796</v>
      </c>
      <c r="I1091" t="s">
        <v>1099</v>
      </c>
      <c r="J1091" t="s">
        <v>3557</v>
      </c>
    </row>
    <row r="1092" spans="1:10" x14ac:dyDescent="0.35">
      <c r="A1092" t="s">
        <v>0</v>
      </c>
      <c r="B1092">
        <v>95</v>
      </c>
      <c r="C1092">
        <v>253</v>
      </c>
      <c r="D1092">
        <v>100</v>
      </c>
      <c r="E1092" t="s">
        <v>1</v>
      </c>
      <c r="F1092">
        <v>0</v>
      </c>
      <c r="G1092">
        <v>0</v>
      </c>
      <c r="H1092" t="s">
        <v>13796</v>
      </c>
      <c r="I1092" t="s">
        <v>1098</v>
      </c>
      <c r="J1092" t="s">
        <v>3557</v>
      </c>
    </row>
    <row r="1093" spans="1:10" x14ac:dyDescent="0.35">
      <c r="A1093" t="s">
        <v>0</v>
      </c>
      <c r="B1093">
        <v>95</v>
      </c>
      <c r="C1093">
        <v>253</v>
      </c>
      <c r="D1093">
        <v>100</v>
      </c>
      <c r="E1093" t="s">
        <v>1</v>
      </c>
      <c r="F1093">
        <v>0</v>
      </c>
      <c r="G1093">
        <v>0</v>
      </c>
      <c r="H1093" t="s">
        <v>13796</v>
      </c>
      <c r="I1093" t="s">
        <v>1100</v>
      </c>
      <c r="J1093" t="s">
        <v>3557</v>
      </c>
    </row>
    <row r="1094" spans="1:10" x14ac:dyDescent="0.35">
      <c r="A1094" t="s">
        <v>0</v>
      </c>
      <c r="B1094">
        <v>95</v>
      </c>
      <c r="C1094">
        <v>253</v>
      </c>
      <c r="D1094">
        <v>100</v>
      </c>
      <c r="E1094" t="s">
        <v>1</v>
      </c>
      <c r="F1094">
        <v>0</v>
      </c>
      <c r="G1094">
        <v>0</v>
      </c>
      <c r="H1094" t="s">
        <v>13796</v>
      </c>
      <c r="I1094" t="s">
        <v>1102</v>
      </c>
      <c r="J1094" t="s">
        <v>3557</v>
      </c>
    </row>
    <row r="1095" spans="1:10" x14ac:dyDescent="0.35">
      <c r="A1095" t="s">
        <v>0</v>
      </c>
      <c r="B1095">
        <v>95</v>
      </c>
      <c r="C1095">
        <v>253</v>
      </c>
      <c r="D1095">
        <v>100</v>
      </c>
      <c r="E1095" t="s">
        <v>1</v>
      </c>
      <c r="F1095">
        <v>0</v>
      </c>
      <c r="G1095">
        <v>0</v>
      </c>
      <c r="H1095" t="s">
        <v>13796</v>
      </c>
      <c r="I1095" t="s">
        <v>1103</v>
      </c>
      <c r="J1095" t="s">
        <v>3557</v>
      </c>
    </row>
    <row r="1096" spans="1:10" x14ac:dyDescent="0.35">
      <c r="A1096" t="s">
        <v>0</v>
      </c>
      <c r="B1096">
        <v>95</v>
      </c>
      <c r="C1096">
        <v>253</v>
      </c>
      <c r="D1096">
        <v>100</v>
      </c>
      <c r="E1096" t="s">
        <v>1</v>
      </c>
      <c r="F1096">
        <v>0</v>
      </c>
      <c r="G1096">
        <v>0</v>
      </c>
      <c r="H1096" t="s">
        <v>13796</v>
      </c>
      <c r="I1096" t="s">
        <v>1101</v>
      </c>
      <c r="J1096" t="s">
        <v>3557</v>
      </c>
    </row>
    <row r="1097" spans="1:10" x14ac:dyDescent="0.35">
      <c r="A1097" t="s">
        <v>0</v>
      </c>
      <c r="B1097">
        <v>95</v>
      </c>
      <c r="C1097">
        <v>253</v>
      </c>
      <c r="D1097">
        <v>100</v>
      </c>
      <c r="E1097" t="s">
        <v>1</v>
      </c>
      <c r="F1097">
        <v>0</v>
      </c>
      <c r="G1097">
        <v>0</v>
      </c>
      <c r="H1097" t="s">
        <v>13796</v>
      </c>
      <c r="I1097" t="s">
        <v>1106</v>
      </c>
      <c r="J1097" t="s">
        <v>3557</v>
      </c>
    </row>
    <row r="1098" spans="1:10" x14ac:dyDescent="0.35">
      <c r="A1098" t="s">
        <v>0</v>
      </c>
      <c r="B1098">
        <v>95</v>
      </c>
      <c r="C1098">
        <v>253</v>
      </c>
      <c r="D1098">
        <v>100</v>
      </c>
      <c r="E1098" t="s">
        <v>1</v>
      </c>
      <c r="F1098">
        <v>0</v>
      </c>
      <c r="G1098">
        <v>0</v>
      </c>
      <c r="H1098" t="s">
        <v>13796</v>
      </c>
      <c r="I1098" t="s">
        <v>1104</v>
      </c>
      <c r="J1098" t="s">
        <v>3557</v>
      </c>
    </row>
    <row r="1099" spans="1:10" x14ac:dyDescent="0.35">
      <c r="A1099" t="s">
        <v>0</v>
      </c>
      <c r="B1099">
        <v>95</v>
      </c>
      <c r="C1099">
        <v>253</v>
      </c>
      <c r="D1099">
        <v>100</v>
      </c>
      <c r="E1099" t="s">
        <v>1</v>
      </c>
      <c r="F1099">
        <v>0</v>
      </c>
      <c r="G1099">
        <v>0</v>
      </c>
      <c r="H1099" t="s">
        <v>13796</v>
      </c>
      <c r="I1099" t="s">
        <v>1105</v>
      </c>
      <c r="J1099" t="s">
        <v>3557</v>
      </c>
    </row>
    <row r="1100" spans="1:10" x14ac:dyDescent="0.35">
      <c r="A1100" t="s">
        <v>0</v>
      </c>
      <c r="B1100">
        <v>95</v>
      </c>
      <c r="C1100">
        <v>253</v>
      </c>
      <c r="D1100">
        <v>100</v>
      </c>
      <c r="E1100" t="s">
        <v>1</v>
      </c>
      <c r="F1100">
        <v>0</v>
      </c>
      <c r="G1100">
        <v>0</v>
      </c>
      <c r="H1100" t="s">
        <v>13796</v>
      </c>
      <c r="I1100" t="s">
        <v>1107</v>
      </c>
      <c r="J1100" t="s">
        <v>3557</v>
      </c>
    </row>
    <row r="1101" spans="1:10" x14ac:dyDescent="0.35">
      <c r="A1101" t="s">
        <v>0</v>
      </c>
      <c r="B1101">
        <v>95</v>
      </c>
      <c r="C1101">
        <v>253</v>
      </c>
      <c r="D1101">
        <v>100</v>
      </c>
      <c r="E1101" t="s">
        <v>1</v>
      </c>
      <c r="F1101">
        <v>0</v>
      </c>
      <c r="G1101">
        <v>0</v>
      </c>
      <c r="H1101" t="s">
        <v>13796</v>
      </c>
      <c r="I1101" t="s">
        <v>1109</v>
      </c>
      <c r="J1101" t="s">
        <v>3557</v>
      </c>
    </row>
    <row r="1102" spans="1:10" x14ac:dyDescent="0.35">
      <c r="A1102" t="s">
        <v>0</v>
      </c>
      <c r="B1102">
        <v>95</v>
      </c>
      <c r="C1102">
        <v>253</v>
      </c>
      <c r="D1102">
        <v>100</v>
      </c>
      <c r="E1102" t="s">
        <v>1</v>
      </c>
      <c r="F1102">
        <v>0</v>
      </c>
      <c r="G1102">
        <v>0</v>
      </c>
      <c r="H1102" t="s">
        <v>13796</v>
      </c>
      <c r="I1102" t="s">
        <v>1110</v>
      </c>
      <c r="J1102" t="s">
        <v>3557</v>
      </c>
    </row>
    <row r="1103" spans="1:10" x14ac:dyDescent="0.35">
      <c r="A1103" t="s">
        <v>0</v>
      </c>
      <c r="B1103">
        <v>95</v>
      </c>
      <c r="C1103">
        <v>253</v>
      </c>
      <c r="D1103">
        <v>100</v>
      </c>
      <c r="E1103" t="s">
        <v>1</v>
      </c>
      <c r="F1103">
        <v>0</v>
      </c>
      <c r="G1103">
        <v>0</v>
      </c>
      <c r="H1103" t="s">
        <v>13796</v>
      </c>
      <c r="I1103" t="s">
        <v>1108</v>
      </c>
      <c r="J1103" t="s">
        <v>3557</v>
      </c>
    </row>
    <row r="1104" spans="1:10" x14ac:dyDescent="0.35">
      <c r="A1104" t="s">
        <v>0</v>
      </c>
      <c r="B1104">
        <v>95</v>
      </c>
      <c r="C1104">
        <v>253</v>
      </c>
      <c r="D1104">
        <v>100</v>
      </c>
      <c r="E1104" t="s">
        <v>1</v>
      </c>
      <c r="F1104">
        <v>0</v>
      </c>
      <c r="G1104">
        <v>0</v>
      </c>
      <c r="H1104" t="s">
        <v>13796</v>
      </c>
      <c r="I1104" t="s">
        <v>1111</v>
      </c>
      <c r="J1104" t="s">
        <v>3557</v>
      </c>
    </row>
    <row r="1105" spans="1:10" x14ac:dyDescent="0.35">
      <c r="A1105" t="s">
        <v>0</v>
      </c>
      <c r="B1105">
        <v>95</v>
      </c>
      <c r="C1105">
        <v>253</v>
      </c>
      <c r="D1105">
        <v>100</v>
      </c>
      <c r="E1105" t="s">
        <v>1</v>
      </c>
      <c r="F1105">
        <v>0</v>
      </c>
      <c r="G1105">
        <v>0</v>
      </c>
      <c r="H1105" t="s">
        <v>13796</v>
      </c>
      <c r="I1105" t="s">
        <v>1114</v>
      </c>
      <c r="J1105" t="s">
        <v>3557</v>
      </c>
    </row>
    <row r="1106" spans="1:10" x14ac:dyDescent="0.35">
      <c r="A1106" t="s">
        <v>0</v>
      </c>
      <c r="B1106">
        <v>95</v>
      </c>
      <c r="C1106">
        <v>253</v>
      </c>
      <c r="D1106">
        <v>100</v>
      </c>
      <c r="E1106" t="s">
        <v>1</v>
      </c>
      <c r="F1106">
        <v>0</v>
      </c>
      <c r="G1106">
        <v>0</v>
      </c>
      <c r="H1106" t="s">
        <v>13796</v>
      </c>
      <c r="I1106" t="s">
        <v>1112</v>
      </c>
      <c r="J1106" t="s">
        <v>3557</v>
      </c>
    </row>
    <row r="1107" spans="1:10" x14ac:dyDescent="0.35">
      <c r="A1107" t="s">
        <v>0</v>
      </c>
      <c r="B1107">
        <v>95</v>
      </c>
      <c r="C1107">
        <v>253</v>
      </c>
      <c r="D1107">
        <v>100</v>
      </c>
      <c r="E1107" t="s">
        <v>1</v>
      </c>
      <c r="F1107">
        <v>0</v>
      </c>
      <c r="G1107">
        <v>0</v>
      </c>
      <c r="H1107" t="s">
        <v>13796</v>
      </c>
      <c r="I1107" t="s">
        <v>1113</v>
      </c>
      <c r="J1107" t="s">
        <v>3557</v>
      </c>
    </row>
    <row r="1108" spans="1:10" x14ac:dyDescent="0.35">
      <c r="A1108" t="s">
        <v>0</v>
      </c>
      <c r="B1108">
        <v>95</v>
      </c>
      <c r="C1108">
        <v>253</v>
      </c>
      <c r="D1108">
        <v>100</v>
      </c>
      <c r="E1108" t="s">
        <v>1</v>
      </c>
      <c r="F1108">
        <v>0</v>
      </c>
      <c r="G1108">
        <v>0</v>
      </c>
      <c r="H1108" t="s">
        <v>13796</v>
      </c>
      <c r="I1108" t="s">
        <v>1115</v>
      </c>
      <c r="J1108" t="s">
        <v>3557</v>
      </c>
    </row>
    <row r="1109" spans="1:10" x14ac:dyDescent="0.35">
      <c r="A1109" t="s">
        <v>0</v>
      </c>
      <c r="B1109">
        <v>95</v>
      </c>
      <c r="C1109">
        <v>253</v>
      </c>
      <c r="D1109">
        <v>100</v>
      </c>
      <c r="E1109" t="s">
        <v>1</v>
      </c>
      <c r="F1109">
        <v>0</v>
      </c>
      <c r="G1109">
        <v>0</v>
      </c>
      <c r="H1109" t="s">
        <v>13796</v>
      </c>
      <c r="I1109" t="s">
        <v>1116</v>
      </c>
      <c r="J1109" t="s">
        <v>3557</v>
      </c>
    </row>
    <row r="1110" spans="1:10" x14ac:dyDescent="0.35">
      <c r="A1110" t="s">
        <v>0</v>
      </c>
      <c r="B1110">
        <v>95</v>
      </c>
      <c r="C1110">
        <v>253</v>
      </c>
      <c r="D1110">
        <v>100</v>
      </c>
      <c r="E1110" t="s">
        <v>1</v>
      </c>
      <c r="F1110">
        <v>0</v>
      </c>
      <c r="G1110">
        <v>0</v>
      </c>
      <c r="H1110" t="s">
        <v>13796</v>
      </c>
      <c r="I1110" t="s">
        <v>1119</v>
      </c>
      <c r="J1110" t="s">
        <v>3557</v>
      </c>
    </row>
    <row r="1111" spans="1:10" x14ac:dyDescent="0.35">
      <c r="A1111" t="s">
        <v>0</v>
      </c>
      <c r="B1111">
        <v>95</v>
      </c>
      <c r="C1111">
        <v>253</v>
      </c>
      <c r="D1111">
        <v>100</v>
      </c>
      <c r="E1111" t="s">
        <v>1</v>
      </c>
      <c r="F1111">
        <v>0</v>
      </c>
      <c r="G1111">
        <v>0</v>
      </c>
      <c r="H1111" t="s">
        <v>13796</v>
      </c>
      <c r="I1111" t="s">
        <v>1117</v>
      </c>
      <c r="J1111" t="s">
        <v>3557</v>
      </c>
    </row>
    <row r="1112" spans="1:10" x14ac:dyDescent="0.35">
      <c r="A1112" t="s">
        <v>0</v>
      </c>
      <c r="B1112">
        <v>95</v>
      </c>
      <c r="C1112">
        <v>253</v>
      </c>
      <c r="D1112">
        <v>100</v>
      </c>
      <c r="E1112" t="s">
        <v>1</v>
      </c>
      <c r="F1112">
        <v>0</v>
      </c>
      <c r="G1112">
        <v>0</v>
      </c>
      <c r="H1112" t="s">
        <v>13796</v>
      </c>
      <c r="I1112" t="s">
        <v>1118</v>
      </c>
      <c r="J1112" t="s">
        <v>3557</v>
      </c>
    </row>
    <row r="1113" spans="1:10" x14ac:dyDescent="0.35">
      <c r="A1113" t="s">
        <v>0</v>
      </c>
      <c r="B1113">
        <v>95</v>
      </c>
      <c r="C1113">
        <v>253</v>
      </c>
      <c r="D1113">
        <v>100</v>
      </c>
      <c r="E1113" t="s">
        <v>1</v>
      </c>
      <c r="F1113">
        <v>0</v>
      </c>
      <c r="G1113">
        <v>0</v>
      </c>
      <c r="H1113" t="s">
        <v>13796</v>
      </c>
      <c r="I1113" t="s">
        <v>1120</v>
      </c>
      <c r="J1113" t="s">
        <v>3557</v>
      </c>
    </row>
    <row r="1114" spans="1:10" x14ac:dyDescent="0.35">
      <c r="A1114" t="s">
        <v>0</v>
      </c>
      <c r="B1114">
        <v>95</v>
      </c>
      <c r="C1114">
        <v>253</v>
      </c>
      <c r="D1114">
        <v>100</v>
      </c>
      <c r="E1114" t="s">
        <v>1</v>
      </c>
      <c r="F1114">
        <v>0</v>
      </c>
      <c r="G1114">
        <v>0</v>
      </c>
      <c r="H1114" t="s">
        <v>13796</v>
      </c>
      <c r="I1114" t="s">
        <v>1121</v>
      </c>
      <c r="J1114" t="s">
        <v>3557</v>
      </c>
    </row>
    <row r="1115" spans="1:10" x14ac:dyDescent="0.35">
      <c r="A1115" t="s">
        <v>0</v>
      </c>
      <c r="B1115">
        <v>95</v>
      </c>
      <c r="C1115">
        <v>253</v>
      </c>
      <c r="D1115">
        <v>100</v>
      </c>
      <c r="E1115" t="s">
        <v>1</v>
      </c>
      <c r="F1115">
        <v>0</v>
      </c>
      <c r="G1115">
        <v>0</v>
      </c>
      <c r="H1115" t="s">
        <v>13796</v>
      </c>
      <c r="I1115" t="s">
        <v>1123</v>
      </c>
      <c r="J1115" t="s">
        <v>3557</v>
      </c>
    </row>
    <row r="1116" spans="1:10" x14ac:dyDescent="0.35">
      <c r="A1116" t="s">
        <v>0</v>
      </c>
      <c r="B1116">
        <v>95</v>
      </c>
      <c r="C1116">
        <v>253</v>
      </c>
      <c r="D1116">
        <v>100</v>
      </c>
      <c r="E1116" t="s">
        <v>1</v>
      </c>
      <c r="F1116">
        <v>0</v>
      </c>
      <c r="G1116">
        <v>0</v>
      </c>
      <c r="H1116" t="s">
        <v>13796</v>
      </c>
      <c r="I1116" t="s">
        <v>1124</v>
      </c>
      <c r="J1116" t="s">
        <v>3557</v>
      </c>
    </row>
    <row r="1117" spans="1:10" x14ac:dyDescent="0.35">
      <c r="A1117" t="s">
        <v>0</v>
      </c>
      <c r="B1117">
        <v>95</v>
      </c>
      <c r="C1117">
        <v>253</v>
      </c>
      <c r="D1117">
        <v>100</v>
      </c>
      <c r="E1117" t="s">
        <v>1</v>
      </c>
      <c r="F1117">
        <v>0</v>
      </c>
      <c r="G1117">
        <v>0</v>
      </c>
      <c r="H1117" t="s">
        <v>13796</v>
      </c>
      <c r="I1117" t="s">
        <v>1125</v>
      </c>
      <c r="J1117" t="s">
        <v>3557</v>
      </c>
    </row>
    <row r="1118" spans="1:10" x14ac:dyDescent="0.35">
      <c r="A1118" t="s">
        <v>0</v>
      </c>
      <c r="B1118">
        <v>95</v>
      </c>
      <c r="C1118">
        <v>253</v>
      </c>
      <c r="D1118">
        <v>100</v>
      </c>
      <c r="E1118" t="s">
        <v>1</v>
      </c>
      <c r="F1118">
        <v>0</v>
      </c>
      <c r="G1118">
        <v>0</v>
      </c>
      <c r="H1118" t="s">
        <v>13796</v>
      </c>
      <c r="I1118" t="s">
        <v>1127</v>
      </c>
      <c r="J1118" t="s">
        <v>3557</v>
      </c>
    </row>
    <row r="1119" spans="1:10" x14ac:dyDescent="0.35">
      <c r="A1119" t="s">
        <v>0</v>
      </c>
      <c r="B1119">
        <v>95</v>
      </c>
      <c r="C1119">
        <v>253</v>
      </c>
      <c r="D1119">
        <v>100</v>
      </c>
      <c r="E1119" t="s">
        <v>1</v>
      </c>
      <c r="F1119">
        <v>0</v>
      </c>
      <c r="G1119">
        <v>0</v>
      </c>
      <c r="H1119" t="s">
        <v>13796</v>
      </c>
      <c r="I1119" t="s">
        <v>1128</v>
      </c>
      <c r="J1119" t="s">
        <v>3557</v>
      </c>
    </row>
    <row r="1120" spans="1:10" x14ac:dyDescent="0.35">
      <c r="A1120" t="s">
        <v>0</v>
      </c>
      <c r="B1120">
        <v>95</v>
      </c>
      <c r="C1120">
        <v>253</v>
      </c>
      <c r="D1120">
        <v>100</v>
      </c>
      <c r="E1120" t="s">
        <v>1</v>
      </c>
      <c r="F1120">
        <v>0</v>
      </c>
      <c r="G1120">
        <v>0</v>
      </c>
      <c r="H1120" t="s">
        <v>13796</v>
      </c>
      <c r="I1120" t="s">
        <v>1129</v>
      </c>
      <c r="J1120" t="s">
        <v>3557</v>
      </c>
    </row>
    <row r="1121" spans="1:10" x14ac:dyDescent="0.35">
      <c r="A1121" t="s">
        <v>0</v>
      </c>
      <c r="B1121">
        <v>95</v>
      </c>
      <c r="C1121">
        <v>253</v>
      </c>
      <c r="D1121">
        <v>100</v>
      </c>
      <c r="E1121" t="s">
        <v>1</v>
      </c>
      <c r="F1121">
        <v>0</v>
      </c>
      <c r="G1121">
        <v>0</v>
      </c>
      <c r="H1121" t="s">
        <v>13796</v>
      </c>
      <c r="I1121" t="s">
        <v>1126</v>
      </c>
      <c r="J1121" t="s">
        <v>3557</v>
      </c>
    </row>
    <row r="1122" spans="1:10" x14ac:dyDescent="0.35">
      <c r="A1122" t="s">
        <v>0</v>
      </c>
      <c r="B1122">
        <v>95</v>
      </c>
      <c r="C1122">
        <v>253</v>
      </c>
      <c r="D1122">
        <v>100</v>
      </c>
      <c r="E1122" t="s">
        <v>1</v>
      </c>
      <c r="F1122">
        <v>0</v>
      </c>
      <c r="G1122">
        <v>0</v>
      </c>
      <c r="H1122" t="s">
        <v>13796</v>
      </c>
      <c r="I1122" t="s">
        <v>1122</v>
      </c>
      <c r="J1122" t="s">
        <v>3557</v>
      </c>
    </row>
    <row r="1123" spans="1:10" x14ac:dyDescent="0.35">
      <c r="A1123" t="s">
        <v>0</v>
      </c>
      <c r="B1123">
        <v>95</v>
      </c>
      <c r="C1123">
        <v>253</v>
      </c>
      <c r="D1123">
        <v>100</v>
      </c>
      <c r="E1123" t="s">
        <v>1</v>
      </c>
      <c r="F1123">
        <v>0</v>
      </c>
      <c r="G1123">
        <v>0</v>
      </c>
      <c r="H1123" t="s">
        <v>13796</v>
      </c>
      <c r="I1123" t="s">
        <v>1130</v>
      </c>
      <c r="J1123" t="s">
        <v>3557</v>
      </c>
    </row>
    <row r="1124" spans="1:10" x14ac:dyDescent="0.35">
      <c r="A1124" t="s">
        <v>0</v>
      </c>
      <c r="B1124">
        <v>95</v>
      </c>
      <c r="C1124">
        <v>253</v>
      </c>
      <c r="D1124">
        <v>100</v>
      </c>
      <c r="E1124" t="s">
        <v>1</v>
      </c>
      <c r="F1124">
        <v>0</v>
      </c>
      <c r="G1124">
        <v>0</v>
      </c>
      <c r="H1124" t="s">
        <v>13796</v>
      </c>
      <c r="I1124" t="s">
        <v>1131</v>
      </c>
      <c r="J1124" t="s">
        <v>3557</v>
      </c>
    </row>
    <row r="1125" spans="1:10" x14ac:dyDescent="0.35">
      <c r="A1125" t="s">
        <v>0</v>
      </c>
      <c r="B1125">
        <v>95</v>
      </c>
      <c r="C1125">
        <v>253</v>
      </c>
      <c r="D1125">
        <v>100</v>
      </c>
      <c r="E1125" t="s">
        <v>1</v>
      </c>
      <c r="F1125">
        <v>0</v>
      </c>
      <c r="G1125">
        <v>0</v>
      </c>
      <c r="H1125" t="s">
        <v>13796</v>
      </c>
      <c r="I1125" t="s">
        <v>1132</v>
      </c>
      <c r="J1125" t="s">
        <v>3557</v>
      </c>
    </row>
    <row r="1126" spans="1:10" x14ac:dyDescent="0.35">
      <c r="A1126" t="s">
        <v>0</v>
      </c>
      <c r="B1126">
        <v>95</v>
      </c>
      <c r="C1126">
        <v>253</v>
      </c>
      <c r="D1126">
        <v>100</v>
      </c>
      <c r="E1126" t="s">
        <v>1</v>
      </c>
      <c r="F1126">
        <v>0</v>
      </c>
      <c r="G1126">
        <v>0</v>
      </c>
      <c r="H1126" t="s">
        <v>13796</v>
      </c>
      <c r="I1126" t="s">
        <v>1133</v>
      </c>
      <c r="J1126" t="s">
        <v>3557</v>
      </c>
    </row>
    <row r="1127" spans="1:10" x14ac:dyDescent="0.35">
      <c r="A1127" t="s">
        <v>0</v>
      </c>
      <c r="B1127">
        <v>95</v>
      </c>
      <c r="C1127">
        <v>253</v>
      </c>
      <c r="D1127">
        <v>100</v>
      </c>
      <c r="E1127" t="s">
        <v>1</v>
      </c>
      <c r="F1127">
        <v>0</v>
      </c>
      <c r="G1127">
        <v>0</v>
      </c>
      <c r="H1127" t="s">
        <v>13796</v>
      </c>
      <c r="I1127" t="s">
        <v>1135</v>
      </c>
      <c r="J1127" t="s">
        <v>3557</v>
      </c>
    </row>
    <row r="1128" spans="1:10" x14ac:dyDescent="0.35">
      <c r="A1128" t="s">
        <v>0</v>
      </c>
      <c r="B1128">
        <v>95</v>
      </c>
      <c r="C1128">
        <v>253</v>
      </c>
      <c r="D1128">
        <v>100</v>
      </c>
      <c r="E1128" t="s">
        <v>1</v>
      </c>
      <c r="F1128">
        <v>0</v>
      </c>
      <c r="G1128">
        <v>0</v>
      </c>
      <c r="H1128" t="s">
        <v>13796</v>
      </c>
      <c r="I1128" t="s">
        <v>1134</v>
      </c>
      <c r="J1128" t="s">
        <v>3557</v>
      </c>
    </row>
    <row r="1129" spans="1:10" x14ac:dyDescent="0.35">
      <c r="A1129" t="s">
        <v>0</v>
      </c>
      <c r="B1129">
        <v>95</v>
      </c>
      <c r="C1129">
        <v>253</v>
      </c>
      <c r="D1129">
        <v>100</v>
      </c>
      <c r="E1129" t="s">
        <v>1</v>
      </c>
      <c r="F1129">
        <v>0</v>
      </c>
      <c r="G1129">
        <v>0</v>
      </c>
      <c r="H1129" t="s">
        <v>13796</v>
      </c>
      <c r="I1129" t="s">
        <v>1136</v>
      </c>
      <c r="J1129" t="s">
        <v>3557</v>
      </c>
    </row>
    <row r="1130" spans="1:10" x14ac:dyDescent="0.35">
      <c r="A1130" t="s">
        <v>0</v>
      </c>
      <c r="B1130">
        <v>95</v>
      </c>
      <c r="C1130">
        <v>253</v>
      </c>
      <c r="D1130">
        <v>100</v>
      </c>
      <c r="E1130" t="s">
        <v>1</v>
      </c>
      <c r="F1130">
        <v>0</v>
      </c>
      <c r="G1130">
        <v>0</v>
      </c>
      <c r="H1130" t="s">
        <v>13796</v>
      </c>
      <c r="I1130" t="s">
        <v>1137</v>
      </c>
      <c r="J1130" t="s">
        <v>3557</v>
      </c>
    </row>
    <row r="1131" spans="1:10" x14ac:dyDescent="0.35">
      <c r="A1131" t="s">
        <v>0</v>
      </c>
      <c r="B1131">
        <v>95</v>
      </c>
      <c r="C1131">
        <v>253</v>
      </c>
      <c r="D1131">
        <v>100</v>
      </c>
      <c r="E1131" t="s">
        <v>1</v>
      </c>
      <c r="F1131">
        <v>0</v>
      </c>
      <c r="G1131">
        <v>0</v>
      </c>
      <c r="H1131" t="s">
        <v>13796</v>
      </c>
      <c r="I1131" t="s">
        <v>1139</v>
      </c>
      <c r="J1131" t="s">
        <v>3557</v>
      </c>
    </row>
    <row r="1132" spans="1:10" x14ac:dyDescent="0.35">
      <c r="A1132" t="s">
        <v>0</v>
      </c>
      <c r="B1132">
        <v>95</v>
      </c>
      <c r="C1132">
        <v>253</v>
      </c>
      <c r="D1132">
        <v>100</v>
      </c>
      <c r="E1132" t="s">
        <v>1</v>
      </c>
      <c r="F1132">
        <v>0</v>
      </c>
      <c r="G1132">
        <v>0</v>
      </c>
      <c r="H1132" t="s">
        <v>13796</v>
      </c>
      <c r="I1132" t="s">
        <v>1138</v>
      </c>
      <c r="J1132" t="s">
        <v>3557</v>
      </c>
    </row>
    <row r="1133" spans="1:10" x14ac:dyDescent="0.35">
      <c r="A1133" t="s">
        <v>0</v>
      </c>
      <c r="B1133">
        <v>95</v>
      </c>
      <c r="C1133">
        <v>253</v>
      </c>
      <c r="D1133">
        <v>100</v>
      </c>
      <c r="E1133" t="s">
        <v>1</v>
      </c>
      <c r="F1133">
        <v>0</v>
      </c>
      <c r="G1133">
        <v>0</v>
      </c>
      <c r="H1133" t="s">
        <v>13796</v>
      </c>
      <c r="I1133" t="s">
        <v>1140</v>
      </c>
      <c r="J1133" t="s">
        <v>3557</v>
      </c>
    </row>
    <row r="1134" spans="1:10" x14ac:dyDescent="0.35">
      <c r="A1134" t="s">
        <v>0</v>
      </c>
      <c r="B1134">
        <v>95</v>
      </c>
      <c r="C1134">
        <v>253</v>
      </c>
      <c r="D1134">
        <v>100</v>
      </c>
      <c r="E1134" t="s">
        <v>1</v>
      </c>
      <c r="F1134">
        <v>0</v>
      </c>
      <c r="G1134">
        <v>0</v>
      </c>
      <c r="H1134" t="s">
        <v>13796</v>
      </c>
      <c r="I1134" t="s">
        <v>1141</v>
      </c>
      <c r="J1134" t="s">
        <v>3557</v>
      </c>
    </row>
    <row r="1135" spans="1:10" x14ac:dyDescent="0.35">
      <c r="A1135" t="s">
        <v>0</v>
      </c>
      <c r="B1135">
        <v>95</v>
      </c>
      <c r="C1135">
        <v>253</v>
      </c>
      <c r="D1135">
        <v>100</v>
      </c>
      <c r="E1135" t="s">
        <v>1</v>
      </c>
      <c r="F1135">
        <v>0</v>
      </c>
      <c r="G1135">
        <v>0</v>
      </c>
      <c r="H1135" t="s">
        <v>13796</v>
      </c>
      <c r="I1135" t="s">
        <v>1142</v>
      </c>
      <c r="J1135" t="s">
        <v>3557</v>
      </c>
    </row>
    <row r="1136" spans="1:10" x14ac:dyDescent="0.35">
      <c r="A1136" t="s">
        <v>0</v>
      </c>
      <c r="B1136">
        <v>95</v>
      </c>
      <c r="C1136">
        <v>253</v>
      </c>
      <c r="D1136">
        <v>100</v>
      </c>
      <c r="E1136" t="s">
        <v>1</v>
      </c>
      <c r="F1136">
        <v>0</v>
      </c>
      <c r="G1136">
        <v>0</v>
      </c>
      <c r="H1136" t="s">
        <v>13796</v>
      </c>
      <c r="I1136" t="s">
        <v>1143</v>
      </c>
      <c r="J1136" t="s">
        <v>3557</v>
      </c>
    </row>
    <row r="1137" spans="1:10" x14ac:dyDescent="0.35">
      <c r="A1137" t="s">
        <v>0</v>
      </c>
      <c r="B1137">
        <v>95</v>
      </c>
      <c r="C1137">
        <v>253</v>
      </c>
      <c r="D1137">
        <v>100</v>
      </c>
      <c r="E1137" t="s">
        <v>1</v>
      </c>
      <c r="F1137">
        <v>0</v>
      </c>
      <c r="G1137">
        <v>0</v>
      </c>
      <c r="H1137" t="s">
        <v>13796</v>
      </c>
      <c r="I1137" t="s">
        <v>1145</v>
      </c>
      <c r="J1137" t="s">
        <v>3557</v>
      </c>
    </row>
    <row r="1138" spans="1:10" x14ac:dyDescent="0.35">
      <c r="A1138" t="s">
        <v>0</v>
      </c>
      <c r="B1138">
        <v>95</v>
      </c>
      <c r="C1138">
        <v>253</v>
      </c>
      <c r="D1138">
        <v>100</v>
      </c>
      <c r="E1138" t="s">
        <v>1</v>
      </c>
      <c r="F1138">
        <v>0</v>
      </c>
      <c r="G1138">
        <v>0</v>
      </c>
      <c r="H1138" t="s">
        <v>13796</v>
      </c>
      <c r="I1138" t="s">
        <v>1144</v>
      </c>
      <c r="J1138" t="s">
        <v>3557</v>
      </c>
    </row>
    <row r="1139" spans="1:10" x14ac:dyDescent="0.35">
      <c r="A1139" t="s">
        <v>0</v>
      </c>
      <c r="B1139">
        <v>95</v>
      </c>
      <c r="C1139">
        <v>253</v>
      </c>
      <c r="D1139">
        <v>100</v>
      </c>
      <c r="E1139" t="s">
        <v>1</v>
      </c>
      <c r="F1139">
        <v>0</v>
      </c>
      <c r="G1139">
        <v>0</v>
      </c>
      <c r="H1139" t="s">
        <v>13796</v>
      </c>
      <c r="I1139" t="s">
        <v>1146</v>
      </c>
      <c r="J1139" t="s">
        <v>3557</v>
      </c>
    </row>
    <row r="1140" spans="1:10" x14ac:dyDescent="0.35">
      <c r="A1140" t="s">
        <v>0</v>
      </c>
      <c r="B1140">
        <v>95</v>
      </c>
      <c r="C1140">
        <v>253</v>
      </c>
      <c r="D1140">
        <v>100</v>
      </c>
      <c r="E1140" t="s">
        <v>1</v>
      </c>
      <c r="F1140">
        <v>0</v>
      </c>
      <c r="G1140">
        <v>0</v>
      </c>
      <c r="H1140" t="s">
        <v>13796</v>
      </c>
      <c r="I1140" t="s">
        <v>1147</v>
      </c>
      <c r="J1140" t="s">
        <v>3557</v>
      </c>
    </row>
    <row r="1141" spans="1:10" x14ac:dyDescent="0.35">
      <c r="A1141" t="s">
        <v>0</v>
      </c>
      <c r="B1141">
        <v>95</v>
      </c>
      <c r="C1141">
        <v>253</v>
      </c>
      <c r="D1141">
        <v>100</v>
      </c>
      <c r="E1141" t="s">
        <v>1</v>
      </c>
      <c r="F1141">
        <v>0</v>
      </c>
      <c r="G1141">
        <v>0</v>
      </c>
      <c r="H1141" t="s">
        <v>13796</v>
      </c>
      <c r="I1141" t="s">
        <v>1150</v>
      </c>
      <c r="J1141" t="s">
        <v>3557</v>
      </c>
    </row>
    <row r="1142" spans="1:10" x14ac:dyDescent="0.35">
      <c r="A1142" t="s">
        <v>0</v>
      </c>
      <c r="B1142">
        <v>95</v>
      </c>
      <c r="C1142">
        <v>253</v>
      </c>
      <c r="D1142">
        <v>100</v>
      </c>
      <c r="E1142" t="s">
        <v>1</v>
      </c>
      <c r="F1142">
        <v>0</v>
      </c>
      <c r="G1142">
        <v>0</v>
      </c>
      <c r="H1142" t="s">
        <v>13796</v>
      </c>
      <c r="I1142" t="s">
        <v>1148</v>
      </c>
      <c r="J1142" t="s">
        <v>3557</v>
      </c>
    </row>
    <row r="1143" spans="1:10" x14ac:dyDescent="0.35">
      <c r="A1143" t="s">
        <v>0</v>
      </c>
      <c r="B1143">
        <v>95</v>
      </c>
      <c r="C1143">
        <v>253</v>
      </c>
      <c r="D1143">
        <v>100</v>
      </c>
      <c r="E1143" t="s">
        <v>1</v>
      </c>
      <c r="F1143">
        <v>0</v>
      </c>
      <c r="G1143">
        <v>0</v>
      </c>
      <c r="H1143" t="s">
        <v>13796</v>
      </c>
      <c r="I1143" t="s">
        <v>1151</v>
      </c>
      <c r="J1143" t="s">
        <v>3557</v>
      </c>
    </row>
    <row r="1144" spans="1:10" x14ac:dyDescent="0.35">
      <c r="A1144" t="s">
        <v>0</v>
      </c>
      <c r="B1144">
        <v>95</v>
      </c>
      <c r="C1144">
        <v>253</v>
      </c>
      <c r="D1144">
        <v>100</v>
      </c>
      <c r="E1144" t="s">
        <v>1</v>
      </c>
      <c r="F1144">
        <v>0</v>
      </c>
      <c r="G1144">
        <v>0</v>
      </c>
      <c r="H1144" t="s">
        <v>13796</v>
      </c>
      <c r="I1144" t="s">
        <v>1149</v>
      </c>
      <c r="J1144" t="s">
        <v>3557</v>
      </c>
    </row>
    <row r="1145" spans="1:10" x14ac:dyDescent="0.35">
      <c r="A1145" t="s">
        <v>0</v>
      </c>
      <c r="B1145">
        <v>95</v>
      </c>
      <c r="C1145">
        <v>253</v>
      </c>
      <c r="D1145">
        <v>100</v>
      </c>
      <c r="E1145" t="s">
        <v>1</v>
      </c>
      <c r="F1145">
        <v>0</v>
      </c>
      <c r="G1145">
        <v>0</v>
      </c>
      <c r="H1145" t="s">
        <v>13796</v>
      </c>
      <c r="I1145" t="s">
        <v>1152</v>
      </c>
      <c r="J1145" t="s">
        <v>3557</v>
      </c>
    </row>
    <row r="1146" spans="1:10" x14ac:dyDescent="0.35">
      <c r="A1146" t="s">
        <v>0</v>
      </c>
      <c r="B1146">
        <v>95</v>
      </c>
      <c r="C1146">
        <v>253</v>
      </c>
      <c r="D1146">
        <v>100</v>
      </c>
      <c r="E1146" t="s">
        <v>1</v>
      </c>
      <c r="F1146">
        <v>0</v>
      </c>
      <c r="G1146">
        <v>0</v>
      </c>
      <c r="H1146" t="s">
        <v>13796</v>
      </c>
      <c r="I1146" t="s">
        <v>1153</v>
      </c>
      <c r="J1146" t="s">
        <v>3557</v>
      </c>
    </row>
    <row r="1147" spans="1:10" x14ac:dyDescent="0.35">
      <c r="A1147" t="s">
        <v>0</v>
      </c>
      <c r="B1147">
        <v>95</v>
      </c>
      <c r="C1147">
        <v>253</v>
      </c>
      <c r="D1147">
        <v>100</v>
      </c>
      <c r="E1147" t="s">
        <v>1</v>
      </c>
      <c r="F1147">
        <v>0</v>
      </c>
      <c r="G1147">
        <v>0</v>
      </c>
      <c r="H1147" t="s">
        <v>13796</v>
      </c>
      <c r="I1147" t="s">
        <v>1155</v>
      </c>
      <c r="J1147" t="s">
        <v>3557</v>
      </c>
    </row>
    <row r="1148" spans="1:10" x14ac:dyDescent="0.35">
      <c r="A1148" t="s">
        <v>0</v>
      </c>
      <c r="B1148">
        <v>95</v>
      </c>
      <c r="C1148">
        <v>253</v>
      </c>
      <c r="D1148">
        <v>100</v>
      </c>
      <c r="E1148" t="s">
        <v>1</v>
      </c>
      <c r="F1148">
        <v>0</v>
      </c>
      <c r="G1148">
        <v>0</v>
      </c>
      <c r="H1148" t="s">
        <v>13796</v>
      </c>
      <c r="I1148" t="s">
        <v>1154</v>
      </c>
      <c r="J1148" t="s">
        <v>3557</v>
      </c>
    </row>
    <row r="1149" spans="1:10" x14ac:dyDescent="0.35">
      <c r="A1149" t="s">
        <v>0</v>
      </c>
      <c r="B1149">
        <v>95</v>
      </c>
      <c r="C1149">
        <v>253</v>
      </c>
      <c r="D1149">
        <v>100</v>
      </c>
      <c r="E1149" t="s">
        <v>1</v>
      </c>
      <c r="F1149">
        <v>0</v>
      </c>
      <c r="G1149">
        <v>0</v>
      </c>
      <c r="H1149" t="s">
        <v>13796</v>
      </c>
      <c r="I1149" t="s">
        <v>1156</v>
      </c>
      <c r="J1149" t="s">
        <v>3557</v>
      </c>
    </row>
    <row r="1150" spans="1:10" x14ac:dyDescent="0.35">
      <c r="A1150" t="s">
        <v>0</v>
      </c>
      <c r="B1150">
        <v>95</v>
      </c>
      <c r="C1150">
        <v>253</v>
      </c>
      <c r="D1150">
        <v>100</v>
      </c>
      <c r="E1150" t="s">
        <v>1</v>
      </c>
      <c r="F1150">
        <v>0</v>
      </c>
      <c r="G1150">
        <v>0</v>
      </c>
      <c r="H1150" t="s">
        <v>13796</v>
      </c>
      <c r="I1150" t="s">
        <v>1157</v>
      </c>
      <c r="J1150" t="s">
        <v>3557</v>
      </c>
    </row>
    <row r="1151" spans="1:10" x14ac:dyDescent="0.35">
      <c r="A1151" t="s">
        <v>0</v>
      </c>
      <c r="B1151">
        <v>95</v>
      </c>
      <c r="C1151">
        <v>253</v>
      </c>
      <c r="D1151">
        <v>100</v>
      </c>
      <c r="E1151" t="s">
        <v>1</v>
      </c>
      <c r="F1151">
        <v>0</v>
      </c>
      <c r="G1151">
        <v>0</v>
      </c>
      <c r="H1151" t="s">
        <v>13796</v>
      </c>
      <c r="I1151" t="s">
        <v>1158</v>
      </c>
      <c r="J1151" t="s">
        <v>3557</v>
      </c>
    </row>
    <row r="1152" spans="1:10" x14ac:dyDescent="0.35">
      <c r="A1152" t="s">
        <v>0</v>
      </c>
      <c r="B1152">
        <v>95</v>
      </c>
      <c r="C1152">
        <v>253</v>
      </c>
      <c r="D1152">
        <v>100</v>
      </c>
      <c r="E1152" t="s">
        <v>1</v>
      </c>
      <c r="F1152">
        <v>0</v>
      </c>
      <c r="G1152">
        <v>0</v>
      </c>
      <c r="H1152" t="s">
        <v>13796</v>
      </c>
      <c r="I1152" t="s">
        <v>1159</v>
      </c>
      <c r="J1152" t="s">
        <v>3557</v>
      </c>
    </row>
    <row r="1153" spans="1:10" x14ac:dyDescent="0.35">
      <c r="A1153" t="s">
        <v>0</v>
      </c>
      <c r="B1153">
        <v>95</v>
      </c>
      <c r="C1153">
        <v>253</v>
      </c>
      <c r="D1153">
        <v>100</v>
      </c>
      <c r="E1153" t="s">
        <v>1</v>
      </c>
      <c r="F1153">
        <v>0</v>
      </c>
      <c r="G1153">
        <v>0</v>
      </c>
      <c r="H1153" t="s">
        <v>13796</v>
      </c>
      <c r="I1153" t="s">
        <v>1160</v>
      </c>
      <c r="J1153" t="s">
        <v>3557</v>
      </c>
    </row>
    <row r="1154" spans="1:10" x14ac:dyDescent="0.35">
      <c r="A1154" t="s">
        <v>0</v>
      </c>
      <c r="B1154">
        <v>95</v>
      </c>
      <c r="C1154">
        <v>253</v>
      </c>
      <c r="D1154">
        <v>100</v>
      </c>
      <c r="E1154" t="s">
        <v>1</v>
      </c>
      <c r="F1154">
        <v>0</v>
      </c>
      <c r="G1154">
        <v>0</v>
      </c>
      <c r="H1154" t="s">
        <v>13796</v>
      </c>
      <c r="I1154" t="s">
        <v>1162</v>
      </c>
      <c r="J1154" t="s">
        <v>3557</v>
      </c>
    </row>
    <row r="1155" spans="1:10" x14ac:dyDescent="0.35">
      <c r="A1155" t="s">
        <v>0</v>
      </c>
      <c r="B1155">
        <v>95</v>
      </c>
      <c r="C1155">
        <v>253</v>
      </c>
      <c r="D1155">
        <v>100</v>
      </c>
      <c r="E1155" t="s">
        <v>1</v>
      </c>
      <c r="F1155">
        <v>0</v>
      </c>
      <c r="G1155">
        <v>0</v>
      </c>
      <c r="H1155" t="s">
        <v>13796</v>
      </c>
      <c r="I1155" t="s">
        <v>1161</v>
      </c>
      <c r="J1155" t="s">
        <v>3557</v>
      </c>
    </row>
    <row r="1156" spans="1:10" x14ac:dyDescent="0.35">
      <c r="A1156" t="s">
        <v>0</v>
      </c>
      <c r="B1156">
        <v>95</v>
      </c>
      <c r="C1156">
        <v>253</v>
      </c>
      <c r="D1156">
        <v>100</v>
      </c>
      <c r="E1156" t="s">
        <v>1</v>
      </c>
      <c r="F1156">
        <v>0</v>
      </c>
      <c r="G1156">
        <v>0</v>
      </c>
      <c r="H1156" t="s">
        <v>13796</v>
      </c>
      <c r="I1156" t="s">
        <v>1163</v>
      </c>
      <c r="J1156" t="s">
        <v>3557</v>
      </c>
    </row>
    <row r="1157" spans="1:10" x14ac:dyDescent="0.35">
      <c r="A1157" t="s">
        <v>0</v>
      </c>
      <c r="B1157">
        <v>95</v>
      </c>
      <c r="C1157">
        <v>253</v>
      </c>
      <c r="D1157">
        <v>100</v>
      </c>
      <c r="E1157" t="s">
        <v>1</v>
      </c>
      <c r="F1157">
        <v>0</v>
      </c>
      <c r="G1157">
        <v>0</v>
      </c>
      <c r="H1157" t="s">
        <v>13796</v>
      </c>
      <c r="I1157" t="s">
        <v>1164</v>
      </c>
      <c r="J1157" t="s">
        <v>3557</v>
      </c>
    </row>
    <row r="1158" spans="1:10" x14ac:dyDescent="0.35">
      <c r="A1158" t="s">
        <v>0</v>
      </c>
      <c r="B1158">
        <v>95</v>
      </c>
      <c r="C1158">
        <v>253</v>
      </c>
      <c r="D1158">
        <v>100</v>
      </c>
      <c r="E1158" t="s">
        <v>1</v>
      </c>
      <c r="F1158">
        <v>0</v>
      </c>
      <c r="G1158">
        <v>0</v>
      </c>
      <c r="H1158" t="s">
        <v>13796</v>
      </c>
      <c r="I1158" t="s">
        <v>1165</v>
      </c>
      <c r="J1158" t="s">
        <v>3557</v>
      </c>
    </row>
    <row r="1159" spans="1:10" x14ac:dyDescent="0.35">
      <c r="A1159" t="s">
        <v>0</v>
      </c>
      <c r="B1159">
        <v>95</v>
      </c>
      <c r="C1159">
        <v>253</v>
      </c>
      <c r="D1159">
        <v>100</v>
      </c>
      <c r="E1159" t="s">
        <v>1</v>
      </c>
      <c r="F1159">
        <v>0</v>
      </c>
      <c r="G1159">
        <v>0</v>
      </c>
      <c r="H1159" t="s">
        <v>13796</v>
      </c>
      <c r="I1159" t="s">
        <v>1167</v>
      </c>
      <c r="J1159" t="s">
        <v>3557</v>
      </c>
    </row>
    <row r="1160" spans="1:10" x14ac:dyDescent="0.35">
      <c r="A1160" t="s">
        <v>0</v>
      </c>
      <c r="B1160">
        <v>95</v>
      </c>
      <c r="C1160">
        <v>253</v>
      </c>
      <c r="D1160">
        <v>100</v>
      </c>
      <c r="E1160" t="s">
        <v>1</v>
      </c>
      <c r="F1160">
        <v>0</v>
      </c>
      <c r="G1160">
        <v>0</v>
      </c>
      <c r="H1160" t="s">
        <v>13796</v>
      </c>
      <c r="I1160" t="s">
        <v>1166</v>
      </c>
      <c r="J1160" t="s">
        <v>3557</v>
      </c>
    </row>
    <row r="1161" spans="1:10" x14ac:dyDescent="0.35">
      <c r="A1161" t="s">
        <v>0</v>
      </c>
      <c r="B1161">
        <v>95</v>
      </c>
      <c r="C1161">
        <v>253</v>
      </c>
      <c r="D1161">
        <v>100</v>
      </c>
      <c r="E1161" t="s">
        <v>1</v>
      </c>
      <c r="F1161">
        <v>0</v>
      </c>
      <c r="G1161">
        <v>0</v>
      </c>
      <c r="H1161" t="s">
        <v>13796</v>
      </c>
      <c r="I1161" t="s">
        <v>1168</v>
      </c>
      <c r="J1161" t="s">
        <v>3557</v>
      </c>
    </row>
    <row r="1162" spans="1:10" x14ac:dyDescent="0.35">
      <c r="A1162" t="s">
        <v>0</v>
      </c>
      <c r="B1162">
        <v>95</v>
      </c>
      <c r="C1162">
        <v>253</v>
      </c>
      <c r="D1162">
        <v>100</v>
      </c>
      <c r="E1162" t="s">
        <v>1</v>
      </c>
      <c r="F1162">
        <v>0</v>
      </c>
      <c r="G1162">
        <v>0</v>
      </c>
      <c r="H1162" t="s">
        <v>13796</v>
      </c>
      <c r="I1162" t="s">
        <v>1170</v>
      </c>
      <c r="J1162" t="s">
        <v>3557</v>
      </c>
    </row>
    <row r="1163" spans="1:10" x14ac:dyDescent="0.35">
      <c r="A1163" t="s">
        <v>0</v>
      </c>
      <c r="B1163">
        <v>95</v>
      </c>
      <c r="C1163">
        <v>253</v>
      </c>
      <c r="D1163">
        <v>100</v>
      </c>
      <c r="E1163" t="s">
        <v>1</v>
      </c>
      <c r="F1163">
        <v>0</v>
      </c>
      <c r="G1163">
        <v>0</v>
      </c>
      <c r="H1163" t="s">
        <v>13796</v>
      </c>
      <c r="I1163" t="s">
        <v>1169</v>
      </c>
      <c r="J1163" t="s">
        <v>3557</v>
      </c>
    </row>
    <row r="1164" spans="1:10" x14ac:dyDescent="0.35">
      <c r="A1164" t="s">
        <v>0</v>
      </c>
      <c r="B1164">
        <v>95</v>
      </c>
      <c r="C1164">
        <v>253</v>
      </c>
      <c r="D1164">
        <v>100</v>
      </c>
      <c r="E1164" t="s">
        <v>1</v>
      </c>
      <c r="F1164">
        <v>0</v>
      </c>
      <c r="G1164">
        <v>0</v>
      </c>
      <c r="H1164" t="s">
        <v>13796</v>
      </c>
      <c r="I1164" t="s">
        <v>1171</v>
      </c>
      <c r="J1164" t="s">
        <v>3557</v>
      </c>
    </row>
    <row r="1165" spans="1:10" x14ac:dyDescent="0.35">
      <c r="A1165" t="s">
        <v>0</v>
      </c>
      <c r="B1165">
        <v>95</v>
      </c>
      <c r="C1165">
        <v>253</v>
      </c>
      <c r="D1165">
        <v>100</v>
      </c>
      <c r="E1165" t="s">
        <v>1</v>
      </c>
      <c r="F1165">
        <v>0</v>
      </c>
      <c r="G1165">
        <v>0</v>
      </c>
      <c r="H1165" t="s">
        <v>13796</v>
      </c>
      <c r="I1165" t="s">
        <v>1178</v>
      </c>
      <c r="J1165" t="s">
        <v>3557</v>
      </c>
    </row>
    <row r="1166" spans="1:10" x14ac:dyDescent="0.35">
      <c r="A1166" t="s">
        <v>0</v>
      </c>
      <c r="B1166">
        <v>95</v>
      </c>
      <c r="C1166">
        <v>253</v>
      </c>
      <c r="D1166">
        <v>100</v>
      </c>
      <c r="E1166" t="s">
        <v>1</v>
      </c>
      <c r="F1166">
        <v>0</v>
      </c>
      <c r="G1166">
        <v>0</v>
      </c>
      <c r="H1166" t="s">
        <v>13796</v>
      </c>
      <c r="I1166" t="s">
        <v>1172</v>
      </c>
      <c r="J1166" t="s">
        <v>3557</v>
      </c>
    </row>
    <row r="1167" spans="1:10" x14ac:dyDescent="0.35">
      <c r="A1167" t="s">
        <v>0</v>
      </c>
      <c r="B1167">
        <v>95</v>
      </c>
      <c r="C1167">
        <v>253</v>
      </c>
      <c r="D1167">
        <v>100</v>
      </c>
      <c r="E1167" t="s">
        <v>1</v>
      </c>
      <c r="F1167">
        <v>0</v>
      </c>
      <c r="G1167">
        <v>0</v>
      </c>
      <c r="H1167" t="s">
        <v>13796</v>
      </c>
      <c r="I1167" t="s">
        <v>1174</v>
      </c>
      <c r="J1167" t="s">
        <v>3557</v>
      </c>
    </row>
    <row r="1168" spans="1:10" x14ac:dyDescent="0.35">
      <c r="A1168" t="s">
        <v>0</v>
      </c>
      <c r="B1168">
        <v>95</v>
      </c>
      <c r="C1168">
        <v>253</v>
      </c>
      <c r="D1168">
        <v>100</v>
      </c>
      <c r="E1168" t="s">
        <v>1</v>
      </c>
      <c r="F1168">
        <v>0</v>
      </c>
      <c r="G1168">
        <v>0</v>
      </c>
      <c r="H1168" t="s">
        <v>13796</v>
      </c>
      <c r="I1168" t="s">
        <v>1177</v>
      </c>
      <c r="J1168" t="s">
        <v>3557</v>
      </c>
    </row>
    <row r="1169" spans="1:10" x14ac:dyDescent="0.35">
      <c r="A1169" t="s">
        <v>0</v>
      </c>
      <c r="B1169">
        <v>95</v>
      </c>
      <c r="C1169">
        <v>253</v>
      </c>
      <c r="D1169">
        <v>100</v>
      </c>
      <c r="E1169" t="s">
        <v>1</v>
      </c>
      <c r="F1169">
        <v>0</v>
      </c>
      <c r="G1169">
        <v>0</v>
      </c>
      <c r="H1169" t="s">
        <v>13796</v>
      </c>
      <c r="I1169" t="s">
        <v>1175</v>
      </c>
      <c r="J1169" t="s">
        <v>3557</v>
      </c>
    </row>
    <row r="1170" spans="1:10" x14ac:dyDescent="0.35">
      <c r="A1170" t="s">
        <v>0</v>
      </c>
      <c r="B1170">
        <v>95</v>
      </c>
      <c r="C1170">
        <v>253</v>
      </c>
      <c r="D1170">
        <v>100</v>
      </c>
      <c r="E1170" t="s">
        <v>1</v>
      </c>
      <c r="F1170">
        <v>0</v>
      </c>
      <c r="G1170">
        <v>0</v>
      </c>
      <c r="H1170" t="s">
        <v>13796</v>
      </c>
      <c r="I1170" t="s">
        <v>1176</v>
      </c>
      <c r="J1170" t="s">
        <v>3557</v>
      </c>
    </row>
    <row r="1171" spans="1:10" x14ac:dyDescent="0.35">
      <c r="A1171" t="s">
        <v>0</v>
      </c>
      <c r="B1171">
        <v>95</v>
      </c>
      <c r="C1171">
        <v>253</v>
      </c>
      <c r="D1171">
        <v>100</v>
      </c>
      <c r="E1171" t="s">
        <v>1</v>
      </c>
      <c r="F1171">
        <v>0</v>
      </c>
      <c r="G1171">
        <v>0</v>
      </c>
      <c r="H1171" t="s">
        <v>13796</v>
      </c>
      <c r="I1171" t="s">
        <v>1182</v>
      </c>
      <c r="J1171" t="s">
        <v>3557</v>
      </c>
    </row>
    <row r="1172" spans="1:10" x14ac:dyDescent="0.35">
      <c r="A1172" t="s">
        <v>0</v>
      </c>
      <c r="B1172">
        <v>95</v>
      </c>
      <c r="C1172">
        <v>253</v>
      </c>
      <c r="D1172">
        <v>100</v>
      </c>
      <c r="E1172" t="s">
        <v>1</v>
      </c>
      <c r="F1172">
        <v>0</v>
      </c>
      <c r="G1172">
        <v>0</v>
      </c>
      <c r="H1172" t="s">
        <v>13796</v>
      </c>
      <c r="I1172" t="s">
        <v>1179</v>
      </c>
      <c r="J1172" t="s">
        <v>3557</v>
      </c>
    </row>
    <row r="1173" spans="1:10" x14ac:dyDescent="0.35">
      <c r="A1173" t="s">
        <v>0</v>
      </c>
      <c r="B1173">
        <v>95</v>
      </c>
      <c r="C1173">
        <v>253</v>
      </c>
      <c r="D1173">
        <v>100</v>
      </c>
      <c r="E1173" t="s">
        <v>1</v>
      </c>
      <c r="F1173">
        <v>0</v>
      </c>
      <c r="G1173">
        <v>0</v>
      </c>
      <c r="H1173" t="s">
        <v>13796</v>
      </c>
      <c r="I1173" t="s">
        <v>1180</v>
      </c>
      <c r="J1173" t="s">
        <v>3557</v>
      </c>
    </row>
    <row r="1174" spans="1:10" x14ac:dyDescent="0.35">
      <c r="A1174" t="s">
        <v>0</v>
      </c>
      <c r="B1174">
        <v>95</v>
      </c>
      <c r="C1174">
        <v>253</v>
      </c>
      <c r="D1174">
        <v>100</v>
      </c>
      <c r="E1174" t="s">
        <v>1</v>
      </c>
      <c r="F1174">
        <v>0</v>
      </c>
      <c r="G1174">
        <v>0</v>
      </c>
      <c r="H1174" t="s">
        <v>13796</v>
      </c>
      <c r="I1174" t="s">
        <v>1183</v>
      </c>
      <c r="J1174" t="s">
        <v>3557</v>
      </c>
    </row>
    <row r="1175" spans="1:10" x14ac:dyDescent="0.35">
      <c r="A1175" t="s">
        <v>0</v>
      </c>
      <c r="B1175">
        <v>95</v>
      </c>
      <c r="C1175">
        <v>253</v>
      </c>
      <c r="D1175">
        <v>100</v>
      </c>
      <c r="E1175" t="s">
        <v>1</v>
      </c>
      <c r="F1175">
        <v>0</v>
      </c>
      <c r="G1175">
        <v>0</v>
      </c>
      <c r="H1175" t="s">
        <v>13796</v>
      </c>
      <c r="I1175" t="s">
        <v>1181</v>
      </c>
      <c r="J1175" t="s">
        <v>3557</v>
      </c>
    </row>
    <row r="1176" spans="1:10" x14ac:dyDescent="0.35">
      <c r="A1176" t="s">
        <v>0</v>
      </c>
      <c r="B1176">
        <v>95</v>
      </c>
      <c r="C1176">
        <v>253</v>
      </c>
      <c r="D1176">
        <v>100</v>
      </c>
      <c r="E1176" t="s">
        <v>1</v>
      </c>
      <c r="F1176">
        <v>0</v>
      </c>
      <c r="G1176">
        <v>0</v>
      </c>
      <c r="H1176" t="s">
        <v>13796</v>
      </c>
      <c r="I1176" t="s">
        <v>1186</v>
      </c>
      <c r="J1176" t="s">
        <v>3557</v>
      </c>
    </row>
    <row r="1177" spans="1:10" x14ac:dyDescent="0.35">
      <c r="A1177" t="s">
        <v>0</v>
      </c>
      <c r="B1177">
        <v>95</v>
      </c>
      <c r="C1177">
        <v>253</v>
      </c>
      <c r="D1177">
        <v>100</v>
      </c>
      <c r="E1177" t="s">
        <v>1</v>
      </c>
      <c r="F1177">
        <v>0</v>
      </c>
      <c r="G1177">
        <v>0</v>
      </c>
      <c r="H1177" t="s">
        <v>13796</v>
      </c>
      <c r="I1177" t="s">
        <v>1185</v>
      </c>
      <c r="J1177" t="s">
        <v>3557</v>
      </c>
    </row>
    <row r="1178" spans="1:10" x14ac:dyDescent="0.35">
      <c r="A1178" t="s">
        <v>0</v>
      </c>
      <c r="B1178">
        <v>95</v>
      </c>
      <c r="C1178">
        <v>253</v>
      </c>
      <c r="D1178">
        <v>100</v>
      </c>
      <c r="E1178" t="s">
        <v>1</v>
      </c>
      <c r="F1178">
        <v>0</v>
      </c>
      <c r="G1178">
        <v>0</v>
      </c>
      <c r="H1178" t="s">
        <v>13796</v>
      </c>
      <c r="I1178" t="s">
        <v>1184</v>
      </c>
      <c r="J1178" t="s">
        <v>3557</v>
      </c>
    </row>
    <row r="1179" spans="1:10" x14ac:dyDescent="0.35">
      <c r="A1179" t="s">
        <v>0</v>
      </c>
      <c r="B1179">
        <v>95</v>
      </c>
      <c r="C1179">
        <v>253</v>
      </c>
      <c r="D1179">
        <v>100</v>
      </c>
      <c r="E1179" t="s">
        <v>1</v>
      </c>
      <c r="F1179">
        <v>0</v>
      </c>
      <c r="G1179">
        <v>0</v>
      </c>
      <c r="H1179" t="s">
        <v>13796</v>
      </c>
      <c r="I1179" t="s">
        <v>1187</v>
      </c>
      <c r="J1179" t="s">
        <v>3557</v>
      </c>
    </row>
    <row r="1180" spans="1:10" x14ac:dyDescent="0.35">
      <c r="A1180" t="s">
        <v>0</v>
      </c>
      <c r="B1180">
        <v>95</v>
      </c>
      <c r="C1180">
        <v>253</v>
      </c>
      <c r="D1180">
        <v>100</v>
      </c>
      <c r="E1180" t="s">
        <v>1</v>
      </c>
      <c r="F1180">
        <v>0</v>
      </c>
      <c r="G1180">
        <v>0</v>
      </c>
      <c r="H1180" t="s">
        <v>13796</v>
      </c>
      <c r="I1180" t="s">
        <v>1173</v>
      </c>
      <c r="J1180" t="s">
        <v>3557</v>
      </c>
    </row>
    <row r="1181" spans="1:10" x14ac:dyDescent="0.35">
      <c r="A1181" t="s">
        <v>0</v>
      </c>
      <c r="B1181">
        <v>95</v>
      </c>
      <c r="C1181">
        <v>253</v>
      </c>
      <c r="D1181">
        <v>100</v>
      </c>
      <c r="E1181" t="s">
        <v>1</v>
      </c>
      <c r="F1181">
        <v>0</v>
      </c>
      <c r="G1181">
        <v>0</v>
      </c>
      <c r="H1181" t="s">
        <v>13796</v>
      </c>
      <c r="I1181" t="s">
        <v>1188</v>
      </c>
      <c r="J1181" t="s">
        <v>3557</v>
      </c>
    </row>
    <row r="1182" spans="1:10" x14ac:dyDescent="0.35">
      <c r="A1182" t="s">
        <v>0</v>
      </c>
      <c r="B1182">
        <v>95</v>
      </c>
      <c r="C1182">
        <v>253</v>
      </c>
      <c r="D1182">
        <v>100</v>
      </c>
      <c r="E1182" t="s">
        <v>1</v>
      </c>
      <c r="F1182">
        <v>0</v>
      </c>
      <c r="G1182">
        <v>0</v>
      </c>
      <c r="H1182" t="s">
        <v>13796</v>
      </c>
      <c r="I1182" t="s">
        <v>1189</v>
      </c>
      <c r="J1182" t="s">
        <v>3557</v>
      </c>
    </row>
    <row r="1183" spans="1:10" x14ac:dyDescent="0.35">
      <c r="A1183" t="s">
        <v>0</v>
      </c>
      <c r="B1183">
        <v>95</v>
      </c>
      <c r="C1183">
        <v>253</v>
      </c>
      <c r="D1183">
        <v>100</v>
      </c>
      <c r="E1183" t="s">
        <v>1</v>
      </c>
      <c r="F1183">
        <v>0</v>
      </c>
      <c r="G1183">
        <v>0</v>
      </c>
      <c r="H1183" t="s">
        <v>13796</v>
      </c>
      <c r="I1183" t="s">
        <v>1190</v>
      </c>
      <c r="J1183" t="s">
        <v>3557</v>
      </c>
    </row>
    <row r="1184" spans="1:10" x14ac:dyDescent="0.35">
      <c r="A1184" t="s">
        <v>0</v>
      </c>
      <c r="B1184">
        <v>95</v>
      </c>
      <c r="C1184">
        <v>253</v>
      </c>
      <c r="D1184">
        <v>100</v>
      </c>
      <c r="E1184" t="s">
        <v>1</v>
      </c>
      <c r="F1184">
        <v>0</v>
      </c>
      <c r="G1184">
        <v>0</v>
      </c>
      <c r="H1184" t="s">
        <v>13796</v>
      </c>
      <c r="I1184" t="s">
        <v>1191</v>
      </c>
      <c r="J1184" t="s">
        <v>3557</v>
      </c>
    </row>
    <row r="1185" spans="1:10" x14ac:dyDescent="0.35">
      <c r="A1185" t="s">
        <v>0</v>
      </c>
      <c r="B1185">
        <v>95</v>
      </c>
      <c r="C1185">
        <v>253</v>
      </c>
      <c r="D1185">
        <v>100</v>
      </c>
      <c r="E1185" t="s">
        <v>1</v>
      </c>
      <c r="F1185">
        <v>0</v>
      </c>
      <c r="G1185">
        <v>0</v>
      </c>
      <c r="H1185" t="s">
        <v>13796</v>
      </c>
      <c r="I1185" t="s">
        <v>1194</v>
      </c>
      <c r="J1185" t="s">
        <v>3557</v>
      </c>
    </row>
    <row r="1186" spans="1:10" x14ac:dyDescent="0.35">
      <c r="A1186" t="s">
        <v>0</v>
      </c>
      <c r="B1186">
        <v>95</v>
      </c>
      <c r="C1186">
        <v>253</v>
      </c>
      <c r="D1186">
        <v>100</v>
      </c>
      <c r="E1186" t="s">
        <v>1</v>
      </c>
      <c r="F1186">
        <v>0</v>
      </c>
      <c r="G1186">
        <v>0</v>
      </c>
      <c r="H1186" t="s">
        <v>13796</v>
      </c>
      <c r="I1186" t="s">
        <v>1193</v>
      </c>
      <c r="J1186" t="s">
        <v>3557</v>
      </c>
    </row>
    <row r="1187" spans="1:10" x14ac:dyDescent="0.35">
      <c r="A1187" t="s">
        <v>0</v>
      </c>
      <c r="B1187">
        <v>95</v>
      </c>
      <c r="C1187">
        <v>253</v>
      </c>
      <c r="D1187">
        <v>100</v>
      </c>
      <c r="E1187" t="s">
        <v>1</v>
      </c>
      <c r="F1187">
        <v>0</v>
      </c>
      <c r="G1187">
        <v>0</v>
      </c>
      <c r="H1187" t="s">
        <v>13796</v>
      </c>
      <c r="I1187" t="s">
        <v>1197</v>
      </c>
      <c r="J1187" t="s">
        <v>3557</v>
      </c>
    </row>
    <row r="1188" spans="1:10" x14ac:dyDescent="0.35">
      <c r="A1188" t="s">
        <v>0</v>
      </c>
      <c r="B1188">
        <v>95</v>
      </c>
      <c r="C1188">
        <v>253</v>
      </c>
      <c r="D1188">
        <v>100</v>
      </c>
      <c r="E1188" t="s">
        <v>1</v>
      </c>
      <c r="F1188">
        <v>0</v>
      </c>
      <c r="G1188">
        <v>0</v>
      </c>
      <c r="H1188" t="s">
        <v>13796</v>
      </c>
      <c r="I1188" t="s">
        <v>1195</v>
      </c>
      <c r="J1188" t="s">
        <v>3557</v>
      </c>
    </row>
    <row r="1189" spans="1:10" x14ac:dyDescent="0.35">
      <c r="A1189" t="s">
        <v>0</v>
      </c>
      <c r="B1189">
        <v>95</v>
      </c>
      <c r="C1189">
        <v>253</v>
      </c>
      <c r="D1189">
        <v>100</v>
      </c>
      <c r="E1189" t="s">
        <v>1</v>
      </c>
      <c r="F1189">
        <v>0</v>
      </c>
      <c r="G1189">
        <v>0</v>
      </c>
      <c r="H1189" t="s">
        <v>13796</v>
      </c>
      <c r="I1189" t="s">
        <v>1196</v>
      </c>
      <c r="J1189" t="s">
        <v>3557</v>
      </c>
    </row>
    <row r="1190" spans="1:10" x14ac:dyDescent="0.35">
      <c r="A1190" t="s">
        <v>0</v>
      </c>
      <c r="B1190">
        <v>95</v>
      </c>
      <c r="C1190">
        <v>253</v>
      </c>
      <c r="D1190">
        <v>100</v>
      </c>
      <c r="E1190" t="s">
        <v>1</v>
      </c>
      <c r="F1190">
        <v>0</v>
      </c>
      <c r="G1190">
        <v>0</v>
      </c>
      <c r="H1190" t="s">
        <v>13796</v>
      </c>
      <c r="I1190" t="s">
        <v>1199</v>
      </c>
      <c r="J1190" t="s">
        <v>3557</v>
      </c>
    </row>
    <row r="1191" spans="1:10" x14ac:dyDescent="0.35">
      <c r="A1191" t="s">
        <v>0</v>
      </c>
      <c r="B1191">
        <v>95</v>
      </c>
      <c r="C1191">
        <v>253</v>
      </c>
      <c r="D1191">
        <v>100</v>
      </c>
      <c r="E1191" t="s">
        <v>1</v>
      </c>
      <c r="F1191">
        <v>0</v>
      </c>
      <c r="G1191">
        <v>0</v>
      </c>
      <c r="H1191" t="s">
        <v>13796</v>
      </c>
      <c r="I1191" t="s">
        <v>1202</v>
      </c>
      <c r="J1191" t="s">
        <v>3557</v>
      </c>
    </row>
    <row r="1192" spans="1:10" x14ac:dyDescent="0.35">
      <c r="A1192" t="s">
        <v>0</v>
      </c>
      <c r="B1192">
        <v>95</v>
      </c>
      <c r="C1192">
        <v>253</v>
      </c>
      <c r="D1192">
        <v>100</v>
      </c>
      <c r="E1192" t="s">
        <v>1</v>
      </c>
      <c r="F1192">
        <v>0</v>
      </c>
      <c r="G1192">
        <v>0</v>
      </c>
      <c r="H1192" t="s">
        <v>13796</v>
      </c>
      <c r="I1192" t="s">
        <v>1198</v>
      </c>
      <c r="J1192" t="s">
        <v>3557</v>
      </c>
    </row>
    <row r="1193" spans="1:10" x14ac:dyDescent="0.35">
      <c r="A1193" t="s">
        <v>0</v>
      </c>
      <c r="B1193">
        <v>95</v>
      </c>
      <c r="C1193">
        <v>253</v>
      </c>
      <c r="D1193">
        <v>100</v>
      </c>
      <c r="E1193" t="s">
        <v>1</v>
      </c>
      <c r="F1193">
        <v>0</v>
      </c>
      <c r="G1193">
        <v>0</v>
      </c>
      <c r="H1193" t="s">
        <v>13796</v>
      </c>
      <c r="I1193" t="s">
        <v>1200</v>
      </c>
      <c r="J1193" t="s">
        <v>3557</v>
      </c>
    </row>
    <row r="1194" spans="1:10" x14ac:dyDescent="0.35">
      <c r="A1194" t="s">
        <v>0</v>
      </c>
      <c r="B1194">
        <v>95</v>
      </c>
      <c r="C1194">
        <v>253</v>
      </c>
      <c r="D1194">
        <v>100</v>
      </c>
      <c r="E1194" t="s">
        <v>1</v>
      </c>
      <c r="F1194">
        <v>0</v>
      </c>
      <c r="G1194">
        <v>0</v>
      </c>
      <c r="H1194" t="s">
        <v>13796</v>
      </c>
      <c r="I1194" t="s">
        <v>1203</v>
      </c>
      <c r="J1194" t="s">
        <v>3557</v>
      </c>
    </row>
    <row r="1195" spans="1:10" x14ac:dyDescent="0.35">
      <c r="A1195" t="s">
        <v>0</v>
      </c>
      <c r="B1195">
        <v>95</v>
      </c>
      <c r="C1195">
        <v>253</v>
      </c>
      <c r="D1195">
        <v>100</v>
      </c>
      <c r="E1195" t="s">
        <v>1</v>
      </c>
      <c r="F1195">
        <v>0</v>
      </c>
      <c r="G1195">
        <v>0</v>
      </c>
      <c r="H1195" t="s">
        <v>13796</v>
      </c>
      <c r="I1195" t="s">
        <v>1201</v>
      </c>
      <c r="J1195" t="s">
        <v>3557</v>
      </c>
    </row>
    <row r="1196" spans="1:10" x14ac:dyDescent="0.35">
      <c r="A1196" t="s">
        <v>0</v>
      </c>
      <c r="B1196">
        <v>95</v>
      </c>
      <c r="C1196">
        <v>253</v>
      </c>
      <c r="D1196">
        <v>100</v>
      </c>
      <c r="E1196" t="s">
        <v>1</v>
      </c>
      <c r="F1196">
        <v>0</v>
      </c>
      <c r="G1196">
        <v>0</v>
      </c>
      <c r="H1196" t="s">
        <v>13796</v>
      </c>
      <c r="I1196" t="s">
        <v>1192</v>
      </c>
      <c r="J1196" t="s">
        <v>3557</v>
      </c>
    </row>
    <row r="1197" spans="1:10" x14ac:dyDescent="0.35">
      <c r="A1197" t="s">
        <v>0</v>
      </c>
      <c r="B1197">
        <v>95</v>
      </c>
      <c r="C1197">
        <v>253</v>
      </c>
      <c r="D1197">
        <v>100</v>
      </c>
      <c r="E1197" t="s">
        <v>1</v>
      </c>
      <c r="F1197">
        <v>0</v>
      </c>
      <c r="G1197">
        <v>0</v>
      </c>
      <c r="H1197" t="s">
        <v>13796</v>
      </c>
      <c r="I1197" t="s">
        <v>1204</v>
      </c>
      <c r="J1197" t="s">
        <v>3557</v>
      </c>
    </row>
    <row r="1198" spans="1:10" x14ac:dyDescent="0.35">
      <c r="A1198" t="s">
        <v>0</v>
      </c>
      <c r="B1198">
        <v>95</v>
      </c>
      <c r="C1198">
        <v>253</v>
      </c>
      <c r="D1198">
        <v>100</v>
      </c>
      <c r="E1198" t="s">
        <v>1</v>
      </c>
      <c r="F1198">
        <v>0</v>
      </c>
      <c r="G1198">
        <v>0</v>
      </c>
      <c r="H1198" t="s">
        <v>13796</v>
      </c>
      <c r="I1198" t="s">
        <v>1206</v>
      </c>
      <c r="J1198" t="s">
        <v>3557</v>
      </c>
    </row>
    <row r="1199" spans="1:10" x14ac:dyDescent="0.35">
      <c r="A1199" t="s">
        <v>0</v>
      </c>
      <c r="B1199">
        <v>95</v>
      </c>
      <c r="C1199">
        <v>253</v>
      </c>
      <c r="D1199">
        <v>100</v>
      </c>
      <c r="E1199" t="s">
        <v>1</v>
      </c>
      <c r="F1199">
        <v>0</v>
      </c>
      <c r="G1199">
        <v>0</v>
      </c>
      <c r="H1199" t="s">
        <v>13796</v>
      </c>
      <c r="I1199" t="s">
        <v>1205</v>
      </c>
      <c r="J1199" t="s">
        <v>3557</v>
      </c>
    </row>
    <row r="1200" spans="1:10" x14ac:dyDescent="0.35">
      <c r="A1200" t="s">
        <v>0</v>
      </c>
      <c r="B1200">
        <v>95</v>
      </c>
      <c r="C1200">
        <v>253</v>
      </c>
      <c r="D1200">
        <v>100</v>
      </c>
      <c r="E1200" t="s">
        <v>1</v>
      </c>
      <c r="F1200">
        <v>0</v>
      </c>
      <c r="G1200">
        <v>0</v>
      </c>
      <c r="H1200" t="s">
        <v>13796</v>
      </c>
      <c r="I1200" t="s">
        <v>1207</v>
      </c>
      <c r="J1200" t="s">
        <v>3557</v>
      </c>
    </row>
    <row r="1201" spans="1:10" x14ac:dyDescent="0.35">
      <c r="A1201" t="s">
        <v>0</v>
      </c>
      <c r="B1201">
        <v>95</v>
      </c>
      <c r="C1201">
        <v>253</v>
      </c>
      <c r="D1201">
        <v>100</v>
      </c>
      <c r="E1201" t="s">
        <v>1</v>
      </c>
      <c r="F1201">
        <v>0</v>
      </c>
      <c r="G1201">
        <v>0</v>
      </c>
      <c r="H1201" t="s">
        <v>13796</v>
      </c>
      <c r="I1201" t="s">
        <v>1209</v>
      </c>
      <c r="J1201" t="s">
        <v>3557</v>
      </c>
    </row>
    <row r="1202" spans="1:10" x14ac:dyDescent="0.35">
      <c r="A1202" t="s">
        <v>0</v>
      </c>
      <c r="B1202">
        <v>95</v>
      </c>
      <c r="C1202">
        <v>253</v>
      </c>
      <c r="D1202">
        <v>100</v>
      </c>
      <c r="E1202" t="s">
        <v>1</v>
      </c>
      <c r="F1202">
        <v>0</v>
      </c>
      <c r="G1202">
        <v>0</v>
      </c>
      <c r="H1202" t="s">
        <v>13796</v>
      </c>
      <c r="I1202" t="s">
        <v>1211</v>
      </c>
      <c r="J1202" t="s">
        <v>3557</v>
      </c>
    </row>
    <row r="1203" spans="1:10" x14ac:dyDescent="0.35">
      <c r="A1203" t="s">
        <v>0</v>
      </c>
      <c r="B1203">
        <v>95</v>
      </c>
      <c r="C1203">
        <v>253</v>
      </c>
      <c r="D1203">
        <v>100</v>
      </c>
      <c r="E1203" t="s">
        <v>1</v>
      </c>
      <c r="F1203">
        <v>0</v>
      </c>
      <c r="G1203">
        <v>0</v>
      </c>
      <c r="H1203" t="s">
        <v>13796</v>
      </c>
      <c r="I1203" t="s">
        <v>1208</v>
      </c>
      <c r="J1203" t="s">
        <v>3557</v>
      </c>
    </row>
    <row r="1204" spans="1:10" x14ac:dyDescent="0.35">
      <c r="A1204" t="s">
        <v>0</v>
      </c>
      <c r="B1204">
        <v>95</v>
      </c>
      <c r="C1204">
        <v>253</v>
      </c>
      <c r="D1204">
        <v>100</v>
      </c>
      <c r="E1204" t="s">
        <v>1</v>
      </c>
      <c r="F1204">
        <v>0</v>
      </c>
      <c r="G1204">
        <v>0</v>
      </c>
      <c r="H1204" t="s">
        <v>13796</v>
      </c>
      <c r="I1204" t="s">
        <v>1210</v>
      </c>
      <c r="J1204" t="s">
        <v>3557</v>
      </c>
    </row>
    <row r="1205" spans="1:10" x14ac:dyDescent="0.35">
      <c r="A1205" t="s">
        <v>0</v>
      </c>
      <c r="B1205">
        <v>95</v>
      </c>
      <c r="C1205">
        <v>253</v>
      </c>
      <c r="D1205">
        <v>100</v>
      </c>
      <c r="E1205" t="s">
        <v>1</v>
      </c>
      <c r="F1205">
        <v>0</v>
      </c>
      <c r="G1205">
        <v>0</v>
      </c>
      <c r="H1205" t="s">
        <v>13796</v>
      </c>
      <c r="I1205" t="s">
        <v>1214</v>
      </c>
      <c r="J1205" t="s">
        <v>3557</v>
      </c>
    </row>
    <row r="1206" spans="1:10" x14ac:dyDescent="0.35">
      <c r="A1206" t="s">
        <v>0</v>
      </c>
      <c r="B1206">
        <v>95</v>
      </c>
      <c r="C1206">
        <v>253</v>
      </c>
      <c r="D1206">
        <v>100</v>
      </c>
      <c r="E1206" t="s">
        <v>1</v>
      </c>
      <c r="F1206">
        <v>0</v>
      </c>
      <c r="G1206">
        <v>0</v>
      </c>
      <c r="H1206" t="s">
        <v>13796</v>
      </c>
      <c r="I1206" t="s">
        <v>1215</v>
      </c>
      <c r="J1206" t="s">
        <v>3557</v>
      </c>
    </row>
    <row r="1207" spans="1:10" x14ac:dyDescent="0.35">
      <c r="A1207" t="s">
        <v>0</v>
      </c>
      <c r="B1207">
        <v>95</v>
      </c>
      <c r="C1207">
        <v>253</v>
      </c>
      <c r="D1207">
        <v>100</v>
      </c>
      <c r="E1207" t="s">
        <v>1</v>
      </c>
      <c r="F1207">
        <v>0</v>
      </c>
      <c r="G1207">
        <v>0</v>
      </c>
      <c r="H1207" t="s">
        <v>13796</v>
      </c>
      <c r="I1207" t="s">
        <v>1212</v>
      </c>
      <c r="J1207" t="s">
        <v>3557</v>
      </c>
    </row>
    <row r="1208" spans="1:10" x14ac:dyDescent="0.35">
      <c r="A1208" t="s">
        <v>0</v>
      </c>
      <c r="B1208">
        <v>95</v>
      </c>
      <c r="C1208">
        <v>253</v>
      </c>
      <c r="D1208">
        <v>100</v>
      </c>
      <c r="E1208" t="s">
        <v>1</v>
      </c>
      <c r="F1208">
        <v>0</v>
      </c>
      <c r="G1208">
        <v>0</v>
      </c>
      <c r="H1208" t="s">
        <v>13796</v>
      </c>
      <c r="I1208" t="s">
        <v>1213</v>
      </c>
      <c r="J1208" t="s">
        <v>3557</v>
      </c>
    </row>
    <row r="1209" spans="1:10" x14ac:dyDescent="0.35">
      <c r="A1209" t="s">
        <v>0</v>
      </c>
      <c r="B1209">
        <v>95</v>
      </c>
      <c r="C1209">
        <v>253</v>
      </c>
      <c r="D1209">
        <v>100</v>
      </c>
      <c r="E1209" t="s">
        <v>1</v>
      </c>
      <c r="F1209">
        <v>0</v>
      </c>
      <c r="G1209">
        <v>0</v>
      </c>
      <c r="H1209" t="s">
        <v>13796</v>
      </c>
      <c r="I1209" t="s">
        <v>1218</v>
      </c>
      <c r="J1209" t="s">
        <v>3557</v>
      </c>
    </row>
    <row r="1210" spans="1:10" x14ac:dyDescent="0.35">
      <c r="A1210" t="s">
        <v>0</v>
      </c>
      <c r="B1210">
        <v>95</v>
      </c>
      <c r="C1210">
        <v>253</v>
      </c>
      <c r="D1210">
        <v>100</v>
      </c>
      <c r="E1210" t="s">
        <v>1</v>
      </c>
      <c r="F1210">
        <v>0</v>
      </c>
      <c r="G1210">
        <v>0</v>
      </c>
      <c r="H1210" t="s">
        <v>13796</v>
      </c>
      <c r="I1210" t="s">
        <v>1216</v>
      </c>
      <c r="J1210" t="s">
        <v>3557</v>
      </c>
    </row>
    <row r="1211" spans="1:10" x14ac:dyDescent="0.35">
      <c r="A1211" t="s">
        <v>0</v>
      </c>
      <c r="B1211">
        <v>95</v>
      </c>
      <c r="C1211">
        <v>253</v>
      </c>
      <c r="D1211">
        <v>100</v>
      </c>
      <c r="E1211" t="s">
        <v>1</v>
      </c>
      <c r="F1211">
        <v>0</v>
      </c>
      <c r="G1211">
        <v>0</v>
      </c>
      <c r="H1211" t="s">
        <v>13796</v>
      </c>
      <c r="I1211" t="s">
        <v>1217</v>
      </c>
      <c r="J1211" t="s">
        <v>3557</v>
      </c>
    </row>
    <row r="1212" spans="1:10" x14ac:dyDescent="0.35">
      <c r="A1212" t="s">
        <v>0</v>
      </c>
      <c r="B1212">
        <v>95</v>
      </c>
      <c r="C1212">
        <v>253</v>
      </c>
      <c r="D1212">
        <v>100</v>
      </c>
      <c r="E1212" t="s">
        <v>1</v>
      </c>
      <c r="F1212">
        <v>0</v>
      </c>
      <c r="G1212">
        <v>0</v>
      </c>
      <c r="H1212" t="s">
        <v>13796</v>
      </c>
      <c r="I1212" t="s">
        <v>1221</v>
      </c>
      <c r="J1212" t="s">
        <v>3557</v>
      </c>
    </row>
    <row r="1213" spans="1:10" x14ac:dyDescent="0.35">
      <c r="A1213" t="s">
        <v>0</v>
      </c>
      <c r="B1213">
        <v>95</v>
      </c>
      <c r="C1213">
        <v>253</v>
      </c>
      <c r="D1213">
        <v>100</v>
      </c>
      <c r="E1213" t="s">
        <v>1</v>
      </c>
      <c r="F1213">
        <v>0</v>
      </c>
      <c r="G1213">
        <v>0</v>
      </c>
      <c r="H1213" t="s">
        <v>13796</v>
      </c>
      <c r="I1213" t="s">
        <v>1219</v>
      </c>
      <c r="J1213" t="s">
        <v>3557</v>
      </c>
    </row>
    <row r="1214" spans="1:10" x14ac:dyDescent="0.35">
      <c r="A1214" t="s">
        <v>0</v>
      </c>
      <c r="B1214">
        <v>95</v>
      </c>
      <c r="C1214">
        <v>253</v>
      </c>
      <c r="D1214">
        <v>100</v>
      </c>
      <c r="E1214" t="s">
        <v>1</v>
      </c>
      <c r="F1214">
        <v>0</v>
      </c>
      <c r="G1214">
        <v>0</v>
      </c>
      <c r="H1214" t="s">
        <v>13796</v>
      </c>
      <c r="I1214" t="s">
        <v>1222</v>
      </c>
      <c r="J1214" t="s">
        <v>3557</v>
      </c>
    </row>
    <row r="1215" spans="1:10" x14ac:dyDescent="0.35">
      <c r="A1215" t="s">
        <v>0</v>
      </c>
      <c r="B1215">
        <v>56</v>
      </c>
      <c r="C1215">
        <v>253</v>
      </c>
      <c r="D1215">
        <v>98.8</v>
      </c>
      <c r="E1215" t="s">
        <v>1</v>
      </c>
      <c r="F1215">
        <v>0</v>
      </c>
      <c r="G1215">
        <v>0</v>
      </c>
      <c r="H1215" t="s">
        <v>13796</v>
      </c>
      <c r="I1215" t="s">
        <v>1227</v>
      </c>
      <c r="J1215" t="s">
        <v>3509</v>
      </c>
    </row>
    <row r="1216" spans="1:10" x14ac:dyDescent="0.35">
      <c r="A1216" t="s">
        <v>0</v>
      </c>
      <c r="B1216">
        <v>95</v>
      </c>
      <c r="C1216">
        <v>253</v>
      </c>
      <c r="D1216">
        <v>100</v>
      </c>
      <c r="E1216" t="s">
        <v>1</v>
      </c>
      <c r="F1216">
        <v>0</v>
      </c>
      <c r="G1216">
        <v>0</v>
      </c>
      <c r="H1216" t="s">
        <v>13796</v>
      </c>
      <c r="I1216" t="s">
        <v>1220</v>
      </c>
      <c r="J1216" t="s">
        <v>3557</v>
      </c>
    </row>
    <row r="1217" spans="1:10" x14ac:dyDescent="0.35">
      <c r="A1217" t="s">
        <v>0</v>
      </c>
      <c r="B1217">
        <v>95</v>
      </c>
      <c r="C1217">
        <v>253</v>
      </c>
      <c r="D1217">
        <v>100</v>
      </c>
      <c r="E1217" t="s">
        <v>1</v>
      </c>
      <c r="F1217">
        <v>0</v>
      </c>
      <c r="G1217">
        <v>0</v>
      </c>
      <c r="H1217" t="s">
        <v>13796</v>
      </c>
      <c r="I1217" t="s">
        <v>1223</v>
      </c>
      <c r="J1217" t="s">
        <v>3557</v>
      </c>
    </row>
    <row r="1218" spans="1:10" x14ac:dyDescent="0.35">
      <c r="A1218" t="s">
        <v>0</v>
      </c>
      <c r="B1218">
        <v>56</v>
      </c>
      <c r="C1218">
        <v>253</v>
      </c>
      <c r="D1218">
        <v>98.8</v>
      </c>
      <c r="E1218" t="s">
        <v>1</v>
      </c>
      <c r="F1218">
        <v>0</v>
      </c>
      <c r="G1218">
        <v>0</v>
      </c>
      <c r="H1218" t="s">
        <v>13796</v>
      </c>
      <c r="I1218" t="s">
        <v>1225</v>
      </c>
      <c r="J1218" t="s">
        <v>3509</v>
      </c>
    </row>
    <row r="1219" spans="1:10" x14ac:dyDescent="0.35">
      <c r="A1219" t="s">
        <v>0</v>
      </c>
      <c r="B1219">
        <v>56</v>
      </c>
      <c r="C1219">
        <v>253</v>
      </c>
      <c r="D1219">
        <v>98.8</v>
      </c>
      <c r="E1219" t="s">
        <v>1</v>
      </c>
      <c r="F1219">
        <v>0</v>
      </c>
      <c r="G1219">
        <v>0</v>
      </c>
      <c r="H1219" t="s">
        <v>13796</v>
      </c>
      <c r="I1219" t="s">
        <v>1226</v>
      </c>
      <c r="J1219" t="s">
        <v>3509</v>
      </c>
    </row>
    <row r="1220" spans="1:10" x14ac:dyDescent="0.35">
      <c r="A1220" t="s">
        <v>0</v>
      </c>
      <c r="B1220">
        <v>56</v>
      </c>
      <c r="C1220">
        <v>253</v>
      </c>
      <c r="D1220">
        <v>98.8</v>
      </c>
      <c r="E1220" t="s">
        <v>1</v>
      </c>
      <c r="F1220">
        <v>0</v>
      </c>
      <c r="G1220">
        <v>0</v>
      </c>
      <c r="H1220" t="s">
        <v>13796</v>
      </c>
      <c r="I1220" t="s">
        <v>1224</v>
      </c>
      <c r="J1220" t="s">
        <v>3509</v>
      </c>
    </row>
    <row r="1221" spans="1:10" x14ac:dyDescent="0.35">
      <c r="A1221" t="s">
        <v>0</v>
      </c>
      <c r="B1221">
        <v>56</v>
      </c>
      <c r="C1221">
        <v>253</v>
      </c>
      <c r="D1221">
        <v>98.8</v>
      </c>
      <c r="E1221" t="s">
        <v>1</v>
      </c>
      <c r="F1221">
        <v>0</v>
      </c>
      <c r="G1221">
        <v>0</v>
      </c>
      <c r="H1221" t="s">
        <v>13796</v>
      </c>
      <c r="I1221" t="s">
        <v>1228</v>
      </c>
      <c r="J1221" t="s">
        <v>3509</v>
      </c>
    </row>
    <row r="1222" spans="1:10" x14ac:dyDescent="0.35">
      <c r="A1222" t="s">
        <v>0</v>
      </c>
      <c r="B1222">
        <v>56</v>
      </c>
      <c r="C1222">
        <v>253</v>
      </c>
      <c r="D1222">
        <v>98.8</v>
      </c>
      <c r="E1222" t="s">
        <v>1</v>
      </c>
      <c r="F1222">
        <v>0</v>
      </c>
      <c r="G1222">
        <v>0</v>
      </c>
      <c r="H1222" t="s">
        <v>13796</v>
      </c>
      <c r="I1222" t="s">
        <v>1231</v>
      </c>
      <c r="J1222" t="s">
        <v>3509</v>
      </c>
    </row>
    <row r="1223" spans="1:10" x14ac:dyDescent="0.35">
      <c r="A1223" t="s">
        <v>0</v>
      </c>
      <c r="B1223">
        <v>56</v>
      </c>
      <c r="C1223">
        <v>253</v>
      </c>
      <c r="D1223">
        <v>98.8</v>
      </c>
      <c r="E1223" t="s">
        <v>1</v>
      </c>
      <c r="F1223">
        <v>0</v>
      </c>
      <c r="G1223">
        <v>0</v>
      </c>
      <c r="H1223" t="s">
        <v>13796</v>
      </c>
      <c r="I1223" t="s">
        <v>1230</v>
      </c>
      <c r="J1223" t="s">
        <v>3509</v>
      </c>
    </row>
    <row r="1224" spans="1:10" x14ac:dyDescent="0.35">
      <c r="A1224" t="s">
        <v>0</v>
      </c>
      <c r="B1224">
        <v>56</v>
      </c>
      <c r="C1224">
        <v>253</v>
      </c>
      <c r="D1224">
        <v>98.8</v>
      </c>
      <c r="E1224" t="s">
        <v>1</v>
      </c>
      <c r="F1224">
        <v>0</v>
      </c>
      <c r="G1224">
        <v>0</v>
      </c>
      <c r="H1224" t="s">
        <v>13796</v>
      </c>
      <c r="I1224" t="s">
        <v>1229</v>
      </c>
      <c r="J1224" t="s">
        <v>3509</v>
      </c>
    </row>
    <row r="1225" spans="1:10" x14ac:dyDescent="0.35">
      <c r="A1225" t="s">
        <v>0</v>
      </c>
      <c r="B1225">
        <v>56</v>
      </c>
      <c r="C1225">
        <v>253</v>
      </c>
      <c r="D1225">
        <v>98.8</v>
      </c>
      <c r="E1225" t="s">
        <v>1</v>
      </c>
      <c r="F1225">
        <v>0</v>
      </c>
      <c r="G1225">
        <v>0</v>
      </c>
      <c r="H1225" t="s">
        <v>13796</v>
      </c>
      <c r="I1225" t="s">
        <v>1232</v>
      </c>
      <c r="J1225" t="s">
        <v>3509</v>
      </c>
    </row>
    <row r="1226" spans="1:10" x14ac:dyDescent="0.35">
      <c r="A1226" t="s">
        <v>0</v>
      </c>
      <c r="B1226">
        <v>56</v>
      </c>
      <c r="C1226">
        <v>253</v>
      </c>
      <c r="D1226">
        <v>98.8</v>
      </c>
      <c r="E1226" t="s">
        <v>1</v>
      </c>
      <c r="F1226">
        <v>0</v>
      </c>
      <c r="G1226">
        <v>0</v>
      </c>
      <c r="H1226" t="s">
        <v>13796</v>
      </c>
      <c r="I1226" t="s">
        <v>1235</v>
      </c>
      <c r="J1226" t="s">
        <v>3509</v>
      </c>
    </row>
    <row r="1227" spans="1:10" x14ac:dyDescent="0.35">
      <c r="A1227" t="s">
        <v>0</v>
      </c>
      <c r="B1227">
        <v>56</v>
      </c>
      <c r="C1227">
        <v>253</v>
      </c>
      <c r="D1227">
        <v>98.8</v>
      </c>
      <c r="E1227" t="s">
        <v>1</v>
      </c>
      <c r="F1227">
        <v>0</v>
      </c>
      <c r="G1227">
        <v>0</v>
      </c>
      <c r="H1227" t="s">
        <v>13796</v>
      </c>
      <c r="I1227" t="s">
        <v>1234</v>
      </c>
      <c r="J1227" t="s">
        <v>3509</v>
      </c>
    </row>
    <row r="1228" spans="1:10" x14ac:dyDescent="0.35">
      <c r="A1228" t="s">
        <v>0</v>
      </c>
      <c r="B1228">
        <v>56</v>
      </c>
      <c r="C1228">
        <v>253</v>
      </c>
      <c r="D1228">
        <v>98.8</v>
      </c>
      <c r="E1228" t="s">
        <v>1</v>
      </c>
      <c r="F1228">
        <v>0</v>
      </c>
      <c r="G1228">
        <v>0</v>
      </c>
      <c r="H1228" t="s">
        <v>13796</v>
      </c>
      <c r="I1228" t="s">
        <v>1233</v>
      </c>
      <c r="J1228" t="s">
        <v>3509</v>
      </c>
    </row>
    <row r="1229" spans="1:10" x14ac:dyDescent="0.35">
      <c r="A1229" t="s">
        <v>0</v>
      </c>
      <c r="B1229">
        <v>56</v>
      </c>
      <c r="C1229">
        <v>253</v>
      </c>
      <c r="D1229">
        <v>98.8</v>
      </c>
      <c r="E1229" t="s">
        <v>1</v>
      </c>
      <c r="F1229">
        <v>0</v>
      </c>
      <c r="G1229">
        <v>0</v>
      </c>
      <c r="H1229" t="s">
        <v>13796</v>
      </c>
      <c r="I1229" t="s">
        <v>1238</v>
      </c>
      <c r="J1229" t="s">
        <v>3509</v>
      </c>
    </row>
    <row r="1230" spans="1:10" x14ac:dyDescent="0.35">
      <c r="A1230" t="s">
        <v>0</v>
      </c>
      <c r="B1230">
        <v>56</v>
      </c>
      <c r="C1230">
        <v>253</v>
      </c>
      <c r="D1230">
        <v>98.8</v>
      </c>
      <c r="E1230" t="s">
        <v>1</v>
      </c>
      <c r="F1230">
        <v>0</v>
      </c>
      <c r="G1230">
        <v>0</v>
      </c>
      <c r="H1230" t="s">
        <v>13796</v>
      </c>
      <c r="I1230" t="s">
        <v>1239</v>
      </c>
      <c r="J1230" t="s">
        <v>3509</v>
      </c>
    </row>
    <row r="1231" spans="1:10" x14ac:dyDescent="0.35">
      <c r="A1231" t="s">
        <v>0</v>
      </c>
      <c r="B1231">
        <v>56</v>
      </c>
      <c r="C1231">
        <v>253</v>
      </c>
      <c r="D1231">
        <v>98.8</v>
      </c>
      <c r="E1231" t="s">
        <v>1</v>
      </c>
      <c r="F1231">
        <v>0</v>
      </c>
      <c r="G1231">
        <v>0</v>
      </c>
      <c r="H1231" t="s">
        <v>13796</v>
      </c>
      <c r="I1231" t="s">
        <v>1236</v>
      </c>
      <c r="J1231" t="s">
        <v>3509</v>
      </c>
    </row>
    <row r="1232" spans="1:10" x14ac:dyDescent="0.35">
      <c r="A1232" t="s">
        <v>0</v>
      </c>
      <c r="B1232">
        <v>56</v>
      </c>
      <c r="C1232">
        <v>253</v>
      </c>
      <c r="D1232">
        <v>98.8</v>
      </c>
      <c r="E1232" t="s">
        <v>1</v>
      </c>
      <c r="F1232">
        <v>0</v>
      </c>
      <c r="G1232">
        <v>0</v>
      </c>
      <c r="H1232" t="s">
        <v>13796</v>
      </c>
      <c r="I1232" t="s">
        <v>1237</v>
      </c>
      <c r="J1232" t="s">
        <v>3509</v>
      </c>
    </row>
    <row r="1233" spans="1:10" x14ac:dyDescent="0.35">
      <c r="A1233" t="s">
        <v>0</v>
      </c>
      <c r="B1233">
        <v>56</v>
      </c>
      <c r="C1233">
        <v>253</v>
      </c>
      <c r="D1233">
        <v>98.8</v>
      </c>
      <c r="E1233" t="s">
        <v>1</v>
      </c>
      <c r="F1233">
        <v>0</v>
      </c>
      <c r="G1233">
        <v>0</v>
      </c>
      <c r="H1233" t="s">
        <v>13796</v>
      </c>
      <c r="I1233" t="s">
        <v>1240</v>
      </c>
      <c r="J1233" t="s">
        <v>3509</v>
      </c>
    </row>
    <row r="1234" spans="1:10" x14ac:dyDescent="0.35">
      <c r="A1234" t="s">
        <v>0</v>
      </c>
      <c r="B1234">
        <v>56</v>
      </c>
      <c r="C1234">
        <v>253</v>
      </c>
      <c r="D1234">
        <v>98.8</v>
      </c>
      <c r="E1234" t="s">
        <v>1</v>
      </c>
      <c r="F1234">
        <v>0</v>
      </c>
      <c r="G1234">
        <v>0</v>
      </c>
      <c r="H1234" t="s">
        <v>13796</v>
      </c>
      <c r="I1234" t="s">
        <v>1241</v>
      </c>
      <c r="J1234" t="s">
        <v>3509</v>
      </c>
    </row>
    <row r="1235" spans="1:10" x14ac:dyDescent="0.35">
      <c r="A1235" t="s">
        <v>0</v>
      </c>
      <c r="B1235">
        <v>56</v>
      </c>
      <c r="C1235">
        <v>253</v>
      </c>
      <c r="D1235">
        <v>98.8</v>
      </c>
      <c r="E1235" t="s">
        <v>1</v>
      </c>
      <c r="F1235">
        <v>0</v>
      </c>
      <c r="G1235">
        <v>0</v>
      </c>
      <c r="H1235" t="s">
        <v>13796</v>
      </c>
      <c r="I1235" t="s">
        <v>1242</v>
      </c>
      <c r="J1235" t="s">
        <v>3509</v>
      </c>
    </row>
    <row r="1236" spans="1:10" x14ac:dyDescent="0.35">
      <c r="A1236" t="s">
        <v>0</v>
      </c>
      <c r="B1236">
        <v>56</v>
      </c>
      <c r="C1236">
        <v>253</v>
      </c>
      <c r="D1236">
        <v>98.8</v>
      </c>
      <c r="E1236" t="s">
        <v>1</v>
      </c>
      <c r="F1236">
        <v>0</v>
      </c>
      <c r="G1236">
        <v>0</v>
      </c>
      <c r="H1236" t="s">
        <v>13796</v>
      </c>
      <c r="I1236" t="s">
        <v>1243</v>
      </c>
      <c r="J1236" t="s">
        <v>3509</v>
      </c>
    </row>
    <row r="1237" spans="1:10" x14ac:dyDescent="0.35">
      <c r="A1237" t="s">
        <v>0</v>
      </c>
      <c r="B1237">
        <v>56</v>
      </c>
      <c r="C1237">
        <v>253</v>
      </c>
      <c r="D1237">
        <v>98.8</v>
      </c>
      <c r="E1237" t="s">
        <v>1</v>
      </c>
      <c r="F1237">
        <v>0</v>
      </c>
      <c r="G1237">
        <v>0</v>
      </c>
      <c r="H1237" t="s">
        <v>13796</v>
      </c>
      <c r="I1237" t="s">
        <v>1245</v>
      </c>
      <c r="J1237" t="s">
        <v>3509</v>
      </c>
    </row>
    <row r="1238" spans="1:10" x14ac:dyDescent="0.35">
      <c r="A1238" t="s">
        <v>0</v>
      </c>
      <c r="B1238">
        <v>56</v>
      </c>
      <c r="C1238">
        <v>253</v>
      </c>
      <c r="D1238">
        <v>98.8</v>
      </c>
      <c r="E1238" t="s">
        <v>1</v>
      </c>
      <c r="F1238">
        <v>0</v>
      </c>
      <c r="G1238">
        <v>0</v>
      </c>
      <c r="H1238" t="s">
        <v>13796</v>
      </c>
      <c r="I1238" t="s">
        <v>1244</v>
      </c>
      <c r="J1238" t="s">
        <v>3509</v>
      </c>
    </row>
    <row r="1239" spans="1:10" x14ac:dyDescent="0.35">
      <c r="A1239" t="s">
        <v>0</v>
      </c>
      <c r="B1239">
        <v>56</v>
      </c>
      <c r="C1239">
        <v>253</v>
      </c>
      <c r="D1239">
        <v>98.8</v>
      </c>
      <c r="E1239" t="s">
        <v>1</v>
      </c>
      <c r="F1239">
        <v>0</v>
      </c>
      <c r="G1239">
        <v>0</v>
      </c>
      <c r="H1239" t="s">
        <v>13796</v>
      </c>
      <c r="I1239" t="s">
        <v>1246</v>
      </c>
      <c r="J1239" t="s">
        <v>3509</v>
      </c>
    </row>
    <row r="1240" spans="1:10" x14ac:dyDescent="0.35">
      <c r="A1240" t="s">
        <v>0</v>
      </c>
      <c r="B1240">
        <v>56</v>
      </c>
      <c r="C1240">
        <v>253</v>
      </c>
      <c r="D1240">
        <v>98.8</v>
      </c>
      <c r="E1240" t="s">
        <v>1</v>
      </c>
      <c r="F1240">
        <v>0</v>
      </c>
      <c r="G1240">
        <v>0</v>
      </c>
      <c r="H1240" t="s">
        <v>13796</v>
      </c>
      <c r="I1240" t="s">
        <v>1248</v>
      </c>
      <c r="J1240" t="s">
        <v>3509</v>
      </c>
    </row>
    <row r="1241" spans="1:10" x14ac:dyDescent="0.35">
      <c r="A1241" t="s">
        <v>0</v>
      </c>
      <c r="B1241">
        <v>56</v>
      </c>
      <c r="C1241">
        <v>253</v>
      </c>
      <c r="D1241">
        <v>98.8</v>
      </c>
      <c r="E1241" t="s">
        <v>1</v>
      </c>
      <c r="F1241">
        <v>0</v>
      </c>
      <c r="G1241">
        <v>0</v>
      </c>
      <c r="H1241" t="s">
        <v>13796</v>
      </c>
      <c r="I1241" t="s">
        <v>1250</v>
      </c>
      <c r="J1241" t="s">
        <v>3509</v>
      </c>
    </row>
    <row r="1242" spans="1:10" x14ac:dyDescent="0.35">
      <c r="A1242" t="s">
        <v>0</v>
      </c>
      <c r="B1242">
        <v>56</v>
      </c>
      <c r="C1242">
        <v>253</v>
      </c>
      <c r="D1242">
        <v>98.8</v>
      </c>
      <c r="E1242" t="s">
        <v>1</v>
      </c>
      <c r="F1242">
        <v>0</v>
      </c>
      <c r="G1242">
        <v>0</v>
      </c>
      <c r="H1242" t="s">
        <v>13796</v>
      </c>
      <c r="I1242" t="s">
        <v>1247</v>
      </c>
      <c r="J1242" t="s">
        <v>3509</v>
      </c>
    </row>
    <row r="1243" spans="1:10" x14ac:dyDescent="0.35">
      <c r="A1243" t="s">
        <v>0</v>
      </c>
      <c r="B1243">
        <v>56</v>
      </c>
      <c r="C1243">
        <v>253</v>
      </c>
      <c r="D1243">
        <v>98.8</v>
      </c>
      <c r="E1243" t="s">
        <v>1</v>
      </c>
      <c r="F1243">
        <v>0</v>
      </c>
      <c r="G1243">
        <v>0</v>
      </c>
      <c r="H1243" t="s">
        <v>13796</v>
      </c>
      <c r="I1243" t="s">
        <v>1249</v>
      </c>
      <c r="J1243" t="s">
        <v>3509</v>
      </c>
    </row>
    <row r="1244" spans="1:10" x14ac:dyDescent="0.35">
      <c r="A1244" t="s">
        <v>0</v>
      </c>
      <c r="B1244">
        <v>56</v>
      </c>
      <c r="C1244">
        <v>253</v>
      </c>
      <c r="D1244">
        <v>98.8</v>
      </c>
      <c r="E1244" t="s">
        <v>1</v>
      </c>
      <c r="F1244">
        <v>0</v>
      </c>
      <c r="G1244">
        <v>0</v>
      </c>
      <c r="H1244" t="s">
        <v>13796</v>
      </c>
      <c r="I1244" t="s">
        <v>1251</v>
      </c>
      <c r="J1244" t="s">
        <v>3509</v>
      </c>
    </row>
    <row r="1245" spans="1:10" x14ac:dyDescent="0.35">
      <c r="A1245" t="s">
        <v>0</v>
      </c>
      <c r="B1245">
        <v>56</v>
      </c>
      <c r="C1245">
        <v>253</v>
      </c>
      <c r="D1245">
        <v>98.8</v>
      </c>
      <c r="E1245" t="s">
        <v>1</v>
      </c>
      <c r="F1245">
        <v>0</v>
      </c>
      <c r="G1245">
        <v>0</v>
      </c>
      <c r="H1245" t="s">
        <v>13796</v>
      </c>
      <c r="I1245" t="s">
        <v>1252</v>
      </c>
      <c r="J1245" t="s">
        <v>3509</v>
      </c>
    </row>
    <row r="1246" spans="1:10" x14ac:dyDescent="0.35">
      <c r="A1246" t="s">
        <v>0</v>
      </c>
      <c r="B1246">
        <v>56</v>
      </c>
      <c r="C1246">
        <v>253</v>
      </c>
      <c r="D1246">
        <v>98.8</v>
      </c>
      <c r="E1246" t="s">
        <v>1</v>
      </c>
      <c r="F1246">
        <v>0</v>
      </c>
      <c r="G1246">
        <v>0</v>
      </c>
      <c r="H1246" t="s">
        <v>13796</v>
      </c>
      <c r="I1246" t="s">
        <v>1253</v>
      </c>
      <c r="J1246" t="s">
        <v>3509</v>
      </c>
    </row>
    <row r="1247" spans="1:10" x14ac:dyDescent="0.35">
      <c r="A1247" t="s">
        <v>0</v>
      </c>
      <c r="B1247">
        <v>56</v>
      </c>
      <c r="C1247">
        <v>253</v>
      </c>
      <c r="D1247">
        <v>98.8</v>
      </c>
      <c r="E1247" t="s">
        <v>1</v>
      </c>
      <c r="F1247">
        <v>0</v>
      </c>
      <c r="G1247">
        <v>0</v>
      </c>
      <c r="H1247" t="s">
        <v>13796</v>
      </c>
      <c r="I1247" t="s">
        <v>1265</v>
      </c>
      <c r="J1247" t="s">
        <v>3509</v>
      </c>
    </row>
    <row r="1248" spans="1:10" x14ac:dyDescent="0.35">
      <c r="A1248" t="s">
        <v>0</v>
      </c>
      <c r="B1248">
        <v>56</v>
      </c>
      <c r="C1248">
        <v>253</v>
      </c>
      <c r="D1248">
        <v>98.8</v>
      </c>
      <c r="E1248" t="s">
        <v>1</v>
      </c>
      <c r="F1248">
        <v>0</v>
      </c>
      <c r="G1248">
        <v>0</v>
      </c>
      <c r="H1248" t="s">
        <v>13796</v>
      </c>
      <c r="I1248" t="s">
        <v>1254</v>
      </c>
      <c r="J1248" t="s">
        <v>3509</v>
      </c>
    </row>
    <row r="1249" spans="1:10" x14ac:dyDescent="0.35">
      <c r="A1249" t="s">
        <v>0</v>
      </c>
      <c r="B1249">
        <v>56</v>
      </c>
      <c r="C1249">
        <v>253</v>
      </c>
      <c r="D1249">
        <v>98.8</v>
      </c>
      <c r="E1249" t="s">
        <v>1</v>
      </c>
      <c r="F1249">
        <v>0</v>
      </c>
      <c r="G1249">
        <v>0</v>
      </c>
      <c r="H1249" t="s">
        <v>13796</v>
      </c>
      <c r="I1249" t="s">
        <v>1255</v>
      </c>
      <c r="J1249" t="s">
        <v>3509</v>
      </c>
    </row>
    <row r="1250" spans="1:10" x14ac:dyDescent="0.35">
      <c r="A1250" t="s">
        <v>0</v>
      </c>
      <c r="B1250">
        <v>56</v>
      </c>
      <c r="C1250">
        <v>253</v>
      </c>
      <c r="D1250">
        <v>98.8</v>
      </c>
      <c r="E1250" t="s">
        <v>1</v>
      </c>
      <c r="F1250">
        <v>0</v>
      </c>
      <c r="G1250">
        <v>0</v>
      </c>
      <c r="H1250" t="s">
        <v>13796</v>
      </c>
      <c r="I1250" t="s">
        <v>1256</v>
      </c>
      <c r="J1250" t="s">
        <v>3509</v>
      </c>
    </row>
    <row r="1251" spans="1:10" x14ac:dyDescent="0.35">
      <c r="A1251" t="s">
        <v>0</v>
      </c>
      <c r="B1251">
        <v>56</v>
      </c>
      <c r="C1251">
        <v>253</v>
      </c>
      <c r="D1251">
        <v>98.8</v>
      </c>
      <c r="E1251" t="s">
        <v>1</v>
      </c>
      <c r="F1251">
        <v>0</v>
      </c>
      <c r="G1251">
        <v>0</v>
      </c>
      <c r="H1251" t="s">
        <v>13796</v>
      </c>
      <c r="I1251" t="s">
        <v>1257</v>
      </c>
      <c r="J1251" t="s">
        <v>3509</v>
      </c>
    </row>
    <row r="1252" spans="1:10" x14ac:dyDescent="0.35">
      <c r="A1252" t="s">
        <v>0</v>
      </c>
      <c r="B1252">
        <v>56</v>
      </c>
      <c r="C1252">
        <v>253</v>
      </c>
      <c r="D1252">
        <v>98.8</v>
      </c>
      <c r="E1252" t="s">
        <v>1</v>
      </c>
      <c r="F1252">
        <v>0</v>
      </c>
      <c r="G1252">
        <v>0</v>
      </c>
      <c r="H1252" t="s">
        <v>13796</v>
      </c>
      <c r="I1252" t="s">
        <v>1258</v>
      </c>
      <c r="J1252" t="s">
        <v>3509</v>
      </c>
    </row>
    <row r="1253" spans="1:10" x14ac:dyDescent="0.35">
      <c r="A1253" t="s">
        <v>0</v>
      </c>
      <c r="B1253">
        <v>56</v>
      </c>
      <c r="C1253">
        <v>253</v>
      </c>
      <c r="D1253">
        <v>98.8</v>
      </c>
      <c r="E1253" t="s">
        <v>1</v>
      </c>
      <c r="F1253">
        <v>0</v>
      </c>
      <c r="G1253">
        <v>0</v>
      </c>
      <c r="H1253" t="s">
        <v>13796</v>
      </c>
      <c r="I1253" t="s">
        <v>1259</v>
      </c>
      <c r="J1253" t="s">
        <v>3509</v>
      </c>
    </row>
    <row r="1254" spans="1:10" x14ac:dyDescent="0.35">
      <c r="A1254" t="s">
        <v>0</v>
      </c>
      <c r="B1254">
        <v>56</v>
      </c>
      <c r="C1254">
        <v>253</v>
      </c>
      <c r="D1254">
        <v>98.8</v>
      </c>
      <c r="E1254" t="s">
        <v>1</v>
      </c>
      <c r="F1254">
        <v>0</v>
      </c>
      <c r="G1254">
        <v>0</v>
      </c>
      <c r="H1254" t="s">
        <v>13796</v>
      </c>
      <c r="I1254" t="s">
        <v>1260</v>
      </c>
      <c r="J1254" t="s">
        <v>3509</v>
      </c>
    </row>
    <row r="1255" spans="1:10" x14ac:dyDescent="0.35">
      <c r="A1255" t="s">
        <v>0</v>
      </c>
      <c r="B1255">
        <v>56</v>
      </c>
      <c r="C1255">
        <v>253</v>
      </c>
      <c r="D1255">
        <v>98.8</v>
      </c>
      <c r="E1255" t="s">
        <v>1</v>
      </c>
      <c r="F1255">
        <v>0</v>
      </c>
      <c r="G1255">
        <v>0</v>
      </c>
      <c r="H1255" t="s">
        <v>13796</v>
      </c>
      <c r="I1255" t="s">
        <v>1262</v>
      </c>
      <c r="J1255" t="s">
        <v>3509</v>
      </c>
    </row>
    <row r="1256" spans="1:10" x14ac:dyDescent="0.35">
      <c r="A1256" t="s">
        <v>0</v>
      </c>
      <c r="B1256">
        <v>56</v>
      </c>
      <c r="C1256">
        <v>253</v>
      </c>
      <c r="D1256">
        <v>98.8</v>
      </c>
      <c r="E1256" t="s">
        <v>1</v>
      </c>
      <c r="F1256">
        <v>0</v>
      </c>
      <c r="G1256">
        <v>0</v>
      </c>
      <c r="H1256" t="s">
        <v>13796</v>
      </c>
      <c r="I1256" t="s">
        <v>1261</v>
      </c>
      <c r="J1256" t="s">
        <v>3509</v>
      </c>
    </row>
    <row r="1257" spans="1:10" x14ac:dyDescent="0.35">
      <c r="A1257" t="s">
        <v>0</v>
      </c>
      <c r="B1257">
        <v>56</v>
      </c>
      <c r="C1257">
        <v>253</v>
      </c>
      <c r="D1257">
        <v>98.8</v>
      </c>
      <c r="E1257" t="s">
        <v>1</v>
      </c>
      <c r="F1257">
        <v>0</v>
      </c>
      <c r="G1257">
        <v>0</v>
      </c>
      <c r="H1257" t="s">
        <v>13796</v>
      </c>
      <c r="I1257" t="s">
        <v>1263</v>
      </c>
      <c r="J1257" t="s">
        <v>3509</v>
      </c>
    </row>
    <row r="1258" spans="1:10" x14ac:dyDescent="0.35">
      <c r="A1258" t="s">
        <v>0</v>
      </c>
      <c r="B1258">
        <v>56</v>
      </c>
      <c r="C1258">
        <v>253</v>
      </c>
      <c r="D1258">
        <v>98.8</v>
      </c>
      <c r="E1258" t="s">
        <v>1</v>
      </c>
      <c r="F1258">
        <v>0</v>
      </c>
      <c r="G1258">
        <v>0</v>
      </c>
      <c r="H1258" t="s">
        <v>13796</v>
      </c>
      <c r="I1258" t="s">
        <v>1264</v>
      </c>
      <c r="J1258" t="s">
        <v>3509</v>
      </c>
    </row>
    <row r="1259" spans="1:10" x14ac:dyDescent="0.35">
      <c r="A1259" t="s">
        <v>0</v>
      </c>
      <c r="B1259">
        <v>56</v>
      </c>
      <c r="C1259">
        <v>253</v>
      </c>
      <c r="D1259">
        <v>98.8</v>
      </c>
      <c r="E1259" t="s">
        <v>1</v>
      </c>
      <c r="F1259">
        <v>0</v>
      </c>
      <c r="G1259">
        <v>0</v>
      </c>
      <c r="H1259" t="s">
        <v>13796</v>
      </c>
      <c r="I1259" t="s">
        <v>1266</v>
      </c>
      <c r="J1259" t="s">
        <v>3509</v>
      </c>
    </row>
    <row r="1260" spans="1:10" x14ac:dyDescent="0.35">
      <c r="A1260" t="s">
        <v>0</v>
      </c>
      <c r="B1260">
        <v>56</v>
      </c>
      <c r="C1260">
        <v>253</v>
      </c>
      <c r="D1260">
        <v>98.8</v>
      </c>
      <c r="E1260" t="s">
        <v>1</v>
      </c>
      <c r="F1260">
        <v>0</v>
      </c>
      <c r="G1260">
        <v>0</v>
      </c>
      <c r="H1260" t="s">
        <v>13796</v>
      </c>
      <c r="I1260" t="s">
        <v>1268</v>
      </c>
      <c r="J1260" t="s">
        <v>3509</v>
      </c>
    </row>
    <row r="1261" spans="1:10" x14ac:dyDescent="0.35">
      <c r="A1261" t="s">
        <v>0</v>
      </c>
      <c r="B1261">
        <v>56</v>
      </c>
      <c r="C1261">
        <v>253</v>
      </c>
      <c r="D1261">
        <v>98.8</v>
      </c>
      <c r="E1261" t="s">
        <v>1</v>
      </c>
      <c r="F1261">
        <v>0</v>
      </c>
      <c r="G1261">
        <v>0</v>
      </c>
      <c r="H1261" t="s">
        <v>13796</v>
      </c>
      <c r="I1261" t="s">
        <v>1267</v>
      </c>
      <c r="J1261" t="s">
        <v>3509</v>
      </c>
    </row>
    <row r="1262" spans="1:10" x14ac:dyDescent="0.35">
      <c r="A1262" t="s">
        <v>0</v>
      </c>
      <c r="B1262">
        <v>56</v>
      </c>
      <c r="C1262">
        <v>253</v>
      </c>
      <c r="D1262">
        <v>98.8</v>
      </c>
      <c r="E1262" t="s">
        <v>1</v>
      </c>
      <c r="F1262">
        <v>0</v>
      </c>
      <c r="G1262">
        <v>0</v>
      </c>
      <c r="H1262" t="s">
        <v>13796</v>
      </c>
      <c r="I1262" t="s">
        <v>1269</v>
      </c>
      <c r="J1262" t="s">
        <v>3509</v>
      </c>
    </row>
    <row r="1263" spans="1:10" x14ac:dyDescent="0.35">
      <c r="A1263" t="s">
        <v>0</v>
      </c>
      <c r="B1263">
        <v>56</v>
      </c>
      <c r="C1263">
        <v>253</v>
      </c>
      <c r="D1263">
        <v>98.8</v>
      </c>
      <c r="E1263" t="s">
        <v>1</v>
      </c>
      <c r="F1263">
        <v>0</v>
      </c>
      <c r="G1263">
        <v>0</v>
      </c>
      <c r="H1263" t="s">
        <v>13796</v>
      </c>
      <c r="I1263" t="s">
        <v>1270</v>
      </c>
      <c r="J1263" t="s">
        <v>3509</v>
      </c>
    </row>
    <row r="1264" spans="1:10" x14ac:dyDescent="0.35">
      <c r="A1264" t="s">
        <v>0</v>
      </c>
      <c r="B1264">
        <v>54</v>
      </c>
      <c r="C1264">
        <v>253</v>
      </c>
      <c r="D1264">
        <v>100</v>
      </c>
      <c r="E1264" t="s">
        <v>1</v>
      </c>
      <c r="F1264">
        <v>0</v>
      </c>
      <c r="G1264">
        <v>0</v>
      </c>
      <c r="H1264" t="s">
        <v>13796</v>
      </c>
      <c r="I1264" t="s">
        <v>1271</v>
      </c>
      <c r="J1264" t="s">
        <v>3507</v>
      </c>
    </row>
    <row r="1265" spans="1:10" x14ac:dyDescent="0.35">
      <c r="A1265" t="s">
        <v>0</v>
      </c>
      <c r="B1265">
        <v>54</v>
      </c>
      <c r="C1265">
        <v>253</v>
      </c>
      <c r="D1265">
        <v>100</v>
      </c>
      <c r="E1265" t="s">
        <v>1</v>
      </c>
      <c r="F1265">
        <v>0</v>
      </c>
      <c r="G1265">
        <v>0</v>
      </c>
      <c r="H1265" t="s">
        <v>13796</v>
      </c>
      <c r="I1265" t="s">
        <v>1273</v>
      </c>
      <c r="J1265" t="s">
        <v>3507</v>
      </c>
    </row>
    <row r="1266" spans="1:10" x14ac:dyDescent="0.35">
      <c r="A1266" t="s">
        <v>0</v>
      </c>
      <c r="B1266">
        <v>54</v>
      </c>
      <c r="C1266">
        <v>253</v>
      </c>
      <c r="D1266">
        <v>100</v>
      </c>
      <c r="E1266" t="s">
        <v>1</v>
      </c>
      <c r="F1266">
        <v>0</v>
      </c>
      <c r="G1266">
        <v>0</v>
      </c>
      <c r="H1266" t="s">
        <v>13796</v>
      </c>
      <c r="I1266" t="s">
        <v>1272</v>
      </c>
      <c r="J1266" t="s">
        <v>3507</v>
      </c>
    </row>
    <row r="1267" spans="1:10" x14ac:dyDescent="0.35">
      <c r="A1267" t="s">
        <v>0</v>
      </c>
      <c r="B1267">
        <v>54</v>
      </c>
      <c r="C1267">
        <v>253</v>
      </c>
      <c r="D1267">
        <v>100</v>
      </c>
      <c r="E1267" t="s">
        <v>1</v>
      </c>
      <c r="F1267">
        <v>0</v>
      </c>
      <c r="G1267">
        <v>0</v>
      </c>
      <c r="H1267" t="s">
        <v>13796</v>
      </c>
      <c r="I1267" t="s">
        <v>1275</v>
      </c>
      <c r="J1267" t="s">
        <v>3507</v>
      </c>
    </row>
    <row r="1268" spans="1:10" x14ac:dyDescent="0.35">
      <c r="A1268" t="s">
        <v>0</v>
      </c>
      <c r="B1268">
        <v>54</v>
      </c>
      <c r="C1268">
        <v>253</v>
      </c>
      <c r="D1268">
        <v>100</v>
      </c>
      <c r="E1268" t="s">
        <v>1</v>
      </c>
      <c r="F1268">
        <v>0</v>
      </c>
      <c r="G1268">
        <v>0</v>
      </c>
      <c r="H1268" t="s">
        <v>13796</v>
      </c>
      <c r="I1268" t="s">
        <v>1274</v>
      </c>
      <c r="J1268" t="s">
        <v>3507</v>
      </c>
    </row>
    <row r="1269" spans="1:10" x14ac:dyDescent="0.35">
      <c r="A1269" t="s">
        <v>0</v>
      </c>
      <c r="B1269">
        <v>54</v>
      </c>
      <c r="C1269">
        <v>253</v>
      </c>
      <c r="D1269">
        <v>100</v>
      </c>
      <c r="E1269" t="s">
        <v>1</v>
      </c>
      <c r="F1269">
        <v>0</v>
      </c>
      <c r="G1269">
        <v>0</v>
      </c>
      <c r="H1269" t="s">
        <v>13796</v>
      </c>
      <c r="I1269" t="s">
        <v>1276</v>
      </c>
      <c r="J1269" t="s">
        <v>3507</v>
      </c>
    </row>
    <row r="1270" spans="1:10" x14ac:dyDescent="0.35">
      <c r="A1270" t="s">
        <v>0</v>
      </c>
      <c r="B1270">
        <v>54</v>
      </c>
      <c r="C1270">
        <v>253</v>
      </c>
      <c r="D1270">
        <v>100</v>
      </c>
      <c r="E1270" t="s">
        <v>1</v>
      </c>
      <c r="F1270">
        <v>0</v>
      </c>
      <c r="G1270">
        <v>0</v>
      </c>
      <c r="H1270" t="s">
        <v>13796</v>
      </c>
      <c r="I1270" t="s">
        <v>1277</v>
      </c>
      <c r="J1270" t="s">
        <v>3507</v>
      </c>
    </row>
    <row r="1271" spans="1:10" x14ac:dyDescent="0.35">
      <c r="A1271" t="s">
        <v>0</v>
      </c>
      <c r="B1271">
        <v>54</v>
      </c>
      <c r="C1271">
        <v>253</v>
      </c>
      <c r="D1271">
        <v>100</v>
      </c>
      <c r="E1271" t="s">
        <v>1</v>
      </c>
      <c r="F1271">
        <v>0</v>
      </c>
      <c r="G1271">
        <v>0</v>
      </c>
      <c r="H1271" t="s">
        <v>13796</v>
      </c>
      <c r="I1271" t="s">
        <v>1278</v>
      </c>
      <c r="J1271" t="s">
        <v>3507</v>
      </c>
    </row>
    <row r="1272" spans="1:10" x14ac:dyDescent="0.35">
      <c r="A1272" t="s">
        <v>0</v>
      </c>
      <c r="B1272">
        <v>54</v>
      </c>
      <c r="C1272">
        <v>253</v>
      </c>
      <c r="D1272">
        <v>100</v>
      </c>
      <c r="E1272" t="s">
        <v>1</v>
      </c>
      <c r="F1272">
        <v>0</v>
      </c>
      <c r="G1272">
        <v>0</v>
      </c>
      <c r="H1272" t="s">
        <v>13796</v>
      </c>
      <c r="I1272" t="s">
        <v>1280</v>
      </c>
      <c r="J1272" t="s">
        <v>3507</v>
      </c>
    </row>
    <row r="1273" spans="1:10" x14ac:dyDescent="0.35">
      <c r="A1273" t="s">
        <v>0</v>
      </c>
      <c r="B1273">
        <v>54</v>
      </c>
      <c r="C1273">
        <v>253</v>
      </c>
      <c r="D1273">
        <v>100</v>
      </c>
      <c r="E1273" t="s">
        <v>1</v>
      </c>
      <c r="F1273">
        <v>0</v>
      </c>
      <c r="G1273">
        <v>0</v>
      </c>
      <c r="H1273" t="s">
        <v>13796</v>
      </c>
      <c r="I1273" t="s">
        <v>1281</v>
      </c>
      <c r="J1273" t="s">
        <v>3507</v>
      </c>
    </row>
    <row r="1274" spans="1:10" x14ac:dyDescent="0.35">
      <c r="A1274" t="s">
        <v>0</v>
      </c>
      <c r="B1274">
        <v>54</v>
      </c>
      <c r="C1274">
        <v>253</v>
      </c>
      <c r="D1274">
        <v>100</v>
      </c>
      <c r="E1274" t="s">
        <v>1</v>
      </c>
      <c r="F1274">
        <v>0</v>
      </c>
      <c r="G1274">
        <v>0</v>
      </c>
      <c r="H1274" t="s">
        <v>13796</v>
      </c>
      <c r="I1274" t="s">
        <v>1282</v>
      </c>
      <c r="J1274" t="s">
        <v>3507</v>
      </c>
    </row>
    <row r="1275" spans="1:10" x14ac:dyDescent="0.35">
      <c r="A1275" t="s">
        <v>0</v>
      </c>
      <c r="B1275">
        <v>54</v>
      </c>
      <c r="C1275">
        <v>253</v>
      </c>
      <c r="D1275">
        <v>100</v>
      </c>
      <c r="E1275" t="s">
        <v>1</v>
      </c>
      <c r="F1275">
        <v>0</v>
      </c>
      <c r="G1275">
        <v>0</v>
      </c>
      <c r="H1275" t="s">
        <v>13796</v>
      </c>
      <c r="I1275" t="s">
        <v>1285</v>
      </c>
      <c r="J1275" t="s">
        <v>3507</v>
      </c>
    </row>
    <row r="1276" spans="1:10" x14ac:dyDescent="0.35">
      <c r="A1276" t="s">
        <v>0</v>
      </c>
      <c r="B1276">
        <v>54</v>
      </c>
      <c r="C1276">
        <v>253</v>
      </c>
      <c r="D1276">
        <v>100</v>
      </c>
      <c r="E1276" t="s">
        <v>1</v>
      </c>
      <c r="F1276">
        <v>0</v>
      </c>
      <c r="G1276">
        <v>0</v>
      </c>
      <c r="H1276" t="s">
        <v>13796</v>
      </c>
      <c r="I1276" t="s">
        <v>1287</v>
      </c>
      <c r="J1276" t="s">
        <v>3507</v>
      </c>
    </row>
    <row r="1277" spans="1:10" x14ac:dyDescent="0.35">
      <c r="A1277" t="s">
        <v>0</v>
      </c>
      <c r="B1277">
        <v>54</v>
      </c>
      <c r="C1277">
        <v>253</v>
      </c>
      <c r="D1277">
        <v>100</v>
      </c>
      <c r="E1277" t="s">
        <v>1</v>
      </c>
      <c r="F1277">
        <v>0</v>
      </c>
      <c r="G1277">
        <v>0</v>
      </c>
      <c r="H1277" t="s">
        <v>13796</v>
      </c>
      <c r="I1277" t="s">
        <v>1283</v>
      </c>
      <c r="J1277" t="s">
        <v>3507</v>
      </c>
    </row>
    <row r="1278" spans="1:10" x14ac:dyDescent="0.35">
      <c r="A1278" t="s">
        <v>0</v>
      </c>
      <c r="B1278">
        <v>54</v>
      </c>
      <c r="C1278">
        <v>253</v>
      </c>
      <c r="D1278">
        <v>100</v>
      </c>
      <c r="E1278" t="s">
        <v>1</v>
      </c>
      <c r="F1278">
        <v>0</v>
      </c>
      <c r="G1278">
        <v>0</v>
      </c>
      <c r="H1278" t="s">
        <v>13796</v>
      </c>
      <c r="I1278" t="s">
        <v>1288</v>
      </c>
      <c r="J1278" t="s">
        <v>3507</v>
      </c>
    </row>
    <row r="1279" spans="1:10" x14ac:dyDescent="0.35">
      <c r="A1279" t="s">
        <v>0</v>
      </c>
      <c r="B1279">
        <v>54</v>
      </c>
      <c r="C1279">
        <v>253</v>
      </c>
      <c r="D1279">
        <v>100</v>
      </c>
      <c r="E1279" t="s">
        <v>1</v>
      </c>
      <c r="F1279">
        <v>0</v>
      </c>
      <c r="G1279">
        <v>0</v>
      </c>
      <c r="H1279" t="s">
        <v>13796</v>
      </c>
      <c r="I1279" t="s">
        <v>1289</v>
      </c>
      <c r="J1279" t="s">
        <v>3507</v>
      </c>
    </row>
    <row r="1280" spans="1:10" x14ac:dyDescent="0.35">
      <c r="A1280" t="s">
        <v>0</v>
      </c>
      <c r="B1280">
        <v>54</v>
      </c>
      <c r="C1280">
        <v>253</v>
      </c>
      <c r="D1280">
        <v>100</v>
      </c>
      <c r="E1280" t="s">
        <v>1</v>
      </c>
      <c r="F1280">
        <v>0</v>
      </c>
      <c r="G1280">
        <v>0</v>
      </c>
      <c r="H1280" t="s">
        <v>13796</v>
      </c>
      <c r="I1280" t="s">
        <v>1290</v>
      </c>
      <c r="J1280" t="s">
        <v>3507</v>
      </c>
    </row>
    <row r="1281" spans="1:10" x14ac:dyDescent="0.35">
      <c r="A1281" t="s">
        <v>0</v>
      </c>
      <c r="B1281">
        <v>54</v>
      </c>
      <c r="C1281">
        <v>253</v>
      </c>
      <c r="D1281">
        <v>100</v>
      </c>
      <c r="E1281" t="s">
        <v>1</v>
      </c>
      <c r="F1281">
        <v>0</v>
      </c>
      <c r="G1281">
        <v>0</v>
      </c>
      <c r="H1281" t="s">
        <v>13796</v>
      </c>
      <c r="I1281" t="s">
        <v>1291</v>
      </c>
      <c r="J1281" t="s">
        <v>3507</v>
      </c>
    </row>
    <row r="1282" spans="1:10" x14ac:dyDescent="0.35">
      <c r="A1282" t="s">
        <v>0</v>
      </c>
      <c r="B1282">
        <v>54</v>
      </c>
      <c r="C1282">
        <v>253</v>
      </c>
      <c r="D1282">
        <v>100</v>
      </c>
      <c r="E1282" t="s">
        <v>1</v>
      </c>
      <c r="F1282">
        <v>0</v>
      </c>
      <c r="G1282">
        <v>0</v>
      </c>
      <c r="H1282" t="s">
        <v>13796</v>
      </c>
      <c r="I1282" t="s">
        <v>1292</v>
      </c>
      <c r="J1282" t="s">
        <v>3507</v>
      </c>
    </row>
    <row r="1283" spans="1:10" x14ac:dyDescent="0.35">
      <c r="A1283" t="s">
        <v>0</v>
      </c>
      <c r="B1283">
        <v>54</v>
      </c>
      <c r="C1283">
        <v>253</v>
      </c>
      <c r="D1283">
        <v>100</v>
      </c>
      <c r="E1283" t="s">
        <v>1</v>
      </c>
      <c r="F1283">
        <v>0</v>
      </c>
      <c r="G1283">
        <v>0</v>
      </c>
      <c r="H1283" t="s">
        <v>13796</v>
      </c>
      <c r="I1283" t="s">
        <v>1293</v>
      </c>
      <c r="J1283" t="s">
        <v>3507</v>
      </c>
    </row>
    <row r="1284" spans="1:10" x14ac:dyDescent="0.35">
      <c r="A1284" t="s">
        <v>0</v>
      </c>
      <c r="B1284">
        <v>54</v>
      </c>
      <c r="C1284">
        <v>253</v>
      </c>
      <c r="D1284">
        <v>100</v>
      </c>
      <c r="E1284" t="s">
        <v>1</v>
      </c>
      <c r="F1284">
        <v>0</v>
      </c>
      <c r="G1284">
        <v>0</v>
      </c>
      <c r="H1284" t="s">
        <v>13796</v>
      </c>
      <c r="I1284" t="s">
        <v>1295</v>
      </c>
      <c r="J1284" t="s">
        <v>3507</v>
      </c>
    </row>
    <row r="1285" spans="1:10" x14ac:dyDescent="0.35">
      <c r="A1285" t="s">
        <v>0</v>
      </c>
      <c r="B1285">
        <v>54</v>
      </c>
      <c r="C1285">
        <v>253</v>
      </c>
      <c r="D1285">
        <v>100</v>
      </c>
      <c r="E1285" t="s">
        <v>1</v>
      </c>
      <c r="F1285">
        <v>0</v>
      </c>
      <c r="G1285">
        <v>0</v>
      </c>
      <c r="H1285" t="s">
        <v>13796</v>
      </c>
      <c r="I1285" t="s">
        <v>1296</v>
      </c>
      <c r="J1285" t="s">
        <v>3507</v>
      </c>
    </row>
    <row r="1286" spans="1:10" x14ac:dyDescent="0.35">
      <c r="A1286" t="s">
        <v>0</v>
      </c>
      <c r="B1286">
        <v>54</v>
      </c>
      <c r="C1286">
        <v>253</v>
      </c>
      <c r="D1286">
        <v>100</v>
      </c>
      <c r="E1286" t="s">
        <v>1</v>
      </c>
      <c r="F1286">
        <v>0</v>
      </c>
      <c r="G1286">
        <v>0</v>
      </c>
      <c r="H1286" t="s">
        <v>13796</v>
      </c>
      <c r="I1286" t="s">
        <v>1298</v>
      </c>
      <c r="J1286" t="s">
        <v>3507</v>
      </c>
    </row>
    <row r="1287" spans="1:10" x14ac:dyDescent="0.35">
      <c r="A1287" t="s">
        <v>0</v>
      </c>
      <c r="B1287">
        <v>54</v>
      </c>
      <c r="C1287">
        <v>253</v>
      </c>
      <c r="D1287">
        <v>100</v>
      </c>
      <c r="E1287" t="s">
        <v>1</v>
      </c>
      <c r="F1287">
        <v>0</v>
      </c>
      <c r="G1287">
        <v>0</v>
      </c>
      <c r="H1287" t="s">
        <v>13796</v>
      </c>
      <c r="I1287" t="s">
        <v>1297</v>
      </c>
      <c r="J1287" t="s">
        <v>3507</v>
      </c>
    </row>
    <row r="1288" spans="1:10" x14ac:dyDescent="0.35">
      <c r="A1288" t="s">
        <v>0</v>
      </c>
      <c r="B1288">
        <v>54</v>
      </c>
      <c r="C1288">
        <v>253</v>
      </c>
      <c r="D1288">
        <v>100</v>
      </c>
      <c r="E1288" t="s">
        <v>1</v>
      </c>
      <c r="F1288">
        <v>0</v>
      </c>
      <c r="G1288">
        <v>0</v>
      </c>
      <c r="H1288" t="s">
        <v>13796</v>
      </c>
      <c r="I1288" t="s">
        <v>1299</v>
      </c>
      <c r="J1288" t="s">
        <v>3507</v>
      </c>
    </row>
    <row r="1289" spans="1:10" x14ac:dyDescent="0.35">
      <c r="A1289" t="s">
        <v>0</v>
      </c>
      <c r="B1289">
        <v>54</v>
      </c>
      <c r="C1289">
        <v>253</v>
      </c>
      <c r="D1289">
        <v>100</v>
      </c>
      <c r="E1289" t="s">
        <v>1</v>
      </c>
      <c r="F1289">
        <v>0</v>
      </c>
      <c r="G1289">
        <v>0</v>
      </c>
      <c r="H1289" t="s">
        <v>13796</v>
      </c>
      <c r="I1289" t="s">
        <v>1301</v>
      </c>
      <c r="J1289" t="s">
        <v>3507</v>
      </c>
    </row>
    <row r="1290" spans="1:10" x14ac:dyDescent="0.35">
      <c r="A1290" t="s">
        <v>0</v>
      </c>
      <c r="B1290">
        <v>54</v>
      </c>
      <c r="C1290">
        <v>253</v>
      </c>
      <c r="D1290">
        <v>100</v>
      </c>
      <c r="E1290" t="s">
        <v>1</v>
      </c>
      <c r="F1290">
        <v>0</v>
      </c>
      <c r="G1290">
        <v>0</v>
      </c>
      <c r="H1290" t="s">
        <v>13796</v>
      </c>
      <c r="I1290" t="s">
        <v>1300</v>
      </c>
      <c r="J1290" t="s">
        <v>3507</v>
      </c>
    </row>
    <row r="1291" spans="1:10" x14ac:dyDescent="0.35">
      <c r="A1291" t="s">
        <v>0</v>
      </c>
      <c r="B1291">
        <v>54</v>
      </c>
      <c r="C1291">
        <v>253</v>
      </c>
      <c r="D1291">
        <v>100</v>
      </c>
      <c r="E1291" t="s">
        <v>1</v>
      </c>
      <c r="F1291">
        <v>0</v>
      </c>
      <c r="G1291">
        <v>0</v>
      </c>
      <c r="H1291" t="s">
        <v>13796</v>
      </c>
      <c r="I1291" t="s">
        <v>1302</v>
      </c>
      <c r="J1291" t="s">
        <v>3507</v>
      </c>
    </row>
    <row r="1292" spans="1:10" x14ac:dyDescent="0.35">
      <c r="A1292" t="s">
        <v>0</v>
      </c>
      <c r="B1292">
        <v>54</v>
      </c>
      <c r="C1292">
        <v>253</v>
      </c>
      <c r="D1292">
        <v>100</v>
      </c>
      <c r="E1292" t="s">
        <v>1</v>
      </c>
      <c r="F1292">
        <v>0</v>
      </c>
      <c r="G1292">
        <v>0</v>
      </c>
      <c r="H1292" t="s">
        <v>13796</v>
      </c>
      <c r="I1292" t="s">
        <v>1303</v>
      </c>
      <c r="J1292" t="s">
        <v>3507</v>
      </c>
    </row>
    <row r="1293" spans="1:10" x14ac:dyDescent="0.35">
      <c r="A1293" t="s">
        <v>0</v>
      </c>
      <c r="B1293">
        <v>54</v>
      </c>
      <c r="C1293">
        <v>253</v>
      </c>
      <c r="D1293">
        <v>100</v>
      </c>
      <c r="E1293" t="s">
        <v>1</v>
      </c>
      <c r="F1293">
        <v>0</v>
      </c>
      <c r="G1293">
        <v>0</v>
      </c>
      <c r="H1293" t="s">
        <v>13796</v>
      </c>
      <c r="I1293" t="s">
        <v>1304</v>
      </c>
      <c r="J1293" t="s">
        <v>3507</v>
      </c>
    </row>
    <row r="1294" spans="1:10" x14ac:dyDescent="0.35">
      <c r="A1294" t="s">
        <v>0</v>
      </c>
      <c r="B1294">
        <v>54</v>
      </c>
      <c r="C1294">
        <v>253</v>
      </c>
      <c r="D1294">
        <v>100</v>
      </c>
      <c r="E1294" t="s">
        <v>1</v>
      </c>
      <c r="F1294">
        <v>0</v>
      </c>
      <c r="G1294">
        <v>0</v>
      </c>
      <c r="H1294" t="s">
        <v>13796</v>
      </c>
      <c r="I1294" t="s">
        <v>1306</v>
      </c>
      <c r="J1294" t="s">
        <v>3507</v>
      </c>
    </row>
    <row r="1295" spans="1:10" x14ac:dyDescent="0.35">
      <c r="A1295" t="s">
        <v>0</v>
      </c>
      <c r="B1295">
        <v>54</v>
      </c>
      <c r="C1295">
        <v>253</v>
      </c>
      <c r="D1295">
        <v>100</v>
      </c>
      <c r="E1295" t="s">
        <v>1</v>
      </c>
      <c r="F1295">
        <v>0</v>
      </c>
      <c r="G1295">
        <v>0</v>
      </c>
      <c r="H1295" t="s">
        <v>13796</v>
      </c>
      <c r="I1295" t="s">
        <v>1279</v>
      </c>
      <c r="J1295" t="s">
        <v>3507</v>
      </c>
    </row>
    <row r="1296" spans="1:10" x14ac:dyDescent="0.35">
      <c r="A1296" t="s">
        <v>0</v>
      </c>
      <c r="B1296">
        <v>54</v>
      </c>
      <c r="C1296">
        <v>253</v>
      </c>
      <c r="D1296">
        <v>100</v>
      </c>
      <c r="E1296" t="s">
        <v>1</v>
      </c>
      <c r="F1296">
        <v>0</v>
      </c>
      <c r="G1296">
        <v>0</v>
      </c>
      <c r="H1296" t="s">
        <v>13796</v>
      </c>
      <c r="I1296" t="s">
        <v>1305</v>
      </c>
      <c r="J1296" t="s">
        <v>3507</v>
      </c>
    </row>
    <row r="1297" spans="1:10" x14ac:dyDescent="0.35">
      <c r="A1297" t="s">
        <v>0</v>
      </c>
      <c r="B1297">
        <v>54</v>
      </c>
      <c r="C1297">
        <v>253</v>
      </c>
      <c r="D1297">
        <v>100</v>
      </c>
      <c r="E1297" t="s">
        <v>1</v>
      </c>
      <c r="F1297">
        <v>0</v>
      </c>
      <c r="G1297">
        <v>0</v>
      </c>
      <c r="H1297" t="s">
        <v>13796</v>
      </c>
      <c r="I1297" t="s">
        <v>1309</v>
      </c>
      <c r="J1297" t="s">
        <v>3507</v>
      </c>
    </row>
    <row r="1298" spans="1:10" x14ac:dyDescent="0.35">
      <c r="A1298" t="s">
        <v>0</v>
      </c>
      <c r="B1298">
        <v>54</v>
      </c>
      <c r="C1298">
        <v>253</v>
      </c>
      <c r="D1298">
        <v>100</v>
      </c>
      <c r="E1298" t="s">
        <v>1</v>
      </c>
      <c r="F1298">
        <v>0</v>
      </c>
      <c r="G1298">
        <v>0</v>
      </c>
      <c r="H1298" t="s">
        <v>13796</v>
      </c>
      <c r="I1298" t="s">
        <v>1308</v>
      </c>
      <c r="J1298" t="s">
        <v>3507</v>
      </c>
    </row>
    <row r="1299" spans="1:10" x14ac:dyDescent="0.35">
      <c r="A1299" t="s">
        <v>0</v>
      </c>
      <c r="B1299">
        <v>54</v>
      </c>
      <c r="C1299">
        <v>253</v>
      </c>
      <c r="D1299">
        <v>100</v>
      </c>
      <c r="E1299" t="s">
        <v>1</v>
      </c>
      <c r="F1299">
        <v>0</v>
      </c>
      <c r="G1299">
        <v>0</v>
      </c>
      <c r="H1299" t="s">
        <v>13796</v>
      </c>
      <c r="I1299" t="s">
        <v>1310</v>
      </c>
      <c r="J1299" t="s">
        <v>3507</v>
      </c>
    </row>
    <row r="1300" spans="1:10" x14ac:dyDescent="0.35">
      <c r="A1300" t="s">
        <v>0</v>
      </c>
      <c r="B1300">
        <v>54</v>
      </c>
      <c r="C1300">
        <v>253</v>
      </c>
      <c r="D1300">
        <v>100</v>
      </c>
      <c r="E1300" t="s">
        <v>1</v>
      </c>
      <c r="F1300">
        <v>0</v>
      </c>
      <c r="G1300">
        <v>0</v>
      </c>
      <c r="H1300" t="s">
        <v>13796</v>
      </c>
      <c r="I1300" t="s">
        <v>1312</v>
      </c>
      <c r="J1300" t="s">
        <v>3507</v>
      </c>
    </row>
    <row r="1301" spans="1:10" x14ac:dyDescent="0.35">
      <c r="A1301" t="s">
        <v>0</v>
      </c>
      <c r="B1301">
        <v>54</v>
      </c>
      <c r="C1301">
        <v>253</v>
      </c>
      <c r="D1301">
        <v>100</v>
      </c>
      <c r="E1301" t="s">
        <v>1</v>
      </c>
      <c r="F1301">
        <v>0</v>
      </c>
      <c r="G1301">
        <v>0</v>
      </c>
      <c r="H1301" t="s">
        <v>13796</v>
      </c>
      <c r="I1301" t="s">
        <v>1294</v>
      </c>
      <c r="J1301" t="s">
        <v>3507</v>
      </c>
    </row>
    <row r="1302" spans="1:10" x14ac:dyDescent="0.35">
      <c r="A1302" t="s">
        <v>0</v>
      </c>
      <c r="B1302">
        <v>54</v>
      </c>
      <c r="C1302">
        <v>253</v>
      </c>
      <c r="D1302">
        <v>100</v>
      </c>
      <c r="E1302" t="s">
        <v>1</v>
      </c>
      <c r="F1302">
        <v>0</v>
      </c>
      <c r="G1302">
        <v>0</v>
      </c>
      <c r="H1302" t="s">
        <v>13796</v>
      </c>
      <c r="I1302" t="s">
        <v>1314</v>
      </c>
      <c r="J1302" t="s">
        <v>3507</v>
      </c>
    </row>
    <row r="1303" spans="1:10" x14ac:dyDescent="0.35">
      <c r="A1303" t="s">
        <v>0</v>
      </c>
      <c r="B1303">
        <v>54</v>
      </c>
      <c r="C1303">
        <v>253</v>
      </c>
      <c r="D1303">
        <v>100</v>
      </c>
      <c r="E1303" t="s">
        <v>1</v>
      </c>
      <c r="F1303">
        <v>0</v>
      </c>
      <c r="G1303">
        <v>0</v>
      </c>
      <c r="H1303" t="s">
        <v>13796</v>
      </c>
      <c r="I1303" t="s">
        <v>1313</v>
      </c>
      <c r="J1303" t="s">
        <v>3507</v>
      </c>
    </row>
    <row r="1304" spans="1:10" x14ac:dyDescent="0.35">
      <c r="A1304" t="s">
        <v>0</v>
      </c>
      <c r="B1304">
        <v>54</v>
      </c>
      <c r="C1304">
        <v>253</v>
      </c>
      <c r="D1304">
        <v>100</v>
      </c>
      <c r="E1304" t="s">
        <v>1</v>
      </c>
      <c r="F1304">
        <v>0</v>
      </c>
      <c r="G1304">
        <v>0</v>
      </c>
      <c r="H1304" t="s">
        <v>13796</v>
      </c>
      <c r="I1304" t="s">
        <v>1315</v>
      </c>
      <c r="J1304" t="s">
        <v>3507</v>
      </c>
    </row>
    <row r="1305" spans="1:10" x14ac:dyDescent="0.35">
      <c r="A1305" t="s">
        <v>0</v>
      </c>
      <c r="B1305">
        <v>54</v>
      </c>
      <c r="C1305">
        <v>253</v>
      </c>
      <c r="D1305">
        <v>100</v>
      </c>
      <c r="E1305" t="s">
        <v>1</v>
      </c>
      <c r="F1305">
        <v>0</v>
      </c>
      <c r="G1305">
        <v>0</v>
      </c>
      <c r="H1305" t="s">
        <v>13796</v>
      </c>
      <c r="I1305" t="s">
        <v>1317</v>
      </c>
      <c r="J1305" t="s">
        <v>3507</v>
      </c>
    </row>
    <row r="1306" spans="1:10" x14ac:dyDescent="0.35">
      <c r="A1306" t="s">
        <v>0</v>
      </c>
      <c r="B1306">
        <v>54</v>
      </c>
      <c r="C1306">
        <v>253</v>
      </c>
      <c r="D1306">
        <v>100</v>
      </c>
      <c r="E1306" t="s">
        <v>1</v>
      </c>
      <c r="F1306">
        <v>0</v>
      </c>
      <c r="G1306">
        <v>0</v>
      </c>
      <c r="H1306" t="s">
        <v>13796</v>
      </c>
      <c r="I1306" t="s">
        <v>1316</v>
      </c>
      <c r="J1306" t="s">
        <v>3507</v>
      </c>
    </row>
    <row r="1307" spans="1:10" x14ac:dyDescent="0.35">
      <c r="A1307" t="s">
        <v>0</v>
      </c>
      <c r="B1307">
        <v>54</v>
      </c>
      <c r="C1307">
        <v>253</v>
      </c>
      <c r="D1307">
        <v>100</v>
      </c>
      <c r="E1307" t="s">
        <v>1</v>
      </c>
      <c r="F1307">
        <v>0</v>
      </c>
      <c r="G1307">
        <v>0</v>
      </c>
      <c r="H1307" t="s">
        <v>13796</v>
      </c>
      <c r="I1307" t="s">
        <v>1319</v>
      </c>
      <c r="J1307" t="s">
        <v>3507</v>
      </c>
    </row>
    <row r="1308" spans="1:10" x14ac:dyDescent="0.35">
      <c r="A1308" t="s">
        <v>0</v>
      </c>
      <c r="B1308">
        <v>54</v>
      </c>
      <c r="C1308">
        <v>253</v>
      </c>
      <c r="D1308">
        <v>100</v>
      </c>
      <c r="E1308" t="s">
        <v>1</v>
      </c>
      <c r="F1308">
        <v>0</v>
      </c>
      <c r="G1308">
        <v>0</v>
      </c>
      <c r="H1308" t="s">
        <v>13796</v>
      </c>
      <c r="I1308" t="s">
        <v>1318</v>
      </c>
      <c r="J1308" t="s">
        <v>3507</v>
      </c>
    </row>
    <row r="1309" spans="1:10" x14ac:dyDescent="0.35">
      <c r="A1309" t="s">
        <v>0</v>
      </c>
      <c r="B1309">
        <v>54</v>
      </c>
      <c r="C1309">
        <v>253</v>
      </c>
      <c r="D1309">
        <v>100</v>
      </c>
      <c r="E1309" t="s">
        <v>1</v>
      </c>
      <c r="F1309">
        <v>0</v>
      </c>
      <c r="G1309">
        <v>0</v>
      </c>
      <c r="H1309" t="s">
        <v>13796</v>
      </c>
      <c r="I1309" t="s">
        <v>1320</v>
      </c>
      <c r="J1309" t="s">
        <v>3507</v>
      </c>
    </row>
    <row r="1310" spans="1:10" x14ac:dyDescent="0.35">
      <c r="A1310" t="s">
        <v>0</v>
      </c>
      <c r="B1310">
        <v>54</v>
      </c>
      <c r="C1310">
        <v>253</v>
      </c>
      <c r="D1310">
        <v>100</v>
      </c>
      <c r="E1310" t="s">
        <v>1</v>
      </c>
      <c r="F1310">
        <v>0</v>
      </c>
      <c r="G1310">
        <v>0</v>
      </c>
      <c r="H1310" t="s">
        <v>13796</v>
      </c>
      <c r="I1310" t="s">
        <v>1323</v>
      </c>
      <c r="J1310" t="s">
        <v>3507</v>
      </c>
    </row>
    <row r="1311" spans="1:10" x14ac:dyDescent="0.35">
      <c r="A1311" t="s">
        <v>0</v>
      </c>
      <c r="B1311">
        <v>54</v>
      </c>
      <c r="C1311">
        <v>253</v>
      </c>
      <c r="D1311">
        <v>100</v>
      </c>
      <c r="E1311" t="s">
        <v>1</v>
      </c>
      <c r="F1311">
        <v>0</v>
      </c>
      <c r="G1311">
        <v>0</v>
      </c>
      <c r="H1311" t="s">
        <v>13796</v>
      </c>
      <c r="I1311" t="s">
        <v>1321</v>
      </c>
      <c r="J1311" t="s">
        <v>3507</v>
      </c>
    </row>
    <row r="1312" spans="1:10" x14ac:dyDescent="0.35">
      <c r="A1312" t="s">
        <v>0</v>
      </c>
      <c r="B1312">
        <v>54</v>
      </c>
      <c r="C1312">
        <v>253</v>
      </c>
      <c r="D1312">
        <v>100</v>
      </c>
      <c r="E1312" t="s">
        <v>1</v>
      </c>
      <c r="F1312">
        <v>0</v>
      </c>
      <c r="G1312">
        <v>0</v>
      </c>
      <c r="H1312" t="s">
        <v>13796</v>
      </c>
      <c r="I1312" t="s">
        <v>1322</v>
      </c>
      <c r="J1312" t="s">
        <v>3507</v>
      </c>
    </row>
    <row r="1313" spans="1:10" x14ac:dyDescent="0.35">
      <c r="A1313" t="s">
        <v>0</v>
      </c>
      <c r="B1313">
        <v>54</v>
      </c>
      <c r="C1313">
        <v>253</v>
      </c>
      <c r="D1313">
        <v>100</v>
      </c>
      <c r="E1313" t="s">
        <v>1</v>
      </c>
      <c r="F1313">
        <v>0</v>
      </c>
      <c r="G1313">
        <v>0</v>
      </c>
      <c r="H1313" t="s">
        <v>13796</v>
      </c>
      <c r="I1313" t="s">
        <v>1324</v>
      </c>
      <c r="J1313" t="s">
        <v>3507</v>
      </c>
    </row>
    <row r="1314" spans="1:10" x14ac:dyDescent="0.35">
      <c r="A1314" t="s">
        <v>0</v>
      </c>
      <c r="B1314">
        <v>54</v>
      </c>
      <c r="C1314">
        <v>253</v>
      </c>
      <c r="D1314">
        <v>100</v>
      </c>
      <c r="E1314" t="s">
        <v>1</v>
      </c>
      <c r="F1314">
        <v>0</v>
      </c>
      <c r="G1314">
        <v>0</v>
      </c>
      <c r="H1314" t="s">
        <v>13796</v>
      </c>
      <c r="I1314" t="s">
        <v>1325</v>
      </c>
      <c r="J1314" t="s">
        <v>3507</v>
      </c>
    </row>
    <row r="1315" spans="1:10" x14ac:dyDescent="0.35">
      <c r="A1315" t="s">
        <v>0</v>
      </c>
      <c r="B1315">
        <v>54</v>
      </c>
      <c r="C1315">
        <v>253</v>
      </c>
      <c r="D1315">
        <v>100</v>
      </c>
      <c r="E1315" t="s">
        <v>1</v>
      </c>
      <c r="F1315">
        <v>0</v>
      </c>
      <c r="G1315">
        <v>0</v>
      </c>
      <c r="H1315" t="s">
        <v>13796</v>
      </c>
      <c r="I1315" t="s">
        <v>1326</v>
      </c>
      <c r="J1315" t="s">
        <v>3507</v>
      </c>
    </row>
    <row r="1316" spans="1:10" x14ac:dyDescent="0.35">
      <c r="A1316" t="s">
        <v>0</v>
      </c>
      <c r="B1316">
        <v>54</v>
      </c>
      <c r="C1316">
        <v>253</v>
      </c>
      <c r="D1316">
        <v>100</v>
      </c>
      <c r="E1316" t="s">
        <v>1</v>
      </c>
      <c r="F1316">
        <v>0</v>
      </c>
      <c r="G1316">
        <v>0</v>
      </c>
      <c r="H1316" t="s">
        <v>13796</v>
      </c>
      <c r="I1316" t="s">
        <v>1328</v>
      </c>
      <c r="J1316" t="s">
        <v>3507</v>
      </c>
    </row>
    <row r="1317" spans="1:10" x14ac:dyDescent="0.35">
      <c r="A1317" t="s">
        <v>0</v>
      </c>
      <c r="B1317">
        <v>54</v>
      </c>
      <c r="C1317">
        <v>253</v>
      </c>
      <c r="D1317">
        <v>100</v>
      </c>
      <c r="E1317" t="s">
        <v>1</v>
      </c>
      <c r="F1317">
        <v>0</v>
      </c>
      <c r="G1317">
        <v>0</v>
      </c>
      <c r="H1317" t="s">
        <v>13796</v>
      </c>
      <c r="I1317" t="s">
        <v>1327</v>
      </c>
      <c r="J1317" t="s">
        <v>3507</v>
      </c>
    </row>
    <row r="1318" spans="1:10" x14ac:dyDescent="0.35">
      <c r="A1318" t="s">
        <v>0</v>
      </c>
      <c r="B1318">
        <v>54</v>
      </c>
      <c r="C1318">
        <v>253</v>
      </c>
      <c r="D1318">
        <v>100</v>
      </c>
      <c r="E1318" t="s">
        <v>1</v>
      </c>
      <c r="F1318">
        <v>0</v>
      </c>
      <c r="G1318">
        <v>0</v>
      </c>
      <c r="H1318" t="s">
        <v>13796</v>
      </c>
      <c r="I1318" t="s">
        <v>1329</v>
      </c>
      <c r="J1318" t="s">
        <v>3507</v>
      </c>
    </row>
    <row r="1319" spans="1:10" x14ac:dyDescent="0.35">
      <c r="A1319" t="s">
        <v>0</v>
      </c>
      <c r="B1319">
        <v>54</v>
      </c>
      <c r="C1319">
        <v>253</v>
      </c>
      <c r="D1319">
        <v>100</v>
      </c>
      <c r="E1319" t="s">
        <v>1</v>
      </c>
      <c r="F1319">
        <v>0</v>
      </c>
      <c r="G1319">
        <v>0</v>
      </c>
      <c r="H1319" t="s">
        <v>13796</v>
      </c>
      <c r="I1319" t="s">
        <v>1330</v>
      </c>
      <c r="J1319" t="s">
        <v>3507</v>
      </c>
    </row>
    <row r="1320" spans="1:10" x14ac:dyDescent="0.35">
      <c r="A1320" t="s">
        <v>0</v>
      </c>
      <c r="B1320">
        <v>54</v>
      </c>
      <c r="C1320">
        <v>253</v>
      </c>
      <c r="D1320">
        <v>100</v>
      </c>
      <c r="E1320" t="s">
        <v>1</v>
      </c>
      <c r="F1320">
        <v>0</v>
      </c>
      <c r="G1320">
        <v>0</v>
      </c>
      <c r="H1320" t="s">
        <v>13796</v>
      </c>
      <c r="I1320" t="s">
        <v>1331</v>
      </c>
      <c r="J1320" t="s">
        <v>3507</v>
      </c>
    </row>
    <row r="1321" spans="1:10" x14ac:dyDescent="0.35">
      <c r="A1321" t="s">
        <v>0</v>
      </c>
      <c r="B1321">
        <v>54</v>
      </c>
      <c r="C1321">
        <v>253</v>
      </c>
      <c r="D1321">
        <v>100</v>
      </c>
      <c r="E1321" t="s">
        <v>1</v>
      </c>
      <c r="F1321">
        <v>0</v>
      </c>
      <c r="G1321">
        <v>0</v>
      </c>
      <c r="H1321" t="s">
        <v>13796</v>
      </c>
      <c r="I1321" t="s">
        <v>1332</v>
      </c>
      <c r="J1321" t="s">
        <v>3507</v>
      </c>
    </row>
    <row r="1322" spans="1:10" x14ac:dyDescent="0.35">
      <c r="A1322" t="s">
        <v>0</v>
      </c>
      <c r="B1322">
        <v>54</v>
      </c>
      <c r="C1322">
        <v>253</v>
      </c>
      <c r="D1322">
        <v>100</v>
      </c>
      <c r="E1322" t="s">
        <v>1</v>
      </c>
      <c r="F1322">
        <v>0</v>
      </c>
      <c r="G1322">
        <v>0</v>
      </c>
      <c r="H1322" t="s">
        <v>13796</v>
      </c>
      <c r="I1322" t="s">
        <v>1333</v>
      </c>
      <c r="J1322" t="s">
        <v>3507</v>
      </c>
    </row>
    <row r="1323" spans="1:10" x14ac:dyDescent="0.35">
      <c r="A1323" t="s">
        <v>0</v>
      </c>
      <c r="B1323">
        <v>54</v>
      </c>
      <c r="C1323">
        <v>253</v>
      </c>
      <c r="D1323">
        <v>100</v>
      </c>
      <c r="E1323" t="s">
        <v>1</v>
      </c>
      <c r="F1323">
        <v>0</v>
      </c>
      <c r="G1323">
        <v>0</v>
      </c>
      <c r="H1323" t="s">
        <v>13796</v>
      </c>
      <c r="I1323" t="s">
        <v>1335</v>
      </c>
      <c r="J1323" t="s">
        <v>3507</v>
      </c>
    </row>
    <row r="1324" spans="1:10" x14ac:dyDescent="0.35">
      <c r="A1324" t="s">
        <v>0</v>
      </c>
      <c r="B1324">
        <v>54</v>
      </c>
      <c r="C1324">
        <v>253</v>
      </c>
      <c r="D1324">
        <v>100</v>
      </c>
      <c r="E1324" t="s">
        <v>1</v>
      </c>
      <c r="F1324">
        <v>0</v>
      </c>
      <c r="G1324">
        <v>0</v>
      </c>
      <c r="H1324" t="s">
        <v>13796</v>
      </c>
      <c r="I1324" t="s">
        <v>1334</v>
      </c>
      <c r="J1324" t="s">
        <v>3507</v>
      </c>
    </row>
    <row r="1325" spans="1:10" x14ac:dyDescent="0.35">
      <c r="A1325" t="s">
        <v>0</v>
      </c>
      <c r="B1325">
        <v>54</v>
      </c>
      <c r="C1325">
        <v>253</v>
      </c>
      <c r="D1325">
        <v>100</v>
      </c>
      <c r="E1325" t="s">
        <v>1</v>
      </c>
      <c r="F1325">
        <v>0</v>
      </c>
      <c r="G1325">
        <v>0</v>
      </c>
      <c r="H1325" t="s">
        <v>13796</v>
      </c>
      <c r="I1325" t="s">
        <v>1336</v>
      </c>
      <c r="J1325" t="s">
        <v>3507</v>
      </c>
    </row>
    <row r="1326" spans="1:10" x14ac:dyDescent="0.35">
      <c r="A1326" t="s">
        <v>0</v>
      </c>
      <c r="B1326">
        <v>54</v>
      </c>
      <c r="C1326">
        <v>253</v>
      </c>
      <c r="D1326">
        <v>100</v>
      </c>
      <c r="E1326" t="s">
        <v>1</v>
      </c>
      <c r="F1326">
        <v>0</v>
      </c>
      <c r="G1326">
        <v>0</v>
      </c>
      <c r="H1326" t="s">
        <v>13796</v>
      </c>
      <c r="I1326" t="s">
        <v>1337</v>
      </c>
      <c r="J1326" t="s">
        <v>3507</v>
      </c>
    </row>
    <row r="1327" spans="1:10" x14ac:dyDescent="0.35">
      <c r="A1327" t="s">
        <v>0</v>
      </c>
      <c r="B1327">
        <v>54</v>
      </c>
      <c r="C1327">
        <v>253</v>
      </c>
      <c r="D1327">
        <v>100</v>
      </c>
      <c r="E1327" t="s">
        <v>1</v>
      </c>
      <c r="F1327">
        <v>0</v>
      </c>
      <c r="G1327">
        <v>0</v>
      </c>
      <c r="H1327" t="s">
        <v>13796</v>
      </c>
      <c r="I1327" t="s">
        <v>1339</v>
      </c>
      <c r="J1327" t="s">
        <v>3507</v>
      </c>
    </row>
    <row r="1328" spans="1:10" x14ac:dyDescent="0.35">
      <c r="A1328" t="s">
        <v>0</v>
      </c>
      <c r="B1328">
        <v>54</v>
      </c>
      <c r="C1328">
        <v>253</v>
      </c>
      <c r="D1328">
        <v>100</v>
      </c>
      <c r="E1328" t="s">
        <v>1</v>
      </c>
      <c r="F1328">
        <v>0</v>
      </c>
      <c r="G1328">
        <v>0</v>
      </c>
      <c r="H1328" t="s">
        <v>13796</v>
      </c>
      <c r="I1328" t="s">
        <v>1338</v>
      </c>
      <c r="J1328" t="s">
        <v>3507</v>
      </c>
    </row>
    <row r="1329" spans="1:10" x14ac:dyDescent="0.35">
      <c r="A1329" t="s">
        <v>0</v>
      </c>
      <c r="B1329">
        <v>54</v>
      </c>
      <c r="C1329">
        <v>253</v>
      </c>
      <c r="D1329">
        <v>100</v>
      </c>
      <c r="E1329" t="s">
        <v>1</v>
      </c>
      <c r="F1329">
        <v>0</v>
      </c>
      <c r="G1329">
        <v>0</v>
      </c>
      <c r="H1329" t="s">
        <v>13796</v>
      </c>
      <c r="I1329" t="s">
        <v>1340</v>
      </c>
      <c r="J1329" t="s">
        <v>3507</v>
      </c>
    </row>
    <row r="1330" spans="1:10" x14ac:dyDescent="0.35">
      <c r="A1330" t="s">
        <v>0</v>
      </c>
      <c r="B1330">
        <v>54</v>
      </c>
      <c r="C1330">
        <v>253</v>
      </c>
      <c r="D1330">
        <v>100</v>
      </c>
      <c r="E1330" t="s">
        <v>1</v>
      </c>
      <c r="F1330">
        <v>0</v>
      </c>
      <c r="G1330">
        <v>0</v>
      </c>
      <c r="H1330" t="s">
        <v>13796</v>
      </c>
      <c r="I1330" t="s">
        <v>1341</v>
      </c>
      <c r="J1330" t="s">
        <v>3507</v>
      </c>
    </row>
    <row r="1331" spans="1:10" x14ac:dyDescent="0.35">
      <c r="A1331" t="s">
        <v>0</v>
      </c>
      <c r="B1331">
        <v>54</v>
      </c>
      <c r="C1331">
        <v>253</v>
      </c>
      <c r="D1331">
        <v>100</v>
      </c>
      <c r="E1331" t="s">
        <v>1</v>
      </c>
      <c r="F1331">
        <v>0</v>
      </c>
      <c r="G1331">
        <v>0</v>
      </c>
      <c r="H1331" t="s">
        <v>13796</v>
      </c>
      <c r="I1331" t="s">
        <v>1343</v>
      </c>
      <c r="J1331" t="s">
        <v>3507</v>
      </c>
    </row>
    <row r="1332" spans="1:10" x14ac:dyDescent="0.35">
      <c r="A1332" t="s">
        <v>0</v>
      </c>
      <c r="B1332">
        <v>54</v>
      </c>
      <c r="C1332">
        <v>253</v>
      </c>
      <c r="D1332">
        <v>100</v>
      </c>
      <c r="E1332" t="s">
        <v>1</v>
      </c>
      <c r="F1332">
        <v>0</v>
      </c>
      <c r="G1332">
        <v>0</v>
      </c>
      <c r="H1332" t="s">
        <v>13796</v>
      </c>
      <c r="I1332" t="s">
        <v>1342</v>
      </c>
      <c r="J1332" t="s">
        <v>3507</v>
      </c>
    </row>
    <row r="1333" spans="1:10" x14ac:dyDescent="0.35">
      <c r="A1333" t="s">
        <v>0</v>
      </c>
      <c r="B1333">
        <v>54</v>
      </c>
      <c r="C1333">
        <v>253</v>
      </c>
      <c r="D1333">
        <v>100</v>
      </c>
      <c r="E1333" t="s">
        <v>1</v>
      </c>
      <c r="F1333">
        <v>0</v>
      </c>
      <c r="G1333">
        <v>0</v>
      </c>
      <c r="H1333" t="s">
        <v>13796</v>
      </c>
      <c r="I1333" t="s">
        <v>1344</v>
      </c>
      <c r="J1333" t="s">
        <v>3507</v>
      </c>
    </row>
    <row r="1334" spans="1:10" x14ac:dyDescent="0.35">
      <c r="A1334" t="s">
        <v>0</v>
      </c>
      <c r="B1334">
        <v>54</v>
      </c>
      <c r="C1334">
        <v>253</v>
      </c>
      <c r="D1334">
        <v>100</v>
      </c>
      <c r="E1334" t="s">
        <v>1</v>
      </c>
      <c r="F1334">
        <v>0</v>
      </c>
      <c r="G1334">
        <v>0</v>
      </c>
      <c r="H1334" t="s">
        <v>13796</v>
      </c>
      <c r="I1334" t="s">
        <v>1345</v>
      </c>
      <c r="J1334" t="s">
        <v>3507</v>
      </c>
    </row>
    <row r="1335" spans="1:10" x14ac:dyDescent="0.35">
      <c r="A1335" t="s">
        <v>0</v>
      </c>
      <c r="B1335">
        <v>54</v>
      </c>
      <c r="C1335">
        <v>253</v>
      </c>
      <c r="D1335">
        <v>100</v>
      </c>
      <c r="E1335" t="s">
        <v>1</v>
      </c>
      <c r="F1335">
        <v>0</v>
      </c>
      <c r="G1335">
        <v>0</v>
      </c>
      <c r="H1335" t="s">
        <v>13796</v>
      </c>
      <c r="I1335" t="s">
        <v>1346</v>
      </c>
      <c r="J1335" t="s">
        <v>3507</v>
      </c>
    </row>
    <row r="1336" spans="1:10" x14ac:dyDescent="0.35">
      <c r="A1336" t="s">
        <v>0</v>
      </c>
      <c r="B1336">
        <v>54</v>
      </c>
      <c r="C1336">
        <v>253</v>
      </c>
      <c r="D1336">
        <v>100</v>
      </c>
      <c r="E1336" t="s">
        <v>1</v>
      </c>
      <c r="F1336">
        <v>0</v>
      </c>
      <c r="G1336">
        <v>0</v>
      </c>
      <c r="H1336" t="s">
        <v>13796</v>
      </c>
      <c r="I1336" t="s">
        <v>1347</v>
      </c>
      <c r="J1336" t="s">
        <v>3507</v>
      </c>
    </row>
    <row r="1337" spans="1:10" x14ac:dyDescent="0.35">
      <c r="A1337" t="s">
        <v>0</v>
      </c>
      <c r="B1337">
        <v>54</v>
      </c>
      <c r="C1337">
        <v>253</v>
      </c>
      <c r="D1337">
        <v>100</v>
      </c>
      <c r="E1337" t="s">
        <v>1</v>
      </c>
      <c r="F1337">
        <v>0</v>
      </c>
      <c r="G1337">
        <v>0</v>
      </c>
      <c r="H1337" t="s">
        <v>13796</v>
      </c>
      <c r="I1337" t="s">
        <v>1349</v>
      </c>
      <c r="J1337" t="s">
        <v>3507</v>
      </c>
    </row>
    <row r="1338" spans="1:10" x14ac:dyDescent="0.35">
      <c r="A1338" t="s">
        <v>0</v>
      </c>
      <c r="B1338">
        <v>54</v>
      </c>
      <c r="C1338">
        <v>253</v>
      </c>
      <c r="D1338">
        <v>100</v>
      </c>
      <c r="E1338" t="s">
        <v>1</v>
      </c>
      <c r="F1338">
        <v>0</v>
      </c>
      <c r="G1338">
        <v>0</v>
      </c>
      <c r="H1338" t="s">
        <v>13796</v>
      </c>
      <c r="I1338" t="s">
        <v>1348</v>
      </c>
      <c r="J1338" t="s">
        <v>3507</v>
      </c>
    </row>
    <row r="1339" spans="1:10" x14ac:dyDescent="0.35">
      <c r="A1339" t="s">
        <v>0</v>
      </c>
      <c r="B1339">
        <v>54</v>
      </c>
      <c r="C1339">
        <v>253</v>
      </c>
      <c r="D1339">
        <v>100</v>
      </c>
      <c r="E1339" t="s">
        <v>1</v>
      </c>
      <c r="F1339">
        <v>0</v>
      </c>
      <c r="G1339">
        <v>0</v>
      </c>
      <c r="H1339" t="s">
        <v>13796</v>
      </c>
      <c r="I1339" t="s">
        <v>1350</v>
      </c>
      <c r="J1339" t="s">
        <v>3507</v>
      </c>
    </row>
    <row r="1340" spans="1:10" x14ac:dyDescent="0.35">
      <c r="A1340" t="s">
        <v>0</v>
      </c>
      <c r="B1340">
        <v>54</v>
      </c>
      <c r="C1340">
        <v>253</v>
      </c>
      <c r="D1340">
        <v>100</v>
      </c>
      <c r="E1340" t="s">
        <v>1</v>
      </c>
      <c r="F1340">
        <v>0</v>
      </c>
      <c r="G1340">
        <v>0</v>
      </c>
      <c r="H1340" t="s">
        <v>13796</v>
      </c>
      <c r="I1340" t="s">
        <v>1354</v>
      </c>
      <c r="J1340" t="s">
        <v>3507</v>
      </c>
    </row>
    <row r="1341" spans="1:10" x14ac:dyDescent="0.35">
      <c r="A1341" t="s">
        <v>0</v>
      </c>
      <c r="B1341">
        <v>54</v>
      </c>
      <c r="C1341">
        <v>253</v>
      </c>
      <c r="D1341">
        <v>100</v>
      </c>
      <c r="E1341" t="s">
        <v>1</v>
      </c>
      <c r="F1341">
        <v>0</v>
      </c>
      <c r="G1341">
        <v>0</v>
      </c>
      <c r="H1341" t="s">
        <v>13796</v>
      </c>
      <c r="I1341" t="s">
        <v>1352</v>
      </c>
      <c r="J1341" t="s">
        <v>3507</v>
      </c>
    </row>
    <row r="1342" spans="1:10" x14ac:dyDescent="0.35">
      <c r="A1342" t="s">
        <v>0</v>
      </c>
      <c r="B1342">
        <v>54</v>
      </c>
      <c r="C1342">
        <v>253</v>
      </c>
      <c r="D1342">
        <v>100</v>
      </c>
      <c r="E1342" t="s">
        <v>1</v>
      </c>
      <c r="F1342">
        <v>0</v>
      </c>
      <c r="G1342">
        <v>0</v>
      </c>
      <c r="H1342" t="s">
        <v>13796</v>
      </c>
      <c r="I1342" t="s">
        <v>1355</v>
      </c>
      <c r="J1342" t="s">
        <v>3507</v>
      </c>
    </row>
    <row r="1343" spans="1:10" x14ac:dyDescent="0.35">
      <c r="A1343" t="s">
        <v>0</v>
      </c>
      <c r="B1343">
        <v>54</v>
      </c>
      <c r="C1343">
        <v>253</v>
      </c>
      <c r="D1343">
        <v>100</v>
      </c>
      <c r="E1343" t="s">
        <v>1</v>
      </c>
      <c r="F1343">
        <v>0</v>
      </c>
      <c r="G1343">
        <v>0</v>
      </c>
      <c r="H1343" t="s">
        <v>13796</v>
      </c>
      <c r="I1343" t="s">
        <v>1356</v>
      </c>
      <c r="J1343" t="s">
        <v>3507</v>
      </c>
    </row>
    <row r="1344" spans="1:10" x14ac:dyDescent="0.35">
      <c r="A1344" t="s">
        <v>0</v>
      </c>
      <c r="B1344">
        <v>54</v>
      </c>
      <c r="C1344">
        <v>253</v>
      </c>
      <c r="D1344">
        <v>100</v>
      </c>
      <c r="E1344" t="s">
        <v>1</v>
      </c>
      <c r="F1344">
        <v>0</v>
      </c>
      <c r="G1344">
        <v>0</v>
      </c>
      <c r="H1344" t="s">
        <v>13796</v>
      </c>
      <c r="I1344" t="s">
        <v>1357</v>
      </c>
      <c r="J1344" t="s">
        <v>3507</v>
      </c>
    </row>
    <row r="1345" spans="1:10" x14ac:dyDescent="0.35">
      <c r="A1345" t="s">
        <v>0</v>
      </c>
      <c r="B1345">
        <v>54</v>
      </c>
      <c r="C1345">
        <v>253</v>
      </c>
      <c r="D1345">
        <v>100</v>
      </c>
      <c r="E1345" t="s">
        <v>1</v>
      </c>
      <c r="F1345">
        <v>0</v>
      </c>
      <c r="G1345">
        <v>0</v>
      </c>
      <c r="H1345" t="s">
        <v>13796</v>
      </c>
      <c r="I1345" t="s">
        <v>1358</v>
      </c>
      <c r="J1345" t="s">
        <v>3507</v>
      </c>
    </row>
    <row r="1346" spans="1:10" x14ac:dyDescent="0.35">
      <c r="A1346" t="s">
        <v>0</v>
      </c>
      <c r="B1346">
        <v>54</v>
      </c>
      <c r="C1346">
        <v>253</v>
      </c>
      <c r="D1346">
        <v>100</v>
      </c>
      <c r="E1346" t="s">
        <v>1</v>
      </c>
      <c r="F1346">
        <v>0</v>
      </c>
      <c r="G1346">
        <v>0</v>
      </c>
      <c r="H1346" t="s">
        <v>13796</v>
      </c>
      <c r="I1346" t="s">
        <v>1359</v>
      </c>
      <c r="J1346" t="s">
        <v>3507</v>
      </c>
    </row>
    <row r="1347" spans="1:10" x14ac:dyDescent="0.35">
      <c r="A1347" t="s">
        <v>0</v>
      </c>
      <c r="B1347">
        <v>54</v>
      </c>
      <c r="C1347">
        <v>253</v>
      </c>
      <c r="D1347">
        <v>100</v>
      </c>
      <c r="E1347" t="s">
        <v>1</v>
      </c>
      <c r="F1347">
        <v>0</v>
      </c>
      <c r="G1347">
        <v>0</v>
      </c>
      <c r="H1347" t="s">
        <v>13796</v>
      </c>
      <c r="I1347" t="s">
        <v>1361</v>
      </c>
      <c r="J1347" t="s">
        <v>3507</v>
      </c>
    </row>
    <row r="1348" spans="1:10" x14ac:dyDescent="0.35">
      <c r="A1348" t="s">
        <v>0</v>
      </c>
      <c r="B1348">
        <v>54</v>
      </c>
      <c r="C1348">
        <v>253</v>
      </c>
      <c r="D1348">
        <v>100</v>
      </c>
      <c r="E1348" t="s">
        <v>1</v>
      </c>
      <c r="F1348">
        <v>0</v>
      </c>
      <c r="G1348">
        <v>0</v>
      </c>
      <c r="H1348" t="s">
        <v>13796</v>
      </c>
      <c r="I1348" t="s">
        <v>1360</v>
      </c>
      <c r="J1348" t="s">
        <v>3507</v>
      </c>
    </row>
    <row r="1349" spans="1:10" x14ac:dyDescent="0.35">
      <c r="A1349" t="s">
        <v>0</v>
      </c>
      <c r="B1349">
        <v>54</v>
      </c>
      <c r="C1349">
        <v>253</v>
      </c>
      <c r="D1349">
        <v>100</v>
      </c>
      <c r="E1349" t="s">
        <v>1</v>
      </c>
      <c r="F1349">
        <v>0</v>
      </c>
      <c r="G1349">
        <v>0</v>
      </c>
      <c r="H1349" t="s">
        <v>13796</v>
      </c>
      <c r="I1349" t="s">
        <v>1363</v>
      </c>
      <c r="J1349" t="s">
        <v>3507</v>
      </c>
    </row>
    <row r="1350" spans="1:10" x14ac:dyDescent="0.35">
      <c r="A1350" t="s">
        <v>0</v>
      </c>
      <c r="B1350">
        <v>54</v>
      </c>
      <c r="C1350">
        <v>253</v>
      </c>
      <c r="D1350">
        <v>100</v>
      </c>
      <c r="E1350" t="s">
        <v>1</v>
      </c>
      <c r="F1350">
        <v>0</v>
      </c>
      <c r="G1350">
        <v>0</v>
      </c>
      <c r="H1350" t="s">
        <v>13796</v>
      </c>
      <c r="I1350" t="s">
        <v>1362</v>
      </c>
      <c r="J1350" t="s">
        <v>3507</v>
      </c>
    </row>
    <row r="1351" spans="1:10" x14ac:dyDescent="0.35">
      <c r="A1351" t="s">
        <v>0</v>
      </c>
      <c r="B1351">
        <v>54</v>
      </c>
      <c r="C1351">
        <v>253</v>
      </c>
      <c r="D1351">
        <v>100</v>
      </c>
      <c r="E1351" t="s">
        <v>1</v>
      </c>
      <c r="F1351">
        <v>0</v>
      </c>
      <c r="G1351">
        <v>0</v>
      </c>
      <c r="H1351" t="s">
        <v>13796</v>
      </c>
      <c r="I1351" t="s">
        <v>1364</v>
      </c>
      <c r="J1351" t="s">
        <v>3507</v>
      </c>
    </row>
    <row r="1352" spans="1:10" x14ac:dyDescent="0.35">
      <c r="A1352" t="s">
        <v>0</v>
      </c>
      <c r="B1352">
        <v>54</v>
      </c>
      <c r="C1352">
        <v>253</v>
      </c>
      <c r="D1352">
        <v>100</v>
      </c>
      <c r="E1352" t="s">
        <v>1</v>
      </c>
      <c r="F1352">
        <v>0</v>
      </c>
      <c r="G1352">
        <v>0</v>
      </c>
      <c r="H1352" t="s">
        <v>13796</v>
      </c>
      <c r="I1352" t="s">
        <v>1365</v>
      </c>
      <c r="J1352" t="s">
        <v>3507</v>
      </c>
    </row>
    <row r="1353" spans="1:10" x14ac:dyDescent="0.35">
      <c r="A1353" t="s">
        <v>0</v>
      </c>
      <c r="B1353">
        <v>54</v>
      </c>
      <c r="C1353">
        <v>253</v>
      </c>
      <c r="D1353">
        <v>100</v>
      </c>
      <c r="E1353" t="s">
        <v>1</v>
      </c>
      <c r="F1353">
        <v>0</v>
      </c>
      <c r="G1353">
        <v>0</v>
      </c>
      <c r="H1353" t="s">
        <v>13796</v>
      </c>
      <c r="I1353" t="s">
        <v>1366</v>
      </c>
      <c r="J1353" t="s">
        <v>3507</v>
      </c>
    </row>
    <row r="1354" spans="1:10" x14ac:dyDescent="0.35">
      <c r="A1354" t="s">
        <v>0</v>
      </c>
      <c r="B1354">
        <v>54</v>
      </c>
      <c r="C1354">
        <v>253</v>
      </c>
      <c r="D1354">
        <v>100</v>
      </c>
      <c r="E1354" t="s">
        <v>1</v>
      </c>
      <c r="F1354">
        <v>0</v>
      </c>
      <c r="G1354">
        <v>0</v>
      </c>
      <c r="H1354" t="s">
        <v>13796</v>
      </c>
      <c r="I1354" t="s">
        <v>1367</v>
      </c>
      <c r="J1354" t="s">
        <v>3507</v>
      </c>
    </row>
    <row r="1355" spans="1:10" x14ac:dyDescent="0.35">
      <c r="A1355" t="s">
        <v>0</v>
      </c>
      <c r="B1355">
        <v>54</v>
      </c>
      <c r="C1355">
        <v>253</v>
      </c>
      <c r="D1355">
        <v>100</v>
      </c>
      <c r="E1355" t="s">
        <v>1</v>
      </c>
      <c r="F1355">
        <v>0</v>
      </c>
      <c r="G1355">
        <v>0</v>
      </c>
      <c r="H1355" t="s">
        <v>13796</v>
      </c>
      <c r="I1355" t="s">
        <v>1371</v>
      </c>
      <c r="J1355" t="s">
        <v>3507</v>
      </c>
    </row>
    <row r="1356" spans="1:10" x14ac:dyDescent="0.35">
      <c r="A1356" t="s">
        <v>0</v>
      </c>
      <c r="B1356">
        <v>54</v>
      </c>
      <c r="C1356">
        <v>253</v>
      </c>
      <c r="D1356">
        <v>100</v>
      </c>
      <c r="E1356" t="s">
        <v>1</v>
      </c>
      <c r="F1356">
        <v>0</v>
      </c>
      <c r="G1356">
        <v>0</v>
      </c>
      <c r="H1356" t="s">
        <v>13796</v>
      </c>
      <c r="I1356" t="s">
        <v>1369</v>
      </c>
      <c r="J1356" t="s">
        <v>3507</v>
      </c>
    </row>
    <row r="1357" spans="1:10" x14ac:dyDescent="0.35">
      <c r="A1357" t="s">
        <v>0</v>
      </c>
      <c r="B1357">
        <v>54</v>
      </c>
      <c r="C1357">
        <v>253</v>
      </c>
      <c r="D1357">
        <v>100</v>
      </c>
      <c r="E1357" t="s">
        <v>1</v>
      </c>
      <c r="F1357">
        <v>0</v>
      </c>
      <c r="G1357">
        <v>0</v>
      </c>
      <c r="H1357" t="s">
        <v>13796</v>
      </c>
      <c r="I1357" t="s">
        <v>1372</v>
      </c>
      <c r="J1357" t="s">
        <v>3507</v>
      </c>
    </row>
    <row r="1358" spans="1:10" x14ac:dyDescent="0.35">
      <c r="A1358" t="s">
        <v>0</v>
      </c>
      <c r="B1358">
        <v>54</v>
      </c>
      <c r="C1358">
        <v>253</v>
      </c>
      <c r="D1358">
        <v>100</v>
      </c>
      <c r="E1358" t="s">
        <v>1</v>
      </c>
      <c r="F1358">
        <v>0</v>
      </c>
      <c r="G1358">
        <v>0</v>
      </c>
      <c r="H1358" t="s">
        <v>13796</v>
      </c>
      <c r="I1358" t="s">
        <v>1373</v>
      </c>
      <c r="J1358" t="s">
        <v>3507</v>
      </c>
    </row>
    <row r="1359" spans="1:10" x14ac:dyDescent="0.35">
      <c r="A1359" t="s">
        <v>0</v>
      </c>
      <c r="B1359">
        <v>54</v>
      </c>
      <c r="C1359">
        <v>253</v>
      </c>
      <c r="D1359">
        <v>100</v>
      </c>
      <c r="E1359" t="s">
        <v>1</v>
      </c>
      <c r="F1359">
        <v>0</v>
      </c>
      <c r="G1359">
        <v>0</v>
      </c>
      <c r="H1359" t="s">
        <v>13796</v>
      </c>
      <c r="I1359" t="s">
        <v>1370</v>
      </c>
      <c r="J1359" t="s">
        <v>3507</v>
      </c>
    </row>
    <row r="1360" spans="1:10" x14ac:dyDescent="0.35">
      <c r="A1360" t="s">
        <v>0</v>
      </c>
      <c r="B1360">
        <v>54</v>
      </c>
      <c r="C1360">
        <v>253</v>
      </c>
      <c r="D1360">
        <v>100</v>
      </c>
      <c r="E1360" t="s">
        <v>1</v>
      </c>
      <c r="F1360">
        <v>0</v>
      </c>
      <c r="G1360">
        <v>0</v>
      </c>
      <c r="H1360" t="s">
        <v>13796</v>
      </c>
      <c r="I1360" t="s">
        <v>1375</v>
      </c>
      <c r="J1360" t="s">
        <v>3507</v>
      </c>
    </row>
    <row r="1361" spans="1:10" x14ac:dyDescent="0.35">
      <c r="A1361" t="s">
        <v>0</v>
      </c>
      <c r="B1361">
        <v>54</v>
      </c>
      <c r="C1361">
        <v>253</v>
      </c>
      <c r="D1361">
        <v>100</v>
      </c>
      <c r="E1361" t="s">
        <v>1</v>
      </c>
      <c r="F1361">
        <v>0</v>
      </c>
      <c r="G1361">
        <v>0</v>
      </c>
      <c r="H1361" t="s">
        <v>13796</v>
      </c>
      <c r="I1361" t="s">
        <v>1374</v>
      </c>
      <c r="J1361" t="s">
        <v>3507</v>
      </c>
    </row>
    <row r="1362" spans="1:10" x14ac:dyDescent="0.35">
      <c r="A1362" t="s">
        <v>0</v>
      </c>
      <c r="B1362">
        <v>54</v>
      </c>
      <c r="C1362">
        <v>253</v>
      </c>
      <c r="D1362">
        <v>100</v>
      </c>
      <c r="E1362" t="s">
        <v>1</v>
      </c>
      <c r="F1362">
        <v>0</v>
      </c>
      <c r="G1362">
        <v>0</v>
      </c>
      <c r="H1362" t="s">
        <v>13796</v>
      </c>
      <c r="I1362" t="s">
        <v>1376</v>
      </c>
      <c r="J1362" t="s">
        <v>3507</v>
      </c>
    </row>
    <row r="1363" spans="1:10" x14ac:dyDescent="0.35">
      <c r="A1363" t="s">
        <v>0</v>
      </c>
      <c r="B1363">
        <v>54</v>
      </c>
      <c r="C1363">
        <v>253</v>
      </c>
      <c r="D1363">
        <v>100</v>
      </c>
      <c r="E1363" t="s">
        <v>1</v>
      </c>
      <c r="F1363">
        <v>0</v>
      </c>
      <c r="G1363">
        <v>0</v>
      </c>
      <c r="H1363" t="s">
        <v>13796</v>
      </c>
      <c r="I1363" t="s">
        <v>1378</v>
      </c>
      <c r="J1363" t="s">
        <v>3507</v>
      </c>
    </row>
    <row r="1364" spans="1:10" x14ac:dyDescent="0.35">
      <c r="A1364" t="s">
        <v>0</v>
      </c>
      <c r="B1364">
        <v>54</v>
      </c>
      <c r="C1364">
        <v>253</v>
      </c>
      <c r="D1364">
        <v>100</v>
      </c>
      <c r="E1364" t="s">
        <v>1</v>
      </c>
      <c r="F1364">
        <v>0</v>
      </c>
      <c r="G1364">
        <v>0</v>
      </c>
      <c r="H1364" t="s">
        <v>13796</v>
      </c>
      <c r="I1364" t="s">
        <v>1377</v>
      </c>
      <c r="J1364" t="s">
        <v>3507</v>
      </c>
    </row>
    <row r="1365" spans="1:10" x14ac:dyDescent="0.35">
      <c r="A1365" t="s">
        <v>0</v>
      </c>
      <c r="B1365">
        <v>54</v>
      </c>
      <c r="C1365">
        <v>253</v>
      </c>
      <c r="D1365">
        <v>100</v>
      </c>
      <c r="E1365" t="s">
        <v>1</v>
      </c>
      <c r="F1365">
        <v>0</v>
      </c>
      <c r="G1365">
        <v>0</v>
      </c>
      <c r="H1365" t="s">
        <v>13796</v>
      </c>
      <c r="I1365" t="s">
        <v>1379</v>
      </c>
      <c r="J1365" t="s">
        <v>3507</v>
      </c>
    </row>
    <row r="1366" spans="1:10" x14ac:dyDescent="0.35">
      <c r="A1366" t="s">
        <v>0</v>
      </c>
      <c r="B1366">
        <v>54</v>
      </c>
      <c r="C1366">
        <v>253</v>
      </c>
      <c r="D1366">
        <v>100</v>
      </c>
      <c r="E1366" t="s">
        <v>1</v>
      </c>
      <c r="F1366">
        <v>0</v>
      </c>
      <c r="G1366">
        <v>0</v>
      </c>
      <c r="H1366" t="s">
        <v>13796</v>
      </c>
      <c r="I1366" t="s">
        <v>1381</v>
      </c>
      <c r="J1366" t="s">
        <v>3507</v>
      </c>
    </row>
    <row r="1367" spans="1:10" x14ac:dyDescent="0.35">
      <c r="A1367" t="s">
        <v>0</v>
      </c>
      <c r="B1367">
        <v>54</v>
      </c>
      <c r="C1367">
        <v>253</v>
      </c>
      <c r="D1367">
        <v>100</v>
      </c>
      <c r="E1367" t="s">
        <v>1</v>
      </c>
      <c r="F1367">
        <v>0</v>
      </c>
      <c r="G1367">
        <v>0</v>
      </c>
      <c r="H1367" t="s">
        <v>13796</v>
      </c>
      <c r="I1367" t="s">
        <v>1380</v>
      </c>
      <c r="J1367" t="s">
        <v>3507</v>
      </c>
    </row>
    <row r="1368" spans="1:10" x14ac:dyDescent="0.35">
      <c r="A1368" t="s">
        <v>0</v>
      </c>
      <c r="B1368">
        <v>54</v>
      </c>
      <c r="C1368">
        <v>253</v>
      </c>
      <c r="D1368">
        <v>100</v>
      </c>
      <c r="E1368" t="s">
        <v>1</v>
      </c>
      <c r="F1368">
        <v>0</v>
      </c>
      <c r="G1368">
        <v>0</v>
      </c>
      <c r="H1368" t="s">
        <v>13796</v>
      </c>
      <c r="I1368" t="s">
        <v>1382</v>
      </c>
      <c r="J1368" t="s">
        <v>3507</v>
      </c>
    </row>
    <row r="1369" spans="1:10" x14ac:dyDescent="0.35">
      <c r="A1369" t="s">
        <v>0</v>
      </c>
      <c r="B1369">
        <v>54</v>
      </c>
      <c r="C1369">
        <v>253</v>
      </c>
      <c r="D1369">
        <v>100</v>
      </c>
      <c r="E1369" t="s">
        <v>1</v>
      </c>
      <c r="F1369">
        <v>0</v>
      </c>
      <c r="G1369">
        <v>0</v>
      </c>
      <c r="H1369" t="s">
        <v>13796</v>
      </c>
      <c r="I1369" t="s">
        <v>1384</v>
      </c>
      <c r="J1369" t="s">
        <v>3507</v>
      </c>
    </row>
    <row r="1370" spans="1:10" x14ac:dyDescent="0.35">
      <c r="A1370" t="s">
        <v>0</v>
      </c>
      <c r="B1370">
        <v>54</v>
      </c>
      <c r="C1370">
        <v>253</v>
      </c>
      <c r="D1370">
        <v>100</v>
      </c>
      <c r="E1370" t="s">
        <v>1</v>
      </c>
      <c r="F1370">
        <v>0</v>
      </c>
      <c r="G1370">
        <v>0</v>
      </c>
      <c r="H1370" t="s">
        <v>13796</v>
      </c>
      <c r="I1370" t="s">
        <v>1383</v>
      </c>
      <c r="J1370" t="s">
        <v>3507</v>
      </c>
    </row>
    <row r="1371" spans="1:10" x14ac:dyDescent="0.35">
      <c r="A1371" t="s">
        <v>0</v>
      </c>
      <c r="B1371">
        <v>54</v>
      </c>
      <c r="C1371">
        <v>253</v>
      </c>
      <c r="D1371">
        <v>100</v>
      </c>
      <c r="E1371" t="s">
        <v>1</v>
      </c>
      <c r="F1371">
        <v>0</v>
      </c>
      <c r="G1371">
        <v>0</v>
      </c>
      <c r="H1371" t="s">
        <v>13796</v>
      </c>
      <c r="I1371" t="s">
        <v>1385</v>
      </c>
      <c r="J1371" t="s">
        <v>3507</v>
      </c>
    </row>
    <row r="1372" spans="1:10" x14ac:dyDescent="0.35">
      <c r="A1372" t="s">
        <v>0</v>
      </c>
      <c r="B1372">
        <v>54</v>
      </c>
      <c r="C1372">
        <v>253</v>
      </c>
      <c r="D1372">
        <v>100</v>
      </c>
      <c r="E1372" t="s">
        <v>1</v>
      </c>
      <c r="F1372">
        <v>0</v>
      </c>
      <c r="G1372">
        <v>0</v>
      </c>
      <c r="H1372" t="s">
        <v>13796</v>
      </c>
      <c r="I1372" t="s">
        <v>1386</v>
      </c>
      <c r="J1372" t="s">
        <v>3507</v>
      </c>
    </row>
    <row r="1373" spans="1:10" x14ac:dyDescent="0.35">
      <c r="A1373" t="s">
        <v>0</v>
      </c>
      <c r="B1373">
        <v>54</v>
      </c>
      <c r="C1373">
        <v>253</v>
      </c>
      <c r="D1373">
        <v>100</v>
      </c>
      <c r="E1373" t="s">
        <v>1</v>
      </c>
      <c r="F1373">
        <v>0</v>
      </c>
      <c r="G1373">
        <v>0</v>
      </c>
      <c r="H1373" t="s">
        <v>13796</v>
      </c>
      <c r="I1373" t="s">
        <v>1387</v>
      </c>
      <c r="J1373" t="s">
        <v>3507</v>
      </c>
    </row>
    <row r="1374" spans="1:10" x14ac:dyDescent="0.35">
      <c r="A1374" t="s">
        <v>0</v>
      </c>
      <c r="B1374">
        <v>54</v>
      </c>
      <c r="C1374">
        <v>253</v>
      </c>
      <c r="D1374">
        <v>100</v>
      </c>
      <c r="E1374" t="s">
        <v>1</v>
      </c>
      <c r="F1374">
        <v>0</v>
      </c>
      <c r="G1374">
        <v>0</v>
      </c>
      <c r="H1374" t="s">
        <v>13796</v>
      </c>
      <c r="I1374" t="s">
        <v>1388</v>
      </c>
      <c r="J1374" t="s">
        <v>3507</v>
      </c>
    </row>
    <row r="1375" spans="1:10" x14ac:dyDescent="0.35">
      <c r="A1375" t="s">
        <v>0</v>
      </c>
      <c r="B1375">
        <v>54</v>
      </c>
      <c r="C1375">
        <v>253</v>
      </c>
      <c r="D1375">
        <v>100</v>
      </c>
      <c r="E1375" t="s">
        <v>1</v>
      </c>
      <c r="F1375">
        <v>0</v>
      </c>
      <c r="G1375">
        <v>0</v>
      </c>
      <c r="H1375" t="s">
        <v>13796</v>
      </c>
      <c r="I1375" t="s">
        <v>1389</v>
      </c>
      <c r="J1375" t="s">
        <v>3507</v>
      </c>
    </row>
    <row r="1376" spans="1:10" x14ac:dyDescent="0.35">
      <c r="A1376" t="s">
        <v>0</v>
      </c>
      <c r="B1376">
        <v>54</v>
      </c>
      <c r="C1376">
        <v>253</v>
      </c>
      <c r="D1376">
        <v>100</v>
      </c>
      <c r="E1376" t="s">
        <v>1</v>
      </c>
      <c r="F1376">
        <v>0</v>
      </c>
      <c r="G1376">
        <v>0</v>
      </c>
      <c r="H1376" t="s">
        <v>13796</v>
      </c>
      <c r="I1376" t="s">
        <v>1390</v>
      </c>
      <c r="J1376" t="s">
        <v>3507</v>
      </c>
    </row>
    <row r="1377" spans="1:10" x14ac:dyDescent="0.35">
      <c r="A1377" t="s">
        <v>0</v>
      </c>
      <c r="B1377">
        <v>54</v>
      </c>
      <c r="C1377">
        <v>253</v>
      </c>
      <c r="D1377">
        <v>100</v>
      </c>
      <c r="E1377" t="s">
        <v>1</v>
      </c>
      <c r="F1377">
        <v>0</v>
      </c>
      <c r="G1377">
        <v>0</v>
      </c>
      <c r="H1377" t="s">
        <v>13796</v>
      </c>
      <c r="I1377" t="s">
        <v>1391</v>
      </c>
      <c r="J1377" t="s">
        <v>3507</v>
      </c>
    </row>
    <row r="1378" spans="1:10" x14ac:dyDescent="0.35">
      <c r="A1378" t="s">
        <v>0</v>
      </c>
      <c r="B1378">
        <v>54</v>
      </c>
      <c r="C1378">
        <v>253</v>
      </c>
      <c r="D1378">
        <v>100</v>
      </c>
      <c r="E1378" t="s">
        <v>1</v>
      </c>
      <c r="F1378">
        <v>0</v>
      </c>
      <c r="G1378">
        <v>0</v>
      </c>
      <c r="H1378" t="s">
        <v>13796</v>
      </c>
      <c r="I1378" t="s">
        <v>1393</v>
      </c>
      <c r="J1378" t="s">
        <v>3507</v>
      </c>
    </row>
    <row r="1379" spans="1:10" x14ac:dyDescent="0.35">
      <c r="A1379" t="s">
        <v>0</v>
      </c>
      <c r="B1379">
        <v>54</v>
      </c>
      <c r="C1379">
        <v>253</v>
      </c>
      <c r="D1379">
        <v>100</v>
      </c>
      <c r="E1379" t="s">
        <v>1</v>
      </c>
      <c r="F1379">
        <v>0</v>
      </c>
      <c r="G1379">
        <v>0</v>
      </c>
      <c r="H1379" t="s">
        <v>13796</v>
      </c>
      <c r="I1379" t="s">
        <v>1392</v>
      </c>
      <c r="J1379" t="s">
        <v>3507</v>
      </c>
    </row>
    <row r="1380" spans="1:10" x14ac:dyDescent="0.35">
      <c r="A1380" t="s">
        <v>0</v>
      </c>
      <c r="B1380">
        <v>54</v>
      </c>
      <c r="C1380">
        <v>253</v>
      </c>
      <c r="D1380">
        <v>100</v>
      </c>
      <c r="E1380" t="s">
        <v>1</v>
      </c>
      <c r="F1380">
        <v>0</v>
      </c>
      <c r="G1380">
        <v>0</v>
      </c>
      <c r="H1380" t="s">
        <v>13796</v>
      </c>
      <c r="I1380" t="s">
        <v>1394</v>
      </c>
      <c r="J1380" t="s">
        <v>3507</v>
      </c>
    </row>
    <row r="1381" spans="1:10" x14ac:dyDescent="0.35">
      <c r="A1381" t="s">
        <v>0</v>
      </c>
      <c r="B1381">
        <v>54</v>
      </c>
      <c r="C1381">
        <v>253</v>
      </c>
      <c r="D1381">
        <v>100</v>
      </c>
      <c r="E1381" t="s">
        <v>1</v>
      </c>
      <c r="F1381">
        <v>0</v>
      </c>
      <c r="G1381">
        <v>0</v>
      </c>
      <c r="H1381" t="s">
        <v>13796</v>
      </c>
      <c r="I1381" t="s">
        <v>1395</v>
      </c>
      <c r="J1381" t="s">
        <v>3507</v>
      </c>
    </row>
    <row r="1382" spans="1:10" x14ac:dyDescent="0.35">
      <c r="A1382" t="s">
        <v>0</v>
      </c>
      <c r="B1382">
        <v>54</v>
      </c>
      <c r="C1382">
        <v>253</v>
      </c>
      <c r="D1382">
        <v>100</v>
      </c>
      <c r="E1382" t="s">
        <v>1</v>
      </c>
      <c r="F1382">
        <v>0</v>
      </c>
      <c r="G1382">
        <v>0</v>
      </c>
      <c r="H1382" t="s">
        <v>13796</v>
      </c>
      <c r="I1382" t="s">
        <v>1397</v>
      </c>
      <c r="J1382" t="s">
        <v>3507</v>
      </c>
    </row>
    <row r="1383" spans="1:10" x14ac:dyDescent="0.35">
      <c r="A1383" t="s">
        <v>0</v>
      </c>
      <c r="B1383">
        <v>54</v>
      </c>
      <c r="C1383">
        <v>253</v>
      </c>
      <c r="D1383">
        <v>100</v>
      </c>
      <c r="E1383" t="s">
        <v>1</v>
      </c>
      <c r="F1383">
        <v>0</v>
      </c>
      <c r="G1383">
        <v>0</v>
      </c>
      <c r="H1383" t="s">
        <v>13796</v>
      </c>
      <c r="I1383" t="s">
        <v>1396</v>
      </c>
      <c r="J1383" t="s">
        <v>3507</v>
      </c>
    </row>
    <row r="1384" spans="1:10" x14ac:dyDescent="0.35">
      <c r="A1384" t="s">
        <v>0</v>
      </c>
      <c r="B1384">
        <v>54</v>
      </c>
      <c r="C1384">
        <v>253</v>
      </c>
      <c r="D1384">
        <v>100</v>
      </c>
      <c r="E1384" t="s">
        <v>1</v>
      </c>
      <c r="F1384">
        <v>0</v>
      </c>
      <c r="G1384">
        <v>0</v>
      </c>
      <c r="H1384" t="s">
        <v>13796</v>
      </c>
      <c r="I1384" t="s">
        <v>1398</v>
      </c>
      <c r="J1384" t="s">
        <v>3507</v>
      </c>
    </row>
    <row r="1385" spans="1:10" x14ac:dyDescent="0.35">
      <c r="A1385" t="s">
        <v>0</v>
      </c>
      <c r="B1385">
        <v>54</v>
      </c>
      <c r="C1385">
        <v>253</v>
      </c>
      <c r="D1385">
        <v>100</v>
      </c>
      <c r="E1385" t="s">
        <v>1</v>
      </c>
      <c r="F1385">
        <v>0</v>
      </c>
      <c r="G1385">
        <v>0</v>
      </c>
      <c r="H1385" t="s">
        <v>13796</v>
      </c>
      <c r="I1385" t="s">
        <v>1399</v>
      </c>
      <c r="J1385" t="s">
        <v>3507</v>
      </c>
    </row>
    <row r="1386" spans="1:10" x14ac:dyDescent="0.35">
      <c r="A1386" t="s">
        <v>0</v>
      </c>
      <c r="B1386">
        <v>54</v>
      </c>
      <c r="C1386">
        <v>253</v>
      </c>
      <c r="D1386">
        <v>100</v>
      </c>
      <c r="E1386" t="s">
        <v>1</v>
      </c>
      <c r="F1386">
        <v>0</v>
      </c>
      <c r="G1386">
        <v>0</v>
      </c>
      <c r="H1386" t="s">
        <v>13796</v>
      </c>
      <c r="I1386" t="s">
        <v>1400</v>
      </c>
      <c r="J1386" t="s">
        <v>3507</v>
      </c>
    </row>
    <row r="1387" spans="1:10" x14ac:dyDescent="0.35">
      <c r="A1387" t="s">
        <v>0</v>
      </c>
      <c r="B1387">
        <v>54</v>
      </c>
      <c r="C1387">
        <v>253</v>
      </c>
      <c r="D1387">
        <v>100</v>
      </c>
      <c r="E1387" t="s">
        <v>1</v>
      </c>
      <c r="F1387">
        <v>0</v>
      </c>
      <c r="G1387">
        <v>0</v>
      </c>
      <c r="H1387" t="s">
        <v>13796</v>
      </c>
      <c r="I1387" t="s">
        <v>1402</v>
      </c>
      <c r="J1387" t="s">
        <v>3507</v>
      </c>
    </row>
    <row r="1388" spans="1:10" x14ac:dyDescent="0.35">
      <c r="A1388" t="s">
        <v>0</v>
      </c>
      <c r="B1388">
        <v>54</v>
      </c>
      <c r="C1388">
        <v>253</v>
      </c>
      <c r="D1388">
        <v>100</v>
      </c>
      <c r="E1388" t="s">
        <v>1</v>
      </c>
      <c r="F1388">
        <v>0</v>
      </c>
      <c r="G1388">
        <v>0</v>
      </c>
      <c r="H1388" t="s">
        <v>13796</v>
      </c>
      <c r="I1388" t="s">
        <v>1401</v>
      </c>
      <c r="J1388" t="s">
        <v>3507</v>
      </c>
    </row>
    <row r="1389" spans="1:10" x14ac:dyDescent="0.35">
      <c r="A1389" t="s">
        <v>0</v>
      </c>
      <c r="B1389">
        <v>54</v>
      </c>
      <c r="C1389">
        <v>253</v>
      </c>
      <c r="D1389">
        <v>100</v>
      </c>
      <c r="E1389" t="s">
        <v>1</v>
      </c>
      <c r="F1389">
        <v>0</v>
      </c>
      <c r="G1389">
        <v>0</v>
      </c>
      <c r="H1389" t="s">
        <v>13796</v>
      </c>
      <c r="I1389" t="s">
        <v>1403</v>
      </c>
      <c r="J1389" t="s">
        <v>3507</v>
      </c>
    </row>
    <row r="1390" spans="1:10" x14ac:dyDescent="0.35">
      <c r="A1390" t="s">
        <v>0</v>
      </c>
      <c r="B1390">
        <v>54</v>
      </c>
      <c r="C1390">
        <v>253</v>
      </c>
      <c r="D1390">
        <v>100</v>
      </c>
      <c r="E1390" t="s">
        <v>1</v>
      </c>
      <c r="F1390">
        <v>0</v>
      </c>
      <c r="G1390">
        <v>0</v>
      </c>
      <c r="H1390" t="s">
        <v>13796</v>
      </c>
      <c r="I1390" t="s">
        <v>1404</v>
      </c>
      <c r="J1390" t="s">
        <v>3507</v>
      </c>
    </row>
    <row r="1391" spans="1:10" x14ac:dyDescent="0.35">
      <c r="A1391" t="s">
        <v>0</v>
      </c>
      <c r="B1391">
        <v>54</v>
      </c>
      <c r="C1391">
        <v>253</v>
      </c>
      <c r="D1391">
        <v>100</v>
      </c>
      <c r="E1391" t="s">
        <v>1</v>
      </c>
      <c r="F1391">
        <v>0</v>
      </c>
      <c r="G1391">
        <v>0</v>
      </c>
      <c r="H1391" t="s">
        <v>13796</v>
      </c>
      <c r="I1391" t="s">
        <v>1405</v>
      </c>
      <c r="J1391" t="s">
        <v>3507</v>
      </c>
    </row>
    <row r="1392" spans="1:10" x14ac:dyDescent="0.35">
      <c r="A1392" t="s">
        <v>0</v>
      </c>
      <c r="B1392">
        <v>54</v>
      </c>
      <c r="C1392">
        <v>253</v>
      </c>
      <c r="D1392">
        <v>100</v>
      </c>
      <c r="E1392" t="s">
        <v>1</v>
      </c>
      <c r="F1392">
        <v>0</v>
      </c>
      <c r="G1392">
        <v>0</v>
      </c>
      <c r="H1392" t="s">
        <v>13796</v>
      </c>
      <c r="I1392" t="s">
        <v>1409</v>
      </c>
      <c r="J1392" t="s">
        <v>3507</v>
      </c>
    </row>
    <row r="1393" spans="1:10" x14ac:dyDescent="0.35">
      <c r="A1393" t="s">
        <v>0</v>
      </c>
      <c r="B1393">
        <v>54</v>
      </c>
      <c r="C1393">
        <v>253</v>
      </c>
      <c r="D1393">
        <v>100</v>
      </c>
      <c r="E1393" t="s">
        <v>1</v>
      </c>
      <c r="F1393">
        <v>0</v>
      </c>
      <c r="G1393">
        <v>0</v>
      </c>
      <c r="H1393" t="s">
        <v>13796</v>
      </c>
      <c r="I1393" t="s">
        <v>1407</v>
      </c>
      <c r="J1393" t="s">
        <v>3507</v>
      </c>
    </row>
    <row r="1394" spans="1:10" x14ac:dyDescent="0.35">
      <c r="A1394" t="s">
        <v>0</v>
      </c>
      <c r="B1394">
        <v>54</v>
      </c>
      <c r="C1394">
        <v>253</v>
      </c>
      <c r="D1394">
        <v>100</v>
      </c>
      <c r="E1394" t="s">
        <v>1</v>
      </c>
      <c r="F1394">
        <v>0</v>
      </c>
      <c r="G1394">
        <v>0</v>
      </c>
      <c r="H1394" t="s">
        <v>13796</v>
      </c>
      <c r="I1394" t="s">
        <v>1406</v>
      </c>
      <c r="J1394" t="s">
        <v>3507</v>
      </c>
    </row>
    <row r="1395" spans="1:10" x14ac:dyDescent="0.35">
      <c r="A1395" t="s">
        <v>0</v>
      </c>
      <c r="B1395">
        <v>54</v>
      </c>
      <c r="C1395">
        <v>253</v>
      </c>
      <c r="D1395">
        <v>100</v>
      </c>
      <c r="E1395" t="s">
        <v>1</v>
      </c>
      <c r="F1395">
        <v>0</v>
      </c>
      <c r="G1395">
        <v>0</v>
      </c>
      <c r="H1395" t="s">
        <v>13796</v>
      </c>
      <c r="I1395" t="s">
        <v>1410</v>
      </c>
      <c r="J1395" t="s">
        <v>3507</v>
      </c>
    </row>
    <row r="1396" spans="1:10" x14ac:dyDescent="0.35">
      <c r="A1396" t="s">
        <v>0</v>
      </c>
      <c r="B1396">
        <v>54</v>
      </c>
      <c r="C1396">
        <v>253</v>
      </c>
      <c r="D1396">
        <v>100</v>
      </c>
      <c r="E1396" t="s">
        <v>1</v>
      </c>
      <c r="F1396">
        <v>0</v>
      </c>
      <c r="G1396">
        <v>0</v>
      </c>
      <c r="H1396" t="s">
        <v>13796</v>
      </c>
      <c r="I1396" t="s">
        <v>1408</v>
      </c>
      <c r="J1396" t="s">
        <v>3507</v>
      </c>
    </row>
    <row r="1397" spans="1:10" x14ac:dyDescent="0.35">
      <c r="A1397" t="s">
        <v>0</v>
      </c>
      <c r="B1397">
        <v>54</v>
      </c>
      <c r="C1397">
        <v>253</v>
      </c>
      <c r="D1397">
        <v>100</v>
      </c>
      <c r="E1397" t="s">
        <v>1</v>
      </c>
      <c r="F1397">
        <v>0</v>
      </c>
      <c r="G1397">
        <v>0</v>
      </c>
      <c r="H1397" t="s">
        <v>13796</v>
      </c>
      <c r="I1397" t="s">
        <v>1411</v>
      </c>
      <c r="J1397" t="s">
        <v>3507</v>
      </c>
    </row>
    <row r="1398" spans="1:10" x14ac:dyDescent="0.35">
      <c r="A1398" t="s">
        <v>0</v>
      </c>
      <c r="B1398">
        <v>54</v>
      </c>
      <c r="C1398">
        <v>253</v>
      </c>
      <c r="D1398">
        <v>100</v>
      </c>
      <c r="E1398" t="s">
        <v>1</v>
      </c>
      <c r="F1398">
        <v>0</v>
      </c>
      <c r="G1398">
        <v>0</v>
      </c>
      <c r="H1398" t="s">
        <v>13796</v>
      </c>
      <c r="I1398" t="s">
        <v>1413</v>
      </c>
      <c r="J1398" t="s">
        <v>3507</v>
      </c>
    </row>
    <row r="1399" spans="1:10" x14ac:dyDescent="0.35">
      <c r="A1399" t="s">
        <v>0</v>
      </c>
      <c r="B1399">
        <v>54</v>
      </c>
      <c r="C1399">
        <v>253</v>
      </c>
      <c r="D1399">
        <v>100</v>
      </c>
      <c r="E1399" t="s">
        <v>1</v>
      </c>
      <c r="F1399">
        <v>0</v>
      </c>
      <c r="G1399">
        <v>0</v>
      </c>
      <c r="H1399" t="s">
        <v>13796</v>
      </c>
      <c r="I1399" t="s">
        <v>1412</v>
      </c>
      <c r="J1399" t="s">
        <v>3507</v>
      </c>
    </row>
    <row r="1400" spans="1:10" x14ac:dyDescent="0.35">
      <c r="A1400" t="s">
        <v>0</v>
      </c>
      <c r="B1400">
        <v>54</v>
      </c>
      <c r="C1400">
        <v>253</v>
      </c>
      <c r="D1400">
        <v>100</v>
      </c>
      <c r="E1400" t="s">
        <v>1</v>
      </c>
      <c r="F1400">
        <v>0</v>
      </c>
      <c r="G1400">
        <v>0</v>
      </c>
      <c r="H1400" t="s">
        <v>13796</v>
      </c>
      <c r="I1400" t="s">
        <v>1414</v>
      </c>
      <c r="J1400" t="s">
        <v>3507</v>
      </c>
    </row>
    <row r="1401" spans="1:10" x14ac:dyDescent="0.35">
      <c r="A1401" t="s">
        <v>0</v>
      </c>
      <c r="B1401">
        <v>54</v>
      </c>
      <c r="C1401">
        <v>253</v>
      </c>
      <c r="D1401">
        <v>100</v>
      </c>
      <c r="E1401" t="s">
        <v>1</v>
      </c>
      <c r="F1401">
        <v>0</v>
      </c>
      <c r="G1401">
        <v>0</v>
      </c>
      <c r="H1401" t="s">
        <v>13796</v>
      </c>
      <c r="I1401" t="s">
        <v>1415</v>
      </c>
      <c r="J1401" t="s">
        <v>3507</v>
      </c>
    </row>
    <row r="1402" spans="1:10" x14ac:dyDescent="0.35">
      <c r="A1402" t="s">
        <v>0</v>
      </c>
      <c r="B1402">
        <v>54</v>
      </c>
      <c r="C1402">
        <v>253</v>
      </c>
      <c r="D1402">
        <v>100</v>
      </c>
      <c r="E1402" t="s">
        <v>1</v>
      </c>
      <c r="F1402">
        <v>0</v>
      </c>
      <c r="G1402">
        <v>0</v>
      </c>
      <c r="H1402" t="s">
        <v>13796</v>
      </c>
      <c r="I1402" t="s">
        <v>1416</v>
      </c>
      <c r="J1402" t="s">
        <v>3507</v>
      </c>
    </row>
    <row r="1403" spans="1:10" x14ac:dyDescent="0.35">
      <c r="A1403" t="s">
        <v>0</v>
      </c>
      <c r="B1403">
        <v>54</v>
      </c>
      <c r="C1403">
        <v>253</v>
      </c>
      <c r="D1403">
        <v>100</v>
      </c>
      <c r="E1403" t="s">
        <v>1</v>
      </c>
      <c r="F1403">
        <v>0</v>
      </c>
      <c r="G1403">
        <v>0</v>
      </c>
      <c r="H1403" t="s">
        <v>13796</v>
      </c>
      <c r="I1403" t="s">
        <v>1418</v>
      </c>
      <c r="J1403" t="s">
        <v>3507</v>
      </c>
    </row>
    <row r="1404" spans="1:10" x14ac:dyDescent="0.35">
      <c r="A1404" t="s">
        <v>0</v>
      </c>
      <c r="B1404">
        <v>54</v>
      </c>
      <c r="C1404">
        <v>253</v>
      </c>
      <c r="D1404">
        <v>100</v>
      </c>
      <c r="E1404" t="s">
        <v>1</v>
      </c>
      <c r="F1404">
        <v>0</v>
      </c>
      <c r="G1404">
        <v>0</v>
      </c>
      <c r="H1404" t="s">
        <v>13796</v>
      </c>
      <c r="I1404" t="s">
        <v>1419</v>
      </c>
      <c r="J1404" t="s">
        <v>3507</v>
      </c>
    </row>
    <row r="1405" spans="1:10" x14ac:dyDescent="0.35">
      <c r="A1405" t="s">
        <v>0</v>
      </c>
      <c r="B1405">
        <v>54</v>
      </c>
      <c r="C1405">
        <v>253</v>
      </c>
      <c r="D1405">
        <v>100</v>
      </c>
      <c r="E1405" t="s">
        <v>1</v>
      </c>
      <c r="F1405">
        <v>0</v>
      </c>
      <c r="G1405">
        <v>0</v>
      </c>
      <c r="H1405" t="s">
        <v>13796</v>
      </c>
      <c r="I1405" t="s">
        <v>1417</v>
      </c>
      <c r="J1405" t="s">
        <v>3507</v>
      </c>
    </row>
    <row r="1406" spans="1:10" x14ac:dyDescent="0.35">
      <c r="A1406" t="s">
        <v>0</v>
      </c>
      <c r="B1406">
        <v>54</v>
      </c>
      <c r="C1406">
        <v>253</v>
      </c>
      <c r="D1406">
        <v>100</v>
      </c>
      <c r="E1406" t="s">
        <v>1</v>
      </c>
      <c r="F1406">
        <v>0</v>
      </c>
      <c r="G1406">
        <v>0</v>
      </c>
      <c r="H1406" t="s">
        <v>13796</v>
      </c>
      <c r="I1406" t="s">
        <v>1420</v>
      </c>
      <c r="J1406" t="s">
        <v>3507</v>
      </c>
    </row>
    <row r="1407" spans="1:10" x14ac:dyDescent="0.35">
      <c r="A1407" t="s">
        <v>0</v>
      </c>
      <c r="B1407">
        <v>54</v>
      </c>
      <c r="C1407">
        <v>253</v>
      </c>
      <c r="D1407">
        <v>100</v>
      </c>
      <c r="E1407" t="s">
        <v>1</v>
      </c>
      <c r="F1407">
        <v>0</v>
      </c>
      <c r="G1407">
        <v>0</v>
      </c>
      <c r="H1407" t="s">
        <v>13796</v>
      </c>
      <c r="I1407" t="s">
        <v>1421</v>
      </c>
      <c r="J1407" t="s">
        <v>3507</v>
      </c>
    </row>
    <row r="1408" spans="1:10" x14ac:dyDescent="0.35">
      <c r="A1408" t="s">
        <v>0</v>
      </c>
      <c r="B1408">
        <v>54</v>
      </c>
      <c r="C1408">
        <v>253</v>
      </c>
      <c r="D1408">
        <v>100</v>
      </c>
      <c r="E1408" t="s">
        <v>1</v>
      </c>
      <c r="F1408">
        <v>0</v>
      </c>
      <c r="G1408">
        <v>0</v>
      </c>
      <c r="H1408" t="s">
        <v>13796</v>
      </c>
      <c r="I1408" t="s">
        <v>1422</v>
      </c>
      <c r="J1408" t="s">
        <v>3507</v>
      </c>
    </row>
    <row r="1409" spans="1:10" x14ac:dyDescent="0.35">
      <c r="A1409" t="s">
        <v>0</v>
      </c>
      <c r="B1409">
        <v>54</v>
      </c>
      <c r="C1409">
        <v>253</v>
      </c>
      <c r="D1409">
        <v>100</v>
      </c>
      <c r="E1409" t="s">
        <v>1</v>
      </c>
      <c r="F1409">
        <v>0</v>
      </c>
      <c r="G1409">
        <v>0</v>
      </c>
      <c r="H1409" t="s">
        <v>13796</v>
      </c>
      <c r="I1409" t="s">
        <v>1423</v>
      </c>
      <c r="J1409" t="s">
        <v>3507</v>
      </c>
    </row>
    <row r="1410" spans="1:10" x14ac:dyDescent="0.35">
      <c r="A1410" t="s">
        <v>0</v>
      </c>
      <c r="B1410">
        <v>54</v>
      </c>
      <c r="C1410">
        <v>253</v>
      </c>
      <c r="D1410">
        <v>100</v>
      </c>
      <c r="E1410" t="s">
        <v>1</v>
      </c>
      <c r="F1410">
        <v>0</v>
      </c>
      <c r="G1410">
        <v>0</v>
      </c>
      <c r="H1410" t="s">
        <v>13796</v>
      </c>
      <c r="I1410" t="s">
        <v>1425</v>
      </c>
      <c r="J1410" t="s">
        <v>3507</v>
      </c>
    </row>
    <row r="1411" spans="1:10" x14ac:dyDescent="0.35">
      <c r="A1411" t="s">
        <v>0</v>
      </c>
      <c r="B1411">
        <v>54</v>
      </c>
      <c r="C1411">
        <v>253</v>
      </c>
      <c r="D1411">
        <v>100</v>
      </c>
      <c r="E1411" t="s">
        <v>1</v>
      </c>
      <c r="F1411">
        <v>0</v>
      </c>
      <c r="G1411">
        <v>0</v>
      </c>
      <c r="H1411" t="s">
        <v>13796</v>
      </c>
      <c r="I1411" t="s">
        <v>1424</v>
      </c>
      <c r="J1411" t="s">
        <v>3507</v>
      </c>
    </row>
    <row r="1412" spans="1:10" x14ac:dyDescent="0.35">
      <c r="A1412" t="s">
        <v>0</v>
      </c>
      <c r="B1412">
        <v>54</v>
      </c>
      <c r="C1412">
        <v>253</v>
      </c>
      <c r="D1412">
        <v>100</v>
      </c>
      <c r="E1412" t="s">
        <v>1</v>
      </c>
      <c r="F1412">
        <v>0</v>
      </c>
      <c r="G1412">
        <v>0</v>
      </c>
      <c r="H1412" t="s">
        <v>13796</v>
      </c>
      <c r="I1412" t="s">
        <v>1426</v>
      </c>
      <c r="J1412" t="s">
        <v>3507</v>
      </c>
    </row>
    <row r="1413" spans="1:10" x14ac:dyDescent="0.35">
      <c r="A1413" t="s">
        <v>0</v>
      </c>
      <c r="B1413">
        <v>54</v>
      </c>
      <c r="C1413">
        <v>253</v>
      </c>
      <c r="D1413">
        <v>100</v>
      </c>
      <c r="E1413" t="s">
        <v>1</v>
      </c>
      <c r="F1413">
        <v>0</v>
      </c>
      <c r="G1413">
        <v>0</v>
      </c>
      <c r="H1413" t="s">
        <v>13796</v>
      </c>
      <c r="I1413" t="s">
        <v>1428</v>
      </c>
      <c r="J1413" t="s">
        <v>3507</v>
      </c>
    </row>
    <row r="1414" spans="1:10" x14ac:dyDescent="0.35">
      <c r="A1414" t="s">
        <v>0</v>
      </c>
      <c r="B1414">
        <v>54</v>
      </c>
      <c r="C1414">
        <v>253</v>
      </c>
      <c r="D1414">
        <v>100</v>
      </c>
      <c r="E1414" t="s">
        <v>1</v>
      </c>
      <c r="F1414">
        <v>0</v>
      </c>
      <c r="G1414">
        <v>0</v>
      </c>
      <c r="H1414" t="s">
        <v>13796</v>
      </c>
      <c r="I1414" t="s">
        <v>1427</v>
      </c>
      <c r="J1414" t="s">
        <v>3507</v>
      </c>
    </row>
    <row r="1415" spans="1:10" x14ac:dyDescent="0.35">
      <c r="A1415" t="s">
        <v>0</v>
      </c>
      <c r="B1415">
        <v>54</v>
      </c>
      <c r="C1415">
        <v>253</v>
      </c>
      <c r="D1415">
        <v>100</v>
      </c>
      <c r="E1415" t="s">
        <v>1</v>
      </c>
      <c r="F1415">
        <v>0</v>
      </c>
      <c r="G1415">
        <v>0</v>
      </c>
      <c r="H1415" t="s">
        <v>13796</v>
      </c>
      <c r="I1415" t="s">
        <v>1429</v>
      </c>
      <c r="J1415" t="s">
        <v>3507</v>
      </c>
    </row>
    <row r="1416" spans="1:10" x14ac:dyDescent="0.35">
      <c r="A1416" t="s">
        <v>0</v>
      </c>
      <c r="B1416">
        <v>54</v>
      </c>
      <c r="C1416">
        <v>253</v>
      </c>
      <c r="D1416">
        <v>100</v>
      </c>
      <c r="E1416" t="s">
        <v>1</v>
      </c>
      <c r="F1416">
        <v>0</v>
      </c>
      <c r="G1416">
        <v>0</v>
      </c>
      <c r="H1416" t="s">
        <v>13796</v>
      </c>
      <c r="I1416" t="s">
        <v>1431</v>
      </c>
      <c r="J1416" t="s">
        <v>3507</v>
      </c>
    </row>
    <row r="1417" spans="1:10" x14ac:dyDescent="0.35">
      <c r="A1417" t="s">
        <v>0</v>
      </c>
      <c r="B1417">
        <v>54</v>
      </c>
      <c r="C1417">
        <v>253</v>
      </c>
      <c r="D1417">
        <v>100</v>
      </c>
      <c r="E1417" t="s">
        <v>1</v>
      </c>
      <c r="F1417">
        <v>0</v>
      </c>
      <c r="G1417">
        <v>0</v>
      </c>
      <c r="H1417" t="s">
        <v>13796</v>
      </c>
      <c r="I1417" t="s">
        <v>1430</v>
      </c>
      <c r="J1417" t="s">
        <v>3507</v>
      </c>
    </row>
    <row r="1418" spans="1:10" x14ac:dyDescent="0.35">
      <c r="A1418" t="s">
        <v>0</v>
      </c>
      <c r="B1418">
        <v>54</v>
      </c>
      <c r="C1418">
        <v>253</v>
      </c>
      <c r="D1418">
        <v>100</v>
      </c>
      <c r="E1418" t="s">
        <v>1</v>
      </c>
      <c r="F1418">
        <v>0</v>
      </c>
      <c r="G1418">
        <v>0</v>
      </c>
      <c r="H1418" t="s">
        <v>13796</v>
      </c>
      <c r="I1418" t="s">
        <v>1432</v>
      </c>
      <c r="J1418" t="s">
        <v>3507</v>
      </c>
    </row>
    <row r="1419" spans="1:10" x14ac:dyDescent="0.35">
      <c r="A1419" t="s">
        <v>0</v>
      </c>
      <c r="B1419">
        <v>98</v>
      </c>
      <c r="C1419">
        <v>253</v>
      </c>
      <c r="D1419">
        <v>99.6</v>
      </c>
      <c r="E1419" t="s">
        <v>1</v>
      </c>
      <c r="F1419">
        <v>0</v>
      </c>
      <c r="G1419">
        <v>0</v>
      </c>
      <c r="H1419" t="s">
        <v>13796</v>
      </c>
      <c r="I1419" t="s">
        <v>1434</v>
      </c>
      <c r="J1419" t="s">
        <v>3560</v>
      </c>
    </row>
    <row r="1420" spans="1:10" x14ac:dyDescent="0.35">
      <c r="A1420" t="s">
        <v>0</v>
      </c>
      <c r="B1420">
        <v>98</v>
      </c>
      <c r="C1420">
        <v>253</v>
      </c>
      <c r="D1420">
        <v>99.6</v>
      </c>
      <c r="E1420" t="s">
        <v>1</v>
      </c>
      <c r="F1420">
        <v>0</v>
      </c>
      <c r="G1420">
        <v>0</v>
      </c>
      <c r="H1420" t="s">
        <v>13796</v>
      </c>
      <c r="I1420" t="s">
        <v>1433</v>
      </c>
      <c r="J1420" t="s">
        <v>3560</v>
      </c>
    </row>
    <row r="1421" spans="1:10" x14ac:dyDescent="0.35">
      <c r="A1421" t="s">
        <v>0</v>
      </c>
      <c r="B1421">
        <v>67</v>
      </c>
      <c r="C1421">
        <v>253</v>
      </c>
      <c r="D1421">
        <v>100</v>
      </c>
      <c r="E1421" t="s">
        <v>1</v>
      </c>
      <c r="F1421">
        <v>0</v>
      </c>
      <c r="G1421">
        <v>0</v>
      </c>
      <c r="H1421" t="s">
        <v>13796</v>
      </c>
      <c r="I1421" t="s">
        <v>1435</v>
      </c>
      <c r="J1421" t="s">
        <v>3522</v>
      </c>
    </row>
    <row r="1422" spans="1:10" x14ac:dyDescent="0.35">
      <c r="A1422" t="s">
        <v>0</v>
      </c>
      <c r="B1422">
        <v>67</v>
      </c>
      <c r="C1422">
        <v>253</v>
      </c>
      <c r="D1422">
        <v>100</v>
      </c>
      <c r="E1422" t="s">
        <v>1</v>
      </c>
      <c r="F1422">
        <v>0</v>
      </c>
      <c r="G1422">
        <v>0</v>
      </c>
      <c r="H1422" t="s">
        <v>13796</v>
      </c>
      <c r="I1422" t="s">
        <v>1436</v>
      </c>
      <c r="J1422" t="s">
        <v>3522</v>
      </c>
    </row>
    <row r="1423" spans="1:10" x14ac:dyDescent="0.35">
      <c r="A1423" t="s">
        <v>0</v>
      </c>
      <c r="B1423">
        <v>67</v>
      </c>
      <c r="C1423">
        <v>253</v>
      </c>
      <c r="D1423">
        <v>100</v>
      </c>
      <c r="E1423" t="s">
        <v>1</v>
      </c>
      <c r="F1423">
        <v>0</v>
      </c>
      <c r="G1423">
        <v>0</v>
      </c>
      <c r="H1423" t="s">
        <v>13796</v>
      </c>
      <c r="I1423" t="s">
        <v>1437</v>
      </c>
      <c r="J1423" t="s">
        <v>3522</v>
      </c>
    </row>
    <row r="1424" spans="1:10" x14ac:dyDescent="0.35">
      <c r="A1424" t="s">
        <v>0</v>
      </c>
      <c r="B1424">
        <v>67</v>
      </c>
      <c r="C1424">
        <v>253</v>
      </c>
      <c r="D1424">
        <v>100</v>
      </c>
      <c r="E1424" t="s">
        <v>1</v>
      </c>
      <c r="F1424">
        <v>0</v>
      </c>
      <c r="G1424">
        <v>0</v>
      </c>
      <c r="H1424" t="s">
        <v>13796</v>
      </c>
      <c r="I1424" t="s">
        <v>1439</v>
      </c>
      <c r="J1424" t="s">
        <v>3522</v>
      </c>
    </row>
    <row r="1425" spans="1:10" x14ac:dyDescent="0.35">
      <c r="A1425" t="s">
        <v>0</v>
      </c>
      <c r="B1425">
        <v>67</v>
      </c>
      <c r="C1425">
        <v>253</v>
      </c>
      <c r="D1425">
        <v>100</v>
      </c>
      <c r="E1425" t="s">
        <v>1</v>
      </c>
      <c r="F1425">
        <v>0</v>
      </c>
      <c r="G1425">
        <v>0</v>
      </c>
      <c r="H1425" t="s">
        <v>13796</v>
      </c>
      <c r="I1425" t="s">
        <v>1441</v>
      </c>
      <c r="J1425" t="s">
        <v>3522</v>
      </c>
    </row>
    <row r="1426" spans="1:10" x14ac:dyDescent="0.35">
      <c r="A1426" t="s">
        <v>0</v>
      </c>
      <c r="B1426">
        <v>54</v>
      </c>
      <c r="C1426">
        <v>253</v>
      </c>
      <c r="D1426">
        <v>100</v>
      </c>
      <c r="E1426" t="s">
        <v>1</v>
      </c>
      <c r="F1426">
        <v>0</v>
      </c>
      <c r="G1426">
        <v>0</v>
      </c>
      <c r="H1426" t="s">
        <v>13796</v>
      </c>
      <c r="I1426" t="s">
        <v>1307</v>
      </c>
      <c r="J1426" t="s">
        <v>3507</v>
      </c>
    </row>
    <row r="1427" spans="1:10" x14ac:dyDescent="0.35">
      <c r="A1427" t="s">
        <v>0</v>
      </c>
      <c r="B1427">
        <v>67</v>
      </c>
      <c r="C1427">
        <v>253</v>
      </c>
      <c r="D1427">
        <v>100</v>
      </c>
      <c r="E1427" t="s">
        <v>1</v>
      </c>
      <c r="F1427">
        <v>0</v>
      </c>
      <c r="G1427">
        <v>0</v>
      </c>
      <c r="H1427" t="s">
        <v>13796</v>
      </c>
      <c r="I1427" t="s">
        <v>1440</v>
      </c>
      <c r="J1427" t="s">
        <v>3522</v>
      </c>
    </row>
    <row r="1428" spans="1:10" x14ac:dyDescent="0.35">
      <c r="A1428" t="s">
        <v>0</v>
      </c>
      <c r="B1428">
        <v>67</v>
      </c>
      <c r="C1428">
        <v>253</v>
      </c>
      <c r="D1428">
        <v>100</v>
      </c>
      <c r="E1428" t="s">
        <v>1</v>
      </c>
      <c r="F1428">
        <v>0</v>
      </c>
      <c r="G1428">
        <v>0</v>
      </c>
      <c r="H1428" t="s">
        <v>13796</v>
      </c>
      <c r="I1428" t="s">
        <v>1443</v>
      </c>
      <c r="J1428" t="s">
        <v>3522</v>
      </c>
    </row>
    <row r="1429" spans="1:10" x14ac:dyDescent="0.35">
      <c r="A1429" t="s">
        <v>0</v>
      </c>
      <c r="B1429">
        <v>67</v>
      </c>
      <c r="C1429">
        <v>253</v>
      </c>
      <c r="D1429">
        <v>100</v>
      </c>
      <c r="E1429" t="s">
        <v>1</v>
      </c>
      <c r="F1429">
        <v>0</v>
      </c>
      <c r="G1429">
        <v>0</v>
      </c>
      <c r="H1429" t="s">
        <v>13796</v>
      </c>
      <c r="I1429" t="s">
        <v>1442</v>
      </c>
      <c r="J1429" t="s">
        <v>3522</v>
      </c>
    </row>
    <row r="1430" spans="1:10" x14ac:dyDescent="0.35">
      <c r="A1430" t="s">
        <v>0</v>
      </c>
      <c r="B1430">
        <v>67</v>
      </c>
      <c r="C1430">
        <v>253</v>
      </c>
      <c r="D1430">
        <v>100</v>
      </c>
      <c r="E1430" t="s">
        <v>1</v>
      </c>
      <c r="F1430">
        <v>0</v>
      </c>
      <c r="G1430">
        <v>0</v>
      </c>
      <c r="H1430" t="s">
        <v>13796</v>
      </c>
      <c r="I1430" t="s">
        <v>1444</v>
      </c>
      <c r="J1430" t="s">
        <v>3522</v>
      </c>
    </row>
    <row r="1431" spans="1:10" x14ac:dyDescent="0.35">
      <c r="A1431" t="s">
        <v>0</v>
      </c>
      <c r="B1431">
        <v>67</v>
      </c>
      <c r="C1431">
        <v>253</v>
      </c>
      <c r="D1431">
        <v>100</v>
      </c>
      <c r="E1431" t="s">
        <v>1</v>
      </c>
      <c r="F1431">
        <v>0</v>
      </c>
      <c r="G1431">
        <v>0</v>
      </c>
      <c r="H1431" t="s">
        <v>13796</v>
      </c>
      <c r="I1431" t="s">
        <v>1445</v>
      </c>
      <c r="J1431" t="s">
        <v>3522</v>
      </c>
    </row>
    <row r="1432" spans="1:10" x14ac:dyDescent="0.35">
      <c r="A1432" t="s">
        <v>0</v>
      </c>
      <c r="B1432">
        <v>67</v>
      </c>
      <c r="C1432">
        <v>253</v>
      </c>
      <c r="D1432">
        <v>100</v>
      </c>
      <c r="E1432" t="s">
        <v>1</v>
      </c>
      <c r="F1432">
        <v>0</v>
      </c>
      <c r="G1432">
        <v>0</v>
      </c>
      <c r="H1432" t="s">
        <v>13796</v>
      </c>
      <c r="I1432" t="s">
        <v>1446</v>
      </c>
      <c r="J1432" t="s">
        <v>3522</v>
      </c>
    </row>
    <row r="1433" spans="1:10" x14ac:dyDescent="0.35">
      <c r="A1433" t="s">
        <v>0</v>
      </c>
      <c r="B1433">
        <v>67</v>
      </c>
      <c r="C1433">
        <v>253</v>
      </c>
      <c r="D1433">
        <v>100</v>
      </c>
      <c r="E1433" t="s">
        <v>1</v>
      </c>
      <c r="F1433">
        <v>0</v>
      </c>
      <c r="G1433">
        <v>0</v>
      </c>
      <c r="H1433" t="s">
        <v>13796</v>
      </c>
      <c r="I1433" t="s">
        <v>1447</v>
      </c>
      <c r="J1433" t="s">
        <v>3522</v>
      </c>
    </row>
    <row r="1434" spans="1:10" x14ac:dyDescent="0.35">
      <c r="A1434" t="s">
        <v>0</v>
      </c>
      <c r="B1434">
        <v>67</v>
      </c>
      <c r="C1434">
        <v>253</v>
      </c>
      <c r="D1434">
        <v>100</v>
      </c>
      <c r="E1434" t="s">
        <v>1</v>
      </c>
      <c r="F1434">
        <v>0</v>
      </c>
      <c r="G1434">
        <v>0</v>
      </c>
      <c r="H1434" t="s">
        <v>13796</v>
      </c>
      <c r="I1434" t="s">
        <v>1448</v>
      </c>
      <c r="J1434" t="s">
        <v>3522</v>
      </c>
    </row>
    <row r="1435" spans="1:10" x14ac:dyDescent="0.35">
      <c r="A1435" t="s">
        <v>0</v>
      </c>
      <c r="B1435">
        <v>67</v>
      </c>
      <c r="C1435">
        <v>253</v>
      </c>
      <c r="D1435">
        <v>100</v>
      </c>
      <c r="E1435" t="s">
        <v>1</v>
      </c>
      <c r="F1435">
        <v>0</v>
      </c>
      <c r="G1435">
        <v>0</v>
      </c>
      <c r="H1435" t="s">
        <v>13796</v>
      </c>
      <c r="I1435" t="s">
        <v>1450</v>
      </c>
      <c r="J1435" t="s">
        <v>3522</v>
      </c>
    </row>
    <row r="1436" spans="1:10" x14ac:dyDescent="0.35">
      <c r="A1436" t="s">
        <v>0</v>
      </c>
      <c r="B1436">
        <v>67</v>
      </c>
      <c r="C1436">
        <v>253</v>
      </c>
      <c r="D1436">
        <v>100</v>
      </c>
      <c r="E1436" t="s">
        <v>1</v>
      </c>
      <c r="F1436">
        <v>0</v>
      </c>
      <c r="G1436">
        <v>0</v>
      </c>
      <c r="H1436" t="s">
        <v>13796</v>
      </c>
      <c r="I1436" t="s">
        <v>1452</v>
      </c>
      <c r="J1436" t="s">
        <v>3522</v>
      </c>
    </row>
    <row r="1437" spans="1:10" x14ac:dyDescent="0.35">
      <c r="A1437" t="s">
        <v>0</v>
      </c>
      <c r="B1437">
        <v>67</v>
      </c>
      <c r="C1437">
        <v>253</v>
      </c>
      <c r="D1437">
        <v>100</v>
      </c>
      <c r="E1437" t="s">
        <v>1</v>
      </c>
      <c r="F1437">
        <v>0</v>
      </c>
      <c r="G1437">
        <v>0</v>
      </c>
      <c r="H1437" t="s">
        <v>13796</v>
      </c>
      <c r="I1437" t="s">
        <v>1451</v>
      </c>
      <c r="J1437" t="s">
        <v>3522</v>
      </c>
    </row>
    <row r="1438" spans="1:10" x14ac:dyDescent="0.35">
      <c r="A1438" t="s">
        <v>0</v>
      </c>
      <c r="B1438">
        <v>67</v>
      </c>
      <c r="C1438">
        <v>253</v>
      </c>
      <c r="D1438">
        <v>100</v>
      </c>
      <c r="E1438" t="s">
        <v>1</v>
      </c>
      <c r="F1438">
        <v>0</v>
      </c>
      <c r="G1438">
        <v>0</v>
      </c>
      <c r="H1438" t="s">
        <v>13796</v>
      </c>
      <c r="I1438" t="s">
        <v>1454</v>
      </c>
      <c r="J1438" t="s">
        <v>3522</v>
      </c>
    </row>
    <row r="1439" spans="1:10" x14ac:dyDescent="0.35">
      <c r="A1439" t="s">
        <v>0</v>
      </c>
      <c r="B1439">
        <v>67</v>
      </c>
      <c r="C1439">
        <v>253</v>
      </c>
      <c r="D1439">
        <v>100</v>
      </c>
      <c r="E1439" t="s">
        <v>1</v>
      </c>
      <c r="F1439">
        <v>0</v>
      </c>
      <c r="G1439">
        <v>0</v>
      </c>
      <c r="H1439" t="s">
        <v>13796</v>
      </c>
      <c r="I1439" t="s">
        <v>1453</v>
      </c>
      <c r="J1439" t="s">
        <v>3522</v>
      </c>
    </row>
    <row r="1440" spans="1:10" x14ac:dyDescent="0.35">
      <c r="A1440" t="s">
        <v>0</v>
      </c>
      <c r="B1440">
        <v>67</v>
      </c>
      <c r="C1440">
        <v>253</v>
      </c>
      <c r="D1440">
        <v>100</v>
      </c>
      <c r="E1440" t="s">
        <v>1</v>
      </c>
      <c r="F1440">
        <v>0</v>
      </c>
      <c r="G1440">
        <v>0</v>
      </c>
      <c r="H1440" t="s">
        <v>13796</v>
      </c>
      <c r="I1440" t="s">
        <v>1449</v>
      </c>
      <c r="J1440" t="s">
        <v>3522</v>
      </c>
    </row>
    <row r="1441" spans="1:10" x14ac:dyDescent="0.35">
      <c r="A1441" t="s">
        <v>0</v>
      </c>
      <c r="B1441">
        <v>10</v>
      </c>
      <c r="C1441">
        <v>253</v>
      </c>
      <c r="D1441">
        <v>99.2</v>
      </c>
      <c r="E1441" t="s">
        <v>1</v>
      </c>
      <c r="F1441">
        <v>0</v>
      </c>
      <c r="G1441">
        <v>0</v>
      </c>
      <c r="H1441" t="s">
        <v>13796</v>
      </c>
      <c r="I1441" t="s">
        <v>1455</v>
      </c>
      <c r="J1441" t="s">
        <v>3461</v>
      </c>
    </row>
    <row r="1442" spans="1:10" x14ac:dyDescent="0.35">
      <c r="A1442" t="s">
        <v>0</v>
      </c>
      <c r="B1442">
        <v>10</v>
      </c>
      <c r="C1442">
        <v>253</v>
      </c>
      <c r="D1442">
        <v>99.2</v>
      </c>
      <c r="E1442" t="s">
        <v>1</v>
      </c>
      <c r="F1442">
        <v>0</v>
      </c>
      <c r="G1442">
        <v>0</v>
      </c>
      <c r="H1442" t="s">
        <v>13796</v>
      </c>
      <c r="I1442" t="s">
        <v>1456</v>
      </c>
      <c r="J1442" t="s">
        <v>3461</v>
      </c>
    </row>
    <row r="1443" spans="1:10" x14ac:dyDescent="0.35">
      <c r="A1443" t="s">
        <v>0</v>
      </c>
      <c r="B1443">
        <v>10</v>
      </c>
      <c r="C1443">
        <v>253</v>
      </c>
      <c r="D1443">
        <v>99.2</v>
      </c>
      <c r="E1443" t="s">
        <v>1</v>
      </c>
      <c r="F1443">
        <v>0</v>
      </c>
      <c r="G1443">
        <v>0</v>
      </c>
      <c r="H1443" t="s">
        <v>13796</v>
      </c>
      <c r="I1443" t="s">
        <v>1457</v>
      </c>
      <c r="J1443" t="s">
        <v>3461</v>
      </c>
    </row>
    <row r="1444" spans="1:10" x14ac:dyDescent="0.35">
      <c r="A1444" t="s">
        <v>0</v>
      </c>
      <c r="B1444">
        <v>10</v>
      </c>
      <c r="C1444">
        <v>253</v>
      </c>
      <c r="D1444">
        <v>99.2</v>
      </c>
      <c r="E1444" t="s">
        <v>1</v>
      </c>
      <c r="F1444">
        <v>0</v>
      </c>
      <c r="G1444">
        <v>0</v>
      </c>
      <c r="H1444" t="s">
        <v>13796</v>
      </c>
      <c r="I1444" t="s">
        <v>1459</v>
      </c>
      <c r="J1444" t="s">
        <v>3461</v>
      </c>
    </row>
    <row r="1445" spans="1:10" x14ac:dyDescent="0.35">
      <c r="A1445" t="s">
        <v>0</v>
      </c>
      <c r="B1445">
        <v>10</v>
      </c>
      <c r="C1445">
        <v>253</v>
      </c>
      <c r="D1445">
        <v>99.2</v>
      </c>
      <c r="E1445" t="s">
        <v>1</v>
      </c>
      <c r="F1445">
        <v>0</v>
      </c>
      <c r="G1445">
        <v>0</v>
      </c>
      <c r="H1445" t="s">
        <v>13796</v>
      </c>
      <c r="I1445" t="s">
        <v>1458</v>
      </c>
      <c r="J1445" t="s">
        <v>3461</v>
      </c>
    </row>
    <row r="1446" spans="1:10" x14ac:dyDescent="0.35">
      <c r="A1446" t="s">
        <v>0</v>
      </c>
      <c r="B1446">
        <v>10</v>
      </c>
      <c r="C1446">
        <v>253</v>
      </c>
      <c r="D1446">
        <v>99.2</v>
      </c>
      <c r="E1446" t="s">
        <v>1</v>
      </c>
      <c r="F1446">
        <v>0</v>
      </c>
      <c r="G1446">
        <v>0</v>
      </c>
      <c r="H1446" t="s">
        <v>13796</v>
      </c>
      <c r="I1446" t="s">
        <v>1461</v>
      </c>
      <c r="J1446" t="s">
        <v>3461</v>
      </c>
    </row>
    <row r="1447" spans="1:10" x14ac:dyDescent="0.35">
      <c r="A1447" t="s">
        <v>0</v>
      </c>
      <c r="B1447">
        <v>10</v>
      </c>
      <c r="C1447">
        <v>253</v>
      </c>
      <c r="D1447">
        <v>99.2</v>
      </c>
      <c r="E1447" t="s">
        <v>1</v>
      </c>
      <c r="F1447">
        <v>0</v>
      </c>
      <c r="G1447">
        <v>0</v>
      </c>
      <c r="H1447" t="s">
        <v>13796</v>
      </c>
      <c r="I1447" t="s">
        <v>1460</v>
      </c>
      <c r="J1447" t="s">
        <v>3461</v>
      </c>
    </row>
    <row r="1448" spans="1:10" x14ac:dyDescent="0.35">
      <c r="A1448" t="s">
        <v>0</v>
      </c>
      <c r="B1448">
        <v>10</v>
      </c>
      <c r="C1448">
        <v>253</v>
      </c>
      <c r="D1448">
        <v>99.2</v>
      </c>
      <c r="E1448" t="s">
        <v>1</v>
      </c>
      <c r="F1448">
        <v>0</v>
      </c>
      <c r="G1448">
        <v>0</v>
      </c>
      <c r="H1448" t="s">
        <v>13796</v>
      </c>
      <c r="I1448" t="s">
        <v>1462</v>
      </c>
      <c r="J1448" t="s">
        <v>3461</v>
      </c>
    </row>
    <row r="1449" spans="1:10" x14ac:dyDescent="0.35">
      <c r="A1449" t="s">
        <v>0</v>
      </c>
      <c r="B1449">
        <v>10</v>
      </c>
      <c r="C1449">
        <v>253</v>
      </c>
      <c r="D1449">
        <v>99.2</v>
      </c>
      <c r="E1449" t="s">
        <v>1</v>
      </c>
      <c r="F1449">
        <v>0</v>
      </c>
      <c r="G1449">
        <v>0</v>
      </c>
      <c r="H1449" t="s">
        <v>13796</v>
      </c>
      <c r="I1449" t="s">
        <v>1463</v>
      </c>
      <c r="J1449" t="s">
        <v>3461</v>
      </c>
    </row>
    <row r="1450" spans="1:10" x14ac:dyDescent="0.35">
      <c r="A1450" t="s">
        <v>0</v>
      </c>
      <c r="B1450">
        <v>10</v>
      </c>
      <c r="C1450">
        <v>253</v>
      </c>
      <c r="D1450">
        <v>99.2</v>
      </c>
      <c r="E1450" t="s">
        <v>1</v>
      </c>
      <c r="F1450">
        <v>0</v>
      </c>
      <c r="G1450">
        <v>0</v>
      </c>
      <c r="H1450" t="s">
        <v>13796</v>
      </c>
      <c r="I1450" t="s">
        <v>1465</v>
      </c>
      <c r="J1450" t="s">
        <v>3461</v>
      </c>
    </row>
    <row r="1451" spans="1:10" x14ac:dyDescent="0.35">
      <c r="A1451" t="s">
        <v>0</v>
      </c>
      <c r="B1451">
        <v>10</v>
      </c>
      <c r="C1451">
        <v>253</v>
      </c>
      <c r="D1451">
        <v>99.2</v>
      </c>
      <c r="E1451" t="s">
        <v>1</v>
      </c>
      <c r="F1451">
        <v>0</v>
      </c>
      <c r="G1451">
        <v>0</v>
      </c>
      <c r="H1451" t="s">
        <v>13796</v>
      </c>
      <c r="I1451" t="s">
        <v>1464</v>
      </c>
      <c r="J1451" t="s">
        <v>3461</v>
      </c>
    </row>
    <row r="1452" spans="1:10" x14ac:dyDescent="0.35">
      <c r="A1452" t="s">
        <v>0</v>
      </c>
      <c r="B1452">
        <v>10</v>
      </c>
      <c r="C1452">
        <v>253</v>
      </c>
      <c r="D1452">
        <v>99.2</v>
      </c>
      <c r="E1452" t="s">
        <v>1</v>
      </c>
      <c r="F1452">
        <v>0</v>
      </c>
      <c r="G1452">
        <v>0</v>
      </c>
      <c r="H1452" t="s">
        <v>13796</v>
      </c>
      <c r="I1452" t="s">
        <v>1466</v>
      </c>
      <c r="J1452" t="s">
        <v>3461</v>
      </c>
    </row>
    <row r="1453" spans="1:10" x14ac:dyDescent="0.35">
      <c r="A1453" t="s">
        <v>0</v>
      </c>
      <c r="B1453">
        <v>10</v>
      </c>
      <c r="C1453">
        <v>253</v>
      </c>
      <c r="D1453">
        <v>99.2</v>
      </c>
      <c r="E1453" t="s">
        <v>1</v>
      </c>
      <c r="F1453">
        <v>0</v>
      </c>
      <c r="G1453">
        <v>0</v>
      </c>
      <c r="H1453" t="s">
        <v>13796</v>
      </c>
      <c r="I1453" t="s">
        <v>1469</v>
      </c>
      <c r="J1453" t="s">
        <v>3461</v>
      </c>
    </row>
    <row r="1454" spans="1:10" x14ac:dyDescent="0.35">
      <c r="A1454" t="s">
        <v>0</v>
      </c>
      <c r="B1454">
        <v>10</v>
      </c>
      <c r="C1454">
        <v>253</v>
      </c>
      <c r="D1454">
        <v>99.2</v>
      </c>
      <c r="E1454" t="s">
        <v>1</v>
      </c>
      <c r="F1454">
        <v>0</v>
      </c>
      <c r="G1454">
        <v>0</v>
      </c>
      <c r="H1454" t="s">
        <v>13796</v>
      </c>
      <c r="I1454" t="s">
        <v>1467</v>
      </c>
      <c r="J1454" t="s">
        <v>3461</v>
      </c>
    </row>
    <row r="1455" spans="1:10" x14ac:dyDescent="0.35">
      <c r="A1455" t="s">
        <v>0</v>
      </c>
      <c r="B1455">
        <v>10</v>
      </c>
      <c r="C1455">
        <v>253</v>
      </c>
      <c r="D1455">
        <v>99.2</v>
      </c>
      <c r="E1455" t="s">
        <v>1</v>
      </c>
      <c r="F1455">
        <v>0</v>
      </c>
      <c r="G1455">
        <v>0</v>
      </c>
      <c r="H1455" t="s">
        <v>13796</v>
      </c>
      <c r="I1455" t="s">
        <v>1470</v>
      </c>
      <c r="J1455" t="s">
        <v>3461</v>
      </c>
    </row>
    <row r="1456" spans="1:10" x14ac:dyDescent="0.35">
      <c r="A1456" t="s">
        <v>0</v>
      </c>
      <c r="B1456">
        <v>67</v>
      </c>
      <c r="C1456">
        <v>253</v>
      </c>
      <c r="D1456">
        <v>100</v>
      </c>
      <c r="E1456" t="s">
        <v>1</v>
      </c>
      <c r="F1456">
        <v>0</v>
      </c>
      <c r="G1456">
        <v>0</v>
      </c>
      <c r="H1456" t="s">
        <v>13796</v>
      </c>
      <c r="I1456" t="s">
        <v>1438</v>
      </c>
      <c r="J1456" t="s">
        <v>3522</v>
      </c>
    </row>
    <row r="1457" spans="1:10" x14ac:dyDescent="0.35">
      <c r="A1457" t="s">
        <v>0</v>
      </c>
      <c r="B1457">
        <v>10</v>
      </c>
      <c r="C1457">
        <v>253</v>
      </c>
      <c r="D1457">
        <v>99.2</v>
      </c>
      <c r="E1457" t="s">
        <v>1</v>
      </c>
      <c r="F1457">
        <v>0</v>
      </c>
      <c r="G1457">
        <v>0</v>
      </c>
      <c r="H1457" t="s">
        <v>13796</v>
      </c>
      <c r="I1457" t="s">
        <v>1471</v>
      </c>
      <c r="J1457" t="s">
        <v>3461</v>
      </c>
    </row>
    <row r="1458" spans="1:10" x14ac:dyDescent="0.35">
      <c r="A1458" t="s">
        <v>0</v>
      </c>
      <c r="B1458">
        <v>10</v>
      </c>
      <c r="C1458">
        <v>253</v>
      </c>
      <c r="D1458">
        <v>99.2</v>
      </c>
      <c r="E1458" t="s">
        <v>1</v>
      </c>
      <c r="F1458">
        <v>0</v>
      </c>
      <c r="G1458">
        <v>0</v>
      </c>
      <c r="H1458" t="s">
        <v>13796</v>
      </c>
      <c r="I1458" t="s">
        <v>1468</v>
      </c>
      <c r="J1458" t="s">
        <v>3461</v>
      </c>
    </row>
    <row r="1459" spans="1:10" x14ac:dyDescent="0.35">
      <c r="A1459" t="s">
        <v>0</v>
      </c>
      <c r="B1459">
        <v>10</v>
      </c>
      <c r="C1459">
        <v>253</v>
      </c>
      <c r="D1459">
        <v>99.2</v>
      </c>
      <c r="E1459" t="s">
        <v>1</v>
      </c>
      <c r="F1459">
        <v>0</v>
      </c>
      <c r="G1459">
        <v>0</v>
      </c>
      <c r="H1459" t="s">
        <v>13796</v>
      </c>
      <c r="I1459" t="s">
        <v>1472</v>
      </c>
      <c r="J1459" t="s">
        <v>3461</v>
      </c>
    </row>
    <row r="1460" spans="1:10" x14ac:dyDescent="0.35">
      <c r="A1460" t="s">
        <v>0</v>
      </c>
      <c r="B1460">
        <v>10</v>
      </c>
      <c r="C1460">
        <v>253</v>
      </c>
      <c r="D1460">
        <v>99.2</v>
      </c>
      <c r="E1460" t="s">
        <v>1</v>
      </c>
      <c r="F1460">
        <v>0</v>
      </c>
      <c r="G1460">
        <v>0</v>
      </c>
      <c r="H1460" t="s">
        <v>13796</v>
      </c>
      <c r="I1460" t="s">
        <v>1473</v>
      </c>
      <c r="J1460" t="s">
        <v>3461</v>
      </c>
    </row>
    <row r="1461" spans="1:10" x14ac:dyDescent="0.35">
      <c r="A1461" t="s">
        <v>0</v>
      </c>
      <c r="B1461">
        <v>10</v>
      </c>
      <c r="C1461">
        <v>253</v>
      </c>
      <c r="D1461">
        <v>99.2</v>
      </c>
      <c r="E1461" t="s">
        <v>1</v>
      </c>
      <c r="F1461">
        <v>0</v>
      </c>
      <c r="G1461">
        <v>0</v>
      </c>
      <c r="H1461" t="s">
        <v>13796</v>
      </c>
      <c r="I1461" t="s">
        <v>1474</v>
      </c>
      <c r="J1461" t="s">
        <v>3461</v>
      </c>
    </row>
    <row r="1462" spans="1:10" x14ac:dyDescent="0.35">
      <c r="A1462" t="s">
        <v>0</v>
      </c>
      <c r="B1462">
        <v>10</v>
      </c>
      <c r="C1462">
        <v>253</v>
      </c>
      <c r="D1462">
        <v>99.2</v>
      </c>
      <c r="E1462" t="s">
        <v>1</v>
      </c>
      <c r="F1462">
        <v>0</v>
      </c>
      <c r="G1462">
        <v>0</v>
      </c>
      <c r="H1462" t="s">
        <v>13796</v>
      </c>
      <c r="I1462" t="s">
        <v>1475</v>
      </c>
      <c r="J1462" t="s">
        <v>3461</v>
      </c>
    </row>
    <row r="1463" spans="1:10" x14ac:dyDescent="0.35">
      <c r="A1463" t="s">
        <v>0</v>
      </c>
      <c r="B1463">
        <v>10</v>
      </c>
      <c r="C1463">
        <v>253</v>
      </c>
      <c r="D1463">
        <v>99.2</v>
      </c>
      <c r="E1463" t="s">
        <v>1</v>
      </c>
      <c r="F1463">
        <v>0</v>
      </c>
      <c r="G1463">
        <v>0</v>
      </c>
      <c r="H1463" t="s">
        <v>13796</v>
      </c>
      <c r="I1463" t="s">
        <v>1478</v>
      </c>
      <c r="J1463" t="s">
        <v>3461</v>
      </c>
    </row>
    <row r="1464" spans="1:10" x14ac:dyDescent="0.35">
      <c r="A1464" t="s">
        <v>0</v>
      </c>
      <c r="B1464">
        <v>10</v>
      </c>
      <c r="C1464">
        <v>253</v>
      </c>
      <c r="D1464">
        <v>99.2</v>
      </c>
      <c r="E1464" t="s">
        <v>1</v>
      </c>
      <c r="F1464">
        <v>0</v>
      </c>
      <c r="G1464">
        <v>0</v>
      </c>
      <c r="H1464" t="s">
        <v>13796</v>
      </c>
      <c r="I1464" t="s">
        <v>1479</v>
      </c>
      <c r="J1464" t="s">
        <v>3461</v>
      </c>
    </row>
    <row r="1465" spans="1:10" x14ac:dyDescent="0.35">
      <c r="A1465" t="s">
        <v>0</v>
      </c>
      <c r="B1465">
        <v>10</v>
      </c>
      <c r="C1465">
        <v>253</v>
      </c>
      <c r="D1465">
        <v>99.2</v>
      </c>
      <c r="E1465" t="s">
        <v>1</v>
      </c>
      <c r="F1465">
        <v>0</v>
      </c>
      <c r="G1465">
        <v>0</v>
      </c>
      <c r="H1465" t="s">
        <v>13796</v>
      </c>
      <c r="I1465" t="s">
        <v>1476</v>
      </c>
      <c r="J1465" t="s">
        <v>3461</v>
      </c>
    </row>
    <row r="1466" spans="1:10" x14ac:dyDescent="0.35">
      <c r="A1466" t="s">
        <v>0</v>
      </c>
      <c r="B1466">
        <v>10</v>
      </c>
      <c r="C1466">
        <v>253</v>
      </c>
      <c r="D1466">
        <v>99.2</v>
      </c>
      <c r="E1466" t="s">
        <v>1</v>
      </c>
      <c r="F1466">
        <v>0</v>
      </c>
      <c r="G1466">
        <v>0</v>
      </c>
      <c r="H1466" t="s">
        <v>13796</v>
      </c>
      <c r="I1466" t="s">
        <v>1477</v>
      </c>
      <c r="J1466" t="s">
        <v>3461</v>
      </c>
    </row>
    <row r="1467" spans="1:10" x14ac:dyDescent="0.35">
      <c r="A1467" t="s">
        <v>0</v>
      </c>
      <c r="B1467">
        <v>10</v>
      </c>
      <c r="C1467">
        <v>253</v>
      </c>
      <c r="D1467">
        <v>99.2</v>
      </c>
      <c r="E1467" t="s">
        <v>1</v>
      </c>
      <c r="F1467">
        <v>0</v>
      </c>
      <c r="G1467">
        <v>0</v>
      </c>
      <c r="H1467" t="s">
        <v>13796</v>
      </c>
      <c r="I1467" t="s">
        <v>1481</v>
      </c>
      <c r="J1467" t="s">
        <v>3461</v>
      </c>
    </row>
    <row r="1468" spans="1:10" x14ac:dyDescent="0.35">
      <c r="A1468" t="s">
        <v>0</v>
      </c>
      <c r="B1468">
        <v>74</v>
      </c>
      <c r="C1468">
        <v>253</v>
      </c>
      <c r="D1468">
        <v>100</v>
      </c>
      <c r="E1468" t="s">
        <v>1</v>
      </c>
      <c r="F1468">
        <v>0</v>
      </c>
      <c r="G1468">
        <v>0</v>
      </c>
      <c r="H1468" t="s">
        <v>13796</v>
      </c>
      <c r="I1468" t="s">
        <v>1484</v>
      </c>
      <c r="J1468" t="s">
        <v>3531</v>
      </c>
    </row>
    <row r="1469" spans="1:10" x14ac:dyDescent="0.35">
      <c r="A1469" t="s">
        <v>0</v>
      </c>
      <c r="B1469">
        <v>10</v>
      </c>
      <c r="C1469">
        <v>253</v>
      </c>
      <c r="D1469">
        <v>99.2</v>
      </c>
      <c r="E1469" t="s">
        <v>1</v>
      </c>
      <c r="F1469">
        <v>0</v>
      </c>
      <c r="G1469">
        <v>0</v>
      </c>
      <c r="H1469" t="s">
        <v>13796</v>
      </c>
      <c r="I1469" t="s">
        <v>1483</v>
      </c>
      <c r="J1469" t="s">
        <v>3461</v>
      </c>
    </row>
    <row r="1470" spans="1:10" x14ac:dyDescent="0.35">
      <c r="A1470" t="s">
        <v>0</v>
      </c>
      <c r="B1470">
        <v>10</v>
      </c>
      <c r="C1470">
        <v>253</v>
      </c>
      <c r="D1470">
        <v>99.2</v>
      </c>
      <c r="E1470" t="s">
        <v>1</v>
      </c>
      <c r="F1470">
        <v>0</v>
      </c>
      <c r="G1470">
        <v>0</v>
      </c>
      <c r="H1470" t="s">
        <v>13796</v>
      </c>
      <c r="I1470" t="s">
        <v>1482</v>
      </c>
      <c r="J1470" t="s">
        <v>3461</v>
      </c>
    </row>
    <row r="1471" spans="1:10" x14ac:dyDescent="0.35">
      <c r="A1471" t="s">
        <v>0</v>
      </c>
      <c r="B1471">
        <v>10</v>
      </c>
      <c r="C1471">
        <v>253</v>
      </c>
      <c r="D1471">
        <v>99.2</v>
      </c>
      <c r="E1471" t="s">
        <v>1</v>
      </c>
      <c r="F1471">
        <v>0</v>
      </c>
      <c r="G1471">
        <v>0</v>
      </c>
      <c r="H1471" t="s">
        <v>13796</v>
      </c>
      <c r="I1471" t="s">
        <v>1480</v>
      </c>
      <c r="J1471" t="s">
        <v>3461</v>
      </c>
    </row>
    <row r="1472" spans="1:10" x14ac:dyDescent="0.35">
      <c r="A1472" t="s">
        <v>0</v>
      </c>
      <c r="B1472">
        <v>74</v>
      </c>
      <c r="C1472">
        <v>253</v>
      </c>
      <c r="D1472">
        <v>100</v>
      </c>
      <c r="E1472" t="s">
        <v>1</v>
      </c>
      <c r="F1472">
        <v>0</v>
      </c>
      <c r="G1472">
        <v>0</v>
      </c>
      <c r="H1472" t="s">
        <v>13796</v>
      </c>
      <c r="I1472" t="s">
        <v>1485</v>
      </c>
      <c r="J1472" t="s">
        <v>3531</v>
      </c>
    </row>
    <row r="1473" spans="1:10" x14ac:dyDescent="0.35">
      <c r="A1473" t="s">
        <v>0</v>
      </c>
      <c r="B1473">
        <v>74</v>
      </c>
      <c r="C1473">
        <v>253</v>
      </c>
      <c r="D1473">
        <v>100</v>
      </c>
      <c r="E1473" t="s">
        <v>1</v>
      </c>
      <c r="F1473">
        <v>0</v>
      </c>
      <c r="G1473">
        <v>0</v>
      </c>
      <c r="H1473" t="s">
        <v>13796</v>
      </c>
      <c r="I1473" t="s">
        <v>1488</v>
      </c>
      <c r="J1473" t="s">
        <v>3531</v>
      </c>
    </row>
    <row r="1474" spans="1:10" x14ac:dyDescent="0.35">
      <c r="A1474" t="s">
        <v>0</v>
      </c>
      <c r="B1474">
        <v>74</v>
      </c>
      <c r="C1474">
        <v>253</v>
      </c>
      <c r="D1474">
        <v>100</v>
      </c>
      <c r="E1474" t="s">
        <v>1</v>
      </c>
      <c r="F1474">
        <v>0</v>
      </c>
      <c r="G1474">
        <v>0</v>
      </c>
      <c r="H1474" t="s">
        <v>13796</v>
      </c>
      <c r="I1474" t="s">
        <v>1487</v>
      </c>
      <c r="J1474" t="s">
        <v>3531</v>
      </c>
    </row>
    <row r="1475" spans="1:10" x14ac:dyDescent="0.35">
      <c r="A1475" t="s">
        <v>0</v>
      </c>
      <c r="B1475">
        <v>74</v>
      </c>
      <c r="C1475">
        <v>253</v>
      </c>
      <c r="D1475">
        <v>100</v>
      </c>
      <c r="E1475" t="s">
        <v>1</v>
      </c>
      <c r="F1475">
        <v>0</v>
      </c>
      <c r="G1475">
        <v>0</v>
      </c>
      <c r="H1475" t="s">
        <v>13796</v>
      </c>
      <c r="I1475" t="s">
        <v>1489</v>
      </c>
      <c r="J1475" t="s">
        <v>3531</v>
      </c>
    </row>
    <row r="1476" spans="1:10" x14ac:dyDescent="0.35">
      <c r="A1476" t="s">
        <v>0</v>
      </c>
      <c r="B1476">
        <v>74</v>
      </c>
      <c r="C1476">
        <v>253</v>
      </c>
      <c r="D1476">
        <v>100</v>
      </c>
      <c r="E1476" t="s">
        <v>1</v>
      </c>
      <c r="F1476">
        <v>0</v>
      </c>
      <c r="G1476">
        <v>0</v>
      </c>
      <c r="H1476" t="s">
        <v>13796</v>
      </c>
      <c r="I1476" t="s">
        <v>1490</v>
      </c>
      <c r="J1476" t="s">
        <v>3531</v>
      </c>
    </row>
    <row r="1477" spans="1:10" x14ac:dyDescent="0.35">
      <c r="A1477" t="s">
        <v>0</v>
      </c>
      <c r="B1477">
        <v>74</v>
      </c>
      <c r="C1477">
        <v>253</v>
      </c>
      <c r="D1477">
        <v>100</v>
      </c>
      <c r="E1477" t="s">
        <v>1</v>
      </c>
      <c r="F1477">
        <v>0</v>
      </c>
      <c r="G1477">
        <v>0</v>
      </c>
      <c r="H1477" t="s">
        <v>13796</v>
      </c>
      <c r="I1477" t="s">
        <v>1492</v>
      </c>
      <c r="J1477" t="s">
        <v>3531</v>
      </c>
    </row>
    <row r="1478" spans="1:10" x14ac:dyDescent="0.35">
      <c r="A1478" t="s">
        <v>0</v>
      </c>
      <c r="B1478">
        <v>74</v>
      </c>
      <c r="C1478">
        <v>253</v>
      </c>
      <c r="D1478">
        <v>100</v>
      </c>
      <c r="E1478" t="s">
        <v>1</v>
      </c>
      <c r="F1478">
        <v>0</v>
      </c>
      <c r="G1478">
        <v>0</v>
      </c>
      <c r="H1478" t="s">
        <v>13796</v>
      </c>
      <c r="I1478" t="s">
        <v>1491</v>
      </c>
      <c r="J1478" t="s">
        <v>3531</v>
      </c>
    </row>
    <row r="1479" spans="1:10" x14ac:dyDescent="0.35">
      <c r="A1479" t="s">
        <v>0</v>
      </c>
      <c r="B1479">
        <v>74</v>
      </c>
      <c r="C1479">
        <v>253</v>
      </c>
      <c r="D1479">
        <v>100</v>
      </c>
      <c r="E1479" t="s">
        <v>1</v>
      </c>
      <c r="F1479">
        <v>0</v>
      </c>
      <c r="G1479">
        <v>0</v>
      </c>
      <c r="H1479" t="s">
        <v>13796</v>
      </c>
      <c r="I1479" t="s">
        <v>1493</v>
      </c>
      <c r="J1479" t="s">
        <v>3531</v>
      </c>
    </row>
    <row r="1480" spans="1:10" x14ac:dyDescent="0.35">
      <c r="A1480" t="s">
        <v>0</v>
      </c>
      <c r="B1480">
        <v>74</v>
      </c>
      <c r="C1480">
        <v>253</v>
      </c>
      <c r="D1480">
        <v>100</v>
      </c>
      <c r="E1480" t="s">
        <v>1</v>
      </c>
      <c r="F1480">
        <v>0</v>
      </c>
      <c r="G1480">
        <v>0</v>
      </c>
      <c r="H1480" t="s">
        <v>13796</v>
      </c>
      <c r="I1480" t="s">
        <v>1494</v>
      </c>
      <c r="J1480" t="s">
        <v>3531</v>
      </c>
    </row>
    <row r="1481" spans="1:10" x14ac:dyDescent="0.35">
      <c r="A1481" t="s">
        <v>0</v>
      </c>
      <c r="B1481">
        <v>74</v>
      </c>
      <c r="C1481">
        <v>253</v>
      </c>
      <c r="D1481">
        <v>100</v>
      </c>
      <c r="E1481" t="s">
        <v>1</v>
      </c>
      <c r="F1481">
        <v>0</v>
      </c>
      <c r="G1481">
        <v>0</v>
      </c>
      <c r="H1481" t="s">
        <v>13796</v>
      </c>
      <c r="I1481" t="s">
        <v>1496</v>
      </c>
      <c r="J1481" t="s">
        <v>3531</v>
      </c>
    </row>
    <row r="1482" spans="1:10" x14ac:dyDescent="0.35">
      <c r="A1482" t="s">
        <v>0</v>
      </c>
      <c r="B1482">
        <v>74</v>
      </c>
      <c r="C1482">
        <v>253</v>
      </c>
      <c r="D1482">
        <v>100</v>
      </c>
      <c r="E1482" t="s">
        <v>1</v>
      </c>
      <c r="F1482">
        <v>0</v>
      </c>
      <c r="G1482">
        <v>0</v>
      </c>
      <c r="H1482" t="s">
        <v>13796</v>
      </c>
      <c r="I1482" t="s">
        <v>1495</v>
      </c>
      <c r="J1482" t="s">
        <v>3531</v>
      </c>
    </row>
    <row r="1483" spans="1:10" x14ac:dyDescent="0.35">
      <c r="A1483" t="s">
        <v>0</v>
      </c>
      <c r="B1483">
        <v>74</v>
      </c>
      <c r="C1483">
        <v>253</v>
      </c>
      <c r="D1483">
        <v>100</v>
      </c>
      <c r="E1483" t="s">
        <v>1</v>
      </c>
      <c r="F1483">
        <v>0</v>
      </c>
      <c r="G1483">
        <v>0</v>
      </c>
      <c r="H1483" t="s">
        <v>13796</v>
      </c>
      <c r="I1483" t="s">
        <v>1497</v>
      </c>
      <c r="J1483" t="s">
        <v>3531</v>
      </c>
    </row>
    <row r="1484" spans="1:10" x14ac:dyDescent="0.35">
      <c r="A1484" t="s">
        <v>0</v>
      </c>
      <c r="B1484">
        <v>74</v>
      </c>
      <c r="C1484">
        <v>253</v>
      </c>
      <c r="D1484">
        <v>100</v>
      </c>
      <c r="E1484" t="s">
        <v>1</v>
      </c>
      <c r="F1484">
        <v>0</v>
      </c>
      <c r="G1484">
        <v>0</v>
      </c>
      <c r="H1484" t="s">
        <v>13796</v>
      </c>
      <c r="I1484" t="s">
        <v>1498</v>
      </c>
      <c r="J1484" t="s">
        <v>3531</v>
      </c>
    </row>
    <row r="1485" spans="1:10" x14ac:dyDescent="0.35">
      <c r="A1485" t="s">
        <v>0</v>
      </c>
      <c r="B1485">
        <v>74</v>
      </c>
      <c r="C1485">
        <v>253</v>
      </c>
      <c r="D1485">
        <v>100</v>
      </c>
      <c r="E1485" t="s">
        <v>1</v>
      </c>
      <c r="F1485">
        <v>0</v>
      </c>
      <c r="G1485">
        <v>0</v>
      </c>
      <c r="H1485" t="s">
        <v>13796</v>
      </c>
      <c r="I1485" t="s">
        <v>1499</v>
      </c>
      <c r="J1485" t="s">
        <v>3531</v>
      </c>
    </row>
    <row r="1486" spans="1:10" x14ac:dyDescent="0.35">
      <c r="A1486" t="s">
        <v>0</v>
      </c>
      <c r="B1486">
        <v>74</v>
      </c>
      <c r="C1486">
        <v>253</v>
      </c>
      <c r="D1486">
        <v>100</v>
      </c>
      <c r="E1486" t="s">
        <v>1</v>
      </c>
      <c r="F1486">
        <v>0</v>
      </c>
      <c r="G1486">
        <v>0</v>
      </c>
      <c r="H1486" t="s">
        <v>13796</v>
      </c>
      <c r="I1486" t="s">
        <v>1502</v>
      </c>
      <c r="J1486" t="s">
        <v>3531</v>
      </c>
    </row>
    <row r="1487" spans="1:10" x14ac:dyDescent="0.35">
      <c r="A1487" t="s">
        <v>0</v>
      </c>
      <c r="B1487">
        <v>74</v>
      </c>
      <c r="C1487">
        <v>253</v>
      </c>
      <c r="D1487">
        <v>100</v>
      </c>
      <c r="E1487" t="s">
        <v>1</v>
      </c>
      <c r="F1487">
        <v>0</v>
      </c>
      <c r="G1487">
        <v>0</v>
      </c>
      <c r="H1487" t="s">
        <v>13796</v>
      </c>
      <c r="I1487" t="s">
        <v>1500</v>
      </c>
      <c r="J1487" t="s">
        <v>3531</v>
      </c>
    </row>
    <row r="1488" spans="1:10" x14ac:dyDescent="0.35">
      <c r="A1488" t="s">
        <v>0</v>
      </c>
      <c r="B1488">
        <v>74</v>
      </c>
      <c r="C1488">
        <v>253</v>
      </c>
      <c r="D1488">
        <v>100</v>
      </c>
      <c r="E1488" t="s">
        <v>1</v>
      </c>
      <c r="F1488">
        <v>0</v>
      </c>
      <c r="G1488">
        <v>0</v>
      </c>
      <c r="H1488" t="s">
        <v>13796</v>
      </c>
      <c r="I1488" t="s">
        <v>1503</v>
      </c>
      <c r="J1488" t="s">
        <v>3531</v>
      </c>
    </row>
    <row r="1489" spans="1:10" x14ac:dyDescent="0.35">
      <c r="A1489" t="s">
        <v>0</v>
      </c>
      <c r="B1489">
        <v>74</v>
      </c>
      <c r="C1489">
        <v>253</v>
      </c>
      <c r="D1489">
        <v>100</v>
      </c>
      <c r="E1489" t="s">
        <v>1</v>
      </c>
      <c r="F1489">
        <v>0</v>
      </c>
      <c r="G1489">
        <v>0</v>
      </c>
      <c r="H1489" t="s">
        <v>13796</v>
      </c>
      <c r="I1489" t="s">
        <v>1501</v>
      </c>
      <c r="J1489" t="s">
        <v>3531</v>
      </c>
    </row>
    <row r="1490" spans="1:10" x14ac:dyDescent="0.35">
      <c r="A1490" t="s">
        <v>0</v>
      </c>
      <c r="B1490">
        <v>74</v>
      </c>
      <c r="C1490">
        <v>253</v>
      </c>
      <c r="D1490">
        <v>100</v>
      </c>
      <c r="E1490" t="s">
        <v>1</v>
      </c>
      <c r="F1490">
        <v>0</v>
      </c>
      <c r="G1490">
        <v>0</v>
      </c>
      <c r="H1490" t="s">
        <v>13796</v>
      </c>
      <c r="I1490" t="s">
        <v>1504</v>
      </c>
      <c r="J1490" t="s">
        <v>3531</v>
      </c>
    </row>
    <row r="1491" spans="1:10" x14ac:dyDescent="0.35">
      <c r="A1491" t="s">
        <v>0</v>
      </c>
      <c r="B1491">
        <v>74</v>
      </c>
      <c r="C1491">
        <v>253</v>
      </c>
      <c r="D1491">
        <v>100</v>
      </c>
      <c r="E1491" t="s">
        <v>1</v>
      </c>
      <c r="F1491">
        <v>0</v>
      </c>
      <c r="G1491">
        <v>0</v>
      </c>
      <c r="H1491" t="s">
        <v>13796</v>
      </c>
      <c r="I1491" t="s">
        <v>1505</v>
      </c>
      <c r="J1491" t="s">
        <v>3531</v>
      </c>
    </row>
    <row r="1492" spans="1:10" x14ac:dyDescent="0.35">
      <c r="A1492" t="s">
        <v>0</v>
      </c>
      <c r="B1492">
        <v>74</v>
      </c>
      <c r="C1492">
        <v>253</v>
      </c>
      <c r="D1492">
        <v>100</v>
      </c>
      <c r="E1492" t="s">
        <v>1</v>
      </c>
      <c r="F1492">
        <v>0</v>
      </c>
      <c r="G1492">
        <v>0</v>
      </c>
      <c r="H1492" t="s">
        <v>13796</v>
      </c>
      <c r="I1492" t="s">
        <v>1508</v>
      </c>
      <c r="J1492" t="s">
        <v>3531</v>
      </c>
    </row>
    <row r="1493" spans="1:10" x14ac:dyDescent="0.35">
      <c r="A1493" t="s">
        <v>0</v>
      </c>
      <c r="B1493">
        <v>74</v>
      </c>
      <c r="C1493">
        <v>253</v>
      </c>
      <c r="D1493">
        <v>100</v>
      </c>
      <c r="E1493" t="s">
        <v>1</v>
      </c>
      <c r="F1493">
        <v>0</v>
      </c>
      <c r="G1493">
        <v>0</v>
      </c>
      <c r="H1493" t="s">
        <v>13796</v>
      </c>
      <c r="I1493" t="s">
        <v>1506</v>
      </c>
      <c r="J1493" t="s">
        <v>3531</v>
      </c>
    </row>
    <row r="1494" spans="1:10" x14ac:dyDescent="0.35">
      <c r="A1494" t="s">
        <v>0</v>
      </c>
      <c r="B1494">
        <v>74</v>
      </c>
      <c r="C1494">
        <v>253</v>
      </c>
      <c r="D1494">
        <v>100</v>
      </c>
      <c r="E1494" t="s">
        <v>1</v>
      </c>
      <c r="F1494">
        <v>0</v>
      </c>
      <c r="G1494">
        <v>0</v>
      </c>
      <c r="H1494" t="s">
        <v>13796</v>
      </c>
      <c r="I1494" t="s">
        <v>1507</v>
      </c>
      <c r="J1494" t="s">
        <v>3531</v>
      </c>
    </row>
    <row r="1495" spans="1:10" x14ac:dyDescent="0.35">
      <c r="A1495" t="s">
        <v>0</v>
      </c>
      <c r="B1495">
        <v>74</v>
      </c>
      <c r="C1495">
        <v>253</v>
      </c>
      <c r="D1495">
        <v>100</v>
      </c>
      <c r="E1495" t="s">
        <v>1</v>
      </c>
      <c r="F1495">
        <v>0</v>
      </c>
      <c r="G1495">
        <v>0</v>
      </c>
      <c r="H1495" t="s">
        <v>13796</v>
      </c>
      <c r="I1495" t="s">
        <v>1509</v>
      </c>
      <c r="J1495" t="s">
        <v>3531</v>
      </c>
    </row>
    <row r="1496" spans="1:10" x14ac:dyDescent="0.35">
      <c r="A1496" t="s">
        <v>0</v>
      </c>
      <c r="B1496">
        <v>74</v>
      </c>
      <c r="C1496">
        <v>253</v>
      </c>
      <c r="D1496">
        <v>100</v>
      </c>
      <c r="E1496" t="s">
        <v>1</v>
      </c>
      <c r="F1496">
        <v>0</v>
      </c>
      <c r="G1496">
        <v>0</v>
      </c>
      <c r="H1496" t="s">
        <v>13796</v>
      </c>
      <c r="I1496" t="s">
        <v>1510</v>
      </c>
      <c r="J1496" t="s">
        <v>3531</v>
      </c>
    </row>
    <row r="1497" spans="1:10" x14ac:dyDescent="0.35">
      <c r="A1497" t="s">
        <v>0</v>
      </c>
      <c r="B1497">
        <v>74</v>
      </c>
      <c r="C1497">
        <v>253</v>
      </c>
      <c r="D1497">
        <v>100</v>
      </c>
      <c r="E1497" t="s">
        <v>1</v>
      </c>
      <c r="F1497">
        <v>0</v>
      </c>
      <c r="G1497">
        <v>0</v>
      </c>
      <c r="H1497" t="s">
        <v>13796</v>
      </c>
      <c r="I1497" t="s">
        <v>1511</v>
      </c>
      <c r="J1497" t="s">
        <v>3531</v>
      </c>
    </row>
    <row r="1498" spans="1:10" x14ac:dyDescent="0.35">
      <c r="A1498" t="s">
        <v>0</v>
      </c>
      <c r="B1498">
        <v>74</v>
      </c>
      <c r="C1498">
        <v>253</v>
      </c>
      <c r="D1498">
        <v>100</v>
      </c>
      <c r="E1498" t="s">
        <v>1</v>
      </c>
      <c r="F1498">
        <v>0</v>
      </c>
      <c r="G1498">
        <v>0</v>
      </c>
      <c r="H1498" t="s">
        <v>13796</v>
      </c>
      <c r="I1498" t="s">
        <v>1512</v>
      </c>
      <c r="J1498" t="s">
        <v>3531</v>
      </c>
    </row>
    <row r="1499" spans="1:10" x14ac:dyDescent="0.35">
      <c r="A1499" t="s">
        <v>0</v>
      </c>
      <c r="B1499">
        <v>74</v>
      </c>
      <c r="C1499">
        <v>253</v>
      </c>
      <c r="D1499">
        <v>100</v>
      </c>
      <c r="E1499" t="s">
        <v>1</v>
      </c>
      <c r="F1499">
        <v>0</v>
      </c>
      <c r="G1499">
        <v>0</v>
      </c>
      <c r="H1499" t="s">
        <v>13796</v>
      </c>
      <c r="I1499" t="s">
        <v>1513</v>
      </c>
      <c r="J1499" t="s">
        <v>3531</v>
      </c>
    </row>
    <row r="1500" spans="1:10" x14ac:dyDescent="0.35">
      <c r="A1500" t="s">
        <v>0</v>
      </c>
      <c r="B1500">
        <v>74</v>
      </c>
      <c r="C1500">
        <v>253</v>
      </c>
      <c r="D1500">
        <v>100</v>
      </c>
      <c r="E1500" t="s">
        <v>1</v>
      </c>
      <c r="F1500">
        <v>0</v>
      </c>
      <c r="G1500">
        <v>0</v>
      </c>
      <c r="H1500" t="s">
        <v>13796</v>
      </c>
      <c r="I1500" t="s">
        <v>1516</v>
      </c>
      <c r="J1500" t="s">
        <v>3531</v>
      </c>
    </row>
    <row r="1501" spans="1:10" x14ac:dyDescent="0.35">
      <c r="A1501" t="s">
        <v>0</v>
      </c>
      <c r="B1501">
        <v>74</v>
      </c>
      <c r="C1501">
        <v>253</v>
      </c>
      <c r="D1501">
        <v>100</v>
      </c>
      <c r="E1501" t="s">
        <v>1</v>
      </c>
      <c r="F1501">
        <v>0</v>
      </c>
      <c r="G1501">
        <v>0</v>
      </c>
      <c r="H1501" t="s">
        <v>13796</v>
      </c>
      <c r="I1501" t="s">
        <v>1514</v>
      </c>
      <c r="J1501" t="s">
        <v>3531</v>
      </c>
    </row>
    <row r="1502" spans="1:10" x14ac:dyDescent="0.35">
      <c r="A1502" t="s">
        <v>0</v>
      </c>
      <c r="B1502">
        <v>74</v>
      </c>
      <c r="C1502">
        <v>253</v>
      </c>
      <c r="D1502">
        <v>100</v>
      </c>
      <c r="E1502" t="s">
        <v>1</v>
      </c>
      <c r="F1502">
        <v>0</v>
      </c>
      <c r="G1502">
        <v>0</v>
      </c>
      <c r="H1502" t="s">
        <v>13796</v>
      </c>
      <c r="I1502" t="s">
        <v>1515</v>
      </c>
      <c r="J1502" t="s">
        <v>3531</v>
      </c>
    </row>
    <row r="1503" spans="1:10" x14ac:dyDescent="0.35">
      <c r="A1503" t="s">
        <v>0</v>
      </c>
      <c r="B1503">
        <v>74</v>
      </c>
      <c r="C1503">
        <v>253</v>
      </c>
      <c r="D1503">
        <v>100</v>
      </c>
      <c r="E1503" t="s">
        <v>1</v>
      </c>
      <c r="F1503">
        <v>0</v>
      </c>
      <c r="G1503">
        <v>0</v>
      </c>
      <c r="H1503" t="s">
        <v>13796</v>
      </c>
      <c r="I1503" t="s">
        <v>1517</v>
      </c>
      <c r="J1503" t="s">
        <v>3531</v>
      </c>
    </row>
    <row r="1504" spans="1:10" x14ac:dyDescent="0.35">
      <c r="A1504" t="s">
        <v>0</v>
      </c>
      <c r="B1504">
        <v>74</v>
      </c>
      <c r="C1504">
        <v>253</v>
      </c>
      <c r="D1504">
        <v>100</v>
      </c>
      <c r="E1504" t="s">
        <v>1</v>
      </c>
      <c r="F1504">
        <v>0</v>
      </c>
      <c r="G1504">
        <v>0</v>
      </c>
      <c r="H1504" t="s">
        <v>13796</v>
      </c>
      <c r="I1504" t="s">
        <v>1521</v>
      </c>
      <c r="J1504" t="s">
        <v>3531</v>
      </c>
    </row>
    <row r="1505" spans="1:10" x14ac:dyDescent="0.35">
      <c r="A1505" t="s">
        <v>0</v>
      </c>
      <c r="B1505">
        <v>74</v>
      </c>
      <c r="C1505">
        <v>253</v>
      </c>
      <c r="D1505">
        <v>100</v>
      </c>
      <c r="E1505" t="s">
        <v>1</v>
      </c>
      <c r="F1505">
        <v>0</v>
      </c>
      <c r="G1505">
        <v>0</v>
      </c>
      <c r="H1505" t="s">
        <v>13796</v>
      </c>
      <c r="I1505" t="s">
        <v>1518</v>
      </c>
      <c r="J1505" t="s">
        <v>3531</v>
      </c>
    </row>
    <row r="1506" spans="1:10" x14ac:dyDescent="0.35">
      <c r="A1506" t="s">
        <v>0</v>
      </c>
      <c r="B1506">
        <v>74</v>
      </c>
      <c r="C1506">
        <v>253</v>
      </c>
      <c r="D1506">
        <v>100</v>
      </c>
      <c r="E1506" t="s">
        <v>1</v>
      </c>
      <c r="F1506">
        <v>0</v>
      </c>
      <c r="G1506">
        <v>0</v>
      </c>
      <c r="H1506" t="s">
        <v>13796</v>
      </c>
      <c r="I1506" t="s">
        <v>1519</v>
      </c>
      <c r="J1506" t="s">
        <v>3531</v>
      </c>
    </row>
    <row r="1507" spans="1:10" x14ac:dyDescent="0.35">
      <c r="A1507" t="s">
        <v>0</v>
      </c>
      <c r="B1507">
        <v>74</v>
      </c>
      <c r="C1507">
        <v>253</v>
      </c>
      <c r="D1507">
        <v>100</v>
      </c>
      <c r="E1507" t="s">
        <v>1</v>
      </c>
      <c r="F1507">
        <v>0</v>
      </c>
      <c r="G1507">
        <v>0</v>
      </c>
      <c r="H1507" t="s">
        <v>13796</v>
      </c>
      <c r="I1507" t="s">
        <v>1520</v>
      </c>
      <c r="J1507" t="s">
        <v>3531</v>
      </c>
    </row>
    <row r="1508" spans="1:10" x14ac:dyDescent="0.35">
      <c r="A1508" t="s">
        <v>0</v>
      </c>
      <c r="B1508">
        <v>74</v>
      </c>
      <c r="C1508">
        <v>253</v>
      </c>
      <c r="D1508">
        <v>100</v>
      </c>
      <c r="E1508" t="s">
        <v>1</v>
      </c>
      <c r="F1508">
        <v>0</v>
      </c>
      <c r="G1508">
        <v>0</v>
      </c>
      <c r="H1508" t="s">
        <v>13796</v>
      </c>
      <c r="I1508" t="s">
        <v>1522</v>
      </c>
      <c r="J1508" t="s">
        <v>3531</v>
      </c>
    </row>
    <row r="1509" spans="1:10" x14ac:dyDescent="0.35">
      <c r="A1509" t="s">
        <v>0</v>
      </c>
      <c r="B1509">
        <v>74</v>
      </c>
      <c r="C1509">
        <v>253</v>
      </c>
      <c r="D1509">
        <v>100</v>
      </c>
      <c r="E1509" t="s">
        <v>1</v>
      </c>
      <c r="F1509">
        <v>0</v>
      </c>
      <c r="G1509">
        <v>0</v>
      </c>
      <c r="H1509" t="s">
        <v>13796</v>
      </c>
      <c r="I1509" t="s">
        <v>1525</v>
      </c>
      <c r="J1509" t="s">
        <v>3531</v>
      </c>
    </row>
    <row r="1510" spans="1:10" x14ac:dyDescent="0.35">
      <c r="A1510" t="s">
        <v>0</v>
      </c>
      <c r="B1510">
        <v>74</v>
      </c>
      <c r="C1510">
        <v>253</v>
      </c>
      <c r="D1510">
        <v>100</v>
      </c>
      <c r="E1510" t="s">
        <v>1</v>
      </c>
      <c r="F1510">
        <v>0</v>
      </c>
      <c r="G1510">
        <v>0</v>
      </c>
      <c r="H1510" t="s">
        <v>13796</v>
      </c>
      <c r="I1510" t="s">
        <v>1523</v>
      </c>
      <c r="J1510" t="s">
        <v>3531</v>
      </c>
    </row>
    <row r="1511" spans="1:10" x14ac:dyDescent="0.35">
      <c r="A1511" t="s">
        <v>0</v>
      </c>
      <c r="B1511">
        <v>74</v>
      </c>
      <c r="C1511">
        <v>253</v>
      </c>
      <c r="D1511">
        <v>100</v>
      </c>
      <c r="E1511" t="s">
        <v>1</v>
      </c>
      <c r="F1511">
        <v>0</v>
      </c>
      <c r="G1511">
        <v>0</v>
      </c>
      <c r="H1511" t="s">
        <v>13796</v>
      </c>
      <c r="I1511" t="s">
        <v>1524</v>
      </c>
      <c r="J1511" t="s">
        <v>3531</v>
      </c>
    </row>
    <row r="1512" spans="1:10" x14ac:dyDescent="0.35">
      <c r="A1512" t="s">
        <v>0</v>
      </c>
      <c r="B1512">
        <v>74</v>
      </c>
      <c r="C1512">
        <v>253</v>
      </c>
      <c r="D1512">
        <v>100</v>
      </c>
      <c r="E1512" t="s">
        <v>1</v>
      </c>
      <c r="F1512">
        <v>0</v>
      </c>
      <c r="G1512">
        <v>0</v>
      </c>
      <c r="H1512" t="s">
        <v>13796</v>
      </c>
      <c r="I1512" t="s">
        <v>1528</v>
      </c>
      <c r="J1512" t="s">
        <v>3531</v>
      </c>
    </row>
    <row r="1513" spans="1:10" x14ac:dyDescent="0.35">
      <c r="A1513" t="s">
        <v>0</v>
      </c>
      <c r="B1513">
        <v>74</v>
      </c>
      <c r="C1513">
        <v>253</v>
      </c>
      <c r="D1513">
        <v>100</v>
      </c>
      <c r="E1513" t="s">
        <v>1</v>
      </c>
      <c r="F1513">
        <v>0</v>
      </c>
      <c r="G1513">
        <v>0</v>
      </c>
      <c r="H1513" t="s">
        <v>13796</v>
      </c>
      <c r="I1513" t="s">
        <v>1526</v>
      </c>
      <c r="J1513" t="s">
        <v>3531</v>
      </c>
    </row>
    <row r="1514" spans="1:10" x14ac:dyDescent="0.35">
      <c r="A1514" t="s">
        <v>0</v>
      </c>
      <c r="B1514">
        <v>74</v>
      </c>
      <c r="C1514">
        <v>253</v>
      </c>
      <c r="D1514">
        <v>100</v>
      </c>
      <c r="E1514" t="s">
        <v>1</v>
      </c>
      <c r="F1514">
        <v>0</v>
      </c>
      <c r="G1514">
        <v>0</v>
      </c>
      <c r="H1514" t="s">
        <v>13796</v>
      </c>
      <c r="I1514" t="s">
        <v>1530</v>
      </c>
      <c r="J1514" t="s">
        <v>3531</v>
      </c>
    </row>
    <row r="1515" spans="1:10" x14ac:dyDescent="0.35">
      <c r="A1515" t="s">
        <v>0</v>
      </c>
      <c r="B1515">
        <v>74</v>
      </c>
      <c r="C1515">
        <v>253</v>
      </c>
      <c r="D1515">
        <v>100</v>
      </c>
      <c r="E1515" t="s">
        <v>1</v>
      </c>
      <c r="F1515">
        <v>0</v>
      </c>
      <c r="G1515">
        <v>0</v>
      </c>
      <c r="H1515" t="s">
        <v>13796</v>
      </c>
      <c r="I1515" t="s">
        <v>1529</v>
      </c>
      <c r="J1515" t="s">
        <v>3531</v>
      </c>
    </row>
    <row r="1516" spans="1:10" x14ac:dyDescent="0.35">
      <c r="A1516" t="s">
        <v>0</v>
      </c>
      <c r="B1516">
        <v>74</v>
      </c>
      <c r="C1516">
        <v>253</v>
      </c>
      <c r="D1516">
        <v>100</v>
      </c>
      <c r="E1516" t="s">
        <v>1</v>
      </c>
      <c r="F1516">
        <v>0</v>
      </c>
      <c r="G1516">
        <v>0</v>
      </c>
      <c r="H1516" t="s">
        <v>13796</v>
      </c>
      <c r="I1516" t="s">
        <v>1532</v>
      </c>
      <c r="J1516" t="s">
        <v>3531</v>
      </c>
    </row>
    <row r="1517" spans="1:10" x14ac:dyDescent="0.35">
      <c r="A1517" t="s">
        <v>0</v>
      </c>
      <c r="B1517">
        <v>74</v>
      </c>
      <c r="C1517">
        <v>253</v>
      </c>
      <c r="D1517">
        <v>100</v>
      </c>
      <c r="E1517" t="s">
        <v>1</v>
      </c>
      <c r="F1517">
        <v>0</v>
      </c>
      <c r="G1517">
        <v>0</v>
      </c>
      <c r="H1517" t="s">
        <v>13796</v>
      </c>
      <c r="I1517" t="s">
        <v>1531</v>
      </c>
      <c r="J1517" t="s">
        <v>3531</v>
      </c>
    </row>
    <row r="1518" spans="1:10" x14ac:dyDescent="0.35">
      <c r="A1518" t="s">
        <v>0</v>
      </c>
      <c r="B1518">
        <v>74</v>
      </c>
      <c r="C1518">
        <v>253</v>
      </c>
      <c r="D1518">
        <v>100</v>
      </c>
      <c r="E1518" t="s">
        <v>1</v>
      </c>
      <c r="F1518">
        <v>0</v>
      </c>
      <c r="G1518">
        <v>0</v>
      </c>
      <c r="H1518" t="s">
        <v>13796</v>
      </c>
      <c r="I1518" t="s">
        <v>1534</v>
      </c>
      <c r="J1518" t="s">
        <v>3531</v>
      </c>
    </row>
    <row r="1519" spans="1:10" x14ac:dyDescent="0.35">
      <c r="A1519" t="s">
        <v>0</v>
      </c>
      <c r="B1519">
        <v>74</v>
      </c>
      <c r="C1519">
        <v>253</v>
      </c>
      <c r="D1519">
        <v>100</v>
      </c>
      <c r="E1519" t="s">
        <v>1</v>
      </c>
      <c r="F1519">
        <v>0</v>
      </c>
      <c r="G1519">
        <v>0</v>
      </c>
      <c r="H1519" t="s">
        <v>13796</v>
      </c>
      <c r="I1519" t="s">
        <v>1533</v>
      </c>
      <c r="J1519" t="s">
        <v>3531</v>
      </c>
    </row>
    <row r="1520" spans="1:10" x14ac:dyDescent="0.35">
      <c r="A1520" t="s">
        <v>0</v>
      </c>
      <c r="B1520">
        <v>74</v>
      </c>
      <c r="C1520">
        <v>253</v>
      </c>
      <c r="D1520">
        <v>100</v>
      </c>
      <c r="E1520" t="s">
        <v>1</v>
      </c>
      <c r="F1520">
        <v>0</v>
      </c>
      <c r="G1520">
        <v>0</v>
      </c>
      <c r="H1520" t="s">
        <v>13796</v>
      </c>
      <c r="I1520" t="s">
        <v>1535</v>
      </c>
      <c r="J1520" t="s">
        <v>3531</v>
      </c>
    </row>
    <row r="1521" spans="1:10" x14ac:dyDescent="0.35">
      <c r="A1521" t="s">
        <v>0</v>
      </c>
      <c r="B1521">
        <v>74</v>
      </c>
      <c r="C1521">
        <v>253</v>
      </c>
      <c r="D1521">
        <v>100</v>
      </c>
      <c r="E1521" t="s">
        <v>1</v>
      </c>
      <c r="F1521">
        <v>0</v>
      </c>
      <c r="G1521">
        <v>0</v>
      </c>
      <c r="H1521" t="s">
        <v>13796</v>
      </c>
      <c r="I1521" t="s">
        <v>1536</v>
      </c>
      <c r="J1521" t="s">
        <v>3531</v>
      </c>
    </row>
    <row r="1522" spans="1:10" x14ac:dyDescent="0.35">
      <c r="A1522" t="s">
        <v>0</v>
      </c>
      <c r="B1522">
        <v>74</v>
      </c>
      <c r="C1522">
        <v>253</v>
      </c>
      <c r="D1522">
        <v>100</v>
      </c>
      <c r="E1522" t="s">
        <v>1</v>
      </c>
      <c r="F1522">
        <v>0</v>
      </c>
      <c r="G1522">
        <v>0</v>
      </c>
      <c r="H1522" t="s">
        <v>13796</v>
      </c>
      <c r="I1522" t="s">
        <v>1537</v>
      </c>
      <c r="J1522" t="s">
        <v>3531</v>
      </c>
    </row>
    <row r="1523" spans="1:10" x14ac:dyDescent="0.35">
      <c r="A1523" t="s">
        <v>0</v>
      </c>
      <c r="B1523">
        <v>74</v>
      </c>
      <c r="C1523">
        <v>253</v>
      </c>
      <c r="D1523">
        <v>100</v>
      </c>
      <c r="E1523" t="s">
        <v>1</v>
      </c>
      <c r="F1523">
        <v>0</v>
      </c>
      <c r="G1523">
        <v>0</v>
      </c>
      <c r="H1523" t="s">
        <v>13796</v>
      </c>
      <c r="I1523" t="s">
        <v>1538</v>
      </c>
      <c r="J1523" t="s">
        <v>3531</v>
      </c>
    </row>
    <row r="1524" spans="1:10" x14ac:dyDescent="0.35">
      <c r="A1524" t="s">
        <v>0</v>
      </c>
      <c r="B1524">
        <v>74</v>
      </c>
      <c r="C1524">
        <v>253</v>
      </c>
      <c r="D1524">
        <v>100</v>
      </c>
      <c r="E1524" t="s">
        <v>1</v>
      </c>
      <c r="F1524">
        <v>0</v>
      </c>
      <c r="G1524">
        <v>0</v>
      </c>
      <c r="H1524" t="s">
        <v>13796</v>
      </c>
      <c r="I1524" t="s">
        <v>1540</v>
      </c>
      <c r="J1524" t="s">
        <v>3531</v>
      </c>
    </row>
    <row r="1525" spans="1:10" x14ac:dyDescent="0.35">
      <c r="A1525" t="s">
        <v>0</v>
      </c>
      <c r="B1525">
        <v>74</v>
      </c>
      <c r="C1525">
        <v>253</v>
      </c>
      <c r="D1525">
        <v>100</v>
      </c>
      <c r="E1525" t="s">
        <v>1</v>
      </c>
      <c r="F1525">
        <v>0</v>
      </c>
      <c r="G1525">
        <v>0</v>
      </c>
      <c r="H1525" t="s">
        <v>13796</v>
      </c>
      <c r="I1525" t="s">
        <v>1539</v>
      </c>
      <c r="J1525" t="s">
        <v>3531</v>
      </c>
    </row>
    <row r="1526" spans="1:10" x14ac:dyDescent="0.35">
      <c r="A1526" t="s">
        <v>0</v>
      </c>
      <c r="B1526">
        <v>74</v>
      </c>
      <c r="C1526">
        <v>253</v>
      </c>
      <c r="D1526">
        <v>100</v>
      </c>
      <c r="E1526" t="s">
        <v>1</v>
      </c>
      <c r="F1526">
        <v>0</v>
      </c>
      <c r="G1526">
        <v>0</v>
      </c>
      <c r="H1526" t="s">
        <v>13796</v>
      </c>
      <c r="I1526" t="s">
        <v>1542</v>
      </c>
      <c r="J1526" t="s">
        <v>3531</v>
      </c>
    </row>
    <row r="1527" spans="1:10" x14ac:dyDescent="0.35">
      <c r="A1527" t="s">
        <v>0</v>
      </c>
      <c r="B1527">
        <v>74</v>
      </c>
      <c r="C1527">
        <v>253</v>
      </c>
      <c r="D1527">
        <v>100</v>
      </c>
      <c r="E1527" t="s">
        <v>1</v>
      </c>
      <c r="F1527">
        <v>0</v>
      </c>
      <c r="G1527">
        <v>0</v>
      </c>
      <c r="H1527" t="s">
        <v>13796</v>
      </c>
      <c r="I1527" t="s">
        <v>1546</v>
      </c>
      <c r="J1527" t="s">
        <v>3531</v>
      </c>
    </row>
    <row r="1528" spans="1:10" x14ac:dyDescent="0.35">
      <c r="A1528" t="s">
        <v>0</v>
      </c>
      <c r="B1528">
        <v>74</v>
      </c>
      <c r="C1528">
        <v>253</v>
      </c>
      <c r="D1528">
        <v>100</v>
      </c>
      <c r="E1528" t="s">
        <v>1</v>
      </c>
      <c r="F1528">
        <v>0</v>
      </c>
      <c r="G1528">
        <v>0</v>
      </c>
      <c r="H1528" t="s">
        <v>13796</v>
      </c>
      <c r="I1528" t="s">
        <v>1543</v>
      </c>
      <c r="J1528" t="s">
        <v>3531</v>
      </c>
    </row>
    <row r="1529" spans="1:10" x14ac:dyDescent="0.35">
      <c r="A1529" t="s">
        <v>0</v>
      </c>
      <c r="B1529">
        <v>74</v>
      </c>
      <c r="C1529">
        <v>253</v>
      </c>
      <c r="D1529">
        <v>100</v>
      </c>
      <c r="E1529" t="s">
        <v>1</v>
      </c>
      <c r="F1529">
        <v>0</v>
      </c>
      <c r="G1529">
        <v>0</v>
      </c>
      <c r="H1529" t="s">
        <v>13796</v>
      </c>
      <c r="I1529" t="s">
        <v>1541</v>
      </c>
      <c r="J1529" t="s">
        <v>3531</v>
      </c>
    </row>
    <row r="1530" spans="1:10" x14ac:dyDescent="0.35">
      <c r="A1530" t="s">
        <v>0</v>
      </c>
      <c r="B1530">
        <v>74</v>
      </c>
      <c r="C1530">
        <v>253</v>
      </c>
      <c r="D1530">
        <v>100</v>
      </c>
      <c r="E1530" t="s">
        <v>1</v>
      </c>
      <c r="F1530">
        <v>0</v>
      </c>
      <c r="G1530">
        <v>0</v>
      </c>
      <c r="H1530" t="s">
        <v>13796</v>
      </c>
      <c r="I1530" t="s">
        <v>1547</v>
      </c>
      <c r="J1530" t="s">
        <v>3531</v>
      </c>
    </row>
    <row r="1531" spans="1:10" x14ac:dyDescent="0.35">
      <c r="A1531" t="s">
        <v>0</v>
      </c>
      <c r="B1531">
        <v>74</v>
      </c>
      <c r="C1531">
        <v>253</v>
      </c>
      <c r="D1531">
        <v>100</v>
      </c>
      <c r="E1531" t="s">
        <v>1</v>
      </c>
      <c r="F1531">
        <v>0</v>
      </c>
      <c r="G1531">
        <v>0</v>
      </c>
      <c r="H1531" t="s">
        <v>13796</v>
      </c>
      <c r="I1531" t="s">
        <v>1544</v>
      </c>
      <c r="J1531" t="s">
        <v>3531</v>
      </c>
    </row>
    <row r="1532" spans="1:10" x14ac:dyDescent="0.35">
      <c r="A1532" t="s">
        <v>0</v>
      </c>
      <c r="B1532">
        <v>74</v>
      </c>
      <c r="C1532">
        <v>253</v>
      </c>
      <c r="D1532">
        <v>100</v>
      </c>
      <c r="E1532" t="s">
        <v>1</v>
      </c>
      <c r="F1532">
        <v>0</v>
      </c>
      <c r="G1532">
        <v>0</v>
      </c>
      <c r="H1532" t="s">
        <v>13796</v>
      </c>
      <c r="I1532" t="s">
        <v>1548</v>
      </c>
      <c r="J1532" t="s">
        <v>3531</v>
      </c>
    </row>
    <row r="1533" spans="1:10" x14ac:dyDescent="0.35">
      <c r="A1533" t="s">
        <v>0</v>
      </c>
      <c r="B1533">
        <v>74</v>
      </c>
      <c r="C1533">
        <v>253</v>
      </c>
      <c r="D1533">
        <v>100</v>
      </c>
      <c r="E1533" t="s">
        <v>1</v>
      </c>
      <c r="F1533">
        <v>0</v>
      </c>
      <c r="G1533">
        <v>0</v>
      </c>
      <c r="H1533" t="s">
        <v>13796</v>
      </c>
      <c r="I1533" t="s">
        <v>1549</v>
      </c>
      <c r="J1533" t="s">
        <v>3531</v>
      </c>
    </row>
    <row r="1534" spans="1:10" x14ac:dyDescent="0.35">
      <c r="A1534" t="s">
        <v>0</v>
      </c>
      <c r="B1534">
        <v>74</v>
      </c>
      <c r="C1534">
        <v>253</v>
      </c>
      <c r="D1534">
        <v>100</v>
      </c>
      <c r="E1534" t="s">
        <v>1</v>
      </c>
      <c r="F1534">
        <v>0</v>
      </c>
      <c r="G1534">
        <v>0</v>
      </c>
      <c r="H1534" t="s">
        <v>13796</v>
      </c>
      <c r="I1534" t="s">
        <v>1550</v>
      </c>
      <c r="J1534" t="s">
        <v>3531</v>
      </c>
    </row>
    <row r="1535" spans="1:10" x14ac:dyDescent="0.35">
      <c r="A1535" t="s">
        <v>0</v>
      </c>
      <c r="B1535">
        <v>74</v>
      </c>
      <c r="C1535">
        <v>253</v>
      </c>
      <c r="D1535">
        <v>100</v>
      </c>
      <c r="E1535" t="s">
        <v>1</v>
      </c>
      <c r="F1535">
        <v>0</v>
      </c>
      <c r="G1535">
        <v>0</v>
      </c>
      <c r="H1535" t="s">
        <v>13796</v>
      </c>
      <c r="I1535" t="s">
        <v>1551</v>
      </c>
      <c r="J1535" t="s">
        <v>3531</v>
      </c>
    </row>
    <row r="1536" spans="1:10" x14ac:dyDescent="0.35">
      <c r="A1536" t="s">
        <v>0</v>
      </c>
      <c r="B1536">
        <v>74</v>
      </c>
      <c r="C1536">
        <v>253</v>
      </c>
      <c r="D1536">
        <v>100</v>
      </c>
      <c r="E1536" t="s">
        <v>1</v>
      </c>
      <c r="F1536">
        <v>0</v>
      </c>
      <c r="G1536">
        <v>0</v>
      </c>
      <c r="H1536" t="s">
        <v>13796</v>
      </c>
      <c r="I1536" t="s">
        <v>1553</v>
      </c>
      <c r="J1536" t="s">
        <v>3531</v>
      </c>
    </row>
    <row r="1537" spans="1:10" x14ac:dyDescent="0.35">
      <c r="A1537" t="s">
        <v>0</v>
      </c>
      <c r="B1537">
        <v>74</v>
      </c>
      <c r="C1537">
        <v>253</v>
      </c>
      <c r="D1537">
        <v>100</v>
      </c>
      <c r="E1537" t="s">
        <v>1</v>
      </c>
      <c r="F1537">
        <v>0</v>
      </c>
      <c r="G1537">
        <v>0</v>
      </c>
      <c r="H1537" t="s">
        <v>13796</v>
      </c>
      <c r="I1537" t="s">
        <v>1552</v>
      </c>
      <c r="J1537" t="s">
        <v>3531</v>
      </c>
    </row>
    <row r="1538" spans="1:10" x14ac:dyDescent="0.35">
      <c r="A1538" t="s">
        <v>0</v>
      </c>
      <c r="B1538">
        <v>74</v>
      </c>
      <c r="C1538">
        <v>253</v>
      </c>
      <c r="D1538">
        <v>100</v>
      </c>
      <c r="E1538" t="s">
        <v>1</v>
      </c>
      <c r="F1538">
        <v>0</v>
      </c>
      <c r="G1538">
        <v>0</v>
      </c>
      <c r="H1538" t="s">
        <v>13796</v>
      </c>
      <c r="I1538" t="s">
        <v>1554</v>
      </c>
      <c r="J1538" t="s">
        <v>3531</v>
      </c>
    </row>
    <row r="1539" spans="1:10" x14ac:dyDescent="0.35">
      <c r="A1539" t="s">
        <v>0</v>
      </c>
      <c r="B1539">
        <v>74</v>
      </c>
      <c r="C1539">
        <v>253</v>
      </c>
      <c r="D1539">
        <v>100</v>
      </c>
      <c r="E1539" t="s">
        <v>1</v>
      </c>
      <c r="F1539">
        <v>0</v>
      </c>
      <c r="G1539">
        <v>0</v>
      </c>
      <c r="H1539" t="s">
        <v>13796</v>
      </c>
      <c r="I1539" t="s">
        <v>1555</v>
      </c>
      <c r="J1539" t="s">
        <v>3531</v>
      </c>
    </row>
    <row r="1540" spans="1:10" x14ac:dyDescent="0.35">
      <c r="A1540" t="s">
        <v>0</v>
      </c>
      <c r="B1540">
        <v>74</v>
      </c>
      <c r="C1540">
        <v>253</v>
      </c>
      <c r="D1540">
        <v>100</v>
      </c>
      <c r="E1540" t="s">
        <v>1</v>
      </c>
      <c r="F1540">
        <v>0</v>
      </c>
      <c r="G1540">
        <v>0</v>
      </c>
      <c r="H1540" t="s">
        <v>13796</v>
      </c>
      <c r="I1540" t="s">
        <v>1557</v>
      </c>
      <c r="J1540" t="s">
        <v>3531</v>
      </c>
    </row>
    <row r="1541" spans="1:10" x14ac:dyDescent="0.35">
      <c r="A1541" t="s">
        <v>0</v>
      </c>
      <c r="B1541">
        <v>74</v>
      </c>
      <c r="C1541">
        <v>253</v>
      </c>
      <c r="D1541">
        <v>100</v>
      </c>
      <c r="E1541" t="s">
        <v>1</v>
      </c>
      <c r="F1541">
        <v>0</v>
      </c>
      <c r="G1541">
        <v>0</v>
      </c>
      <c r="H1541" t="s">
        <v>13796</v>
      </c>
      <c r="I1541" t="s">
        <v>1558</v>
      </c>
      <c r="J1541" t="s">
        <v>3531</v>
      </c>
    </row>
    <row r="1542" spans="1:10" x14ac:dyDescent="0.35">
      <c r="A1542" t="s">
        <v>0</v>
      </c>
      <c r="B1542">
        <v>74</v>
      </c>
      <c r="C1542">
        <v>253</v>
      </c>
      <c r="D1542">
        <v>100</v>
      </c>
      <c r="E1542" t="s">
        <v>1</v>
      </c>
      <c r="F1542">
        <v>0</v>
      </c>
      <c r="G1542">
        <v>0</v>
      </c>
      <c r="H1542" t="s">
        <v>13796</v>
      </c>
      <c r="I1542" t="s">
        <v>1559</v>
      </c>
      <c r="J1542" t="s">
        <v>3531</v>
      </c>
    </row>
    <row r="1543" spans="1:10" x14ac:dyDescent="0.35">
      <c r="A1543" t="s">
        <v>0</v>
      </c>
      <c r="B1543">
        <v>74</v>
      </c>
      <c r="C1543">
        <v>253</v>
      </c>
      <c r="D1543">
        <v>100</v>
      </c>
      <c r="E1543" t="s">
        <v>1</v>
      </c>
      <c r="F1543">
        <v>0</v>
      </c>
      <c r="G1543">
        <v>0</v>
      </c>
      <c r="H1543" t="s">
        <v>13796</v>
      </c>
      <c r="I1543" t="s">
        <v>1560</v>
      </c>
      <c r="J1543" t="s">
        <v>3531</v>
      </c>
    </row>
    <row r="1544" spans="1:10" x14ac:dyDescent="0.35">
      <c r="A1544" t="s">
        <v>0</v>
      </c>
      <c r="B1544">
        <v>74</v>
      </c>
      <c r="C1544">
        <v>253</v>
      </c>
      <c r="D1544">
        <v>100</v>
      </c>
      <c r="E1544" t="s">
        <v>1</v>
      </c>
      <c r="F1544">
        <v>0</v>
      </c>
      <c r="G1544">
        <v>0</v>
      </c>
      <c r="H1544" t="s">
        <v>13796</v>
      </c>
      <c r="I1544" t="s">
        <v>1561</v>
      </c>
      <c r="J1544" t="s">
        <v>3531</v>
      </c>
    </row>
    <row r="1545" spans="1:10" x14ac:dyDescent="0.35">
      <c r="A1545" t="s">
        <v>0</v>
      </c>
      <c r="B1545">
        <v>74</v>
      </c>
      <c r="C1545">
        <v>253</v>
      </c>
      <c r="D1545">
        <v>100</v>
      </c>
      <c r="E1545" t="s">
        <v>1</v>
      </c>
      <c r="F1545">
        <v>0</v>
      </c>
      <c r="G1545">
        <v>0</v>
      </c>
      <c r="H1545" t="s">
        <v>13796</v>
      </c>
      <c r="I1545" t="s">
        <v>1564</v>
      </c>
      <c r="J1545" t="s">
        <v>3531</v>
      </c>
    </row>
    <row r="1546" spans="1:10" x14ac:dyDescent="0.35">
      <c r="A1546" t="s">
        <v>0</v>
      </c>
      <c r="B1546">
        <v>74</v>
      </c>
      <c r="C1546">
        <v>253</v>
      </c>
      <c r="D1546">
        <v>100</v>
      </c>
      <c r="E1546" t="s">
        <v>1</v>
      </c>
      <c r="F1546">
        <v>0</v>
      </c>
      <c r="G1546">
        <v>0</v>
      </c>
      <c r="H1546" t="s">
        <v>13796</v>
      </c>
      <c r="I1546" t="s">
        <v>1562</v>
      </c>
      <c r="J1546" t="s">
        <v>3531</v>
      </c>
    </row>
    <row r="1547" spans="1:10" x14ac:dyDescent="0.35">
      <c r="A1547" t="s">
        <v>0</v>
      </c>
      <c r="B1547">
        <v>74</v>
      </c>
      <c r="C1547">
        <v>253</v>
      </c>
      <c r="D1547">
        <v>100</v>
      </c>
      <c r="E1547" t="s">
        <v>1</v>
      </c>
      <c r="F1547">
        <v>0</v>
      </c>
      <c r="G1547">
        <v>0</v>
      </c>
      <c r="H1547" t="s">
        <v>13796</v>
      </c>
      <c r="I1547" t="s">
        <v>1565</v>
      </c>
      <c r="J1547" t="s">
        <v>3531</v>
      </c>
    </row>
    <row r="1548" spans="1:10" x14ac:dyDescent="0.35">
      <c r="A1548" t="s">
        <v>0</v>
      </c>
      <c r="B1548">
        <v>74</v>
      </c>
      <c r="C1548">
        <v>253</v>
      </c>
      <c r="D1548">
        <v>100</v>
      </c>
      <c r="E1548" t="s">
        <v>1</v>
      </c>
      <c r="F1548">
        <v>0</v>
      </c>
      <c r="G1548">
        <v>0</v>
      </c>
      <c r="H1548" t="s">
        <v>13796</v>
      </c>
      <c r="I1548" t="s">
        <v>1563</v>
      </c>
      <c r="J1548" t="s">
        <v>3531</v>
      </c>
    </row>
    <row r="1549" spans="1:10" x14ac:dyDescent="0.35">
      <c r="A1549" t="s">
        <v>0</v>
      </c>
      <c r="B1549">
        <v>74</v>
      </c>
      <c r="C1549">
        <v>253</v>
      </c>
      <c r="D1549">
        <v>100</v>
      </c>
      <c r="E1549" t="s">
        <v>1</v>
      </c>
      <c r="F1549">
        <v>0</v>
      </c>
      <c r="G1549">
        <v>0</v>
      </c>
      <c r="H1549" t="s">
        <v>13796</v>
      </c>
      <c r="I1549" t="s">
        <v>1566</v>
      </c>
      <c r="J1549" t="s">
        <v>3531</v>
      </c>
    </row>
    <row r="1550" spans="1:10" x14ac:dyDescent="0.35">
      <c r="A1550" t="s">
        <v>0</v>
      </c>
      <c r="B1550">
        <v>74</v>
      </c>
      <c r="C1550">
        <v>253</v>
      </c>
      <c r="D1550">
        <v>100</v>
      </c>
      <c r="E1550" t="s">
        <v>1</v>
      </c>
      <c r="F1550">
        <v>0</v>
      </c>
      <c r="G1550">
        <v>0</v>
      </c>
      <c r="H1550" t="s">
        <v>13796</v>
      </c>
      <c r="I1550" t="s">
        <v>1568</v>
      </c>
      <c r="J1550" t="s">
        <v>3531</v>
      </c>
    </row>
    <row r="1551" spans="1:10" x14ac:dyDescent="0.35">
      <c r="A1551" t="s">
        <v>0</v>
      </c>
      <c r="B1551">
        <v>74</v>
      </c>
      <c r="C1551">
        <v>253</v>
      </c>
      <c r="D1551">
        <v>100</v>
      </c>
      <c r="E1551" t="s">
        <v>1</v>
      </c>
      <c r="F1551">
        <v>0</v>
      </c>
      <c r="G1551">
        <v>0</v>
      </c>
      <c r="H1551" t="s">
        <v>13796</v>
      </c>
      <c r="I1551" t="s">
        <v>1567</v>
      </c>
      <c r="J1551" t="s">
        <v>3531</v>
      </c>
    </row>
    <row r="1552" spans="1:10" x14ac:dyDescent="0.35">
      <c r="A1552" t="s">
        <v>0</v>
      </c>
      <c r="B1552">
        <v>74</v>
      </c>
      <c r="C1552">
        <v>253</v>
      </c>
      <c r="D1552">
        <v>100</v>
      </c>
      <c r="E1552" t="s">
        <v>1</v>
      </c>
      <c r="F1552">
        <v>0</v>
      </c>
      <c r="G1552">
        <v>0</v>
      </c>
      <c r="H1552" t="s">
        <v>13796</v>
      </c>
      <c r="I1552" t="s">
        <v>1569</v>
      </c>
      <c r="J1552" t="s">
        <v>3531</v>
      </c>
    </row>
    <row r="1553" spans="1:10" x14ac:dyDescent="0.35">
      <c r="A1553" t="s">
        <v>0</v>
      </c>
      <c r="B1553">
        <v>74</v>
      </c>
      <c r="C1553">
        <v>253</v>
      </c>
      <c r="D1553">
        <v>100</v>
      </c>
      <c r="E1553" t="s">
        <v>1</v>
      </c>
      <c r="F1553">
        <v>0</v>
      </c>
      <c r="G1553">
        <v>0</v>
      </c>
      <c r="H1553" t="s">
        <v>13796</v>
      </c>
      <c r="I1553" t="s">
        <v>1570</v>
      </c>
      <c r="J1553" t="s">
        <v>3531</v>
      </c>
    </row>
    <row r="1554" spans="1:10" x14ac:dyDescent="0.35">
      <c r="A1554" t="s">
        <v>0</v>
      </c>
      <c r="B1554">
        <v>74</v>
      </c>
      <c r="C1554">
        <v>253</v>
      </c>
      <c r="D1554">
        <v>100</v>
      </c>
      <c r="E1554" t="s">
        <v>1</v>
      </c>
      <c r="F1554">
        <v>0</v>
      </c>
      <c r="G1554">
        <v>0</v>
      </c>
      <c r="H1554" t="s">
        <v>13796</v>
      </c>
      <c r="I1554" t="s">
        <v>1571</v>
      </c>
      <c r="J1554" t="s">
        <v>3531</v>
      </c>
    </row>
    <row r="1555" spans="1:10" x14ac:dyDescent="0.35">
      <c r="A1555" t="s">
        <v>0</v>
      </c>
      <c r="B1555">
        <v>74</v>
      </c>
      <c r="C1555">
        <v>253</v>
      </c>
      <c r="D1555">
        <v>100</v>
      </c>
      <c r="E1555" t="s">
        <v>1</v>
      </c>
      <c r="F1555">
        <v>0</v>
      </c>
      <c r="G1555">
        <v>0</v>
      </c>
      <c r="H1555" t="s">
        <v>13796</v>
      </c>
      <c r="I1555" t="s">
        <v>1572</v>
      </c>
      <c r="J1555" t="s">
        <v>3531</v>
      </c>
    </row>
    <row r="1556" spans="1:10" x14ac:dyDescent="0.35">
      <c r="A1556" t="s">
        <v>0</v>
      </c>
      <c r="B1556">
        <v>74</v>
      </c>
      <c r="C1556">
        <v>253</v>
      </c>
      <c r="D1556">
        <v>100</v>
      </c>
      <c r="E1556" t="s">
        <v>1</v>
      </c>
      <c r="F1556">
        <v>0</v>
      </c>
      <c r="G1556">
        <v>0</v>
      </c>
      <c r="H1556" t="s">
        <v>13796</v>
      </c>
      <c r="I1556" t="s">
        <v>1573</v>
      </c>
      <c r="J1556" t="s">
        <v>3531</v>
      </c>
    </row>
    <row r="1557" spans="1:10" x14ac:dyDescent="0.35">
      <c r="A1557" t="s">
        <v>0</v>
      </c>
      <c r="B1557">
        <v>74</v>
      </c>
      <c r="C1557">
        <v>253</v>
      </c>
      <c r="D1557">
        <v>100</v>
      </c>
      <c r="E1557" t="s">
        <v>1</v>
      </c>
      <c r="F1557">
        <v>0</v>
      </c>
      <c r="G1557">
        <v>0</v>
      </c>
      <c r="H1557" t="s">
        <v>13796</v>
      </c>
      <c r="I1557" t="s">
        <v>1575</v>
      </c>
      <c r="J1557" t="s">
        <v>3531</v>
      </c>
    </row>
    <row r="1558" spans="1:10" x14ac:dyDescent="0.35">
      <c r="A1558" t="s">
        <v>0</v>
      </c>
      <c r="B1558">
        <v>74</v>
      </c>
      <c r="C1558">
        <v>253</v>
      </c>
      <c r="D1558">
        <v>100</v>
      </c>
      <c r="E1558" t="s">
        <v>1</v>
      </c>
      <c r="F1558">
        <v>0</v>
      </c>
      <c r="G1558">
        <v>0</v>
      </c>
      <c r="H1558" t="s">
        <v>13796</v>
      </c>
      <c r="I1558" t="s">
        <v>1574</v>
      </c>
      <c r="J1558" t="s">
        <v>3531</v>
      </c>
    </row>
    <row r="1559" spans="1:10" x14ac:dyDescent="0.35">
      <c r="A1559" t="s">
        <v>0</v>
      </c>
      <c r="B1559">
        <v>74</v>
      </c>
      <c r="C1559">
        <v>253</v>
      </c>
      <c r="D1559">
        <v>100</v>
      </c>
      <c r="E1559" t="s">
        <v>1</v>
      </c>
      <c r="F1559">
        <v>0</v>
      </c>
      <c r="G1559">
        <v>0</v>
      </c>
      <c r="H1559" t="s">
        <v>13796</v>
      </c>
      <c r="I1559" t="s">
        <v>1576</v>
      </c>
      <c r="J1559" t="s">
        <v>3531</v>
      </c>
    </row>
    <row r="1560" spans="1:10" x14ac:dyDescent="0.35">
      <c r="A1560" t="s">
        <v>0</v>
      </c>
      <c r="B1560">
        <v>74</v>
      </c>
      <c r="C1560">
        <v>253</v>
      </c>
      <c r="D1560">
        <v>100</v>
      </c>
      <c r="E1560" t="s">
        <v>1</v>
      </c>
      <c r="F1560">
        <v>0</v>
      </c>
      <c r="G1560">
        <v>0</v>
      </c>
      <c r="H1560" t="s">
        <v>13796</v>
      </c>
      <c r="I1560" t="s">
        <v>1577</v>
      </c>
      <c r="J1560" t="s">
        <v>3531</v>
      </c>
    </row>
    <row r="1561" spans="1:10" x14ac:dyDescent="0.35">
      <c r="A1561" t="s">
        <v>0</v>
      </c>
      <c r="B1561">
        <v>74</v>
      </c>
      <c r="C1561">
        <v>253</v>
      </c>
      <c r="D1561">
        <v>100</v>
      </c>
      <c r="E1561" t="s">
        <v>1</v>
      </c>
      <c r="F1561">
        <v>0</v>
      </c>
      <c r="G1561">
        <v>0</v>
      </c>
      <c r="H1561" t="s">
        <v>13796</v>
      </c>
      <c r="I1561" t="s">
        <v>1580</v>
      </c>
      <c r="J1561" t="s">
        <v>3531</v>
      </c>
    </row>
    <row r="1562" spans="1:10" x14ac:dyDescent="0.35">
      <c r="A1562" t="s">
        <v>0</v>
      </c>
      <c r="B1562">
        <v>62</v>
      </c>
      <c r="C1562">
        <v>253</v>
      </c>
      <c r="D1562">
        <v>100</v>
      </c>
      <c r="E1562" t="s">
        <v>1</v>
      </c>
      <c r="F1562">
        <v>0</v>
      </c>
      <c r="G1562">
        <v>0</v>
      </c>
      <c r="H1562" t="s">
        <v>13796</v>
      </c>
      <c r="I1562" t="s">
        <v>1582</v>
      </c>
      <c r="J1562" t="s">
        <v>3515</v>
      </c>
    </row>
    <row r="1563" spans="1:10" x14ac:dyDescent="0.35">
      <c r="A1563" t="s">
        <v>0</v>
      </c>
      <c r="B1563">
        <v>62</v>
      </c>
      <c r="C1563">
        <v>253</v>
      </c>
      <c r="D1563">
        <v>100</v>
      </c>
      <c r="E1563" t="s">
        <v>1</v>
      </c>
      <c r="F1563">
        <v>0</v>
      </c>
      <c r="G1563">
        <v>0</v>
      </c>
      <c r="H1563" t="s">
        <v>13796</v>
      </c>
      <c r="I1563" t="s">
        <v>1581</v>
      </c>
      <c r="J1563" t="s">
        <v>3515</v>
      </c>
    </row>
    <row r="1564" spans="1:10" x14ac:dyDescent="0.35">
      <c r="A1564" t="s">
        <v>0</v>
      </c>
      <c r="B1564">
        <v>74</v>
      </c>
      <c r="C1564">
        <v>253</v>
      </c>
      <c r="D1564">
        <v>100</v>
      </c>
      <c r="E1564" t="s">
        <v>1</v>
      </c>
      <c r="F1564">
        <v>0</v>
      </c>
      <c r="G1564">
        <v>0</v>
      </c>
      <c r="H1564" t="s">
        <v>13796</v>
      </c>
      <c r="I1564" t="s">
        <v>1579</v>
      </c>
      <c r="J1564" t="s">
        <v>3531</v>
      </c>
    </row>
    <row r="1565" spans="1:10" x14ac:dyDescent="0.35">
      <c r="A1565" t="s">
        <v>0</v>
      </c>
      <c r="B1565">
        <v>62</v>
      </c>
      <c r="C1565">
        <v>253</v>
      </c>
      <c r="D1565">
        <v>100</v>
      </c>
      <c r="E1565" t="s">
        <v>1</v>
      </c>
      <c r="F1565">
        <v>0</v>
      </c>
      <c r="G1565">
        <v>0</v>
      </c>
      <c r="H1565" t="s">
        <v>13796</v>
      </c>
      <c r="I1565" t="s">
        <v>1583</v>
      </c>
      <c r="J1565" t="s">
        <v>3515</v>
      </c>
    </row>
    <row r="1566" spans="1:10" x14ac:dyDescent="0.35">
      <c r="A1566" t="s">
        <v>0</v>
      </c>
      <c r="B1566">
        <v>62</v>
      </c>
      <c r="C1566">
        <v>253</v>
      </c>
      <c r="D1566">
        <v>100</v>
      </c>
      <c r="E1566" t="s">
        <v>1</v>
      </c>
      <c r="F1566">
        <v>0</v>
      </c>
      <c r="G1566">
        <v>0</v>
      </c>
      <c r="H1566" t="s">
        <v>13796</v>
      </c>
      <c r="I1566" t="s">
        <v>1584</v>
      </c>
      <c r="J1566" t="s">
        <v>3515</v>
      </c>
    </row>
    <row r="1567" spans="1:10" x14ac:dyDescent="0.35">
      <c r="A1567" t="s">
        <v>0</v>
      </c>
      <c r="B1567">
        <v>62</v>
      </c>
      <c r="C1567">
        <v>253</v>
      </c>
      <c r="D1567">
        <v>100</v>
      </c>
      <c r="E1567" t="s">
        <v>1</v>
      </c>
      <c r="F1567">
        <v>0</v>
      </c>
      <c r="G1567">
        <v>0</v>
      </c>
      <c r="H1567" t="s">
        <v>13796</v>
      </c>
      <c r="I1567" t="s">
        <v>1585</v>
      </c>
      <c r="J1567" t="s">
        <v>3515</v>
      </c>
    </row>
    <row r="1568" spans="1:10" x14ac:dyDescent="0.35">
      <c r="A1568" t="s">
        <v>0</v>
      </c>
      <c r="B1568">
        <v>62</v>
      </c>
      <c r="C1568">
        <v>253</v>
      </c>
      <c r="D1568">
        <v>100</v>
      </c>
      <c r="E1568" t="s">
        <v>1</v>
      </c>
      <c r="F1568">
        <v>0</v>
      </c>
      <c r="G1568">
        <v>0</v>
      </c>
      <c r="H1568" t="s">
        <v>13796</v>
      </c>
      <c r="I1568" t="s">
        <v>1586</v>
      </c>
      <c r="J1568" t="s">
        <v>3515</v>
      </c>
    </row>
    <row r="1569" spans="1:10" x14ac:dyDescent="0.35">
      <c r="A1569" t="s">
        <v>0</v>
      </c>
      <c r="B1569">
        <v>62</v>
      </c>
      <c r="C1569">
        <v>253</v>
      </c>
      <c r="D1569">
        <v>100</v>
      </c>
      <c r="E1569" t="s">
        <v>1</v>
      </c>
      <c r="F1569">
        <v>0</v>
      </c>
      <c r="G1569">
        <v>0</v>
      </c>
      <c r="H1569" t="s">
        <v>13796</v>
      </c>
      <c r="I1569" t="s">
        <v>1587</v>
      </c>
      <c r="J1569" t="s">
        <v>3515</v>
      </c>
    </row>
    <row r="1570" spans="1:10" x14ac:dyDescent="0.35">
      <c r="A1570" t="s">
        <v>0</v>
      </c>
      <c r="B1570">
        <v>62</v>
      </c>
      <c r="C1570">
        <v>253</v>
      </c>
      <c r="D1570">
        <v>100</v>
      </c>
      <c r="E1570" t="s">
        <v>1</v>
      </c>
      <c r="F1570">
        <v>0</v>
      </c>
      <c r="G1570">
        <v>0</v>
      </c>
      <c r="H1570" t="s">
        <v>13796</v>
      </c>
      <c r="I1570" t="s">
        <v>1588</v>
      </c>
      <c r="J1570" t="s">
        <v>3515</v>
      </c>
    </row>
    <row r="1571" spans="1:10" x14ac:dyDescent="0.35">
      <c r="A1571" t="s">
        <v>0</v>
      </c>
      <c r="B1571">
        <v>62</v>
      </c>
      <c r="C1571">
        <v>253</v>
      </c>
      <c r="D1571">
        <v>100</v>
      </c>
      <c r="E1571" t="s">
        <v>1</v>
      </c>
      <c r="F1571">
        <v>0</v>
      </c>
      <c r="G1571">
        <v>0</v>
      </c>
      <c r="H1571" t="s">
        <v>13796</v>
      </c>
      <c r="I1571" t="s">
        <v>1589</v>
      </c>
      <c r="J1571" t="s">
        <v>3515</v>
      </c>
    </row>
    <row r="1572" spans="1:10" x14ac:dyDescent="0.35">
      <c r="A1572" t="s">
        <v>0</v>
      </c>
      <c r="B1572">
        <v>62</v>
      </c>
      <c r="C1572">
        <v>253</v>
      </c>
      <c r="D1572">
        <v>100</v>
      </c>
      <c r="E1572" t="s">
        <v>1</v>
      </c>
      <c r="F1572">
        <v>0</v>
      </c>
      <c r="G1572">
        <v>0</v>
      </c>
      <c r="H1572" t="s">
        <v>13796</v>
      </c>
      <c r="I1572" t="s">
        <v>1590</v>
      </c>
      <c r="J1572" t="s">
        <v>3515</v>
      </c>
    </row>
    <row r="1573" spans="1:10" x14ac:dyDescent="0.35">
      <c r="A1573" t="s">
        <v>0</v>
      </c>
      <c r="B1573">
        <v>62</v>
      </c>
      <c r="C1573">
        <v>253</v>
      </c>
      <c r="D1573">
        <v>100</v>
      </c>
      <c r="E1573" t="s">
        <v>1</v>
      </c>
      <c r="F1573">
        <v>0</v>
      </c>
      <c r="G1573">
        <v>0</v>
      </c>
      <c r="H1573" t="s">
        <v>13796</v>
      </c>
      <c r="I1573" t="s">
        <v>1591</v>
      </c>
      <c r="J1573" t="s">
        <v>3515</v>
      </c>
    </row>
    <row r="1574" spans="1:10" x14ac:dyDescent="0.35">
      <c r="A1574" t="s">
        <v>0</v>
      </c>
      <c r="B1574">
        <v>62</v>
      </c>
      <c r="C1574">
        <v>253</v>
      </c>
      <c r="D1574">
        <v>100</v>
      </c>
      <c r="E1574" t="s">
        <v>1</v>
      </c>
      <c r="F1574">
        <v>0</v>
      </c>
      <c r="G1574">
        <v>0</v>
      </c>
      <c r="H1574" t="s">
        <v>13796</v>
      </c>
      <c r="I1574" t="s">
        <v>1592</v>
      </c>
      <c r="J1574" t="s">
        <v>3515</v>
      </c>
    </row>
    <row r="1575" spans="1:10" x14ac:dyDescent="0.35">
      <c r="A1575" t="s">
        <v>0</v>
      </c>
      <c r="B1575">
        <v>62</v>
      </c>
      <c r="C1575">
        <v>253</v>
      </c>
      <c r="D1575">
        <v>100</v>
      </c>
      <c r="E1575" t="s">
        <v>1</v>
      </c>
      <c r="F1575">
        <v>0</v>
      </c>
      <c r="G1575">
        <v>0</v>
      </c>
      <c r="H1575" t="s">
        <v>13796</v>
      </c>
      <c r="I1575" t="s">
        <v>1593</v>
      </c>
      <c r="J1575" t="s">
        <v>3515</v>
      </c>
    </row>
    <row r="1576" spans="1:10" x14ac:dyDescent="0.35">
      <c r="A1576" t="s">
        <v>0</v>
      </c>
      <c r="B1576">
        <v>62</v>
      </c>
      <c r="C1576">
        <v>253</v>
      </c>
      <c r="D1576">
        <v>100</v>
      </c>
      <c r="E1576" t="s">
        <v>1</v>
      </c>
      <c r="F1576">
        <v>0</v>
      </c>
      <c r="G1576">
        <v>0</v>
      </c>
      <c r="H1576" t="s">
        <v>13796</v>
      </c>
      <c r="I1576" t="s">
        <v>1595</v>
      </c>
      <c r="J1576" t="s">
        <v>3515</v>
      </c>
    </row>
    <row r="1577" spans="1:10" x14ac:dyDescent="0.35">
      <c r="A1577" t="s">
        <v>0</v>
      </c>
      <c r="B1577">
        <v>62</v>
      </c>
      <c r="C1577">
        <v>253</v>
      </c>
      <c r="D1577">
        <v>100</v>
      </c>
      <c r="E1577" t="s">
        <v>1</v>
      </c>
      <c r="F1577">
        <v>0</v>
      </c>
      <c r="G1577">
        <v>0</v>
      </c>
      <c r="H1577" t="s">
        <v>13796</v>
      </c>
      <c r="I1577" t="s">
        <v>1594</v>
      </c>
      <c r="J1577" t="s">
        <v>3515</v>
      </c>
    </row>
    <row r="1578" spans="1:10" x14ac:dyDescent="0.35">
      <c r="A1578" t="s">
        <v>0</v>
      </c>
      <c r="B1578">
        <v>62</v>
      </c>
      <c r="C1578">
        <v>253</v>
      </c>
      <c r="D1578">
        <v>100</v>
      </c>
      <c r="E1578" t="s">
        <v>1</v>
      </c>
      <c r="F1578">
        <v>0</v>
      </c>
      <c r="G1578">
        <v>0</v>
      </c>
      <c r="H1578" t="s">
        <v>13796</v>
      </c>
      <c r="I1578" t="s">
        <v>1596</v>
      </c>
      <c r="J1578" t="s">
        <v>3515</v>
      </c>
    </row>
    <row r="1579" spans="1:10" x14ac:dyDescent="0.35">
      <c r="A1579" t="s">
        <v>0</v>
      </c>
      <c r="B1579">
        <v>62</v>
      </c>
      <c r="C1579">
        <v>253</v>
      </c>
      <c r="D1579">
        <v>100</v>
      </c>
      <c r="E1579" t="s">
        <v>1</v>
      </c>
      <c r="F1579">
        <v>0</v>
      </c>
      <c r="G1579">
        <v>0</v>
      </c>
      <c r="H1579" t="s">
        <v>13796</v>
      </c>
      <c r="I1579" t="s">
        <v>1597</v>
      </c>
      <c r="J1579" t="s">
        <v>3515</v>
      </c>
    </row>
    <row r="1580" spans="1:10" x14ac:dyDescent="0.35">
      <c r="A1580" t="s">
        <v>0</v>
      </c>
      <c r="B1580">
        <v>62</v>
      </c>
      <c r="C1580">
        <v>253</v>
      </c>
      <c r="D1580">
        <v>100</v>
      </c>
      <c r="E1580" t="s">
        <v>1</v>
      </c>
      <c r="F1580">
        <v>0</v>
      </c>
      <c r="G1580">
        <v>0</v>
      </c>
      <c r="H1580" t="s">
        <v>13796</v>
      </c>
      <c r="I1580" t="s">
        <v>1598</v>
      </c>
      <c r="J1580" t="s">
        <v>3515</v>
      </c>
    </row>
    <row r="1581" spans="1:10" x14ac:dyDescent="0.35">
      <c r="A1581" t="s">
        <v>0</v>
      </c>
      <c r="B1581">
        <v>62</v>
      </c>
      <c r="C1581">
        <v>253</v>
      </c>
      <c r="D1581">
        <v>100</v>
      </c>
      <c r="E1581" t="s">
        <v>1</v>
      </c>
      <c r="F1581">
        <v>0</v>
      </c>
      <c r="G1581">
        <v>0</v>
      </c>
      <c r="H1581" t="s">
        <v>13796</v>
      </c>
      <c r="I1581" t="s">
        <v>1599</v>
      </c>
      <c r="J1581" t="s">
        <v>3515</v>
      </c>
    </row>
    <row r="1582" spans="1:10" x14ac:dyDescent="0.35">
      <c r="A1582" t="s">
        <v>0</v>
      </c>
      <c r="B1582">
        <v>62</v>
      </c>
      <c r="C1582">
        <v>253</v>
      </c>
      <c r="D1582">
        <v>100</v>
      </c>
      <c r="E1582" t="s">
        <v>1</v>
      </c>
      <c r="F1582">
        <v>0</v>
      </c>
      <c r="G1582">
        <v>0</v>
      </c>
      <c r="H1582" t="s">
        <v>13796</v>
      </c>
      <c r="I1582" t="s">
        <v>1600</v>
      </c>
      <c r="J1582" t="s">
        <v>3515</v>
      </c>
    </row>
    <row r="1583" spans="1:10" x14ac:dyDescent="0.35">
      <c r="A1583" t="s">
        <v>0</v>
      </c>
      <c r="B1583">
        <v>62</v>
      </c>
      <c r="C1583">
        <v>253</v>
      </c>
      <c r="D1583">
        <v>100</v>
      </c>
      <c r="E1583" t="s">
        <v>1</v>
      </c>
      <c r="F1583">
        <v>0</v>
      </c>
      <c r="G1583">
        <v>0</v>
      </c>
      <c r="H1583" t="s">
        <v>13796</v>
      </c>
      <c r="I1583" t="s">
        <v>1601</v>
      </c>
      <c r="J1583" t="s">
        <v>3515</v>
      </c>
    </row>
    <row r="1584" spans="1:10" x14ac:dyDescent="0.35">
      <c r="A1584" t="s">
        <v>0</v>
      </c>
      <c r="B1584">
        <v>62</v>
      </c>
      <c r="C1584">
        <v>253</v>
      </c>
      <c r="D1584">
        <v>100</v>
      </c>
      <c r="E1584" t="s">
        <v>1</v>
      </c>
      <c r="F1584">
        <v>0</v>
      </c>
      <c r="G1584">
        <v>0</v>
      </c>
      <c r="H1584" t="s">
        <v>13796</v>
      </c>
      <c r="I1584" t="s">
        <v>1602</v>
      </c>
      <c r="J1584" t="s">
        <v>3515</v>
      </c>
    </row>
    <row r="1585" spans="1:10" x14ac:dyDescent="0.35">
      <c r="A1585" t="s">
        <v>0</v>
      </c>
      <c r="B1585">
        <v>62</v>
      </c>
      <c r="C1585">
        <v>253</v>
      </c>
      <c r="D1585">
        <v>100</v>
      </c>
      <c r="E1585" t="s">
        <v>1</v>
      </c>
      <c r="F1585">
        <v>0</v>
      </c>
      <c r="G1585">
        <v>0</v>
      </c>
      <c r="H1585" t="s">
        <v>13796</v>
      </c>
      <c r="I1585" t="s">
        <v>1603</v>
      </c>
      <c r="J1585" t="s">
        <v>3515</v>
      </c>
    </row>
    <row r="1586" spans="1:10" x14ac:dyDescent="0.35">
      <c r="A1586" t="s">
        <v>0</v>
      </c>
      <c r="B1586">
        <v>62</v>
      </c>
      <c r="C1586">
        <v>253</v>
      </c>
      <c r="D1586">
        <v>100</v>
      </c>
      <c r="E1586" t="s">
        <v>1</v>
      </c>
      <c r="F1586">
        <v>0</v>
      </c>
      <c r="G1586">
        <v>0</v>
      </c>
      <c r="H1586" t="s">
        <v>13796</v>
      </c>
      <c r="I1586" t="s">
        <v>1606</v>
      </c>
      <c r="J1586" t="s">
        <v>3515</v>
      </c>
    </row>
    <row r="1587" spans="1:10" x14ac:dyDescent="0.35">
      <c r="A1587" t="s">
        <v>0</v>
      </c>
      <c r="B1587">
        <v>62</v>
      </c>
      <c r="C1587">
        <v>253</v>
      </c>
      <c r="D1587">
        <v>100</v>
      </c>
      <c r="E1587" t="s">
        <v>1</v>
      </c>
      <c r="F1587">
        <v>0</v>
      </c>
      <c r="G1587">
        <v>0</v>
      </c>
      <c r="H1587" t="s">
        <v>13796</v>
      </c>
      <c r="I1587" t="s">
        <v>1604</v>
      </c>
      <c r="J1587" t="s">
        <v>3515</v>
      </c>
    </row>
    <row r="1588" spans="1:10" x14ac:dyDescent="0.35">
      <c r="A1588" t="s">
        <v>0</v>
      </c>
      <c r="B1588">
        <v>62</v>
      </c>
      <c r="C1588">
        <v>253</v>
      </c>
      <c r="D1588">
        <v>100</v>
      </c>
      <c r="E1588" t="s">
        <v>1</v>
      </c>
      <c r="F1588">
        <v>0</v>
      </c>
      <c r="G1588">
        <v>0</v>
      </c>
      <c r="H1588" t="s">
        <v>13796</v>
      </c>
      <c r="I1588" t="s">
        <v>1605</v>
      </c>
      <c r="J1588" t="s">
        <v>3515</v>
      </c>
    </row>
    <row r="1589" spans="1:10" x14ac:dyDescent="0.35">
      <c r="A1589" t="s">
        <v>0</v>
      </c>
      <c r="B1589">
        <v>62</v>
      </c>
      <c r="C1589">
        <v>253</v>
      </c>
      <c r="D1589">
        <v>100</v>
      </c>
      <c r="E1589" t="s">
        <v>1</v>
      </c>
      <c r="F1589">
        <v>0</v>
      </c>
      <c r="G1589">
        <v>0</v>
      </c>
      <c r="H1589" t="s">
        <v>13796</v>
      </c>
      <c r="I1589" t="s">
        <v>1607</v>
      </c>
      <c r="J1589" t="s">
        <v>3515</v>
      </c>
    </row>
    <row r="1590" spans="1:10" x14ac:dyDescent="0.35">
      <c r="A1590" t="s">
        <v>0</v>
      </c>
      <c r="B1590">
        <v>62</v>
      </c>
      <c r="C1590">
        <v>253</v>
      </c>
      <c r="D1590">
        <v>100</v>
      </c>
      <c r="E1590" t="s">
        <v>1</v>
      </c>
      <c r="F1590">
        <v>0</v>
      </c>
      <c r="G1590">
        <v>0</v>
      </c>
      <c r="H1590" t="s">
        <v>13796</v>
      </c>
      <c r="I1590" t="s">
        <v>1608</v>
      </c>
      <c r="J1590" t="s">
        <v>3515</v>
      </c>
    </row>
    <row r="1591" spans="1:10" x14ac:dyDescent="0.35">
      <c r="A1591" t="s">
        <v>0</v>
      </c>
      <c r="B1591">
        <v>62</v>
      </c>
      <c r="C1591">
        <v>253</v>
      </c>
      <c r="D1591">
        <v>100</v>
      </c>
      <c r="E1591" t="s">
        <v>1</v>
      </c>
      <c r="F1591">
        <v>0</v>
      </c>
      <c r="G1591">
        <v>0</v>
      </c>
      <c r="H1591" t="s">
        <v>13796</v>
      </c>
      <c r="I1591" t="s">
        <v>1610</v>
      </c>
      <c r="J1591" t="s">
        <v>3515</v>
      </c>
    </row>
    <row r="1592" spans="1:10" x14ac:dyDescent="0.35">
      <c r="A1592" t="s">
        <v>0</v>
      </c>
      <c r="B1592">
        <v>62</v>
      </c>
      <c r="C1592">
        <v>253</v>
      </c>
      <c r="D1592">
        <v>100</v>
      </c>
      <c r="E1592" t="s">
        <v>1</v>
      </c>
      <c r="F1592">
        <v>0</v>
      </c>
      <c r="G1592">
        <v>0</v>
      </c>
      <c r="H1592" t="s">
        <v>13796</v>
      </c>
      <c r="I1592" t="s">
        <v>1611</v>
      </c>
      <c r="J1592" t="s">
        <v>3515</v>
      </c>
    </row>
    <row r="1593" spans="1:10" x14ac:dyDescent="0.35">
      <c r="A1593" t="s">
        <v>0</v>
      </c>
      <c r="B1593">
        <v>62</v>
      </c>
      <c r="C1593">
        <v>253</v>
      </c>
      <c r="D1593">
        <v>100</v>
      </c>
      <c r="E1593" t="s">
        <v>1</v>
      </c>
      <c r="F1593">
        <v>0</v>
      </c>
      <c r="G1593">
        <v>0</v>
      </c>
      <c r="H1593" t="s">
        <v>13796</v>
      </c>
      <c r="I1593" t="s">
        <v>1612</v>
      </c>
      <c r="J1593" t="s">
        <v>3515</v>
      </c>
    </row>
    <row r="1594" spans="1:10" x14ac:dyDescent="0.35">
      <c r="A1594" t="s">
        <v>0</v>
      </c>
      <c r="B1594">
        <v>62</v>
      </c>
      <c r="C1594">
        <v>253</v>
      </c>
      <c r="D1594">
        <v>100</v>
      </c>
      <c r="E1594" t="s">
        <v>1</v>
      </c>
      <c r="F1594">
        <v>0</v>
      </c>
      <c r="G1594">
        <v>0</v>
      </c>
      <c r="H1594" t="s">
        <v>13796</v>
      </c>
      <c r="I1594" t="s">
        <v>1613</v>
      </c>
      <c r="J1594" t="s">
        <v>3515</v>
      </c>
    </row>
    <row r="1595" spans="1:10" x14ac:dyDescent="0.35">
      <c r="A1595" t="s">
        <v>0</v>
      </c>
      <c r="B1595">
        <v>81</v>
      </c>
      <c r="C1595">
        <v>253</v>
      </c>
      <c r="D1595">
        <v>99.6</v>
      </c>
      <c r="E1595" t="s">
        <v>1</v>
      </c>
      <c r="F1595">
        <v>0</v>
      </c>
      <c r="G1595">
        <v>0</v>
      </c>
      <c r="H1595" t="s">
        <v>13796</v>
      </c>
      <c r="I1595" t="s">
        <v>1616</v>
      </c>
      <c r="J1595" t="s">
        <v>3537</v>
      </c>
    </row>
    <row r="1596" spans="1:10" x14ac:dyDescent="0.35">
      <c r="A1596" t="s">
        <v>0</v>
      </c>
      <c r="B1596">
        <v>81</v>
      </c>
      <c r="C1596">
        <v>253</v>
      </c>
      <c r="D1596">
        <v>99.6</v>
      </c>
      <c r="E1596" t="s">
        <v>1</v>
      </c>
      <c r="F1596">
        <v>0</v>
      </c>
      <c r="G1596">
        <v>0</v>
      </c>
      <c r="H1596" t="s">
        <v>13796</v>
      </c>
      <c r="I1596" t="s">
        <v>1615</v>
      </c>
      <c r="J1596" t="s">
        <v>3537</v>
      </c>
    </row>
    <row r="1597" spans="1:10" x14ac:dyDescent="0.35">
      <c r="A1597" t="s">
        <v>0</v>
      </c>
      <c r="B1597">
        <v>81</v>
      </c>
      <c r="C1597">
        <v>253</v>
      </c>
      <c r="D1597">
        <v>99.6</v>
      </c>
      <c r="E1597" t="s">
        <v>1</v>
      </c>
      <c r="F1597">
        <v>0</v>
      </c>
      <c r="G1597">
        <v>0</v>
      </c>
      <c r="H1597" t="s">
        <v>13796</v>
      </c>
      <c r="I1597" t="s">
        <v>1618</v>
      </c>
      <c r="J1597" t="s">
        <v>3537</v>
      </c>
    </row>
    <row r="1598" spans="1:10" x14ac:dyDescent="0.35">
      <c r="A1598" t="s">
        <v>0</v>
      </c>
      <c r="B1598">
        <v>81</v>
      </c>
      <c r="C1598">
        <v>253</v>
      </c>
      <c r="D1598">
        <v>99.6</v>
      </c>
      <c r="E1598" t="s">
        <v>1</v>
      </c>
      <c r="F1598">
        <v>0</v>
      </c>
      <c r="G1598">
        <v>0</v>
      </c>
      <c r="H1598" t="s">
        <v>13796</v>
      </c>
      <c r="I1598" t="s">
        <v>1620</v>
      </c>
      <c r="J1598" t="s">
        <v>3537</v>
      </c>
    </row>
    <row r="1599" spans="1:10" x14ac:dyDescent="0.35">
      <c r="A1599" t="s">
        <v>0</v>
      </c>
      <c r="B1599">
        <v>81</v>
      </c>
      <c r="C1599">
        <v>253</v>
      </c>
      <c r="D1599">
        <v>99.6</v>
      </c>
      <c r="E1599" t="s">
        <v>1</v>
      </c>
      <c r="F1599">
        <v>0</v>
      </c>
      <c r="G1599">
        <v>0</v>
      </c>
      <c r="H1599" t="s">
        <v>13796</v>
      </c>
      <c r="I1599" t="s">
        <v>1617</v>
      </c>
      <c r="J1599" t="s">
        <v>3537</v>
      </c>
    </row>
    <row r="1600" spans="1:10" x14ac:dyDescent="0.35">
      <c r="A1600" t="s">
        <v>0</v>
      </c>
      <c r="B1600">
        <v>81</v>
      </c>
      <c r="C1600">
        <v>253</v>
      </c>
      <c r="D1600">
        <v>99.6</v>
      </c>
      <c r="E1600" t="s">
        <v>1</v>
      </c>
      <c r="F1600">
        <v>0</v>
      </c>
      <c r="G1600">
        <v>0</v>
      </c>
      <c r="H1600" t="s">
        <v>13796</v>
      </c>
      <c r="I1600" t="s">
        <v>1614</v>
      </c>
      <c r="J1600" t="s">
        <v>3537</v>
      </c>
    </row>
    <row r="1601" spans="1:10" x14ac:dyDescent="0.35">
      <c r="A1601" t="s">
        <v>0</v>
      </c>
      <c r="B1601">
        <v>81</v>
      </c>
      <c r="C1601">
        <v>253</v>
      </c>
      <c r="D1601">
        <v>99.6</v>
      </c>
      <c r="E1601" t="s">
        <v>1</v>
      </c>
      <c r="F1601">
        <v>0</v>
      </c>
      <c r="G1601">
        <v>0</v>
      </c>
      <c r="H1601" t="s">
        <v>13796</v>
      </c>
      <c r="I1601" t="s">
        <v>1621</v>
      </c>
      <c r="J1601" t="s">
        <v>3537</v>
      </c>
    </row>
    <row r="1602" spans="1:10" x14ac:dyDescent="0.35">
      <c r="A1602" t="s">
        <v>0</v>
      </c>
      <c r="B1602">
        <v>81</v>
      </c>
      <c r="C1602">
        <v>253</v>
      </c>
      <c r="D1602">
        <v>99.6</v>
      </c>
      <c r="E1602" t="s">
        <v>1</v>
      </c>
      <c r="F1602">
        <v>0</v>
      </c>
      <c r="G1602">
        <v>0</v>
      </c>
      <c r="H1602" t="s">
        <v>13796</v>
      </c>
      <c r="I1602" t="s">
        <v>1622</v>
      </c>
      <c r="J1602" t="s">
        <v>3537</v>
      </c>
    </row>
    <row r="1603" spans="1:10" x14ac:dyDescent="0.35">
      <c r="A1603" t="s">
        <v>0</v>
      </c>
      <c r="B1603">
        <v>81</v>
      </c>
      <c r="C1603">
        <v>253</v>
      </c>
      <c r="D1603">
        <v>99.6</v>
      </c>
      <c r="E1603" t="s">
        <v>1</v>
      </c>
      <c r="F1603">
        <v>0</v>
      </c>
      <c r="G1603">
        <v>0</v>
      </c>
      <c r="H1603" t="s">
        <v>13796</v>
      </c>
      <c r="I1603" t="s">
        <v>1625</v>
      </c>
      <c r="J1603" t="s">
        <v>3537</v>
      </c>
    </row>
    <row r="1604" spans="1:10" x14ac:dyDescent="0.35">
      <c r="A1604" t="s">
        <v>0</v>
      </c>
      <c r="B1604">
        <v>81</v>
      </c>
      <c r="C1604">
        <v>253</v>
      </c>
      <c r="D1604">
        <v>99.6</v>
      </c>
      <c r="E1604" t="s">
        <v>1</v>
      </c>
      <c r="F1604">
        <v>0</v>
      </c>
      <c r="G1604">
        <v>0</v>
      </c>
      <c r="H1604" t="s">
        <v>13796</v>
      </c>
      <c r="I1604" t="s">
        <v>1624</v>
      </c>
      <c r="J1604" t="s">
        <v>3537</v>
      </c>
    </row>
    <row r="1605" spans="1:10" x14ac:dyDescent="0.35">
      <c r="A1605" t="s">
        <v>0</v>
      </c>
      <c r="B1605">
        <v>81</v>
      </c>
      <c r="C1605">
        <v>253</v>
      </c>
      <c r="D1605">
        <v>99.6</v>
      </c>
      <c r="E1605" t="s">
        <v>1</v>
      </c>
      <c r="F1605">
        <v>0</v>
      </c>
      <c r="G1605">
        <v>0</v>
      </c>
      <c r="H1605" t="s">
        <v>13796</v>
      </c>
      <c r="I1605" t="s">
        <v>1623</v>
      </c>
      <c r="J1605" t="s">
        <v>3537</v>
      </c>
    </row>
    <row r="1606" spans="1:10" x14ac:dyDescent="0.35">
      <c r="A1606" t="s">
        <v>0</v>
      </c>
      <c r="B1606">
        <v>81</v>
      </c>
      <c r="C1606">
        <v>253</v>
      </c>
      <c r="D1606">
        <v>99.6</v>
      </c>
      <c r="E1606" t="s">
        <v>1</v>
      </c>
      <c r="F1606">
        <v>0</v>
      </c>
      <c r="G1606">
        <v>0</v>
      </c>
      <c r="H1606" t="s">
        <v>13796</v>
      </c>
      <c r="I1606" t="s">
        <v>1627</v>
      </c>
      <c r="J1606" t="s">
        <v>3537</v>
      </c>
    </row>
    <row r="1607" spans="1:10" x14ac:dyDescent="0.35">
      <c r="A1607" t="s">
        <v>0</v>
      </c>
      <c r="B1607">
        <v>81</v>
      </c>
      <c r="C1607">
        <v>253</v>
      </c>
      <c r="D1607">
        <v>99.6</v>
      </c>
      <c r="E1607" t="s">
        <v>1</v>
      </c>
      <c r="F1607">
        <v>0</v>
      </c>
      <c r="G1607">
        <v>0</v>
      </c>
      <c r="H1607" t="s">
        <v>13796</v>
      </c>
      <c r="I1607" t="s">
        <v>1626</v>
      </c>
      <c r="J1607" t="s">
        <v>3537</v>
      </c>
    </row>
    <row r="1608" spans="1:10" x14ac:dyDescent="0.35">
      <c r="A1608" t="s">
        <v>0</v>
      </c>
      <c r="B1608">
        <v>81</v>
      </c>
      <c r="C1608">
        <v>253</v>
      </c>
      <c r="D1608">
        <v>99.6</v>
      </c>
      <c r="E1608" t="s">
        <v>1</v>
      </c>
      <c r="F1608">
        <v>0</v>
      </c>
      <c r="G1608">
        <v>0</v>
      </c>
      <c r="H1608" t="s">
        <v>13796</v>
      </c>
      <c r="I1608" t="s">
        <v>1628</v>
      </c>
      <c r="J1608" t="s">
        <v>3537</v>
      </c>
    </row>
    <row r="1609" spans="1:10" x14ac:dyDescent="0.35">
      <c r="A1609" t="s">
        <v>0</v>
      </c>
      <c r="B1609">
        <v>81</v>
      </c>
      <c r="C1609">
        <v>253</v>
      </c>
      <c r="D1609">
        <v>99.6</v>
      </c>
      <c r="E1609" t="s">
        <v>1</v>
      </c>
      <c r="F1609">
        <v>0</v>
      </c>
      <c r="G1609">
        <v>0</v>
      </c>
      <c r="H1609" t="s">
        <v>13796</v>
      </c>
      <c r="I1609" t="s">
        <v>1619</v>
      </c>
      <c r="J1609" t="s">
        <v>3537</v>
      </c>
    </row>
    <row r="1610" spans="1:10" x14ac:dyDescent="0.35">
      <c r="A1610" t="s">
        <v>0</v>
      </c>
      <c r="B1610">
        <v>81</v>
      </c>
      <c r="C1610">
        <v>253</v>
      </c>
      <c r="D1610">
        <v>99.6</v>
      </c>
      <c r="E1610" t="s">
        <v>1</v>
      </c>
      <c r="F1610">
        <v>0</v>
      </c>
      <c r="G1610">
        <v>0</v>
      </c>
      <c r="H1610" t="s">
        <v>13796</v>
      </c>
      <c r="I1610" t="s">
        <v>1629</v>
      </c>
      <c r="J1610" t="s">
        <v>3537</v>
      </c>
    </row>
    <row r="1611" spans="1:10" x14ac:dyDescent="0.35">
      <c r="A1611" t="s">
        <v>0</v>
      </c>
      <c r="B1611">
        <v>81</v>
      </c>
      <c r="C1611">
        <v>253</v>
      </c>
      <c r="D1611">
        <v>99.6</v>
      </c>
      <c r="E1611" t="s">
        <v>1</v>
      </c>
      <c r="F1611">
        <v>0</v>
      </c>
      <c r="G1611">
        <v>0</v>
      </c>
      <c r="H1611" t="s">
        <v>13796</v>
      </c>
      <c r="I1611" t="s">
        <v>1630</v>
      </c>
      <c r="J1611" t="s">
        <v>3537</v>
      </c>
    </row>
    <row r="1612" spans="1:10" x14ac:dyDescent="0.35">
      <c r="A1612" t="s">
        <v>0</v>
      </c>
      <c r="B1612">
        <v>81</v>
      </c>
      <c r="C1612">
        <v>253</v>
      </c>
      <c r="D1612">
        <v>99.6</v>
      </c>
      <c r="E1612" t="s">
        <v>1</v>
      </c>
      <c r="F1612">
        <v>0</v>
      </c>
      <c r="G1612">
        <v>0</v>
      </c>
      <c r="H1612" t="s">
        <v>13796</v>
      </c>
      <c r="I1612" t="s">
        <v>1631</v>
      </c>
      <c r="J1612" t="s">
        <v>3537</v>
      </c>
    </row>
    <row r="1613" spans="1:10" x14ac:dyDescent="0.35">
      <c r="A1613" t="s">
        <v>0</v>
      </c>
      <c r="B1613">
        <v>11</v>
      </c>
      <c r="C1613">
        <v>253</v>
      </c>
      <c r="D1613">
        <v>100</v>
      </c>
      <c r="E1613" t="s">
        <v>1</v>
      </c>
      <c r="F1613">
        <v>0</v>
      </c>
      <c r="G1613">
        <v>0</v>
      </c>
      <c r="H1613" t="s">
        <v>13796</v>
      </c>
      <c r="I1613" t="s">
        <v>1635</v>
      </c>
      <c r="J1613" t="s">
        <v>3462</v>
      </c>
    </row>
    <row r="1614" spans="1:10" x14ac:dyDescent="0.35">
      <c r="A1614" t="s">
        <v>0</v>
      </c>
      <c r="B1614">
        <v>81</v>
      </c>
      <c r="C1614">
        <v>253</v>
      </c>
      <c r="D1614">
        <v>99.6</v>
      </c>
      <c r="E1614" t="s">
        <v>1</v>
      </c>
      <c r="F1614">
        <v>0</v>
      </c>
      <c r="G1614">
        <v>0</v>
      </c>
      <c r="H1614" t="s">
        <v>13796</v>
      </c>
      <c r="I1614" t="s">
        <v>1632</v>
      </c>
      <c r="J1614" t="s">
        <v>3537</v>
      </c>
    </row>
    <row r="1615" spans="1:10" x14ac:dyDescent="0.35">
      <c r="A1615" t="s">
        <v>0</v>
      </c>
      <c r="B1615">
        <v>81</v>
      </c>
      <c r="C1615">
        <v>253</v>
      </c>
      <c r="D1615">
        <v>99.6</v>
      </c>
      <c r="E1615" t="s">
        <v>1</v>
      </c>
      <c r="F1615">
        <v>0</v>
      </c>
      <c r="G1615">
        <v>0</v>
      </c>
      <c r="H1615" t="s">
        <v>13796</v>
      </c>
      <c r="I1615" t="s">
        <v>1633</v>
      </c>
      <c r="J1615" t="s">
        <v>3537</v>
      </c>
    </row>
    <row r="1616" spans="1:10" x14ac:dyDescent="0.35">
      <c r="A1616" t="s">
        <v>0</v>
      </c>
      <c r="B1616">
        <v>81</v>
      </c>
      <c r="C1616">
        <v>253</v>
      </c>
      <c r="D1616">
        <v>99.6</v>
      </c>
      <c r="E1616" t="s">
        <v>1</v>
      </c>
      <c r="F1616">
        <v>0</v>
      </c>
      <c r="G1616">
        <v>0</v>
      </c>
      <c r="H1616" t="s">
        <v>13796</v>
      </c>
      <c r="I1616" t="s">
        <v>1634</v>
      </c>
      <c r="J1616" t="s">
        <v>3537</v>
      </c>
    </row>
    <row r="1617" spans="1:10" x14ac:dyDescent="0.35">
      <c r="A1617" t="s">
        <v>0</v>
      </c>
      <c r="B1617">
        <v>11</v>
      </c>
      <c r="C1617">
        <v>253</v>
      </c>
      <c r="D1617">
        <v>100</v>
      </c>
      <c r="E1617" t="s">
        <v>1</v>
      </c>
      <c r="F1617">
        <v>0</v>
      </c>
      <c r="G1617">
        <v>0</v>
      </c>
      <c r="H1617" t="s">
        <v>13796</v>
      </c>
      <c r="I1617" t="s">
        <v>1636</v>
      </c>
      <c r="J1617" t="s">
        <v>3462</v>
      </c>
    </row>
    <row r="1618" spans="1:10" x14ac:dyDescent="0.35">
      <c r="A1618" t="s">
        <v>0</v>
      </c>
      <c r="B1618">
        <v>11</v>
      </c>
      <c r="C1618">
        <v>253</v>
      </c>
      <c r="D1618">
        <v>100</v>
      </c>
      <c r="E1618" t="s">
        <v>1</v>
      </c>
      <c r="F1618">
        <v>0</v>
      </c>
      <c r="G1618">
        <v>0</v>
      </c>
      <c r="H1618" t="s">
        <v>13796</v>
      </c>
      <c r="I1618" t="s">
        <v>1638</v>
      </c>
      <c r="J1618" t="s">
        <v>3462</v>
      </c>
    </row>
    <row r="1619" spans="1:10" x14ac:dyDescent="0.35">
      <c r="A1619" t="s">
        <v>0</v>
      </c>
      <c r="B1619">
        <v>11</v>
      </c>
      <c r="C1619">
        <v>253</v>
      </c>
      <c r="D1619">
        <v>100</v>
      </c>
      <c r="E1619" t="s">
        <v>1</v>
      </c>
      <c r="F1619">
        <v>0</v>
      </c>
      <c r="G1619">
        <v>0</v>
      </c>
      <c r="H1619" t="s">
        <v>13796</v>
      </c>
      <c r="I1619" t="s">
        <v>1637</v>
      </c>
      <c r="J1619" t="s">
        <v>3462</v>
      </c>
    </row>
    <row r="1620" spans="1:10" x14ac:dyDescent="0.35">
      <c r="A1620" t="s">
        <v>0</v>
      </c>
      <c r="B1620">
        <v>11</v>
      </c>
      <c r="C1620">
        <v>253</v>
      </c>
      <c r="D1620">
        <v>100</v>
      </c>
      <c r="E1620" t="s">
        <v>1</v>
      </c>
      <c r="F1620">
        <v>0</v>
      </c>
      <c r="G1620">
        <v>0</v>
      </c>
      <c r="H1620" t="s">
        <v>13796</v>
      </c>
      <c r="I1620" t="s">
        <v>1639</v>
      </c>
      <c r="J1620" t="s">
        <v>3462</v>
      </c>
    </row>
    <row r="1621" spans="1:10" x14ac:dyDescent="0.35">
      <c r="A1621" t="s">
        <v>0</v>
      </c>
      <c r="B1621">
        <v>11</v>
      </c>
      <c r="C1621">
        <v>253</v>
      </c>
      <c r="D1621">
        <v>100</v>
      </c>
      <c r="E1621" t="s">
        <v>1</v>
      </c>
      <c r="F1621">
        <v>0</v>
      </c>
      <c r="G1621">
        <v>0</v>
      </c>
      <c r="H1621" t="s">
        <v>13796</v>
      </c>
      <c r="I1621" t="s">
        <v>1640</v>
      </c>
      <c r="J1621" t="s">
        <v>3462</v>
      </c>
    </row>
    <row r="1622" spans="1:10" x14ac:dyDescent="0.35">
      <c r="A1622" t="s">
        <v>0</v>
      </c>
      <c r="B1622">
        <v>11</v>
      </c>
      <c r="C1622">
        <v>253</v>
      </c>
      <c r="D1622">
        <v>100</v>
      </c>
      <c r="E1622" t="s">
        <v>1</v>
      </c>
      <c r="F1622">
        <v>0</v>
      </c>
      <c r="G1622">
        <v>0</v>
      </c>
      <c r="H1622" t="s">
        <v>13796</v>
      </c>
      <c r="I1622" t="s">
        <v>1641</v>
      </c>
      <c r="J1622" t="s">
        <v>3462</v>
      </c>
    </row>
    <row r="1623" spans="1:10" x14ac:dyDescent="0.35">
      <c r="A1623" t="s">
        <v>0</v>
      </c>
      <c r="B1623">
        <v>11</v>
      </c>
      <c r="C1623">
        <v>253</v>
      </c>
      <c r="D1623">
        <v>100</v>
      </c>
      <c r="E1623" t="s">
        <v>1</v>
      </c>
      <c r="F1623">
        <v>0</v>
      </c>
      <c r="G1623">
        <v>0</v>
      </c>
      <c r="H1623" t="s">
        <v>13796</v>
      </c>
      <c r="I1623" t="s">
        <v>1642</v>
      </c>
      <c r="J1623" t="s">
        <v>3462</v>
      </c>
    </row>
    <row r="1624" spans="1:10" x14ac:dyDescent="0.35">
      <c r="A1624" t="s">
        <v>0</v>
      </c>
      <c r="B1624">
        <v>11</v>
      </c>
      <c r="C1624">
        <v>253</v>
      </c>
      <c r="D1624">
        <v>100</v>
      </c>
      <c r="E1624" t="s">
        <v>1</v>
      </c>
      <c r="F1624">
        <v>0</v>
      </c>
      <c r="G1624">
        <v>0</v>
      </c>
      <c r="H1624" t="s">
        <v>13796</v>
      </c>
      <c r="I1624" t="s">
        <v>1643</v>
      </c>
      <c r="J1624" t="s">
        <v>3462</v>
      </c>
    </row>
    <row r="1625" spans="1:10" x14ac:dyDescent="0.35">
      <c r="A1625" t="s">
        <v>0</v>
      </c>
      <c r="B1625">
        <v>11</v>
      </c>
      <c r="C1625">
        <v>253</v>
      </c>
      <c r="D1625">
        <v>100</v>
      </c>
      <c r="E1625" t="s">
        <v>1</v>
      </c>
      <c r="F1625">
        <v>0</v>
      </c>
      <c r="G1625">
        <v>0</v>
      </c>
      <c r="H1625" t="s">
        <v>13796</v>
      </c>
      <c r="I1625" t="s">
        <v>1644</v>
      </c>
      <c r="J1625" t="s">
        <v>3462</v>
      </c>
    </row>
    <row r="1626" spans="1:10" x14ac:dyDescent="0.35">
      <c r="A1626" t="s">
        <v>0</v>
      </c>
      <c r="B1626">
        <v>11</v>
      </c>
      <c r="C1626">
        <v>253</v>
      </c>
      <c r="D1626">
        <v>100</v>
      </c>
      <c r="E1626" t="s">
        <v>1</v>
      </c>
      <c r="F1626">
        <v>0</v>
      </c>
      <c r="G1626">
        <v>0</v>
      </c>
      <c r="H1626" t="s">
        <v>13796</v>
      </c>
      <c r="I1626" t="s">
        <v>1646</v>
      </c>
      <c r="J1626" t="s">
        <v>3462</v>
      </c>
    </row>
    <row r="1627" spans="1:10" x14ac:dyDescent="0.35">
      <c r="A1627" t="s">
        <v>0</v>
      </c>
      <c r="B1627">
        <v>11</v>
      </c>
      <c r="C1627">
        <v>253</v>
      </c>
      <c r="D1627">
        <v>100</v>
      </c>
      <c r="E1627" t="s">
        <v>1</v>
      </c>
      <c r="F1627">
        <v>0</v>
      </c>
      <c r="G1627">
        <v>0</v>
      </c>
      <c r="H1627" t="s">
        <v>13796</v>
      </c>
      <c r="I1627" t="s">
        <v>1649</v>
      </c>
      <c r="J1627" t="s">
        <v>3462</v>
      </c>
    </row>
    <row r="1628" spans="1:10" x14ac:dyDescent="0.35">
      <c r="A1628" t="s">
        <v>0</v>
      </c>
      <c r="B1628">
        <v>11</v>
      </c>
      <c r="C1628">
        <v>253</v>
      </c>
      <c r="D1628">
        <v>100</v>
      </c>
      <c r="E1628" t="s">
        <v>1</v>
      </c>
      <c r="F1628">
        <v>0</v>
      </c>
      <c r="G1628">
        <v>0</v>
      </c>
      <c r="H1628" t="s">
        <v>13796</v>
      </c>
      <c r="I1628" t="s">
        <v>1648</v>
      </c>
      <c r="J1628" t="s">
        <v>3462</v>
      </c>
    </row>
    <row r="1629" spans="1:10" x14ac:dyDescent="0.35">
      <c r="A1629" t="s">
        <v>0</v>
      </c>
      <c r="B1629">
        <v>11</v>
      </c>
      <c r="C1629">
        <v>253</v>
      </c>
      <c r="D1629">
        <v>100</v>
      </c>
      <c r="E1629" t="s">
        <v>1</v>
      </c>
      <c r="F1629">
        <v>0</v>
      </c>
      <c r="G1629">
        <v>0</v>
      </c>
      <c r="H1629" t="s">
        <v>13796</v>
      </c>
      <c r="I1629" t="s">
        <v>1651</v>
      </c>
      <c r="J1629" t="s">
        <v>3462</v>
      </c>
    </row>
    <row r="1630" spans="1:10" x14ac:dyDescent="0.35">
      <c r="A1630" t="s">
        <v>0</v>
      </c>
      <c r="B1630">
        <v>11</v>
      </c>
      <c r="C1630">
        <v>253</v>
      </c>
      <c r="D1630">
        <v>100</v>
      </c>
      <c r="E1630" t="s">
        <v>1</v>
      </c>
      <c r="F1630">
        <v>0</v>
      </c>
      <c r="G1630">
        <v>0</v>
      </c>
      <c r="H1630" t="s">
        <v>13796</v>
      </c>
      <c r="I1630" t="s">
        <v>1650</v>
      </c>
      <c r="J1630" t="s">
        <v>3462</v>
      </c>
    </row>
    <row r="1631" spans="1:10" x14ac:dyDescent="0.35">
      <c r="A1631" t="s">
        <v>0</v>
      </c>
      <c r="B1631">
        <v>11</v>
      </c>
      <c r="C1631">
        <v>253</v>
      </c>
      <c r="D1631">
        <v>100</v>
      </c>
      <c r="E1631" t="s">
        <v>1</v>
      </c>
      <c r="F1631">
        <v>0</v>
      </c>
      <c r="G1631">
        <v>0</v>
      </c>
      <c r="H1631" t="s">
        <v>13796</v>
      </c>
      <c r="I1631" t="s">
        <v>1652</v>
      </c>
      <c r="J1631" t="s">
        <v>3462</v>
      </c>
    </row>
    <row r="1632" spans="1:10" x14ac:dyDescent="0.35">
      <c r="A1632" t="s">
        <v>0</v>
      </c>
      <c r="B1632">
        <v>11</v>
      </c>
      <c r="C1632">
        <v>253</v>
      </c>
      <c r="D1632">
        <v>100</v>
      </c>
      <c r="E1632" t="s">
        <v>1</v>
      </c>
      <c r="F1632">
        <v>0</v>
      </c>
      <c r="G1632">
        <v>0</v>
      </c>
      <c r="H1632" t="s">
        <v>13796</v>
      </c>
      <c r="I1632" t="s">
        <v>1653</v>
      </c>
      <c r="J1632" t="s">
        <v>3462</v>
      </c>
    </row>
    <row r="1633" spans="1:10" x14ac:dyDescent="0.35">
      <c r="A1633" t="s">
        <v>0</v>
      </c>
      <c r="B1633">
        <v>11</v>
      </c>
      <c r="C1633">
        <v>253</v>
      </c>
      <c r="D1633">
        <v>100</v>
      </c>
      <c r="E1633" t="s">
        <v>1</v>
      </c>
      <c r="F1633">
        <v>0</v>
      </c>
      <c r="G1633">
        <v>0</v>
      </c>
      <c r="H1633" t="s">
        <v>13796</v>
      </c>
      <c r="I1633" t="s">
        <v>1654</v>
      </c>
      <c r="J1633" t="s">
        <v>3462</v>
      </c>
    </row>
    <row r="1634" spans="1:10" x14ac:dyDescent="0.35">
      <c r="A1634" t="s">
        <v>0</v>
      </c>
      <c r="B1634">
        <v>11</v>
      </c>
      <c r="C1634">
        <v>253</v>
      </c>
      <c r="D1634">
        <v>100</v>
      </c>
      <c r="E1634" t="s">
        <v>1</v>
      </c>
      <c r="F1634">
        <v>0</v>
      </c>
      <c r="G1634">
        <v>0</v>
      </c>
      <c r="H1634" t="s">
        <v>13796</v>
      </c>
      <c r="I1634" t="s">
        <v>1655</v>
      </c>
      <c r="J1634" t="s">
        <v>3462</v>
      </c>
    </row>
    <row r="1635" spans="1:10" x14ac:dyDescent="0.35">
      <c r="A1635" t="s">
        <v>0</v>
      </c>
      <c r="B1635">
        <v>11</v>
      </c>
      <c r="C1635">
        <v>253</v>
      </c>
      <c r="D1635">
        <v>100</v>
      </c>
      <c r="E1635" t="s">
        <v>1</v>
      </c>
      <c r="F1635">
        <v>0</v>
      </c>
      <c r="G1635">
        <v>0</v>
      </c>
      <c r="H1635" t="s">
        <v>13796</v>
      </c>
      <c r="I1635" t="s">
        <v>1656</v>
      </c>
      <c r="J1635" t="s">
        <v>3462</v>
      </c>
    </row>
    <row r="1636" spans="1:10" x14ac:dyDescent="0.35">
      <c r="A1636" t="s">
        <v>0</v>
      </c>
      <c r="B1636">
        <v>11</v>
      </c>
      <c r="C1636">
        <v>253</v>
      </c>
      <c r="D1636">
        <v>100</v>
      </c>
      <c r="E1636" t="s">
        <v>1</v>
      </c>
      <c r="F1636">
        <v>0</v>
      </c>
      <c r="G1636">
        <v>0</v>
      </c>
      <c r="H1636" t="s">
        <v>13796</v>
      </c>
      <c r="I1636" t="s">
        <v>1657</v>
      </c>
      <c r="J1636" t="s">
        <v>3462</v>
      </c>
    </row>
    <row r="1637" spans="1:10" x14ac:dyDescent="0.35">
      <c r="A1637" t="s">
        <v>0</v>
      </c>
      <c r="B1637">
        <v>11</v>
      </c>
      <c r="C1637">
        <v>253</v>
      </c>
      <c r="D1637">
        <v>100</v>
      </c>
      <c r="E1637" t="s">
        <v>1</v>
      </c>
      <c r="F1637">
        <v>0</v>
      </c>
      <c r="G1637">
        <v>0</v>
      </c>
      <c r="H1637" t="s">
        <v>13796</v>
      </c>
      <c r="I1637" t="s">
        <v>1659</v>
      </c>
      <c r="J1637" t="s">
        <v>3462</v>
      </c>
    </row>
    <row r="1638" spans="1:10" x14ac:dyDescent="0.35">
      <c r="A1638" t="s">
        <v>0</v>
      </c>
      <c r="B1638">
        <v>11</v>
      </c>
      <c r="C1638">
        <v>253</v>
      </c>
      <c r="D1638">
        <v>100</v>
      </c>
      <c r="E1638" t="s">
        <v>1</v>
      </c>
      <c r="F1638">
        <v>0</v>
      </c>
      <c r="G1638">
        <v>0</v>
      </c>
      <c r="H1638" t="s">
        <v>13796</v>
      </c>
      <c r="I1638" t="s">
        <v>1658</v>
      </c>
      <c r="J1638" t="s">
        <v>3462</v>
      </c>
    </row>
    <row r="1639" spans="1:10" x14ac:dyDescent="0.35">
      <c r="A1639" t="s">
        <v>0</v>
      </c>
      <c r="B1639">
        <v>11</v>
      </c>
      <c r="C1639">
        <v>253</v>
      </c>
      <c r="D1639">
        <v>100</v>
      </c>
      <c r="E1639" t="s">
        <v>1</v>
      </c>
      <c r="F1639">
        <v>0</v>
      </c>
      <c r="G1639">
        <v>0</v>
      </c>
      <c r="H1639" t="s">
        <v>13796</v>
      </c>
      <c r="I1639" t="s">
        <v>1660</v>
      </c>
      <c r="J1639" t="s">
        <v>3462</v>
      </c>
    </row>
    <row r="1640" spans="1:10" x14ac:dyDescent="0.35">
      <c r="A1640" t="s">
        <v>0</v>
      </c>
      <c r="B1640">
        <v>11</v>
      </c>
      <c r="C1640">
        <v>253</v>
      </c>
      <c r="D1640">
        <v>100</v>
      </c>
      <c r="E1640" t="s">
        <v>1</v>
      </c>
      <c r="F1640">
        <v>0</v>
      </c>
      <c r="G1640">
        <v>0</v>
      </c>
      <c r="H1640" t="s">
        <v>13796</v>
      </c>
      <c r="I1640" t="s">
        <v>1661</v>
      </c>
      <c r="J1640" t="s">
        <v>3462</v>
      </c>
    </row>
    <row r="1641" spans="1:10" x14ac:dyDescent="0.35">
      <c r="A1641" t="s">
        <v>0</v>
      </c>
      <c r="B1641">
        <v>11</v>
      </c>
      <c r="C1641">
        <v>253</v>
      </c>
      <c r="D1641">
        <v>100</v>
      </c>
      <c r="E1641" t="s">
        <v>1</v>
      </c>
      <c r="F1641">
        <v>0</v>
      </c>
      <c r="G1641">
        <v>0</v>
      </c>
      <c r="H1641" t="s">
        <v>13796</v>
      </c>
      <c r="I1641" t="s">
        <v>1663</v>
      </c>
      <c r="J1641" t="s">
        <v>3462</v>
      </c>
    </row>
    <row r="1642" spans="1:10" x14ac:dyDescent="0.35">
      <c r="A1642" t="s">
        <v>0</v>
      </c>
      <c r="B1642">
        <v>11</v>
      </c>
      <c r="C1642">
        <v>253</v>
      </c>
      <c r="D1642">
        <v>100</v>
      </c>
      <c r="E1642" t="s">
        <v>1</v>
      </c>
      <c r="F1642">
        <v>0</v>
      </c>
      <c r="G1642">
        <v>0</v>
      </c>
      <c r="H1642" t="s">
        <v>13796</v>
      </c>
      <c r="I1642" t="s">
        <v>1664</v>
      </c>
      <c r="J1642" t="s">
        <v>3462</v>
      </c>
    </row>
    <row r="1643" spans="1:10" x14ac:dyDescent="0.35">
      <c r="A1643" t="s">
        <v>0</v>
      </c>
      <c r="B1643">
        <v>11</v>
      </c>
      <c r="C1643">
        <v>253</v>
      </c>
      <c r="D1643">
        <v>100</v>
      </c>
      <c r="E1643" t="s">
        <v>1</v>
      </c>
      <c r="F1643">
        <v>0</v>
      </c>
      <c r="G1643">
        <v>0</v>
      </c>
      <c r="H1643" t="s">
        <v>13796</v>
      </c>
      <c r="I1643" t="s">
        <v>1662</v>
      </c>
      <c r="J1643" t="s">
        <v>3462</v>
      </c>
    </row>
    <row r="1644" spans="1:10" x14ac:dyDescent="0.35">
      <c r="A1644" t="s">
        <v>0</v>
      </c>
      <c r="B1644">
        <v>11</v>
      </c>
      <c r="C1644">
        <v>253</v>
      </c>
      <c r="D1644">
        <v>100</v>
      </c>
      <c r="E1644" t="s">
        <v>1</v>
      </c>
      <c r="F1644">
        <v>0</v>
      </c>
      <c r="G1644">
        <v>0</v>
      </c>
      <c r="H1644" t="s">
        <v>13796</v>
      </c>
      <c r="I1644" t="s">
        <v>1667</v>
      </c>
      <c r="J1644" t="s">
        <v>3462</v>
      </c>
    </row>
    <row r="1645" spans="1:10" x14ac:dyDescent="0.35">
      <c r="A1645" t="s">
        <v>0</v>
      </c>
      <c r="B1645">
        <v>11</v>
      </c>
      <c r="C1645">
        <v>253</v>
      </c>
      <c r="D1645">
        <v>100</v>
      </c>
      <c r="E1645" t="s">
        <v>1</v>
      </c>
      <c r="F1645">
        <v>0</v>
      </c>
      <c r="G1645">
        <v>0</v>
      </c>
      <c r="H1645" t="s">
        <v>13796</v>
      </c>
      <c r="I1645" t="s">
        <v>1668</v>
      </c>
      <c r="J1645" t="s">
        <v>3462</v>
      </c>
    </row>
    <row r="1646" spans="1:10" x14ac:dyDescent="0.35">
      <c r="A1646" t="s">
        <v>0</v>
      </c>
      <c r="B1646">
        <v>11</v>
      </c>
      <c r="C1646">
        <v>253</v>
      </c>
      <c r="D1646">
        <v>100</v>
      </c>
      <c r="E1646" t="s">
        <v>1</v>
      </c>
      <c r="F1646">
        <v>0</v>
      </c>
      <c r="G1646">
        <v>0</v>
      </c>
      <c r="H1646" t="s">
        <v>13796</v>
      </c>
      <c r="I1646" t="s">
        <v>1669</v>
      </c>
      <c r="J1646" t="s">
        <v>3462</v>
      </c>
    </row>
    <row r="1647" spans="1:10" x14ac:dyDescent="0.35">
      <c r="A1647" t="s">
        <v>0</v>
      </c>
      <c r="B1647">
        <v>11</v>
      </c>
      <c r="C1647">
        <v>253</v>
      </c>
      <c r="D1647">
        <v>100</v>
      </c>
      <c r="E1647" t="s">
        <v>1</v>
      </c>
      <c r="F1647">
        <v>0</v>
      </c>
      <c r="G1647">
        <v>0</v>
      </c>
      <c r="H1647" t="s">
        <v>13796</v>
      </c>
      <c r="I1647" t="s">
        <v>1666</v>
      </c>
      <c r="J1647" t="s">
        <v>3462</v>
      </c>
    </row>
    <row r="1648" spans="1:10" x14ac:dyDescent="0.35">
      <c r="A1648" t="s">
        <v>0</v>
      </c>
      <c r="B1648">
        <v>11</v>
      </c>
      <c r="C1648">
        <v>253</v>
      </c>
      <c r="D1648">
        <v>100</v>
      </c>
      <c r="E1648" t="s">
        <v>1</v>
      </c>
      <c r="F1648">
        <v>0</v>
      </c>
      <c r="G1648">
        <v>0</v>
      </c>
      <c r="H1648" t="s">
        <v>13796</v>
      </c>
      <c r="I1648" t="s">
        <v>1671</v>
      </c>
      <c r="J1648" t="s">
        <v>3462</v>
      </c>
    </row>
    <row r="1649" spans="1:10" x14ac:dyDescent="0.35">
      <c r="A1649" t="s">
        <v>0</v>
      </c>
      <c r="B1649">
        <v>11</v>
      </c>
      <c r="C1649">
        <v>253</v>
      </c>
      <c r="D1649">
        <v>100</v>
      </c>
      <c r="E1649" t="s">
        <v>1</v>
      </c>
      <c r="F1649">
        <v>0</v>
      </c>
      <c r="G1649">
        <v>0</v>
      </c>
      <c r="H1649" t="s">
        <v>13796</v>
      </c>
      <c r="I1649" t="s">
        <v>1673</v>
      </c>
      <c r="J1649" t="s">
        <v>3462</v>
      </c>
    </row>
    <row r="1650" spans="1:10" x14ac:dyDescent="0.35">
      <c r="A1650" t="s">
        <v>0</v>
      </c>
      <c r="B1650">
        <v>11</v>
      </c>
      <c r="C1650">
        <v>253</v>
      </c>
      <c r="D1650">
        <v>100</v>
      </c>
      <c r="E1650" t="s">
        <v>1</v>
      </c>
      <c r="F1650">
        <v>0</v>
      </c>
      <c r="G1650">
        <v>0</v>
      </c>
      <c r="H1650" t="s">
        <v>13796</v>
      </c>
      <c r="I1650" t="s">
        <v>1674</v>
      </c>
      <c r="J1650" t="s">
        <v>3462</v>
      </c>
    </row>
    <row r="1651" spans="1:10" x14ac:dyDescent="0.35">
      <c r="A1651" t="s">
        <v>0</v>
      </c>
      <c r="B1651">
        <v>11</v>
      </c>
      <c r="C1651">
        <v>253</v>
      </c>
      <c r="D1651">
        <v>100</v>
      </c>
      <c r="E1651" t="s">
        <v>1</v>
      </c>
      <c r="F1651">
        <v>0</v>
      </c>
      <c r="G1651">
        <v>0</v>
      </c>
      <c r="H1651" t="s">
        <v>13796</v>
      </c>
      <c r="I1651" t="s">
        <v>1676</v>
      </c>
      <c r="J1651" t="s">
        <v>3462</v>
      </c>
    </row>
    <row r="1652" spans="1:10" x14ac:dyDescent="0.35">
      <c r="A1652" t="s">
        <v>0</v>
      </c>
      <c r="B1652">
        <v>11</v>
      </c>
      <c r="C1652">
        <v>253</v>
      </c>
      <c r="D1652">
        <v>100</v>
      </c>
      <c r="E1652" t="s">
        <v>1</v>
      </c>
      <c r="F1652">
        <v>0</v>
      </c>
      <c r="G1652">
        <v>0</v>
      </c>
      <c r="H1652" t="s">
        <v>13796</v>
      </c>
      <c r="I1652" t="s">
        <v>1665</v>
      </c>
      <c r="J1652" t="s">
        <v>3462</v>
      </c>
    </row>
    <row r="1653" spans="1:10" x14ac:dyDescent="0.35">
      <c r="A1653" t="s">
        <v>0</v>
      </c>
      <c r="B1653">
        <v>11</v>
      </c>
      <c r="C1653">
        <v>253</v>
      </c>
      <c r="D1653">
        <v>100</v>
      </c>
      <c r="E1653" t="s">
        <v>1</v>
      </c>
      <c r="F1653">
        <v>0</v>
      </c>
      <c r="G1653">
        <v>0</v>
      </c>
      <c r="H1653" t="s">
        <v>13796</v>
      </c>
      <c r="I1653" t="s">
        <v>1675</v>
      </c>
      <c r="J1653" t="s">
        <v>3462</v>
      </c>
    </row>
    <row r="1654" spans="1:10" x14ac:dyDescent="0.35">
      <c r="A1654" t="s">
        <v>0</v>
      </c>
      <c r="B1654">
        <v>11</v>
      </c>
      <c r="C1654">
        <v>253</v>
      </c>
      <c r="D1654">
        <v>100</v>
      </c>
      <c r="E1654" t="s">
        <v>1</v>
      </c>
      <c r="F1654">
        <v>0</v>
      </c>
      <c r="G1654">
        <v>0</v>
      </c>
      <c r="H1654" t="s">
        <v>13796</v>
      </c>
      <c r="I1654" t="s">
        <v>1677</v>
      </c>
      <c r="J1654" t="s">
        <v>3462</v>
      </c>
    </row>
    <row r="1655" spans="1:10" x14ac:dyDescent="0.35">
      <c r="A1655" t="s">
        <v>0</v>
      </c>
      <c r="B1655">
        <v>11</v>
      </c>
      <c r="C1655">
        <v>253</v>
      </c>
      <c r="D1655">
        <v>100</v>
      </c>
      <c r="E1655" t="s">
        <v>1</v>
      </c>
      <c r="F1655">
        <v>0</v>
      </c>
      <c r="G1655">
        <v>0</v>
      </c>
      <c r="H1655" t="s">
        <v>13796</v>
      </c>
      <c r="I1655" t="s">
        <v>1678</v>
      </c>
      <c r="J1655" t="s">
        <v>3462</v>
      </c>
    </row>
    <row r="1656" spans="1:10" x14ac:dyDescent="0.35">
      <c r="A1656" t="s">
        <v>0</v>
      </c>
      <c r="B1656">
        <v>11</v>
      </c>
      <c r="C1656">
        <v>253</v>
      </c>
      <c r="D1656">
        <v>100</v>
      </c>
      <c r="E1656" t="s">
        <v>1</v>
      </c>
      <c r="F1656">
        <v>0</v>
      </c>
      <c r="G1656">
        <v>0</v>
      </c>
      <c r="H1656" t="s">
        <v>13796</v>
      </c>
      <c r="I1656" t="s">
        <v>1679</v>
      </c>
      <c r="J1656" t="s">
        <v>3462</v>
      </c>
    </row>
    <row r="1657" spans="1:10" x14ac:dyDescent="0.35">
      <c r="A1657" t="s">
        <v>0</v>
      </c>
      <c r="B1657">
        <v>11</v>
      </c>
      <c r="C1657">
        <v>253</v>
      </c>
      <c r="D1657">
        <v>100</v>
      </c>
      <c r="E1657" t="s">
        <v>1</v>
      </c>
      <c r="F1657">
        <v>0</v>
      </c>
      <c r="G1657">
        <v>0</v>
      </c>
      <c r="H1657" t="s">
        <v>13796</v>
      </c>
      <c r="I1657" t="s">
        <v>1672</v>
      </c>
      <c r="J1657" t="s">
        <v>3462</v>
      </c>
    </row>
    <row r="1658" spans="1:10" x14ac:dyDescent="0.35">
      <c r="A1658" t="s">
        <v>0</v>
      </c>
      <c r="B1658">
        <v>11</v>
      </c>
      <c r="C1658">
        <v>253</v>
      </c>
      <c r="D1658">
        <v>100</v>
      </c>
      <c r="E1658" t="s">
        <v>1</v>
      </c>
      <c r="F1658">
        <v>0</v>
      </c>
      <c r="G1658">
        <v>0</v>
      </c>
      <c r="H1658" t="s">
        <v>13796</v>
      </c>
      <c r="I1658" t="s">
        <v>1680</v>
      </c>
      <c r="J1658" t="s">
        <v>3462</v>
      </c>
    </row>
    <row r="1659" spans="1:10" x14ac:dyDescent="0.35">
      <c r="A1659" t="s">
        <v>0</v>
      </c>
      <c r="B1659">
        <v>11</v>
      </c>
      <c r="C1659">
        <v>253</v>
      </c>
      <c r="D1659">
        <v>100</v>
      </c>
      <c r="E1659" t="s">
        <v>1</v>
      </c>
      <c r="F1659">
        <v>0</v>
      </c>
      <c r="G1659">
        <v>0</v>
      </c>
      <c r="H1659" t="s">
        <v>13796</v>
      </c>
      <c r="I1659" t="s">
        <v>1681</v>
      </c>
      <c r="J1659" t="s">
        <v>3462</v>
      </c>
    </row>
    <row r="1660" spans="1:10" x14ac:dyDescent="0.35">
      <c r="A1660" t="s">
        <v>0</v>
      </c>
      <c r="B1660">
        <v>11</v>
      </c>
      <c r="C1660">
        <v>253</v>
      </c>
      <c r="D1660">
        <v>100</v>
      </c>
      <c r="E1660" t="s">
        <v>1</v>
      </c>
      <c r="F1660">
        <v>0</v>
      </c>
      <c r="G1660">
        <v>0</v>
      </c>
      <c r="H1660" t="s">
        <v>13796</v>
      </c>
      <c r="I1660" t="s">
        <v>1683</v>
      </c>
      <c r="J1660" t="s">
        <v>3462</v>
      </c>
    </row>
    <row r="1661" spans="1:10" x14ac:dyDescent="0.35">
      <c r="A1661" t="s">
        <v>0</v>
      </c>
      <c r="B1661">
        <v>11</v>
      </c>
      <c r="C1661">
        <v>253</v>
      </c>
      <c r="D1661">
        <v>100</v>
      </c>
      <c r="E1661" t="s">
        <v>1</v>
      </c>
      <c r="F1661">
        <v>0</v>
      </c>
      <c r="G1661">
        <v>0</v>
      </c>
      <c r="H1661" t="s">
        <v>13796</v>
      </c>
      <c r="I1661" t="s">
        <v>1682</v>
      </c>
      <c r="J1661" t="s">
        <v>3462</v>
      </c>
    </row>
    <row r="1662" spans="1:10" x14ac:dyDescent="0.35">
      <c r="A1662" t="s">
        <v>0</v>
      </c>
      <c r="B1662">
        <v>11</v>
      </c>
      <c r="C1662">
        <v>253</v>
      </c>
      <c r="D1662">
        <v>100</v>
      </c>
      <c r="E1662" t="s">
        <v>1</v>
      </c>
      <c r="F1662">
        <v>0</v>
      </c>
      <c r="G1662">
        <v>0</v>
      </c>
      <c r="H1662" t="s">
        <v>13796</v>
      </c>
      <c r="I1662" t="s">
        <v>1685</v>
      </c>
      <c r="J1662" t="s">
        <v>3462</v>
      </c>
    </row>
    <row r="1663" spans="1:10" x14ac:dyDescent="0.35">
      <c r="A1663" t="s">
        <v>0</v>
      </c>
      <c r="B1663">
        <v>11</v>
      </c>
      <c r="C1663">
        <v>253</v>
      </c>
      <c r="D1663">
        <v>100</v>
      </c>
      <c r="E1663" t="s">
        <v>1</v>
      </c>
      <c r="F1663">
        <v>0</v>
      </c>
      <c r="G1663">
        <v>0</v>
      </c>
      <c r="H1663" t="s">
        <v>13796</v>
      </c>
      <c r="I1663" t="s">
        <v>1684</v>
      </c>
      <c r="J1663" t="s">
        <v>3462</v>
      </c>
    </row>
    <row r="1664" spans="1:10" x14ac:dyDescent="0.35">
      <c r="A1664" t="s">
        <v>0</v>
      </c>
      <c r="B1664">
        <v>11</v>
      </c>
      <c r="C1664">
        <v>253</v>
      </c>
      <c r="D1664">
        <v>100</v>
      </c>
      <c r="E1664" t="s">
        <v>1</v>
      </c>
      <c r="F1664">
        <v>0</v>
      </c>
      <c r="G1664">
        <v>0</v>
      </c>
      <c r="H1664" t="s">
        <v>13796</v>
      </c>
      <c r="I1664" t="s">
        <v>1687</v>
      </c>
      <c r="J1664" t="s">
        <v>3462</v>
      </c>
    </row>
    <row r="1665" spans="1:10" x14ac:dyDescent="0.35">
      <c r="A1665" t="s">
        <v>0</v>
      </c>
      <c r="B1665">
        <v>11</v>
      </c>
      <c r="C1665">
        <v>253</v>
      </c>
      <c r="D1665">
        <v>100</v>
      </c>
      <c r="E1665" t="s">
        <v>1</v>
      </c>
      <c r="F1665">
        <v>0</v>
      </c>
      <c r="G1665">
        <v>0</v>
      </c>
      <c r="H1665" t="s">
        <v>13796</v>
      </c>
      <c r="I1665" t="s">
        <v>1686</v>
      </c>
      <c r="J1665" t="s">
        <v>3462</v>
      </c>
    </row>
    <row r="1666" spans="1:10" x14ac:dyDescent="0.35">
      <c r="A1666" t="s">
        <v>0</v>
      </c>
      <c r="B1666">
        <v>11</v>
      </c>
      <c r="C1666">
        <v>253</v>
      </c>
      <c r="D1666">
        <v>100</v>
      </c>
      <c r="E1666" t="s">
        <v>1</v>
      </c>
      <c r="F1666">
        <v>0</v>
      </c>
      <c r="G1666">
        <v>0</v>
      </c>
      <c r="H1666" t="s">
        <v>13796</v>
      </c>
      <c r="I1666" t="s">
        <v>1689</v>
      </c>
      <c r="J1666" t="s">
        <v>3462</v>
      </c>
    </row>
    <row r="1667" spans="1:10" x14ac:dyDescent="0.35">
      <c r="A1667" t="s">
        <v>0</v>
      </c>
      <c r="B1667">
        <v>11</v>
      </c>
      <c r="C1667">
        <v>253</v>
      </c>
      <c r="D1667">
        <v>100</v>
      </c>
      <c r="E1667" t="s">
        <v>1</v>
      </c>
      <c r="F1667">
        <v>0</v>
      </c>
      <c r="G1667">
        <v>0</v>
      </c>
      <c r="H1667" t="s">
        <v>13796</v>
      </c>
      <c r="I1667" t="s">
        <v>1688</v>
      </c>
      <c r="J1667" t="s">
        <v>3462</v>
      </c>
    </row>
    <row r="1668" spans="1:10" x14ac:dyDescent="0.35">
      <c r="A1668" t="s">
        <v>0</v>
      </c>
      <c r="B1668">
        <v>11</v>
      </c>
      <c r="C1668">
        <v>253</v>
      </c>
      <c r="D1668">
        <v>100</v>
      </c>
      <c r="E1668" t="s">
        <v>1</v>
      </c>
      <c r="F1668">
        <v>0</v>
      </c>
      <c r="G1668">
        <v>0</v>
      </c>
      <c r="H1668" t="s">
        <v>13796</v>
      </c>
      <c r="I1668" t="s">
        <v>1690</v>
      </c>
      <c r="J1668" t="s">
        <v>3462</v>
      </c>
    </row>
    <row r="1669" spans="1:10" x14ac:dyDescent="0.35">
      <c r="A1669" t="s">
        <v>0</v>
      </c>
      <c r="B1669">
        <v>11</v>
      </c>
      <c r="C1669">
        <v>253</v>
      </c>
      <c r="D1669">
        <v>100</v>
      </c>
      <c r="E1669" t="s">
        <v>1</v>
      </c>
      <c r="F1669">
        <v>0</v>
      </c>
      <c r="G1669">
        <v>0</v>
      </c>
      <c r="H1669" t="s">
        <v>13796</v>
      </c>
      <c r="I1669" t="s">
        <v>1691</v>
      </c>
      <c r="J1669" t="s">
        <v>3462</v>
      </c>
    </row>
    <row r="1670" spans="1:10" x14ac:dyDescent="0.35">
      <c r="A1670" t="s">
        <v>0</v>
      </c>
      <c r="B1670">
        <v>11</v>
      </c>
      <c r="C1670">
        <v>253</v>
      </c>
      <c r="D1670">
        <v>100</v>
      </c>
      <c r="E1670" t="s">
        <v>1</v>
      </c>
      <c r="F1670">
        <v>0</v>
      </c>
      <c r="G1670">
        <v>0</v>
      </c>
      <c r="H1670" t="s">
        <v>13796</v>
      </c>
      <c r="I1670" t="s">
        <v>1693</v>
      </c>
      <c r="J1670" t="s">
        <v>3462</v>
      </c>
    </row>
    <row r="1671" spans="1:10" x14ac:dyDescent="0.35">
      <c r="A1671" t="s">
        <v>0</v>
      </c>
      <c r="B1671">
        <v>11</v>
      </c>
      <c r="C1671">
        <v>253</v>
      </c>
      <c r="D1671">
        <v>100</v>
      </c>
      <c r="E1671" t="s">
        <v>1</v>
      </c>
      <c r="F1671">
        <v>0</v>
      </c>
      <c r="G1671">
        <v>0</v>
      </c>
      <c r="H1671" t="s">
        <v>13796</v>
      </c>
      <c r="I1671" t="s">
        <v>1692</v>
      </c>
      <c r="J1671" t="s">
        <v>3462</v>
      </c>
    </row>
    <row r="1672" spans="1:10" x14ac:dyDescent="0.35">
      <c r="A1672" t="s">
        <v>0</v>
      </c>
      <c r="B1672">
        <v>84</v>
      </c>
      <c r="C1672">
        <v>253</v>
      </c>
      <c r="D1672">
        <v>100</v>
      </c>
      <c r="E1672" t="s">
        <v>1</v>
      </c>
      <c r="F1672">
        <v>0</v>
      </c>
      <c r="G1672">
        <v>0</v>
      </c>
      <c r="H1672" t="s">
        <v>13796</v>
      </c>
      <c r="I1672" t="s">
        <v>1697</v>
      </c>
      <c r="J1672" t="s">
        <v>3542</v>
      </c>
    </row>
    <row r="1673" spans="1:10" x14ac:dyDescent="0.35">
      <c r="A1673" t="s">
        <v>0</v>
      </c>
      <c r="B1673">
        <v>11</v>
      </c>
      <c r="C1673">
        <v>253</v>
      </c>
      <c r="D1673">
        <v>100</v>
      </c>
      <c r="E1673" t="s">
        <v>1</v>
      </c>
      <c r="F1673">
        <v>0</v>
      </c>
      <c r="G1673">
        <v>0</v>
      </c>
      <c r="H1673" t="s">
        <v>13796</v>
      </c>
      <c r="I1673" t="s">
        <v>1695</v>
      </c>
      <c r="J1673" t="s">
        <v>3462</v>
      </c>
    </row>
    <row r="1674" spans="1:10" x14ac:dyDescent="0.35">
      <c r="A1674" t="s">
        <v>0</v>
      </c>
      <c r="B1674">
        <v>11</v>
      </c>
      <c r="C1674">
        <v>253</v>
      </c>
      <c r="D1674">
        <v>100</v>
      </c>
      <c r="E1674" t="s">
        <v>1</v>
      </c>
      <c r="F1674">
        <v>0</v>
      </c>
      <c r="G1674">
        <v>0</v>
      </c>
      <c r="H1674" t="s">
        <v>13796</v>
      </c>
      <c r="I1674" t="s">
        <v>1694</v>
      </c>
      <c r="J1674" t="s">
        <v>3462</v>
      </c>
    </row>
    <row r="1675" spans="1:10" x14ac:dyDescent="0.35">
      <c r="A1675" t="s">
        <v>0</v>
      </c>
      <c r="B1675">
        <v>84</v>
      </c>
      <c r="C1675">
        <v>253</v>
      </c>
      <c r="D1675">
        <v>100</v>
      </c>
      <c r="E1675" t="s">
        <v>1</v>
      </c>
      <c r="F1675">
        <v>0</v>
      </c>
      <c r="G1675">
        <v>0</v>
      </c>
      <c r="H1675" t="s">
        <v>13796</v>
      </c>
      <c r="I1675" t="s">
        <v>1696</v>
      </c>
      <c r="J1675" t="s">
        <v>3542</v>
      </c>
    </row>
    <row r="1676" spans="1:10" x14ac:dyDescent="0.35">
      <c r="A1676" t="s">
        <v>0</v>
      </c>
      <c r="B1676">
        <v>84</v>
      </c>
      <c r="C1676">
        <v>253</v>
      </c>
      <c r="D1676">
        <v>100</v>
      </c>
      <c r="E1676" t="s">
        <v>1</v>
      </c>
      <c r="F1676">
        <v>0</v>
      </c>
      <c r="G1676">
        <v>0</v>
      </c>
      <c r="H1676" t="s">
        <v>13796</v>
      </c>
      <c r="I1676" t="s">
        <v>1698</v>
      </c>
      <c r="J1676" t="s">
        <v>3542</v>
      </c>
    </row>
    <row r="1677" spans="1:10" x14ac:dyDescent="0.35">
      <c r="A1677" t="s">
        <v>0</v>
      </c>
      <c r="B1677">
        <v>84</v>
      </c>
      <c r="C1677">
        <v>253</v>
      </c>
      <c r="D1677">
        <v>100</v>
      </c>
      <c r="E1677" t="s">
        <v>1</v>
      </c>
      <c r="F1677">
        <v>0</v>
      </c>
      <c r="G1677">
        <v>0</v>
      </c>
      <c r="H1677" t="s">
        <v>13796</v>
      </c>
      <c r="I1677" t="s">
        <v>1699</v>
      </c>
      <c r="J1677" t="s">
        <v>3542</v>
      </c>
    </row>
    <row r="1678" spans="1:10" x14ac:dyDescent="0.35">
      <c r="A1678" t="s">
        <v>0</v>
      </c>
      <c r="B1678">
        <v>84</v>
      </c>
      <c r="C1678">
        <v>253</v>
      </c>
      <c r="D1678">
        <v>100</v>
      </c>
      <c r="E1678" t="s">
        <v>1</v>
      </c>
      <c r="F1678">
        <v>0</v>
      </c>
      <c r="G1678">
        <v>0</v>
      </c>
      <c r="H1678" t="s">
        <v>13796</v>
      </c>
      <c r="I1678" t="s">
        <v>1701</v>
      </c>
      <c r="J1678" t="s">
        <v>3542</v>
      </c>
    </row>
    <row r="1679" spans="1:10" x14ac:dyDescent="0.35">
      <c r="A1679" t="s">
        <v>0</v>
      </c>
      <c r="B1679">
        <v>84</v>
      </c>
      <c r="C1679">
        <v>253</v>
      </c>
      <c r="D1679">
        <v>100</v>
      </c>
      <c r="E1679" t="s">
        <v>1</v>
      </c>
      <c r="F1679">
        <v>0</v>
      </c>
      <c r="G1679">
        <v>0</v>
      </c>
      <c r="H1679" t="s">
        <v>13796</v>
      </c>
      <c r="I1679" t="s">
        <v>1700</v>
      </c>
      <c r="J1679" t="s">
        <v>3542</v>
      </c>
    </row>
    <row r="1680" spans="1:10" x14ac:dyDescent="0.35">
      <c r="A1680" t="s">
        <v>0</v>
      </c>
      <c r="B1680">
        <v>84</v>
      </c>
      <c r="C1680">
        <v>253</v>
      </c>
      <c r="D1680">
        <v>100</v>
      </c>
      <c r="E1680" t="s">
        <v>1</v>
      </c>
      <c r="F1680">
        <v>0</v>
      </c>
      <c r="G1680">
        <v>0</v>
      </c>
      <c r="H1680" t="s">
        <v>13796</v>
      </c>
      <c r="I1680" t="s">
        <v>1702</v>
      </c>
      <c r="J1680" t="s">
        <v>3542</v>
      </c>
    </row>
    <row r="1681" spans="1:10" x14ac:dyDescent="0.35">
      <c r="A1681" t="s">
        <v>0</v>
      </c>
      <c r="B1681">
        <v>84</v>
      </c>
      <c r="C1681">
        <v>253</v>
      </c>
      <c r="D1681">
        <v>100</v>
      </c>
      <c r="E1681" t="s">
        <v>1</v>
      </c>
      <c r="F1681">
        <v>0</v>
      </c>
      <c r="G1681">
        <v>0</v>
      </c>
      <c r="H1681" t="s">
        <v>13796</v>
      </c>
      <c r="I1681" t="s">
        <v>1704</v>
      </c>
      <c r="J1681" t="s">
        <v>3542</v>
      </c>
    </row>
    <row r="1682" spans="1:10" x14ac:dyDescent="0.35">
      <c r="A1682" t="s">
        <v>0</v>
      </c>
      <c r="B1682">
        <v>84</v>
      </c>
      <c r="C1682">
        <v>253</v>
      </c>
      <c r="D1682">
        <v>100</v>
      </c>
      <c r="E1682" t="s">
        <v>1</v>
      </c>
      <c r="F1682">
        <v>0</v>
      </c>
      <c r="G1682">
        <v>0</v>
      </c>
      <c r="H1682" t="s">
        <v>13796</v>
      </c>
      <c r="I1682" t="s">
        <v>1703</v>
      </c>
      <c r="J1682" t="s">
        <v>3542</v>
      </c>
    </row>
    <row r="1683" spans="1:10" x14ac:dyDescent="0.35">
      <c r="A1683" t="s">
        <v>0</v>
      </c>
      <c r="B1683">
        <v>84</v>
      </c>
      <c r="C1683">
        <v>253</v>
      </c>
      <c r="D1683">
        <v>100</v>
      </c>
      <c r="E1683" t="s">
        <v>1</v>
      </c>
      <c r="F1683">
        <v>0</v>
      </c>
      <c r="G1683">
        <v>0</v>
      </c>
      <c r="H1683" t="s">
        <v>13796</v>
      </c>
      <c r="I1683" t="s">
        <v>1705</v>
      </c>
      <c r="J1683" t="s">
        <v>3542</v>
      </c>
    </row>
    <row r="1684" spans="1:10" x14ac:dyDescent="0.35">
      <c r="A1684" t="s">
        <v>0</v>
      </c>
      <c r="B1684">
        <v>84</v>
      </c>
      <c r="C1684">
        <v>253</v>
      </c>
      <c r="D1684">
        <v>100</v>
      </c>
      <c r="E1684" t="s">
        <v>1</v>
      </c>
      <c r="F1684">
        <v>0</v>
      </c>
      <c r="G1684">
        <v>0</v>
      </c>
      <c r="H1684" t="s">
        <v>13796</v>
      </c>
      <c r="I1684" t="s">
        <v>1706</v>
      </c>
      <c r="J1684" t="s">
        <v>3542</v>
      </c>
    </row>
    <row r="1685" spans="1:10" x14ac:dyDescent="0.35">
      <c r="A1685" t="s">
        <v>0</v>
      </c>
      <c r="B1685">
        <v>84</v>
      </c>
      <c r="C1685">
        <v>253</v>
      </c>
      <c r="D1685">
        <v>100</v>
      </c>
      <c r="E1685" t="s">
        <v>1</v>
      </c>
      <c r="F1685">
        <v>0</v>
      </c>
      <c r="G1685">
        <v>0</v>
      </c>
      <c r="H1685" t="s">
        <v>13796</v>
      </c>
      <c r="I1685" t="s">
        <v>1709</v>
      </c>
      <c r="J1685" t="s">
        <v>3542</v>
      </c>
    </row>
    <row r="1686" spans="1:10" x14ac:dyDescent="0.35">
      <c r="A1686" t="s">
        <v>0</v>
      </c>
      <c r="B1686">
        <v>84</v>
      </c>
      <c r="C1686">
        <v>253</v>
      </c>
      <c r="D1686">
        <v>100</v>
      </c>
      <c r="E1686" t="s">
        <v>1</v>
      </c>
      <c r="F1686">
        <v>0</v>
      </c>
      <c r="G1686">
        <v>0</v>
      </c>
      <c r="H1686" t="s">
        <v>13796</v>
      </c>
      <c r="I1686" t="s">
        <v>1708</v>
      </c>
      <c r="J1686" t="s">
        <v>3542</v>
      </c>
    </row>
    <row r="1687" spans="1:10" x14ac:dyDescent="0.35">
      <c r="A1687" t="s">
        <v>0</v>
      </c>
      <c r="B1687">
        <v>84</v>
      </c>
      <c r="C1687">
        <v>253</v>
      </c>
      <c r="D1687">
        <v>100</v>
      </c>
      <c r="E1687" t="s">
        <v>1</v>
      </c>
      <c r="F1687">
        <v>0</v>
      </c>
      <c r="G1687">
        <v>0</v>
      </c>
      <c r="H1687" t="s">
        <v>13796</v>
      </c>
      <c r="I1687" t="s">
        <v>1711</v>
      </c>
      <c r="J1687" t="s">
        <v>3542</v>
      </c>
    </row>
    <row r="1688" spans="1:10" x14ac:dyDescent="0.35">
      <c r="A1688" t="s">
        <v>0</v>
      </c>
      <c r="B1688">
        <v>84</v>
      </c>
      <c r="C1688">
        <v>253</v>
      </c>
      <c r="D1688">
        <v>100</v>
      </c>
      <c r="E1688" t="s">
        <v>1</v>
      </c>
      <c r="F1688">
        <v>0</v>
      </c>
      <c r="G1688">
        <v>0</v>
      </c>
      <c r="H1688" t="s">
        <v>13796</v>
      </c>
      <c r="I1688" t="s">
        <v>1707</v>
      </c>
      <c r="J1688" t="s">
        <v>3542</v>
      </c>
    </row>
    <row r="1689" spans="1:10" x14ac:dyDescent="0.35">
      <c r="A1689" t="s">
        <v>0</v>
      </c>
      <c r="B1689">
        <v>84</v>
      </c>
      <c r="C1689">
        <v>253</v>
      </c>
      <c r="D1689">
        <v>100</v>
      </c>
      <c r="E1689" t="s">
        <v>1</v>
      </c>
      <c r="F1689">
        <v>0</v>
      </c>
      <c r="G1689">
        <v>0</v>
      </c>
      <c r="H1689" t="s">
        <v>13796</v>
      </c>
      <c r="I1689" t="s">
        <v>1710</v>
      </c>
      <c r="J1689" t="s">
        <v>3542</v>
      </c>
    </row>
    <row r="1690" spans="1:10" x14ac:dyDescent="0.35">
      <c r="A1690" t="s">
        <v>0</v>
      </c>
      <c r="B1690">
        <v>84</v>
      </c>
      <c r="C1690">
        <v>253</v>
      </c>
      <c r="D1690">
        <v>100</v>
      </c>
      <c r="E1690" t="s">
        <v>1</v>
      </c>
      <c r="F1690">
        <v>0</v>
      </c>
      <c r="G1690">
        <v>0</v>
      </c>
      <c r="H1690" t="s">
        <v>13796</v>
      </c>
      <c r="I1690" t="s">
        <v>1712</v>
      </c>
      <c r="J1690" t="s">
        <v>3542</v>
      </c>
    </row>
    <row r="1691" spans="1:10" x14ac:dyDescent="0.35">
      <c r="A1691" t="s">
        <v>0</v>
      </c>
      <c r="B1691">
        <v>84</v>
      </c>
      <c r="C1691">
        <v>253</v>
      </c>
      <c r="D1691">
        <v>100</v>
      </c>
      <c r="E1691" t="s">
        <v>1</v>
      </c>
      <c r="F1691">
        <v>0</v>
      </c>
      <c r="G1691">
        <v>0</v>
      </c>
      <c r="H1691" t="s">
        <v>13796</v>
      </c>
      <c r="I1691" t="s">
        <v>1713</v>
      </c>
      <c r="J1691" t="s">
        <v>3542</v>
      </c>
    </row>
    <row r="1692" spans="1:10" x14ac:dyDescent="0.35">
      <c r="A1692" t="s">
        <v>0</v>
      </c>
      <c r="B1692">
        <v>84</v>
      </c>
      <c r="C1692">
        <v>253</v>
      </c>
      <c r="D1692">
        <v>100</v>
      </c>
      <c r="E1692" t="s">
        <v>1</v>
      </c>
      <c r="F1692">
        <v>0</v>
      </c>
      <c r="G1692">
        <v>0</v>
      </c>
      <c r="H1692" t="s">
        <v>13796</v>
      </c>
      <c r="I1692" t="s">
        <v>1714</v>
      </c>
      <c r="J1692" t="s">
        <v>3542</v>
      </c>
    </row>
    <row r="1693" spans="1:10" x14ac:dyDescent="0.35">
      <c r="A1693" t="s">
        <v>0</v>
      </c>
      <c r="B1693">
        <v>84</v>
      </c>
      <c r="C1693">
        <v>253</v>
      </c>
      <c r="D1693">
        <v>100</v>
      </c>
      <c r="E1693" t="s">
        <v>1</v>
      </c>
      <c r="F1693">
        <v>0</v>
      </c>
      <c r="G1693">
        <v>0</v>
      </c>
      <c r="H1693" t="s">
        <v>13796</v>
      </c>
      <c r="I1693" t="s">
        <v>1715</v>
      </c>
      <c r="J1693" t="s">
        <v>3542</v>
      </c>
    </row>
    <row r="1694" spans="1:10" x14ac:dyDescent="0.35">
      <c r="A1694" t="s">
        <v>0</v>
      </c>
      <c r="B1694">
        <v>84</v>
      </c>
      <c r="C1694">
        <v>253</v>
      </c>
      <c r="D1694">
        <v>100</v>
      </c>
      <c r="E1694" t="s">
        <v>1</v>
      </c>
      <c r="F1694">
        <v>0</v>
      </c>
      <c r="G1694">
        <v>0</v>
      </c>
      <c r="H1694" t="s">
        <v>13796</v>
      </c>
      <c r="I1694" t="s">
        <v>1716</v>
      </c>
      <c r="J1694" t="s">
        <v>3542</v>
      </c>
    </row>
    <row r="1695" spans="1:10" x14ac:dyDescent="0.35">
      <c r="A1695" t="s">
        <v>0</v>
      </c>
      <c r="B1695">
        <v>84</v>
      </c>
      <c r="C1695">
        <v>253</v>
      </c>
      <c r="D1695">
        <v>100</v>
      </c>
      <c r="E1695" t="s">
        <v>1</v>
      </c>
      <c r="F1695">
        <v>0</v>
      </c>
      <c r="G1695">
        <v>0</v>
      </c>
      <c r="H1695" t="s">
        <v>13796</v>
      </c>
      <c r="I1695" t="s">
        <v>1717</v>
      </c>
      <c r="J1695" t="s">
        <v>3542</v>
      </c>
    </row>
    <row r="1696" spans="1:10" x14ac:dyDescent="0.35">
      <c r="A1696" t="s">
        <v>0</v>
      </c>
      <c r="B1696">
        <v>84</v>
      </c>
      <c r="C1696">
        <v>253</v>
      </c>
      <c r="D1696">
        <v>100</v>
      </c>
      <c r="E1696" t="s">
        <v>1</v>
      </c>
      <c r="F1696">
        <v>0</v>
      </c>
      <c r="G1696">
        <v>0</v>
      </c>
      <c r="H1696" t="s">
        <v>13796</v>
      </c>
      <c r="I1696" t="s">
        <v>1718</v>
      </c>
      <c r="J1696" t="s">
        <v>3542</v>
      </c>
    </row>
    <row r="1697" spans="1:10" x14ac:dyDescent="0.35">
      <c r="A1697" t="s">
        <v>0</v>
      </c>
      <c r="B1697">
        <v>84</v>
      </c>
      <c r="C1697">
        <v>253</v>
      </c>
      <c r="D1697">
        <v>100</v>
      </c>
      <c r="E1697" t="s">
        <v>1</v>
      </c>
      <c r="F1697">
        <v>0</v>
      </c>
      <c r="G1697">
        <v>0</v>
      </c>
      <c r="H1697" t="s">
        <v>13796</v>
      </c>
      <c r="I1697" t="s">
        <v>1721</v>
      </c>
      <c r="J1697" t="s">
        <v>3542</v>
      </c>
    </row>
    <row r="1698" spans="1:10" x14ac:dyDescent="0.35">
      <c r="A1698" t="s">
        <v>0</v>
      </c>
      <c r="B1698">
        <v>84</v>
      </c>
      <c r="C1698">
        <v>253</v>
      </c>
      <c r="D1698">
        <v>100</v>
      </c>
      <c r="E1698" t="s">
        <v>1</v>
      </c>
      <c r="F1698">
        <v>0</v>
      </c>
      <c r="G1698">
        <v>0</v>
      </c>
      <c r="H1698" t="s">
        <v>13796</v>
      </c>
      <c r="I1698" t="s">
        <v>1719</v>
      </c>
      <c r="J1698" t="s">
        <v>3542</v>
      </c>
    </row>
    <row r="1699" spans="1:10" x14ac:dyDescent="0.35">
      <c r="A1699" t="s">
        <v>0</v>
      </c>
      <c r="B1699">
        <v>84</v>
      </c>
      <c r="C1699">
        <v>253</v>
      </c>
      <c r="D1699">
        <v>100</v>
      </c>
      <c r="E1699" t="s">
        <v>1</v>
      </c>
      <c r="F1699">
        <v>0</v>
      </c>
      <c r="G1699">
        <v>0</v>
      </c>
      <c r="H1699" t="s">
        <v>13796</v>
      </c>
      <c r="I1699" t="s">
        <v>1722</v>
      </c>
      <c r="J1699" t="s">
        <v>3542</v>
      </c>
    </row>
    <row r="1700" spans="1:10" x14ac:dyDescent="0.35">
      <c r="A1700" t="s">
        <v>0</v>
      </c>
      <c r="B1700">
        <v>84</v>
      </c>
      <c r="C1700">
        <v>253</v>
      </c>
      <c r="D1700">
        <v>100</v>
      </c>
      <c r="E1700" t="s">
        <v>1</v>
      </c>
      <c r="F1700">
        <v>0</v>
      </c>
      <c r="G1700">
        <v>0</v>
      </c>
      <c r="H1700" t="s">
        <v>13796</v>
      </c>
      <c r="I1700" t="s">
        <v>1723</v>
      </c>
      <c r="J1700" t="s">
        <v>3542</v>
      </c>
    </row>
    <row r="1701" spans="1:10" x14ac:dyDescent="0.35">
      <c r="A1701" t="s">
        <v>0</v>
      </c>
      <c r="B1701">
        <v>84</v>
      </c>
      <c r="C1701">
        <v>253</v>
      </c>
      <c r="D1701">
        <v>100</v>
      </c>
      <c r="E1701" t="s">
        <v>1</v>
      </c>
      <c r="F1701">
        <v>0</v>
      </c>
      <c r="G1701">
        <v>0</v>
      </c>
      <c r="H1701" t="s">
        <v>13796</v>
      </c>
      <c r="I1701" t="s">
        <v>1724</v>
      </c>
      <c r="J1701" t="s">
        <v>3542</v>
      </c>
    </row>
    <row r="1702" spans="1:10" x14ac:dyDescent="0.35">
      <c r="A1702" t="s">
        <v>0</v>
      </c>
      <c r="B1702">
        <v>84</v>
      </c>
      <c r="C1702">
        <v>253</v>
      </c>
      <c r="D1702">
        <v>100</v>
      </c>
      <c r="E1702" t="s">
        <v>1</v>
      </c>
      <c r="F1702">
        <v>0</v>
      </c>
      <c r="G1702">
        <v>0</v>
      </c>
      <c r="H1702" t="s">
        <v>13796</v>
      </c>
      <c r="I1702" t="s">
        <v>1725</v>
      </c>
      <c r="J1702" t="s">
        <v>3542</v>
      </c>
    </row>
    <row r="1703" spans="1:10" x14ac:dyDescent="0.35">
      <c r="A1703" t="s">
        <v>0</v>
      </c>
      <c r="B1703">
        <v>84</v>
      </c>
      <c r="C1703">
        <v>253</v>
      </c>
      <c r="D1703">
        <v>100</v>
      </c>
      <c r="E1703" t="s">
        <v>1</v>
      </c>
      <c r="F1703">
        <v>0</v>
      </c>
      <c r="G1703">
        <v>0</v>
      </c>
      <c r="H1703" t="s">
        <v>13796</v>
      </c>
      <c r="I1703" t="s">
        <v>1726</v>
      </c>
      <c r="J1703" t="s">
        <v>3542</v>
      </c>
    </row>
    <row r="1704" spans="1:10" x14ac:dyDescent="0.35">
      <c r="A1704" t="s">
        <v>0</v>
      </c>
      <c r="B1704">
        <v>84</v>
      </c>
      <c r="C1704">
        <v>253</v>
      </c>
      <c r="D1704">
        <v>100</v>
      </c>
      <c r="E1704" t="s">
        <v>1</v>
      </c>
      <c r="F1704">
        <v>0</v>
      </c>
      <c r="G1704">
        <v>0</v>
      </c>
      <c r="H1704" t="s">
        <v>13796</v>
      </c>
      <c r="I1704" t="s">
        <v>1727</v>
      </c>
      <c r="J1704" t="s">
        <v>3542</v>
      </c>
    </row>
    <row r="1705" spans="1:10" x14ac:dyDescent="0.35">
      <c r="A1705" t="s">
        <v>0</v>
      </c>
      <c r="B1705">
        <v>84</v>
      </c>
      <c r="C1705">
        <v>253</v>
      </c>
      <c r="D1705">
        <v>100</v>
      </c>
      <c r="E1705" t="s">
        <v>1</v>
      </c>
      <c r="F1705">
        <v>0</v>
      </c>
      <c r="G1705">
        <v>0</v>
      </c>
      <c r="H1705" t="s">
        <v>13796</v>
      </c>
      <c r="I1705" t="s">
        <v>1729</v>
      </c>
      <c r="J1705" t="s">
        <v>3542</v>
      </c>
    </row>
    <row r="1706" spans="1:10" x14ac:dyDescent="0.35">
      <c r="A1706" t="s">
        <v>0</v>
      </c>
      <c r="B1706">
        <v>84</v>
      </c>
      <c r="C1706">
        <v>253</v>
      </c>
      <c r="D1706">
        <v>100</v>
      </c>
      <c r="E1706" t="s">
        <v>1</v>
      </c>
      <c r="F1706">
        <v>0</v>
      </c>
      <c r="G1706">
        <v>0</v>
      </c>
      <c r="H1706" t="s">
        <v>13796</v>
      </c>
      <c r="I1706" t="s">
        <v>1730</v>
      </c>
      <c r="J1706" t="s">
        <v>3542</v>
      </c>
    </row>
    <row r="1707" spans="1:10" x14ac:dyDescent="0.35">
      <c r="A1707" t="s">
        <v>0</v>
      </c>
      <c r="B1707">
        <v>84</v>
      </c>
      <c r="C1707">
        <v>253</v>
      </c>
      <c r="D1707">
        <v>100</v>
      </c>
      <c r="E1707" t="s">
        <v>1</v>
      </c>
      <c r="F1707">
        <v>0</v>
      </c>
      <c r="G1707">
        <v>0</v>
      </c>
      <c r="H1707" t="s">
        <v>13796</v>
      </c>
      <c r="I1707" t="s">
        <v>1731</v>
      </c>
      <c r="J1707" t="s">
        <v>3542</v>
      </c>
    </row>
    <row r="1708" spans="1:10" x14ac:dyDescent="0.35">
      <c r="A1708" t="s">
        <v>0</v>
      </c>
      <c r="B1708">
        <v>84</v>
      </c>
      <c r="C1708">
        <v>253</v>
      </c>
      <c r="D1708">
        <v>100</v>
      </c>
      <c r="E1708" t="s">
        <v>1</v>
      </c>
      <c r="F1708">
        <v>0</v>
      </c>
      <c r="G1708">
        <v>0</v>
      </c>
      <c r="H1708" t="s">
        <v>13796</v>
      </c>
      <c r="I1708" t="s">
        <v>1732</v>
      </c>
      <c r="J1708" t="s">
        <v>3542</v>
      </c>
    </row>
    <row r="1709" spans="1:10" x14ac:dyDescent="0.35">
      <c r="A1709" t="s">
        <v>0</v>
      </c>
      <c r="B1709">
        <v>84</v>
      </c>
      <c r="C1709">
        <v>253</v>
      </c>
      <c r="D1709">
        <v>100</v>
      </c>
      <c r="E1709" t="s">
        <v>1</v>
      </c>
      <c r="F1709">
        <v>0</v>
      </c>
      <c r="G1709">
        <v>0</v>
      </c>
      <c r="H1709" t="s">
        <v>13796</v>
      </c>
      <c r="I1709" t="s">
        <v>1733</v>
      </c>
      <c r="J1709" t="s">
        <v>3542</v>
      </c>
    </row>
    <row r="1710" spans="1:10" x14ac:dyDescent="0.35">
      <c r="A1710" t="s">
        <v>0</v>
      </c>
      <c r="B1710">
        <v>84</v>
      </c>
      <c r="C1710">
        <v>253</v>
      </c>
      <c r="D1710">
        <v>100</v>
      </c>
      <c r="E1710" t="s">
        <v>1</v>
      </c>
      <c r="F1710">
        <v>0</v>
      </c>
      <c r="G1710">
        <v>0</v>
      </c>
      <c r="H1710" t="s">
        <v>13796</v>
      </c>
      <c r="I1710" t="s">
        <v>1734</v>
      </c>
      <c r="J1710" t="s">
        <v>3542</v>
      </c>
    </row>
    <row r="1711" spans="1:10" x14ac:dyDescent="0.35">
      <c r="A1711" t="s">
        <v>0</v>
      </c>
      <c r="B1711">
        <v>84</v>
      </c>
      <c r="C1711">
        <v>253</v>
      </c>
      <c r="D1711">
        <v>100</v>
      </c>
      <c r="E1711" t="s">
        <v>1</v>
      </c>
      <c r="F1711">
        <v>0</v>
      </c>
      <c r="G1711">
        <v>0</v>
      </c>
      <c r="H1711" t="s">
        <v>13796</v>
      </c>
      <c r="I1711" t="s">
        <v>1735</v>
      </c>
      <c r="J1711" t="s">
        <v>3542</v>
      </c>
    </row>
    <row r="1712" spans="1:10" x14ac:dyDescent="0.35">
      <c r="A1712" t="s">
        <v>0</v>
      </c>
      <c r="B1712">
        <v>84</v>
      </c>
      <c r="C1712">
        <v>253</v>
      </c>
      <c r="D1712">
        <v>100</v>
      </c>
      <c r="E1712" t="s">
        <v>1</v>
      </c>
      <c r="F1712">
        <v>0</v>
      </c>
      <c r="G1712">
        <v>0</v>
      </c>
      <c r="H1712" t="s">
        <v>13796</v>
      </c>
      <c r="I1712" t="s">
        <v>1736</v>
      </c>
      <c r="J1712" t="s">
        <v>3542</v>
      </c>
    </row>
    <row r="1713" spans="1:10" x14ac:dyDescent="0.35">
      <c r="A1713" t="s">
        <v>0</v>
      </c>
      <c r="B1713">
        <v>84</v>
      </c>
      <c r="C1713">
        <v>253</v>
      </c>
      <c r="D1713">
        <v>100</v>
      </c>
      <c r="E1713" t="s">
        <v>1</v>
      </c>
      <c r="F1713">
        <v>0</v>
      </c>
      <c r="G1713">
        <v>0</v>
      </c>
      <c r="H1713" t="s">
        <v>13796</v>
      </c>
      <c r="I1713" t="s">
        <v>1738</v>
      </c>
      <c r="J1713" t="s">
        <v>3542</v>
      </c>
    </row>
    <row r="1714" spans="1:10" x14ac:dyDescent="0.35">
      <c r="A1714" t="s">
        <v>0</v>
      </c>
      <c r="B1714">
        <v>84</v>
      </c>
      <c r="C1714">
        <v>253</v>
      </c>
      <c r="D1714">
        <v>100</v>
      </c>
      <c r="E1714" t="s">
        <v>1</v>
      </c>
      <c r="F1714">
        <v>0</v>
      </c>
      <c r="G1714">
        <v>0</v>
      </c>
      <c r="H1714" t="s">
        <v>13796</v>
      </c>
      <c r="I1714" t="s">
        <v>1737</v>
      </c>
      <c r="J1714" t="s">
        <v>3542</v>
      </c>
    </row>
    <row r="1715" spans="1:10" x14ac:dyDescent="0.35">
      <c r="A1715" t="s">
        <v>0</v>
      </c>
      <c r="B1715">
        <v>84</v>
      </c>
      <c r="C1715">
        <v>253</v>
      </c>
      <c r="D1715">
        <v>100</v>
      </c>
      <c r="E1715" t="s">
        <v>1</v>
      </c>
      <c r="F1715">
        <v>0</v>
      </c>
      <c r="G1715">
        <v>0</v>
      </c>
      <c r="H1715" t="s">
        <v>13796</v>
      </c>
      <c r="I1715" t="s">
        <v>1739</v>
      </c>
      <c r="J1715" t="s">
        <v>3542</v>
      </c>
    </row>
    <row r="1716" spans="1:10" x14ac:dyDescent="0.35">
      <c r="A1716" t="s">
        <v>0</v>
      </c>
      <c r="B1716">
        <v>84</v>
      </c>
      <c r="C1716">
        <v>253</v>
      </c>
      <c r="D1716">
        <v>100</v>
      </c>
      <c r="E1716" t="s">
        <v>1</v>
      </c>
      <c r="F1716">
        <v>0</v>
      </c>
      <c r="G1716">
        <v>0</v>
      </c>
      <c r="H1716" t="s">
        <v>13796</v>
      </c>
      <c r="I1716" t="s">
        <v>1740</v>
      </c>
      <c r="J1716" t="s">
        <v>3542</v>
      </c>
    </row>
    <row r="1717" spans="1:10" x14ac:dyDescent="0.35">
      <c r="A1717" t="s">
        <v>0</v>
      </c>
      <c r="B1717">
        <v>84</v>
      </c>
      <c r="C1717">
        <v>253</v>
      </c>
      <c r="D1717">
        <v>100</v>
      </c>
      <c r="E1717" t="s">
        <v>1</v>
      </c>
      <c r="F1717">
        <v>0</v>
      </c>
      <c r="G1717">
        <v>0</v>
      </c>
      <c r="H1717" t="s">
        <v>13796</v>
      </c>
      <c r="I1717" t="s">
        <v>1741</v>
      </c>
      <c r="J1717" t="s">
        <v>3542</v>
      </c>
    </row>
    <row r="1718" spans="1:10" x14ac:dyDescent="0.35">
      <c r="A1718" t="s">
        <v>0</v>
      </c>
      <c r="B1718">
        <v>1</v>
      </c>
      <c r="C1718">
        <v>253</v>
      </c>
      <c r="D1718">
        <v>99.6</v>
      </c>
      <c r="E1718" t="s">
        <v>1</v>
      </c>
      <c r="F1718">
        <v>0</v>
      </c>
      <c r="G1718">
        <v>0</v>
      </c>
      <c r="H1718" t="s">
        <v>13796</v>
      </c>
      <c r="I1718" t="s">
        <v>1742</v>
      </c>
      <c r="J1718" t="s">
        <v>3450</v>
      </c>
    </row>
    <row r="1719" spans="1:10" x14ac:dyDescent="0.35">
      <c r="A1719" t="s">
        <v>0</v>
      </c>
      <c r="B1719">
        <v>1</v>
      </c>
      <c r="C1719">
        <v>253</v>
      </c>
      <c r="D1719">
        <v>99.6</v>
      </c>
      <c r="E1719" t="s">
        <v>1</v>
      </c>
      <c r="F1719">
        <v>0</v>
      </c>
      <c r="G1719">
        <v>0</v>
      </c>
      <c r="H1719" t="s">
        <v>13796</v>
      </c>
      <c r="I1719" t="s">
        <v>1744</v>
      </c>
      <c r="J1719" t="s">
        <v>3450</v>
      </c>
    </row>
    <row r="1720" spans="1:10" x14ac:dyDescent="0.35">
      <c r="A1720" t="s">
        <v>0</v>
      </c>
      <c r="B1720">
        <v>1</v>
      </c>
      <c r="C1720">
        <v>253</v>
      </c>
      <c r="D1720">
        <v>99.6</v>
      </c>
      <c r="E1720" t="s">
        <v>1</v>
      </c>
      <c r="F1720">
        <v>0</v>
      </c>
      <c r="G1720">
        <v>0</v>
      </c>
      <c r="H1720" t="s">
        <v>13796</v>
      </c>
      <c r="I1720" t="s">
        <v>1743</v>
      </c>
      <c r="J1720" t="s">
        <v>3450</v>
      </c>
    </row>
    <row r="1721" spans="1:10" x14ac:dyDescent="0.35">
      <c r="A1721" t="s">
        <v>0</v>
      </c>
      <c r="B1721">
        <v>1</v>
      </c>
      <c r="C1721">
        <v>253</v>
      </c>
      <c r="D1721">
        <v>99.6</v>
      </c>
      <c r="E1721" t="s">
        <v>1</v>
      </c>
      <c r="F1721">
        <v>0</v>
      </c>
      <c r="G1721">
        <v>0</v>
      </c>
      <c r="H1721" t="s">
        <v>13796</v>
      </c>
      <c r="I1721" t="s">
        <v>1745</v>
      </c>
      <c r="J1721" t="s">
        <v>3450</v>
      </c>
    </row>
    <row r="1722" spans="1:10" x14ac:dyDescent="0.35">
      <c r="A1722" t="s">
        <v>0</v>
      </c>
      <c r="B1722">
        <v>49</v>
      </c>
      <c r="C1722">
        <v>253</v>
      </c>
      <c r="D1722">
        <v>96.4</v>
      </c>
      <c r="E1722" t="s">
        <v>1</v>
      </c>
      <c r="F1722">
        <v>0</v>
      </c>
      <c r="G1722">
        <v>0</v>
      </c>
      <c r="H1722" t="s">
        <v>13796</v>
      </c>
      <c r="I1722" t="s">
        <v>1746</v>
      </c>
      <c r="J1722" t="s">
        <v>3500</v>
      </c>
    </row>
    <row r="1723" spans="1:10" x14ac:dyDescent="0.35">
      <c r="A1723" t="s">
        <v>0</v>
      </c>
      <c r="B1723">
        <v>49</v>
      </c>
      <c r="C1723">
        <v>253</v>
      </c>
      <c r="D1723">
        <v>96.4</v>
      </c>
      <c r="E1723" t="s">
        <v>1</v>
      </c>
      <c r="F1723">
        <v>0</v>
      </c>
      <c r="G1723">
        <v>0</v>
      </c>
      <c r="H1723" t="s">
        <v>13796</v>
      </c>
      <c r="I1723" t="s">
        <v>1747</v>
      </c>
      <c r="J1723" t="s">
        <v>3500</v>
      </c>
    </row>
    <row r="1724" spans="1:10" x14ac:dyDescent="0.35">
      <c r="A1724" t="s">
        <v>0</v>
      </c>
      <c r="B1724">
        <v>49</v>
      </c>
      <c r="C1724">
        <v>253</v>
      </c>
      <c r="D1724">
        <v>96.4</v>
      </c>
      <c r="E1724" t="s">
        <v>1</v>
      </c>
      <c r="F1724">
        <v>0</v>
      </c>
      <c r="G1724">
        <v>0</v>
      </c>
      <c r="H1724" t="s">
        <v>13796</v>
      </c>
      <c r="I1724" t="s">
        <v>1748</v>
      </c>
      <c r="J1724" t="s">
        <v>3500</v>
      </c>
    </row>
    <row r="1725" spans="1:10" x14ac:dyDescent="0.35">
      <c r="A1725" t="s">
        <v>0</v>
      </c>
      <c r="B1725">
        <v>49</v>
      </c>
      <c r="C1725">
        <v>253</v>
      </c>
      <c r="D1725">
        <v>96.4</v>
      </c>
      <c r="E1725" t="s">
        <v>1</v>
      </c>
      <c r="F1725">
        <v>0</v>
      </c>
      <c r="G1725">
        <v>0</v>
      </c>
      <c r="H1725" t="s">
        <v>13796</v>
      </c>
      <c r="I1725" t="s">
        <v>1751</v>
      </c>
      <c r="J1725" t="s">
        <v>3500</v>
      </c>
    </row>
    <row r="1726" spans="1:10" x14ac:dyDescent="0.35">
      <c r="A1726" t="s">
        <v>0</v>
      </c>
      <c r="B1726">
        <v>49</v>
      </c>
      <c r="C1726">
        <v>253</v>
      </c>
      <c r="D1726">
        <v>96.4</v>
      </c>
      <c r="E1726" t="s">
        <v>1</v>
      </c>
      <c r="F1726">
        <v>0</v>
      </c>
      <c r="G1726">
        <v>0</v>
      </c>
      <c r="H1726" t="s">
        <v>13796</v>
      </c>
      <c r="I1726" t="s">
        <v>1749</v>
      </c>
      <c r="J1726" t="s">
        <v>3500</v>
      </c>
    </row>
    <row r="1727" spans="1:10" x14ac:dyDescent="0.35">
      <c r="A1727" t="s">
        <v>0</v>
      </c>
      <c r="B1727">
        <v>49</v>
      </c>
      <c r="C1727">
        <v>253</v>
      </c>
      <c r="D1727">
        <v>96.4</v>
      </c>
      <c r="E1727" t="s">
        <v>1</v>
      </c>
      <c r="F1727">
        <v>0</v>
      </c>
      <c r="G1727">
        <v>0</v>
      </c>
      <c r="H1727" t="s">
        <v>13796</v>
      </c>
      <c r="I1727" t="s">
        <v>1750</v>
      </c>
      <c r="J1727" t="s">
        <v>3500</v>
      </c>
    </row>
    <row r="1728" spans="1:10" x14ac:dyDescent="0.35">
      <c r="A1728" t="s">
        <v>0</v>
      </c>
      <c r="B1728">
        <v>49</v>
      </c>
      <c r="C1728">
        <v>253</v>
      </c>
      <c r="D1728">
        <v>96.4</v>
      </c>
      <c r="E1728" t="s">
        <v>1</v>
      </c>
      <c r="F1728">
        <v>0</v>
      </c>
      <c r="G1728">
        <v>0</v>
      </c>
      <c r="H1728" t="s">
        <v>13796</v>
      </c>
      <c r="I1728" t="s">
        <v>1752</v>
      </c>
      <c r="J1728" t="s">
        <v>3500</v>
      </c>
    </row>
    <row r="1729" spans="1:10" x14ac:dyDescent="0.35">
      <c r="A1729" t="s">
        <v>0</v>
      </c>
      <c r="B1729">
        <v>49</v>
      </c>
      <c r="C1729">
        <v>253</v>
      </c>
      <c r="D1729">
        <v>96.4</v>
      </c>
      <c r="E1729" t="s">
        <v>1</v>
      </c>
      <c r="F1729">
        <v>0</v>
      </c>
      <c r="G1729">
        <v>0</v>
      </c>
      <c r="H1729" t="s">
        <v>13796</v>
      </c>
      <c r="I1729" t="s">
        <v>1753</v>
      </c>
      <c r="J1729" t="s">
        <v>3500</v>
      </c>
    </row>
    <row r="1730" spans="1:10" x14ac:dyDescent="0.35">
      <c r="A1730" t="s">
        <v>0</v>
      </c>
      <c r="B1730">
        <v>49</v>
      </c>
      <c r="C1730">
        <v>253</v>
      </c>
      <c r="D1730">
        <v>96.4</v>
      </c>
      <c r="E1730" t="s">
        <v>1</v>
      </c>
      <c r="F1730">
        <v>0</v>
      </c>
      <c r="G1730">
        <v>0</v>
      </c>
      <c r="H1730" t="s">
        <v>13796</v>
      </c>
      <c r="I1730" t="s">
        <v>1754</v>
      </c>
      <c r="J1730" t="s">
        <v>3500</v>
      </c>
    </row>
    <row r="1731" spans="1:10" x14ac:dyDescent="0.35">
      <c r="A1731" t="s">
        <v>0</v>
      </c>
      <c r="B1731">
        <v>49</v>
      </c>
      <c r="C1731">
        <v>253</v>
      </c>
      <c r="D1731">
        <v>96.4</v>
      </c>
      <c r="E1731" t="s">
        <v>1</v>
      </c>
      <c r="F1731">
        <v>0</v>
      </c>
      <c r="G1731">
        <v>0</v>
      </c>
      <c r="H1731" t="s">
        <v>13796</v>
      </c>
      <c r="I1731" t="s">
        <v>1755</v>
      </c>
      <c r="J1731" t="s">
        <v>3500</v>
      </c>
    </row>
    <row r="1732" spans="1:10" x14ac:dyDescent="0.35">
      <c r="A1732" t="s">
        <v>0</v>
      </c>
      <c r="B1732">
        <v>49</v>
      </c>
      <c r="C1732">
        <v>253</v>
      </c>
      <c r="D1732">
        <v>96.4</v>
      </c>
      <c r="E1732" t="s">
        <v>1</v>
      </c>
      <c r="F1732">
        <v>0</v>
      </c>
      <c r="G1732">
        <v>0</v>
      </c>
      <c r="H1732" t="s">
        <v>13796</v>
      </c>
      <c r="I1732" t="s">
        <v>1756</v>
      </c>
      <c r="J1732" t="s">
        <v>3500</v>
      </c>
    </row>
    <row r="1733" spans="1:10" x14ac:dyDescent="0.35">
      <c r="A1733" t="s">
        <v>0</v>
      </c>
      <c r="B1733">
        <v>49</v>
      </c>
      <c r="C1733">
        <v>253</v>
      </c>
      <c r="D1733">
        <v>96.4</v>
      </c>
      <c r="E1733" t="s">
        <v>1</v>
      </c>
      <c r="F1733">
        <v>0</v>
      </c>
      <c r="G1733">
        <v>0</v>
      </c>
      <c r="H1733" t="s">
        <v>13796</v>
      </c>
      <c r="I1733" t="s">
        <v>1757</v>
      </c>
      <c r="J1733" t="s">
        <v>3500</v>
      </c>
    </row>
    <row r="1734" spans="1:10" x14ac:dyDescent="0.35">
      <c r="A1734" t="s">
        <v>0</v>
      </c>
      <c r="B1734">
        <v>49</v>
      </c>
      <c r="C1734">
        <v>253</v>
      </c>
      <c r="D1734">
        <v>96.4</v>
      </c>
      <c r="E1734" t="s">
        <v>1</v>
      </c>
      <c r="F1734">
        <v>0</v>
      </c>
      <c r="G1734">
        <v>0</v>
      </c>
      <c r="H1734" t="s">
        <v>13796</v>
      </c>
      <c r="I1734" t="s">
        <v>1758</v>
      </c>
      <c r="J1734" t="s">
        <v>3500</v>
      </c>
    </row>
    <row r="1735" spans="1:10" x14ac:dyDescent="0.35">
      <c r="A1735" t="s">
        <v>0</v>
      </c>
      <c r="B1735">
        <v>49</v>
      </c>
      <c r="C1735">
        <v>253</v>
      </c>
      <c r="D1735">
        <v>96.4</v>
      </c>
      <c r="E1735" t="s">
        <v>1</v>
      </c>
      <c r="F1735">
        <v>0</v>
      </c>
      <c r="G1735">
        <v>0</v>
      </c>
      <c r="H1735" t="s">
        <v>13796</v>
      </c>
      <c r="I1735" t="s">
        <v>1759</v>
      </c>
      <c r="J1735" t="s">
        <v>3500</v>
      </c>
    </row>
    <row r="1736" spans="1:10" x14ac:dyDescent="0.35">
      <c r="A1736" t="s">
        <v>0</v>
      </c>
      <c r="B1736">
        <v>49</v>
      </c>
      <c r="C1736">
        <v>253</v>
      </c>
      <c r="D1736">
        <v>96.4</v>
      </c>
      <c r="E1736" t="s">
        <v>1</v>
      </c>
      <c r="F1736">
        <v>0</v>
      </c>
      <c r="G1736">
        <v>0</v>
      </c>
      <c r="H1736" t="s">
        <v>13796</v>
      </c>
      <c r="I1736" t="s">
        <v>1760</v>
      </c>
      <c r="J1736" t="s">
        <v>3500</v>
      </c>
    </row>
    <row r="1737" spans="1:10" x14ac:dyDescent="0.35">
      <c r="A1737" t="s">
        <v>0</v>
      </c>
      <c r="B1737">
        <v>49</v>
      </c>
      <c r="C1737">
        <v>253</v>
      </c>
      <c r="D1737">
        <v>96.4</v>
      </c>
      <c r="E1737" t="s">
        <v>1</v>
      </c>
      <c r="F1737">
        <v>0</v>
      </c>
      <c r="G1737">
        <v>0</v>
      </c>
      <c r="H1737" t="s">
        <v>13796</v>
      </c>
      <c r="I1737" t="s">
        <v>1762</v>
      </c>
      <c r="J1737" t="s">
        <v>3500</v>
      </c>
    </row>
    <row r="1738" spans="1:10" x14ac:dyDescent="0.35">
      <c r="A1738" t="s">
        <v>0</v>
      </c>
      <c r="B1738">
        <v>49</v>
      </c>
      <c r="C1738">
        <v>253</v>
      </c>
      <c r="D1738">
        <v>96.4</v>
      </c>
      <c r="E1738" t="s">
        <v>1</v>
      </c>
      <c r="F1738">
        <v>0</v>
      </c>
      <c r="G1738">
        <v>0</v>
      </c>
      <c r="H1738" t="s">
        <v>13796</v>
      </c>
      <c r="I1738" t="s">
        <v>1763</v>
      </c>
      <c r="J1738" t="s">
        <v>3500</v>
      </c>
    </row>
    <row r="1739" spans="1:10" x14ac:dyDescent="0.35">
      <c r="A1739" t="s">
        <v>0</v>
      </c>
      <c r="B1739">
        <v>49</v>
      </c>
      <c r="C1739">
        <v>253</v>
      </c>
      <c r="D1739">
        <v>96.4</v>
      </c>
      <c r="E1739" t="s">
        <v>1</v>
      </c>
      <c r="F1739">
        <v>0</v>
      </c>
      <c r="G1739">
        <v>0</v>
      </c>
      <c r="H1739" t="s">
        <v>13796</v>
      </c>
      <c r="I1739" t="s">
        <v>1764</v>
      </c>
      <c r="J1739" t="s">
        <v>3500</v>
      </c>
    </row>
    <row r="1740" spans="1:10" x14ac:dyDescent="0.35">
      <c r="A1740" t="s">
        <v>0</v>
      </c>
      <c r="B1740">
        <v>49</v>
      </c>
      <c r="C1740">
        <v>253</v>
      </c>
      <c r="D1740">
        <v>96.4</v>
      </c>
      <c r="E1740" t="s">
        <v>1</v>
      </c>
      <c r="F1740">
        <v>0</v>
      </c>
      <c r="G1740">
        <v>0</v>
      </c>
      <c r="H1740" t="s">
        <v>13796</v>
      </c>
      <c r="I1740" t="s">
        <v>1766</v>
      </c>
      <c r="J1740" t="s">
        <v>3500</v>
      </c>
    </row>
    <row r="1741" spans="1:10" x14ac:dyDescent="0.35">
      <c r="A1741" t="s">
        <v>0</v>
      </c>
      <c r="B1741">
        <v>49</v>
      </c>
      <c r="C1741">
        <v>253</v>
      </c>
      <c r="D1741">
        <v>96.4</v>
      </c>
      <c r="E1741" t="s">
        <v>1</v>
      </c>
      <c r="F1741">
        <v>0</v>
      </c>
      <c r="G1741">
        <v>0</v>
      </c>
      <c r="H1741" t="s">
        <v>13796</v>
      </c>
      <c r="I1741" t="s">
        <v>1765</v>
      </c>
      <c r="J1741" t="s">
        <v>3500</v>
      </c>
    </row>
    <row r="1742" spans="1:10" x14ac:dyDescent="0.35">
      <c r="A1742" t="s">
        <v>0</v>
      </c>
      <c r="B1742">
        <v>49</v>
      </c>
      <c r="C1742">
        <v>253</v>
      </c>
      <c r="D1742">
        <v>96.4</v>
      </c>
      <c r="E1742" t="s">
        <v>1</v>
      </c>
      <c r="F1742">
        <v>0</v>
      </c>
      <c r="G1742">
        <v>0</v>
      </c>
      <c r="H1742" t="s">
        <v>13796</v>
      </c>
      <c r="I1742" t="s">
        <v>1767</v>
      </c>
      <c r="J1742" t="s">
        <v>3500</v>
      </c>
    </row>
    <row r="1743" spans="1:10" x14ac:dyDescent="0.35">
      <c r="A1743" t="s">
        <v>0</v>
      </c>
      <c r="B1743">
        <v>29</v>
      </c>
      <c r="C1743">
        <v>252</v>
      </c>
      <c r="D1743">
        <v>100</v>
      </c>
      <c r="E1743" t="s">
        <v>1</v>
      </c>
      <c r="F1743">
        <v>0</v>
      </c>
      <c r="G1743">
        <v>0</v>
      </c>
      <c r="H1743" t="s">
        <v>13797</v>
      </c>
      <c r="I1743" t="s">
        <v>1772</v>
      </c>
      <c r="J1743" t="s">
        <v>3481</v>
      </c>
    </row>
    <row r="1744" spans="1:10" x14ac:dyDescent="0.35">
      <c r="A1744" t="s">
        <v>0</v>
      </c>
      <c r="B1744">
        <v>29</v>
      </c>
      <c r="C1744">
        <v>252</v>
      </c>
      <c r="D1744">
        <v>100</v>
      </c>
      <c r="E1744" t="s">
        <v>1</v>
      </c>
      <c r="F1744">
        <v>0</v>
      </c>
      <c r="G1744">
        <v>0</v>
      </c>
      <c r="H1744" t="s">
        <v>13797</v>
      </c>
      <c r="I1744" t="s">
        <v>1770</v>
      </c>
      <c r="J1744" t="s">
        <v>3481</v>
      </c>
    </row>
    <row r="1745" spans="1:10" x14ac:dyDescent="0.35">
      <c r="A1745" t="s">
        <v>0</v>
      </c>
      <c r="B1745">
        <v>29</v>
      </c>
      <c r="C1745">
        <v>252</v>
      </c>
      <c r="D1745">
        <v>100</v>
      </c>
      <c r="E1745" t="s">
        <v>1</v>
      </c>
      <c r="F1745">
        <v>0</v>
      </c>
      <c r="G1745">
        <v>0</v>
      </c>
      <c r="H1745" t="s">
        <v>13797</v>
      </c>
      <c r="I1745" t="s">
        <v>1769</v>
      </c>
      <c r="J1745" t="s">
        <v>3481</v>
      </c>
    </row>
    <row r="1746" spans="1:10" x14ac:dyDescent="0.35">
      <c r="A1746" t="s">
        <v>0</v>
      </c>
      <c r="B1746">
        <v>29</v>
      </c>
      <c r="C1746">
        <v>252</v>
      </c>
      <c r="D1746">
        <v>100</v>
      </c>
      <c r="E1746" t="s">
        <v>1</v>
      </c>
      <c r="F1746">
        <v>0</v>
      </c>
      <c r="G1746">
        <v>0</v>
      </c>
      <c r="H1746" t="s">
        <v>13797</v>
      </c>
      <c r="I1746" t="s">
        <v>1773</v>
      </c>
      <c r="J1746" t="s">
        <v>3481</v>
      </c>
    </row>
    <row r="1747" spans="1:10" x14ac:dyDescent="0.35">
      <c r="A1747" t="s">
        <v>0</v>
      </c>
      <c r="B1747">
        <v>29</v>
      </c>
      <c r="C1747">
        <v>252</v>
      </c>
      <c r="D1747">
        <v>100</v>
      </c>
      <c r="E1747" t="s">
        <v>1</v>
      </c>
      <c r="F1747">
        <v>0</v>
      </c>
      <c r="G1747">
        <v>0</v>
      </c>
      <c r="H1747" t="s">
        <v>13797</v>
      </c>
      <c r="I1747" t="s">
        <v>1774</v>
      </c>
      <c r="J1747" t="s">
        <v>3481</v>
      </c>
    </row>
    <row r="1748" spans="1:10" x14ac:dyDescent="0.35">
      <c r="A1748" t="s">
        <v>0</v>
      </c>
      <c r="B1748">
        <v>29</v>
      </c>
      <c r="C1748">
        <v>252</v>
      </c>
      <c r="D1748">
        <v>100</v>
      </c>
      <c r="E1748" t="s">
        <v>1</v>
      </c>
      <c r="F1748">
        <v>0</v>
      </c>
      <c r="G1748">
        <v>0</v>
      </c>
      <c r="H1748" t="s">
        <v>13797</v>
      </c>
      <c r="I1748" t="s">
        <v>1776</v>
      </c>
      <c r="J1748" t="s">
        <v>3481</v>
      </c>
    </row>
    <row r="1749" spans="1:10" x14ac:dyDescent="0.35">
      <c r="A1749" t="s">
        <v>0</v>
      </c>
      <c r="B1749">
        <v>29</v>
      </c>
      <c r="C1749">
        <v>252</v>
      </c>
      <c r="D1749">
        <v>100</v>
      </c>
      <c r="E1749" t="s">
        <v>1</v>
      </c>
      <c r="F1749">
        <v>0</v>
      </c>
      <c r="G1749">
        <v>0</v>
      </c>
      <c r="H1749" t="s">
        <v>13797</v>
      </c>
      <c r="I1749" t="s">
        <v>1775</v>
      </c>
      <c r="J1749" t="s">
        <v>3481</v>
      </c>
    </row>
    <row r="1750" spans="1:10" x14ac:dyDescent="0.35">
      <c r="A1750" t="s">
        <v>0</v>
      </c>
      <c r="B1750">
        <v>29</v>
      </c>
      <c r="C1750">
        <v>252</v>
      </c>
      <c r="D1750">
        <v>100</v>
      </c>
      <c r="E1750" t="s">
        <v>1</v>
      </c>
      <c r="F1750">
        <v>0</v>
      </c>
      <c r="G1750">
        <v>0</v>
      </c>
      <c r="H1750" t="s">
        <v>13797</v>
      </c>
      <c r="I1750" t="s">
        <v>1777</v>
      </c>
      <c r="J1750" t="s">
        <v>3481</v>
      </c>
    </row>
    <row r="1751" spans="1:10" x14ac:dyDescent="0.35">
      <c r="A1751" t="s">
        <v>0</v>
      </c>
      <c r="B1751">
        <v>29</v>
      </c>
      <c r="C1751">
        <v>252</v>
      </c>
      <c r="D1751">
        <v>100</v>
      </c>
      <c r="E1751" t="s">
        <v>1</v>
      </c>
      <c r="F1751">
        <v>0</v>
      </c>
      <c r="G1751">
        <v>0</v>
      </c>
      <c r="H1751" t="s">
        <v>13797</v>
      </c>
      <c r="I1751" t="s">
        <v>1778</v>
      </c>
      <c r="J1751" t="s">
        <v>3481</v>
      </c>
    </row>
    <row r="1752" spans="1:10" x14ac:dyDescent="0.35">
      <c r="A1752" t="s">
        <v>0</v>
      </c>
      <c r="B1752">
        <v>29</v>
      </c>
      <c r="C1752">
        <v>252</v>
      </c>
      <c r="D1752">
        <v>100</v>
      </c>
      <c r="E1752" t="s">
        <v>1</v>
      </c>
      <c r="F1752">
        <v>0</v>
      </c>
      <c r="G1752">
        <v>0</v>
      </c>
      <c r="H1752" t="s">
        <v>13797</v>
      </c>
      <c r="I1752" t="s">
        <v>1781</v>
      </c>
      <c r="J1752" t="s">
        <v>3481</v>
      </c>
    </row>
    <row r="1753" spans="1:10" x14ac:dyDescent="0.35">
      <c r="A1753" t="s">
        <v>0</v>
      </c>
      <c r="B1753">
        <v>29</v>
      </c>
      <c r="C1753">
        <v>252</v>
      </c>
      <c r="D1753">
        <v>100</v>
      </c>
      <c r="E1753" t="s">
        <v>1</v>
      </c>
      <c r="F1753">
        <v>0</v>
      </c>
      <c r="G1753">
        <v>0</v>
      </c>
      <c r="H1753" t="s">
        <v>13797</v>
      </c>
      <c r="I1753" t="s">
        <v>1779</v>
      </c>
      <c r="J1753" t="s">
        <v>3481</v>
      </c>
    </row>
    <row r="1754" spans="1:10" x14ac:dyDescent="0.35">
      <c r="A1754" t="s">
        <v>0</v>
      </c>
      <c r="B1754">
        <v>29</v>
      </c>
      <c r="C1754">
        <v>252</v>
      </c>
      <c r="D1754">
        <v>100</v>
      </c>
      <c r="E1754" t="s">
        <v>1</v>
      </c>
      <c r="F1754">
        <v>0</v>
      </c>
      <c r="G1754">
        <v>0</v>
      </c>
      <c r="H1754" t="s">
        <v>13797</v>
      </c>
      <c r="I1754" t="s">
        <v>1780</v>
      </c>
      <c r="J1754" t="s">
        <v>3481</v>
      </c>
    </row>
    <row r="1755" spans="1:10" x14ac:dyDescent="0.35">
      <c r="A1755" t="s">
        <v>0</v>
      </c>
      <c r="B1755">
        <v>29</v>
      </c>
      <c r="C1755">
        <v>252</v>
      </c>
      <c r="D1755">
        <v>100</v>
      </c>
      <c r="E1755" t="s">
        <v>1</v>
      </c>
      <c r="F1755">
        <v>0</v>
      </c>
      <c r="G1755">
        <v>0</v>
      </c>
      <c r="H1755" t="s">
        <v>13797</v>
      </c>
      <c r="I1755" t="s">
        <v>1783</v>
      </c>
      <c r="J1755" t="s">
        <v>3481</v>
      </c>
    </row>
    <row r="1756" spans="1:10" x14ac:dyDescent="0.35">
      <c r="A1756" t="s">
        <v>0</v>
      </c>
      <c r="B1756">
        <v>29</v>
      </c>
      <c r="C1756">
        <v>252</v>
      </c>
      <c r="D1756">
        <v>100</v>
      </c>
      <c r="E1756" t="s">
        <v>1</v>
      </c>
      <c r="F1756">
        <v>0</v>
      </c>
      <c r="G1756">
        <v>0</v>
      </c>
      <c r="H1756" t="s">
        <v>13797</v>
      </c>
      <c r="I1756" t="s">
        <v>1784</v>
      </c>
      <c r="J1756" t="s">
        <v>3481</v>
      </c>
    </row>
    <row r="1757" spans="1:10" x14ac:dyDescent="0.35">
      <c r="A1757" t="s">
        <v>0</v>
      </c>
      <c r="B1757">
        <v>29</v>
      </c>
      <c r="C1757">
        <v>252</v>
      </c>
      <c r="D1757">
        <v>100</v>
      </c>
      <c r="E1757" t="s">
        <v>1</v>
      </c>
      <c r="F1757">
        <v>0</v>
      </c>
      <c r="G1757">
        <v>0</v>
      </c>
      <c r="H1757" t="s">
        <v>13797</v>
      </c>
      <c r="I1757" t="s">
        <v>1785</v>
      </c>
      <c r="J1757" t="s">
        <v>3481</v>
      </c>
    </row>
    <row r="1758" spans="1:10" x14ac:dyDescent="0.35">
      <c r="A1758" t="s">
        <v>0</v>
      </c>
      <c r="B1758">
        <v>29</v>
      </c>
      <c r="C1758">
        <v>252</v>
      </c>
      <c r="D1758">
        <v>100</v>
      </c>
      <c r="E1758" t="s">
        <v>1</v>
      </c>
      <c r="F1758">
        <v>0</v>
      </c>
      <c r="G1758">
        <v>0</v>
      </c>
      <c r="H1758" t="s">
        <v>13797</v>
      </c>
      <c r="I1758" t="s">
        <v>1787</v>
      </c>
      <c r="J1758" t="s">
        <v>3481</v>
      </c>
    </row>
    <row r="1759" spans="1:10" x14ac:dyDescent="0.35">
      <c r="A1759" t="s">
        <v>0</v>
      </c>
      <c r="B1759">
        <v>29</v>
      </c>
      <c r="C1759">
        <v>252</v>
      </c>
      <c r="D1759">
        <v>100</v>
      </c>
      <c r="E1759" t="s">
        <v>1</v>
      </c>
      <c r="F1759">
        <v>0</v>
      </c>
      <c r="G1759">
        <v>0</v>
      </c>
      <c r="H1759" t="s">
        <v>13797</v>
      </c>
      <c r="I1759" t="s">
        <v>1786</v>
      </c>
      <c r="J1759" t="s">
        <v>3481</v>
      </c>
    </row>
    <row r="1760" spans="1:10" x14ac:dyDescent="0.35">
      <c r="A1760" t="s">
        <v>0</v>
      </c>
      <c r="B1760">
        <v>29</v>
      </c>
      <c r="C1760">
        <v>252</v>
      </c>
      <c r="D1760">
        <v>100</v>
      </c>
      <c r="E1760" t="s">
        <v>1</v>
      </c>
      <c r="F1760">
        <v>0</v>
      </c>
      <c r="G1760">
        <v>0</v>
      </c>
      <c r="H1760" t="s">
        <v>13797</v>
      </c>
      <c r="I1760" t="s">
        <v>1788</v>
      </c>
      <c r="J1760" t="s">
        <v>3481</v>
      </c>
    </row>
    <row r="1761" spans="1:10" x14ac:dyDescent="0.35">
      <c r="A1761" t="s">
        <v>0</v>
      </c>
      <c r="B1761">
        <v>29</v>
      </c>
      <c r="C1761">
        <v>252</v>
      </c>
      <c r="D1761">
        <v>100</v>
      </c>
      <c r="E1761" t="s">
        <v>1</v>
      </c>
      <c r="F1761">
        <v>0</v>
      </c>
      <c r="G1761">
        <v>0</v>
      </c>
      <c r="H1761" t="s">
        <v>13797</v>
      </c>
      <c r="I1761" t="s">
        <v>1789</v>
      </c>
      <c r="J1761" t="s">
        <v>3481</v>
      </c>
    </row>
    <row r="1762" spans="1:10" x14ac:dyDescent="0.35">
      <c r="A1762" t="s">
        <v>0</v>
      </c>
      <c r="B1762">
        <v>29</v>
      </c>
      <c r="C1762">
        <v>252</v>
      </c>
      <c r="D1762">
        <v>100</v>
      </c>
      <c r="E1762" t="s">
        <v>1</v>
      </c>
      <c r="F1762">
        <v>0</v>
      </c>
      <c r="G1762">
        <v>0</v>
      </c>
      <c r="H1762" t="s">
        <v>13797</v>
      </c>
      <c r="I1762" t="s">
        <v>1790</v>
      </c>
      <c r="J1762" t="s">
        <v>3481</v>
      </c>
    </row>
    <row r="1763" spans="1:10" x14ac:dyDescent="0.35">
      <c r="A1763" t="s">
        <v>0</v>
      </c>
      <c r="B1763">
        <v>29</v>
      </c>
      <c r="C1763">
        <v>252</v>
      </c>
      <c r="D1763">
        <v>100</v>
      </c>
      <c r="E1763" t="s">
        <v>1</v>
      </c>
      <c r="F1763">
        <v>0</v>
      </c>
      <c r="G1763">
        <v>0</v>
      </c>
      <c r="H1763" t="s">
        <v>13797</v>
      </c>
      <c r="I1763" t="s">
        <v>1791</v>
      </c>
      <c r="J1763" t="s">
        <v>3481</v>
      </c>
    </row>
    <row r="1764" spans="1:10" x14ac:dyDescent="0.35">
      <c r="A1764" t="s">
        <v>0</v>
      </c>
      <c r="B1764">
        <v>29</v>
      </c>
      <c r="C1764">
        <v>252</v>
      </c>
      <c r="D1764">
        <v>100</v>
      </c>
      <c r="E1764" t="s">
        <v>1</v>
      </c>
      <c r="F1764">
        <v>0</v>
      </c>
      <c r="G1764">
        <v>0</v>
      </c>
      <c r="H1764" t="s">
        <v>13797</v>
      </c>
      <c r="I1764" t="s">
        <v>1792</v>
      </c>
      <c r="J1764" t="s">
        <v>3481</v>
      </c>
    </row>
    <row r="1765" spans="1:10" x14ac:dyDescent="0.35">
      <c r="A1765" t="s">
        <v>0</v>
      </c>
      <c r="B1765">
        <v>29</v>
      </c>
      <c r="C1765">
        <v>252</v>
      </c>
      <c r="D1765">
        <v>100</v>
      </c>
      <c r="E1765" t="s">
        <v>1</v>
      </c>
      <c r="F1765">
        <v>0</v>
      </c>
      <c r="G1765">
        <v>0</v>
      </c>
      <c r="H1765" t="s">
        <v>13797</v>
      </c>
      <c r="I1765" t="s">
        <v>1794</v>
      </c>
      <c r="J1765" t="s">
        <v>3481</v>
      </c>
    </row>
    <row r="1766" spans="1:10" x14ac:dyDescent="0.35">
      <c r="A1766" t="s">
        <v>0</v>
      </c>
      <c r="B1766">
        <v>29</v>
      </c>
      <c r="C1766">
        <v>252</v>
      </c>
      <c r="D1766">
        <v>100</v>
      </c>
      <c r="E1766" t="s">
        <v>1</v>
      </c>
      <c r="F1766">
        <v>0</v>
      </c>
      <c r="G1766">
        <v>0</v>
      </c>
      <c r="H1766" t="s">
        <v>13797</v>
      </c>
      <c r="I1766" t="s">
        <v>1793</v>
      </c>
      <c r="J1766" t="s">
        <v>3481</v>
      </c>
    </row>
    <row r="1767" spans="1:10" x14ac:dyDescent="0.35">
      <c r="A1767" t="s">
        <v>0</v>
      </c>
      <c r="B1767">
        <v>29</v>
      </c>
      <c r="C1767">
        <v>252</v>
      </c>
      <c r="D1767">
        <v>100</v>
      </c>
      <c r="E1767" t="s">
        <v>1</v>
      </c>
      <c r="F1767">
        <v>0</v>
      </c>
      <c r="G1767">
        <v>0</v>
      </c>
      <c r="H1767" t="s">
        <v>13797</v>
      </c>
      <c r="I1767" t="s">
        <v>1795</v>
      </c>
      <c r="J1767" t="s">
        <v>3481</v>
      </c>
    </row>
    <row r="1768" spans="1:10" x14ac:dyDescent="0.35">
      <c r="A1768" t="s">
        <v>0</v>
      </c>
      <c r="B1768">
        <v>29</v>
      </c>
      <c r="C1768">
        <v>252</v>
      </c>
      <c r="D1768">
        <v>100</v>
      </c>
      <c r="E1768" t="s">
        <v>1</v>
      </c>
      <c r="F1768">
        <v>0</v>
      </c>
      <c r="G1768">
        <v>0</v>
      </c>
      <c r="H1768" t="s">
        <v>13797</v>
      </c>
      <c r="I1768" t="s">
        <v>1796</v>
      </c>
      <c r="J1768" t="s">
        <v>3481</v>
      </c>
    </row>
    <row r="1769" spans="1:10" x14ac:dyDescent="0.35">
      <c r="A1769" t="s">
        <v>0</v>
      </c>
      <c r="B1769">
        <v>29</v>
      </c>
      <c r="C1769">
        <v>252</v>
      </c>
      <c r="D1769">
        <v>100</v>
      </c>
      <c r="E1769" t="s">
        <v>1</v>
      </c>
      <c r="F1769">
        <v>0</v>
      </c>
      <c r="G1769">
        <v>0</v>
      </c>
      <c r="H1769" t="s">
        <v>13797</v>
      </c>
      <c r="I1769" t="s">
        <v>1797</v>
      </c>
      <c r="J1769" t="s">
        <v>3481</v>
      </c>
    </row>
    <row r="1770" spans="1:10" x14ac:dyDescent="0.35">
      <c r="A1770" t="s">
        <v>0</v>
      </c>
      <c r="B1770">
        <v>29</v>
      </c>
      <c r="C1770">
        <v>252</v>
      </c>
      <c r="D1770">
        <v>100</v>
      </c>
      <c r="E1770" t="s">
        <v>1</v>
      </c>
      <c r="F1770">
        <v>0</v>
      </c>
      <c r="G1770">
        <v>0</v>
      </c>
      <c r="H1770" t="s">
        <v>13797</v>
      </c>
      <c r="I1770" t="s">
        <v>1798</v>
      </c>
      <c r="J1770" t="s">
        <v>3481</v>
      </c>
    </row>
    <row r="1771" spans="1:10" x14ac:dyDescent="0.35">
      <c r="A1771" t="s">
        <v>0</v>
      </c>
      <c r="B1771">
        <v>29</v>
      </c>
      <c r="C1771">
        <v>252</v>
      </c>
      <c r="D1771">
        <v>100</v>
      </c>
      <c r="E1771" t="s">
        <v>1</v>
      </c>
      <c r="F1771">
        <v>0</v>
      </c>
      <c r="G1771">
        <v>0</v>
      </c>
      <c r="H1771" t="s">
        <v>13797</v>
      </c>
      <c r="I1771" t="s">
        <v>1800</v>
      </c>
      <c r="J1771" t="s">
        <v>3481</v>
      </c>
    </row>
    <row r="1772" spans="1:10" x14ac:dyDescent="0.35">
      <c r="A1772" t="s">
        <v>0</v>
      </c>
      <c r="B1772">
        <v>29</v>
      </c>
      <c r="C1772">
        <v>252</v>
      </c>
      <c r="D1772">
        <v>100</v>
      </c>
      <c r="E1772" t="s">
        <v>1</v>
      </c>
      <c r="F1772">
        <v>0</v>
      </c>
      <c r="G1772">
        <v>0</v>
      </c>
      <c r="H1772" t="s">
        <v>13797</v>
      </c>
      <c r="I1772" t="s">
        <v>1801</v>
      </c>
      <c r="J1772" t="s">
        <v>3481</v>
      </c>
    </row>
    <row r="1773" spans="1:10" x14ac:dyDescent="0.35">
      <c r="A1773" t="s">
        <v>0</v>
      </c>
      <c r="B1773">
        <v>29</v>
      </c>
      <c r="C1773">
        <v>252</v>
      </c>
      <c r="D1773">
        <v>100</v>
      </c>
      <c r="E1773" t="s">
        <v>1</v>
      </c>
      <c r="F1773">
        <v>0</v>
      </c>
      <c r="G1773">
        <v>0</v>
      </c>
      <c r="H1773" t="s">
        <v>13797</v>
      </c>
      <c r="I1773" t="s">
        <v>1802</v>
      </c>
      <c r="J1773" t="s">
        <v>3481</v>
      </c>
    </row>
    <row r="1774" spans="1:10" x14ac:dyDescent="0.35">
      <c r="A1774" t="s">
        <v>0</v>
      </c>
      <c r="B1774">
        <v>29</v>
      </c>
      <c r="C1774">
        <v>252</v>
      </c>
      <c r="D1774">
        <v>100</v>
      </c>
      <c r="E1774" t="s">
        <v>1</v>
      </c>
      <c r="F1774">
        <v>0</v>
      </c>
      <c r="G1774">
        <v>0</v>
      </c>
      <c r="H1774" t="s">
        <v>13797</v>
      </c>
      <c r="I1774" t="s">
        <v>1803</v>
      </c>
      <c r="J1774" t="s">
        <v>3481</v>
      </c>
    </row>
    <row r="1775" spans="1:10" x14ac:dyDescent="0.35">
      <c r="A1775" t="s">
        <v>0</v>
      </c>
      <c r="B1775">
        <v>29</v>
      </c>
      <c r="C1775">
        <v>252</v>
      </c>
      <c r="D1775">
        <v>100</v>
      </c>
      <c r="E1775" t="s">
        <v>1</v>
      </c>
      <c r="F1775">
        <v>0</v>
      </c>
      <c r="G1775">
        <v>0</v>
      </c>
      <c r="H1775" t="s">
        <v>13797</v>
      </c>
      <c r="I1775" t="s">
        <v>1804</v>
      </c>
      <c r="J1775" t="s">
        <v>3481</v>
      </c>
    </row>
    <row r="1776" spans="1:10" x14ac:dyDescent="0.35">
      <c r="A1776" t="s">
        <v>0</v>
      </c>
      <c r="B1776">
        <v>29</v>
      </c>
      <c r="C1776">
        <v>252</v>
      </c>
      <c r="D1776">
        <v>100</v>
      </c>
      <c r="E1776" t="s">
        <v>1</v>
      </c>
      <c r="F1776">
        <v>0</v>
      </c>
      <c r="G1776">
        <v>0</v>
      </c>
      <c r="H1776" t="s">
        <v>13797</v>
      </c>
      <c r="I1776" t="s">
        <v>1806</v>
      </c>
      <c r="J1776" t="s">
        <v>3481</v>
      </c>
    </row>
    <row r="1777" spans="1:10" x14ac:dyDescent="0.35">
      <c r="A1777" t="s">
        <v>0</v>
      </c>
      <c r="B1777">
        <v>29</v>
      </c>
      <c r="C1777">
        <v>252</v>
      </c>
      <c r="D1777">
        <v>100</v>
      </c>
      <c r="E1777" t="s">
        <v>1</v>
      </c>
      <c r="F1777">
        <v>0</v>
      </c>
      <c r="G1777">
        <v>0</v>
      </c>
      <c r="H1777" t="s">
        <v>13797</v>
      </c>
      <c r="I1777" t="s">
        <v>1805</v>
      </c>
      <c r="J1777" t="s">
        <v>3481</v>
      </c>
    </row>
    <row r="1778" spans="1:10" x14ac:dyDescent="0.35">
      <c r="A1778" t="s">
        <v>0</v>
      </c>
      <c r="B1778">
        <v>29</v>
      </c>
      <c r="C1778">
        <v>252</v>
      </c>
      <c r="D1778">
        <v>100</v>
      </c>
      <c r="E1778" t="s">
        <v>1</v>
      </c>
      <c r="F1778">
        <v>0</v>
      </c>
      <c r="G1778">
        <v>0</v>
      </c>
      <c r="H1778" t="s">
        <v>13797</v>
      </c>
      <c r="I1778" t="s">
        <v>1807</v>
      </c>
      <c r="J1778" t="s">
        <v>3481</v>
      </c>
    </row>
    <row r="1779" spans="1:10" x14ac:dyDescent="0.35">
      <c r="A1779" t="s">
        <v>0</v>
      </c>
      <c r="B1779">
        <v>29</v>
      </c>
      <c r="C1779">
        <v>252</v>
      </c>
      <c r="D1779">
        <v>100</v>
      </c>
      <c r="E1779" t="s">
        <v>1</v>
      </c>
      <c r="F1779">
        <v>0</v>
      </c>
      <c r="G1779">
        <v>0</v>
      </c>
      <c r="H1779" t="s">
        <v>13797</v>
      </c>
      <c r="I1779" t="s">
        <v>1782</v>
      </c>
      <c r="J1779" t="s">
        <v>3481</v>
      </c>
    </row>
    <row r="1780" spans="1:10" x14ac:dyDescent="0.35">
      <c r="A1780" t="s">
        <v>0</v>
      </c>
      <c r="B1780">
        <v>29</v>
      </c>
      <c r="C1780">
        <v>252</v>
      </c>
      <c r="D1780">
        <v>100</v>
      </c>
      <c r="E1780" t="s">
        <v>1</v>
      </c>
      <c r="F1780">
        <v>0</v>
      </c>
      <c r="G1780">
        <v>0</v>
      </c>
      <c r="H1780" t="s">
        <v>13797</v>
      </c>
      <c r="I1780" t="s">
        <v>1808</v>
      </c>
      <c r="J1780" t="s">
        <v>3481</v>
      </c>
    </row>
    <row r="1781" spans="1:10" x14ac:dyDescent="0.35">
      <c r="A1781" t="s">
        <v>0</v>
      </c>
      <c r="B1781">
        <v>75</v>
      </c>
      <c r="C1781">
        <v>253</v>
      </c>
      <c r="D1781">
        <v>100</v>
      </c>
      <c r="E1781" t="s">
        <v>1</v>
      </c>
      <c r="F1781">
        <v>0</v>
      </c>
      <c r="G1781">
        <v>0</v>
      </c>
      <c r="H1781" t="s">
        <v>13796</v>
      </c>
      <c r="I1781" t="s">
        <v>1811</v>
      </c>
      <c r="J1781" t="s">
        <v>3532</v>
      </c>
    </row>
    <row r="1782" spans="1:10" x14ac:dyDescent="0.35">
      <c r="A1782" t="s">
        <v>0</v>
      </c>
      <c r="B1782">
        <v>75</v>
      </c>
      <c r="C1782">
        <v>253</v>
      </c>
      <c r="D1782">
        <v>100</v>
      </c>
      <c r="E1782" t="s">
        <v>1</v>
      </c>
      <c r="F1782">
        <v>0</v>
      </c>
      <c r="G1782">
        <v>0</v>
      </c>
      <c r="H1782" t="s">
        <v>13796</v>
      </c>
      <c r="I1782" t="s">
        <v>1812</v>
      </c>
      <c r="J1782" t="s">
        <v>3532</v>
      </c>
    </row>
    <row r="1783" spans="1:10" x14ac:dyDescent="0.35">
      <c r="A1783" t="s">
        <v>0</v>
      </c>
      <c r="B1783">
        <v>75</v>
      </c>
      <c r="C1783">
        <v>253</v>
      </c>
      <c r="D1783">
        <v>100</v>
      </c>
      <c r="E1783" t="s">
        <v>1</v>
      </c>
      <c r="F1783">
        <v>0</v>
      </c>
      <c r="G1783">
        <v>0</v>
      </c>
      <c r="H1783" t="s">
        <v>13796</v>
      </c>
      <c r="I1783" t="s">
        <v>1813</v>
      </c>
      <c r="J1783" t="s">
        <v>3532</v>
      </c>
    </row>
    <row r="1784" spans="1:10" x14ac:dyDescent="0.35">
      <c r="A1784" t="s">
        <v>0</v>
      </c>
      <c r="B1784">
        <v>29</v>
      </c>
      <c r="C1784">
        <v>252</v>
      </c>
      <c r="D1784">
        <v>100</v>
      </c>
      <c r="E1784" t="s">
        <v>1</v>
      </c>
      <c r="F1784">
        <v>0</v>
      </c>
      <c r="G1784">
        <v>0</v>
      </c>
      <c r="H1784" t="s">
        <v>13797</v>
      </c>
      <c r="I1784" t="s">
        <v>1810</v>
      </c>
      <c r="J1784" t="s">
        <v>3481</v>
      </c>
    </row>
    <row r="1785" spans="1:10" x14ac:dyDescent="0.35">
      <c r="A1785" t="s">
        <v>0</v>
      </c>
      <c r="B1785">
        <v>75</v>
      </c>
      <c r="C1785">
        <v>253</v>
      </c>
      <c r="D1785">
        <v>100</v>
      </c>
      <c r="E1785" t="s">
        <v>1</v>
      </c>
      <c r="F1785">
        <v>0</v>
      </c>
      <c r="G1785">
        <v>0</v>
      </c>
      <c r="H1785" t="s">
        <v>13796</v>
      </c>
      <c r="I1785" t="s">
        <v>1815</v>
      </c>
      <c r="J1785" t="s">
        <v>3532</v>
      </c>
    </row>
    <row r="1786" spans="1:10" x14ac:dyDescent="0.35">
      <c r="A1786" t="s">
        <v>0</v>
      </c>
      <c r="B1786">
        <v>75</v>
      </c>
      <c r="C1786">
        <v>253</v>
      </c>
      <c r="D1786">
        <v>100</v>
      </c>
      <c r="E1786" t="s">
        <v>1</v>
      </c>
      <c r="F1786">
        <v>0</v>
      </c>
      <c r="G1786">
        <v>0</v>
      </c>
      <c r="H1786" t="s">
        <v>13796</v>
      </c>
      <c r="I1786" t="s">
        <v>1814</v>
      </c>
      <c r="J1786" t="s">
        <v>3532</v>
      </c>
    </row>
    <row r="1787" spans="1:10" x14ac:dyDescent="0.35">
      <c r="A1787" t="s">
        <v>0</v>
      </c>
      <c r="B1787">
        <v>29</v>
      </c>
      <c r="C1787">
        <v>252</v>
      </c>
      <c r="D1787">
        <v>100</v>
      </c>
      <c r="E1787" t="s">
        <v>1</v>
      </c>
      <c r="F1787">
        <v>0</v>
      </c>
      <c r="G1787">
        <v>0</v>
      </c>
      <c r="H1787" t="s">
        <v>13797</v>
      </c>
      <c r="I1787" t="s">
        <v>1809</v>
      </c>
      <c r="J1787" t="s">
        <v>3481</v>
      </c>
    </row>
    <row r="1788" spans="1:10" x14ac:dyDescent="0.35">
      <c r="A1788" t="s">
        <v>0</v>
      </c>
      <c r="B1788">
        <v>75</v>
      </c>
      <c r="C1788">
        <v>253</v>
      </c>
      <c r="D1788">
        <v>100</v>
      </c>
      <c r="E1788" t="s">
        <v>1</v>
      </c>
      <c r="F1788">
        <v>0</v>
      </c>
      <c r="G1788">
        <v>0</v>
      </c>
      <c r="H1788" t="s">
        <v>13796</v>
      </c>
      <c r="I1788" t="s">
        <v>1819</v>
      </c>
      <c r="J1788" t="s">
        <v>3532</v>
      </c>
    </row>
    <row r="1789" spans="1:10" x14ac:dyDescent="0.35">
      <c r="A1789" t="s">
        <v>0</v>
      </c>
      <c r="B1789">
        <v>75</v>
      </c>
      <c r="C1789">
        <v>253</v>
      </c>
      <c r="D1789">
        <v>100</v>
      </c>
      <c r="E1789" t="s">
        <v>1</v>
      </c>
      <c r="F1789">
        <v>0</v>
      </c>
      <c r="G1789">
        <v>0</v>
      </c>
      <c r="H1789" t="s">
        <v>13796</v>
      </c>
      <c r="I1789" t="s">
        <v>1817</v>
      </c>
      <c r="J1789" t="s">
        <v>3532</v>
      </c>
    </row>
    <row r="1790" spans="1:10" x14ac:dyDescent="0.35">
      <c r="A1790" t="s">
        <v>0</v>
      </c>
      <c r="B1790">
        <v>75</v>
      </c>
      <c r="C1790">
        <v>253</v>
      </c>
      <c r="D1790">
        <v>100</v>
      </c>
      <c r="E1790" t="s">
        <v>1</v>
      </c>
      <c r="F1790">
        <v>0</v>
      </c>
      <c r="G1790">
        <v>0</v>
      </c>
      <c r="H1790" t="s">
        <v>13796</v>
      </c>
      <c r="I1790" t="s">
        <v>1818</v>
      </c>
      <c r="J1790" t="s">
        <v>3532</v>
      </c>
    </row>
    <row r="1791" spans="1:10" x14ac:dyDescent="0.35">
      <c r="A1791" t="s">
        <v>0</v>
      </c>
      <c r="B1791">
        <v>75</v>
      </c>
      <c r="C1791">
        <v>253</v>
      </c>
      <c r="D1791">
        <v>100</v>
      </c>
      <c r="E1791" t="s">
        <v>1</v>
      </c>
      <c r="F1791">
        <v>0</v>
      </c>
      <c r="G1791">
        <v>0</v>
      </c>
      <c r="H1791" t="s">
        <v>13796</v>
      </c>
      <c r="I1791" t="s">
        <v>1820</v>
      </c>
      <c r="J1791" t="s">
        <v>3532</v>
      </c>
    </row>
    <row r="1792" spans="1:10" x14ac:dyDescent="0.35">
      <c r="A1792" t="s">
        <v>0</v>
      </c>
      <c r="B1792">
        <v>75</v>
      </c>
      <c r="C1792">
        <v>253</v>
      </c>
      <c r="D1792">
        <v>100</v>
      </c>
      <c r="E1792" t="s">
        <v>1</v>
      </c>
      <c r="F1792">
        <v>0</v>
      </c>
      <c r="G1792">
        <v>0</v>
      </c>
      <c r="H1792" t="s">
        <v>13796</v>
      </c>
      <c r="I1792" t="s">
        <v>1821</v>
      </c>
      <c r="J1792" t="s">
        <v>3532</v>
      </c>
    </row>
    <row r="1793" spans="1:10" x14ac:dyDescent="0.35">
      <c r="A1793" t="s">
        <v>0</v>
      </c>
      <c r="B1793">
        <v>75</v>
      </c>
      <c r="C1793">
        <v>253</v>
      </c>
      <c r="D1793">
        <v>100</v>
      </c>
      <c r="E1793" t="s">
        <v>1</v>
      </c>
      <c r="F1793">
        <v>0</v>
      </c>
      <c r="G1793">
        <v>0</v>
      </c>
      <c r="H1793" t="s">
        <v>13796</v>
      </c>
      <c r="I1793" t="s">
        <v>1822</v>
      </c>
      <c r="J1793" t="s">
        <v>3532</v>
      </c>
    </row>
    <row r="1794" spans="1:10" x14ac:dyDescent="0.35">
      <c r="A1794" t="s">
        <v>0</v>
      </c>
      <c r="B1794">
        <v>75</v>
      </c>
      <c r="C1794">
        <v>253</v>
      </c>
      <c r="D1794">
        <v>100</v>
      </c>
      <c r="E1794" t="s">
        <v>1</v>
      </c>
      <c r="F1794">
        <v>0</v>
      </c>
      <c r="G1794">
        <v>0</v>
      </c>
      <c r="H1794" t="s">
        <v>13796</v>
      </c>
      <c r="I1794" t="s">
        <v>1823</v>
      </c>
      <c r="J1794" t="s">
        <v>3532</v>
      </c>
    </row>
    <row r="1795" spans="1:10" x14ac:dyDescent="0.35">
      <c r="A1795" t="s">
        <v>0</v>
      </c>
      <c r="B1795">
        <v>75</v>
      </c>
      <c r="C1795">
        <v>253</v>
      </c>
      <c r="D1795">
        <v>100</v>
      </c>
      <c r="E1795" t="s">
        <v>1</v>
      </c>
      <c r="F1795">
        <v>0</v>
      </c>
      <c r="G1795">
        <v>0</v>
      </c>
      <c r="H1795" t="s">
        <v>13796</v>
      </c>
      <c r="I1795" t="s">
        <v>1824</v>
      </c>
      <c r="J1795" t="s">
        <v>3532</v>
      </c>
    </row>
    <row r="1796" spans="1:10" x14ac:dyDescent="0.35">
      <c r="A1796" t="s">
        <v>0</v>
      </c>
      <c r="B1796">
        <v>75</v>
      </c>
      <c r="C1796">
        <v>253</v>
      </c>
      <c r="D1796">
        <v>100</v>
      </c>
      <c r="E1796" t="s">
        <v>1</v>
      </c>
      <c r="F1796">
        <v>0</v>
      </c>
      <c r="G1796">
        <v>0</v>
      </c>
      <c r="H1796" t="s">
        <v>13796</v>
      </c>
      <c r="I1796" t="s">
        <v>1825</v>
      </c>
      <c r="J1796" t="s">
        <v>3532</v>
      </c>
    </row>
    <row r="1797" spans="1:10" x14ac:dyDescent="0.35">
      <c r="A1797" t="s">
        <v>0</v>
      </c>
      <c r="B1797">
        <v>29</v>
      </c>
      <c r="C1797">
        <v>252</v>
      </c>
      <c r="D1797">
        <v>100</v>
      </c>
      <c r="E1797" t="s">
        <v>1</v>
      </c>
      <c r="F1797">
        <v>0</v>
      </c>
      <c r="G1797">
        <v>0</v>
      </c>
      <c r="H1797" t="s">
        <v>13797</v>
      </c>
      <c r="I1797" t="s">
        <v>1799</v>
      </c>
      <c r="J1797" t="s">
        <v>3481</v>
      </c>
    </row>
    <row r="1798" spans="1:10" x14ac:dyDescent="0.35">
      <c r="A1798" t="s">
        <v>0</v>
      </c>
      <c r="B1798">
        <v>75</v>
      </c>
      <c r="C1798">
        <v>253</v>
      </c>
      <c r="D1798">
        <v>100</v>
      </c>
      <c r="E1798" t="s">
        <v>1</v>
      </c>
      <c r="F1798">
        <v>0</v>
      </c>
      <c r="G1798">
        <v>0</v>
      </c>
      <c r="H1798" t="s">
        <v>13796</v>
      </c>
      <c r="I1798" t="s">
        <v>1826</v>
      </c>
      <c r="J1798" t="s">
        <v>3532</v>
      </c>
    </row>
    <row r="1799" spans="1:10" x14ac:dyDescent="0.35">
      <c r="A1799" t="s">
        <v>0</v>
      </c>
      <c r="B1799">
        <v>75</v>
      </c>
      <c r="C1799">
        <v>253</v>
      </c>
      <c r="D1799">
        <v>100</v>
      </c>
      <c r="E1799" t="s">
        <v>1</v>
      </c>
      <c r="F1799">
        <v>0</v>
      </c>
      <c r="G1799">
        <v>0</v>
      </c>
      <c r="H1799" t="s">
        <v>13796</v>
      </c>
      <c r="I1799" t="s">
        <v>1827</v>
      </c>
      <c r="J1799" t="s">
        <v>3532</v>
      </c>
    </row>
    <row r="1800" spans="1:10" x14ac:dyDescent="0.35">
      <c r="A1800" t="s">
        <v>0</v>
      </c>
      <c r="B1800">
        <v>75</v>
      </c>
      <c r="C1800">
        <v>253</v>
      </c>
      <c r="D1800">
        <v>100</v>
      </c>
      <c r="E1800" t="s">
        <v>1</v>
      </c>
      <c r="F1800">
        <v>0</v>
      </c>
      <c r="G1800">
        <v>0</v>
      </c>
      <c r="H1800" t="s">
        <v>13796</v>
      </c>
      <c r="I1800" t="s">
        <v>1828</v>
      </c>
      <c r="J1800" t="s">
        <v>3532</v>
      </c>
    </row>
    <row r="1801" spans="1:10" x14ac:dyDescent="0.35">
      <c r="A1801" t="s">
        <v>0</v>
      </c>
      <c r="B1801">
        <v>75</v>
      </c>
      <c r="C1801">
        <v>253</v>
      </c>
      <c r="D1801">
        <v>100</v>
      </c>
      <c r="E1801" t="s">
        <v>1</v>
      </c>
      <c r="F1801">
        <v>0</v>
      </c>
      <c r="G1801">
        <v>0</v>
      </c>
      <c r="H1801" t="s">
        <v>13796</v>
      </c>
      <c r="I1801" t="s">
        <v>1829</v>
      </c>
      <c r="J1801" t="s">
        <v>3532</v>
      </c>
    </row>
    <row r="1802" spans="1:10" x14ac:dyDescent="0.35">
      <c r="A1802" t="s">
        <v>0</v>
      </c>
      <c r="B1802">
        <v>75</v>
      </c>
      <c r="C1802">
        <v>253</v>
      </c>
      <c r="D1802">
        <v>100</v>
      </c>
      <c r="E1802" t="s">
        <v>1</v>
      </c>
      <c r="F1802">
        <v>0</v>
      </c>
      <c r="G1802">
        <v>0</v>
      </c>
      <c r="H1802" t="s">
        <v>13796</v>
      </c>
      <c r="I1802" t="s">
        <v>1830</v>
      </c>
      <c r="J1802" t="s">
        <v>3532</v>
      </c>
    </row>
    <row r="1803" spans="1:10" x14ac:dyDescent="0.35">
      <c r="A1803" t="s">
        <v>0</v>
      </c>
      <c r="B1803">
        <v>75</v>
      </c>
      <c r="C1803">
        <v>253</v>
      </c>
      <c r="D1803">
        <v>100</v>
      </c>
      <c r="E1803" t="s">
        <v>1</v>
      </c>
      <c r="F1803">
        <v>0</v>
      </c>
      <c r="G1803">
        <v>0</v>
      </c>
      <c r="H1803" t="s">
        <v>13796</v>
      </c>
      <c r="I1803" t="s">
        <v>1831</v>
      </c>
      <c r="J1803" t="s">
        <v>3532</v>
      </c>
    </row>
    <row r="1804" spans="1:10" x14ac:dyDescent="0.35">
      <c r="A1804" t="s">
        <v>0</v>
      </c>
      <c r="B1804">
        <v>75</v>
      </c>
      <c r="C1804">
        <v>253</v>
      </c>
      <c r="D1804">
        <v>100</v>
      </c>
      <c r="E1804" t="s">
        <v>1</v>
      </c>
      <c r="F1804">
        <v>0</v>
      </c>
      <c r="G1804">
        <v>0</v>
      </c>
      <c r="H1804" t="s">
        <v>13796</v>
      </c>
      <c r="I1804" t="s">
        <v>1832</v>
      </c>
      <c r="J1804" t="s">
        <v>3532</v>
      </c>
    </row>
    <row r="1805" spans="1:10" x14ac:dyDescent="0.35">
      <c r="A1805" t="s">
        <v>0</v>
      </c>
      <c r="B1805">
        <v>75</v>
      </c>
      <c r="C1805">
        <v>253</v>
      </c>
      <c r="D1805">
        <v>100</v>
      </c>
      <c r="E1805" t="s">
        <v>1</v>
      </c>
      <c r="F1805">
        <v>0</v>
      </c>
      <c r="G1805">
        <v>0</v>
      </c>
      <c r="H1805" t="s">
        <v>13796</v>
      </c>
      <c r="I1805" t="s">
        <v>1833</v>
      </c>
      <c r="J1805" t="s">
        <v>3532</v>
      </c>
    </row>
    <row r="1806" spans="1:10" x14ac:dyDescent="0.35">
      <c r="A1806" t="s">
        <v>0</v>
      </c>
      <c r="B1806">
        <v>75</v>
      </c>
      <c r="C1806">
        <v>253</v>
      </c>
      <c r="D1806">
        <v>100</v>
      </c>
      <c r="E1806" t="s">
        <v>1</v>
      </c>
      <c r="F1806">
        <v>0</v>
      </c>
      <c r="G1806">
        <v>0</v>
      </c>
      <c r="H1806" t="s">
        <v>13796</v>
      </c>
      <c r="I1806" t="s">
        <v>1834</v>
      </c>
      <c r="J1806" t="s">
        <v>3532</v>
      </c>
    </row>
    <row r="1807" spans="1:10" x14ac:dyDescent="0.35">
      <c r="A1807" t="s">
        <v>0</v>
      </c>
      <c r="B1807">
        <v>75</v>
      </c>
      <c r="C1807">
        <v>253</v>
      </c>
      <c r="D1807">
        <v>100</v>
      </c>
      <c r="E1807" t="s">
        <v>1</v>
      </c>
      <c r="F1807">
        <v>0</v>
      </c>
      <c r="G1807">
        <v>0</v>
      </c>
      <c r="H1807" t="s">
        <v>13796</v>
      </c>
      <c r="I1807" t="s">
        <v>1835</v>
      </c>
      <c r="J1807" t="s">
        <v>3532</v>
      </c>
    </row>
    <row r="1808" spans="1:10" x14ac:dyDescent="0.35">
      <c r="A1808" t="s">
        <v>0</v>
      </c>
      <c r="B1808">
        <v>75</v>
      </c>
      <c r="C1808">
        <v>253</v>
      </c>
      <c r="D1808">
        <v>100</v>
      </c>
      <c r="E1808" t="s">
        <v>1</v>
      </c>
      <c r="F1808">
        <v>0</v>
      </c>
      <c r="G1808">
        <v>0</v>
      </c>
      <c r="H1808" t="s">
        <v>13796</v>
      </c>
      <c r="I1808" t="s">
        <v>1836</v>
      </c>
      <c r="J1808" t="s">
        <v>3532</v>
      </c>
    </row>
    <row r="1809" spans="1:10" x14ac:dyDescent="0.35">
      <c r="A1809" t="s">
        <v>0</v>
      </c>
      <c r="B1809">
        <v>75</v>
      </c>
      <c r="C1809">
        <v>253</v>
      </c>
      <c r="D1809">
        <v>100</v>
      </c>
      <c r="E1809" t="s">
        <v>1</v>
      </c>
      <c r="F1809">
        <v>0</v>
      </c>
      <c r="G1809">
        <v>0</v>
      </c>
      <c r="H1809" t="s">
        <v>13796</v>
      </c>
      <c r="I1809" t="s">
        <v>1837</v>
      </c>
      <c r="J1809" t="s">
        <v>3532</v>
      </c>
    </row>
    <row r="1810" spans="1:10" x14ac:dyDescent="0.35">
      <c r="A1810" t="s">
        <v>0</v>
      </c>
      <c r="B1810">
        <v>75</v>
      </c>
      <c r="C1810">
        <v>253</v>
      </c>
      <c r="D1810">
        <v>100</v>
      </c>
      <c r="E1810" t="s">
        <v>1</v>
      </c>
      <c r="F1810">
        <v>0</v>
      </c>
      <c r="G1810">
        <v>0</v>
      </c>
      <c r="H1810" t="s">
        <v>13796</v>
      </c>
      <c r="I1810" t="s">
        <v>1838</v>
      </c>
      <c r="J1810" t="s">
        <v>3532</v>
      </c>
    </row>
    <row r="1811" spans="1:10" x14ac:dyDescent="0.35">
      <c r="A1811" t="s">
        <v>0</v>
      </c>
      <c r="B1811">
        <v>75</v>
      </c>
      <c r="C1811">
        <v>253</v>
      </c>
      <c r="D1811">
        <v>100</v>
      </c>
      <c r="E1811" t="s">
        <v>1</v>
      </c>
      <c r="F1811">
        <v>0</v>
      </c>
      <c r="G1811">
        <v>0</v>
      </c>
      <c r="H1811" t="s">
        <v>13796</v>
      </c>
      <c r="I1811" t="s">
        <v>1839</v>
      </c>
      <c r="J1811" t="s">
        <v>3532</v>
      </c>
    </row>
    <row r="1812" spans="1:10" x14ac:dyDescent="0.35">
      <c r="A1812" t="s">
        <v>0</v>
      </c>
      <c r="B1812">
        <v>75</v>
      </c>
      <c r="C1812">
        <v>253</v>
      </c>
      <c r="D1812">
        <v>100</v>
      </c>
      <c r="E1812" t="s">
        <v>1</v>
      </c>
      <c r="F1812">
        <v>0</v>
      </c>
      <c r="G1812">
        <v>0</v>
      </c>
      <c r="H1812" t="s">
        <v>13796</v>
      </c>
      <c r="I1812" t="s">
        <v>1840</v>
      </c>
      <c r="J1812" t="s">
        <v>3532</v>
      </c>
    </row>
    <row r="1813" spans="1:10" x14ac:dyDescent="0.35">
      <c r="A1813" t="s">
        <v>0</v>
      </c>
      <c r="B1813">
        <v>75</v>
      </c>
      <c r="C1813">
        <v>253</v>
      </c>
      <c r="D1813">
        <v>100</v>
      </c>
      <c r="E1813" t="s">
        <v>1</v>
      </c>
      <c r="F1813">
        <v>0</v>
      </c>
      <c r="G1813">
        <v>0</v>
      </c>
      <c r="H1813" t="s">
        <v>13796</v>
      </c>
      <c r="I1813" t="s">
        <v>1841</v>
      </c>
      <c r="J1813" t="s">
        <v>3532</v>
      </c>
    </row>
    <row r="1814" spans="1:10" x14ac:dyDescent="0.35">
      <c r="A1814" t="s">
        <v>0</v>
      </c>
      <c r="B1814">
        <v>75</v>
      </c>
      <c r="C1814">
        <v>253</v>
      </c>
      <c r="D1814">
        <v>100</v>
      </c>
      <c r="E1814" t="s">
        <v>1</v>
      </c>
      <c r="F1814">
        <v>0</v>
      </c>
      <c r="G1814">
        <v>0</v>
      </c>
      <c r="H1814" t="s">
        <v>13796</v>
      </c>
      <c r="I1814" t="s">
        <v>1842</v>
      </c>
      <c r="J1814" t="s">
        <v>3532</v>
      </c>
    </row>
    <row r="1815" spans="1:10" x14ac:dyDescent="0.35">
      <c r="A1815" t="s">
        <v>0</v>
      </c>
      <c r="B1815">
        <v>75</v>
      </c>
      <c r="C1815">
        <v>253</v>
      </c>
      <c r="D1815">
        <v>100</v>
      </c>
      <c r="E1815" t="s">
        <v>1</v>
      </c>
      <c r="F1815">
        <v>0</v>
      </c>
      <c r="G1815">
        <v>0</v>
      </c>
      <c r="H1815" t="s">
        <v>13796</v>
      </c>
      <c r="I1815" t="s">
        <v>1843</v>
      </c>
      <c r="J1815" t="s">
        <v>3532</v>
      </c>
    </row>
    <row r="1816" spans="1:10" x14ac:dyDescent="0.35">
      <c r="A1816" t="s">
        <v>0</v>
      </c>
      <c r="B1816">
        <v>75</v>
      </c>
      <c r="C1816">
        <v>253</v>
      </c>
      <c r="D1816">
        <v>100</v>
      </c>
      <c r="E1816" t="s">
        <v>1</v>
      </c>
      <c r="F1816">
        <v>0</v>
      </c>
      <c r="G1816">
        <v>0</v>
      </c>
      <c r="H1816" t="s">
        <v>13796</v>
      </c>
      <c r="I1816" t="s">
        <v>1844</v>
      </c>
      <c r="J1816" t="s">
        <v>3532</v>
      </c>
    </row>
    <row r="1817" spans="1:10" x14ac:dyDescent="0.35">
      <c r="A1817" t="s">
        <v>0</v>
      </c>
      <c r="B1817">
        <v>75</v>
      </c>
      <c r="C1817">
        <v>253</v>
      </c>
      <c r="D1817">
        <v>100</v>
      </c>
      <c r="E1817" t="s">
        <v>1</v>
      </c>
      <c r="F1817">
        <v>0</v>
      </c>
      <c r="G1817">
        <v>0</v>
      </c>
      <c r="H1817" t="s">
        <v>13796</v>
      </c>
      <c r="I1817" t="s">
        <v>1845</v>
      </c>
      <c r="J1817" t="s">
        <v>3532</v>
      </c>
    </row>
    <row r="1818" spans="1:10" x14ac:dyDescent="0.35">
      <c r="A1818" t="s">
        <v>0</v>
      </c>
      <c r="B1818">
        <v>75</v>
      </c>
      <c r="C1818">
        <v>253</v>
      </c>
      <c r="D1818">
        <v>100</v>
      </c>
      <c r="E1818" t="s">
        <v>1</v>
      </c>
      <c r="F1818">
        <v>0</v>
      </c>
      <c r="G1818">
        <v>0</v>
      </c>
      <c r="H1818" t="s">
        <v>13796</v>
      </c>
      <c r="I1818" t="s">
        <v>1847</v>
      </c>
      <c r="J1818" t="s">
        <v>3532</v>
      </c>
    </row>
    <row r="1819" spans="1:10" x14ac:dyDescent="0.35">
      <c r="A1819" t="s">
        <v>0</v>
      </c>
      <c r="B1819">
        <v>75</v>
      </c>
      <c r="C1819">
        <v>253</v>
      </c>
      <c r="D1819">
        <v>100</v>
      </c>
      <c r="E1819" t="s">
        <v>1</v>
      </c>
      <c r="F1819">
        <v>0</v>
      </c>
      <c r="G1819">
        <v>0</v>
      </c>
      <c r="H1819" t="s">
        <v>13796</v>
      </c>
      <c r="I1819" t="s">
        <v>1846</v>
      </c>
      <c r="J1819" t="s">
        <v>3532</v>
      </c>
    </row>
    <row r="1820" spans="1:10" x14ac:dyDescent="0.35">
      <c r="A1820" t="s">
        <v>0</v>
      </c>
      <c r="B1820">
        <v>75</v>
      </c>
      <c r="C1820">
        <v>253</v>
      </c>
      <c r="D1820">
        <v>100</v>
      </c>
      <c r="E1820" t="s">
        <v>1</v>
      </c>
      <c r="F1820">
        <v>0</v>
      </c>
      <c r="G1820">
        <v>0</v>
      </c>
      <c r="H1820" t="s">
        <v>13796</v>
      </c>
      <c r="I1820" t="s">
        <v>1848</v>
      </c>
      <c r="J1820" t="s">
        <v>3532</v>
      </c>
    </row>
    <row r="1821" spans="1:10" x14ac:dyDescent="0.35">
      <c r="A1821" t="s">
        <v>0</v>
      </c>
      <c r="B1821">
        <v>75</v>
      </c>
      <c r="C1821">
        <v>253</v>
      </c>
      <c r="D1821">
        <v>100</v>
      </c>
      <c r="E1821" t="s">
        <v>1</v>
      </c>
      <c r="F1821">
        <v>0</v>
      </c>
      <c r="G1821">
        <v>0</v>
      </c>
      <c r="H1821" t="s">
        <v>13796</v>
      </c>
      <c r="I1821" t="s">
        <v>1849</v>
      </c>
      <c r="J1821" t="s">
        <v>3532</v>
      </c>
    </row>
    <row r="1822" spans="1:10" x14ac:dyDescent="0.35">
      <c r="A1822" t="s">
        <v>0</v>
      </c>
      <c r="B1822">
        <v>98</v>
      </c>
      <c r="C1822">
        <v>253</v>
      </c>
      <c r="D1822">
        <v>100</v>
      </c>
      <c r="E1822" t="s">
        <v>1</v>
      </c>
      <c r="F1822">
        <v>0</v>
      </c>
      <c r="G1822">
        <v>0</v>
      </c>
      <c r="H1822" t="s">
        <v>13796</v>
      </c>
      <c r="I1822" t="s">
        <v>1850</v>
      </c>
      <c r="J1822" t="s">
        <v>3560</v>
      </c>
    </row>
    <row r="1823" spans="1:10" x14ac:dyDescent="0.35">
      <c r="A1823" t="s">
        <v>0</v>
      </c>
      <c r="B1823">
        <v>98</v>
      </c>
      <c r="C1823">
        <v>253</v>
      </c>
      <c r="D1823">
        <v>100</v>
      </c>
      <c r="E1823" t="s">
        <v>1</v>
      </c>
      <c r="F1823">
        <v>0</v>
      </c>
      <c r="G1823">
        <v>0</v>
      </c>
      <c r="H1823" t="s">
        <v>13796</v>
      </c>
      <c r="I1823" t="s">
        <v>1851</v>
      </c>
      <c r="J1823" t="s">
        <v>3560</v>
      </c>
    </row>
    <row r="1824" spans="1:10" x14ac:dyDescent="0.35">
      <c r="A1824" t="s">
        <v>0</v>
      </c>
      <c r="B1824">
        <v>98</v>
      </c>
      <c r="C1824">
        <v>253</v>
      </c>
      <c r="D1824">
        <v>100</v>
      </c>
      <c r="E1824" t="s">
        <v>1</v>
      </c>
      <c r="F1824">
        <v>0</v>
      </c>
      <c r="G1824">
        <v>0</v>
      </c>
      <c r="H1824" t="s">
        <v>13796</v>
      </c>
      <c r="I1824" t="s">
        <v>1854</v>
      </c>
      <c r="J1824" t="s">
        <v>3560</v>
      </c>
    </row>
    <row r="1825" spans="1:10" x14ac:dyDescent="0.35">
      <c r="A1825" t="s">
        <v>0</v>
      </c>
      <c r="B1825">
        <v>98</v>
      </c>
      <c r="C1825">
        <v>253</v>
      </c>
      <c r="D1825">
        <v>100</v>
      </c>
      <c r="E1825" t="s">
        <v>1</v>
      </c>
      <c r="F1825">
        <v>0</v>
      </c>
      <c r="G1825">
        <v>0</v>
      </c>
      <c r="H1825" t="s">
        <v>13796</v>
      </c>
      <c r="I1825" t="s">
        <v>1852</v>
      </c>
      <c r="J1825" t="s">
        <v>3560</v>
      </c>
    </row>
    <row r="1826" spans="1:10" x14ac:dyDescent="0.35">
      <c r="A1826" t="s">
        <v>0</v>
      </c>
      <c r="B1826">
        <v>98</v>
      </c>
      <c r="C1826">
        <v>253</v>
      </c>
      <c r="D1826">
        <v>100</v>
      </c>
      <c r="E1826" t="s">
        <v>1</v>
      </c>
      <c r="F1826">
        <v>0</v>
      </c>
      <c r="G1826">
        <v>0</v>
      </c>
      <c r="H1826" t="s">
        <v>13796</v>
      </c>
      <c r="I1826" t="s">
        <v>1853</v>
      </c>
      <c r="J1826" t="s">
        <v>3560</v>
      </c>
    </row>
    <row r="1827" spans="1:10" x14ac:dyDescent="0.35">
      <c r="A1827" t="s">
        <v>0</v>
      </c>
      <c r="B1827">
        <v>98</v>
      </c>
      <c r="C1827">
        <v>253</v>
      </c>
      <c r="D1827">
        <v>100</v>
      </c>
      <c r="E1827" t="s">
        <v>1</v>
      </c>
      <c r="F1827">
        <v>0</v>
      </c>
      <c r="G1827">
        <v>0</v>
      </c>
      <c r="H1827" t="s">
        <v>13796</v>
      </c>
      <c r="I1827" t="s">
        <v>1855</v>
      </c>
      <c r="J1827" t="s">
        <v>3560</v>
      </c>
    </row>
    <row r="1828" spans="1:10" x14ac:dyDescent="0.35">
      <c r="A1828" t="s">
        <v>0</v>
      </c>
      <c r="B1828">
        <v>98</v>
      </c>
      <c r="C1828">
        <v>253</v>
      </c>
      <c r="D1828">
        <v>100</v>
      </c>
      <c r="E1828" t="s">
        <v>1</v>
      </c>
      <c r="F1828">
        <v>0</v>
      </c>
      <c r="G1828">
        <v>0</v>
      </c>
      <c r="H1828" t="s">
        <v>13796</v>
      </c>
      <c r="I1828" t="s">
        <v>1856</v>
      </c>
      <c r="J1828" t="s">
        <v>3560</v>
      </c>
    </row>
    <row r="1829" spans="1:10" x14ac:dyDescent="0.35">
      <c r="A1829" t="s">
        <v>0</v>
      </c>
      <c r="B1829">
        <v>98</v>
      </c>
      <c r="C1829">
        <v>253</v>
      </c>
      <c r="D1829">
        <v>100</v>
      </c>
      <c r="E1829" t="s">
        <v>1</v>
      </c>
      <c r="F1829">
        <v>0</v>
      </c>
      <c r="G1829">
        <v>0</v>
      </c>
      <c r="H1829" t="s">
        <v>13796</v>
      </c>
      <c r="I1829" t="s">
        <v>1857</v>
      </c>
      <c r="J1829" t="s">
        <v>3560</v>
      </c>
    </row>
    <row r="1830" spans="1:10" x14ac:dyDescent="0.35">
      <c r="A1830" t="s">
        <v>0</v>
      </c>
      <c r="B1830">
        <v>98</v>
      </c>
      <c r="C1830">
        <v>253</v>
      </c>
      <c r="D1830">
        <v>100</v>
      </c>
      <c r="E1830" t="s">
        <v>1</v>
      </c>
      <c r="F1830">
        <v>0</v>
      </c>
      <c r="G1830">
        <v>0</v>
      </c>
      <c r="H1830" t="s">
        <v>13796</v>
      </c>
      <c r="I1830" t="s">
        <v>1859</v>
      </c>
      <c r="J1830" t="s">
        <v>3560</v>
      </c>
    </row>
    <row r="1831" spans="1:10" x14ac:dyDescent="0.35">
      <c r="A1831" t="s">
        <v>0</v>
      </c>
      <c r="B1831">
        <v>98</v>
      </c>
      <c r="C1831">
        <v>253</v>
      </c>
      <c r="D1831">
        <v>100</v>
      </c>
      <c r="E1831" t="s">
        <v>1</v>
      </c>
      <c r="F1831">
        <v>0</v>
      </c>
      <c r="G1831">
        <v>0</v>
      </c>
      <c r="H1831" t="s">
        <v>13796</v>
      </c>
      <c r="I1831" t="s">
        <v>1858</v>
      </c>
      <c r="J1831" t="s">
        <v>3560</v>
      </c>
    </row>
    <row r="1832" spans="1:10" x14ac:dyDescent="0.35">
      <c r="A1832" t="s">
        <v>0</v>
      </c>
      <c r="B1832">
        <v>98</v>
      </c>
      <c r="C1832">
        <v>253</v>
      </c>
      <c r="D1832">
        <v>100</v>
      </c>
      <c r="E1832" t="s">
        <v>1</v>
      </c>
      <c r="F1832">
        <v>0</v>
      </c>
      <c r="G1832">
        <v>0</v>
      </c>
      <c r="H1832" t="s">
        <v>13796</v>
      </c>
      <c r="I1832" t="s">
        <v>1860</v>
      </c>
      <c r="J1832" t="s">
        <v>3560</v>
      </c>
    </row>
    <row r="1833" spans="1:10" x14ac:dyDescent="0.35">
      <c r="A1833" t="s">
        <v>0</v>
      </c>
      <c r="B1833">
        <v>98</v>
      </c>
      <c r="C1833">
        <v>253</v>
      </c>
      <c r="D1833">
        <v>100</v>
      </c>
      <c r="E1833" t="s">
        <v>1</v>
      </c>
      <c r="F1833">
        <v>0</v>
      </c>
      <c r="G1833">
        <v>0</v>
      </c>
      <c r="H1833" t="s">
        <v>13796</v>
      </c>
      <c r="I1833" t="s">
        <v>1861</v>
      </c>
      <c r="J1833" t="s">
        <v>3560</v>
      </c>
    </row>
    <row r="1834" spans="1:10" x14ac:dyDescent="0.35">
      <c r="A1834" t="s">
        <v>0</v>
      </c>
      <c r="B1834">
        <v>98</v>
      </c>
      <c r="C1834">
        <v>253</v>
      </c>
      <c r="D1834">
        <v>100</v>
      </c>
      <c r="E1834" t="s">
        <v>1</v>
      </c>
      <c r="F1834">
        <v>0</v>
      </c>
      <c r="G1834">
        <v>0</v>
      </c>
      <c r="H1834" t="s">
        <v>13796</v>
      </c>
      <c r="I1834" t="s">
        <v>1862</v>
      </c>
      <c r="J1834" t="s">
        <v>3560</v>
      </c>
    </row>
    <row r="1835" spans="1:10" x14ac:dyDescent="0.35">
      <c r="A1835" t="s">
        <v>0</v>
      </c>
      <c r="B1835">
        <v>98</v>
      </c>
      <c r="C1835">
        <v>253</v>
      </c>
      <c r="D1835">
        <v>100</v>
      </c>
      <c r="E1835" t="s">
        <v>1</v>
      </c>
      <c r="F1835">
        <v>0</v>
      </c>
      <c r="G1835">
        <v>0</v>
      </c>
      <c r="H1835" t="s">
        <v>13796</v>
      </c>
      <c r="I1835" t="s">
        <v>1863</v>
      </c>
      <c r="J1835" t="s">
        <v>3560</v>
      </c>
    </row>
    <row r="1836" spans="1:10" x14ac:dyDescent="0.35">
      <c r="A1836" t="s">
        <v>0</v>
      </c>
      <c r="B1836">
        <v>98</v>
      </c>
      <c r="C1836">
        <v>253</v>
      </c>
      <c r="D1836">
        <v>100</v>
      </c>
      <c r="E1836" t="s">
        <v>1</v>
      </c>
      <c r="F1836">
        <v>0</v>
      </c>
      <c r="G1836">
        <v>0</v>
      </c>
      <c r="H1836" t="s">
        <v>13796</v>
      </c>
      <c r="I1836" t="s">
        <v>1864</v>
      </c>
      <c r="J1836" t="s">
        <v>3560</v>
      </c>
    </row>
    <row r="1837" spans="1:10" x14ac:dyDescent="0.35">
      <c r="A1837" t="s">
        <v>0</v>
      </c>
      <c r="B1837">
        <v>98</v>
      </c>
      <c r="C1837">
        <v>253</v>
      </c>
      <c r="D1837">
        <v>100</v>
      </c>
      <c r="E1837" t="s">
        <v>1</v>
      </c>
      <c r="F1837">
        <v>0</v>
      </c>
      <c r="G1837">
        <v>0</v>
      </c>
      <c r="H1837" t="s">
        <v>13796</v>
      </c>
      <c r="I1837" t="s">
        <v>1865</v>
      </c>
      <c r="J1837" t="s">
        <v>3560</v>
      </c>
    </row>
    <row r="1838" spans="1:10" x14ac:dyDescent="0.35">
      <c r="A1838" t="s">
        <v>0</v>
      </c>
      <c r="B1838">
        <v>98</v>
      </c>
      <c r="C1838">
        <v>253</v>
      </c>
      <c r="D1838">
        <v>100</v>
      </c>
      <c r="E1838" t="s">
        <v>1</v>
      </c>
      <c r="F1838">
        <v>0</v>
      </c>
      <c r="G1838">
        <v>0</v>
      </c>
      <c r="H1838" t="s">
        <v>13796</v>
      </c>
      <c r="I1838" t="s">
        <v>1867</v>
      </c>
      <c r="J1838" t="s">
        <v>3560</v>
      </c>
    </row>
    <row r="1839" spans="1:10" x14ac:dyDescent="0.35">
      <c r="A1839" t="s">
        <v>0</v>
      </c>
      <c r="B1839">
        <v>98</v>
      </c>
      <c r="C1839">
        <v>253</v>
      </c>
      <c r="D1839">
        <v>100</v>
      </c>
      <c r="E1839" t="s">
        <v>1</v>
      </c>
      <c r="F1839">
        <v>0</v>
      </c>
      <c r="G1839">
        <v>0</v>
      </c>
      <c r="H1839" t="s">
        <v>13796</v>
      </c>
      <c r="I1839" t="s">
        <v>1866</v>
      </c>
      <c r="J1839" t="s">
        <v>3560</v>
      </c>
    </row>
    <row r="1840" spans="1:10" x14ac:dyDescent="0.35">
      <c r="A1840" t="s">
        <v>0</v>
      </c>
      <c r="B1840">
        <v>98</v>
      </c>
      <c r="C1840">
        <v>253</v>
      </c>
      <c r="D1840">
        <v>100</v>
      </c>
      <c r="E1840" t="s">
        <v>1</v>
      </c>
      <c r="F1840">
        <v>0</v>
      </c>
      <c r="G1840">
        <v>0</v>
      </c>
      <c r="H1840" t="s">
        <v>13796</v>
      </c>
      <c r="I1840" t="s">
        <v>1868</v>
      </c>
      <c r="J1840" t="s">
        <v>3560</v>
      </c>
    </row>
    <row r="1841" spans="1:10" x14ac:dyDescent="0.35">
      <c r="A1841" t="s">
        <v>0</v>
      </c>
      <c r="B1841">
        <v>98</v>
      </c>
      <c r="C1841">
        <v>253</v>
      </c>
      <c r="D1841">
        <v>100</v>
      </c>
      <c r="E1841" t="s">
        <v>1</v>
      </c>
      <c r="F1841">
        <v>0</v>
      </c>
      <c r="G1841">
        <v>0</v>
      </c>
      <c r="H1841" t="s">
        <v>13796</v>
      </c>
      <c r="I1841" t="s">
        <v>1870</v>
      </c>
      <c r="J1841" t="s">
        <v>3560</v>
      </c>
    </row>
    <row r="1842" spans="1:10" x14ac:dyDescent="0.35">
      <c r="A1842" t="s">
        <v>0</v>
      </c>
      <c r="B1842">
        <v>98</v>
      </c>
      <c r="C1842">
        <v>253</v>
      </c>
      <c r="D1842">
        <v>100</v>
      </c>
      <c r="E1842" t="s">
        <v>1</v>
      </c>
      <c r="F1842">
        <v>0</v>
      </c>
      <c r="G1842">
        <v>0</v>
      </c>
      <c r="H1842" t="s">
        <v>13796</v>
      </c>
      <c r="I1842" t="s">
        <v>1869</v>
      </c>
      <c r="J1842" t="s">
        <v>3560</v>
      </c>
    </row>
    <row r="1843" spans="1:10" x14ac:dyDescent="0.35">
      <c r="A1843" t="s">
        <v>0</v>
      </c>
      <c r="B1843">
        <v>98</v>
      </c>
      <c r="C1843">
        <v>253</v>
      </c>
      <c r="D1843">
        <v>100</v>
      </c>
      <c r="E1843" t="s">
        <v>1</v>
      </c>
      <c r="F1843">
        <v>0</v>
      </c>
      <c r="G1843">
        <v>0</v>
      </c>
      <c r="H1843" t="s">
        <v>13796</v>
      </c>
      <c r="I1843" t="s">
        <v>1871</v>
      </c>
      <c r="J1843" t="s">
        <v>3560</v>
      </c>
    </row>
    <row r="1844" spans="1:10" x14ac:dyDescent="0.35">
      <c r="A1844" t="s">
        <v>0</v>
      </c>
      <c r="B1844">
        <v>98</v>
      </c>
      <c r="C1844">
        <v>253</v>
      </c>
      <c r="D1844">
        <v>100</v>
      </c>
      <c r="E1844" t="s">
        <v>1</v>
      </c>
      <c r="F1844">
        <v>0</v>
      </c>
      <c r="G1844">
        <v>0</v>
      </c>
      <c r="H1844" t="s">
        <v>13796</v>
      </c>
      <c r="I1844" t="s">
        <v>1872</v>
      </c>
      <c r="J1844" t="s">
        <v>3560</v>
      </c>
    </row>
    <row r="1845" spans="1:10" x14ac:dyDescent="0.35">
      <c r="A1845" t="s">
        <v>0</v>
      </c>
      <c r="B1845">
        <v>98</v>
      </c>
      <c r="C1845">
        <v>253</v>
      </c>
      <c r="D1845">
        <v>100</v>
      </c>
      <c r="E1845" t="s">
        <v>1</v>
      </c>
      <c r="F1845">
        <v>0</v>
      </c>
      <c r="G1845">
        <v>0</v>
      </c>
      <c r="H1845" t="s">
        <v>13796</v>
      </c>
      <c r="I1845" t="s">
        <v>1874</v>
      </c>
      <c r="J1845" t="s">
        <v>3560</v>
      </c>
    </row>
    <row r="1846" spans="1:10" x14ac:dyDescent="0.35">
      <c r="A1846" t="s">
        <v>0</v>
      </c>
      <c r="B1846">
        <v>98</v>
      </c>
      <c r="C1846">
        <v>253</v>
      </c>
      <c r="D1846">
        <v>100</v>
      </c>
      <c r="E1846" t="s">
        <v>1</v>
      </c>
      <c r="F1846">
        <v>0</v>
      </c>
      <c r="G1846">
        <v>0</v>
      </c>
      <c r="H1846" t="s">
        <v>13796</v>
      </c>
      <c r="I1846" t="s">
        <v>1875</v>
      </c>
      <c r="J1846" t="s">
        <v>3560</v>
      </c>
    </row>
    <row r="1847" spans="1:10" x14ac:dyDescent="0.35">
      <c r="A1847" t="s">
        <v>0</v>
      </c>
      <c r="B1847">
        <v>98</v>
      </c>
      <c r="C1847">
        <v>253</v>
      </c>
      <c r="D1847">
        <v>100</v>
      </c>
      <c r="E1847" t="s">
        <v>1</v>
      </c>
      <c r="F1847">
        <v>0</v>
      </c>
      <c r="G1847">
        <v>0</v>
      </c>
      <c r="H1847" t="s">
        <v>13796</v>
      </c>
      <c r="I1847" t="s">
        <v>1873</v>
      </c>
      <c r="J1847" t="s">
        <v>3560</v>
      </c>
    </row>
    <row r="1848" spans="1:10" x14ac:dyDescent="0.35">
      <c r="A1848" t="s">
        <v>0</v>
      </c>
      <c r="B1848">
        <v>98</v>
      </c>
      <c r="C1848">
        <v>253</v>
      </c>
      <c r="D1848">
        <v>100</v>
      </c>
      <c r="E1848" t="s">
        <v>1</v>
      </c>
      <c r="F1848">
        <v>0</v>
      </c>
      <c r="G1848">
        <v>0</v>
      </c>
      <c r="H1848" t="s">
        <v>13796</v>
      </c>
      <c r="I1848" t="s">
        <v>1876</v>
      </c>
      <c r="J1848" t="s">
        <v>3560</v>
      </c>
    </row>
    <row r="1849" spans="1:10" x14ac:dyDescent="0.35">
      <c r="A1849" t="s">
        <v>0</v>
      </c>
      <c r="B1849">
        <v>98</v>
      </c>
      <c r="C1849">
        <v>253</v>
      </c>
      <c r="D1849">
        <v>100</v>
      </c>
      <c r="E1849" t="s">
        <v>1</v>
      </c>
      <c r="F1849">
        <v>0</v>
      </c>
      <c r="G1849">
        <v>0</v>
      </c>
      <c r="H1849" t="s">
        <v>13796</v>
      </c>
      <c r="I1849" t="s">
        <v>1879</v>
      </c>
      <c r="J1849" t="s">
        <v>3560</v>
      </c>
    </row>
    <row r="1850" spans="1:10" x14ac:dyDescent="0.35">
      <c r="A1850" t="s">
        <v>0</v>
      </c>
      <c r="B1850">
        <v>98</v>
      </c>
      <c r="C1850">
        <v>253</v>
      </c>
      <c r="D1850">
        <v>100</v>
      </c>
      <c r="E1850" t="s">
        <v>1</v>
      </c>
      <c r="F1850">
        <v>0</v>
      </c>
      <c r="G1850">
        <v>0</v>
      </c>
      <c r="H1850" t="s">
        <v>13796</v>
      </c>
      <c r="I1850" t="s">
        <v>1877</v>
      </c>
      <c r="J1850" t="s">
        <v>3560</v>
      </c>
    </row>
    <row r="1851" spans="1:10" x14ac:dyDescent="0.35">
      <c r="A1851" t="s">
        <v>0</v>
      </c>
      <c r="B1851">
        <v>98</v>
      </c>
      <c r="C1851">
        <v>253</v>
      </c>
      <c r="D1851">
        <v>100</v>
      </c>
      <c r="E1851" t="s">
        <v>1</v>
      </c>
      <c r="F1851">
        <v>0</v>
      </c>
      <c r="G1851">
        <v>0</v>
      </c>
      <c r="H1851" t="s">
        <v>13796</v>
      </c>
      <c r="I1851" t="s">
        <v>1878</v>
      </c>
      <c r="J1851" t="s">
        <v>3560</v>
      </c>
    </row>
    <row r="1852" spans="1:10" x14ac:dyDescent="0.35">
      <c r="A1852" t="s">
        <v>0</v>
      </c>
      <c r="B1852">
        <v>98</v>
      </c>
      <c r="C1852">
        <v>253</v>
      </c>
      <c r="D1852">
        <v>100</v>
      </c>
      <c r="E1852" t="s">
        <v>1</v>
      </c>
      <c r="F1852">
        <v>0</v>
      </c>
      <c r="G1852">
        <v>0</v>
      </c>
      <c r="H1852" t="s">
        <v>13796</v>
      </c>
      <c r="I1852" t="s">
        <v>1880</v>
      </c>
      <c r="J1852" t="s">
        <v>3560</v>
      </c>
    </row>
    <row r="1853" spans="1:10" x14ac:dyDescent="0.35">
      <c r="A1853" t="s">
        <v>0</v>
      </c>
      <c r="B1853">
        <v>98</v>
      </c>
      <c r="C1853">
        <v>253</v>
      </c>
      <c r="D1853">
        <v>100</v>
      </c>
      <c r="E1853" t="s">
        <v>1</v>
      </c>
      <c r="F1853">
        <v>0</v>
      </c>
      <c r="G1853">
        <v>0</v>
      </c>
      <c r="H1853" t="s">
        <v>13796</v>
      </c>
      <c r="I1853" t="s">
        <v>1882</v>
      </c>
      <c r="J1853" t="s">
        <v>3560</v>
      </c>
    </row>
    <row r="1854" spans="1:10" x14ac:dyDescent="0.35">
      <c r="A1854" t="s">
        <v>0</v>
      </c>
      <c r="B1854">
        <v>98</v>
      </c>
      <c r="C1854">
        <v>253</v>
      </c>
      <c r="D1854">
        <v>100</v>
      </c>
      <c r="E1854" t="s">
        <v>1</v>
      </c>
      <c r="F1854">
        <v>0</v>
      </c>
      <c r="G1854">
        <v>0</v>
      </c>
      <c r="H1854" t="s">
        <v>13796</v>
      </c>
      <c r="I1854" t="s">
        <v>1881</v>
      </c>
      <c r="J1854" t="s">
        <v>3560</v>
      </c>
    </row>
    <row r="1855" spans="1:10" x14ac:dyDescent="0.35">
      <c r="A1855" t="s">
        <v>0</v>
      </c>
      <c r="B1855">
        <v>98</v>
      </c>
      <c r="C1855">
        <v>253</v>
      </c>
      <c r="D1855">
        <v>100</v>
      </c>
      <c r="E1855" t="s">
        <v>1</v>
      </c>
      <c r="F1855">
        <v>0</v>
      </c>
      <c r="G1855">
        <v>0</v>
      </c>
      <c r="H1855" t="s">
        <v>13796</v>
      </c>
      <c r="I1855" t="s">
        <v>1883</v>
      </c>
      <c r="J1855" t="s">
        <v>3560</v>
      </c>
    </row>
    <row r="1856" spans="1:10" x14ac:dyDescent="0.35">
      <c r="A1856" t="s">
        <v>0</v>
      </c>
      <c r="B1856">
        <v>98</v>
      </c>
      <c r="C1856">
        <v>253</v>
      </c>
      <c r="D1856">
        <v>100</v>
      </c>
      <c r="E1856" t="s">
        <v>1</v>
      </c>
      <c r="F1856">
        <v>0</v>
      </c>
      <c r="G1856">
        <v>0</v>
      </c>
      <c r="H1856" t="s">
        <v>13796</v>
      </c>
      <c r="I1856" t="s">
        <v>1884</v>
      </c>
      <c r="J1856" t="s">
        <v>3560</v>
      </c>
    </row>
    <row r="1857" spans="1:10" x14ac:dyDescent="0.35">
      <c r="A1857" t="s">
        <v>0</v>
      </c>
      <c r="B1857">
        <v>98</v>
      </c>
      <c r="C1857">
        <v>253</v>
      </c>
      <c r="D1857">
        <v>100</v>
      </c>
      <c r="E1857" t="s">
        <v>1</v>
      </c>
      <c r="F1857">
        <v>0</v>
      </c>
      <c r="G1857">
        <v>0</v>
      </c>
      <c r="H1857" t="s">
        <v>13796</v>
      </c>
      <c r="I1857" t="s">
        <v>1885</v>
      </c>
      <c r="J1857" t="s">
        <v>3560</v>
      </c>
    </row>
    <row r="1858" spans="1:10" x14ac:dyDescent="0.35">
      <c r="A1858" t="s">
        <v>0</v>
      </c>
      <c r="B1858">
        <v>58</v>
      </c>
      <c r="C1858">
        <v>253</v>
      </c>
      <c r="D1858">
        <v>100</v>
      </c>
      <c r="E1858" t="s">
        <v>1</v>
      </c>
      <c r="F1858">
        <v>0</v>
      </c>
      <c r="G1858">
        <v>0</v>
      </c>
      <c r="H1858" t="s">
        <v>13796</v>
      </c>
      <c r="I1858" t="s">
        <v>1886</v>
      </c>
      <c r="J1858" t="s">
        <v>3511</v>
      </c>
    </row>
    <row r="1859" spans="1:10" x14ac:dyDescent="0.35">
      <c r="A1859" t="s">
        <v>0</v>
      </c>
      <c r="B1859">
        <v>58</v>
      </c>
      <c r="C1859">
        <v>253</v>
      </c>
      <c r="D1859">
        <v>100</v>
      </c>
      <c r="E1859" t="s">
        <v>1</v>
      </c>
      <c r="F1859">
        <v>0</v>
      </c>
      <c r="G1859">
        <v>0</v>
      </c>
      <c r="H1859" t="s">
        <v>13796</v>
      </c>
      <c r="I1859" t="s">
        <v>1887</v>
      </c>
      <c r="J1859" t="s">
        <v>3511</v>
      </c>
    </row>
    <row r="1860" spans="1:10" x14ac:dyDescent="0.35">
      <c r="A1860" t="s">
        <v>0</v>
      </c>
      <c r="B1860">
        <v>58</v>
      </c>
      <c r="C1860">
        <v>253</v>
      </c>
      <c r="D1860">
        <v>100</v>
      </c>
      <c r="E1860" t="s">
        <v>1</v>
      </c>
      <c r="F1860">
        <v>0</v>
      </c>
      <c r="G1860">
        <v>0</v>
      </c>
      <c r="H1860" t="s">
        <v>13796</v>
      </c>
      <c r="I1860" t="s">
        <v>1888</v>
      </c>
      <c r="J1860" t="s">
        <v>3511</v>
      </c>
    </row>
    <row r="1861" spans="1:10" x14ac:dyDescent="0.35">
      <c r="A1861" t="s">
        <v>0</v>
      </c>
      <c r="B1861">
        <v>58</v>
      </c>
      <c r="C1861">
        <v>253</v>
      </c>
      <c r="D1861">
        <v>100</v>
      </c>
      <c r="E1861" t="s">
        <v>1</v>
      </c>
      <c r="F1861">
        <v>0</v>
      </c>
      <c r="G1861">
        <v>0</v>
      </c>
      <c r="H1861" t="s">
        <v>13796</v>
      </c>
      <c r="I1861" t="s">
        <v>1889</v>
      </c>
      <c r="J1861" t="s">
        <v>3511</v>
      </c>
    </row>
    <row r="1862" spans="1:10" x14ac:dyDescent="0.35">
      <c r="A1862" t="s">
        <v>0</v>
      </c>
      <c r="B1862">
        <v>58</v>
      </c>
      <c r="C1862">
        <v>253</v>
      </c>
      <c r="D1862">
        <v>100</v>
      </c>
      <c r="E1862" t="s">
        <v>1</v>
      </c>
      <c r="F1862">
        <v>0</v>
      </c>
      <c r="G1862">
        <v>0</v>
      </c>
      <c r="H1862" t="s">
        <v>13796</v>
      </c>
      <c r="I1862" t="s">
        <v>1890</v>
      </c>
      <c r="J1862" t="s">
        <v>3511</v>
      </c>
    </row>
    <row r="1863" spans="1:10" x14ac:dyDescent="0.35">
      <c r="A1863" t="s">
        <v>0</v>
      </c>
      <c r="B1863">
        <v>58</v>
      </c>
      <c r="C1863">
        <v>253</v>
      </c>
      <c r="D1863">
        <v>100</v>
      </c>
      <c r="E1863" t="s">
        <v>1</v>
      </c>
      <c r="F1863">
        <v>0</v>
      </c>
      <c r="G1863">
        <v>0</v>
      </c>
      <c r="H1863" t="s">
        <v>13796</v>
      </c>
      <c r="I1863" t="s">
        <v>1891</v>
      </c>
      <c r="J1863" t="s">
        <v>3511</v>
      </c>
    </row>
    <row r="1864" spans="1:10" x14ac:dyDescent="0.35">
      <c r="A1864" t="s">
        <v>0</v>
      </c>
      <c r="B1864">
        <v>58</v>
      </c>
      <c r="C1864">
        <v>253</v>
      </c>
      <c r="D1864">
        <v>100</v>
      </c>
      <c r="E1864" t="s">
        <v>1</v>
      </c>
      <c r="F1864">
        <v>0</v>
      </c>
      <c r="G1864">
        <v>0</v>
      </c>
      <c r="H1864" t="s">
        <v>13796</v>
      </c>
      <c r="I1864" t="s">
        <v>1892</v>
      </c>
      <c r="J1864" t="s">
        <v>3511</v>
      </c>
    </row>
    <row r="1865" spans="1:10" x14ac:dyDescent="0.35">
      <c r="A1865" t="s">
        <v>0</v>
      </c>
      <c r="B1865">
        <v>58</v>
      </c>
      <c r="C1865">
        <v>253</v>
      </c>
      <c r="D1865">
        <v>100</v>
      </c>
      <c r="E1865" t="s">
        <v>1</v>
      </c>
      <c r="F1865">
        <v>0</v>
      </c>
      <c r="G1865">
        <v>0</v>
      </c>
      <c r="H1865" t="s">
        <v>13796</v>
      </c>
      <c r="I1865" t="s">
        <v>1893</v>
      </c>
      <c r="J1865" t="s">
        <v>3511</v>
      </c>
    </row>
    <row r="1866" spans="1:10" x14ac:dyDescent="0.35">
      <c r="A1866" t="s">
        <v>0</v>
      </c>
      <c r="B1866">
        <v>58</v>
      </c>
      <c r="C1866">
        <v>253</v>
      </c>
      <c r="D1866">
        <v>100</v>
      </c>
      <c r="E1866" t="s">
        <v>1</v>
      </c>
      <c r="F1866">
        <v>0</v>
      </c>
      <c r="G1866">
        <v>0</v>
      </c>
      <c r="H1866" t="s">
        <v>13796</v>
      </c>
      <c r="I1866" t="s">
        <v>1895</v>
      </c>
      <c r="J1866" t="s">
        <v>3511</v>
      </c>
    </row>
    <row r="1867" spans="1:10" x14ac:dyDescent="0.35">
      <c r="A1867" t="s">
        <v>0</v>
      </c>
      <c r="B1867">
        <v>58</v>
      </c>
      <c r="C1867">
        <v>253</v>
      </c>
      <c r="D1867">
        <v>100</v>
      </c>
      <c r="E1867" t="s">
        <v>1</v>
      </c>
      <c r="F1867">
        <v>0</v>
      </c>
      <c r="G1867">
        <v>0</v>
      </c>
      <c r="H1867" t="s">
        <v>13796</v>
      </c>
      <c r="I1867" t="s">
        <v>1894</v>
      </c>
      <c r="J1867" t="s">
        <v>3511</v>
      </c>
    </row>
    <row r="1868" spans="1:10" x14ac:dyDescent="0.35">
      <c r="A1868" t="s">
        <v>0</v>
      </c>
      <c r="B1868">
        <v>58</v>
      </c>
      <c r="C1868">
        <v>253</v>
      </c>
      <c r="D1868">
        <v>100</v>
      </c>
      <c r="E1868" t="s">
        <v>1</v>
      </c>
      <c r="F1868">
        <v>0</v>
      </c>
      <c r="G1868">
        <v>0</v>
      </c>
      <c r="H1868" t="s">
        <v>13796</v>
      </c>
      <c r="I1868" t="s">
        <v>1896</v>
      </c>
      <c r="J1868" t="s">
        <v>3511</v>
      </c>
    </row>
    <row r="1869" spans="1:10" x14ac:dyDescent="0.35">
      <c r="A1869" t="s">
        <v>0</v>
      </c>
      <c r="B1869">
        <v>58</v>
      </c>
      <c r="C1869">
        <v>253</v>
      </c>
      <c r="D1869">
        <v>100</v>
      </c>
      <c r="E1869" t="s">
        <v>1</v>
      </c>
      <c r="F1869">
        <v>0</v>
      </c>
      <c r="G1869">
        <v>0</v>
      </c>
      <c r="H1869" t="s">
        <v>13796</v>
      </c>
      <c r="I1869" t="s">
        <v>1898</v>
      </c>
      <c r="J1869" t="s">
        <v>3511</v>
      </c>
    </row>
    <row r="1870" spans="1:10" x14ac:dyDescent="0.35">
      <c r="A1870" t="s">
        <v>0</v>
      </c>
      <c r="B1870">
        <v>58</v>
      </c>
      <c r="C1870">
        <v>253</v>
      </c>
      <c r="D1870">
        <v>100</v>
      </c>
      <c r="E1870" t="s">
        <v>1</v>
      </c>
      <c r="F1870">
        <v>0</v>
      </c>
      <c r="G1870">
        <v>0</v>
      </c>
      <c r="H1870" t="s">
        <v>13796</v>
      </c>
      <c r="I1870" t="s">
        <v>1897</v>
      </c>
      <c r="J1870" t="s">
        <v>3511</v>
      </c>
    </row>
    <row r="1871" spans="1:10" x14ac:dyDescent="0.35">
      <c r="A1871" t="s">
        <v>0</v>
      </c>
      <c r="B1871">
        <v>58</v>
      </c>
      <c r="C1871">
        <v>253</v>
      </c>
      <c r="D1871">
        <v>100</v>
      </c>
      <c r="E1871" t="s">
        <v>1</v>
      </c>
      <c r="F1871">
        <v>0</v>
      </c>
      <c r="G1871">
        <v>0</v>
      </c>
      <c r="H1871" t="s">
        <v>13796</v>
      </c>
      <c r="I1871" t="s">
        <v>1899</v>
      </c>
      <c r="J1871" t="s">
        <v>3511</v>
      </c>
    </row>
    <row r="1872" spans="1:10" x14ac:dyDescent="0.35">
      <c r="A1872" t="s">
        <v>0</v>
      </c>
      <c r="B1872">
        <v>58</v>
      </c>
      <c r="C1872">
        <v>253</v>
      </c>
      <c r="D1872">
        <v>100</v>
      </c>
      <c r="E1872" t="s">
        <v>1</v>
      </c>
      <c r="F1872">
        <v>0</v>
      </c>
      <c r="G1872">
        <v>0</v>
      </c>
      <c r="H1872" t="s">
        <v>13796</v>
      </c>
      <c r="I1872" t="s">
        <v>1901</v>
      </c>
      <c r="J1872" t="s">
        <v>3511</v>
      </c>
    </row>
    <row r="1873" spans="1:10" x14ac:dyDescent="0.35">
      <c r="A1873" t="s">
        <v>0</v>
      </c>
      <c r="B1873">
        <v>58</v>
      </c>
      <c r="C1873">
        <v>253</v>
      </c>
      <c r="D1873">
        <v>100</v>
      </c>
      <c r="E1873" t="s">
        <v>1</v>
      </c>
      <c r="F1873">
        <v>0</v>
      </c>
      <c r="G1873">
        <v>0</v>
      </c>
      <c r="H1873" t="s">
        <v>13796</v>
      </c>
      <c r="I1873" t="s">
        <v>1900</v>
      </c>
      <c r="J1873" t="s">
        <v>3511</v>
      </c>
    </row>
    <row r="1874" spans="1:10" x14ac:dyDescent="0.35">
      <c r="A1874" t="s">
        <v>0</v>
      </c>
      <c r="B1874">
        <v>58</v>
      </c>
      <c r="C1874">
        <v>253</v>
      </c>
      <c r="D1874">
        <v>100</v>
      </c>
      <c r="E1874" t="s">
        <v>1</v>
      </c>
      <c r="F1874">
        <v>0</v>
      </c>
      <c r="G1874">
        <v>0</v>
      </c>
      <c r="H1874" t="s">
        <v>13796</v>
      </c>
      <c r="I1874" t="s">
        <v>1903</v>
      </c>
      <c r="J1874" t="s">
        <v>3511</v>
      </c>
    </row>
    <row r="1875" spans="1:10" x14ac:dyDescent="0.35">
      <c r="A1875" t="s">
        <v>0</v>
      </c>
      <c r="B1875">
        <v>58</v>
      </c>
      <c r="C1875">
        <v>253</v>
      </c>
      <c r="D1875">
        <v>100</v>
      </c>
      <c r="E1875" t="s">
        <v>1</v>
      </c>
      <c r="F1875">
        <v>0</v>
      </c>
      <c r="G1875">
        <v>0</v>
      </c>
      <c r="H1875" t="s">
        <v>13796</v>
      </c>
      <c r="I1875" t="s">
        <v>1902</v>
      </c>
      <c r="J1875" t="s">
        <v>3511</v>
      </c>
    </row>
    <row r="1876" spans="1:10" x14ac:dyDescent="0.35">
      <c r="A1876" t="s">
        <v>0</v>
      </c>
      <c r="B1876">
        <v>58</v>
      </c>
      <c r="C1876">
        <v>253</v>
      </c>
      <c r="D1876">
        <v>100</v>
      </c>
      <c r="E1876" t="s">
        <v>1</v>
      </c>
      <c r="F1876">
        <v>0</v>
      </c>
      <c r="G1876">
        <v>0</v>
      </c>
      <c r="H1876" t="s">
        <v>13796</v>
      </c>
      <c r="I1876" t="s">
        <v>1905</v>
      </c>
      <c r="J1876" t="s">
        <v>3511</v>
      </c>
    </row>
    <row r="1877" spans="1:10" x14ac:dyDescent="0.35">
      <c r="A1877" t="s">
        <v>0</v>
      </c>
      <c r="B1877">
        <v>58</v>
      </c>
      <c r="C1877">
        <v>253</v>
      </c>
      <c r="D1877">
        <v>100</v>
      </c>
      <c r="E1877" t="s">
        <v>1</v>
      </c>
      <c r="F1877">
        <v>0</v>
      </c>
      <c r="G1877">
        <v>0</v>
      </c>
      <c r="H1877" t="s">
        <v>13796</v>
      </c>
      <c r="I1877" t="s">
        <v>1904</v>
      </c>
      <c r="J1877" t="s">
        <v>3511</v>
      </c>
    </row>
    <row r="1878" spans="1:10" x14ac:dyDescent="0.35">
      <c r="A1878" t="s">
        <v>0</v>
      </c>
      <c r="B1878">
        <v>58</v>
      </c>
      <c r="C1878">
        <v>253</v>
      </c>
      <c r="D1878">
        <v>100</v>
      </c>
      <c r="E1878" t="s">
        <v>1</v>
      </c>
      <c r="F1878">
        <v>0</v>
      </c>
      <c r="G1878">
        <v>0</v>
      </c>
      <c r="H1878" t="s">
        <v>13796</v>
      </c>
      <c r="I1878" t="s">
        <v>1906</v>
      </c>
      <c r="J1878" t="s">
        <v>3511</v>
      </c>
    </row>
    <row r="1879" spans="1:10" x14ac:dyDescent="0.35">
      <c r="A1879" t="s">
        <v>0</v>
      </c>
      <c r="B1879">
        <v>58</v>
      </c>
      <c r="C1879">
        <v>253</v>
      </c>
      <c r="D1879">
        <v>100</v>
      </c>
      <c r="E1879" t="s">
        <v>1</v>
      </c>
      <c r="F1879">
        <v>0</v>
      </c>
      <c r="G1879">
        <v>0</v>
      </c>
      <c r="H1879" t="s">
        <v>13796</v>
      </c>
      <c r="I1879" t="s">
        <v>1907</v>
      </c>
      <c r="J1879" t="s">
        <v>3511</v>
      </c>
    </row>
    <row r="1880" spans="1:10" x14ac:dyDescent="0.35">
      <c r="A1880" t="s">
        <v>0</v>
      </c>
      <c r="B1880">
        <v>58</v>
      </c>
      <c r="C1880">
        <v>253</v>
      </c>
      <c r="D1880">
        <v>100</v>
      </c>
      <c r="E1880" t="s">
        <v>1</v>
      </c>
      <c r="F1880">
        <v>0</v>
      </c>
      <c r="G1880">
        <v>0</v>
      </c>
      <c r="H1880" t="s">
        <v>13796</v>
      </c>
      <c r="I1880" t="s">
        <v>1908</v>
      </c>
      <c r="J1880" t="s">
        <v>3511</v>
      </c>
    </row>
    <row r="1881" spans="1:10" x14ac:dyDescent="0.35">
      <c r="A1881" t="s">
        <v>0</v>
      </c>
      <c r="B1881">
        <v>58</v>
      </c>
      <c r="C1881">
        <v>253</v>
      </c>
      <c r="D1881">
        <v>100</v>
      </c>
      <c r="E1881" t="s">
        <v>1</v>
      </c>
      <c r="F1881">
        <v>0</v>
      </c>
      <c r="G1881">
        <v>0</v>
      </c>
      <c r="H1881" t="s">
        <v>13796</v>
      </c>
      <c r="I1881" t="s">
        <v>1909</v>
      </c>
      <c r="J1881" t="s">
        <v>3511</v>
      </c>
    </row>
    <row r="1882" spans="1:10" x14ac:dyDescent="0.35">
      <c r="A1882" t="s">
        <v>0</v>
      </c>
      <c r="B1882">
        <v>58</v>
      </c>
      <c r="C1882">
        <v>253</v>
      </c>
      <c r="D1882">
        <v>100</v>
      </c>
      <c r="E1882" t="s">
        <v>1</v>
      </c>
      <c r="F1882">
        <v>0</v>
      </c>
      <c r="G1882">
        <v>0</v>
      </c>
      <c r="H1882" t="s">
        <v>13796</v>
      </c>
      <c r="I1882" t="s">
        <v>1910</v>
      </c>
      <c r="J1882" t="s">
        <v>3511</v>
      </c>
    </row>
    <row r="1883" spans="1:10" x14ac:dyDescent="0.35">
      <c r="A1883" t="s">
        <v>0</v>
      </c>
      <c r="B1883">
        <v>58</v>
      </c>
      <c r="C1883">
        <v>253</v>
      </c>
      <c r="D1883">
        <v>100</v>
      </c>
      <c r="E1883" t="s">
        <v>1</v>
      </c>
      <c r="F1883">
        <v>0</v>
      </c>
      <c r="G1883">
        <v>0</v>
      </c>
      <c r="H1883" t="s">
        <v>13796</v>
      </c>
      <c r="I1883" t="s">
        <v>1911</v>
      </c>
      <c r="J1883" t="s">
        <v>3511</v>
      </c>
    </row>
    <row r="1884" spans="1:10" x14ac:dyDescent="0.35">
      <c r="A1884" t="s">
        <v>0</v>
      </c>
      <c r="B1884">
        <v>58</v>
      </c>
      <c r="C1884">
        <v>253</v>
      </c>
      <c r="D1884">
        <v>100</v>
      </c>
      <c r="E1884" t="s">
        <v>1</v>
      </c>
      <c r="F1884">
        <v>0</v>
      </c>
      <c r="G1884">
        <v>0</v>
      </c>
      <c r="H1884" t="s">
        <v>13796</v>
      </c>
      <c r="I1884" t="s">
        <v>1912</v>
      </c>
      <c r="J1884" t="s">
        <v>3511</v>
      </c>
    </row>
    <row r="1885" spans="1:10" x14ac:dyDescent="0.35">
      <c r="A1885" t="s">
        <v>0</v>
      </c>
      <c r="B1885">
        <v>58</v>
      </c>
      <c r="C1885">
        <v>253</v>
      </c>
      <c r="D1885">
        <v>100</v>
      </c>
      <c r="E1885" t="s">
        <v>1</v>
      </c>
      <c r="F1885">
        <v>0</v>
      </c>
      <c r="G1885">
        <v>0</v>
      </c>
      <c r="H1885" t="s">
        <v>13796</v>
      </c>
      <c r="I1885" t="s">
        <v>1914</v>
      </c>
      <c r="J1885" t="s">
        <v>3511</v>
      </c>
    </row>
    <row r="1886" spans="1:10" x14ac:dyDescent="0.35">
      <c r="A1886" t="s">
        <v>0</v>
      </c>
      <c r="B1886">
        <v>58</v>
      </c>
      <c r="C1886">
        <v>253</v>
      </c>
      <c r="D1886">
        <v>100</v>
      </c>
      <c r="E1886" t="s">
        <v>1</v>
      </c>
      <c r="F1886">
        <v>0</v>
      </c>
      <c r="G1886">
        <v>0</v>
      </c>
      <c r="H1886" t="s">
        <v>13796</v>
      </c>
      <c r="I1886" t="s">
        <v>1913</v>
      </c>
      <c r="J1886" t="s">
        <v>3511</v>
      </c>
    </row>
    <row r="1887" spans="1:10" x14ac:dyDescent="0.35">
      <c r="A1887" t="s">
        <v>0</v>
      </c>
      <c r="B1887">
        <v>58</v>
      </c>
      <c r="C1887">
        <v>253</v>
      </c>
      <c r="D1887">
        <v>100</v>
      </c>
      <c r="E1887" t="s">
        <v>1</v>
      </c>
      <c r="F1887">
        <v>0</v>
      </c>
      <c r="G1887">
        <v>0</v>
      </c>
      <c r="H1887" t="s">
        <v>13796</v>
      </c>
      <c r="I1887" t="s">
        <v>1915</v>
      </c>
      <c r="J1887" t="s">
        <v>3511</v>
      </c>
    </row>
    <row r="1888" spans="1:10" x14ac:dyDescent="0.35">
      <c r="A1888" t="s">
        <v>0</v>
      </c>
      <c r="B1888">
        <v>58</v>
      </c>
      <c r="C1888">
        <v>253</v>
      </c>
      <c r="D1888">
        <v>100</v>
      </c>
      <c r="E1888" t="s">
        <v>1</v>
      </c>
      <c r="F1888">
        <v>0</v>
      </c>
      <c r="G1888">
        <v>0</v>
      </c>
      <c r="H1888" t="s">
        <v>13796</v>
      </c>
      <c r="I1888" t="s">
        <v>1916</v>
      </c>
      <c r="J1888" t="s">
        <v>3511</v>
      </c>
    </row>
    <row r="1889" spans="1:10" x14ac:dyDescent="0.35">
      <c r="A1889" t="s">
        <v>0</v>
      </c>
      <c r="B1889">
        <v>58</v>
      </c>
      <c r="C1889">
        <v>253</v>
      </c>
      <c r="D1889">
        <v>100</v>
      </c>
      <c r="E1889" t="s">
        <v>1</v>
      </c>
      <c r="F1889">
        <v>0</v>
      </c>
      <c r="G1889">
        <v>0</v>
      </c>
      <c r="H1889" t="s">
        <v>13796</v>
      </c>
      <c r="I1889" t="s">
        <v>1917</v>
      </c>
      <c r="J1889" t="s">
        <v>3511</v>
      </c>
    </row>
    <row r="1890" spans="1:10" x14ac:dyDescent="0.35">
      <c r="A1890" t="s">
        <v>0</v>
      </c>
      <c r="B1890">
        <v>58</v>
      </c>
      <c r="C1890">
        <v>253</v>
      </c>
      <c r="D1890">
        <v>100</v>
      </c>
      <c r="E1890" t="s">
        <v>1</v>
      </c>
      <c r="F1890">
        <v>0</v>
      </c>
      <c r="G1890">
        <v>0</v>
      </c>
      <c r="H1890" t="s">
        <v>13796</v>
      </c>
      <c r="I1890" t="s">
        <v>1918</v>
      </c>
      <c r="J1890" t="s">
        <v>3511</v>
      </c>
    </row>
    <row r="1891" spans="1:10" x14ac:dyDescent="0.35">
      <c r="A1891" t="s">
        <v>0</v>
      </c>
      <c r="B1891">
        <v>58</v>
      </c>
      <c r="C1891">
        <v>253</v>
      </c>
      <c r="D1891">
        <v>100</v>
      </c>
      <c r="E1891" t="s">
        <v>1</v>
      </c>
      <c r="F1891">
        <v>0</v>
      </c>
      <c r="G1891">
        <v>0</v>
      </c>
      <c r="H1891" t="s">
        <v>13796</v>
      </c>
      <c r="I1891" t="s">
        <v>1919</v>
      </c>
      <c r="J1891" t="s">
        <v>3511</v>
      </c>
    </row>
    <row r="1892" spans="1:10" x14ac:dyDescent="0.35">
      <c r="A1892" t="s">
        <v>0</v>
      </c>
      <c r="B1892">
        <v>58</v>
      </c>
      <c r="C1892">
        <v>253</v>
      </c>
      <c r="D1892">
        <v>100</v>
      </c>
      <c r="E1892" t="s">
        <v>1</v>
      </c>
      <c r="F1892">
        <v>0</v>
      </c>
      <c r="G1892">
        <v>0</v>
      </c>
      <c r="H1892" t="s">
        <v>13796</v>
      </c>
      <c r="I1892" t="s">
        <v>1921</v>
      </c>
      <c r="J1892" t="s">
        <v>3511</v>
      </c>
    </row>
    <row r="1893" spans="1:10" x14ac:dyDescent="0.35">
      <c r="A1893" t="s">
        <v>0</v>
      </c>
      <c r="B1893">
        <v>58</v>
      </c>
      <c r="C1893">
        <v>253</v>
      </c>
      <c r="D1893">
        <v>100</v>
      </c>
      <c r="E1893" t="s">
        <v>1</v>
      </c>
      <c r="F1893">
        <v>0</v>
      </c>
      <c r="G1893">
        <v>0</v>
      </c>
      <c r="H1893" t="s">
        <v>13796</v>
      </c>
      <c r="I1893" t="s">
        <v>1920</v>
      </c>
      <c r="J1893" t="s">
        <v>3511</v>
      </c>
    </row>
    <row r="1894" spans="1:10" x14ac:dyDescent="0.35">
      <c r="A1894" t="s">
        <v>0</v>
      </c>
      <c r="B1894">
        <v>58</v>
      </c>
      <c r="C1894">
        <v>253</v>
      </c>
      <c r="D1894">
        <v>100</v>
      </c>
      <c r="E1894" t="s">
        <v>1</v>
      </c>
      <c r="F1894">
        <v>0</v>
      </c>
      <c r="G1894">
        <v>0</v>
      </c>
      <c r="H1894" t="s">
        <v>13796</v>
      </c>
      <c r="I1894" t="s">
        <v>1922</v>
      </c>
      <c r="J1894" t="s">
        <v>3511</v>
      </c>
    </row>
    <row r="1895" spans="1:10" x14ac:dyDescent="0.35">
      <c r="A1895" t="s">
        <v>0</v>
      </c>
      <c r="B1895">
        <v>58</v>
      </c>
      <c r="C1895">
        <v>253</v>
      </c>
      <c r="D1895">
        <v>100</v>
      </c>
      <c r="E1895" t="s">
        <v>1</v>
      </c>
      <c r="F1895">
        <v>0</v>
      </c>
      <c r="G1895">
        <v>0</v>
      </c>
      <c r="H1895" t="s">
        <v>13796</v>
      </c>
      <c r="I1895" t="s">
        <v>1923</v>
      </c>
      <c r="J1895" t="s">
        <v>3511</v>
      </c>
    </row>
    <row r="1896" spans="1:10" x14ac:dyDescent="0.35">
      <c r="A1896" t="s">
        <v>0</v>
      </c>
      <c r="B1896">
        <v>58</v>
      </c>
      <c r="C1896">
        <v>253</v>
      </c>
      <c r="D1896">
        <v>100</v>
      </c>
      <c r="E1896" t="s">
        <v>1</v>
      </c>
      <c r="F1896">
        <v>0</v>
      </c>
      <c r="G1896">
        <v>0</v>
      </c>
      <c r="H1896" t="s">
        <v>13796</v>
      </c>
      <c r="I1896" t="s">
        <v>1925</v>
      </c>
      <c r="J1896" t="s">
        <v>3511</v>
      </c>
    </row>
    <row r="1897" spans="1:10" x14ac:dyDescent="0.35">
      <c r="A1897" t="s">
        <v>0</v>
      </c>
      <c r="B1897">
        <v>58</v>
      </c>
      <c r="C1897">
        <v>253</v>
      </c>
      <c r="D1897">
        <v>100</v>
      </c>
      <c r="E1897" t="s">
        <v>1</v>
      </c>
      <c r="F1897">
        <v>0</v>
      </c>
      <c r="G1897">
        <v>0</v>
      </c>
      <c r="H1897" t="s">
        <v>13796</v>
      </c>
      <c r="I1897" t="s">
        <v>1924</v>
      </c>
      <c r="J1897" t="s">
        <v>3511</v>
      </c>
    </row>
    <row r="1898" spans="1:10" x14ac:dyDescent="0.35">
      <c r="A1898" t="s">
        <v>0</v>
      </c>
      <c r="B1898">
        <v>58</v>
      </c>
      <c r="C1898">
        <v>253</v>
      </c>
      <c r="D1898">
        <v>100</v>
      </c>
      <c r="E1898" t="s">
        <v>1</v>
      </c>
      <c r="F1898">
        <v>0</v>
      </c>
      <c r="G1898">
        <v>0</v>
      </c>
      <c r="H1898" t="s">
        <v>13796</v>
      </c>
      <c r="I1898" t="s">
        <v>1927</v>
      </c>
      <c r="J1898" t="s">
        <v>3511</v>
      </c>
    </row>
    <row r="1899" spans="1:10" x14ac:dyDescent="0.35">
      <c r="A1899" t="s">
        <v>0</v>
      </c>
      <c r="B1899">
        <v>58</v>
      </c>
      <c r="C1899">
        <v>253</v>
      </c>
      <c r="D1899">
        <v>100</v>
      </c>
      <c r="E1899" t="s">
        <v>1</v>
      </c>
      <c r="F1899">
        <v>0</v>
      </c>
      <c r="G1899">
        <v>0</v>
      </c>
      <c r="H1899" t="s">
        <v>13796</v>
      </c>
      <c r="I1899" t="s">
        <v>1926</v>
      </c>
      <c r="J1899" t="s">
        <v>3511</v>
      </c>
    </row>
    <row r="1900" spans="1:10" x14ac:dyDescent="0.35">
      <c r="A1900" t="s">
        <v>0</v>
      </c>
      <c r="B1900">
        <v>58</v>
      </c>
      <c r="C1900">
        <v>253</v>
      </c>
      <c r="D1900">
        <v>100</v>
      </c>
      <c r="E1900" t="s">
        <v>1</v>
      </c>
      <c r="F1900">
        <v>0</v>
      </c>
      <c r="G1900">
        <v>0</v>
      </c>
      <c r="H1900" t="s">
        <v>13796</v>
      </c>
      <c r="I1900" t="s">
        <v>1928</v>
      </c>
      <c r="J1900" t="s">
        <v>3511</v>
      </c>
    </row>
    <row r="1901" spans="1:10" x14ac:dyDescent="0.35">
      <c r="A1901" t="s">
        <v>0</v>
      </c>
      <c r="B1901">
        <v>58</v>
      </c>
      <c r="C1901">
        <v>253</v>
      </c>
      <c r="D1901">
        <v>100</v>
      </c>
      <c r="E1901" t="s">
        <v>1</v>
      </c>
      <c r="F1901">
        <v>0</v>
      </c>
      <c r="G1901">
        <v>0</v>
      </c>
      <c r="H1901" t="s">
        <v>13796</v>
      </c>
      <c r="I1901" t="s">
        <v>1929</v>
      </c>
      <c r="J1901" t="s">
        <v>3511</v>
      </c>
    </row>
    <row r="1902" spans="1:10" x14ac:dyDescent="0.35">
      <c r="A1902" t="s">
        <v>0</v>
      </c>
      <c r="B1902">
        <v>58</v>
      </c>
      <c r="C1902">
        <v>253</v>
      </c>
      <c r="D1902">
        <v>100</v>
      </c>
      <c r="E1902" t="s">
        <v>1</v>
      </c>
      <c r="F1902">
        <v>0</v>
      </c>
      <c r="G1902">
        <v>0</v>
      </c>
      <c r="H1902" t="s">
        <v>13796</v>
      </c>
      <c r="I1902" t="s">
        <v>1931</v>
      </c>
      <c r="J1902" t="s">
        <v>3511</v>
      </c>
    </row>
    <row r="1903" spans="1:10" x14ac:dyDescent="0.35">
      <c r="A1903" t="s">
        <v>0</v>
      </c>
      <c r="B1903">
        <v>58</v>
      </c>
      <c r="C1903">
        <v>253</v>
      </c>
      <c r="D1903">
        <v>100</v>
      </c>
      <c r="E1903" t="s">
        <v>1</v>
      </c>
      <c r="F1903">
        <v>0</v>
      </c>
      <c r="G1903">
        <v>0</v>
      </c>
      <c r="H1903" t="s">
        <v>13796</v>
      </c>
      <c r="I1903" t="s">
        <v>1932</v>
      </c>
      <c r="J1903" t="s">
        <v>3511</v>
      </c>
    </row>
    <row r="1904" spans="1:10" x14ac:dyDescent="0.35">
      <c r="A1904" t="s">
        <v>0</v>
      </c>
      <c r="B1904">
        <v>58</v>
      </c>
      <c r="C1904">
        <v>253</v>
      </c>
      <c r="D1904">
        <v>100</v>
      </c>
      <c r="E1904" t="s">
        <v>1</v>
      </c>
      <c r="F1904">
        <v>0</v>
      </c>
      <c r="G1904">
        <v>0</v>
      </c>
      <c r="H1904" t="s">
        <v>13796</v>
      </c>
      <c r="I1904" t="s">
        <v>1933</v>
      </c>
      <c r="J1904" t="s">
        <v>3511</v>
      </c>
    </row>
    <row r="1905" spans="1:10" x14ac:dyDescent="0.35">
      <c r="A1905" t="s">
        <v>0</v>
      </c>
      <c r="B1905">
        <v>58</v>
      </c>
      <c r="C1905">
        <v>253</v>
      </c>
      <c r="D1905">
        <v>100</v>
      </c>
      <c r="E1905" t="s">
        <v>1</v>
      </c>
      <c r="F1905">
        <v>0</v>
      </c>
      <c r="G1905">
        <v>0</v>
      </c>
      <c r="H1905" t="s">
        <v>13796</v>
      </c>
      <c r="I1905" t="s">
        <v>1934</v>
      </c>
      <c r="J1905" t="s">
        <v>3511</v>
      </c>
    </row>
    <row r="1906" spans="1:10" x14ac:dyDescent="0.35">
      <c r="A1906" t="s">
        <v>0</v>
      </c>
      <c r="B1906">
        <v>58</v>
      </c>
      <c r="C1906">
        <v>253</v>
      </c>
      <c r="D1906">
        <v>100</v>
      </c>
      <c r="E1906" t="s">
        <v>1</v>
      </c>
      <c r="F1906">
        <v>0</v>
      </c>
      <c r="G1906">
        <v>0</v>
      </c>
      <c r="H1906" t="s">
        <v>13796</v>
      </c>
      <c r="I1906" t="s">
        <v>1936</v>
      </c>
      <c r="J1906" t="s">
        <v>3511</v>
      </c>
    </row>
    <row r="1907" spans="1:10" x14ac:dyDescent="0.35">
      <c r="A1907" t="s">
        <v>0</v>
      </c>
      <c r="B1907">
        <v>58</v>
      </c>
      <c r="C1907">
        <v>253</v>
      </c>
      <c r="D1907">
        <v>100</v>
      </c>
      <c r="E1907" t="s">
        <v>1</v>
      </c>
      <c r="F1907">
        <v>0</v>
      </c>
      <c r="G1907">
        <v>0</v>
      </c>
      <c r="H1907" t="s">
        <v>13796</v>
      </c>
      <c r="I1907" t="s">
        <v>1935</v>
      </c>
      <c r="J1907" t="s">
        <v>3511</v>
      </c>
    </row>
    <row r="1908" spans="1:10" x14ac:dyDescent="0.35">
      <c r="A1908" t="s">
        <v>0</v>
      </c>
      <c r="B1908">
        <v>58</v>
      </c>
      <c r="C1908">
        <v>253</v>
      </c>
      <c r="D1908">
        <v>100</v>
      </c>
      <c r="E1908" t="s">
        <v>1</v>
      </c>
      <c r="F1908">
        <v>0</v>
      </c>
      <c r="G1908">
        <v>0</v>
      </c>
      <c r="H1908" t="s">
        <v>13796</v>
      </c>
      <c r="I1908" t="s">
        <v>1930</v>
      </c>
      <c r="J1908" t="s">
        <v>3511</v>
      </c>
    </row>
    <row r="1909" spans="1:10" x14ac:dyDescent="0.35">
      <c r="A1909" t="s">
        <v>0</v>
      </c>
      <c r="B1909">
        <v>58</v>
      </c>
      <c r="C1909">
        <v>253</v>
      </c>
      <c r="D1909">
        <v>100</v>
      </c>
      <c r="E1909" t="s">
        <v>1</v>
      </c>
      <c r="F1909">
        <v>0</v>
      </c>
      <c r="G1909">
        <v>0</v>
      </c>
      <c r="H1909" t="s">
        <v>13796</v>
      </c>
      <c r="I1909" t="s">
        <v>1937</v>
      </c>
      <c r="J1909" t="s">
        <v>3511</v>
      </c>
    </row>
    <row r="1910" spans="1:10" x14ac:dyDescent="0.35">
      <c r="A1910" t="s">
        <v>0</v>
      </c>
      <c r="B1910">
        <v>58</v>
      </c>
      <c r="C1910">
        <v>253</v>
      </c>
      <c r="D1910">
        <v>100</v>
      </c>
      <c r="E1910" t="s">
        <v>1</v>
      </c>
      <c r="F1910">
        <v>0</v>
      </c>
      <c r="G1910">
        <v>0</v>
      </c>
      <c r="H1910" t="s">
        <v>13796</v>
      </c>
      <c r="I1910" t="s">
        <v>1938</v>
      </c>
      <c r="J1910" t="s">
        <v>3511</v>
      </c>
    </row>
    <row r="1911" spans="1:10" x14ac:dyDescent="0.35">
      <c r="A1911" t="s">
        <v>0</v>
      </c>
      <c r="B1911">
        <v>58</v>
      </c>
      <c r="C1911">
        <v>253</v>
      </c>
      <c r="D1911">
        <v>100</v>
      </c>
      <c r="E1911" t="s">
        <v>1</v>
      </c>
      <c r="F1911">
        <v>0</v>
      </c>
      <c r="G1911">
        <v>0</v>
      </c>
      <c r="H1911" t="s">
        <v>13796</v>
      </c>
      <c r="I1911" t="s">
        <v>1939</v>
      </c>
      <c r="J1911" t="s">
        <v>3511</v>
      </c>
    </row>
    <row r="1912" spans="1:10" x14ac:dyDescent="0.35">
      <c r="A1912" t="s">
        <v>0</v>
      </c>
      <c r="B1912">
        <v>58</v>
      </c>
      <c r="C1912">
        <v>253</v>
      </c>
      <c r="D1912">
        <v>100</v>
      </c>
      <c r="E1912" t="s">
        <v>1</v>
      </c>
      <c r="F1912">
        <v>0</v>
      </c>
      <c r="G1912">
        <v>0</v>
      </c>
      <c r="H1912" t="s">
        <v>13796</v>
      </c>
      <c r="I1912" t="s">
        <v>1941</v>
      </c>
      <c r="J1912" t="s">
        <v>3511</v>
      </c>
    </row>
    <row r="1913" spans="1:10" x14ac:dyDescent="0.35">
      <c r="A1913" t="s">
        <v>0</v>
      </c>
      <c r="B1913">
        <v>58</v>
      </c>
      <c r="C1913">
        <v>253</v>
      </c>
      <c r="D1913">
        <v>100</v>
      </c>
      <c r="E1913" t="s">
        <v>1</v>
      </c>
      <c r="F1913">
        <v>0</v>
      </c>
      <c r="G1913">
        <v>0</v>
      </c>
      <c r="H1913" t="s">
        <v>13796</v>
      </c>
      <c r="I1913" t="s">
        <v>1942</v>
      </c>
      <c r="J1913" t="s">
        <v>3511</v>
      </c>
    </row>
    <row r="1914" spans="1:10" x14ac:dyDescent="0.35">
      <c r="A1914" t="s">
        <v>0</v>
      </c>
      <c r="B1914">
        <v>58</v>
      </c>
      <c r="C1914">
        <v>253</v>
      </c>
      <c r="D1914">
        <v>100</v>
      </c>
      <c r="E1914" t="s">
        <v>1</v>
      </c>
      <c r="F1914">
        <v>0</v>
      </c>
      <c r="G1914">
        <v>0</v>
      </c>
      <c r="H1914" t="s">
        <v>13796</v>
      </c>
      <c r="I1914" t="s">
        <v>1943</v>
      </c>
      <c r="J1914" t="s">
        <v>3511</v>
      </c>
    </row>
    <row r="1915" spans="1:10" x14ac:dyDescent="0.35">
      <c r="A1915" t="s">
        <v>0</v>
      </c>
      <c r="B1915">
        <v>58</v>
      </c>
      <c r="C1915">
        <v>253</v>
      </c>
      <c r="D1915">
        <v>100</v>
      </c>
      <c r="E1915" t="s">
        <v>1</v>
      </c>
      <c r="F1915">
        <v>0</v>
      </c>
      <c r="G1915">
        <v>0</v>
      </c>
      <c r="H1915" t="s">
        <v>13796</v>
      </c>
      <c r="I1915" t="s">
        <v>1944</v>
      </c>
      <c r="J1915" t="s">
        <v>3511</v>
      </c>
    </row>
    <row r="1916" spans="1:10" x14ac:dyDescent="0.35">
      <c r="A1916" t="s">
        <v>0</v>
      </c>
      <c r="B1916">
        <v>3</v>
      </c>
      <c r="C1916">
        <v>253</v>
      </c>
      <c r="D1916">
        <v>100</v>
      </c>
      <c r="E1916" t="s">
        <v>1</v>
      </c>
      <c r="F1916">
        <v>0</v>
      </c>
      <c r="G1916">
        <v>0</v>
      </c>
      <c r="H1916" t="s">
        <v>13796</v>
      </c>
      <c r="I1916" t="s">
        <v>1945</v>
      </c>
      <c r="J1916" t="s">
        <v>3452</v>
      </c>
    </row>
    <row r="1917" spans="1:10" x14ac:dyDescent="0.35">
      <c r="A1917" t="s">
        <v>0</v>
      </c>
      <c r="B1917">
        <v>3</v>
      </c>
      <c r="C1917">
        <v>253</v>
      </c>
      <c r="D1917">
        <v>100</v>
      </c>
      <c r="E1917" t="s">
        <v>1</v>
      </c>
      <c r="F1917">
        <v>0</v>
      </c>
      <c r="G1917">
        <v>0</v>
      </c>
      <c r="H1917" t="s">
        <v>13796</v>
      </c>
      <c r="I1917" t="s">
        <v>1947</v>
      </c>
      <c r="J1917" t="s">
        <v>3452</v>
      </c>
    </row>
    <row r="1918" spans="1:10" x14ac:dyDescent="0.35">
      <c r="A1918" t="s">
        <v>0</v>
      </c>
      <c r="B1918">
        <v>3</v>
      </c>
      <c r="C1918">
        <v>253</v>
      </c>
      <c r="D1918">
        <v>100</v>
      </c>
      <c r="E1918" t="s">
        <v>1</v>
      </c>
      <c r="F1918">
        <v>0</v>
      </c>
      <c r="G1918">
        <v>0</v>
      </c>
      <c r="H1918" t="s">
        <v>13796</v>
      </c>
      <c r="I1918" t="s">
        <v>1948</v>
      </c>
      <c r="J1918" t="s">
        <v>3452</v>
      </c>
    </row>
    <row r="1919" spans="1:10" x14ac:dyDescent="0.35">
      <c r="A1919" t="s">
        <v>0</v>
      </c>
      <c r="B1919">
        <v>3</v>
      </c>
      <c r="C1919">
        <v>253</v>
      </c>
      <c r="D1919">
        <v>100</v>
      </c>
      <c r="E1919" t="s">
        <v>1</v>
      </c>
      <c r="F1919">
        <v>0</v>
      </c>
      <c r="G1919">
        <v>0</v>
      </c>
      <c r="H1919" t="s">
        <v>13796</v>
      </c>
      <c r="I1919" t="s">
        <v>1949</v>
      </c>
      <c r="J1919" t="s">
        <v>3452</v>
      </c>
    </row>
    <row r="1920" spans="1:10" x14ac:dyDescent="0.35">
      <c r="A1920" t="s">
        <v>0</v>
      </c>
      <c r="B1920">
        <v>3</v>
      </c>
      <c r="C1920">
        <v>253</v>
      </c>
      <c r="D1920">
        <v>100</v>
      </c>
      <c r="E1920" t="s">
        <v>1</v>
      </c>
      <c r="F1920">
        <v>0</v>
      </c>
      <c r="G1920">
        <v>0</v>
      </c>
      <c r="H1920" t="s">
        <v>13796</v>
      </c>
      <c r="I1920" t="s">
        <v>1950</v>
      </c>
      <c r="J1920" t="s">
        <v>3452</v>
      </c>
    </row>
    <row r="1921" spans="1:10" x14ac:dyDescent="0.35">
      <c r="A1921" t="s">
        <v>0</v>
      </c>
      <c r="B1921">
        <v>3</v>
      </c>
      <c r="C1921">
        <v>253</v>
      </c>
      <c r="D1921">
        <v>100</v>
      </c>
      <c r="E1921" t="s">
        <v>1</v>
      </c>
      <c r="F1921">
        <v>0</v>
      </c>
      <c r="G1921">
        <v>0</v>
      </c>
      <c r="H1921" t="s">
        <v>13796</v>
      </c>
      <c r="I1921" t="s">
        <v>1946</v>
      </c>
      <c r="J1921" t="s">
        <v>3452</v>
      </c>
    </row>
    <row r="1922" spans="1:10" x14ac:dyDescent="0.35">
      <c r="A1922" t="s">
        <v>0</v>
      </c>
      <c r="B1922">
        <v>3</v>
      </c>
      <c r="C1922">
        <v>253</v>
      </c>
      <c r="D1922">
        <v>100</v>
      </c>
      <c r="E1922" t="s">
        <v>1</v>
      </c>
      <c r="F1922">
        <v>0</v>
      </c>
      <c r="G1922">
        <v>0</v>
      </c>
      <c r="H1922" t="s">
        <v>13796</v>
      </c>
      <c r="I1922" t="s">
        <v>1951</v>
      </c>
      <c r="J1922" t="s">
        <v>3452</v>
      </c>
    </row>
    <row r="1923" spans="1:10" x14ac:dyDescent="0.35">
      <c r="A1923" t="s">
        <v>0</v>
      </c>
      <c r="B1923">
        <v>3</v>
      </c>
      <c r="C1923">
        <v>253</v>
      </c>
      <c r="D1923">
        <v>100</v>
      </c>
      <c r="E1923" t="s">
        <v>1</v>
      </c>
      <c r="F1923">
        <v>0</v>
      </c>
      <c r="G1923">
        <v>0</v>
      </c>
      <c r="H1923" t="s">
        <v>13796</v>
      </c>
      <c r="I1923" t="s">
        <v>1952</v>
      </c>
      <c r="J1923" t="s">
        <v>3452</v>
      </c>
    </row>
    <row r="1924" spans="1:10" x14ac:dyDescent="0.35">
      <c r="A1924" t="s">
        <v>0</v>
      </c>
      <c r="B1924">
        <v>3</v>
      </c>
      <c r="C1924">
        <v>253</v>
      </c>
      <c r="D1924">
        <v>100</v>
      </c>
      <c r="E1924" t="s">
        <v>1</v>
      </c>
      <c r="F1924">
        <v>0</v>
      </c>
      <c r="G1924">
        <v>0</v>
      </c>
      <c r="H1924" t="s">
        <v>13796</v>
      </c>
      <c r="I1924" t="s">
        <v>1953</v>
      </c>
      <c r="J1924" t="s">
        <v>3452</v>
      </c>
    </row>
    <row r="1925" spans="1:10" x14ac:dyDescent="0.35">
      <c r="A1925" t="s">
        <v>0</v>
      </c>
      <c r="B1925">
        <v>3</v>
      </c>
      <c r="C1925">
        <v>253</v>
      </c>
      <c r="D1925">
        <v>100</v>
      </c>
      <c r="E1925" t="s">
        <v>1</v>
      </c>
      <c r="F1925">
        <v>0</v>
      </c>
      <c r="G1925">
        <v>0</v>
      </c>
      <c r="H1925" t="s">
        <v>13796</v>
      </c>
      <c r="I1925" t="s">
        <v>1954</v>
      </c>
      <c r="J1925" t="s">
        <v>3452</v>
      </c>
    </row>
    <row r="1926" spans="1:10" x14ac:dyDescent="0.35">
      <c r="A1926" t="s">
        <v>0</v>
      </c>
      <c r="B1926">
        <v>3</v>
      </c>
      <c r="C1926">
        <v>253</v>
      </c>
      <c r="D1926">
        <v>100</v>
      </c>
      <c r="E1926" t="s">
        <v>1</v>
      </c>
      <c r="F1926">
        <v>0</v>
      </c>
      <c r="G1926">
        <v>0</v>
      </c>
      <c r="H1926" t="s">
        <v>13796</v>
      </c>
      <c r="I1926" t="s">
        <v>1955</v>
      </c>
      <c r="J1926" t="s">
        <v>3452</v>
      </c>
    </row>
    <row r="1927" spans="1:10" x14ac:dyDescent="0.35">
      <c r="A1927" t="s">
        <v>0</v>
      </c>
      <c r="B1927">
        <v>3</v>
      </c>
      <c r="C1927">
        <v>253</v>
      </c>
      <c r="D1927">
        <v>100</v>
      </c>
      <c r="E1927" t="s">
        <v>1</v>
      </c>
      <c r="F1927">
        <v>0</v>
      </c>
      <c r="G1927">
        <v>0</v>
      </c>
      <c r="H1927" t="s">
        <v>13796</v>
      </c>
      <c r="I1927" t="s">
        <v>1956</v>
      </c>
      <c r="J1927" t="s">
        <v>3452</v>
      </c>
    </row>
    <row r="1928" spans="1:10" x14ac:dyDescent="0.35">
      <c r="A1928" t="s">
        <v>0</v>
      </c>
      <c r="B1928">
        <v>3</v>
      </c>
      <c r="C1928">
        <v>253</v>
      </c>
      <c r="D1928">
        <v>100</v>
      </c>
      <c r="E1928" t="s">
        <v>1</v>
      </c>
      <c r="F1928">
        <v>0</v>
      </c>
      <c r="G1928">
        <v>0</v>
      </c>
      <c r="H1928" t="s">
        <v>13796</v>
      </c>
      <c r="I1928" t="s">
        <v>1957</v>
      </c>
      <c r="J1928" t="s">
        <v>3452</v>
      </c>
    </row>
    <row r="1929" spans="1:10" x14ac:dyDescent="0.35">
      <c r="A1929" t="s">
        <v>0</v>
      </c>
      <c r="B1929">
        <v>3</v>
      </c>
      <c r="C1929">
        <v>253</v>
      </c>
      <c r="D1929">
        <v>100</v>
      </c>
      <c r="E1929" t="s">
        <v>1</v>
      </c>
      <c r="F1929">
        <v>0</v>
      </c>
      <c r="G1929">
        <v>0</v>
      </c>
      <c r="H1929" t="s">
        <v>13796</v>
      </c>
      <c r="I1929" t="s">
        <v>1959</v>
      </c>
      <c r="J1929" t="s">
        <v>3452</v>
      </c>
    </row>
    <row r="1930" spans="1:10" x14ac:dyDescent="0.35">
      <c r="A1930" t="s">
        <v>0</v>
      </c>
      <c r="B1930">
        <v>3</v>
      </c>
      <c r="C1930">
        <v>253</v>
      </c>
      <c r="D1930">
        <v>100</v>
      </c>
      <c r="E1930" t="s">
        <v>1</v>
      </c>
      <c r="F1930">
        <v>0</v>
      </c>
      <c r="G1930">
        <v>0</v>
      </c>
      <c r="H1930" t="s">
        <v>13796</v>
      </c>
      <c r="I1930" t="s">
        <v>1958</v>
      </c>
      <c r="J1930" t="s">
        <v>3452</v>
      </c>
    </row>
    <row r="1931" spans="1:10" x14ac:dyDescent="0.35">
      <c r="A1931" t="s">
        <v>0</v>
      </c>
      <c r="B1931">
        <v>3</v>
      </c>
      <c r="C1931">
        <v>253</v>
      </c>
      <c r="D1931">
        <v>100</v>
      </c>
      <c r="E1931" t="s">
        <v>1</v>
      </c>
      <c r="F1931">
        <v>0</v>
      </c>
      <c r="G1931">
        <v>0</v>
      </c>
      <c r="H1931" t="s">
        <v>13796</v>
      </c>
      <c r="I1931" t="s">
        <v>1961</v>
      </c>
      <c r="J1931" t="s">
        <v>3452</v>
      </c>
    </row>
    <row r="1932" spans="1:10" x14ac:dyDescent="0.35">
      <c r="A1932" t="s">
        <v>0</v>
      </c>
      <c r="B1932">
        <v>3</v>
      </c>
      <c r="C1932">
        <v>253</v>
      </c>
      <c r="D1932">
        <v>100</v>
      </c>
      <c r="E1932" t="s">
        <v>1</v>
      </c>
      <c r="F1932">
        <v>0</v>
      </c>
      <c r="G1932">
        <v>0</v>
      </c>
      <c r="H1932" t="s">
        <v>13796</v>
      </c>
      <c r="I1932" t="s">
        <v>1960</v>
      </c>
      <c r="J1932" t="s">
        <v>3452</v>
      </c>
    </row>
    <row r="1933" spans="1:10" x14ac:dyDescent="0.35">
      <c r="A1933" t="s">
        <v>0</v>
      </c>
      <c r="B1933">
        <v>3</v>
      </c>
      <c r="C1933">
        <v>253</v>
      </c>
      <c r="D1933">
        <v>100</v>
      </c>
      <c r="E1933" t="s">
        <v>1</v>
      </c>
      <c r="F1933">
        <v>0</v>
      </c>
      <c r="G1933">
        <v>0</v>
      </c>
      <c r="H1933" t="s">
        <v>13796</v>
      </c>
      <c r="I1933" t="s">
        <v>1962</v>
      </c>
      <c r="J1933" t="s">
        <v>3452</v>
      </c>
    </row>
    <row r="1934" spans="1:10" x14ac:dyDescent="0.35">
      <c r="A1934" t="s">
        <v>0</v>
      </c>
      <c r="B1934">
        <v>3</v>
      </c>
      <c r="C1934">
        <v>253</v>
      </c>
      <c r="D1934">
        <v>100</v>
      </c>
      <c r="E1934" t="s">
        <v>1</v>
      </c>
      <c r="F1934">
        <v>0</v>
      </c>
      <c r="G1934">
        <v>0</v>
      </c>
      <c r="H1934" t="s">
        <v>13796</v>
      </c>
      <c r="I1934" t="s">
        <v>1963</v>
      </c>
      <c r="J1934" t="s">
        <v>3452</v>
      </c>
    </row>
    <row r="1935" spans="1:10" x14ac:dyDescent="0.35">
      <c r="A1935" t="s">
        <v>0</v>
      </c>
      <c r="B1935">
        <v>3</v>
      </c>
      <c r="C1935">
        <v>253</v>
      </c>
      <c r="D1935">
        <v>100</v>
      </c>
      <c r="E1935" t="s">
        <v>1</v>
      </c>
      <c r="F1935">
        <v>0</v>
      </c>
      <c r="G1935">
        <v>0</v>
      </c>
      <c r="H1935" t="s">
        <v>13796</v>
      </c>
      <c r="I1935" t="s">
        <v>1964</v>
      </c>
      <c r="J1935" t="s">
        <v>3452</v>
      </c>
    </row>
    <row r="1936" spans="1:10" x14ac:dyDescent="0.35">
      <c r="A1936" t="s">
        <v>0</v>
      </c>
      <c r="B1936">
        <v>3</v>
      </c>
      <c r="C1936">
        <v>253</v>
      </c>
      <c r="D1936">
        <v>100</v>
      </c>
      <c r="E1936" t="s">
        <v>1</v>
      </c>
      <c r="F1936">
        <v>0</v>
      </c>
      <c r="G1936">
        <v>0</v>
      </c>
      <c r="H1936" t="s">
        <v>13796</v>
      </c>
      <c r="I1936" t="s">
        <v>1965</v>
      </c>
      <c r="J1936" t="s">
        <v>3452</v>
      </c>
    </row>
    <row r="1937" spans="1:10" x14ac:dyDescent="0.35">
      <c r="A1937" t="s">
        <v>0</v>
      </c>
      <c r="B1937">
        <v>3</v>
      </c>
      <c r="C1937">
        <v>253</v>
      </c>
      <c r="D1937">
        <v>100</v>
      </c>
      <c r="E1937" t="s">
        <v>1</v>
      </c>
      <c r="F1937">
        <v>0</v>
      </c>
      <c r="G1937">
        <v>0</v>
      </c>
      <c r="H1937" t="s">
        <v>13796</v>
      </c>
      <c r="I1937" t="s">
        <v>1969</v>
      </c>
      <c r="J1937" t="s">
        <v>3452</v>
      </c>
    </row>
    <row r="1938" spans="1:10" x14ac:dyDescent="0.35">
      <c r="A1938" t="s">
        <v>0</v>
      </c>
      <c r="B1938">
        <v>3</v>
      </c>
      <c r="C1938">
        <v>253</v>
      </c>
      <c r="D1938">
        <v>100</v>
      </c>
      <c r="E1938" t="s">
        <v>1</v>
      </c>
      <c r="F1938">
        <v>0</v>
      </c>
      <c r="G1938">
        <v>0</v>
      </c>
      <c r="H1938" t="s">
        <v>13796</v>
      </c>
      <c r="I1938" t="s">
        <v>1966</v>
      </c>
      <c r="J1938" t="s">
        <v>3452</v>
      </c>
    </row>
    <row r="1939" spans="1:10" x14ac:dyDescent="0.35">
      <c r="A1939" t="s">
        <v>0</v>
      </c>
      <c r="B1939">
        <v>3</v>
      </c>
      <c r="C1939">
        <v>253</v>
      </c>
      <c r="D1939">
        <v>100</v>
      </c>
      <c r="E1939" t="s">
        <v>1</v>
      </c>
      <c r="F1939">
        <v>0</v>
      </c>
      <c r="G1939">
        <v>0</v>
      </c>
      <c r="H1939" t="s">
        <v>13796</v>
      </c>
      <c r="I1939" t="s">
        <v>1968</v>
      </c>
      <c r="J1939" t="s">
        <v>3452</v>
      </c>
    </row>
    <row r="1940" spans="1:10" x14ac:dyDescent="0.35">
      <c r="A1940" t="s">
        <v>0</v>
      </c>
      <c r="B1940">
        <v>99</v>
      </c>
      <c r="C1940">
        <v>253</v>
      </c>
      <c r="D1940">
        <v>100</v>
      </c>
      <c r="E1940" t="s">
        <v>1</v>
      </c>
      <c r="F1940">
        <v>0</v>
      </c>
      <c r="G1940">
        <v>0</v>
      </c>
      <c r="H1940" t="s">
        <v>13796</v>
      </c>
      <c r="I1940" t="s">
        <v>1973</v>
      </c>
      <c r="J1940" t="s">
        <v>3562</v>
      </c>
    </row>
    <row r="1941" spans="1:10" x14ac:dyDescent="0.35">
      <c r="A1941" t="s">
        <v>0</v>
      </c>
      <c r="B1941">
        <v>3</v>
      </c>
      <c r="C1941">
        <v>253</v>
      </c>
      <c r="D1941">
        <v>100</v>
      </c>
      <c r="E1941" t="s">
        <v>1</v>
      </c>
      <c r="F1941">
        <v>0</v>
      </c>
      <c r="G1941">
        <v>0</v>
      </c>
      <c r="H1941" t="s">
        <v>13796</v>
      </c>
      <c r="I1941" t="s">
        <v>1972</v>
      </c>
      <c r="J1941" t="s">
        <v>3452</v>
      </c>
    </row>
    <row r="1942" spans="1:10" x14ac:dyDescent="0.35">
      <c r="A1942" t="s">
        <v>0</v>
      </c>
      <c r="B1942">
        <v>3</v>
      </c>
      <c r="C1942">
        <v>253</v>
      </c>
      <c r="D1942">
        <v>100</v>
      </c>
      <c r="E1942" t="s">
        <v>1</v>
      </c>
      <c r="F1942">
        <v>0</v>
      </c>
      <c r="G1942">
        <v>0</v>
      </c>
      <c r="H1942" t="s">
        <v>13796</v>
      </c>
      <c r="I1942" t="s">
        <v>1971</v>
      </c>
      <c r="J1942" t="s">
        <v>3452</v>
      </c>
    </row>
    <row r="1943" spans="1:10" x14ac:dyDescent="0.35">
      <c r="A1943" t="s">
        <v>0</v>
      </c>
      <c r="B1943">
        <v>99</v>
      </c>
      <c r="C1943">
        <v>253</v>
      </c>
      <c r="D1943">
        <v>100</v>
      </c>
      <c r="E1943" t="s">
        <v>1</v>
      </c>
      <c r="F1943">
        <v>0</v>
      </c>
      <c r="G1943">
        <v>0</v>
      </c>
      <c r="H1943" t="s">
        <v>13796</v>
      </c>
      <c r="I1943" t="s">
        <v>1975</v>
      </c>
      <c r="J1943" t="s">
        <v>3562</v>
      </c>
    </row>
    <row r="1944" spans="1:10" x14ac:dyDescent="0.35">
      <c r="A1944" t="s">
        <v>0</v>
      </c>
      <c r="B1944">
        <v>99</v>
      </c>
      <c r="C1944">
        <v>253</v>
      </c>
      <c r="D1944">
        <v>100</v>
      </c>
      <c r="E1944" t="s">
        <v>1</v>
      </c>
      <c r="F1944">
        <v>0</v>
      </c>
      <c r="G1944">
        <v>0</v>
      </c>
      <c r="H1944" t="s">
        <v>13796</v>
      </c>
      <c r="I1944" t="s">
        <v>1976</v>
      </c>
      <c r="J1944" t="s">
        <v>3562</v>
      </c>
    </row>
    <row r="1945" spans="1:10" x14ac:dyDescent="0.35">
      <c r="A1945" t="s">
        <v>0</v>
      </c>
      <c r="B1945">
        <v>99</v>
      </c>
      <c r="C1945">
        <v>253</v>
      </c>
      <c r="D1945">
        <v>100</v>
      </c>
      <c r="E1945" t="s">
        <v>1</v>
      </c>
      <c r="F1945">
        <v>0</v>
      </c>
      <c r="G1945">
        <v>0</v>
      </c>
      <c r="H1945" t="s">
        <v>13796</v>
      </c>
      <c r="I1945" t="s">
        <v>1974</v>
      </c>
      <c r="J1945" t="s">
        <v>3562</v>
      </c>
    </row>
    <row r="1946" spans="1:10" x14ac:dyDescent="0.35">
      <c r="A1946" t="s">
        <v>0</v>
      </c>
      <c r="B1946">
        <v>99</v>
      </c>
      <c r="C1946">
        <v>253</v>
      </c>
      <c r="D1946">
        <v>100</v>
      </c>
      <c r="E1946" t="s">
        <v>1</v>
      </c>
      <c r="F1946">
        <v>0</v>
      </c>
      <c r="G1946">
        <v>0</v>
      </c>
      <c r="H1946" t="s">
        <v>13796</v>
      </c>
      <c r="I1946" t="s">
        <v>1979</v>
      </c>
      <c r="J1946" t="s">
        <v>3562</v>
      </c>
    </row>
    <row r="1947" spans="1:10" x14ac:dyDescent="0.35">
      <c r="A1947" t="s">
        <v>0</v>
      </c>
      <c r="B1947">
        <v>99</v>
      </c>
      <c r="C1947">
        <v>253</v>
      </c>
      <c r="D1947">
        <v>100</v>
      </c>
      <c r="E1947" t="s">
        <v>1</v>
      </c>
      <c r="F1947">
        <v>0</v>
      </c>
      <c r="G1947">
        <v>0</v>
      </c>
      <c r="H1947" t="s">
        <v>13796</v>
      </c>
      <c r="I1947" t="s">
        <v>1978</v>
      </c>
      <c r="J1947" t="s">
        <v>3562</v>
      </c>
    </row>
    <row r="1948" spans="1:10" x14ac:dyDescent="0.35">
      <c r="A1948" t="s">
        <v>0</v>
      </c>
      <c r="B1948">
        <v>99</v>
      </c>
      <c r="C1948">
        <v>253</v>
      </c>
      <c r="D1948">
        <v>100</v>
      </c>
      <c r="E1948" t="s">
        <v>1</v>
      </c>
      <c r="F1948">
        <v>0</v>
      </c>
      <c r="G1948">
        <v>0</v>
      </c>
      <c r="H1948" t="s">
        <v>13796</v>
      </c>
      <c r="I1948" t="s">
        <v>1977</v>
      </c>
      <c r="J1948" t="s">
        <v>3562</v>
      </c>
    </row>
    <row r="1949" spans="1:10" x14ac:dyDescent="0.35">
      <c r="A1949" t="s">
        <v>0</v>
      </c>
      <c r="B1949">
        <v>99</v>
      </c>
      <c r="C1949">
        <v>253</v>
      </c>
      <c r="D1949">
        <v>100</v>
      </c>
      <c r="E1949" t="s">
        <v>1</v>
      </c>
      <c r="F1949">
        <v>0</v>
      </c>
      <c r="G1949">
        <v>0</v>
      </c>
      <c r="H1949" t="s">
        <v>13796</v>
      </c>
      <c r="I1949" t="s">
        <v>1980</v>
      </c>
      <c r="J1949" t="s">
        <v>3562</v>
      </c>
    </row>
    <row r="1950" spans="1:10" x14ac:dyDescent="0.35">
      <c r="A1950" t="s">
        <v>0</v>
      </c>
      <c r="B1950">
        <v>99</v>
      </c>
      <c r="C1950">
        <v>253</v>
      </c>
      <c r="D1950">
        <v>100</v>
      </c>
      <c r="E1950" t="s">
        <v>1</v>
      </c>
      <c r="F1950">
        <v>0</v>
      </c>
      <c r="G1950">
        <v>0</v>
      </c>
      <c r="H1950" t="s">
        <v>13796</v>
      </c>
      <c r="I1950" t="s">
        <v>1982</v>
      </c>
      <c r="J1950" t="s">
        <v>3562</v>
      </c>
    </row>
    <row r="1951" spans="1:10" x14ac:dyDescent="0.35">
      <c r="A1951" t="s">
        <v>0</v>
      </c>
      <c r="B1951">
        <v>99</v>
      </c>
      <c r="C1951">
        <v>253</v>
      </c>
      <c r="D1951">
        <v>100</v>
      </c>
      <c r="E1951" t="s">
        <v>1</v>
      </c>
      <c r="F1951">
        <v>0</v>
      </c>
      <c r="G1951">
        <v>0</v>
      </c>
      <c r="H1951" t="s">
        <v>13796</v>
      </c>
      <c r="I1951" t="s">
        <v>1981</v>
      </c>
      <c r="J1951" t="s">
        <v>3562</v>
      </c>
    </row>
    <row r="1952" spans="1:10" x14ac:dyDescent="0.35">
      <c r="A1952" t="s">
        <v>0</v>
      </c>
      <c r="B1952">
        <v>99</v>
      </c>
      <c r="C1952">
        <v>253</v>
      </c>
      <c r="D1952">
        <v>100</v>
      </c>
      <c r="E1952" t="s">
        <v>1</v>
      </c>
      <c r="F1952">
        <v>0</v>
      </c>
      <c r="G1952">
        <v>0</v>
      </c>
      <c r="H1952" t="s">
        <v>13796</v>
      </c>
      <c r="I1952" t="s">
        <v>1986</v>
      </c>
      <c r="J1952" t="s">
        <v>3562</v>
      </c>
    </row>
    <row r="1953" spans="1:10" x14ac:dyDescent="0.35">
      <c r="A1953" t="s">
        <v>0</v>
      </c>
      <c r="B1953">
        <v>99</v>
      </c>
      <c r="C1953">
        <v>253</v>
      </c>
      <c r="D1953">
        <v>100</v>
      </c>
      <c r="E1953" t="s">
        <v>1</v>
      </c>
      <c r="F1953">
        <v>0</v>
      </c>
      <c r="G1953">
        <v>0</v>
      </c>
      <c r="H1953" t="s">
        <v>13796</v>
      </c>
      <c r="I1953" t="s">
        <v>1983</v>
      </c>
      <c r="J1953" t="s">
        <v>3562</v>
      </c>
    </row>
    <row r="1954" spans="1:10" x14ac:dyDescent="0.35">
      <c r="A1954" t="s">
        <v>0</v>
      </c>
      <c r="B1954">
        <v>99</v>
      </c>
      <c r="C1954">
        <v>253</v>
      </c>
      <c r="D1954">
        <v>100</v>
      </c>
      <c r="E1954" t="s">
        <v>1</v>
      </c>
      <c r="F1954">
        <v>0</v>
      </c>
      <c r="G1954">
        <v>0</v>
      </c>
      <c r="H1954" t="s">
        <v>13796</v>
      </c>
      <c r="I1954" t="s">
        <v>1984</v>
      </c>
      <c r="J1954" t="s">
        <v>3562</v>
      </c>
    </row>
    <row r="1955" spans="1:10" x14ac:dyDescent="0.35">
      <c r="A1955" t="s">
        <v>0</v>
      </c>
      <c r="B1955">
        <v>3</v>
      </c>
      <c r="C1955">
        <v>253</v>
      </c>
      <c r="D1955">
        <v>100</v>
      </c>
      <c r="E1955" t="s">
        <v>1</v>
      </c>
      <c r="F1955">
        <v>0</v>
      </c>
      <c r="G1955">
        <v>0</v>
      </c>
      <c r="H1955" t="s">
        <v>13796</v>
      </c>
      <c r="I1955" t="s">
        <v>1967</v>
      </c>
      <c r="J1955" t="s">
        <v>3452</v>
      </c>
    </row>
    <row r="1956" spans="1:10" x14ac:dyDescent="0.35">
      <c r="A1956" t="s">
        <v>0</v>
      </c>
      <c r="B1956">
        <v>99</v>
      </c>
      <c r="C1956">
        <v>253</v>
      </c>
      <c r="D1956">
        <v>100</v>
      </c>
      <c r="E1956" t="s">
        <v>1</v>
      </c>
      <c r="F1956">
        <v>0</v>
      </c>
      <c r="G1956">
        <v>0</v>
      </c>
      <c r="H1956" t="s">
        <v>13796</v>
      </c>
      <c r="I1956" t="s">
        <v>1985</v>
      </c>
      <c r="J1956" t="s">
        <v>3562</v>
      </c>
    </row>
    <row r="1957" spans="1:10" x14ac:dyDescent="0.35">
      <c r="A1957" t="s">
        <v>0</v>
      </c>
      <c r="B1957">
        <v>99</v>
      </c>
      <c r="C1957">
        <v>253</v>
      </c>
      <c r="D1957">
        <v>100</v>
      </c>
      <c r="E1957" t="s">
        <v>1</v>
      </c>
      <c r="F1957">
        <v>0</v>
      </c>
      <c r="G1957">
        <v>0</v>
      </c>
      <c r="H1957" t="s">
        <v>13796</v>
      </c>
      <c r="I1957" t="s">
        <v>1987</v>
      </c>
      <c r="J1957" t="s">
        <v>3562</v>
      </c>
    </row>
    <row r="1958" spans="1:10" x14ac:dyDescent="0.35">
      <c r="A1958" t="s">
        <v>0</v>
      </c>
      <c r="B1958">
        <v>99</v>
      </c>
      <c r="C1958">
        <v>253</v>
      </c>
      <c r="D1958">
        <v>100</v>
      </c>
      <c r="E1958" t="s">
        <v>1</v>
      </c>
      <c r="F1958">
        <v>0</v>
      </c>
      <c r="G1958">
        <v>0</v>
      </c>
      <c r="H1958" t="s">
        <v>13796</v>
      </c>
      <c r="I1958" t="s">
        <v>1988</v>
      </c>
      <c r="J1958" t="s">
        <v>3562</v>
      </c>
    </row>
    <row r="1959" spans="1:10" x14ac:dyDescent="0.35">
      <c r="A1959" t="s">
        <v>0</v>
      </c>
      <c r="B1959">
        <v>99</v>
      </c>
      <c r="C1959">
        <v>253</v>
      </c>
      <c r="D1959">
        <v>100</v>
      </c>
      <c r="E1959" t="s">
        <v>1</v>
      </c>
      <c r="F1959">
        <v>0</v>
      </c>
      <c r="G1959">
        <v>0</v>
      </c>
      <c r="H1959" t="s">
        <v>13796</v>
      </c>
      <c r="I1959" t="s">
        <v>1989</v>
      </c>
      <c r="J1959" t="s">
        <v>3562</v>
      </c>
    </row>
    <row r="1960" spans="1:10" x14ac:dyDescent="0.35">
      <c r="A1960" t="s">
        <v>0</v>
      </c>
      <c r="B1960">
        <v>99</v>
      </c>
      <c r="C1960">
        <v>253</v>
      </c>
      <c r="D1960">
        <v>100</v>
      </c>
      <c r="E1960" t="s">
        <v>1</v>
      </c>
      <c r="F1960">
        <v>0</v>
      </c>
      <c r="G1960">
        <v>0</v>
      </c>
      <c r="H1960" t="s">
        <v>13796</v>
      </c>
      <c r="I1960" t="s">
        <v>1990</v>
      </c>
      <c r="J1960" t="s">
        <v>3562</v>
      </c>
    </row>
    <row r="1961" spans="1:10" x14ac:dyDescent="0.35">
      <c r="A1961" t="s">
        <v>0</v>
      </c>
      <c r="B1961">
        <v>99</v>
      </c>
      <c r="C1961">
        <v>253</v>
      </c>
      <c r="D1961">
        <v>100</v>
      </c>
      <c r="E1961" t="s">
        <v>1</v>
      </c>
      <c r="F1961">
        <v>0</v>
      </c>
      <c r="G1961">
        <v>0</v>
      </c>
      <c r="H1961" t="s">
        <v>13796</v>
      </c>
      <c r="I1961" t="s">
        <v>1991</v>
      </c>
      <c r="J1961" t="s">
        <v>3562</v>
      </c>
    </row>
    <row r="1962" spans="1:10" x14ac:dyDescent="0.35">
      <c r="A1962" t="s">
        <v>0</v>
      </c>
      <c r="B1962">
        <v>99</v>
      </c>
      <c r="C1962">
        <v>253</v>
      </c>
      <c r="D1962">
        <v>100</v>
      </c>
      <c r="E1962" t="s">
        <v>1</v>
      </c>
      <c r="F1962">
        <v>0</v>
      </c>
      <c r="G1962">
        <v>0</v>
      </c>
      <c r="H1962" t="s">
        <v>13796</v>
      </c>
      <c r="I1962" t="s">
        <v>1992</v>
      </c>
      <c r="J1962" t="s">
        <v>3562</v>
      </c>
    </row>
    <row r="1963" spans="1:10" x14ac:dyDescent="0.35">
      <c r="A1963" t="s">
        <v>0</v>
      </c>
      <c r="B1963">
        <v>99</v>
      </c>
      <c r="C1963">
        <v>253</v>
      </c>
      <c r="D1963">
        <v>100</v>
      </c>
      <c r="E1963" t="s">
        <v>1</v>
      </c>
      <c r="F1963">
        <v>0</v>
      </c>
      <c r="G1963">
        <v>0</v>
      </c>
      <c r="H1963" t="s">
        <v>13796</v>
      </c>
      <c r="I1963" t="s">
        <v>1993</v>
      </c>
      <c r="J1963" t="s">
        <v>3562</v>
      </c>
    </row>
    <row r="1964" spans="1:10" x14ac:dyDescent="0.35">
      <c r="A1964" t="s">
        <v>0</v>
      </c>
      <c r="B1964">
        <v>99</v>
      </c>
      <c r="C1964">
        <v>253</v>
      </c>
      <c r="D1964">
        <v>100</v>
      </c>
      <c r="E1964" t="s">
        <v>1</v>
      </c>
      <c r="F1964">
        <v>0</v>
      </c>
      <c r="G1964">
        <v>0</v>
      </c>
      <c r="H1964" t="s">
        <v>13796</v>
      </c>
      <c r="I1964" t="s">
        <v>1994</v>
      </c>
      <c r="J1964" t="s">
        <v>3562</v>
      </c>
    </row>
    <row r="1965" spans="1:10" x14ac:dyDescent="0.35">
      <c r="A1965" t="s">
        <v>0</v>
      </c>
      <c r="B1965">
        <v>99</v>
      </c>
      <c r="C1965">
        <v>253</v>
      </c>
      <c r="D1965">
        <v>100</v>
      </c>
      <c r="E1965" t="s">
        <v>1</v>
      </c>
      <c r="F1965">
        <v>0</v>
      </c>
      <c r="G1965">
        <v>0</v>
      </c>
      <c r="H1965" t="s">
        <v>13796</v>
      </c>
      <c r="I1965" t="s">
        <v>1996</v>
      </c>
      <c r="J1965" t="s">
        <v>3562</v>
      </c>
    </row>
    <row r="1966" spans="1:10" x14ac:dyDescent="0.35">
      <c r="A1966" t="s">
        <v>0</v>
      </c>
      <c r="B1966">
        <v>99</v>
      </c>
      <c r="C1966">
        <v>253</v>
      </c>
      <c r="D1966">
        <v>100</v>
      </c>
      <c r="E1966" t="s">
        <v>1</v>
      </c>
      <c r="F1966">
        <v>0</v>
      </c>
      <c r="G1966">
        <v>0</v>
      </c>
      <c r="H1966" t="s">
        <v>13796</v>
      </c>
      <c r="I1966" t="s">
        <v>1995</v>
      </c>
      <c r="J1966" t="s">
        <v>3562</v>
      </c>
    </row>
    <row r="1967" spans="1:10" x14ac:dyDescent="0.35">
      <c r="A1967" t="s">
        <v>0</v>
      </c>
      <c r="B1967">
        <v>99</v>
      </c>
      <c r="C1967">
        <v>253</v>
      </c>
      <c r="D1967">
        <v>100</v>
      </c>
      <c r="E1967" t="s">
        <v>1</v>
      </c>
      <c r="F1967">
        <v>0</v>
      </c>
      <c r="G1967">
        <v>0</v>
      </c>
      <c r="H1967" t="s">
        <v>13796</v>
      </c>
      <c r="I1967" t="s">
        <v>1997</v>
      </c>
      <c r="J1967" t="s">
        <v>3562</v>
      </c>
    </row>
    <row r="1968" spans="1:10" x14ac:dyDescent="0.35">
      <c r="A1968" t="s">
        <v>0</v>
      </c>
      <c r="B1968">
        <v>99</v>
      </c>
      <c r="C1968">
        <v>253</v>
      </c>
      <c r="D1968">
        <v>100</v>
      </c>
      <c r="E1968" t="s">
        <v>1</v>
      </c>
      <c r="F1968">
        <v>0</v>
      </c>
      <c r="G1968">
        <v>0</v>
      </c>
      <c r="H1968" t="s">
        <v>13796</v>
      </c>
      <c r="I1968" t="s">
        <v>1998</v>
      </c>
      <c r="J1968" t="s">
        <v>3562</v>
      </c>
    </row>
    <row r="1969" spans="1:10" x14ac:dyDescent="0.35">
      <c r="A1969" t="s">
        <v>0</v>
      </c>
      <c r="B1969">
        <v>99</v>
      </c>
      <c r="C1969">
        <v>253</v>
      </c>
      <c r="D1969">
        <v>100</v>
      </c>
      <c r="E1969" t="s">
        <v>1</v>
      </c>
      <c r="F1969">
        <v>0</v>
      </c>
      <c r="G1969">
        <v>0</v>
      </c>
      <c r="H1969" t="s">
        <v>13796</v>
      </c>
      <c r="I1969" t="s">
        <v>2000</v>
      </c>
      <c r="J1969" t="s">
        <v>3562</v>
      </c>
    </row>
    <row r="1970" spans="1:10" x14ac:dyDescent="0.35">
      <c r="A1970" t="s">
        <v>0</v>
      </c>
      <c r="B1970">
        <v>99</v>
      </c>
      <c r="C1970">
        <v>253</v>
      </c>
      <c r="D1970">
        <v>100</v>
      </c>
      <c r="E1970" t="s">
        <v>1</v>
      </c>
      <c r="F1970">
        <v>0</v>
      </c>
      <c r="G1970">
        <v>0</v>
      </c>
      <c r="H1970" t="s">
        <v>13796</v>
      </c>
      <c r="I1970" t="s">
        <v>1999</v>
      </c>
      <c r="J1970" t="s">
        <v>3562</v>
      </c>
    </row>
    <row r="1971" spans="1:10" x14ac:dyDescent="0.35">
      <c r="A1971" t="s">
        <v>0</v>
      </c>
      <c r="B1971">
        <v>103</v>
      </c>
      <c r="C1971">
        <v>253</v>
      </c>
      <c r="D1971">
        <v>100</v>
      </c>
      <c r="E1971" t="s">
        <v>1</v>
      </c>
      <c r="F1971">
        <v>0</v>
      </c>
      <c r="G1971">
        <v>0</v>
      </c>
      <c r="H1971" t="s">
        <v>13796</v>
      </c>
      <c r="I1971" t="s">
        <v>2002</v>
      </c>
      <c r="J1971" t="s">
        <v>3567</v>
      </c>
    </row>
    <row r="1972" spans="1:10" x14ac:dyDescent="0.35">
      <c r="A1972" t="s">
        <v>0</v>
      </c>
      <c r="B1972">
        <v>103</v>
      </c>
      <c r="C1972">
        <v>253</v>
      </c>
      <c r="D1972">
        <v>100</v>
      </c>
      <c r="E1972" t="s">
        <v>1</v>
      </c>
      <c r="F1972">
        <v>0</v>
      </c>
      <c r="G1972">
        <v>0</v>
      </c>
      <c r="H1972" t="s">
        <v>13796</v>
      </c>
      <c r="I1972" t="s">
        <v>2001</v>
      </c>
      <c r="J1972" t="s">
        <v>3567</v>
      </c>
    </row>
    <row r="1973" spans="1:10" x14ac:dyDescent="0.35">
      <c r="A1973" t="s">
        <v>0</v>
      </c>
      <c r="B1973">
        <v>103</v>
      </c>
      <c r="C1973">
        <v>253</v>
      </c>
      <c r="D1973">
        <v>100</v>
      </c>
      <c r="E1973" t="s">
        <v>1</v>
      </c>
      <c r="F1973">
        <v>0</v>
      </c>
      <c r="G1973">
        <v>0</v>
      </c>
      <c r="H1973" t="s">
        <v>13796</v>
      </c>
      <c r="I1973" t="s">
        <v>2004</v>
      </c>
      <c r="J1973" t="s">
        <v>3567</v>
      </c>
    </row>
    <row r="1974" spans="1:10" x14ac:dyDescent="0.35">
      <c r="A1974" t="s">
        <v>0</v>
      </c>
      <c r="B1974">
        <v>103</v>
      </c>
      <c r="C1974">
        <v>253</v>
      </c>
      <c r="D1974">
        <v>100</v>
      </c>
      <c r="E1974" t="s">
        <v>1</v>
      </c>
      <c r="F1974">
        <v>0</v>
      </c>
      <c r="G1974">
        <v>0</v>
      </c>
      <c r="H1974" t="s">
        <v>13796</v>
      </c>
      <c r="I1974" t="s">
        <v>2003</v>
      </c>
      <c r="J1974" t="s">
        <v>3567</v>
      </c>
    </row>
    <row r="1975" spans="1:10" x14ac:dyDescent="0.35">
      <c r="A1975" t="s">
        <v>0</v>
      </c>
      <c r="B1975">
        <v>103</v>
      </c>
      <c r="C1975">
        <v>253</v>
      </c>
      <c r="D1975">
        <v>100</v>
      </c>
      <c r="E1975" t="s">
        <v>1</v>
      </c>
      <c r="F1975">
        <v>0</v>
      </c>
      <c r="G1975">
        <v>0</v>
      </c>
      <c r="H1975" t="s">
        <v>13796</v>
      </c>
      <c r="I1975" t="s">
        <v>2005</v>
      </c>
      <c r="J1975" t="s">
        <v>3567</v>
      </c>
    </row>
    <row r="1976" spans="1:10" x14ac:dyDescent="0.35">
      <c r="A1976" t="s">
        <v>0</v>
      </c>
      <c r="B1976">
        <v>103</v>
      </c>
      <c r="C1976">
        <v>253</v>
      </c>
      <c r="D1976">
        <v>100</v>
      </c>
      <c r="E1976" t="s">
        <v>1</v>
      </c>
      <c r="F1976">
        <v>0</v>
      </c>
      <c r="G1976">
        <v>0</v>
      </c>
      <c r="H1976" t="s">
        <v>13796</v>
      </c>
      <c r="I1976" t="s">
        <v>2006</v>
      </c>
      <c r="J1976" t="s">
        <v>3567</v>
      </c>
    </row>
    <row r="1977" spans="1:10" x14ac:dyDescent="0.35">
      <c r="A1977" t="s">
        <v>0</v>
      </c>
      <c r="B1977">
        <v>103</v>
      </c>
      <c r="C1977">
        <v>253</v>
      </c>
      <c r="D1977">
        <v>100</v>
      </c>
      <c r="E1977" t="s">
        <v>1</v>
      </c>
      <c r="F1977">
        <v>0</v>
      </c>
      <c r="G1977">
        <v>0</v>
      </c>
      <c r="H1977" t="s">
        <v>13796</v>
      </c>
      <c r="I1977" t="s">
        <v>2008</v>
      </c>
      <c r="J1977" t="s">
        <v>3567</v>
      </c>
    </row>
    <row r="1978" spans="1:10" x14ac:dyDescent="0.35">
      <c r="A1978" t="s">
        <v>0</v>
      </c>
      <c r="B1978">
        <v>103</v>
      </c>
      <c r="C1978">
        <v>253</v>
      </c>
      <c r="D1978">
        <v>100</v>
      </c>
      <c r="E1978" t="s">
        <v>1</v>
      </c>
      <c r="F1978">
        <v>0</v>
      </c>
      <c r="G1978">
        <v>0</v>
      </c>
      <c r="H1978" t="s">
        <v>13796</v>
      </c>
      <c r="I1978" t="s">
        <v>2007</v>
      </c>
      <c r="J1978" t="s">
        <v>3567</v>
      </c>
    </row>
    <row r="1979" spans="1:10" x14ac:dyDescent="0.35">
      <c r="A1979" t="s">
        <v>0</v>
      </c>
      <c r="B1979">
        <v>103</v>
      </c>
      <c r="C1979">
        <v>253</v>
      </c>
      <c r="D1979">
        <v>100</v>
      </c>
      <c r="E1979" t="s">
        <v>1</v>
      </c>
      <c r="F1979">
        <v>0</v>
      </c>
      <c r="G1979">
        <v>0</v>
      </c>
      <c r="H1979" t="s">
        <v>13796</v>
      </c>
      <c r="I1979" t="s">
        <v>2010</v>
      </c>
      <c r="J1979" t="s">
        <v>3567</v>
      </c>
    </row>
    <row r="1980" spans="1:10" x14ac:dyDescent="0.35">
      <c r="A1980" t="s">
        <v>0</v>
      </c>
      <c r="B1980">
        <v>62</v>
      </c>
      <c r="C1980">
        <v>253</v>
      </c>
      <c r="D1980">
        <v>99.6</v>
      </c>
      <c r="E1980" t="s">
        <v>1</v>
      </c>
      <c r="F1980">
        <v>0</v>
      </c>
      <c r="G1980">
        <v>0</v>
      </c>
      <c r="H1980" t="s">
        <v>13796</v>
      </c>
      <c r="I1980" t="s">
        <v>2009</v>
      </c>
      <c r="J1980" t="s">
        <v>3515</v>
      </c>
    </row>
    <row r="1981" spans="1:10" x14ac:dyDescent="0.35">
      <c r="A1981" t="s">
        <v>0</v>
      </c>
      <c r="B1981">
        <v>28</v>
      </c>
      <c r="C1981">
        <v>252</v>
      </c>
      <c r="D1981">
        <v>100</v>
      </c>
      <c r="E1981" t="s">
        <v>1</v>
      </c>
      <c r="F1981">
        <v>0</v>
      </c>
      <c r="G1981">
        <v>0</v>
      </c>
      <c r="H1981" t="s">
        <v>13797</v>
      </c>
      <c r="I1981" t="s">
        <v>2016</v>
      </c>
      <c r="J1981" t="s">
        <v>3480</v>
      </c>
    </row>
    <row r="1982" spans="1:10" x14ac:dyDescent="0.35">
      <c r="A1982" t="s">
        <v>0</v>
      </c>
      <c r="B1982">
        <v>28</v>
      </c>
      <c r="C1982">
        <v>252</v>
      </c>
      <c r="D1982">
        <v>100</v>
      </c>
      <c r="E1982" t="s">
        <v>1</v>
      </c>
      <c r="F1982">
        <v>0</v>
      </c>
      <c r="G1982">
        <v>0</v>
      </c>
      <c r="H1982" t="s">
        <v>13797</v>
      </c>
      <c r="I1982" t="s">
        <v>2011</v>
      </c>
      <c r="J1982" t="s">
        <v>3480</v>
      </c>
    </row>
    <row r="1983" spans="1:10" x14ac:dyDescent="0.35">
      <c r="A1983" t="s">
        <v>0</v>
      </c>
      <c r="B1983">
        <v>28</v>
      </c>
      <c r="C1983">
        <v>252</v>
      </c>
      <c r="D1983">
        <v>100</v>
      </c>
      <c r="E1983" t="s">
        <v>1</v>
      </c>
      <c r="F1983">
        <v>0</v>
      </c>
      <c r="G1983">
        <v>0</v>
      </c>
      <c r="H1983" t="s">
        <v>13797</v>
      </c>
      <c r="I1983" t="s">
        <v>2012</v>
      </c>
      <c r="J1983" t="s">
        <v>3480</v>
      </c>
    </row>
    <row r="1984" spans="1:10" x14ac:dyDescent="0.35">
      <c r="A1984" t="s">
        <v>0</v>
      </c>
      <c r="B1984">
        <v>28</v>
      </c>
      <c r="C1984">
        <v>252</v>
      </c>
      <c r="D1984">
        <v>100</v>
      </c>
      <c r="E1984" t="s">
        <v>1</v>
      </c>
      <c r="F1984">
        <v>0</v>
      </c>
      <c r="G1984">
        <v>0</v>
      </c>
      <c r="H1984" t="s">
        <v>13797</v>
      </c>
      <c r="I1984" t="s">
        <v>2015</v>
      </c>
      <c r="J1984" t="s">
        <v>3480</v>
      </c>
    </row>
    <row r="1985" spans="1:10" x14ac:dyDescent="0.35">
      <c r="A1985" t="s">
        <v>0</v>
      </c>
      <c r="B1985">
        <v>28</v>
      </c>
      <c r="C1985">
        <v>252</v>
      </c>
      <c r="D1985">
        <v>100</v>
      </c>
      <c r="E1985" t="s">
        <v>1</v>
      </c>
      <c r="F1985">
        <v>0</v>
      </c>
      <c r="G1985">
        <v>0</v>
      </c>
      <c r="H1985" t="s">
        <v>13797</v>
      </c>
      <c r="I1985" t="s">
        <v>2014</v>
      </c>
      <c r="J1985" t="s">
        <v>3480</v>
      </c>
    </row>
    <row r="1986" spans="1:10" x14ac:dyDescent="0.35">
      <c r="A1986" t="s">
        <v>0</v>
      </c>
      <c r="B1986">
        <v>28</v>
      </c>
      <c r="C1986">
        <v>252</v>
      </c>
      <c r="D1986">
        <v>100</v>
      </c>
      <c r="E1986" t="s">
        <v>1</v>
      </c>
      <c r="F1986">
        <v>0</v>
      </c>
      <c r="G1986">
        <v>0</v>
      </c>
      <c r="H1986" t="s">
        <v>13797</v>
      </c>
      <c r="I1986" t="s">
        <v>2017</v>
      </c>
      <c r="J1986" t="s">
        <v>3480</v>
      </c>
    </row>
    <row r="1987" spans="1:10" x14ac:dyDescent="0.35">
      <c r="A1987" t="s">
        <v>0</v>
      </c>
      <c r="B1987">
        <v>28</v>
      </c>
      <c r="C1987">
        <v>252</v>
      </c>
      <c r="D1987">
        <v>100</v>
      </c>
      <c r="E1987" t="s">
        <v>1</v>
      </c>
      <c r="F1987">
        <v>0</v>
      </c>
      <c r="G1987">
        <v>0</v>
      </c>
      <c r="H1987" t="s">
        <v>13797</v>
      </c>
      <c r="I1987" t="s">
        <v>2018</v>
      </c>
      <c r="J1987" t="s">
        <v>3480</v>
      </c>
    </row>
    <row r="1988" spans="1:10" x14ac:dyDescent="0.35">
      <c r="A1988" t="s">
        <v>0</v>
      </c>
      <c r="B1988">
        <v>28</v>
      </c>
      <c r="C1988">
        <v>252</v>
      </c>
      <c r="D1988">
        <v>100</v>
      </c>
      <c r="E1988" t="s">
        <v>1</v>
      </c>
      <c r="F1988">
        <v>0</v>
      </c>
      <c r="G1988">
        <v>0</v>
      </c>
      <c r="H1988" t="s">
        <v>13797</v>
      </c>
      <c r="I1988" t="s">
        <v>2019</v>
      </c>
      <c r="J1988" t="s">
        <v>3480</v>
      </c>
    </row>
    <row r="1989" spans="1:10" x14ac:dyDescent="0.35">
      <c r="A1989" t="s">
        <v>0</v>
      </c>
      <c r="B1989">
        <v>28</v>
      </c>
      <c r="C1989">
        <v>252</v>
      </c>
      <c r="D1989">
        <v>100</v>
      </c>
      <c r="E1989" t="s">
        <v>1</v>
      </c>
      <c r="F1989">
        <v>0</v>
      </c>
      <c r="G1989">
        <v>0</v>
      </c>
      <c r="H1989" t="s">
        <v>13797</v>
      </c>
      <c r="I1989" t="s">
        <v>2020</v>
      </c>
      <c r="J1989" t="s">
        <v>3480</v>
      </c>
    </row>
    <row r="1990" spans="1:10" x14ac:dyDescent="0.35">
      <c r="A1990" t="s">
        <v>0</v>
      </c>
      <c r="B1990">
        <v>28</v>
      </c>
      <c r="C1990">
        <v>252</v>
      </c>
      <c r="D1990">
        <v>100</v>
      </c>
      <c r="E1990" t="s">
        <v>1</v>
      </c>
      <c r="F1990">
        <v>0</v>
      </c>
      <c r="G1990">
        <v>0</v>
      </c>
      <c r="H1990" t="s">
        <v>13797</v>
      </c>
      <c r="I1990" t="s">
        <v>2021</v>
      </c>
      <c r="J1990" t="s">
        <v>3480</v>
      </c>
    </row>
    <row r="1991" spans="1:10" x14ac:dyDescent="0.35">
      <c r="A1991" t="s">
        <v>0</v>
      </c>
      <c r="B1991">
        <v>28</v>
      </c>
      <c r="C1991">
        <v>252</v>
      </c>
      <c r="D1991">
        <v>100</v>
      </c>
      <c r="E1991" t="s">
        <v>1</v>
      </c>
      <c r="F1991">
        <v>0</v>
      </c>
      <c r="G1991">
        <v>0</v>
      </c>
      <c r="H1991" t="s">
        <v>13797</v>
      </c>
      <c r="I1991" t="s">
        <v>2022</v>
      </c>
      <c r="J1991" t="s">
        <v>3480</v>
      </c>
    </row>
    <row r="1992" spans="1:10" x14ac:dyDescent="0.35">
      <c r="A1992" t="s">
        <v>0</v>
      </c>
      <c r="B1992">
        <v>28</v>
      </c>
      <c r="C1992">
        <v>252</v>
      </c>
      <c r="D1992">
        <v>100</v>
      </c>
      <c r="E1992" t="s">
        <v>1</v>
      </c>
      <c r="F1992">
        <v>0</v>
      </c>
      <c r="G1992">
        <v>0</v>
      </c>
      <c r="H1992" t="s">
        <v>13797</v>
      </c>
      <c r="I1992" t="s">
        <v>2024</v>
      </c>
      <c r="J1992" t="s">
        <v>3480</v>
      </c>
    </row>
    <row r="1993" spans="1:10" x14ac:dyDescent="0.35">
      <c r="A1993" t="s">
        <v>0</v>
      </c>
      <c r="B1993">
        <v>28</v>
      </c>
      <c r="C1993">
        <v>252</v>
      </c>
      <c r="D1993">
        <v>100</v>
      </c>
      <c r="E1993" t="s">
        <v>1</v>
      </c>
      <c r="F1993">
        <v>0</v>
      </c>
      <c r="G1993">
        <v>0</v>
      </c>
      <c r="H1993" t="s">
        <v>13797</v>
      </c>
      <c r="I1993" t="s">
        <v>2023</v>
      </c>
      <c r="J1993" t="s">
        <v>3480</v>
      </c>
    </row>
    <row r="1994" spans="1:10" x14ac:dyDescent="0.35">
      <c r="A1994" t="s">
        <v>0</v>
      </c>
      <c r="B1994">
        <v>28</v>
      </c>
      <c r="C1994">
        <v>252</v>
      </c>
      <c r="D1994">
        <v>100</v>
      </c>
      <c r="E1994" t="s">
        <v>1</v>
      </c>
      <c r="F1994">
        <v>0</v>
      </c>
      <c r="G1994">
        <v>0</v>
      </c>
      <c r="H1994" t="s">
        <v>13797</v>
      </c>
      <c r="I1994" t="s">
        <v>2027</v>
      </c>
      <c r="J1994" t="s">
        <v>3480</v>
      </c>
    </row>
    <row r="1995" spans="1:10" x14ac:dyDescent="0.35">
      <c r="A1995" t="s">
        <v>0</v>
      </c>
      <c r="B1995">
        <v>28</v>
      </c>
      <c r="C1995">
        <v>252</v>
      </c>
      <c r="D1995">
        <v>100</v>
      </c>
      <c r="E1995" t="s">
        <v>1</v>
      </c>
      <c r="F1995">
        <v>0</v>
      </c>
      <c r="G1995">
        <v>0</v>
      </c>
      <c r="H1995" t="s">
        <v>13797</v>
      </c>
      <c r="I1995" t="s">
        <v>2025</v>
      </c>
      <c r="J1995" t="s">
        <v>3480</v>
      </c>
    </row>
    <row r="1996" spans="1:10" x14ac:dyDescent="0.35">
      <c r="A1996" t="s">
        <v>0</v>
      </c>
      <c r="B1996">
        <v>28</v>
      </c>
      <c r="C1996">
        <v>252</v>
      </c>
      <c r="D1996">
        <v>100</v>
      </c>
      <c r="E1996" t="s">
        <v>1</v>
      </c>
      <c r="F1996">
        <v>0</v>
      </c>
      <c r="G1996">
        <v>0</v>
      </c>
      <c r="H1996" t="s">
        <v>13797</v>
      </c>
      <c r="I1996" t="s">
        <v>2026</v>
      </c>
      <c r="J1996" t="s">
        <v>3480</v>
      </c>
    </row>
    <row r="1997" spans="1:10" x14ac:dyDescent="0.35">
      <c r="A1997" t="s">
        <v>0</v>
      </c>
      <c r="B1997">
        <v>28</v>
      </c>
      <c r="C1997">
        <v>252</v>
      </c>
      <c r="D1997">
        <v>100</v>
      </c>
      <c r="E1997" t="s">
        <v>1</v>
      </c>
      <c r="F1997">
        <v>0</v>
      </c>
      <c r="G1997">
        <v>0</v>
      </c>
      <c r="H1997" t="s">
        <v>13797</v>
      </c>
      <c r="I1997" t="s">
        <v>2029</v>
      </c>
      <c r="J1997" t="s">
        <v>3480</v>
      </c>
    </row>
    <row r="1998" spans="1:10" x14ac:dyDescent="0.35">
      <c r="A1998" t="s">
        <v>0</v>
      </c>
      <c r="B1998">
        <v>28</v>
      </c>
      <c r="C1998">
        <v>252</v>
      </c>
      <c r="D1998">
        <v>100</v>
      </c>
      <c r="E1998" t="s">
        <v>1</v>
      </c>
      <c r="F1998">
        <v>0</v>
      </c>
      <c r="G1998">
        <v>0</v>
      </c>
      <c r="H1998" t="s">
        <v>13797</v>
      </c>
      <c r="I1998" t="s">
        <v>2028</v>
      </c>
      <c r="J1998" t="s">
        <v>3480</v>
      </c>
    </row>
    <row r="1999" spans="1:10" x14ac:dyDescent="0.35">
      <c r="A1999" t="s">
        <v>0</v>
      </c>
      <c r="B1999">
        <v>28</v>
      </c>
      <c r="C1999">
        <v>252</v>
      </c>
      <c r="D1999">
        <v>100</v>
      </c>
      <c r="E1999" t="s">
        <v>1</v>
      </c>
      <c r="F1999">
        <v>0</v>
      </c>
      <c r="G1999">
        <v>0</v>
      </c>
      <c r="H1999" t="s">
        <v>13797</v>
      </c>
      <c r="I1999" t="s">
        <v>2030</v>
      </c>
      <c r="J1999" t="s">
        <v>3480</v>
      </c>
    </row>
    <row r="2000" spans="1:10" x14ac:dyDescent="0.35">
      <c r="A2000" t="s">
        <v>0</v>
      </c>
      <c r="B2000">
        <v>28</v>
      </c>
      <c r="C2000">
        <v>252</v>
      </c>
      <c r="D2000">
        <v>100</v>
      </c>
      <c r="E2000" t="s">
        <v>1</v>
      </c>
      <c r="F2000">
        <v>0</v>
      </c>
      <c r="G2000">
        <v>0</v>
      </c>
      <c r="H2000" t="s">
        <v>13797</v>
      </c>
      <c r="I2000" t="s">
        <v>2031</v>
      </c>
      <c r="J2000" t="s">
        <v>3480</v>
      </c>
    </row>
    <row r="2001" spans="1:10" x14ac:dyDescent="0.35">
      <c r="A2001" t="s">
        <v>0</v>
      </c>
      <c r="B2001">
        <v>28</v>
      </c>
      <c r="C2001">
        <v>252</v>
      </c>
      <c r="D2001">
        <v>100</v>
      </c>
      <c r="E2001" t="s">
        <v>1</v>
      </c>
      <c r="F2001">
        <v>0</v>
      </c>
      <c r="G2001">
        <v>0</v>
      </c>
      <c r="H2001" t="s">
        <v>13797</v>
      </c>
      <c r="I2001" t="s">
        <v>2034</v>
      </c>
      <c r="J2001" t="s">
        <v>3480</v>
      </c>
    </row>
    <row r="2002" spans="1:10" x14ac:dyDescent="0.35">
      <c r="A2002" t="s">
        <v>0</v>
      </c>
      <c r="B2002">
        <v>28</v>
      </c>
      <c r="C2002">
        <v>252</v>
      </c>
      <c r="D2002">
        <v>100</v>
      </c>
      <c r="E2002" t="s">
        <v>1</v>
      </c>
      <c r="F2002">
        <v>0</v>
      </c>
      <c r="G2002">
        <v>0</v>
      </c>
      <c r="H2002" t="s">
        <v>13797</v>
      </c>
      <c r="I2002" t="s">
        <v>2033</v>
      </c>
      <c r="J2002" t="s">
        <v>3480</v>
      </c>
    </row>
    <row r="2003" spans="1:10" x14ac:dyDescent="0.35">
      <c r="A2003" t="s">
        <v>0</v>
      </c>
      <c r="B2003">
        <v>28</v>
      </c>
      <c r="C2003">
        <v>252</v>
      </c>
      <c r="D2003">
        <v>100</v>
      </c>
      <c r="E2003" t="s">
        <v>1</v>
      </c>
      <c r="F2003">
        <v>0</v>
      </c>
      <c r="G2003">
        <v>0</v>
      </c>
      <c r="H2003" t="s">
        <v>13797</v>
      </c>
      <c r="I2003" t="s">
        <v>2036</v>
      </c>
      <c r="J2003" t="s">
        <v>3480</v>
      </c>
    </row>
    <row r="2004" spans="1:10" x14ac:dyDescent="0.35">
      <c r="A2004" t="s">
        <v>0</v>
      </c>
      <c r="B2004">
        <v>54</v>
      </c>
      <c r="C2004">
        <v>253</v>
      </c>
      <c r="D2004">
        <v>99.6</v>
      </c>
      <c r="E2004" t="s">
        <v>1</v>
      </c>
      <c r="F2004">
        <v>0</v>
      </c>
      <c r="G2004">
        <v>0</v>
      </c>
      <c r="H2004" t="s">
        <v>13796</v>
      </c>
      <c r="I2004" t="s">
        <v>2035</v>
      </c>
      <c r="J2004" t="s">
        <v>3507</v>
      </c>
    </row>
    <row r="2005" spans="1:10" x14ac:dyDescent="0.35">
      <c r="A2005" t="s">
        <v>0</v>
      </c>
      <c r="B2005">
        <v>69</v>
      </c>
      <c r="C2005">
        <v>253</v>
      </c>
      <c r="D2005">
        <v>100</v>
      </c>
      <c r="E2005" t="s">
        <v>1</v>
      </c>
      <c r="F2005">
        <v>0</v>
      </c>
      <c r="G2005">
        <v>0</v>
      </c>
      <c r="H2005" t="s">
        <v>13796</v>
      </c>
      <c r="I2005" t="s">
        <v>2038</v>
      </c>
      <c r="J2005" t="s">
        <v>3526</v>
      </c>
    </row>
    <row r="2006" spans="1:10" x14ac:dyDescent="0.35">
      <c r="A2006" t="s">
        <v>0</v>
      </c>
      <c r="B2006">
        <v>54</v>
      </c>
      <c r="C2006">
        <v>253</v>
      </c>
      <c r="D2006">
        <v>99.6</v>
      </c>
      <c r="E2006" t="s">
        <v>1</v>
      </c>
      <c r="F2006">
        <v>0</v>
      </c>
      <c r="G2006">
        <v>0</v>
      </c>
      <c r="H2006" t="s">
        <v>13796</v>
      </c>
      <c r="I2006" t="s">
        <v>2037</v>
      </c>
      <c r="J2006" t="s">
        <v>3507</v>
      </c>
    </row>
    <row r="2007" spans="1:10" x14ac:dyDescent="0.35">
      <c r="A2007" t="s">
        <v>0</v>
      </c>
      <c r="B2007">
        <v>54</v>
      </c>
      <c r="C2007">
        <v>253</v>
      </c>
      <c r="D2007">
        <v>99.6</v>
      </c>
      <c r="E2007" t="s">
        <v>1</v>
      </c>
      <c r="F2007">
        <v>0</v>
      </c>
      <c r="G2007">
        <v>0</v>
      </c>
      <c r="H2007" t="s">
        <v>13796</v>
      </c>
      <c r="I2007" t="s">
        <v>2039</v>
      </c>
      <c r="J2007" t="s">
        <v>3507</v>
      </c>
    </row>
    <row r="2008" spans="1:10" x14ac:dyDescent="0.35">
      <c r="A2008" t="s">
        <v>0</v>
      </c>
      <c r="B2008">
        <v>69</v>
      </c>
      <c r="C2008">
        <v>253</v>
      </c>
      <c r="D2008">
        <v>100</v>
      </c>
      <c r="E2008" t="s">
        <v>1</v>
      </c>
      <c r="F2008">
        <v>0</v>
      </c>
      <c r="G2008">
        <v>0</v>
      </c>
      <c r="H2008" t="s">
        <v>13796</v>
      </c>
      <c r="I2008" t="s">
        <v>2041</v>
      </c>
      <c r="J2008" t="s">
        <v>3526</v>
      </c>
    </row>
    <row r="2009" spans="1:10" x14ac:dyDescent="0.35">
      <c r="A2009" t="s">
        <v>0</v>
      </c>
      <c r="B2009">
        <v>69</v>
      </c>
      <c r="C2009">
        <v>253</v>
      </c>
      <c r="D2009">
        <v>100</v>
      </c>
      <c r="E2009" t="s">
        <v>1</v>
      </c>
      <c r="F2009">
        <v>0</v>
      </c>
      <c r="G2009">
        <v>0</v>
      </c>
      <c r="H2009" t="s">
        <v>13796</v>
      </c>
      <c r="I2009" t="s">
        <v>2042</v>
      </c>
      <c r="J2009" t="s">
        <v>3526</v>
      </c>
    </row>
    <row r="2010" spans="1:10" x14ac:dyDescent="0.35">
      <c r="A2010" t="s">
        <v>0</v>
      </c>
      <c r="B2010">
        <v>69</v>
      </c>
      <c r="C2010">
        <v>253</v>
      </c>
      <c r="D2010">
        <v>100</v>
      </c>
      <c r="E2010" t="s">
        <v>1</v>
      </c>
      <c r="F2010">
        <v>0</v>
      </c>
      <c r="G2010">
        <v>0</v>
      </c>
      <c r="H2010" t="s">
        <v>13796</v>
      </c>
      <c r="I2010" t="s">
        <v>2040</v>
      </c>
      <c r="J2010" t="s">
        <v>3526</v>
      </c>
    </row>
    <row r="2011" spans="1:10" x14ac:dyDescent="0.35">
      <c r="A2011" t="s">
        <v>0</v>
      </c>
      <c r="B2011">
        <v>69</v>
      </c>
      <c r="C2011">
        <v>253</v>
      </c>
      <c r="D2011">
        <v>100</v>
      </c>
      <c r="E2011" t="s">
        <v>1</v>
      </c>
      <c r="F2011">
        <v>0</v>
      </c>
      <c r="G2011">
        <v>0</v>
      </c>
      <c r="H2011" t="s">
        <v>13796</v>
      </c>
      <c r="I2011" t="s">
        <v>2043</v>
      </c>
      <c r="J2011" t="s">
        <v>3526</v>
      </c>
    </row>
    <row r="2012" spans="1:10" x14ac:dyDescent="0.35">
      <c r="A2012" t="s">
        <v>0</v>
      </c>
      <c r="B2012">
        <v>69</v>
      </c>
      <c r="C2012">
        <v>253</v>
      </c>
      <c r="D2012">
        <v>100</v>
      </c>
      <c r="E2012" t="s">
        <v>1</v>
      </c>
      <c r="F2012">
        <v>0</v>
      </c>
      <c r="G2012">
        <v>0</v>
      </c>
      <c r="H2012" t="s">
        <v>13796</v>
      </c>
      <c r="I2012" t="s">
        <v>2044</v>
      </c>
      <c r="J2012" t="s">
        <v>3526</v>
      </c>
    </row>
    <row r="2013" spans="1:10" x14ac:dyDescent="0.35">
      <c r="A2013" t="s">
        <v>0</v>
      </c>
      <c r="B2013">
        <v>69</v>
      </c>
      <c r="C2013">
        <v>253</v>
      </c>
      <c r="D2013">
        <v>100</v>
      </c>
      <c r="E2013" t="s">
        <v>1</v>
      </c>
      <c r="F2013">
        <v>0</v>
      </c>
      <c r="G2013">
        <v>0</v>
      </c>
      <c r="H2013" t="s">
        <v>13796</v>
      </c>
      <c r="I2013" t="s">
        <v>2045</v>
      </c>
      <c r="J2013" t="s">
        <v>3526</v>
      </c>
    </row>
    <row r="2014" spans="1:10" x14ac:dyDescent="0.35">
      <c r="A2014" t="s">
        <v>0</v>
      </c>
      <c r="B2014">
        <v>69</v>
      </c>
      <c r="C2014">
        <v>253</v>
      </c>
      <c r="D2014">
        <v>100</v>
      </c>
      <c r="E2014" t="s">
        <v>1</v>
      </c>
      <c r="F2014">
        <v>0</v>
      </c>
      <c r="G2014">
        <v>0</v>
      </c>
      <c r="H2014" t="s">
        <v>13796</v>
      </c>
      <c r="I2014" t="s">
        <v>2047</v>
      </c>
      <c r="J2014" t="s">
        <v>3526</v>
      </c>
    </row>
    <row r="2015" spans="1:10" x14ac:dyDescent="0.35">
      <c r="A2015" t="s">
        <v>0</v>
      </c>
      <c r="B2015">
        <v>69</v>
      </c>
      <c r="C2015">
        <v>253</v>
      </c>
      <c r="D2015">
        <v>100</v>
      </c>
      <c r="E2015" t="s">
        <v>1</v>
      </c>
      <c r="F2015">
        <v>0</v>
      </c>
      <c r="G2015">
        <v>0</v>
      </c>
      <c r="H2015" t="s">
        <v>13796</v>
      </c>
      <c r="I2015" t="s">
        <v>2046</v>
      </c>
      <c r="J2015" t="s">
        <v>3526</v>
      </c>
    </row>
    <row r="2016" spans="1:10" x14ac:dyDescent="0.35">
      <c r="A2016" t="s">
        <v>0</v>
      </c>
      <c r="B2016">
        <v>69</v>
      </c>
      <c r="C2016">
        <v>253</v>
      </c>
      <c r="D2016">
        <v>100</v>
      </c>
      <c r="E2016" t="s">
        <v>1</v>
      </c>
      <c r="F2016">
        <v>0</v>
      </c>
      <c r="G2016">
        <v>0</v>
      </c>
      <c r="H2016" t="s">
        <v>13796</v>
      </c>
      <c r="I2016" t="s">
        <v>2048</v>
      </c>
      <c r="J2016" t="s">
        <v>3526</v>
      </c>
    </row>
    <row r="2017" spans="1:10" x14ac:dyDescent="0.35">
      <c r="A2017" t="s">
        <v>0</v>
      </c>
      <c r="B2017">
        <v>69</v>
      </c>
      <c r="C2017">
        <v>253</v>
      </c>
      <c r="D2017">
        <v>100</v>
      </c>
      <c r="E2017" t="s">
        <v>1</v>
      </c>
      <c r="F2017">
        <v>0</v>
      </c>
      <c r="G2017">
        <v>0</v>
      </c>
      <c r="H2017" t="s">
        <v>13796</v>
      </c>
      <c r="I2017" t="s">
        <v>2049</v>
      </c>
      <c r="J2017" t="s">
        <v>3526</v>
      </c>
    </row>
    <row r="2018" spans="1:10" x14ac:dyDescent="0.35">
      <c r="A2018" t="s">
        <v>0</v>
      </c>
      <c r="B2018">
        <v>69</v>
      </c>
      <c r="C2018">
        <v>253</v>
      </c>
      <c r="D2018">
        <v>100</v>
      </c>
      <c r="E2018" t="s">
        <v>1</v>
      </c>
      <c r="F2018">
        <v>0</v>
      </c>
      <c r="G2018">
        <v>0</v>
      </c>
      <c r="H2018" t="s">
        <v>13796</v>
      </c>
      <c r="I2018" t="s">
        <v>2054</v>
      </c>
      <c r="J2018" t="s">
        <v>3526</v>
      </c>
    </row>
    <row r="2019" spans="1:10" x14ac:dyDescent="0.35">
      <c r="A2019" t="s">
        <v>0</v>
      </c>
      <c r="B2019">
        <v>69</v>
      </c>
      <c r="C2019">
        <v>253</v>
      </c>
      <c r="D2019">
        <v>100</v>
      </c>
      <c r="E2019" t="s">
        <v>1</v>
      </c>
      <c r="F2019">
        <v>0</v>
      </c>
      <c r="G2019">
        <v>0</v>
      </c>
      <c r="H2019" t="s">
        <v>13796</v>
      </c>
      <c r="I2019" t="s">
        <v>2050</v>
      </c>
      <c r="J2019" t="s">
        <v>3526</v>
      </c>
    </row>
    <row r="2020" spans="1:10" x14ac:dyDescent="0.35">
      <c r="A2020" t="s">
        <v>0</v>
      </c>
      <c r="B2020">
        <v>69</v>
      </c>
      <c r="C2020">
        <v>253</v>
      </c>
      <c r="D2020">
        <v>100</v>
      </c>
      <c r="E2020" t="s">
        <v>1</v>
      </c>
      <c r="F2020">
        <v>0</v>
      </c>
      <c r="G2020">
        <v>0</v>
      </c>
      <c r="H2020" t="s">
        <v>13796</v>
      </c>
      <c r="I2020" t="s">
        <v>2051</v>
      </c>
      <c r="J2020" t="s">
        <v>3526</v>
      </c>
    </row>
    <row r="2021" spans="1:10" x14ac:dyDescent="0.35">
      <c r="A2021" t="s">
        <v>0</v>
      </c>
      <c r="B2021">
        <v>69</v>
      </c>
      <c r="C2021">
        <v>253</v>
      </c>
      <c r="D2021">
        <v>100</v>
      </c>
      <c r="E2021" t="s">
        <v>1</v>
      </c>
      <c r="F2021">
        <v>0</v>
      </c>
      <c r="G2021">
        <v>0</v>
      </c>
      <c r="H2021" t="s">
        <v>13796</v>
      </c>
      <c r="I2021" t="s">
        <v>2055</v>
      </c>
      <c r="J2021" t="s">
        <v>3526</v>
      </c>
    </row>
    <row r="2022" spans="1:10" x14ac:dyDescent="0.35">
      <c r="A2022" t="s">
        <v>0</v>
      </c>
      <c r="B2022">
        <v>69</v>
      </c>
      <c r="C2022">
        <v>253</v>
      </c>
      <c r="D2022">
        <v>100</v>
      </c>
      <c r="E2022" t="s">
        <v>1</v>
      </c>
      <c r="F2022">
        <v>0</v>
      </c>
      <c r="G2022">
        <v>0</v>
      </c>
      <c r="H2022" t="s">
        <v>13796</v>
      </c>
      <c r="I2022" t="s">
        <v>2057</v>
      </c>
      <c r="J2022" t="s">
        <v>3526</v>
      </c>
    </row>
    <row r="2023" spans="1:10" x14ac:dyDescent="0.35">
      <c r="A2023" t="s">
        <v>0</v>
      </c>
      <c r="B2023">
        <v>69</v>
      </c>
      <c r="C2023">
        <v>253</v>
      </c>
      <c r="D2023">
        <v>100</v>
      </c>
      <c r="E2023" t="s">
        <v>1</v>
      </c>
      <c r="F2023">
        <v>0</v>
      </c>
      <c r="G2023">
        <v>0</v>
      </c>
      <c r="H2023" t="s">
        <v>13796</v>
      </c>
      <c r="I2023" t="s">
        <v>2056</v>
      </c>
      <c r="J2023" t="s">
        <v>3526</v>
      </c>
    </row>
    <row r="2024" spans="1:10" x14ac:dyDescent="0.35">
      <c r="A2024" t="s">
        <v>0</v>
      </c>
      <c r="B2024">
        <v>69</v>
      </c>
      <c r="C2024">
        <v>253</v>
      </c>
      <c r="D2024">
        <v>100</v>
      </c>
      <c r="E2024" t="s">
        <v>1</v>
      </c>
      <c r="F2024">
        <v>0</v>
      </c>
      <c r="G2024">
        <v>0</v>
      </c>
      <c r="H2024" t="s">
        <v>13796</v>
      </c>
      <c r="I2024" t="s">
        <v>2052</v>
      </c>
      <c r="J2024" t="s">
        <v>3526</v>
      </c>
    </row>
    <row r="2025" spans="1:10" x14ac:dyDescent="0.35">
      <c r="A2025" t="s">
        <v>0</v>
      </c>
      <c r="B2025">
        <v>69</v>
      </c>
      <c r="C2025">
        <v>253</v>
      </c>
      <c r="D2025">
        <v>100</v>
      </c>
      <c r="E2025" t="s">
        <v>1</v>
      </c>
      <c r="F2025">
        <v>0</v>
      </c>
      <c r="G2025">
        <v>0</v>
      </c>
      <c r="H2025" t="s">
        <v>13796</v>
      </c>
      <c r="I2025" t="s">
        <v>2058</v>
      </c>
      <c r="J2025" t="s">
        <v>3526</v>
      </c>
    </row>
    <row r="2026" spans="1:10" x14ac:dyDescent="0.35">
      <c r="A2026" t="s">
        <v>0</v>
      </c>
      <c r="B2026">
        <v>69</v>
      </c>
      <c r="C2026">
        <v>253</v>
      </c>
      <c r="D2026">
        <v>100</v>
      </c>
      <c r="E2026" t="s">
        <v>1</v>
      </c>
      <c r="F2026">
        <v>0</v>
      </c>
      <c r="G2026">
        <v>0</v>
      </c>
      <c r="H2026" t="s">
        <v>13796</v>
      </c>
      <c r="I2026" t="s">
        <v>2059</v>
      </c>
      <c r="J2026" t="s">
        <v>3526</v>
      </c>
    </row>
    <row r="2027" spans="1:10" x14ac:dyDescent="0.35">
      <c r="A2027" t="s">
        <v>0</v>
      </c>
      <c r="B2027">
        <v>69</v>
      </c>
      <c r="C2027">
        <v>253</v>
      </c>
      <c r="D2027">
        <v>100</v>
      </c>
      <c r="E2027" t="s">
        <v>1</v>
      </c>
      <c r="F2027">
        <v>0</v>
      </c>
      <c r="G2027">
        <v>0</v>
      </c>
      <c r="H2027" t="s">
        <v>13796</v>
      </c>
      <c r="I2027" t="s">
        <v>2060</v>
      </c>
      <c r="J2027" t="s">
        <v>3526</v>
      </c>
    </row>
    <row r="2028" spans="1:10" x14ac:dyDescent="0.35">
      <c r="A2028" t="s">
        <v>0</v>
      </c>
      <c r="B2028">
        <v>69</v>
      </c>
      <c r="C2028">
        <v>253</v>
      </c>
      <c r="D2028">
        <v>100</v>
      </c>
      <c r="E2028" t="s">
        <v>1</v>
      </c>
      <c r="F2028">
        <v>0</v>
      </c>
      <c r="G2028">
        <v>0</v>
      </c>
      <c r="H2028" t="s">
        <v>13796</v>
      </c>
      <c r="I2028" t="s">
        <v>2061</v>
      </c>
      <c r="J2028" t="s">
        <v>3526</v>
      </c>
    </row>
    <row r="2029" spans="1:10" x14ac:dyDescent="0.35">
      <c r="A2029" t="s">
        <v>0</v>
      </c>
      <c r="B2029">
        <v>69</v>
      </c>
      <c r="C2029">
        <v>253</v>
      </c>
      <c r="D2029">
        <v>100</v>
      </c>
      <c r="E2029" t="s">
        <v>1</v>
      </c>
      <c r="F2029">
        <v>0</v>
      </c>
      <c r="G2029">
        <v>0</v>
      </c>
      <c r="H2029" t="s">
        <v>13796</v>
      </c>
      <c r="I2029" t="s">
        <v>2062</v>
      </c>
      <c r="J2029" t="s">
        <v>3526</v>
      </c>
    </row>
    <row r="2030" spans="1:10" x14ac:dyDescent="0.35">
      <c r="A2030" t="s">
        <v>0</v>
      </c>
      <c r="B2030">
        <v>69</v>
      </c>
      <c r="C2030">
        <v>253</v>
      </c>
      <c r="D2030">
        <v>100</v>
      </c>
      <c r="E2030" t="s">
        <v>1</v>
      </c>
      <c r="F2030">
        <v>0</v>
      </c>
      <c r="G2030">
        <v>0</v>
      </c>
      <c r="H2030" t="s">
        <v>13796</v>
      </c>
      <c r="I2030" t="s">
        <v>2063</v>
      </c>
      <c r="J2030" t="s">
        <v>3526</v>
      </c>
    </row>
    <row r="2031" spans="1:10" x14ac:dyDescent="0.35">
      <c r="A2031" t="s">
        <v>0</v>
      </c>
      <c r="B2031">
        <v>69</v>
      </c>
      <c r="C2031">
        <v>253</v>
      </c>
      <c r="D2031">
        <v>100</v>
      </c>
      <c r="E2031" t="s">
        <v>1</v>
      </c>
      <c r="F2031">
        <v>0</v>
      </c>
      <c r="G2031">
        <v>0</v>
      </c>
      <c r="H2031" t="s">
        <v>13796</v>
      </c>
      <c r="I2031" t="s">
        <v>2064</v>
      </c>
      <c r="J2031" t="s">
        <v>3526</v>
      </c>
    </row>
    <row r="2032" spans="1:10" x14ac:dyDescent="0.35">
      <c r="A2032" t="s">
        <v>0</v>
      </c>
      <c r="B2032">
        <v>69</v>
      </c>
      <c r="C2032">
        <v>253</v>
      </c>
      <c r="D2032">
        <v>100</v>
      </c>
      <c r="E2032" t="s">
        <v>1</v>
      </c>
      <c r="F2032">
        <v>0</v>
      </c>
      <c r="G2032">
        <v>0</v>
      </c>
      <c r="H2032" t="s">
        <v>13796</v>
      </c>
      <c r="I2032" t="s">
        <v>2065</v>
      </c>
      <c r="J2032" t="s">
        <v>3526</v>
      </c>
    </row>
    <row r="2033" spans="1:10" x14ac:dyDescent="0.35">
      <c r="A2033" t="s">
        <v>0</v>
      </c>
      <c r="B2033">
        <v>69</v>
      </c>
      <c r="C2033">
        <v>253</v>
      </c>
      <c r="D2033">
        <v>100</v>
      </c>
      <c r="E2033" t="s">
        <v>1</v>
      </c>
      <c r="F2033">
        <v>0</v>
      </c>
      <c r="G2033">
        <v>0</v>
      </c>
      <c r="H2033" t="s">
        <v>13796</v>
      </c>
      <c r="I2033" t="s">
        <v>2067</v>
      </c>
      <c r="J2033" t="s">
        <v>3526</v>
      </c>
    </row>
    <row r="2034" spans="1:10" x14ac:dyDescent="0.35">
      <c r="A2034" t="s">
        <v>0</v>
      </c>
      <c r="B2034">
        <v>69</v>
      </c>
      <c r="C2034">
        <v>253</v>
      </c>
      <c r="D2034">
        <v>100</v>
      </c>
      <c r="E2034" t="s">
        <v>1</v>
      </c>
      <c r="F2034">
        <v>0</v>
      </c>
      <c r="G2034">
        <v>0</v>
      </c>
      <c r="H2034" t="s">
        <v>13796</v>
      </c>
      <c r="I2034" t="s">
        <v>2066</v>
      </c>
      <c r="J2034" t="s">
        <v>3526</v>
      </c>
    </row>
    <row r="2035" spans="1:10" x14ac:dyDescent="0.35">
      <c r="A2035" t="s">
        <v>0</v>
      </c>
      <c r="B2035">
        <v>69</v>
      </c>
      <c r="C2035">
        <v>253</v>
      </c>
      <c r="D2035">
        <v>100</v>
      </c>
      <c r="E2035" t="s">
        <v>1</v>
      </c>
      <c r="F2035">
        <v>0</v>
      </c>
      <c r="G2035">
        <v>0</v>
      </c>
      <c r="H2035" t="s">
        <v>13796</v>
      </c>
      <c r="I2035" t="s">
        <v>2068</v>
      </c>
      <c r="J2035" t="s">
        <v>3526</v>
      </c>
    </row>
    <row r="2036" spans="1:10" x14ac:dyDescent="0.35">
      <c r="A2036" t="s">
        <v>0</v>
      </c>
      <c r="B2036">
        <v>69</v>
      </c>
      <c r="C2036">
        <v>253</v>
      </c>
      <c r="D2036">
        <v>100</v>
      </c>
      <c r="E2036" t="s">
        <v>1</v>
      </c>
      <c r="F2036">
        <v>0</v>
      </c>
      <c r="G2036">
        <v>0</v>
      </c>
      <c r="H2036" t="s">
        <v>13796</v>
      </c>
      <c r="I2036" t="s">
        <v>2069</v>
      </c>
      <c r="J2036" t="s">
        <v>3526</v>
      </c>
    </row>
    <row r="2037" spans="1:10" x14ac:dyDescent="0.35">
      <c r="A2037" t="s">
        <v>0</v>
      </c>
      <c r="B2037">
        <v>69</v>
      </c>
      <c r="C2037">
        <v>253</v>
      </c>
      <c r="D2037">
        <v>100</v>
      </c>
      <c r="E2037" t="s">
        <v>1</v>
      </c>
      <c r="F2037">
        <v>0</v>
      </c>
      <c r="G2037">
        <v>0</v>
      </c>
      <c r="H2037" t="s">
        <v>13796</v>
      </c>
      <c r="I2037" t="s">
        <v>2070</v>
      </c>
      <c r="J2037" t="s">
        <v>3526</v>
      </c>
    </row>
    <row r="2038" spans="1:10" x14ac:dyDescent="0.35">
      <c r="A2038" t="s">
        <v>0</v>
      </c>
      <c r="B2038">
        <v>69</v>
      </c>
      <c r="C2038">
        <v>253</v>
      </c>
      <c r="D2038">
        <v>100</v>
      </c>
      <c r="E2038" t="s">
        <v>1</v>
      </c>
      <c r="F2038">
        <v>0</v>
      </c>
      <c r="G2038">
        <v>0</v>
      </c>
      <c r="H2038" t="s">
        <v>13796</v>
      </c>
      <c r="I2038" t="s">
        <v>2072</v>
      </c>
      <c r="J2038" t="s">
        <v>3526</v>
      </c>
    </row>
    <row r="2039" spans="1:10" x14ac:dyDescent="0.35">
      <c r="A2039" t="s">
        <v>0</v>
      </c>
      <c r="B2039">
        <v>69</v>
      </c>
      <c r="C2039">
        <v>253</v>
      </c>
      <c r="D2039">
        <v>100</v>
      </c>
      <c r="E2039" t="s">
        <v>1</v>
      </c>
      <c r="F2039">
        <v>0</v>
      </c>
      <c r="G2039">
        <v>0</v>
      </c>
      <c r="H2039" t="s">
        <v>13796</v>
      </c>
      <c r="I2039" t="s">
        <v>2071</v>
      </c>
      <c r="J2039" t="s">
        <v>3526</v>
      </c>
    </row>
    <row r="2040" spans="1:10" x14ac:dyDescent="0.35">
      <c r="A2040" t="s">
        <v>0</v>
      </c>
      <c r="B2040">
        <v>69</v>
      </c>
      <c r="C2040">
        <v>253</v>
      </c>
      <c r="D2040">
        <v>100</v>
      </c>
      <c r="E2040" t="s">
        <v>1</v>
      </c>
      <c r="F2040">
        <v>0</v>
      </c>
      <c r="G2040">
        <v>0</v>
      </c>
      <c r="H2040" t="s">
        <v>13796</v>
      </c>
      <c r="I2040" t="s">
        <v>2074</v>
      </c>
      <c r="J2040" t="s">
        <v>3526</v>
      </c>
    </row>
    <row r="2041" spans="1:10" x14ac:dyDescent="0.35">
      <c r="A2041" t="s">
        <v>0</v>
      </c>
      <c r="B2041">
        <v>69</v>
      </c>
      <c r="C2041">
        <v>253</v>
      </c>
      <c r="D2041">
        <v>100</v>
      </c>
      <c r="E2041" t="s">
        <v>1</v>
      </c>
      <c r="F2041">
        <v>0</v>
      </c>
      <c r="G2041">
        <v>0</v>
      </c>
      <c r="H2041" t="s">
        <v>13796</v>
      </c>
      <c r="I2041" t="s">
        <v>2073</v>
      </c>
      <c r="J2041" t="s">
        <v>3526</v>
      </c>
    </row>
    <row r="2042" spans="1:10" x14ac:dyDescent="0.35">
      <c r="A2042" t="s">
        <v>0</v>
      </c>
      <c r="B2042">
        <v>95</v>
      </c>
      <c r="C2042">
        <v>253</v>
      </c>
      <c r="D2042">
        <v>99.6</v>
      </c>
      <c r="E2042" t="s">
        <v>1</v>
      </c>
      <c r="F2042">
        <v>0</v>
      </c>
      <c r="G2042">
        <v>0</v>
      </c>
      <c r="H2042" t="s">
        <v>13796</v>
      </c>
      <c r="I2042" t="s">
        <v>2076</v>
      </c>
      <c r="J2042" t="s">
        <v>3557</v>
      </c>
    </row>
    <row r="2043" spans="1:10" x14ac:dyDescent="0.35">
      <c r="A2043" t="s">
        <v>0</v>
      </c>
      <c r="B2043">
        <v>95</v>
      </c>
      <c r="C2043">
        <v>253</v>
      </c>
      <c r="D2043">
        <v>99.6</v>
      </c>
      <c r="E2043" t="s">
        <v>1</v>
      </c>
      <c r="F2043">
        <v>0</v>
      </c>
      <c r="G2043">
        <v>0</v>
      </c>
      <c r="H2043" t="s">
        <v>13796</v>
      </c>
      <c r="I2043" t="s">
        <v>2075</v>
      </c>
      <c r="J2043" t="s">
        <v>3557</v>
      </c>
    </row>
    <row r="2044" spans="1:10" x14ac:dyDescent="0.35">
      <c r="A2044" t="s">
        <v>0</v>
      </c>
      <c r="B2044">
        <v>54</v>
      </c>
      <c r="C2044">
        <v>253</v>
      </c>
      <c r="D2044">
        <v>99.6</v>
      </c>
      <c r="E2044" t="s">
        <v>1</v>
      </c>
      <c r="F2044">
        <v>0</v>
      </c>
      <c r="G2044">
        <v>0</v>
      </c>
      <c r="H2044" t="s">
        <v>13796</v>
      </c>
      <c r="I2044" t="s">
        <v>2078</v>
      </c>
      <c r="J2044" t="s">
        <v>3507</v>
      </c>
    </row>
    <row r="2045" spans="1:10" x14ac:dyDescent="0.35">
      <c r="A2045" t="s">
        <v>0</v>
      </c>
      <c r="B2045">
        <v>95</v>
      </c>
      <c r="C2045">
        <v>253</v>
      </c>
      <c r="D2045">
        <v>99.6</v>
      </c>
      <c r="E2045" t="s">
        <v>1</v>
      </c>
      <c r="F2045">
        <v>0</v>
      </c>
      <c r="G2045">
        <v>0</v>
      </c>
      <c r="H2045" t="s">
        <v>13796</v>
      </c>
      <c r="I2045" t="s">
        <v>2077</v>
      </c>
      <c r="J2045" t="s">
        <v>3557</v>
      </c>
    </row>
    <row r="2046" spans="1:10" x14ac:dyDescent="0.35">
      <c r="A2046" t="s">
        <v>0</v>
      </c>
      <c r="B2046">
        <v>54</v>
      </c>
      <c r="C2046">
        <v>253</v>
      </c>
      <c r="D2046">
        <v>99.6</v>
      </c>
      <c r="E2046" t="s">
        <v>1</v>
      </c>
      <c r="F2046">
        <v>0</v>
      </c>
      <c r="G2046">
        <v>0</v>
      </c>
      <c r="H2046" t="s">
        <v>13796</v>
      </c>
      <c r="I2046" t="s">
        <v>2080</v>
      </c>
      <c r="J2046" t="s">
        <v>3507</v>
      </c>
    </row>
    <row r="2047" spans="1:10" x14ac:dyDescent="0.35">
      <c r="A2047" t="s">
        <v>0</v>
      </c>
      <c r="B2047">
        <v>44</v>
      </c>
      <c r="C2047">
        <v>253</v>
      </c>
      <c r="D2047">
        <v>99.6</v>
      </c>
      <c r="E2047" t="s">
        <v>1</v>
      </c>
      <c r="F2047">
        <v>0</v>
      </c>
      <c r="G2047">
        <v>0</v>
      </c>
      <c r="H2047" t="s">
        <v>13796</v>
      </c>
      <c r="I2047" t="s">
        <v>2079</v>
      </c>
      <c r="J2047" t="s">
        <v>3496</v>
      </c>
    </row>
    <row r="2048" spans="1:10" x14ac:dyDescent="0.35">
      <c r="A2048" t="s">
        <v>0</v>
      </c>
      <c r="B2048">
        <v>44</v>
      </c>
      <c r="C2048">
        <v>253</v>
      </c>
      <c r="D2048">
        <v>99.6</v>
      </c>
      <c r="E2048" t="s">
        <v>1</v>
      </c>
      <c r="F2048">
        <v>0</v>
      </c>
      <c r="G2048">
        <v>0</v>
      </c>
      <c r="H2048" t="s">
        <v>13796</v>
      </c>
      <c r="I2048" t="s">
        <v>2083</v>
      </c>
      <c r="J2048" t="s">
        <v>3496</v>
      </c>
    </row>
    <row r="2049" spans="1:10" x14ac:dyDescent="0.35">
      <c r="A2049" t="s">
        <v>0</v>
      </c>
      <c r="B2049">
        <v>44</v>
      </c>
      <c r="C2049">
        <v>253</v>
      </c>
      <c r="D2049">
        <v>99.6</v>
      </c>
      <c r="E2049" t="s">
        <v>1</v>
      </c>
      <c r="F2049">
        <v>0</v>
      </c>
      <c r="G2049">
        <v>0</v>
      </c>
      <c r="H2049" t="s">
        <v>13796</v>
      </c>
      <c r="I2049" t="s">
        <v>2081</v>
      </c>
      <c r="J2049" t="s">
        <v>3496</v>
      </c>
    </row>
    <row r="2050" spans="1:10" x14ac:dyDescent="0.35">
      <c r="A2050" t="s">
        <v>0</v>
      </c>
      <c r="B2050">
        <v>44</v>
      </c>
      <c r="C2050">
        <v>253</v>
      </c>
      <c r="D2050">
        <v>99.6</v>
      </c>
      <c r="E2050" t="s">
        <v>1</v>
      </c>
      <c r="F2050">
        <v>0</v>
      </c>
      <c r="G2050">
        <v>0</v>
      </c>
      <c r="H2050" t="s">
        <v>13796</v>
      </c>
      <c r="I2050" t="s">
        <v>2085</v>
      </c>
      <c r="J2050" t="s">
        <v>3496</v>
      </c>
    </row>
    <row r="2051" spans="1:10" x14ac:dyDescent="0.35">
      <c r="A2051" t="s">
        <v>0</v>
      </c>
      <c r="B2051">
        <v>44</v>
      </c>
      <c r="C2051">
        <v>253</v>
      </c>
      <c r="D2051">
        <v>99.6</v>
      </c>
      <c r="E2051" t="s">
        <v>1</v>
      </c>
      <c r="F2051">
        <v>0</v>
      </c>
      <c r="G2051">
        <v>0</v>
      </c>
      <c r="H2051" t="s">
        <v>13796</v>
      </c>
      <c r="I2051" t="s">
        <v>2084</v>
      </c>
      <c r="J2051" t="s">
        <v>3496</v>
      </c>
    </row>
    <row r="2052" spans="1:10" x14ac:dyDescent="0.35">
      <c r="A2052" t="s">
        <v>0</v>
      </c>
      <c r="B2052">
        <v>44</v>
      </c>
      <c r="C2052">
        <v>253</v>
      </c>
      <c r="D2052">
        <v>99.6</v>
      </c>
      <c r="E2052" t="s">
        <v>1</v>
      </c>
      <c r="F2052">
        <v>0</v>
      </c>
      <c r="G2052">
        <v>0</v>
      </c>
      <c r="H2052" t="s">
        <v>13796</v>
      </c>
      <c r="I2052" t="s">
        <v>2086</v>
      </c>
      <c r="J2052" t="s">
        <v>3496</v>
      </c>
    </row>
    <row r="2053" spans="1:10" x14ac:dyDescent="0.35">
      <c r="A2053" t="s">
        <v>0</v>
      </c>
      <c r="B2053">
        <v>15</v>
      </c>
      <c r="C2053">
        <v>253</v>
      </c>
      <c r="D2053">
        <v>100</v>
      </c>
      <c r="E2053" t="s">
        <v>1</v>
      </c>
      <c r="F2053">
        <v>0</v>
      </c>
      <c r="G2053">
        <v>0</v>
      </c>
      <c r="H2053" t="s">
        <v>13796</v>
      </c>
      <c r="I2053" t="s">
        <v>2087</v>
      </c>
      <c r="J2053" t="s">
        <v>3469</v>
      </c>
    </row>
    <row r="2054" spans="1:10" x14ac:dyDescent="0.35">
      <c r="A2054" t="s">
        <v>0</v>
      </c>
      <c r="B2054">
        <v>15</v>
      </c>
      <c r="C2054">
        <v>253</v>
      </c>
      <c r="D2054">
        <v>100</v>
      </c>
      <c r="E2054" t="s">
        <v>1</v>
      </c>
      <c r="F2054">
        <v>0</v>
      </c>
      <c r="G2054">
        <v>0</v>
      </c>
      <c r="H2054" t="s">
        <v>13796</v>
      </c>
      <c r="I2054" t="s">
        <v>2089</v>
      </c>
      <c r="J2054" t="s">
        <v>3469</v>
      </c>
    </row>
    <row r="2055" spans="1:10" x14ac:dyDescent="0.35">
      <c r="A2055" t="s">
        <v>0</v>
      </c>
      <c r="B2055">
        <v>15</v>
      </c>
      <c r="C2055">
        <v>253</v>
      </c>
      <c r="D2055">
        <v>100</v>
      </c>
      <c r="E2055" t="s">
        <v>1</v>
      </c>
      <c r="F2055">
        <v>0</v>
      </c>
      <c r="G2055">
        <v>0</v>
      </c>
      <c r="H2055" t="s">
        <v>13796</v>
      </c>
      <c r="I2055" t="s">
        <v>2088</v>
      </c>
      <c r="J2055" t="s">
        <v>3469</v>
      </c>
    </row>
    <row r="2056" spans="1:10" x14ac:dyDescent="0.35">
      <c r="A2056" t="s">
        <v>0</v>
      </c>
      <c r="B2056">
        <v>15</v>
      </c>
      <c r="C2056">
        <v>253</v>
      </c>
      <c r="D2056">
        <v>100</v>
      </c>
      <c r="E2056" t="s">
        <v>1</v>
      </c>
      <c r="F2056">
        <v>0</v>
      </c>
      <c r="G2056">
        <v>0</v>
      </c>
      <c r="H2056" t="s">
        <v>13796</v>
      </c>
      <c r="I2056" t="s">
        <v>2090</v>
      </c>
      <c r="J2056" t="s">
        <v>3469</v>
      </c>
    </row>
    <row r="2057" spans="1:10" x14ac:dyDescent="0.35">
      <c r="A2057" t="s">
        <v>0</v>
      </c>
      <c r="B2057">
        <v>15</v>
      </c>
      <c r="C2057">
        <v>253</v>
      </c>
      <c r="D2057">
        <v>100</v>
      </c>
      <c r="E2057" t="s">
        <v>1</v>
      </c>
      <c r="F2057">
        <v>0</v>
      </c>
      <c r="G2057">
        <v>0</v>
      </c>
      <c r="H2057" t="s">
        <v>13796</v>
      </c>
      <c r="I2057" t="s">
        <v>2091</v>
      </c>
      <c r="J2057" t="s">
        <v>3469</v>
      </c>
    </row>
    <row r="2058" spans="1:10" x14ac:dyDescent="0.35">
      <c r="A2058" t="s">
        <v>0</v>
      </c>
      <c r="B2058">
        <v>15</v>
      </c>
      <c r="C2058">
        <v>253</v>
      </c>
      <c r="D2058">
        <v>100</v>
      </c>
      <c r="E2058" t="s">
        <v>1</v>
      </c>
      <c r="F2058">
        <v>0</v>
      </c>
      <c r="G2058">
        <v>0</v>
      </c>
      <c r="H2058" t="s">
        <v>13796</v>
      </c>
      <c r="I2058" t="s">
        <v>2095</v>
      </c>
      <c r="J2058" t="s">
        <v>3469</v>
      </c>
    </row>
    <row r="2059" spans="1:10" x14ac:dyDescent="0.35">
      <c r="A2059" t="s">
        <v>0</v>
      </c>
      <c r="B2059">
        <v>15</v>
      </c>
      <c r="C2059">
        <v>253</v>
      </c>
      <c r="D2059">
        <v>100</v>
      </c>
      <c r="E2059" t="s">
        <v>1</v>
      </c>
      <c r="F2059">
        <v>0</v>
      </c>
      <c r="G2059">
        <v>0</v>
      </c>
      <c r="H2059" t="s">
        <v>13796</v>
      </c>
      <c r="I2059" t="s">
        <v>2092</v>
      </c>
      <c r="J2059" t="s">
        <v>3469</v>
      </c>
    </row>
    <row r="2060" spans="1:10" x14ac:dyDescent="0.35">
      <c r="A2060" t="s">
        <v>0</v>
      </c>
      <c r="B2060">
        <v>15</v>
      </c>
      <c r="C2060">
        <v>253</v>
      </c>
      <c r="D2060">
        <v>100</v>
      </c>
      <c r="E2060" t="s">
        <v>1</v>
      </c>
      <c r="F2060">
        <v>0</v>
      </c>
      <c r="G2060">
        <v>0</v>
      </c>
      <c r="H2060" t="s">
        <v>13796</v>
      </c>
      <c r="I2060" t="s">
        <v>2096</v>
      </c>
      <c r="J2060" t="s">
        <v>3469</v>
      </c>
    </row>
    <row r="2061" spans="1:10" x14ac:dyDescent="0.35">
      <c r="A2061" t="s">
        <v>0</v>
      </c>
      <c r="B2061">
        <v>15</v>
      </c>
      <c r="C2061">
        <v>253</v>
      </c>
      <c r="D2061">
        <v>100</v>
      </c>
      <c r="E2061" t="s">
        <v>1</v>
      </c>
      <c r="F2061">
        <v>0</v>
      </c>
      <c r="G2061">
        <v>0</v>
      </c>
      <c r="H2061" t="s">
        <v>13796</v>
      </c>
      <c r="I2061" t="s">
        <v>2093</v>
      </c>
      <c r="J2061" t="s">
        <v>3469</v>
      </c>
    </row>
    <row r="2062" spans="1:10" x14ac:dyDescent="0.35">
      <c r="A2062" t="s">
        <v>0</v>
      </c>
      <c r="B2062">
        <v>15</v>
      </c>
      <c r="C2062">
        <v>253</v>
      </c>
      <c r="D2062">
        <v>100</v>
      </c>
      <c r="E2062" t="s">
        <v>1</v>
      </c>
      <c r="F2062">
        <v>0</v>
      </c>
      <c r="G2062">
        <v>0</v>
      </c>
      <c r="H2062" t="s">
        <v>13796</v>
      </c>
      <c r="I2062" t="s">
        <v>2097</v>
      </c>
      <c r="J2062" t="s">
        <v>3469</v>
      </c>
    </row>
    <row r="2063" spans="1:10" x14ac:dyDescent="0.35">
      <c r="A2063" t="s">
        <v>0</v>
      </c>
      <c r="B2063">
        <v>15</v>
      </c>
      <c r="C2063">
        <v>253</v>
      </c>
      <c r="D2063">
        <v>100</v>
      </c>
      <c r="E2063" t="s">
        <v>1</v>
      </c>
      <c r="F2063">
        <v>0</v>
      </c>
      <c r="G2063">
        <v>0</v>
      </c>
      <c r="H2063" t="s">
        <v>13796</v>
      </c>
      <c r="I2063" t="s">
        <v>2100</v>
      </c>
      <c r="J2063" t="s">
        <v>3469</v>
      </c>
    </row>
    <row r="2064" spans="1:10" x14ac:dyDescent="0.35">
      <c r="A2064" t="s">
        <v>0</v>
      </c>
      <c r="B2064">
        <v>15</v>
      </c>
      <c r="C2064">
        <v>253</v>
      </c>
      <c r="D2064">
        <v>100</v>
      </c>
      <c r="E2064" t="s">
        <v>1</v>
      </c>
      <c r="F2064">
        <v>0</v>
      </c>
      <c r="G2064">
        <v>0</v>
      </c>
      <c r="H2064" t="s">
        <v>13796</v>
      </c>
      <c r="I2064" t="s">
        <v>2098</v>
      </c>
      <c r="J2064" t="s">
        <v>3469</v>
      </c>
    </row>
    <row r="2065" spans="1:10" x14ac:dyDescent="0.35">
      <c r="A2065" t="s">
        <v>0</v>
      </c>
      <c r="B2065">
        <v>84</v>
      </c>
      <c r="C2065">
        <v>253</v>
      </c>
      <c r="D2065">
        <v>99.6</v>
      </c>
      <c r="E2065" t="s">
        <v>1</v>
      </c>
      <c r="F2065">
        <v>0</v>
      </c>
      <c r="G2065">
        <v>0</v>
      </c>
      <c r="H2065" t="s">
        <v>13796</v>
      </c>
      <c r="I2065" t="s">
        <v>2099</v>
      </c>
      <c r="J2065" t="s">
        <v>3542</v>
      </c>
    </row>
    <row r="2066" spans="1:10" x14ac:dyDescent="0.35">
      <c r="A2066" t="s">
        <v>0</v>
      </c>
      <c r="B2066">
        <v>84</v>
      </c>
      <c r="C2066">
        <v>253</v>
      </c>
      <c r="D2066">
        <v>99.6</v>
      </c>
      <c r="E2066" t="s">
        <v>1</v>
      </c>
      <c r="F2066">
        <v>0</v>
      </c>
      <c r="G2066">
        <v>0</v>
      </c>
      <c r="H2066" t="s">
        <v>13796</v>
      </c>
      <c r="I2066" t="s">
        <v>2101</v>
      </c>
      <c r="J2066" t="s">
        <v>3542</v>
      </c>
    </row>
    <row r="2067" spans="1:10" x14ac:dyDescent="0.35">
      <c r="A2067" t="s">
        <v>0</v>
      </c>
      <c r="B2067">
        <v>5</v>
      </c>
      <c r="C2067">
        <v>253</v>
      </c>
      <c r="D2067">
        <v>100</v>
      </c>
      <c r="E2067" t="s">
        <v>1</v>
      </c>
      <c r="F2067">
        <v>0</v>
      </c>
      <c r="G2067">
        <v>0</v>
      </c>
      <c r="H2067" t="s">
        <v>13796</v>
      </c>
      <c r="I2067" t="s">
        <v>2104</v>
      </c>
      <c r="J2067" t="s">
        <v>3456</v>
      </c>
    </row>
    <row r="2068" spans="1:10" x14ac:dyDescent="0.35">
      <c r="A2068" t="s">
        <v>0</v>
      </c>
      <c r="B2068">
        <v>5</v>
      </c>
      <c r="C2068">
        <v>253</v>
      </c>
      <c r="D2068">
        <v>100</v>
      </c>
      <c r="E2068" t="s">
        <v>1</v>
      </c>
      <c r="F2068">
        <v>0</v>
      </c>
      <c r="G2068">
        <v>0</v>
      </c>
      <c r="H2068" t="s">
        <v>13796</v>
      </c>
      <c r="I2068" t="s">
        <v>2102</v>
      </c>
      <c r="J2068" t="s">
        <v>3456</v>
      </c>
    </row>
    <row r="2069" spans="1:10" x14ac:dyDescent="0.35">
      <c r="A2069" t="s">
        <v>0</v>
      </c>
      <c r="B2069">
        <v>5</v>
      </c>
      <c r="C2069">
        <v>253</v>
      </c>
      <c r="D2069">
        <v>100</v>
      </c>
      <c r="E2069" t="s">
        <v>1</v>
      </c>
      <c r="F2069">
        <v>0</v>
      </c>
      <c r="G2069">
        <v>0</v>
      </c>
      <c r="H2069" t="s">
        <v>13796</v>
      </c>
      <c r="I2069" t="s">
        <v>2103</v>
      </c>
      <c r="J2069" t="s">
        <v>3456</v>
      </c>
    </row>
    <row r="2070" spans="1:10" x14ac:dyDescent="0.35">
      <c r="A2070" t="s">
        <v>0</v>
      </c>
      <c r="B2070">
        <v>5</v>
      </c>
      <c r="C2070">
        <v>253</v>
      </c>
      <c r="D2070">
        <v>100</v>
      </c>
      <c r="E2070" t="s">
        <v>1</v>
      </c>
      <c r="F2070">
        <v>0</v>
      </c>
      <c r="G2070">
        <v>0</v>
      </c>
      <c r="H2070" t="s">
        <v>13796</v>
      </c>
      <c r="I2070" t="s">
        <v>2105</v>
      </c>
      <c r="J2070" t="s">
        <v>3456</v>
      </c>
    </row>
    <row r="2071" spans="1:10" x14ac:dyDescent="0.35">
      <c r="A2071" t="s">
        <v>0</v>
      </c>
      <c r="B2071">
        <v>5</v>
      </c>
      <c r="C2071">
        <v>253</v>
      </c>
      <c r="D2071">
        <v>100</v>
      </c>
      <c r="E2071" t="s">
        <v>1</v>
      </c>
      <c r="F2071">
        <v>0</v>
      </c>
      <c r="G2071">
        <v>0</v>
      </c>
      <c r="H2071" t="s">
        <v>13796</v>
      </c>
      <c r="I2071" t="s">
        <v>2107</v>
      </c>
      <c r="J2071" t="s">
        <v>3456</v>
      </c>
    </row>
    <row r="2072" spans="1:10" x14ac:dyDescent="0.35">
      <c r="A2072" t="s">
        <v>0</v>
      </c>
      <c r="B2072">
        <v>5</v>
      </c>
      <c r="C2072">
        <v>253</v>
      </c>
      <c r="D2072">
        <v>100</v>
      </c>
      <c r="E2072" t="s">
        <v>1</v>
      </c>
      <c r="F2072">
        <v>0</v>
      </c>
      <c r="G2072">
        <v>0</v>
      </c>
      <c r="H2072" t="s">
        <v>13796</v>
      </c>
      <c r="I2072" t="s">
        <v>2106</v>
      </c>
      <c r="J2072" t="s">
        <v>3456</v>
      </c>
    </row>
    <row r="2073" spans="1:10" x14ac:dyDescent="0.35">
      <c r="A2073" t="s">
        <v>0</v>
      </c>
      <c r="B2073">
        <v>5</v>
      </c>
      <c r="C2073">
        <v>253</v>
      </c>
      <c r="D2073">
        <v>100</v>
      </c>
      <c r="E2073" t="s">
        <v>1</v>
      </c>
      <c r="F2073">
        <v>0</v>
      </c>
      <c r="G2073">
        <v>0</v>
      </c>
      <c r="H2073" t="s">
        <v>13796</v>
      </c>
      <c r="I2073" t="s">
        <v>2108</v>
      </c>
      <c r="J2073" t="s">
        <v>3456</v>
      </c>
    </row>
    <row r="2074" spans="1:10" x14ac:dyDescent="0.35">
      <c r="A2074" t="s">
        <v>0</v>
      </c>
      <c r="B2074">
        <v>5</v>
      </c>
      <c r="C2074">
        <v>253</v>
      </c>
      <c r="D2074">
        <v>100</v>
      </c>
      <c r="E2074" t="s">
        <v>1</v>
      </c>
      <c r="F2074">
        <v>0</v>
      </c>
      <c r="G2074">
        <v>0</v>
      </c>
      <c r="H2074" t="s">
        <v>13796</v>
      </c>
      <c r="I2074" t="s">
        <v>2109</v>
      </c>
      <c r="J2074" t="s">
        <v>3456</v>
      </c>
    </row>
    <row r="2075" spans="1:10" x14ac:dyDescent="0.35">
      <c r="A2075" t="s">
        <v>0</v>
      </c>
      <c r="B2075">
        <v>5</v>
      </c>
      <c r="C2075">
        <v>253</v>
      </c>
      <c r="D2075">
        <v>100</v>
      </c>
      <c r="E2075" t="s">
        <v>1</v>
      </c>
      <c r="F2075">
        <v>0</v>
      </c>
      <c r="G2075">
        <v>0</v>
      </c>
      <c r="H2075" t="s">
        <v>13796</v>
      </c>
      <c r="I2075" t="s">
        <v>2110</v>
      </c>
      <c r="J2075" t="s">
        <v>3456</v>
      </c>
    </row>
    <row r="2076" spans="1:10" x14ac:dyDescent="0.35">
      <c r="A2076" t="s">
        <v>0</v>
      </c>
      <c r="B2076">
        <v>5</v>
      </c>
      <c r="C2076">
        <v>253</v>
      </c>
      <c r="D2076">
        <v>100</v>
      </c>
      <c r="E2076" t="s">
        <v>1</v>
      </c>
      <c r="F2076">
        <v>0</v>
      </c>
      <c r="G2076">
        <v>0</v>
      </c>
      <c r="H2076" t="s">
        <v>13796</v>
      </c>
      <c r="I2076" t="s">
        <v>2111</v>
      </c>
      <c r="J2076" t="s">
        <v>3456</v>
      </c>
    </row>
    <row r="2077" spans="1:10" x14ac:dyDescent="0.35">
      <c r="A2077" t="s">
        <v>0</v>
      </c>
      <c r="B2077">
        <v>5</v>
      </c>
      <c r="C2077">
        <v>253</v>
      </c>
      <c r="D2077">
        <v>100</v>
      </c>
      <c r="E2077" t="s">
        <v>1</v>
      </c>
      <c r="F2077">
        <v>0</v>
      </c>
      <c r="G2077">
        <v>0</v>
      </c>
      <c r="H2077" t="s">
        <v>13796</v>
      </c>
      <c r="I2077" t="s">
        <v>2113</v>
      </c>
      <c r="J2077" t="s">
        <v>3456</v>
      </c>
    </row>
    <row r="2078" spans="1:10" x14ac:dyDescent="0.35">
      <c r="A2078" t="s">
        <v>0</v>
      </c>
      <c r="B2078">
        <v>5</v>
      </c>
      <c r="C2078">
        <v>253</v>
      </c>
      <c r="D2078">
        <v>100</v>
      </c>
      <c r="E2078" t="s">
        <v>1</v>
      </c>
      <c r="F2078">
        <v>0</v>
      </c>
      <c r="G2078">
        <v>0</v>
      </c>
      <c r="H2078" t="s">
        <v>13796</v>
      </c>
      <c r="I2078" t="s">
        <v>2112</v>
      </c>
      <c r="J2078" t="s">
        <v>3456</v>
      </c>
    </row>
    <row r="2079" spans="1:10" x14ac:dyDescent="0.35">
      <c r="A2079" t="s">
        <v>0</v>
      </c>
      <c r="B2079">
        <v>5</v>
      </c>
      <c r="C2079">
        <v>253</v>
      </c>
      <c r="D2079">
        <v>100</v>
      </c>
      <c r="E2079" t="s">
        <v>1</v>
      </c>
      <c r="F2079">
        <v>0</v>
      </c>
      <c r="G2079">
        <v>0</v>
      </c>
      <c r="H2079" t="s">
        <v>13796</v>
      </c>
      <c r="I2079" t="s">
        <v>2114</v>
      </c>
      <c r="J2079" t="s">
        <v>3456</v>
      </c>
    </row>
    <row r="2080" spans="1:10" x14ac:dyDescent="0.35">
      <c r="A2080" t="s">
        <v>0</v>
      </c>
      <c r="B2080">
        <v>5</v>
      </c>
      <c r="C2080">
        <v>253</v>
      </c>
      <c r="D2080">
        <v>100</v>
      </c>
      <c r="E2080" t="s">
        <v>1</v>
      </c>
      <c r="F2080">
        <v>0</v>
      </c>
      <c r="G2080">
        <v>0</v>
      </c>
      <c r="H2080" t="s">
        <v>13796</v>
      </c>
      <c r="I2080" t="s">
        <v>2115</v>
      </c>
      <c r="J2080" t="s">
        <v>3456</v>
      </c>
    </row>
    <row r="2081" spans="1:10" x14ac:dyDescent="0.35">
      <c r="A2081" t="s">
        <v>0</v>
      </c>
      <c r="B2081">
        <v>5</v>
      </c>
      <c r="C2081">
        <v>253</v>
      </c>
      <c r="D2081">
        <v>100</v>
      </c>
      <c r="E2081" t="s">
        <v>1</v>
      </c>
      <c r="F2081">
        <v>0</v>
      </c>
      <c r="G2081">
        <v>0</v>
      </c>
      <c r="H2081" t="s">
        <v>13796</v>
      </c>
      <c r="I2081" t="s">
        <v>2116</v>
      </c>
      <c r="J2081" t="s">
        <v>3456</v>
      </c>
    </row>
    <row r="2082" spans="1:10" x14ac:dyDescent="0.35">
      <c r="A2082" t="s">
        <v>0</v>
      </c>
      <c r="B2082">
        <v>5</v>
      </c>
      <c r="C2082">
        <v>253</v>
      </c>
      <c r="D2082">
        <v>100</v>
      </c>
      <c r="E2082" t="s">
        <v>1</v>
      </c>
      <c r="F2082">
        <v>0</v>
      </c>
      <c r="G2082">
        <v>0</v>
      </c>
      <c r="H2082" t="s">
        <v>13796</v>
      </c>
      <c r="I2082" t="s">
        <v>2117</v>
      </c>
      <c r="J2082" t="s">
        <v>3456</v>
      </c>
    </row>
    <row r="2083" spans="1:10" x14ac:dyDescent="0.35">
      <c r="A2083" t="s">
        <v>0</v>
      </c>
      <c r="B2083">
        <v>5</v>
      </c>
      <c r="C2083">
        <v>253</v>
      </c>
      <c r="D2083">
        <v>100</v>
      </c>
      <c r="E2083" t="s">
        <v>1</v>
      </c>
      <c r="F2083">
        <v>0</v>
      </c>
      <c r="G2083">
        <v>0</v>
      </c>
      <c r="H2083" t="s">
        <v>13796</v>
      </c>
      <c r="I2083" t="s">
        <v>2119</v>
      </c>
      <c r="J2083" t="s">
        <v>3456</v>
      </c>
    </row>
    <row r="2084" spans="1:10" x14ac:dyDescent="0.35">
      <c r="A2084" t="s">
        <v>0</v>
      </c>
      <c r="B2084">
        <v>5</v>
      </c>
      <c r="C2084">
        <v>253</v>
      </c>
      <c r="D2084">
        <v>100</v>
      </c>
      <c r="E2084" t="s">
        <v>1</v>
      </c>
      <c r="F2084">
        <v>0</v>
      </c>
      <c r="G2084">
        <v>0</v>
      </c>
      <c r="H2084" t="s">
        <v>13796</v>
      </c>
      <c r="I2084" t="s">
        <v>2118</v>
      </c>
      <c r="J2084" t="s">
        <v>3456</v>
      </c>
    </row>
    <row r="2085" spans="1:10" x14ac:dyDescent="0.35">
      <c r="A2085" t="s">
        <v>0</v>
      </c>
      <c r="B2085">
        <v>5</v>
      </c>
      <c r="C2085">
        <v>253</v>
      </c>
      <c r="D2085">
        <v>100</v>
      </c>
      <c r="E2085" t="s">
        <v>1</v>
      </c>
      <c r="F2085">
        <v>0</v>
      </c>
      <c r="G2085">
        <v>0</v>
      </c>
      <c r="H2085" t="s">
        <v>13796</v>
      </c>
      <c r="I2085" t="s">
        <v>2120</v>
      </c>
      <c r="J2085" t="s">
        <v>3456</v>
      </c>
    </row>
    <row r="2086" spans="1:10" x14ac:dyDescent="0.35">
      <c r="A2086" t="s">
        <v>0</v>
      </c>
      <c r="B2086">
        <v>5</v>
      </c>
      <c r="C2086">
        <v>253</v>
      </c>
      <c r="D2086">
        <v>100</v>
      </c>
      <c r="E2086" t="s">
        <v>1</v>
      </c>
      <c r="F2086">
        <v>0</v>
      </c>
      <c r="G2086">
        <v>0</v>
      </c>
      <c r="H2086" t="s">
        <v>13796</v>
      </c>
      <c r="I2086" t="s">
        <v>2121</v>
      </c>
      <c r="J2086" t="s">
        <v>3456</v>
      </c>
    </row>
    <row r="2087" spans="1:10" x14ac:dyDescent="0.35">
      <c r="A2087" t="s">
        <v>0</v>
      </c>
      <c r="B2087">
        <v>5</v>
      </c>
      <c r="C2087">
        <v>253</v>
      </c>
      <c r="D2087">
        <v>100</v>
      </c>
      <c r="E2087" t="s">
        <v>1</v>
      </c>
      <c r="F2087">
        <v>0</v>
      </c>
      <c r="G2087">
        <v>0</v>
      </c>
      <c r="H2087" t="s">
        <v>13796</v>
      </c>
      <c r="I2087" t="s">
        <v>2122</v>
      </c>
      <c r="J2087" t="s">
        <v>3456</v>
      </c>
    </row>
    <row r="2088" spans="1:10" x14ac:dyDescent="0.35">
      <c r="A2088" t="s">
        <v>0</v>
      </c>
      <c r="B2088">
        <v>5</v>
      </c>
      <c r="C2088">
        <v>253</v>
      </c>
      <c r="D2088">
        <v>100</v>
      </c>
      <c r="E2088" t="s">
        <v>1</v>
      </c>
      <c r="F2088">
        <v>0</v>
      </c>
      <c r="G2088">
        <v>0</v>
      </c>
      <c r="H2088" t="s">
        <v>13796</v>
      </c>
      <c r="I2088" t="s">
        <v>2123</v>
      </c>
      <c r="J2088" t="s">
        <v>3456</v>
      </c>
    </row>
    <row r="2089" spans="1:10" x14ac:dyDescent="0.35">
      <c r="A2089" t="s">
        <v>0</v>
      </c>
      <c r="B2089">
        <v>5</v>
      </c>
      <c r="C2089">
        <v>253</v>
      </c>
      <c r="D2089">
        <v>100</v>
      </c>
      <c r="E2089" t="s">
        <v>1</v>
      </c>
      <c r="F2089">
        <v>0</v>
      </c>
      <c r="G2089">
        <v>0</v>
      </c>
      <c r="H2089" t="s">
        <v>13796</v>
      </c>
      <c r="I2089" t="s">
        <v>2124</v>
      </c>
      <c r="J2089" t="s">
        <v>3456</v>
      </c>
    </row>
    <row r="2090" spans="1:10" x14ac:dyDescent="0.35">
      <c r="A2090" t="s">
        <v>0</v>
      </c>
      <c r="B2090">
        <v>5</v>
      </c>
      <c r="C2090">
        <v>253</v>
      </c>
      <c r="D2090">
        <v>100</v>
      </c>
      <c r="E2090" t="s">
        <v>1</v>
      </c>
      <c r="F2090">
        <v>0</v>
      </c>
      <c r="G2090">
        <v>0</v>
      </c>
      <c r="H2090" t="s">
        <v>13796</v>
      </c>
      <c r="I2090" t="s">
        <v>2125</v>
      </c>
      <c r="J2090" t="s">
        <v>3456</v>
      </c>
    </row>
    <row r="2091" spans="1:10" x14ac:dyDescent="0.35">
      <c r="A2091" t="s">
        <v>0</v>
      </c>
      <c r="B2091">
        <v>5</v>
      </c>
      <c r="C2091">
        <v>253</v>
      </c>
      <c r="D2091">
        <v>100</v>
      </c>
      <c r="E2091" t="s">
        <v>1</v>
      </c>
      <c r="F2091">
        <v>0</v>
      </c>
      <c r="G2091">
        <v>0</v>
      </c>
      <c r="H2091" t="s">
        <v>13796</v>
      </c>
      <c r="I2091" t="s">
        <v>2127</v>
      </c>
      <c r="J2091" t="s">
        <v>3456</v>
      </c>
    </row>
    <row r="2092" spans="1:10" x14ac:dyDescent="0.35">
      <c r="A2092" t="s">
        <v>0</v>
      </c>
      <c r="B2092">
        <v>5</v>
      </c>
      <c r="C2092">
        <v>253</v>
      </c>
      <c r="D2092">
        <v>100</v>
      </c>
      <c r="E2092" t="s">
        <v>1</v>
      </c>
      <c r="F2092">
        <v>0</v>
      </c>
      <c r="G2092">
        <v>0</v>
      </c>
      <c r="H2092" t="s">
        <v>13796</v>
      </c>
      <c r="I2092" t="s">
        <v>2126</v>
      </c>
      <c r="J2092" t="s">
        <v>3456</v>
      </c>
    </row>
    <row r="2093" spans="1:10" x14ac:dyDescent="0.35">
      <c r="A2093" t="s">
        <v>0</v>
      </c>
      <c r="B2093">
        <v>5</v>
      </c>
      <c r="C2093">
        <v>253</v>
      </c>
      <c r="D2093">
        <v>100</v>
      </c>
      <c r="E2093" t="s">
        <v>1</v>
      </c>
      <c r="F2093">
        <v>0</v>
      </c>
      <c r="G2093">
        <v>0</v>
      </c>
      <c r="H2093" t="s">
        <v>13796</v>
      </c>
      <c r="I2093" t="s">
        <v>2128</v>
      </c>
      <c r="J2093" t="s">
        <v>3456</v>
      </c>
    </row>
    <row r="2094" spans="1:10" x14ac:dyDescent="0.35">
      <c r="A2094" t="s">
        <v>0</v>
      </c>
      <c r="B2094">
        <v>5</v>
      </c>
      <c r="C2094">
        <v>253</v>
      </c>
      <c r="D2094">
        <v>100</v>
      </c>
      <c r="E2094" t="s">
        <v>1</v>
      </c>
      <c r="F2094">
        <v>0</v>
      </c>
      <c r="G2094">
        <v>0</v>
      </c>
      <c r="H2094" t="s">
        <v>13796</v>
      </c>
      <c r="I2094" t="s">
        <v>2129</v>
      </c>
      <c r="J2094" t="s">
        <v>3456</v>
      </c>
    </row>
    <row r="2095" spans="1:10" x14ac:dyDescent="0.35">
      <c r="A2095" t="s">
        <v>0</v>
      </c>
      <c r="B2095">
        <v>5</v>
      </c>
      <c r="C2095">
        <v>253</v>
      </c>
      <c r="D2095">
        <v>100</v>
      </c>
      <c r="E2095" t="s">
        <v>1</v>
      </c>
      <c r="F2095">
        <v>0</v>
      </c>
      <c r="G2095">
        <v>0</v>
      </c>
      <c r="H2095" t="s">
        <v>13796</v>
      </c>
      <c r="I2095" t="s">
        <v>2130</v>
      </c>
      <c r="J2095" t="s">
        <v>3456</v>
      </c>
    </row>
    <row r="2096" spans="1:10" x14ac:dyDescent="0.35">
      <c r="A2096" t="s">
        <v>0</v>
      </c>
      <c r="B2096">
        <v>5</v>
      </c>
      <c r="C2096">
        <v>253</v>
      </c>
      <c r="D2096">
        <v>100</v>
      </c>
      <c r="E2096" t="s">
        <v>1</v>
      </c>
      <c r="F2096">
        <v>0</v>
      </c>
      <c r="G2096">
        <v>0</v>
      </c>
      <c r="H2096" t="s">
        <v>13796</v>
      </c>
      <c r="I2096" t="s">
        <v>2131</v>
      </c>
      <c r="J2096" t="s">
        <v>3456</v>
      </c>
    </row>
    <row r="2097" spans="1:10" x14ac:dyDescent="0.35">
      <c r="A2097" t="s">
        <v>0</v>
      </c>
      <c r="B2097">
        <v>5</v>
      </c>
      <c r="C2097">
        <v>253</v>
      </c>
      <c r="D2097">
        <v>100</v>
      </c>
      <c r="E2097" t="s">
        <v>1</v>
      </c>
      <c r="F2097">
        <v>0</v>
      </c>
      <c r="G2097">
        <v>0</v>
      </c>
      <c r="H2097" t="s">
        <v>13796</v>
      </c>
      <c r="I2097" t="s">
        <v>2132</v>
      </c>
      <c r="J2097" t="s">
        <v>3456</v>
      </c>
    </row>
    <row r="2098" spans="1:10" x14ac:dyDescent="0.35">
      <c r="A2098" t="s">
        <v>0</v>
      </c>
      <c r="B2098">
        <v>5</v>
      </c>
      <c r="C2098">
        <v>253</v>
      </c>
      <c r="D2098">
        <v>100</v>
      </c>
      <c r="E2098" t="s">
        <v>1</v>
      </c>
      <c r="F2098">
        <v>0</v>
      </c>
      <c r="G2098">
        <v>0</v>
      </c>
      <c r="H2098" t="s">
        <v>13796</v>
      </c>
      <c r="I2098" t="s">
        <v>2133</v>
      </c>
      <c r="J2098" t="s">
        <v>3456</v>
      </c>
    </row>
    <row r="2099" spans="1:10" x14ac:dyDescent="0.35">
      <c r="A2099" t="s">
        <v>0</v>
      </c>
      <c r="B2099">
        <v>5</v>
      </c>
      <c r="C2099">
        <v>253</v>
      </c>
      <c r="D2099">
        <v>100</v>
      </c>
      <c r="E2099" t="s">
        <v>1</v>
      </c>
      <c r="F2099">
        <v>0</v>
      </c>
      <c r="G2099">
        <v>0</v>
      </c>
      <c r="H2099" t="s">
        <v>13796</v>
      </c>
      <c r="I2099" t="s">
        <v>2135</v>
      </c>
      <c r="J2099" t="s">
        <v>3456</v>
      </c>
    </row>
    <row r="2100" spans="1:10" x14ac:dyDescent="0.35">
      <c r="A2100" t="s">
        <v>0</v>
      </c>
      <c r="B2100">
        <v>5</v>
      </c>
      <c r="C2100">
        <v>253</v>
      </c>
      <c r="D2100">
        <v>100</v>
      </c>
      <c r="E2100" t="s">
        <v>1</v>
      </c>
      <c r="F2100">
        <v>0</v>
      </c>
      <c r="G2100">
        <v>0</v>
      </c>
      <c r="H2100" t="s">
        <v>13796</v>
      </c>
      <c r="I2100" t="s">
        <v>2134</v>
      </c>
      <c r="J2100" t="s">
        <v>3456</v>
      </c>
    </row>
    <row r="2101" spans="1:10" x14ac:dyDescent="0.35">
      <c r="A2101" t="s">
        <v>0</v>
      </c>
      <c r="B2101">
        <v>5</v>
      </c>
      <c r="C2101">
        <v>253</v>
      </c>
      <c r="D2101">
        <v>100</v>
      </c>
      <c r="E2101" t="s">
        <v>1</v>
      </c>
      <c r="F2101">
        <v>0</v>
      </c>
      <c r="G2101">
        <v>0</v>
      </c>
      <c r="H2101" t="s">
        <v>13796</v>
      </c>
      <c r="I2101" t="s">
        <v>2136</v>
      </c>
      <c r="J2101" t="s">
        <v>3456</v>
      </c>
    </row>
    <row r="2102" spans="1:10" x14ac:dyDescent="0.35">
      <c r="A2102" t="s">
        <v>0</v>
      </c>
      <c r="B2102">
        <v>5</v>
      </c>
      <c r="C2102">
        <v>253</v>
      </c>
      <c r="D2102">
        <v>100</v>
      </c>
      <c r="E2102" t="s">
        <v>1</v>
      </c>
      <c r="F2102">
        <v>0</v>
      </c>
      <c r="G2102">
        <v>0</v>
      </c>
      <c r="H2102" t="s">
        <v>13796</v>
      </c>
      <c r="I2102" t="s">
        <v>2137</v>
      </c>
      <c r="J2102" t="s">
        <v>3456</v>
      </c>
    </row>
    <row r="2103" spans="1:10" x14ac:dyDescent="0.35">
      <c r="A2103" t="s">
        <v>0</v>
      </c>
      <c r="B2103">
        <v>5</v>
      </c>
      <c r="C2103">
        <v>253</v>
      </c>
      <c r="D2103">
        <v>100</v>
      </c>
      <c r="E2103" t="s">
        <v>1</v>
      </c>
      <c r="F2103">
        <v>0</v>
      </c>
      <c r="G2103">
        <v>0</v>
      </c>
      <c r="H2103" t="s">
        <v>13796</v>
      </c>
      <c r="I2103" t="s">
        <v>2138</v>
      </c>
      <c r="J2103" t="s">
        <v>3456</v>
      </c>
    </row>
    <row r="2104" spans="1:10" x14ac:dyDescent="0.35">
      <c r="A2104" t="s">
        <v>0</v>
      </c>
      <c r="B2104">
        <v>5</v>
      </c>
      <c r="C2104">
        <v>253</v>
      </c>
      <c r="D2104">
        <v>100</v>
      </c>
      <c r="E2104" t="s">
        <v>1</v>
      </c>
      <c r="F2104">
        <v>0</v>
      </c>
      <c r="G2104">
        <v>0</v>
      </c>
      <c r="H2104" t="s">
        <v>13796</v>
      </c>
      <c r="I2104" t="s">
        <v>2139</v>
      </c>
      <c r="J2104" t="s">
        <v>3456</v>
      </c>
    </row>
    <row r="2105" spans="1:10" x14ac:dyDescent="0.35">
      <c r="A2105" t="s">
        <v>0</v>
      </c>
      <c r="B2105">
        <v>5</v>
      </c>
      <c r="C2105">
        <v>253</v>
      </c>
      <c r="D2105">
        <v>100</v>
      </c>
      <c r="E2105" t="s">
        <v>1</v>
      </c>
      <c r="F2105">
        <v>0</v>
      </c>
      <c r="G2105">
        <v>0</v>
      </c>
      <c r="H2105" t="s">
        <v>13796</v>
      </c>
      <c r="I2105" t="s">
        <v>2141</v>
      </c>
      <c r="J2105" t="s">
        <v>3456</v>
      </c>
    </row>
    <row r="2106" spans="1:10" x14ac:dyDescent="0.35">
      <c r="A2106" t="s">
        <v>0</v>
      </c>
      <c r="B2106">
        <v>5</v>
      </c>
      <c r="C2106">
        <v>253</v>
      </c>
      <c r="D2106">
        <v>100</v>
      </c>
      <c r="E2106" t="s">
        <v>1</v>
      </c>
      <c r="F2106">
        <v>0</v>
      </c>
      <c r="G2106">
        <v>0</v>
      </c>
      <c r="H2106" t="s">
        <v>13796</v>
      </c>
      <c r="I2106" t="s">
        <v>2140</v>
      </c>
      <c r="J2106" t="s">
        <v>3456</v>
      </c>
    </row>
    <row r="2107" spans="1:10" x14ac:dyDescent="0.35">
      <c r="A2107" t="s">
        <v>0</v>
      </c>
      <c r="B2107">
        <v>5</v>
      </c>
      <c r="C2107">
        <v>253</v>
      </c>
      <c r="D2107">
        <v>100</v>
      </c>
      <c r="E2107" t="s">
        <v>1</v>
      </c>
      <c r="F2107">
        <v>0</v>
      </c>
      <c r="G2107">
        <v>0</v>
      </c>
      <c r="H2107" t="s">
        <v>13796</v>
      </c>
      <c r="I2107" t="s">
        <v>2143</v>
      </c>
      <c r="J2107" t="s">
        <v>3456</v>
      </c>
    </row>
    <row r="2108" spans="1:10" x14ac:dyDescent="0.35">
      <c r="A2108" t="s">
        <v>0</v>
      </c>
      <c r="B2108">
        <v>5</v>
      </c>
      <c r="C2108">
        <v>253</v>
      </c>
      <c r="D2108">
        <v>100</v>
      </c>
      <c r="E2108" t="s">
        <v>1</v>
      </c>
      <c r="F2108">
        <v>0</v>
      </c>
      <c r="G2108">
        <v>0</v>
      </c>
      <c r="H2108" t="s">
        <v>13796</v>
      </c>
      <c r="I2108" t="s">
        <v>2144</v>
      </c>
      <c r="J2108" t="s">
        <v>3456</v>
      </c>
    </row>
    <row r="2109" spans="1:10" x14ac:dyDescent="0.35">
      <c r="A2109" t="s">
        <v>0</v>
      </c>
      <c r="B2109">
        <v>5</v>
      </c>
      <c r="C2109">
        <v>253</v>
      </c>
      <c r="D2109">
        <v>100</v>
      </c>
      <c r="E2109" t="s">
        <v>1</v>
      </c>
      <c r="F2109">
        <v>0</v>
      </c>
      <c r="G2109">
        <v>0</v>
      </c>
      <c r="H2109" t="s">
        <v>13796</v>
      </c>
      <c r="I2109" t="s">
        <v>2145</v>
      </c>
      <c r="J2109" t="s">
        <v>3456</v>
      </c>
    </row>
    <row r="2110" spans="1:10" x14ac:dyDescent="0.35">
      <c r="A2110" t="s">
        <v>0</v>
      </c>
      <c r="B2110">
        <v>5</v>
      </c>
      <c r="C2110">
        <v>253</v>
      </c>
      <c r="D2110">
        <v>100</v>
      </c>
      <c r="E2110" t="s">
        <v>1</v>
      </c>
      <c r="F2110">
        <v>0</v>
      </c>
      <c r="G2110">
        <v>0</v>
      </c>
      <c r="H2110" t="s">
        <v>13796</v>
      </c>
      <c r="I2110" t="s">
        <v>2146</v>
      </c>
      <c r="J2110" t="s">
        <v>3456</v>
      </c>
    </row>
    <row r="2111" spans="1:10" x14ac:dyDescent="0.35">
      <c r="A2111" t="s">
        <v>0</v>
      </c>
      <c r="B2111">
        <v>5</v>
      </c>
      <c r="C2111">
        <v>253</v>
      </c>
      <c r="D2111">
        <v>100</v>
      </c>
      <c r="E2111" t="s">
        <v>1</v>
      </c>
      <c r="F2111">
        <v>0</v>
      </c>
      <c r="G2111">
        <v>0</v>
      </c>
      <c r="H2111" t="s">
        <v>13796</v>
      </c>
      <c r="I2111" t="s">
        <v>2149</v>
      </c>
      <c r="J2111" t="s">
        <v>3456</v>
      </c>
    </row>
    <row r="2112" spans="1:10" x14ac:dyDescent="0.35">
      <c r="A2112" t="s">
        <v>0</v>
      </c>
      <c r="B2112">
        <v>5</v>
      </c>
      <c r="C2112">
        <v>253</v>
      </c>
      <c r="D2112">
        <v>100</v>
      </c>
      <c r="E2112" t="s">
        <v>1</v>
      </c>
      <c r="F2112">
        <v>0</v>
      </c>
      <c r="G2112">
        <v>0</v>
      </c>
      <c r="H2112" t="s">
        <v>13796</v>
      </c>
      <c r="I2112" t="s">
        <v>2142</v>
      </c>
      <c r="J2112" t="s">
        <v>3456</v>
      </c>
    </row>
    <row r="2113" spans="1:10" x14ac:dyDescent="0.35">
      <c r="A2113" t="s">
        <v>0</v>
      </c>
      <c r="B2113">
        <v>5</v>
      </c>
      <c r="C2113">
        <v>253</v>
      </c>
      <c r="D2113">
        <v>100</v>
      </c>
      <c r="E2113" t="s">
        <v>1</v>
      </c>
      <c r="F2113">
        <v>0</v>
      </c>
      <c r="G2113">
        <v>0</v>
      </c>
      <c r="H2113" t="s">
        <v>13796</v>
      </c>
      <c r="I2113" t="s">
        <v>2147</v>
      </c>
      <c r="J2113" t="s">
        <v>3456</v>
      </c>
    </row>
    <row r="2114" spans="1:10" x14ac:dyDescent="0.35">
      <c r="A2114" t="s">
        <v>0</v>
      </c>
      <c r="B2114">
        <v>5</v>
      </c>
      <c r="C2114">
        <v>253</v>
      </c>
      <c r="D2114">
        <v>100</v>
      </c>
      <c r="E2114" t="s">
        <v>1</v>
      </c>
      <c r="F2114">
        <v>0</v>
      </c>
      <c r="G2114">
        <v>0</v>
      </c>
      <c r="H2114" t="s">
        <v>13796</v>
      </c>
      <c r="I2114" t="s">
        <v>2150</v>
      </c>
      <c r="J2114" t="s">
        <v>3456</v>
      </c>
    </row>
    <row r="2115" spans="1:10" x14ac:dyDescent="0.35">
      <c r="A2115" t="s">
        <v>0</v>
      </c>
      <c r="B2115">
        <v>5</v>
      </c>
      <c r="C2115">
        <v>253</v>
      </c>
      <c r="D2115">
        <v>100</v>
      </c>
      <c r="E2115" t="s">
        <v>1</v>
      </c>
      <c r="F2115">
        <v>0</v>
      </c>
      <c r="G2115">
        <v>0</v>
      </c>
      <c r="H2115" t="s">
        <v>13796</v>
      </c>
      <c r="I2115" t="s">
        <v>2151</v>
      </c>
      <c r="J2115" t="s">
        <v>3456</v>
      </c>
    </row>
    <row r="2116" spans="1:10" x14ac:dyDescent="0.35">
      <c r="A2116" t="s">
        <v>0</v>
      </c>
      <c r="B2116">
        <v>5</v>
      </c>
      <c r="C2116">
        <v>253</v>
      </c>
      <c r="D2116">
        <v>100</v>
      </c>
      <c r="E2116" t="s">
        <v>1</v>
      </c>
      <c r="F2116">
        <v>0</v>
      </c>
      <c r="G2116">
        <v>0</v>
      </c>
      <c r="H2116" t="s">
        <v>13796</v>
      </c>
      <c r="I2116" t="s">
        <v>2152</v>
      </c>
      <c r="J2116" t="s">
        <v>3456</v>
      </c>
    </row>
    <row r="2117" spans="1:10" x14ac:dyDescent="0.35">
      <c r="A2117" t="s">
        <v>0</v>
      </c>
      <c r="B2117">
        <v>5</v>
      </c>
      <c r="C2117">
        <v>253</v>
      </c>
      <c r="D2117">
        <v>100</v>
      </c>
      <c r="E2117" t="s">
        <v>1</v>
      </c>
      <c r="F2117">
        <v>0</v>
      </c>
      <c r="G2117">
        <v>0</v>
      </c>
      <c r="H2117" t="s">
        <v>13796</v>
      </c>
      <c r="I2117" t="s">
        <v>2153</v>
      </c>
      <c r="J2117" t="s">
        <v>3456</v>
      </c>
    </row>
    <row r="2118" spans="1:10" x14ac:dyDescent="0.35">
      <c r="A2118" t="s">
        <v>0</v>
      </c>
      <c r="B2118">
        <v>5</v>
      </c>
      <c r="C2118">
        <v>253</v>
      </c>
      <c r="D2118">
        <v>100</v>
      </c>
      <c r="E2118" t="s">
        <v>1</v>
      </c>
      <c r="F2118">
        <v>0</v>
      </c>
      <c r="G2118">
        <v>0</v>
      </c>
      <c r="H2118" t="s">
        <v>13796</v>
      </c>
      <c r="I2118" t="s">
        <v>2154</v>
      </c>
      <c r="J2118" t="s">
        <v>3456</v>
      </c>
    </row>
    <row r="2119" spans="1:10" x14ac:dyDescent="0.35">
      <c r="A2119" t="s">
        <v>0</v>
      </c>
      <c r="B2119">
        <v>5</v>
      </c>
      <c r="C2119">
        <v>253</v>
      </c>
      <c r="D2119">
        <v>100</v>
      </c>
      <c r="E2119" t="s">
        <v>1</v>
      </c>
      <c r="F2119">
        <v>0</v>
      </c>
      <c r="G2119">
        <v>0</v>
      </c>
      <c r="H2119" t="s">
        <v>13796</v>
      </c>
      <c r="I2119" t="s">
        <v>2155</v>
      </c>
      <c r="J2119" t="s">
        <v>3456</v>
      </c>
    </row>
    <row r="2120" spans="1:10" x14ac:dyDescent="0.35">
      <c r="A2120" t="s">
        <v>0</v>
      </c>
      <c r="B2120">
        <v>5</v>
      </c>
      <c r="C2120">
        <v>253</v>
      </c>
      <c r="D2120">
        <v>100</v>
      </c>
      <c r="E2120" t="s">
        <v>1</v>
      </c>
      <c r="F2120">
        <v>0</v>
      </c>
      <c r="G2120">
        <v>0</v>
      </c>
      <c r="H2120" t="s">
        <v>13796</v>
      </c>
      <c r="I2120" t="s">
        <v>2156</v>
      </c>
      <c r="J2120" t="s">
        <v>3456</v>
      </c>
    </row>
    <row r="2121" spans="1:10" x14ac:dyDescent="0.35">
      <c r="A2121" t="s">
        <v>0</v>
      </c>
      <c r="B2121">
        <v>5</v>
      </c>
      <c r="C2121">
        <v>253</v>
      </c>
      <c r="D2121">
        <v>100</v>
      </c>
      <c r="E2121" t="s">
        <v>1</v>
      </c>
      <c r="F2121">
        <v>0</v>
      </c>
      <c r="G2121">
        <v>0</v>
      </c>
      <c r="H2121" t="s">
        <v>13796</v>
      </c>
      <c r="I2121" t="s">
        <v>2157</v>
      </c>
      <c r="J2121" t="s">
        <v>3456</v>
      </c>
    </row>
    <row r="2122" spans="1:10" x14ac:dyDescent="0.35">
      <c r="A2122" t="s">
        <v>0</v>
      </c>
      <c r="B2122">
        <v>5</v>
      </c>
      <c r="C2122">
        <v>253</v>
      </c>
      <c r="D2122">
        <v>100</v>
      </c>
      <c r="E2122" t="s">
        <v>1</v>
      </c>
      <c r="F2122">
        <v>0</v>
      </c>
      <c r="G2122">
        <v>0</v>
      </c>
      <c r="H2122" t="s">
        <v>13796</v>
      </c>
      <c r="I2122" t="s">
        <v>2158</v>
      </c>
      <c r="J2122" t="s">
        <v>3456</v>
      </c>
    </row>
    <row r="2123" spans="1:10" x14ac:dyDescent="0.35">
      <c r="A2123" t="s">
        <v>0</v>
      </c>
      <c r="B2123">
        <v>5</v>
      </c>
      <c r="C2123">
        <v>253</v>
      </c>
      <c r="D2123">
        <v>100</v>
      </c>
      <c r="E2123" t="s">
        <v>1</v>
      </c>
      <c r="F2123">
        <v>0</v>
      </c>
      <c r="G2123">
        <v>0</v>
      </c>
      <c r="H2123" t="s">
        <v>13796</v>
      </c>
      <c r="I2123" t="s">
        <v>2160</v>
      </c>
      <c r="J2123" t="s">
        <v>3456</v>
      </c>
    </row>
    <row r="2124" spans="1:10" x14ac:dyDescent="0.35">
      <c r="A2124" t="s">
        <v>0</v>
      </c>
      <c r="B2124">
        <v>5</v>
      </c>
      <c r="C2124">
        <v>253</v>
      </c>
      <c r="D2124">
        <v>100</v>
      </c>
      <c r="E2124" t="s">
        <v>1</v>
      </c>
      <c r="F2124">
        <v>0</v>
      </c>
      <c r="G2124">
        <v>0</v>
      </c>
      <c r="H2124" t="s">
        <v>13796</v>
      </c>
      <c r="I2124" t="s">
        <v>2161</v>
      </c>
      <c r="J2124" t="s">
        <v>3456</v>
      </c>
    </row>
    <row r="2125" spans="1:10" x14ac:dyDescent="0.35">
      <c r="A2125" t="s">
        <v>0</v>
      </c>
      <c r="B2125">
        <v>54</v>
      </c>
      <c r="C2125">
        <v>253</v>
      </c>
      <c r="D2125">
        <v>98.8</v>
      </c>
      <c r="E2125" t="s">
        <v>1</v>
      </c>
      <c r="F2125">
        <v>0</v>
      </c>
      <c r="G2125">
        <v>0</v>
      </c>
      <c r="H2125" t="s">
        <v>13796</v>
      </c>
      <c r="I2125" t="s">
        <v>2164</v>
      </c>
      <c r="J2125" t="s">
        <v>3507</v>
      </c>
    </row>
    <row r="2126" spans="1:10" x14ac:dyDescent="0.35">
      <c r="A2126" t="s">
        <v>0</v>
      </c>
      <c r="B2126">
        <v>54</v>
      </c>
      <c r="C2126">
        <v>253</v>
      </c>
      <c r="D2126">
        <v>98.8</v>
      </c>
      <c r="E2126" t="s">
        <v>1</v>
      </c>
      <c r="F2126">
        <v>0</v>
      </c>
      <c r="G2126">
        <v>0</v>
      </c>
      <c r="H2126" t="s">
        <v>13796</v>
      </c>
      <c r="I2126" t="s">
        <v>2162</v>
      </c>
      <c r="J2126" t="s">
        <v>3507</v>
      </c>
    </row>
    <row r="2127" spans="1:10" x14ac:dyDescent="0.35">
      <c r="A2127" t="s">
        <v>0</v>
      </c>
      <c r="B2127">
        <v>77</v>
      </c>
      <c r="C2127">
        <v>253</v>
      </c>
      <c r="D2127">
        <v>100</v>
      </c>
      <c r="E2127" t="s">
        <v>1</v>
      </c>
      <c r="F2127">
        <v>0</v>
      </c>
      <c r="G2127">
        <v>0</v>
      </c>
      <c r="H2127" t="s">
        <v>13796</v>
      </c>
      <c r="I2127" t="s">
        <v>2165</v>
      </c>
      <c r="J2127" t="s">
        <v>3535</v>
      </c>
    </row>
    <row r="2128" spans="1:10" x14ac:dyDescent="0.35">
      <c r="A2128" t="s">
        <v>0</v>
      </c>
      <c r="B2128">
        <v>54</v>
      </c>
      <c r="C2128">
        <v>253</v>
      </c>
      <c r="D2128">
        <v>98.8</v>
      </c>
      <c r="E2128" t="s">
        <v>1</v>
      </c>
      <c r="F2128">
        <v>0</v>
      </c>
      <c r="G2128">
        <v>0</v>
      </c>
      <c r="H2128" t="s">
        <v>13796</v>
      </c>
      <c r="I2128" t="s">
        <v>2163</v>
      </c>
      <c r="J2128" t="s">
        <v>3507</v>
      </c>
    </row>
    <row r="2129" spans="1:10" x14ac:dyDescent="0.35">
      <c r="A2129" t="s">
        <v>0</v>
      </c>
      <c r="B2129">
        <v>77</v>
      </c>
      <c r="C2129">
        <v>253</v>
      </c>
      <c r="D2129">
        <v>100</v>
      </c>
      <c r="E2129" t="s">
        <v>1</v>
      </c>
      <c r="F2129">
        <v>0</v>
      </c>
      <c r="G2129">
        <v>0</v>
      </c>
      <c r="H2129" t="s">
        <v>13796</v>
      </c>
      <c r="I2129" t="s">
        <v>2167</v>
      </c>
      <c r="J2129" t="s">
        <v>3535</v>
      </c>
    </row>
    <row r="2130" spans="1:10" x14ac:dyDescent="0.35">
      <c r="A2130" t="s">
        <v>0</v>
      </c>
      <c r="B2130">
        <v>77</v>
      </c>
      <c r="C2130">
        <v>253</v>
      </c>
      <c r="D2130">
        <v>100</v>
      </c>
      <c r="E2130" t="s">
        <v>1</v>
      </c>
      <c r="F2130">
        <v>0</v>
      </c>
      <c r="G2130">
        <v>0</v>
      </c>
      <c r="H2130" t="s">
        <v>13796</v>
      </c>
      <c r="I2130" t="s">
        <v>2168</v>
      </c>
      <c r="J2130" t="s">
        <v>3535</v>
      </c>
    </row>
    <row r="2131" spans="1:10" x14ac:dyDescent="0.35">
      <c r="A2131" t="s">
        <v>0</v>
      </c>
      <c r="B2131">
        <v>77</v>
      </c>
      <c r="C2131">
        <v>253</v>
      </c>
      <c r="D2131">
        <v>100</v>
      </c>
      <c r="E2131" t="s">
        <v>1</v>
      </c>
      <c r="F2131">
        <v>0</v>
      </c>
      <c r="G2131">
        <v>0</v>
      </c>
      <c r="H2131" t="s">
        <v>13796</v>
      </c>
      <c r="I2131" t="s">
        <v>2169</v>
      </c>
      <c r="J2131" t="s">
        <v>3535</v>
      </c>
    </row>
    <row r="2132" spans="1:10" x14ac:dyDescent="0.35">
      <c r="A2132" t="s">
        <v>0</v>
      </c>
      <c r="B2132">
        <v>77</v>
      </c>
      <c r="C2132">
        <v>253</v>
      </c>
      <c r="D2132">
        <v>100</v>
      </c>
      <c r="E2132" t="s">
        <v>1</v>
      </c>
      <c r="F2132">
        <v>0</v>
      </c>
      <c r="G2132">
        <v>0</v>
      </c>
      <c r="H2132" t="s">
        <v>13796</v>
      </c>
      <c r="I2132" t="s">
        <v>2170</v>
      </c>
      <c r="J2132" t="s">
        <v>3535</v>
      </c>
    </row>
    <row r="2133" spans="1:10" x14ac:dyDescent="0.35">
      <c r="A2133" t="s">
        <v>0</v>
      </c>
      <c r="B2133">
        <v>77</v>
      </c>
      <c r="C2133">
        <v>253</v>
      </c>
      <c r="D2133">
        <v>100</v>
      </c>
      <c r="E2133" t="s">
        <v>1</v>
      </c>
      <c r="F2133">
        <v>0</v>
      </c>
      <c r="G2133">
        <v>0</v>
      </c>
      <c r="H2133" t="s">
        <v>13796</v>
      </c>
      <c r="I2133" t="s">
        <v>2171</v>
      </c>
      <c r="J2133" t="s">
        <v>3535</v>
      </c>
    </row>
    <row r="2134" spans="1:10" x14ac:dyDescent="0.35">
      <c r="A2134" t="s">
        <v>0</v>
      </c>
      <c r="B2134">
        <v>77</v>
      </c>
      <c r="C2134">
        <v>253</v>
      </c>
      <c r="D2134">
        <v>100</v>
      </c>
      <c r="E2134" t="s">
        <v>1</v>
      </c>
      <c r="F2134">
        <v>0</v>
      </c>
      <c r="G2134">
        <v>0</v>
      </c>
      <c r="H2134" t="s">
        <v>13796</v>
      </c>
      <c r="I2134" t="s">
        <v>2173</v>
      </c>
      <c r="J2134" t="s">
        <v>3535</v>
      </c>
    </row>
    <row r="2135" spans="1:10" x14ac:dyDescent="0.35">
      <c r="A2135" t="s">
        <v>0</v>
      </c>
      <c r="B2135">
        <v>77</v>
      </c>
      <c r="C2135">
        <v>253</v>
      </c>
      <c r="D2135">
        <v>100</v>
      </c>
      <c r="E2135" t="s">
        <v>1</v>
      </c>
      <c r="F2135">
        <v>0</v>
      </c>
      <c r="G2135">
        <v>0</v>
      </c>
      <c r="H2135" t="s">
        <v>13796</v>
      </c>
      <c r="I2135" t="s">
        <v>2174</v>
      </c>
      <c r="J2135" t="s">
        <v>3535</v>
      </c>
    </row>
    <row r="2136" spans="1:10" x14ac:dyDescent="0.35">
      <c r="A2136" t="s">
        <v>0</v>
      </c>
      <c r="B2136">
        <v>5</v>
      </c>
      <c r="C2136">
        <v>253</v>
      </c>
      <c r="D2136">
        <v>100</v>
      </c>
      <c r="E2136" t="s">
        <v>1</v>
      </c>
      <c r="F2136">
        <v>0</v>
      </c>
      <c r="G2136">
        <v>0</v>
      </c>
      <c r="H2136" t="s">
        <v>13796</v>
      </c>
      <c r="I2136" t="s">
        <v>2159</v>
      </c>
      <c r="J2136" t="s">
        <v>3456</v>
      </c>
    </row>
    <row r="2137" spans="1:10" x14ac:dyDescent="0.35">
      <c r="A2137" t="s">
        <v>0</v>
      </c>
      <c r="B2137">
        <v>56</v>
      </c>
      <c r="C2137">
        <v>253</v>
      </c>
      <c r="D2137">
        <v>99.2</v>
      </c>
      <c r="E2137" t="s">
        <v>1</v>
      </c>
      <c r="F2137">
        <v>0</v>
      </c>
      <c r="G2137">
        <v>0</v>
      </c>
      <c r="H2137" t="s">
        <v>13796</v>
      </c>
      <c r="I2137" t="s">
        <v>2175</v>
      </c>
      <c r="J2137" t="s">
        <v>3509</v>
      </c>
    </row>
    <row r="2138" spans="1:10" x14ac:dyDescent="0.35">
      <c r="A2138" t="s">
        <v>0</v>
      </c>
      <c r="B2138">
        <v>56</v>
      </c>
      <c r="C2138">
        <v>253</v>
      </c>
      <c r="D2138">
        <v>99.2</v>
      </c>
      <c r="E2138" t="s">
        <v>1</v>
      </c>
      <c r="F2138">
        <v>0</v>
      </c>
      <c r="G2138">
        <v>0</v>
      </c>
      <c r="H2138" t="s">
        <v>13796</v>
      </c>
      <c r="I2138" t="s">
        <v>2176</v>
      </c>
      <c r="J2138" t="s">
        <v>3509</v>
      </c>
    </row>
    <row r="2139" spans="1:10" x14ac:dyDescent="0.35">
      <c r="A2139" t="s">
        <v>0</v>
      </c>
      <c r="B2139">
        <v>63</v>
      </c>
      <c r="C2139">
        <v>253</v>
      </c>
      <c r="D2139">
        <v>98.8</v>
      </c>
      <c r="E2139" t="s">
        <v>1</v>
      </c>
      <c r="F2139">
        <v>0</v>
      </c>
      <c r="G2139">
        <v>0</v>
      </c>
      <c r="H2139" t="s">
        <v>13796</v>
      </c>
      <c r="I2139" t="s">
        <v>2178</v>
      </c>
      <c r="J2139" t="s">
        <v>3516</v>
      </c>
    </row>
    <row r="2140" spans="1:10" x14ac:dyDescent="0.35">
      <c r="A2140" t="s">
        <v>0</v>
      </c>
      <c r="B2140">
        <v>63</v>
      </c>
      <c r="C2140">
        <v>253</v>
      </c>
      <c r="D2140">
        <v>98.8</v>
      </c>
      <c r="E2140" t="s">
        <v>1</v>
      </c>
      <c r="F2140">
        <v>0</v>
      </c>
      <c r="G2140">
        <v>0</v>
      </c>
      <c r="H2140" t="s">
        <v>13796</v>
      </c>
      <c r="I2140" t="s">
        <v>2179</v>
      </c>
      <c r="J2140" t="s">
        <v>3516</v>
      </c>
    </row>
    <row r="2141" spans="1:10" x14ac:dyDescent="0.35">
      <c r="A2141" t="s">
        <v>0</v>
      </c>
      <c r="B2141">
        <v>63</v>
      </c>
      <c r="C2141">
        <v>253</v>
      </c>
      <c r="D2141">
        <v>98.8</v>
      </c>
      <c r="E2141" t="s">
        <v>1</v>
      </c>
      <c r="F2141">
        <v>0</v>
      </c>
      <c r="G2141">
        <v>0</v>
      </c>
      <c r="H2141" t="s">
        <v>13796</v>
      </c>
      <c r="I2141" t="s">
        <v>2180</v>
      </c>
      <c r="J2141" t="s">
        <v>3516</v>
      </c>
    </row>
    <row r="2142" spans="1:10" x14ac:dyDescent="0.35">
      <c r="A2142" t="s">
        <v>0</v>
      </c>
      <c r="B2142">
        <v>63</v>
      </c>
      <c r="C2142">
        <v>253</v>
      </c>
      <c r="D2142">
        <v>98.8</v>
      </c>
      <c r="E2142" t="s">
        <v>1</v>
      </c>
      <c r="F2142">
        <v>0</v>
      </c>
      <c r="G2142">
        <v>0</v>
      </c>
      <c r="H2142" t="s">
        <v>13796</v>
      </c>
      <c r="I2142" t="s">
        <v>2182</v>
      </c>
      <c r="J2142" t="s">
        <v>3516</v>
      </c>
    </row>
    <row r="2143" spans="1:10" x14ac:dyDescent="0.35">
      <c r="A2143" t="s">
        <v>0</v>
      </c>
      <c r="B2143">
        <v>63</v>
      </c>
      <c r="C2143">
        <v>253</v>
      </c>
      <c r="D2143">
        <v>98.8</v>
      </c>
      <c r="E2143" t="s">
        <v>1</v>
      </c>
      <c r="F2143">
        <v>0</v>
      </c>
      <c r="G2143">
        <v>0</v>
      </c>
      <c r="H2143" t="s">
        <v>13796</v>
      </c>
      <c r="I2143" t="s">
        <v>2183</v>
      </c>
      <c r="J2143" t="s">
        <v>3516</v>
      </c>
    </row>
    <row r="2144" spans="1:10" x14ac:dyDescent="0.35">
      <c r="A2144" t="s">
        <v>0</v>
      </c>
      <c r="B2144">
        <v>63</v>
      </c>
      <c r="C2144">
        <v>253</v>
      </c>
      <c r="D2144">
        <v>98.8</v>
      </c>
      <c r="E2144" t="s">
        <v>1</v>
      </c>
      <c r="F2144">
        <v>0</v>
      </c>
      <c r="G2144">
        <v>0</v>
      </c>
      <c r="H2144" t="s">
        <v>13796</v>
      </c>
      <c r="I2144" t="s">
        <v>2184</v>
      </c>
      <c r="J2144" t="s">
        <v>3516</v>
      </c>
    </row>
    <row r="2145" spans="1:10" x14ac:dyDescent="0.35">
      <c r="A2145" t="s">
        <v>0</v>
      </c>
      <c r="B2145">
        <v>63</v>
      </c>
      <c r="C2145">
        <v>253</v>
      </c>
      <c r="D2145">
        <v>98.8</v>
      </c>
      <c r="E2145" t="s">
        <v>1</v>
      </c>
      <c r="F2145">
        <v>0</v>
      </c>
      <c r="G2145">
        <v>0</v>
      </c>
      <c r="H2145" t="s">
        <v>13796</v>
      </c>
      <c r="I2145" t="s">
        <v>2185</v>
      </c>
      <c r="J2145" t="s">
        <v>3516</v>
      </c>
    </row>
    <row r="2146" spans="1:10" x14ac:dyDescent="0.35">
      <c r="A2146" t="s">
        <v>0</v>
      </c>
      <c r="B2146">
        <v>68</v>
      </c>
      <c r="C2146">
        <v>253</v>
      </c>
      <c r="D2146">
        <v>100</v>
      </c>
      <c r="E2146" t="s">
        <v>1</v>
      </c>
      <c r="F2146">
        <v>0</v>
      </c>
      <c r="G2146">
        <v>0</v>
      </c>
      <c r="H2146" t="s">
        <v>13796</v>
      </c>
      <c r="I2146" t="s">
        <v>2186</v>
      </c>
      <c r="J2146" t="s">
        <v>3524</v>
      </c>
    </row>
    <row r="2147" spans="1:10" x14ac:dyDescent="0.35">
      <c r="A2147" t="s">
        <v>0</v>
      </c>
      <c r="B2147">
        <v>68</v>
      </c>
      <c r="C2147">
        <v>253</v>
      </c>
      <c r="D2147">
        <v>100</v>
      </c>
      <c r="E2147" t="s">
        <v>1</v>
      </c>
      <c r="F2147">
        <v>0</v>
      </c>
      <c r="G2147">
        <v>0</v>
      </c>
      <c r="H2147" t="s">
        <v>13796</v>
      </c>
      <c r="I2147" t="s">
        <v>2187</v>
      </c>
      <c r="J2147" t="s">
        <v>3524</v>
      </c>
    </row>
    <row r="2148" spans="1:10" x14ac:dyDescent="0.35">
      <c r="A2148" t="s">
        <v>0</v>
      </c>
      <c r="B2148">
        <v>81</v>
      </c>
      <c r="C2148">
        <v>253</v>
      </c>
      <c r="D2148">
        <v>98.8</v>
      </c>
      <c r="E2148" t="s">
        <v>1</v>
      </c>
      <c r="F2148">
        <v>0</v>
      </c>
      <c r="G2148">
        <v>0</v>
      </c>
      <c r="H2148" t="s">
        <v>13796</v>
      </c>
      <c r="I2148" t="s">
        <v>2177</v>
      </c>
      <c r="J2148" t="s">
        <v>3537</v>
      </c>
    </row>
    <row r="2149" spans="1:10" x14ac:dyDescent="0.35">
      <c r="A2149" t="s">
        <v>0</v>
      </c>
      <c r="B2149">
        <v>68</v>
      </c>
      <c r="C2149">
        <v>253</v>
      </c>
      <c r="D2149">
        <v>100</v>
      </c>
      <c r="E2149" t="s">
        <v>1</v>
      </c>
      <c r="F2149">
        <v>0</v>
      </c>
      <c r="G2149">
        <v>0</v>
      </c>
      <c r="H2149" t="s">
        <v>13796</v>
      </c>
      <c r="I2149" t="s">
        <v>2188</v>
      </c>
      <c r="J2149" t="s">
        <v>3524</v>
      </c>
    </row>
    <row r="2150" spans="1:10" x14ac:dyDescent="0.35">
      <c r="A2150" t="s">
        <v>0</v>
      </c>
      <c r="B2150">
        <v>68</v>
      </c>
      <c r="C2150">
        <v>253</v>
      </c>
      <c r="D2150">
        <v>100</v>
      </c>
      <c r="E2150" t="s">
        <v>1</v>
      </c>
      <c r="F2150">
        <v>0</v>
      </c>
      <c r="G2150">
        <v>0</v>
      </c>
      <c r="H2150" t="s">
        <v>13796</v>
      </c>
      <c r="I2150" t="s">
        <v>2189</v>
      </c>
      <c r="J2150" t="s">
        <v>3524</v>
      </c>
    </row>
    <row r="2151" spans="1:10" x14ac:dyDescent="0.35">
      <c r="A2151" t="s">
        <v>0</v>
      </c>
      <c r="B2151">
        <v>68</v>
      </c>
      <c r="C2151">
        <v>253</v>
      </c>
      <c r="D2151">
        <v>100</v>
      </c>
      <c r="E2151" t="s">
        <v>1</v>
      </c>
      <c r="F2151">
        <v>0</v>
      </c>
      <c r="G2151">
        <v>0</v>
      </c>
      <c r="H2151" t="s">
        <v>13796</v>
      </c>
      <c r="I2151" t="s">
        <v>2190</v>
      </c>
      <c r="J2151" t="s">
        <v>3524</v>
      </c>
    </row>
    <row r="2152" spans="1:10" x14ac:dyDescent="0.35">
      <c r="A2152" t="s">
        <v>0</v>
      </c>
      <c r="B2152">
        <v>68</v>
      </c>
      <c r="C2152">
        <v>253</v>
      </c>
      <c r="D2152">
        <v>100</v>
      </c>
      <c r="E2152" t="s">
        <v>1</v>
      </c>
      <c r="F2152">
        <v>0</v>
      </c>
      <c r="G2152">
        <v>0</v>
      </c>
      <c r="H2152" t="s">
        <v>13796</v>
      </c>
      <c r="I2152" t="s">
        <v>2191</v>
      </c>
      <c r="J2152" t="s">
        <v>3524</v>
      </c>
    </row>
    <row r="2153" spans="1:10" x14ac:dyDescent="0.35">
      <c r="A2153" t="s">
        <v>0</v>
      </c>
      <c r="B2153">
        <v>68</v>
      </c>
      <c r="C2153">
        <v>253</v>
      </c>
      <c r="D2153">
        <v>100</v>
      </c>
      <c r="E2153" t="s">
        <v>1</v>
      </c>
      <c r="F2153">
        <v>0</v>
      </c>
      <c r="G2153">
        <v>0</v>
      </c>
      <c r="H2153" t="s">
        <v>13796</v>
      </c>
      <c r="I2153" t="s">
        <v>2192</v>
      </c>
      <c r="J2153" t="s">
        <v>3524</v>
      </c>
    </row>
    <row r="2154" spans="1:10" x14ac:dyDescent="0.35">
      <c r="A2154" t="s">
        <v>0</v>
      </c>
      <c r="B2154">
        <v>68</v>
      </c>
      <c r="C2154">
        <v>253</v>
      </c>
      <c r="D2154">
        <v>100</v>
      </c>
      <c r="E2154" t="s">
        <v>1</v>
      </c>
      <c r="F2154">
        <v>0</v>
      </c>
      <c r="G2154">
        <v>0</v>
      </c>
      <c r="H2154" t="s">
        <v>13796</v>
      </c>
      <c r="I2154" t="s">
        <v>2194</v>
      </c>
      <c r="J2154" t="s">
        <v>3524</v>
      </c>
    </row>
    <row r="2155" spans="1:10" x14ac:dyDescent="0.35">
      <c r="A2155" t="s">
        <v>0</v>
      </c>
      <c r="B2155">
        <v>68</v>
      </c>
      <c r="C2155">
        <v>253</v>
      </c>
      <c r="D2155">
        <v>100</v>
      </c>
      <c r="E2155" t="s">
        <v>1</v>
      </c>
      <c r="F2155">
        <v>0</v>
      </c>
      <c r="G2155">
        <v>0</v>
      </c>
      <c r="H2155" t="s">
        <v>13796</v>
      </c>
      <c r="I2155" t="s">
        <v>2193</v>
      </c>
      <c r="J2155" t="s">
        <v>3524</v>
      </c>
    </row>
    <row r="2156" spans="1:10" x14ac:dyDescent="0.35">
      <c r="A2156" t="s">
        <v>0</v>
      </c>
      <c r="B2156">
        <v>68</v>
      </c>
      <c r="C2156">
        <v>253</v>
      </c>
      <c r="D2156">
        <v>100</v>
      </c>
      <c r="E2156" t="s">
        <v>1</v>
      </c>
      <c r="F2156">
        <v>0</v>
      </c>
      <c r="G2156">
        <v>0</v>
      </c>
      <c r="H2156" t="s">
        <v>13796</v>
      </c>
      <c r="I2156" t="s">
        <v>2197</v>
      </c>
      <c r="J2156" t="s">
        <v>3524</v>
      </c>
    </row>
    <row r="2157" spans="1:10" x14ac:dyDescent="0.35">
      <c r="A2157" t="s">
        <v>0</v>
      </c>
      <c r="B2157">
        <v>68</v>
      </c>
      <c r="C2157">
        <v>253</v>
      </c>
      <c r="D2157">
        <v>100</v>
      </c>
      <c r="E2157" t="s">
        <v>1</v>
      </c>
      <c r="F2157">
        <v>0</v>
      </c>
      <c r="G2157">
        <v>0</v>
      </c>
      <c r="H2157" t="s">
        <v>13796</v>
      </c>
      <c r="I2157" t="s">
        <v>2198</v>
      </c>
      <c r="J2157" t="s">
        <v>3524</v>
      </c>
    </row>
    <row r="2158" spans="1:10" x14ac:dyDescent="0.35">
      <c r="A2158" t="s">
        <v>0</v>
      </c>
      <c r="B2158">
        <v>68</v>
      </c>
      <c r="C2158">
        <v>253</v>
      </c>
      <c r="D2158">
        <v>100</v>
      </c>
      <c r="E2158" t="s">
        <v>1</v>
      </c>
      <c r="F2158">
        <v>0</v>
      </c>
      <c r="G2158">
        <v>0</v>
      </c>
      <c r="H2158" t="s">
        <v>13796</v>
      </c>
      <c r="I2158" t="s">
        <v>2195</v>
      </c>
      <c r="J2158" t="s">
        <v>3524</v>
      </c>
    </row>
    <row r="2159" spans="1:10" x14ac:dyDescent="0.35">
      <c r="A2159" t="s">
        <v>0</v>
      </c>
      <c r="B2159">
        <v>68</v>
      </c>
      <c r="C2159">
        <v>253</v>
      </c>
      <c r="D2159">
        <v>100</v>
      </c>
      <c r="E2159" t="s">
        <v>1</v>
      </c>
      <c r="F2159">
        <v>0</v>
      </c>
      <c r="G2159">
        <v>0</v>
      </c>
      <c r="H2159" t="s">
        <v>13796</v>
      </c>
      <c r="I2159" t="s">
        <v>2196</v>
      </c>
      <c r="J2159" t="s">
        <v>3524</v>
      </c>
    </row>
    <row r="2160" spans="1:10" x14ac:dyDescent="0.35">
      <c r="A2160" t="s">
        <v>0</v>
      </c>
      <c r="B2160">
        <v>68</v>
      </c>
      <c r="C2160">
        <v>253</v>
      </c>
      <c r="D2160">
        <v>100</v>
      </c>
      <c r="E2160" t="s">
        <v>1</v>
      </c>
      <c r="F2160">
        <v>0</v>
      </c>
      <c r="G2160">
        <v>0</v>
      </c>
      <c r="H2160" t="s">
        <v>13796</v>
      </c>
      <c r="I2160" t="s">
        <v>2199</v>
      </c>
      <c r="J2160" t="s">
        <v>3524</v>
      </c>
    </row>
    <row r="2161" spans="1:10" x14ac:dyDescent="0.35">
      <c r="A2161" t="s">
        <v>0</v>
      </c>
      <c r="B2161">
        <v>68</v>
      </c>
      <c r="C2161">
        <v>253</v>
      </c>
      <c r="D2161">
        <v>100</v>
      </c>
      <c r="E2161" t="s">
        <v>1</v>
      </c>
      <c r="F2161">
        <v>0</v>
      </c>
      <c r="G2161">
        <v>0</v>
      </c>
      <c r="H2161" t="s">
        <v>13796</v>
      </c>
      <c r="I2161" t="s">
        <v>2200</v>
      </c>
      <c r="J2161" t="s">
        <v>3524</v>
      </c>
    </row>
    <row r="2162" spans="1:10" x14ac:dyDescent="0.35">
      <c r="A2162" t="s">
        <v>0</v>
      </c>
      <c r="B2162">
        <v>68</v>
      </c>
      <c r="C2162">
        <v>253</v>
      </c>
      <c r="D2162">
        <v>100</v>
      </c>
      <c r="E2162" t="s">
        <v>1</v>
      </c>
      <c r="F2162">
        <v>0</v>
      </c>
      <c r="G2162">
        <v>0</v>
      </c>
      <c r="H2162" t="s">
        <v>13796</v>
      </c>
      <c r="I2162" t="s">
        <v>2201</v>
      </c>
      <c r="J2162" t="s">
        <v>3524</v>
      </c>
    </row>
    <row r="2163" spans="1:10" x14ac:dyDescent="0.35">
      <c r="A2163" t="s">
        <v>0</v>
      </c>
      <c r="B2163">
        <v>68</v>
      </c>
      <c r="C2163">
        <v>253</v>
      </c>
      <c r="D2163">
        <v>100</v>
      </c>
      <c r="E2163" t="s">
        <v>1</v>
      </c>
      <c r="F2163">
        <v>0</v>
      </c>
      <c r="G2163">
        <v>0</v>
      </c>
      <c r="H2163" t="s">
        <v>13796</v>
      </c>
      <c r="I2163" t="s">
        <v>2202</v>
      </c>
      <c r="J2163" t="s">
        <v>3524</v>
      </c>
    </row>
    <row r="2164" spans="1:10" x14ac:dyDescent="0.35">
      <c r="A2164" t="s">
        <v>0</v>
      </c>
      <c r="B2164">
        <v>68</v>
      </c>
      <c r="C2164">
        <v>253</v>
      </c>
      <c r="D2164">
        <v>100</v>
      </c>
      <c r="E2164" t="s">
        <v>1</v>
      </c>
      <c r="F2164">
        <v>0</v>
      </c>
      <c r="G2164">
        <v>0</v>
      </c>
      <c r="H2164" t="s">
        <v>13796</v>
      </c>
      <c r="I2164" t="s">
        <v>2203</v>
      </c>
      <c r="J2164" t="s">
        <v>3524</v>
      </c>
    </row>
    <row r="2165" spans="1:10" x14ac:dyDescent="0.35">
      <c r="A2165" t="s">
        <v>0</v>
      </c>
      <c r="B2165">
        <v>68</v>
      </c>
      <c r="C2165">
        <v>253</v>
      </c>
      <c r="D2165">
        <v>100</v>
      </c>
      <c r="E2165" t="s">
        <v>1</v>
      </c>
      <c r="F2165">
        <v>0</v>
      </c>
      <c r="G2165">
        <v>0</v>
      </c>
      <c r="H2165" t="s">
        <v>13796</v>
      </c>
      <c r="I2165" t="s">
        <v>2204</v>
      </c>
      <c r="J2165" t="s">
        <v>3524</v>
      </c>
    </row>
    <row r="2166" spans="1:10" x14ac:dyDescent="0.35">
      <c r="A2166" t="s">
        <v>0</v>
      </c>
      <c r="B2166">
        <v>77</v>
      </c>
      <c r="C2166">
        <v>253</v>
      </c>
      <c r="D2166">
        <v>100</v>
      </c>
      <c r="E2166" t="s">
        <v>1</v>
      </c>
      <c r="F2166">
        <v>0</v>
      </c>
      <c r="G2166">
        <v>0</v>
      </c>
      <c r="H2166" t="s">
        <v>13796</v>
      </c>
      <c r="I2166" t="s">
        <v>2172</v>
      </c>
      <c r="J2166" t="s">
        <v>3535</v>
      </c>
    </row>
    <row r="2167" spans="1:10" x14ac:dyDescent="0.35">
      <c r="A2167" t="s">
        <v>0</v>
      </c>
      <c r="B2167">
        <v>68</v>
      </c>
      <c r="C2167">
        <v>253</v>
      </c>
      <c r="D2167">
        <v>100</v>
      </c>
      <c r="E2167" t="s">
        <v>1</v>
      </c>
      <c r="F2167">
        <v>0</v>
      </c>
      <c r="G2167">
        <v>0</v>
      </c>
      <c r="H2167" t="s">
        <v>13796</v>
      </c>
      <c r="I2167" t="s">
        <v>2205</v>
      </c>
      <c r="J2167" t="s">
        <v>3524</v>
      </c>
    </row>
    <row r="2168" spans="1:10" x14ac:dyDescent="0.35">
      <c r="A2168" t="s">
        <v>0</v>
      </c>
      <c r="B2168">
        <v>68</v>
      </c>
      <c r="C2168">
        <v>253</v>
      </c>
      <c r="D2168">
        <v>100</v>
      </c>
      <c r="E2168" t="s">
        <v>1</v>
      </c>
      <c r="F2168">
        <v>0</v>
      </c>
      <c r="G2168">
        <v>0</v>
      </c>
      <c r="H2168" t="s">
        <v>13796</v>
      </c>
      <c r="I2168" t="s">
        <v>2206</v>
      </c>
      <c r="J2168" t="s">
        <v>3524</v>
      </c>
    </row>
    <row r="2169" spans="1:10" x14ac:dyDescent="0.35">
      <c r="A2169" t="s">
        <v>0</v>
      </c>
      <c r="B2169">
        <v>68</v>
      </c>
      <c r="C2169">
        <v>253</v>
      </c>
      <c r="D2169">
        <v>100</v>
      </c>
      <c r="E2169" t="s">
        <v>1</v>
      </c>
      <c r="F2169">
        <v>0</v>
      </c>
      <c r="G2169">
        <v>0</v>
      </c>
      <c r="H2169" t="s">
        <v>13796</v>
      </c>
      <c r="I2169" t="s">
        <v>2209</v>
      </c>
      <c r="J2169" t="s">
        <v>3524</v>
      </c>
    </row>
    <row r="2170" spans="1:10" x14ac:dyDescent="0.35">
      <c r="A2170" t="s">
        <v>0</v>
      </c>
      <c r="B2170">
        <v>68</v>
      </c>
      <c r="C2170">
        <v>253</v>
      </c>
      <c r="D2170">
        <v>100</v>
      </c>
      <c r="E2170" t="s">
        <v>1</v>
      </c>
      <c r="F2170">
        <v>0</v>
      </c>
      <c r="G2170">
        <v>0</v>
      </c>
      <c r="H2170" t="s">
        <v>13796</v>
      </c>
      <c r="I2170" t="s">
        <v>2207</v>
      </c>
      <c r="J2170" t="s">
        <v>3524</v>
      </c>
    </row>
    <row r="2171" spans="1:10" x14ac:dyDescent="0.35">
      <c r="A2171" t="s">
        <v>0</v>
      </c>
      <c r="B2171">
        <v>68</v>
      </c>
      <c r="C2171">
        <v>253</v>
      </c>
      <c r="D2171">
        <v>100</v>
      </c>
      <c r="E2171" t="s">
        <v>1</v>
      </c>
      <c r="F2171">
        <v>0</v>
      </c>
      <c r="G2171">
        <v>0</v>
      </c>
      <c r="H2171" t="s">
        <v>13796</v>
      </c>
      <c r="I2171" t="s">
        <v>2208</v>
      </c>
      <c r="J2171" t="s">
        <v>3524</v>
      </c>
    </row>
    <row r="2172" spans="1:10" x14ac:dyDescent="0.35">
      <c r="A2172" t="s">
        <v>0</v>
      </c>
      <c r="B2172">
        <v>68</v>
      </c>
      <c r="C2172">
        <v>253</v>
      </c>
      <c r="D2172">
        <v>100</v>
      </c>
      <c r="E2172" t="s">
        <v>1</v>
      </c>
      <c r="F2172">
        <v>0</v>
      </c>
      <c r="G2172">
        <v>0</v>
      </c>
      <c r="H2172" t="s">
        <v>13796</v>
      </c>
      <c r="I2172" t="s">
        <v>2210</v>
      </c>
      <c r="J2172" t="s">
        <v>3524</v>
      </c>
    </row>
    <row r="2173" spans="1:10" x14ac:dyDescent="0.35">
      <c r="A2173" t="s">
        <v>0</v>
      </c>
      <c r="B2173">
        <v>68</v>
      </c>
      <c r="C2173">
        <v>253</v>
      </c>
      <c r="D2173">
        <v>100</v>
      </c>
      <c r="E2173" t="s">
        <v>1</v>
      </c>
      <c r="F2173">
        <v>0</v>
      </c>
      <c r="G2173">
        <v>0</v>
      </c>
      <c r="H2173" t="s">
        <v>13796</v>
      </c>
      <c r="I2173" t="s">
        <v>2211</v>
      </c>
      <c r="J2173" t="s">
        <v>3524</v>
      </c>
    </row>
    <row r="2174" spans="1:10" x14ac:dyDescent="0.35">
      <c r="A2174" t="s">
        <v>0</v>
      </c>
      <c r="B2174">
        <v>68</v>
      </c>
      <c r="C2174">
        <v>253</v>
      </c>
      <c r="D2174">
        <v>100</v>
      </c>
      <c r="E2174" t="s">
        <v>1</v>
      </c>
      <c r="F2174">
        <v>0</v>
      </c>
      <c r="G2174">
        <v>0</v>
      </c>
      <c r="H2174" t="s">
        <v>13796</v>
      </c>
      <c r="I2174" t="s">
        <v>2212</v>
      </c>
      <c r="J2174" t="s">
        <v>3524</v>
      </c>
    </row>
    <row r="2175" spans="1:10" x14ac:dyDescent="0.35">
      <c r="A2175" t="s">
        <v>0</v>
      </c>
      <c r="B2175">
        <v>68</v>
      </c>
      <c r="C2175">
        <v>253</v>
      </c>
      <c r="D2175">
        <v>100</v>
      </c>
      <c r="E2175" t="s">
        <v>1</v>
      </c>
      <c r="F2175">
        <v>0</v>
      </c>
      <c r="G2175">
        <v>0</v>
      </c>
      <c r="H2175" t="s">
        <v>13796</v>
      </c>
      <c r="I2175" t="s">
        <v>2214</v>
      </c>
      <c r="J2175" t="s">
        <v>3524</v>
      </c>
    </row>
    <row r="2176" spans="1:10" x14ac:dyDescent="0.35">
      <c r="A2176" t="s">
        <v>0</v>
      </c>
      <c r="B2176">
        <v>68</v>
      </c>
      <c r="C2176">
        <v>253</v>
      </c>
      <c r="D2176">
        <v>100</v>
      </c>
      <c r="E2176" t="s">
        <v>1</v>
      </c>
      <c r="F2176">
        <v>0</v>
      </c>
      <c r="G2176">
        <v>0</v>
      </c>
      <c r="H2176" t="s">
        <v>13796</v>
      </c>
      <c r="I2176" t="s">
        <v>2213</v>
      </c>
      <c r="J2176" t="s">
        <v>3524</v>
      </c>
    </row>
    <row r="2177" spans="1:10" x14ac:dyDescent="0.35">
      <c r="A2177" t="s">
        <v>0</v>
      </c>
      <c r="B2177">
        <v>68</v>
      </c>
      <c r="C2177">
        <v>253</v>
      </c>
      <c r="D2177">
        <v>100</v>
      </c>
      <c r="E2177" t="s">
        <v>1</v>
      </c>
      <c r="F2177">
        <v>0</v>
      </c>
      <c r="G2177">
        <v>0</v>
      </c>
      <c r="H2177" t="s">
        <v>13796</v>
      </c>
      <c r="I2177" t="s">
        <v>2218</v>
      </c>
      <c r="J2177" t="s">
        <v>3524</v>
      </c>
    </row>
    <row r="2178" spans="1:10" x14ac:dyDescent="0.35">
      <c r="A2178" t="s">
        <v>0</v>
      </c>
      <c r="B2178">
        <v>68</v>
      </c>
      <c r="C2178">
        <v>253</v>
      </c>
      <c r="D2178">
        <v>100</v>
      </c>
      <c r="E2178" t="s">
        <v>1</v>
      </c>
      <c r="F2178">
        <v>0</v>
      </c>
      <c r="G2178">
        <v>0</v>
      </c>
      <c r="H2178" t="s">
        <v>13796</v>
      </c>
      <c r="I2178" t="s">
        <v>2215</v>
      </c>
      <c r="J2178" t="s">
        <v>3524</v>
      </c>
    </row>
    <row r="2179" spans="1:10" x14ac:dyDescent="0.35">
      <c r="A2179" t="s">
        <v>0</v>
      </c>
      <c r="B2179">
        <v>68</v>
      </c>
      <c r="C2179">
        <v>253</v>
      </c>
      <c r="D2179">
        <v>100</v>
      </c>
      <c r="E2179" t="s">
        <v>1</v>
      </c>
      <c r="F2179">
        <v>0</v>
      </c>
      <c r="G2179">
        <v>0</v>
      </c>
      <c r="H2179" t="s">
        <v>13796</v>
      </c>
      <c r="I2179" t="s">
        <v>2216</v>
      </c>
      <c r="J2179" t="s">
        <v>3524</v>
      </c>
    </row>
    <row r="2180" spans="1:10" x14ac:dyDescent="0.35">
      <c r="A2180" t="s">
        <v>0</v>
      </c>
      <c r="B2180">
        <v>68</v>
      </c>
      <c r="C2180">
        <v>253</v>
      </c>
      <c r="D2180">
        <v>100</v>
      </c>
      <c r="E2180" t="s">
        <v>1</v>
      </c>
      <c r="F2180">
        <v>0</v>
      </c>
      <c r="G2180">
        <v>0</v>
      </c>
      <c r="H2180" t="s">
        <v>13796</v>
      </c>
      <c r="I2180" t="s">
        <v>2217</v>
      </c>
      <c r="J2180" t="s">
        <v>3524</v>
      </c>
    </row>
    <row r="2181" spans="1:10" x14ac:dyDescent="0.35">
      <c r="A2181" t="s">
        <v>0</v>
      </c>
      <c r="B2181">
        <v>68</v>
      </c>
      <c r="C2181">
        <v>253</v>
      </c>
      <c r="D2181">
        <v>100</v>
      </c>
      <c r="E2181" t="s">
        <v>1</v>
      </c>
      <c r="F2181">
        <v>0</v>
      </c>
      <c r="G2181">
        <v>0</v>
      </c>
      <c r="H2181" t="s">
        <v>13796</v>
      </c>
      <c r="I2181" t="s">
        <v>2229</v>
      </c>
      <c r="J2181" t="s">
        <v>3524</v>
      </c>
    </row>
    <row r="2182" spans="1:10" x14ac:dyDescent="0.35">
      <c r="A2182" t="s">
        <v>0</v>
      </c>
      <c r="B2182">
        <v>68</v>
      </c>
      <c r="C2182">
        <v>253</v>
      </c>
      <c r="D2182">
        <v>100</v>
      </c>
      <c r="E2182" t="s">
        <v>1</v>
      </c>
      <c r="F2182">
        <v>0</v>
      </c>
      <c r="G2182">
        <v>0</v>
      </c>
      <c r="H2182" t="s">
        <v>13796</v>
      </c>
      <c r="I2182" t="s">
        <v>2220</v>
      </c>
      <c r="J2182" t="s">
        <v>3524</v>
      </c>
    </row>
    <row r="2183" spans="1:10" x14ac:dyDescent="0.35">
      <c r="A2183" t="s">
        <v>0</v>
      </c>
      <c r="B2183">
        <v>68</v>
      </c>
      <c r="C2183">
        <v>253</v>
      </c>
      <c r="D2183">
        <v>100</v>
      </c>
      <c r="E2183" t="s">
        <v>1</v>
      </c>
      <c r="F2183">
        <v>0</v>
      </c>
      <c r="G2183">
        <v>0</v>
      </c>
      <c r="H2183" t="s">
        <v>13796</v>
      </c>
      <c r="I2183" t="s">
        <v>2221</v>
      </c>
      <c r="J2183" t="s">
        <v>3524</v>
      </c>
    </row>
    <row r="2184" spans="1:10" x14ac:dyDescent="0.35">
      <c r="A2184" t="s">
        <v>0</v>
      </c>
      <c r="B2184">
        <v>68</v>
      </c>
      <c r="C2184">
        <v>253</v>
      </c>
      <c r="D2184">
        <v>100</v>
      </c>
      <c r="E2184" t="s">
        <v>1</v>
      </c>
      <c r="F2184">
        <v>0</v>
      </c>
      <c r="G2184">
        <v>0</v>
      </c>
      <c r="H2184" t="s">
        <v>13796</v>
      </c>
      <c r="I2184" t="s">
        <v>2222</v>
      </c>
      <c r="J2184" t="s">
        <v>3524</v>
      </c>
    </row>
    <row r="2185" spans="1:10" x14ac:dyDescent="0.35">
      <c r="A2185" t="s">
        <v>0</v>
      </c>
      <c r="B2185">
        <v>68</v>
      </c>
      <c r="C2185">
        <v>253</v>
      </c>
      <c r="D2185">
        <v>100</v>
      </c>
      <c r="E2185" t="s">
        <v>1</v>
      </c>
      <c r="F2185">
        <v>0</v>
      </c>
      <c r="G2185">
        <v>0</v>
      </c>
      <c r="H2185" t="s">
        <v>13796</v>
      </c>
      <c r="I2185" t="s">
        <v>2224</v>
      </c>
      <c r="J2185" t="s">
        <v>3524</v>
      </c>
    </row>
    <row r="2186" spans="1:10" x14ac:dyDescent="0.35">
      <c r="A2186" t="s">
        <v>0</v>
      </c>
      <c r="B2186">
        <v>68</v>
      </c>
      <c r="C2186">
        <v>253</v>
      </c>
      <c r="D2186">
        <v>100</v>
      </c>
      <c r="E2186" t="s">
        <v>1</v>
      </c>
      <c r="F2186">
        <v>0</v>
      </c>
      <c r="G2186">
        <v>0</v>
      </c>
      <c r="H2186" t="s">
        <v>13796</v>
      </c>
      <c r="I2186" t="s">
        <v>2223</v>
      </c>
      <c r="J2186" t="s">
        <v>3524</v>
      </c>
    </row>
    <row r="2187" spans="1:10" x14ac:dyDescent="0.35">
      <c r="A2187" t="s">
        <v>0</v>
      </c>
      <c r="B2187">
        <v>68</v>
      </c>
      <c r="C2187">
        <v>253</v>
      </c>
      <c r="D2187">
        <v>100</v>
      </c>
      <c r="E2187" t="s">
        <v>1</v>
      </c>
      <c r="F2187">
        <v>0</v>
      </c>
      <c r="G2187">
        <v>0</v>
      </c>
      <c r="H2187" t="s">
        <v>13796</v>
      </c>
      <c r="I2187" t="s">
        <v>2225</v>
      </c>
      <c r="J2187" t="s">
        <v>3524</v>
      </c>
    </row>
    <row r="2188" spans="1:10" x14ac:dyDescent="0.35">
      <c r="A2188" t="s">
        <v>0</v>
      </c>
      <c r="B2188">
        <v>68</v>
      </c>
      <c r="C2188">
        <v>253</v>
      </c>
      <c r="D2188">
        <v>100</v>
      </c>
      <c r="E2188" t="s">
        <v>1</v>
      </c>
      <c r="F2188">
        <v>0</v>
      </c>
      <c r="G2188">
        <v>0</v>
      </c>
      <c r="H2188" t="s">
        <v>13796</v>
      </c>
      <c r="I2188" t="s">
        <v>2227</v>
      </c>
      <c r="J2188" t="s">
        <v>3524</v>
      </c>
    </row>
    <row r="2189" spans="1:10" x14ac:dyDescent="0.35">
      <c r="A2189" t="s">
        <v>0</v>
      </c>
      <c r="B2189">
        <v>68</v>
      </c>
      <c r="C2189">
        <v>253</v>
      </c>
      <c r="D2189">
        <v>100</v>
      </c>
      <c r="E2189" t="s">
        <v>1</v>
      </c>
      <c r="F2189">
        <v>0</v>
      </c>
      <c r="G2189">
        <v>0</v>
      </c>
      <c r="H2189" t="s">
        <v>13796</v>
      </c>
      <c r="I2189" t="s">
        <v>2228</v>
      </c>
      <c r="J2189" t="s">
        <v>3524</v>
      </c>
    </row>
    <row r="2190" spans="1:10" x14ac:dyDescent="0.35">
      <c r="A2190" t="s">
        <v>0</v>
      </c>
      <c r="B2190">
        <v>68</v>
      </c>
      <c r="C2190">
        <v>253</v>
      </c>
      <c r="D2190">
        <v>100</v>
      </c>
      <c r="E2190" t="s">
        <v>1</v>
      </c>
      <c r="F2190">
        <v>0</v>
      </c>
      <c r="G2190">
        <v>0</v>
      </c>
      <c r="H2190" t="s">
        <v>13796</v>
      </c>
      <c r="I2190" t="s">
        <v>2231</v>
      </c>
      <c r="J2190" t="s">
        <v>3524</v>
      </c>
    </row>
    <row r="2191" spans="1:10" x14ac:dyDescent="0.35">
      <c r="A2191" t="s">
        <v>0</v>
      </c>
      <c r="B2191">
        <v>68</v>
      </c>
      <c r="C2191">
        <v>253</v>
      </c>
      <c r="D2191">
        <v>100</v>
      </c>
      <c r="E2191" t="s">
        <v>1</v>
      </c>
      <c r="F2191">
        <v>0</v>
      </c>
      <c r="G2191">
        <v>0</v>
      </c>
      <c r="H2191" t="s">
        <v>13796</v>
      </c>
      <c r="I2191" t="s">
        <v>2230</v>
      </c>
      <c r="J2191" t="s">
        <v>3524</v>
      </c>
    </row>
    <row r="2192" spans="1:10" x14ac:dyDescent="0.35">
      <c r="A2192" t="s">
        <v>0</v>
      </c>
      <c r="B2192">
        <v>68</v>
      </c>
      <c r="C2192">
        <v>253</v>
      </c>
      <c r="D2192">
        <v>100</v>
      </c>
      <c r="E2192" t="s">
        <v>1</v>
      </c>
      <c r="F2192">
        <v>0</v>
      </c>
      <c r="G2192">
        <v>0</v>
      </c>
      <c r="H2192" t="s">
        <v>13796</v>
      </c>
      <c r="I2192" t="s">
        <v>2232</v>
      </c>
      <c r="J2192" t="s">
        <v>3524</v>
      </c>
    </row>
    <row r="2193" spans="1:10" x14ac:dyDescent="0.35">
      <c r="A2193" t="s">
        <v>0</v>
      </c>
      <c r="B2193">
        <v>68</v>
      </c>
      <c r="C2193">
        <v>253</v>
      </c>
      <c r="D2193">
        <v>100</v>
      </c>
      <c r="E2193" t="s">
        <v>1</v>
      </c>
      <c r="F2193">
        <v>0</v>
      </c>
      <c r="G2193">
        <v>0</v>
      </c>
      <c r="H2193" t="s">
        <v>13796</v>
      </c>
      <c r="I2193" t="s">
        <v>2235</v>
      </c>
      <c r="J2193" t="s">
        <v>3524</v>
      </c>
    </row>
    <row r="2194" spans="1:10" x14ac:dyDescent="0.35">
      <c r="A2194" t="s">
        <v>0</v>
      </c>
      <c r="B2194">
        <v>68</v>
      </c>
      <c r="C2194">
        <v>253</v>
      </c>
      <c r="D2194">
        <v>100</v>
      </c>
      <c r="E2194" t="s">
        <v>1</v>
      </c>
      <c r="F2194">
        <v>0</v>
      </c>
      <c r="G2194">
        <v>0</v>
      </c>
      <c r="H2194" t="s">
        <v>13796</v>
      </c>
      <c r="I2194" t="s">
        <v>2233</v>
      </c>
      <c r="J2194" t="s">
        <v>3524</v>
      </c>
    </row>
    <row r="2195" spans="1:10" x14ac:dyDescent="0.35">
      <c r="A2195" t="s">
        <v>0</v>
      </c>
      <c r="B2195">
        <v>68</v>
      </c>
      <c r="C2195">
        <v>253</v>
      </c>
      <c r="D2195">
        <v>100</v>
      </c>
      <c r="E2195" t="s">
        <v>1</v>
      </c>
      <c r="F2195">
        <v>0</v>
      </c>
      <c r="G2195">
        <v>0</v>
      </c>
      <c r="H2195" t="s">
        <v>13796</v>
      </c>
      <c r="I2195" t="s">
        <v>2236</v>
      </c>
      <c r="J2195" t="s">
        <v>3524</v>
      </c>
    </row>
    <row r="2196" spans="1:10" x14ac:dyDescent="0.35">
      <c r="A2196" t="s">
        <v>0</v>
      </c>
      <c r="B2196">
        <v>68</v>
      </c>
      <c r="C2196">
        <v>253</v>
      </c>
      <c r="D2196">
        <v>100</v>
      </c>
      <c r="E2196" t="s">
        <v>1</v>
      </c>
      <c r="F2196">
        <v>0</v>
      </c>
      <c r="G2196">
        <v>0</v>
      </c>
      <c r="H2196" t="s">
        <v>13796</v>
      </c>
      <c r="I2196" t="s">
        <v>2237</v>
      </c>
      <c r="J2196" t="s">
        <v>3524</v>
      </c>
    </row>
    <row r="2197" spans="1:10" x14ac:dyDescent="0.35">
      <c r="A2197" t="s">
        <v>0</v>
      </c>
      <c r="B2197">
        <v>68</v>
      </c>
      <c r="C2197">
        <v>253</v>
      </c>
      <c r="D2197">
        <v>100</v>
      </c>
      <c r="E2197" t="s">
        <v>1</v>
      </c>
      <c r="F2197">
        <v>0</v>
      </c>
      <c r="G2197">
        <v>0</v>
      </c>
      <c r="H2197" t="s">
        <v>13796</v>
      </c>
      <c r="I2197" t="s">
        <v>2241</v>
      </c>
      <c r="J2197" t="s">
        <v>3524</v>
      </c>
    </row>
    <row r="2198" spans="1:10" x14ac:dyDescent="0.35">
      <c r="A2198" t="s">
        <v>0</v>
      </c>
      <c r="B2198">
        <v>68</v>
      </c>
      <c r="C2198">
        <v>253</v>
      </c>
      <c r="D2198">
        <v>100</v>
      </c>
      <c r="E2198" t="s">
        <v>1</v>
      </c>
      <c r="F2198">
        <v>0</v>
      </c>
      <c r="G2198">
        <v>0</v>
      </c>
      <c r="H2198" t="s">
        <v>13796</v>
      </c>
      <c r="I2198" t="s">
        <v>2240</v>
      </c>
      <c r="J2198" t="s">
        <v>3524</v>
      </c>
    </row>
    <row r="2199" spans="1:10" x14ac:dyDescent="0.35">
      <c r="A2199" t="s">
        <v>0</v>
      </c>
      <c r="B2199">
        <v>68</v>
      </c>
      <c r="C2199">
        <v>253</v>
      </c>
      <c r="D2199">
        <v>100</v>
      </c>
      <c r="E2199" t="s">
        <v>1</v>
      </c>
      <c r="F2199">
        <v>0</v>
      </c>
      <c r="G2199">
        <v>0</v>
      </c>
      <c r="H2199" t="s">
        <v>13796</v>
      </c>
      <c r="I2199" t="s">
        <v>2238</v>
      </c>
      <c r="J2199" t="s">
        <v>3524</v>
      </c>
    </row>
    <row r="2200" spans="1:10" x14ac:dyDescent="0.35">
      <c r="A2200" t="s">
        <v>0</v>
      </c>
      <c r="B2200">
        <v>68</v>
      </c>
      <c r="C2200">
        <v>253</v>
      </c>
      <c r="D2200">
        <v>100</v>
      </c>
      <c r="E2200" t="s">
        <v>1</v>
      </c>
      <c r="F2200">
        <v>0</v>
      </c>
      <c r="G2200">
        <v>0</v>
      </c>
      <c r="H2200" t="s">
        <v>13796</v>
      </c>
      <c r="I2200" t="s">
        <v>2243</v>
      </c>
      <c r="J2200" t="s">
        <v>3524</v>
      </c>
    </row>
    <row r="2201" spans="1:10" x14ac:dyDescent="0.35">
      <c r="A2201" t="s">
        <v>0</v>
      </c>
      <c r="B2201">
        <v>68</v>
      </c>
      <c r="C2201">
        <v>253</v>
      </c>
      <c r="D2201">
        <v>100</v>
      </c>
      <c r="E2201" t="s">
        <v>1</v>
      </c>
      <c r="F2201">
        <v>0</v>
      </c>
      <c r="G2201">
        <v>0</v>
      </c>
      <c r="H2201" t="s">
        <v>13796</v>
      </c>
      <c r="I2201" t="s">
        <v>2242</v>
      </c>
      <c r="J2201" t="s">
        <v>3524</v>
      </c>
    </row>
    <row r="2202" spans="1:10" x14ac:dyDescent="0.35">
      <c r="A2202" t="s">
        <v>0</v>
      </c>
      <c r="B2202">
        <v>68</v>
      </c>
      <c r="C2202">
        <v>253</v>
      </c>
      <c r="D2202">
        <v>100</v>
      </c>
      <c r="E2202" t="s">
        <v>1</v>
      </c>
      <c r="F2202">
        <v>0</v>
      </c>
      <c r="G2202">
        <v>0</v>
      </c>
      <c r="H2202" t="s">
        <v>13796</v>
      </c>
      <c r="I2202" t="s">
        <v>2244</v>
      </c>
      <c r="J2202" t="s">
        <v>3524</v>
      </c>
    </row>
    <row r="2203" spans="1:10" x14ac:dyDescent="0.35">
      <c r="A2203" t="s">
        <v>0</v>
      </c>
      <c r="B2203">
        <v>68</v>
      </c>
      <c r="C2203">
        <v>253</v>
      </c>
      <c r="D2203">
        <v>100</v>
      </c>
      <c r="E2203" t="s">
        <v>1</v>
      </c>
      <c r="F2203">
        <v>0</v>
      </c>
      <c r="G2203">
        <v>0</v>
      </c>
      <c r="H2203" t="s">
        <v>13796</v>
      </c>
      <c r="I2203" t="s">
        <v>2247</v>
      </c>
      <c r="J2203" t="s">
        <v>3524</v>
      </c>
    </row>
    <row r="2204" spans="1:10" x14ac:dyDescent="0.35">
      <c r="A2204" t="s">
        <v>0</v>
      </c>
      <c r="B2204">
        <v>68</v>
      </c>
      <c r="C2204">
        <v>253</v>
      </c>
      <c r="D2204">
        <v>100</v>
      </c>
      <c r="E2204" t="s">
        <v>1</v>
      </c>
      <c r="F2204">
        <v>0</v>
      </c>
      <c r="G2204">
        <v>0</v>
      </c>
      <c r="H2204" t="s">
        <v>13796</v>
      </c>
      <c r="I2204" t="s">
        <v>2245</v>
      </c>
      <c r="J2204" t="s">
        <v>3524</v>
      </c>
    </row>
    <row r="2205" spans="1:10" x14ac:dyDescent="0.35">
      <c r="A2205" t="s">
        <v>0</v>
      </c>
      <c r="B2205">
        <v>68</v>
      </c>
      <c r="C2205">
        <v>253</v>
      </c>
      <c r="D2205">
        <v>100</v>
      </c>
      <c r="E2205" t="s">
        <v>1</v>
      </c>
      <c r="F2205">
        <v>0</v>
      </c>
      <c r="G2205">
        <v>0</v>
      </c>
      <c r="H2205" t="s">
        <v>13796</v>
      </c>
      <c r="I2205" t="s">
        <v>2246</v>
      </c>
      <c r="J2205" t="s">
        <v>3524</v>
      </c>
    </row>
    <row r="2206" spans="1:10" x14ac:dyDescent="0.35">
      <c r="A2206" t="s">
        <v>0</v>
      </c>
      <c r="B2206">
        <v>68</v>
      </c>
      <c r="C2206">
        <v>253</v>
      </c>
      <c r="D2206">
        <v>100</v>
      </c>
      <c r="E2206" t="s">
        <v>1</v>
      </c>
      <c r="F2206">
        <v>0</v>
      </c>
      <c r="G2206">
        <v>0</v>
      </c>
      <c r="H2206" t="s">
        <v>13796</v>
      </c>
      <c r="I2206" t="s">
        <v>2248</v>
      </c>
      <c r="J2206" t="s">
        <v>3524</v>
      </c>
    </row>
    <row r="2207" spans="1:10" x14ac:dyDescent="0.35">
      <c r="A2207" t="s">
        <v>0</v>
      </c>
      <c r="B2207">
        <v>68</v>
      </c>
      <c r="C2207">
        <v>253</v>
      </c>
      <c r="D2207">
        <v>100</v>
      </c>
      <c r="E2207" t="s">
        <v>1</v>
      </c>
      <c r="F2207">
        <v>0</v>
      </c>
      <c r="G2207">
        <v>0</v>
      </c>
      <c r="H2207" t="s">
        <v>13796</v>
      </c>
      <c r="I2207" t="s">
        <v>2249</v>
      </c>
      <c r="J2207" t="s">
        <v>3524</v>
      </c>
    </row>
    <row r="2208" spans="1:10" x14ac:dyDescent="0.35">
      <c r="A2208" t="s">
        <v>0</v>
      </c>
      <c r="B2208">
        <v>68</v>
      </c>
      <c r="C2208">
        <v>253</v>
      </c>
      <c r="D2208">
        <v>100</v>
      </c>
      <c r="E2208" t="s">
        <v>1</v>
      </c>
      <c r="F2208">
        <v>0</v>
      </c>
      <c r="G2208">
        <v>0</v>
      </c>
      <c r="H2208" t="s">
        <v>13796</v>
      </c>
      <c r="I2208" t="s">
        <v>2250</v>
      </c>
      <c r="J2208" t="s">
        <v>3524</v>
      </c>
    </row>
    <row r="2209" spans="1:10" x14ac:dyDescent="0.35">
      <c r="A2209" t="s">
        <v>0</v>
      </c>
      <c r="B2209">
        <v>68</v>
      </c>
      <c r="C2209">
        <v>253</v>
      </c>
      <c r="D2209">
        <v>100</v>
      </c>
      <c r="E2209" t="s">
        <v>1</v>
      </c>
      <c r="F2209">
        <v>0</v>
      </c>
      <c r="G2209">
        <v>0</v>
      </c>
      <c r="H2209" t="s">
        <v>13796</v>
      </c>
      <c r="I2209" t="s">
        <v>2252</v>
      </c>
      <c r="J2209" t="s">
        <v>3524</v>
      </c>
    </row>
    <row r="2210" spans="1:10" x14ac:dyDescent="0.35">
      <c r="A2210" t="s">
        <v>0</v>
      </c>
      <c r="B2210">
        <v>68</v>
      </c>
      <c r="C2210">
        <v>253</v>
      </c>
      <c r="D2210">
        <v>100</v>
      </c>
      <c r="E2210" t="s">
        <v>1</v>
      </c>
      <c r="F2210">
        <v>0</v>
      </c>
      <c r="G2210">
        <v>0</v>
      </c>
      <c r="H2210" t="s">
        <v>13796</v>
      </c>
      <c r="I2210" t="s">
        <v>2251</v>
      </c>
      <c r="J2210" t="s">
        <v>3524</v>
      </c>
    </row>
    <row r="2211" spans="1:10" x14ac:dyDescent="0.35">
      <c r="A2211" t="s">
        <v>0</v>
      </c>
      <c r="B2211">
        <v>68</v>
      </c>
      <c r="C2211">
        <v>253</v>
      </c>
      <c r="D2211">
        <v>100</v>
      </c>
      <c r="E2211" t="s">
        <v>1</v>
      </c>
      <c r="F2211">
        <v>0</v>
      </c>
      <c r="G2211">
        <v>0</v>
      </c>
      <c r="H2211" t="s">
        <v>13796</v>
      </c>
      <c r="I2211" t="s">
        <v>2253</v>
      </c>
      <c r="J2211" t="s">
        <v>3524</v>
      </c>
    </row>
    <row r="2212" spans="1:10" x14ac:dyDescent="0.35">
      <c r="A2212" t="s">
        <v>0</v>
      </c>
      <c r="B2212">
        <v>68</v>
      </c>
      <c r="C2212">
        <v>253</v>
      </c>
      <c r="D2212">
        <v>100</v>
      </c>
      <c r="E2212" t="s">
        <v>1</v>
      </c>
      <c r="F2212">
        <v>0</v>
      </c>
      <c r="G2212">
        <v>0</v>
      </c>
      <c r="H2212" t="s">
        <v>13796</v>
      </c>
      <c r="I2212" t="s">
        <v>2254</v>
      </c>
      <c r="J2212" t="s">
        <v>3524</v>
      </c>
    </row>
    <row r="2213" spans="1:10" x14ac:dyDescent="0.35">
      <c r="A2213" t="s">
        <v>0</v>
      </c>
      <c r="B2213">
        <v>68</v>
      </c>
      <c r="C2213">
        <v>253</v>
      </c>
      <c r="D2213">
        <v>100</v>
      </c>
      <c r="E2213" t="s">
        <v>1</v>
      </c>
      <c r="F2213">
        <v>0</v>
      </c>
      <c r="G2213">
        <v>0</v>
      </c>
      <c r="H2213" t="s">
        <v>13796</v>
      </c>
      <c r="I2213" t="s">
        <v>2255</v>
      </c>
      <c r="J2213" t="s">
        <v>3524</v>
      </c>
    </row>
    <row r="2214" spans="1:10" x14ac:dyDescent="0.35">
      <c r="A2214" t="s">
        <v>0</v>
      </c>
      <c r="B2214">
        <v>68</v>
      </c>
      <c r="C2214">
        <v>253</v>
      </c>
      <c r="D2214">
        <v>100</v>
      </c>
      <c r="E2214" t="s">
        <v>1</v>
      </c>
      <c r="F2214">
        <v>0</v>
      </c>
      <c r="G2214">
        <v>0</v>
      </c>
      <c r="H2214" t="s">
        <v>13796</v>
      </c>
      <c r="I2214" t="s">
        <v>2256</v>
      </c>
      <c r="J2214" t="s">
        <v>3524</v>
      </c>
    </row>
    <row r="2215" spans="1:10" x14ac:dyDescent="0.35">
      <c r="A2215" t="s">
        <v>0</v>
      </c>
      <c r="B2215">
        <v>68</v>
      </c>
      <c r="C2215">
        <v>253</v>
      </c>
      <c r="D2215">
        <v>100</v>
      </c>
      <c r="E2215" t="s">
        <v>1</v>
      </c>
      <c r="F2215">
        <v>0</v>
      </c>
      <c r="G2215">
        <v>0</v>
      </c>
      <c r="H2215" t="s">
        <v>13796</v>
      </c>
      <c r="I2215" t="s">
        <v>2257</v>
      </c>
      <c r="J2215" t="s">
        <v>3524</v>
      </c>
    </row>
    <row r="2216" spans="1:10" x14ac:dyDescent="0.35">
      <c r="A2216" t="s">
        <v>0</v>
      </c>
      <c r="B2216">
        <v>68</v>
      </c>
      <c r="C2216">
        <v>253</v>
      </c>
      <c r="D2216">
        <v>100</v>
      </c>
      <c r="E2216" t="s">
        <v>1</v>
      </c>
      <c r="F2216">
        <v>0</v>
      </c>
      <c r="G2216">
        <v>0</v>
      </c>
      <c r="H2216" t="s">
        <v>13796</v>
      </c>
      <c r="I2216" t="s">
        <v>2258</v>
      </c>
      <c r="J2216" t="s">
        <v>3524</v>
      </c>
    </row>
    <row r="2217" spans="1:10" x14ac:dyDescent="0.35">
      <c r="A2217" t="s">
        <v>0</v>
      </c>
      <c r="B2217">
        <v>68</v>
      </c>
      <c r="C2217">
        <v>253</v>
      </c>
      <c r="D2217">
        <v>100</v>
      </c>
      <c r="E2217" t="s">
        <v>1</v>
      </c>
      <c r="F2217">
        <v>0</v>
      </c>
      <c r="G2217">
        <v>0</v>
      </c>
      <c r="H2217" t="s">
        <v>13796</v>
      </c>
      <c r="I2217" t="s">
        <v>2259</v>
      </c>
      <c r="J2217" t="s">
        <v>3524</v>
      </c>
    </row>
    <row r="2218" spans="1:10" x14ac:dyDescent="0.35">
      <c r="A2218" t="s">
        <v>0</v>
      </c>
      <c r="B2218">
        <v>68</v>
      </c>
      <c r="C2218">
        <v>253</v>
      </c>
      <c r="D2218">
        <v>100</v>
      </c>
      <c r="E2218" t="s">
        <v>1</v>
      </c>
      <c r="F2218">
        <v>0</v>
      </c>
      <c r="G2218">
        <v>0</v>
      </c>
      <c r="H2218" t="s">
        <v>13796</v>
      </c>
      <c r="I2218" t="s">
        <v>2260</v>
      </c>
      <c r="J2218" t="s">
        <v>3524</v>
      </c>
    </row>
    <row r="2219" spans="1:10" x14ac:dyDescent="0.35">
      <c r="A2219" t="s">
        <v>0</v>
      </c>
      <c r="B2219">
        <v>85</v>
      </c>
      <c r="C2219">
        <v>253</v>
      </c>
      <c r="D2219">
        <v>100</v>
      </c>
      <c r="E2219" t="s">
        <v>1</v>
      </c>
      <c r="F2219">
        <v>0</v>
      </c>
      <c r="G2219">
        <v>0</v>
      </c>
      <c r="H2219" t="s">
        <v>13796</v>
      </c>
      <c r="I2219" t="s">
        <v>2261</v>
      </c>
      <c r="J2219" t="s">
        <v>3545</v>
      </c>
    </row>
    <row r="2220" spans="1:10" x14ac:dyDescent="0.35">
      <c r="A2220" t="s">
        <v>0</v>
      </c>
      <c r="B2220">
        <v>85</v>
      </c>
      <c r="C2220">
        <v>253</v>
      </c>
      <c r="D2220">
        <v>100</v>
      </c>
      <c r="E2220" t="s">
        <v>1</v>
      </c>
      <c r="F2220">
        <v>0</v>
      </c>
      <c r="G2220">
        <v>0</v>
      </c>
      <c r="H2220" t="s">
        <v>13796</v>
      </c>
      <c r="I2220" t="s">
        <v>2262</v>
      </c>
      <c r="J2220" t="s">
        <v>3545</v>
      </c>
    </row>
    <row r="2221" spans="1:10" x14ac:dyDescent="0.35">
      <c r="A2221" t="s">
        <v>0</v>
      </c>
      <c r="B2221">
        <v>85</v>
      </c>
      <c r="C2221">
        <v>253</v>
      </c>
      <c r="D2221">
        <v>100</v>
      </c>
      <c r="E2221" t="s">
        <v>1</v>
      </c>
      <c r="F2221">
        <v>0</v>
      </c>
      <c r="G2221">
        <v>0</v>
      </c>
      <c r="H2221" t="s">
        <v>13796</v>
      </c>
      <c r="I2221" t="s">
        <v>2264</v>
      </c>
      <c r="J2221" t="s">
        <v>3545</v>
      </c>
    </row>
    <row r="2222" spans="1:10" x14ac:dyDescent="0.35">
      <c r="A2222" t="s">
        <v>0</v>
      </c>
      <c r="B2222">
        <v>85</v>
      </c>
      <c r="C2222">
        <v>253</v>
      </c>
      <c r="D2222">
        <v>100</v>
      </c>
      <c r="E2222" t="s">
        <v>1</v>
      </c>
      <c r="F2222">
        <v>0</v>
      </c>
      <c r="G2222">
        <v>0</v>
      </c>
      <c r="H2222" t="s">
        <v>13796</v>
      </c>
      <c r="I2222" t="s">
        <v>2265</v>
      </c>
      <c r="J2222" t="s">
        <v>3545</v>
      </c>
    </row>
    <row r="2223" spans="1:10" x14ac:dyDescent="0.35">
      <c r="A2223" t="s">
        <v>0</v>
      </c>
      <c r="B2223">
        <v>85</v>
      </c>
      <c r="C2223">
        <v>253</v>
      </c>
      <c r="D2223">
        <v>100</v>
      </c>
      <c r="E2223" t="s">
        <v>1</v>
      </c>
      <c r="F2223">
        <v>0</v>
      </c>
      <c r="G2223">
        <v>0</v>
      </c>
      <c r="H2223" t="s">
        <v>13796</v>
      </c>
      <c r="I2223" t="s">
        <v>2266</v>
      </c>
      <c r="J2223" t="s">
        <v>3545</v>
      </c>
    </row>
    <row r="2224" spans="1:10" x14ac:dyDescent="0.35">
      <c r="A2224" t="s">
        <v>0</v>
      </c>
      <c r="B2224">
        <v>85</v>
      </c>
      <c r="C2224">
        <v>253</v>
      </c>
      <c r="D2224">
        <v>100</v>
      </c>
      <c r="E2224" t="s">
        <v>1</v>
      </c>
      <c r="F2224">
        <v>0</v>
      </c>
      <c r="G2224">
        <v>0</v>
      </c>
      <c r="H2224" t="s">
        <v>13796</v>
      </c>
      <c r="I2224" t="s">
        <v>2267</v>
      </c>
      <c r="J2224" t="s">
        <v>3545</v>
      </c>
    </row>
    <row r="2225" spans="1:10" x14ac:dyDescent="0.35">
      <c r="A2225" t="s">
        <v>0</v>
      </c>
      <c r="B2225">
        <v>85</v>
      </c>
      <c r="C2225">
        <v>253</v>
      </c>
      <c r="D2225">
        <v>100</v>
      </c>
      <c r="E2225" t="s">
        <v>1</v>
      </c>
      <c r="F2225">
        <v>0</v>
      </c>
      <c r="G2225">
        <v>0</v>
      </c>
      <c r="H2225" t="s">
        <v>13796</v>
      </c>
      <c r="I2225" t="s">
        <v>2268</v>
      </c>
      <c r="J2225" t="s">
        <v>3545</v>
      </c>
    </row>
    <row r="2226" spans="1:10" x14ac:dyDescent="0.35">
      <c r="A2226" t="s">
        <v>0</v>
      </c>
      <c r="B2226">
        <v>85</v>
      </c>
      <c r="C2226">
        <v>253</v>
      </c>
      <c r="D2226">
        <v>100</v>
      </c>
      <c r="E2226" t="s">
        <v>1</v>
      </c>
      <c r="F2226">
        <v>0</v>
      </c>
      <c r="G2226">
        <v>0</v>
      </c>
      <c r="H2226" t="s">
        <v>13796</v>
      </c>
      <c r="I2226" t="s">
        <v>2269</v>
      </c>
      <c r="J2226" t="s">
        <v>3545</v>
      </c>
    </row>
    <row r="2227" spans="1:10" x14ac:dyDescent="0.35">
      <c r="A2227" t="s">
        <v>0</v>
      </c>
      <c r="B2227">
        <v>85</v>
      </c>
      <c r="C2227">
        <v>253</v>
      </c>
      <c r="D2227">
        <v>100</v>
      </c>
      <c r="E2227" t="s">
        <v>1</v>
      </c>
      <c r="F2227">
        <v>0</v>
      </c>
      <c r="G2227">
        <v>0</v>
      </c>
      <c r="H2227" t="s">
        <v>13796</v>
      </c>
      <c r="I2227" t="s">
        <v>2276</v>
      </c>
      <c r="J2227" t="s">
        <v>3545</v>
      </c>
    </row>
    <row r="2228" spans="1:10" x14ac:dyDescent="0.35">
      <c r="A2228" t="s">
        <v>0</v>
      </c>
      <c r="B2228">
        <v>85</v>
      </c>
      <c r="C2228">
        <v>253</v>
      </c>
      <c r="D2228">
        <v>100</v>
      </c>
      <c r="E2228" t="s">
        <v>1</v>
      </c>
      <c r="F2228">
        <v>0</v>
      </c>
      <c r="G2228">
        <v>0</v>
      </c>
      <c r="H2228" t="s">
        <v>13796</v>
      </c>
      <c r="I2228" t="s">
        <v>2270</v>
      </c>
      <c r="J2228" t="s">
        <v>3545</v>
      </c>
    </row>
    <row r="2229" spans="1:10" x14ac:dyDescent="0.35">
      <c r="A2229" t="s">
        <v>0</v>
      </c>
      <c r="B2229">
        <v>85</v>
      </c>
      <c r="C2229">
        <v>253</v>
      </c>
      <c r="D2229">
        <v>100</v>
      </c>
      <c r="E2229" t="s">
        <v>1</v>
      </c>
      <c r="F2229">
        <v>0</v>
      </c>
      <c r="G2229">
        <v>0</v>
      </c>
      <c r="H2229" t="s">
        <v>13796</v>
      </c>
      <c r="I2229" t="s">
        <v>2273</v>
      </c>
      <c r="J2229" t="s">
        <v>3545</v>
      </c>
    </row>
    <row r="2230" spans="1:10" x14ac:dyDescent="0.35">
      <c r="A2230" t="s">
        <v>0</v>
      </c>
      <c r="B2230">
        <v>85</v>
      </c>
      <c r="C2230">
        <v>253</v>
      </c>
      <c r="D2230">
        <v>100</v>
      </c>
      <c r="E2230" t="s">
        <v>1</v>
      </c>
      <c r="F2230">
        <v>0</v>
      </c>
      <c r="G2230">
        <v>0</v>
      </c>
      <c r="H2230" t="s">
        <v>13796</v>
      </c>
      <c r="I2230" t="s">
        <v>2271</v>
      </c>
      <c r="J2230" t="s">
        <v>3545</v>
      </c>
    </row>
    <row r="2231" spans="1:10" x14ac:dyDescent="0.35">
      <c r="A2231" t="s">
        <v>0</v>
      </c>
      <c r="B2231">
        <v>85</v>
      </c>
      <c r="C2231">
        <v>253</v>
      </c>
      <c r="D2231">
        <v>100</v>
      </c>
      <c r="E2231" t="s">
        <v>1</v>
      </c>
      <c r="F2231">
        <v>0</v>
      </c>
      <c r="G2231">
        <v>0</v>
      </c>
      <c r="H2231" t="s">
        <v>13796</v>
      </c>
      <c r="I2231" t="s">
        <v>2272</v>
      </c>
      <c r="J2231" t="s">
        <v>3545</v>
      </c>
    </row>
    <row r="2232" spans="1:10" x14ac:dyDescent="0.35">
      <c r="A2232" t="s">
        <v>0</v>
      </c>
      <c r="B2232">
        <v>85</v>
      </c>
      <c r="C2232">
        <v>253</v>
      </c>
      <c r="D2232">
        <v>100</v>
      </c>
      <c r="E2232" t="s">
        <v>1</v>
      </c>
      <c r="F2232">
        <v>0</v>
      </c>
      <c r="G2232">
        <v>0</v>
      </c>
      <c r="H2232" t="s">
        <v>13796</v>
      </c>
      <c r="I2232" t="s">
        <v>2274</v>
      </c>
      <c r="J2232" t="s">
        <v>3545</v>
      </c>
    </row>
    <row r="2233" spans="1:10" x14ac:dyDescent="0.35">
      <c r="A2233" t="s">
        <v>0</v>
      </c>
      <c r="B2233">
        <v>85</v>
      </c>
      <c r="C2233">
        <v>253</v>
      </c>
      <c r="D2233">
        <v>100</v>
      </c>
      <c r="E2233" t="s">
        <v>1</v>
      </c>
      <c r="F2233">
        <v>0</v>
      </c>
      <c r="G2233">
        <v>0</v>
      </c>
      <c r="H2233" t="s">
        <v>13796</v>
      </c>
      <c r="I2233" t="s">
        <v>2275</v>
      </c>
      <c r="J2233" t="s">
        <v>3545</v>
      </c>
    </row>
    <row r="2234" spans="1:10" x14ac:dyDescent="0.35">
      <c r="A2234" t="s">
        <v>0</v>
      </c>
      <c r="B2234">
        <v>85</v>
      </c>
      <c r="C2234">
        <v>253</v>
      </c>
      <c r="D2234">
        <v>100</v>
      </c>
      <c r="E2234" t="s">
        <v>1</v>
      </c>
      <c r="F2234">
        <v>0</v>
      </c>
      <c r="G2234">
        <v>0</v>
      </c>
      <c r="H2234" t="s">
        <v>13796</v>
      </c>
      <c r="I2234" t="s">
        <v>2277</v>
      </c>
      <c r="J2234" t="s">
        <v>3545</v>
      </c>
    </row>
    <row r="2235" spans="1:10" x14ac:dyDescent="0.35">
      <c r="A2235" t="s">
        <v>0</v>
      </c>
      <c r="B2235">
        <v>85</v>
      </c>
      <c r="C2235">
        <v>253</v>
      </c>
      <c r="D2235">
        <v>100</v>
      </c>
      <c r="E2235" t="s">
        <v>1</v>
      </c>
      <c r="F2235">
        <v>0</v>
      </c>
      <c r="G2235">
        <v>0</v>
      </c>
      <c r="H2235" t="s">
        <v>13796</v>
      </c>
      <c r="I2235" t="s">
        <v>2278</v>
      </c>
      <c r="J2235" t="s">
        <v>3545</v>
      </c>
    </row>
    <row r="2236" spans="1:10" x14ac:dyDescent="0.35">
      <c r="A2236" t="s">
        <v>0</v>
      </c>
      <c r="B2236">
        <v>85</v>
      </c>
      <c r="C2236">
        <v>253</v>
      </c>
      <c r="D2236">
        <v>100</v>
      </c>
      <c r="E2236" t="s">
        <v>1</v>
      </c>
      <c r="F2236">
        <v>0</v>
      </c>
      <c r="G2236">
        <v>0</v>
      </c>
      <c r="H2236" t="s">
        <v>13796</v>
      </c>
      <c r="I2236" t="s">
        <v>2279</v>
      </c>
      <c r="J2236" t="s">
        <v>3545</v>
      </c>
    </row>
    <row r="2237" spans="1:10" x14ac:dyDescent="0.35">
      <c r="A2237" t="s">
        <v>0</v>
      </c>
      <c r="B2237">
        <v>85</v>
      </c>
      <c r="C2237">
        <v>253</v>
      </c>
      <c r="D2237">
        <v>100</v>
      </c>
      <c r="E2237" t="s">
        <v>1</v>
      </c>
      <c r="F2237">
        <v>0</v>
      </c>
      <c r="G2237">
        <v>0</v>
      </c>
      <c r="H2237" t="s">
        <v>13796</v>
      </c>
      <c r="I2237" t="s">
        <v>2280</v>
      </c>
      <c r="J2237" t="s">
        <v>3545</v>
      </c>
    </row>
    <row r="2238" spans="1:10" x14ac:dyDescent="0.35">
      <c r="A2238" t="s">
        <v>0</v>
      </c>
      <c r="B2238">
        <v>85</v>
      </c>
      <c r="C2238">
        <v>253</v>
      </c>
      <c r="D2238">
        <v>100</v>
      </c>
      <c r="E2238" t="s">
        <v>1</v>
      </c>
      <c r="F2238">
        <v>0</v>
      </c>
      <c r="G2238">
        <v>0</v>
      </c>
      <c r="H2238" t="s">
        <v>13796</v>
      </c>
      <c r="I2238" t="s">
        <v>2281</v>
      </c>
      <c r="J2238" t="s">
        <v>3545</v>
      </c>
    </row>
    <row r="2239" spans="1:10" x14ac:dyDescent="0.35">
      <c r="A2239" t="s">
        <v>0</v>
      </c>
      <c r="B2239">
        <v>85</v>
      </c>
      <c r="C2239">
        <v>253</v>
      </c>
      <c r="D2239">
        <v>100</v>
      </c>
      <c r="E2239" t="s">
        <v>1</v>
      </c>
      <c r="F2239">
        <v>0</v>
      </c>
      <c r="G2239">
        <v>0</v>
      </c>
      <c r="H2239" t="s">
        <v>13796</v>
      </c>
      <c r="I2239" t="s">
        <v>2282</v>
      </c>
      <c r="J2239" t="s">
        <v>3545</v>
      </c>
    </row>
    <row r="2240" spans="1:10" x14ac:dyDescent="0.35">
      <c r="A2240" t="s">
        <v>0</v>
      </c>
      <c r="B2240">
        <v>85</v>
      </c>
      <c r="C2240">
        <v>253</v>
      </c>
      <c r="D2240">
        <v>100</v>
      </c>
      <c r="E2240" t="s">
        <v>1</v>
      </c>
      <c r="F2240">
        <v>0</v>
      </c>
      <c r="G2240">
        <v>0</v>
      </c>
      <c r="H2240" t="s">
        <v>13796</v>
      </c>
      <c r="I2240" t="s">
        <v>2283</v>
      </c>
      <c r="J2240" t="s">
        <v>3545</v>
      </c>
    </row>
    <row r="2241" spans="1:10" x14ac:dyDescent="0.35">
      <c r="A2241" t="s">
        <v>0</v>
      </c>
      <c r="B2241">
        <v>85</v>
      </c>
      <c r="C2241">
        <v>253</v>
      </c>
      <c r="D2241">
        <v>100</v>
      </c>
      <c r="E2241" t="s">
        <v>1</v>
      </c>
      <c r="F2241">
        <v>0</v>
      </c>
      <c r="G2241">
        <v>0</v>
      </c>
      <c r="H2241" t="s">
        <v>13796</v>
      </c>
      <c r="I2241" t="s">
        <v>2285</v>
      </c>
      <c r="J2241" t="s">
        <v>3545</v>
      </c>
    </row>
    <row r="2242" spans="1:10" x14ac:dyDescent="0.35">
      <c r="A2242" t="s">
        <v>0</v>
      </c>
      <c r="B2242">
        <v>85</v>
      </c>
      <c r="C2242">
        <v>253</v>
      </c>
      <c r="D2242">
        <v>100</v>
      </c>
      <c r="E2242" t="s">
        <v>1</v>
      </c>
      <c r="F2242">
        <v>0</v>
      </c>
      <c r="G2242">
        <v>0</v>
      </c>
      <c r="H2242" t="s">
        <v>13796</v>
      </c>
      <c r="I2242" t="s">
        <v>2284</v>
      </c>
      <c r="J2242" t="s">
        <v>3545</v>
      </c>
    </row>
    <row r="2243" spans="1:10" x14ac:dyDescent="0.35">
      <c r="A2243" t="s">
        <v>0</v>
      </c>
      <c r="B2243">
        <v>85</v>
      </c>
      <c r="C2243">
        <v>253</v>
      </c>
      <c r="D2243">
        <v>100</v>
      </c>
      <c r="E2243" t="s">
        <v>1</v>
      </c>
      <c r="F2243">
        <v>0</v>
      </c>
      <c r="G2243">
        <v>0</v>
      </c>
      <c r="H2243" t="s">
        <v>13796</v>
      </c>
      <c r="I2243" t="s">
        <v>2286</v>
      </c>
      <c r="J2243" t="s">
        <v>3545</v>
      </c>
    </row>
    <row r="2244" spans="1:10" x14ac:dyDescent="0.35">
      <c r="A2244" t="s">
        <v>0</v>
      </c>
      <c r="B2244">
        <v>85</v>
      </c>
      <c r="C2244">
        <v>253</v>
      </c>
      <c r="D2244">
        <v>100</v>
      </c>
      <c r="E2244" t="s">
        <v>1</v>
      </c>
      <c r="F2244">
        <v>0</v>
      </c>
      <c r="G2244">
        <v>0</v>
      </c>
      <c r="H2244" t="s">
        <v>13796</v>
      </c>
      <c r="I2244" t="s">
        <v>2287</v>
      </c>
      <c r="J2244" t="s">
        <v>3545</v>
      </c>
    </row>
    <row r="2245" spans="1:10" x14ac:dyDescent="0.35">
      <c r="A2245" t="s">
        <v>0</v>
      </c>
      <c r="B2245">
        <v>85</v>
      </c>
      <c r="C2245">
        <v>253</v>
      </c>
      <c r="D2245">
        <v>100</v>
      </c>
      <c r="E2245" t="s">
        <v>1</v>
      </c>
      <c r="F2245">
        <v>0</v>
      </c>
      <c r="G2245">
        <v>0</v>
      </c>
      <c r="H2245" t="s">
        <v>13796</v>
      </c>
      <c r="I2245" t="s">
        <v>2289</v>
      </c>
      <c r="J2245" t="s">
        <v>3545</v>
      </c>
    </row>
    <row r="2246" spans="1:10" x14ac:dyDescent="0.35">
      <c r="A2246" t="s">
        <v>0</v>
      </c>
      <c r="B2246">
        <v>85</v>
      </c>
      <c r="C2246">
        <v>253</v>
      </c>
      <c r="D2246">
        <v>100</v>
      </c>
      <c r="E2246" t="s">
        <v>1</v>
      </c>
      <c r="F2246">
        <v>0</v>
      </c>
      <c r="G2246">
        <v>0</v>
      </c>
      <c r="H2246" t="s">
        <v>13796</v>
      </c>
      <c r="I2246" t="s">
        <v>2288</v>
      </c>
      <c r="J2246" t="s">
        <v>3545</v>
      </c>
    </row>
    <row r="2247" spans="1:10" x14ac:dyDescent="0.35">
      <c r="A2247" t="s">
        <v>0</v>
      </c>
      <c r="B2247">
        <v>85</v>
      </c>
      <c r="C2247">
        <v>253</v>
      </c>
      <c r="D2247">
        <v>100</v>
      </c>
      <c r="E2247" t="s">
        <v>1</v>
      </c>
      <c r="F2247">
        <v>0</v>
      </c>
      <c r="G2247">
        <v>0</v>
      </c>
      <c r="H2247" t="s">
        <v>13796</v>
      </c>
      <c r="I2247" t="s">
        <v>2292</v>
      </c>
      <c r="J2247" t="s">
        <v>3545</v>
      </c>
    </row>
    <row r="2248" spans="1:10" x14ac:dyDescent="0.35">
      <c r="A2248" t="s">
        <v>0</v>
      </c>
      <c r="B2248">
        <v>85</v>
      </c>
      <c r="C2248">
        <v>253</v>
      </c>
      <c r="D2248">
        <v>100</v>
      </c>
      <c r="E2248" t="s">
        <v>1</v>
      </c>
      <c r="F2248">
        <v>0</v>
      </c>
      <c r="G2248">
        <v>0</v>
      </c>
      <c r="H2248" t="s">
        <v>13796</v>
      </c>
      <c r="I2248" t="s">
        <v>2291</v>
      </c>
      <c r="J2248" t="s">
        <v>3545</v>
      </c>
    </row>
    <row r="2249" spans="1:10" x14ac:dyDescent="0.35">
      <c r="A2249" t="s">
        <v>0</v>
      </c>
      <c r="B2249">
        <v>85</v>
      </c>
      <c r="C2249">
        <v>253</v>
      </c>
      <c r="D2249">
        <v>100</v>
      </c>
      <c r="E2249" t="s">
        <v>1</v>
      </c>
      <c r="F2249">
        <v>0</v>
      </c>
      <c r="G2249">
        <v>0</v>
      </c>
      <c r="H2249" t="s">
        <v>13796</v>
      </c>
      <c r="I2249" t="s">
        <v>2294</v>
      </c>
      <c r="J2249" t="s">
        <v>3545</v>
      </c>
    </row>
    <row r="2250" spans="1:10" x14ac:dyDescent="0.35">
      <c r="A2250" t="s">
        <v>0</v>
      </c>
      <c r="B2250">
        <v>85</v>
      </c>
      <c r="C2250">
        <v>253</v>
      </c>
      <c r="D2250">
        <v>100</v>
      </c>
      <c r="E2250" t="s">
        <v>1</v>
      </c>
      <c r="F2250">
        <v>0</v>
      </c>
      <c r="G2250">
        <v>0</v>
      </c>
      <c r="H2250" t="s">
        <v>13796</v>
      </c>
      <c r="I2250" t="s">
        <v>2293</v>
      </c>
      <c r="J2250" t="s">
        <v>3545</v>
      </c>
    </row>
    <row r="2251" spans="1:10" x14ac:dyDescent="0.35">
      <c r="A2251" t="s">
        <v>0</v>
      </c>
      <c r="B2251">
        <v>85</v>
      </c>
      <c r="C2251">
        <v>253</v>
      </c>
      <c r="D2251">
        <v>100</v>
      </c>
      <c r="E2251" t="s">
        <v>1</v>
      </c>
      <c r="F2251">
        <v>0</v>
      </c>
      <c r="G2251">
        <v>0</v>
      </c>
      <c r="H2251" t="s">
        <v>13796</v>
      </c>
      <c r="I2251" t="s">
        <v>2296</v>
      </c>
      <c r="J2251" t="s">
        <v>3545</v>
      </c>
    </row>
    <row r="2252" spans="1:10" x14ac:dyDescent="0.35">
      <c r="A2252" t="s">
        <v>0</v>
      </c>
      <c r="B2252">
        <v>85</v>
      </c>
      <c r="C2252">
        <v>253</v>
      </c>
      <c r="D2252">
        <v>100</v>
      </c>
      <c r="E2252" t="s">
        <v>1</v>
      </c>
      <c r="F2252">
        <v>0</v>
      </c>
      <c r="G2252">
        <v>0</v>
      </c>
      <c r="H2252" t="s">
        <v>13796</v>
      </c>
      <c r="I2252" t="s">
        <v>2295</v>
      </c>
      <c r="J2252" t="s">
        <v>3545</v>
      </c>
    </row>
    <row r="2253" spans="1:10" x14ac:dyDescent="0.35">
      <c r="A2253" t="s">
        <v>0</v>
      </c>
      <c r="B2253">
        <v>85</v>
      </c>
      <c r="C2253">
        <v>253</v>
      </c>
      <c r="D2253">
        <v>100</v>
      </c>
      <c r="E2253" t="s">
        <v>1</v>
      </c>
      <c r="F2253">
        <v>0</v>
      </c>
      <c r="G2253">
        <v>0</v>
      </c>
      <c r="H2253" t="s">
        <v>13796</v>
      </c>
      <c r="I2253" t="s">
        <v>2298</v>
      </c>
      <c r="J2253" t="s">
        <v>3545</v>
      </c>
    </row>
    <row r="2254" spans="1:10" x14ac:dyDescent="0.35">
      <c r="A2254" t="s">
        <v>0</v>
      </c>
      <c r="B2254">
        <v>85</v>
      </c>
      <c r="C2254">
        <v>253</v>
      </c>
      <c r="D2254">
        <v>100</v>
      </c>
      <c r="E2254" t="s">
        <v>1</v>
      </c>
      <c r="F2254">
        <v>0</v>
      </c>
      <c r="G2254">
        <v>0</v>
      </c>
      <c r="H2254" t="s">
        <v>13796</v>
      </c>
      <c r="I2254" t="s">
        <v>2297</v>
      </c>
      <c r="J2254" t="s">
        <v>3545</v>
      </c>
    </row>
    <row r="2255" spans="1:10" x14ac:dyDescent="0.35">
      <c r="A2255" t="s">
        <v>0</v>
      </c>
      <c r="B2255">
        <v>85</v>
      </c>
      <c r="C2255">
        <v>253</v>
      </c>
      <c r="D2255">
        <v>100</v>
      </c>
      <c r="E2255" t="s">
        <v>1</v>
      </c>
      <c r="F2255">
        <v>0</v>
      </c>
      <c r="G2255">
        <v>0</v>
      </c>
      <c r="H2255" t="s">
        <v>13796</v>
      </c>
      <c r="I2255" t="s">
        <v>2301</v>
      </c>
      <c r="J2255" t="s">
        <v>3545</v>
      </c>
    </row>
    <row r="2256" spans="1:10" x14ac:dyDescent="0.35">
      <c r="A2256" t="s">
        <v>0</v>
      </c>
      <c r="B2256">
        <v>85</v>
      </c>
      <c r="C2256">
        <v>253</v>
      </c>
      <c r="D2256">
        <v>100</v>
      </c>
      <c r="E2256" t="s">
        <v>1</v>
      </c>
      <c r="F2256">
        <v>0</v>
      </c>
      <c r="G2256">
        <v>0</v>
      </c>
      <c r="H2256" t="s">
        <v>13796</v>
      </c>
      <c r="I2256" t="s">
        <v>2299</v>
      </c>
      <c r="J2256" t="s">
        <v>3545</v>
      </c>
    </row>
    <row r="2257" spans="1:10" x14ac:dyDescent="0.35">
      <c r="A2257" t="s">
        <v>0</v>
      </c>
      <c r="B2257">
        <v>85</v>
      </c>
      <c r="C2257">
        <v>253</v>
      </c>
      <c r="D2257">
        <v>100</v>
      </c>
      <c r="E2257" t="s">
        <v>1</v>
      </c>
      <c r="F2257">
        <v>0</v>
      </c>
      <c r="G2257">
        <v>0</v>
      </c>
      <c r="H2257" t="s">
        <v>13796</v>
      </c>
      <c r="I2257" t="s">
        <v>2302</v>
      </c>
      <c r="J2257" t="s">
        <v>3545</v>
      </c>
    </row>
    <row r="2258" spans="1:10" x14ac:dyDescent="0.35">
      <c r="A2258" t="s">
        <v>0</v>
      </c>
      <c r="B2258">
        <v>85</v>
      </c>
      <c r="C2258">
        <v>253</v>
      </c>
      <c r="D2258">
        <v>100</v>
      </c>
      <c r="E2258" t="s">
        <v>1</v>
      </c>
      <c r="F2258">
        <v>0</v>
      </c>
      <c r="G2258">
        <v>0</v>
      </c>
      <c r="H2258" t="s">
        <v>13796</v>
      </c>
      <c r="I2258" t="s">
        <v>2300</v>
      </c>
      <c r="J2258" t="s">
        <v>3545</v>
      </c>
    </row>
    <row r="2259" spans="1:10" x14ac:dyDescent="0.35">
      <c r="A2259" t="s">
        <v>0</v>
      </c>
      <c r="B2259">
        <v>85</v>
      </c>
      <c r="C2259">
        <v>253</v>
      </c>
      <c r="D2259">
        <v>100</v>
      </c>
      <c r="E2259" t="s">
        <v>1</v>
      </c>
      <c r="F2259">
        <v>0</v>
      </c>
      <c r="G2259">
        <v>0</v>
      </c>
      <c r="H2259" t="s">
        <v>13796</v>
      </c>
      <c r="I2259" t="s">
        <v>2306</v>
      </c>
      <c r="J2259" t="s">
        <v>3545</v>
      </c>
    </row>
    <row r="2260" spans="1:10" x14ac:dyDescent="0.35">
      <c r="A2260" t="s">
        <v>0</v>
      </c>
      <c r="B2260">
        <v>85</v>
      </c>
      <c r="C2260">
        <v>253</v>
      </c>
      <c r="D2260">
        <v>100</v>
      </c>
      <c r="E2260" t="s">
        <v>1</v>
      </c>
      <c r="F2260">
        <v>0</v>
      </c>
      <c r="G2260">
        <v>0</v>
      </c>
      <c r="H2260" t="s">
        <v>13796</v>
      </c>
      <c r="I2260" t="s">
        <v>2303</v>
      </c>
      <c r="J2260" t="s">
        <v>3545</v>
      </c>
    </row>
    <row r="2261" spans="1:10" x14ac:dyDescent="0.35">
      <c r="A2261" t="s">
        <v>0</v>
      </c>
      <c r="B2261">
        <v>85</v>
      </c>
      <c r="C2261">
        <v>253</v>
      </c>
      <c r="D2261">
        <v>100</v>
      </c>
      <c r="E2261" t="s">
        <v>1</v>
      </c>
      <c r="F2261">
        <v>0</v>
      </c>
      <c r="G2261">
        <v>0</v>
      </c>
      <c r="H2261" t="s">
        <v>13796</v>
      </c>
      <c r="I2261" t="s">
        <v>2304</v>
      </c>
      <c r="J2261" t="s">
        <v>3545</v>
      </c>
    </row>
    <row r="2262" spans="1:10" x14ac:dyDescent="0.35">
      <c r="A2262" t="s">
        <v>0</v>
      </c>
      <c r="B2262">
        <v>85</v>
      </c>
      <c r="C2262">
        <v>253</v>
      </c>
      <c r="D2262">
        <v>100</v>
      </c>
      <c r="E2262" t="s">
        <v>1</v>
      </c>
      <c r="F2262">
        <v>0</v>
      </c>
      <c r="G2262">
        <v>0</v>
      </c>
      <c r="H2262" t="s">
        <v>13796</v>
      </c>
      <c r="I2262" t="s">
        <v>2305</v>
      </c>
      <c r="J2262" t="s">
        <v>3545</v>
      </c>
    </row>
    <row r="2263" spans="1:10" x14ac:dyDescent="0.35">
      <c r="A2263" t="s">
        <v>0</v>
      </c>
      <c r="B2263">
        <v>85</v>
      </c>
      <c r="C2263">
        <v>253</v>
      </c>
      <c r="D2263">
        <v>100</v>
      </c>
      <c r="E2263" t="s">
        <v>1</v>
      </c>
      <c r="F2263">
        <v>0</v>
      </c>
      <c r="G2263">
        <v>0</v>
      </c>
      <c r="H2263" t="s">
        <v>13796</v>
      </c>
      <c r="I2263" t="s">
        <v>2308</v>
      </c>
      <c r="J2263" t="s">
        <v>3545</v>
      </c>
    </row>
    <row r="2264" spans="1:10" x14ac:dyDescent="0.35">
      <c r="A2264" t="s">
        <v>0</v>
      </c>
      <c r="B2264">
        <v>85</v>
      </c>
      <c r="C2264">
        <v>253</v>
      </c>
      <c r="D2264">
        <v>100</v>
      </c>
      <c r="E2264" t="s">
        <v>1</v>
      </c>
      <c r="F2264">
        <v>0</v>
      </c>
      <c r="G2264">
        <v>0</v>
      </c>
      <c r="H2264" t="s">
        <v>13796</v>
      </c>
      <c r="I2264" t="s">
        <v>2307</v>
      </c>
      <c r="J2264" t="s">
        <v>3545</v>
      </c>
    </row>
    <row r="2265" spans="1:10" x14ac:dyDescent="0.35">
      <c r="A2265" t="s">
        <v>0</v>
      </c>
      <c r="B2265">
        <v>85</v>
      </c>
      <c r="C2265">
        <v>253</v>
      </c>
      <c r="D2265">
        <v>100</v>
      </c>
      <c r="E2265" t="s">
        <v>1</v>
      </c>
      <c r="F2265">
        <v>0</v>
      </c>
      <c r="G2265">
        <v>0</v>
      </c>
      <c r="H2265" t="s">
        <v>13796</v>
      </c>
      <c r="I2265" t="s">
        <v>2310</v>
      </c>
      <c r="J2265" t="s">
        <v>3545</v>
      </c>
    </row>
    <row r="2266" spans="1:10" x14ac:dyDescent="0.35">
      <c r="A2266" t="s">
        <v>0</v>
      </c>
      <c r="B2266">
        <v>85</v>
      </c>
      <c r="C2266">
        <v>253</v>
      </c>
      <c r="D2266">
        <v>100</v>
      </c>
      <c r="E2266" t="s">
        <v>1</v>
      </c>
      <c r="F2266">
        <v>0</v>
      </c>
      <c r="G2266">
        <v>0</v>
      </c>
      <c r="H2266" t="s">
        <v>13796</v>
      </c>
      <c r="I2266" t="s">
        <v>2309</v>
      </c>
      <c r="J2266" t="s">
        <v>3545</v>
      </c>
    </row>
    <row r="2267" spans="1:10" x14ac:dyDescent="0.35">
      <c r="A2267" t="s">
        <v>0</v>
      </c>
      <c r="B2267">
        <v>85</v>
      </c>
      <c r="C2267">
        <v>253</v>
      </c>
      <c r="D2267">
        <v>100</v>
      </c>
      <c r="E2267" t="s">
        <v>1</v>
      </c>
      <c r="F2267">
        <v>0</v>
      </c>
      <c r="G2267">
        <v>0</v>
      </c>
      <c r="H2267" t="s">
        <v>13796</v>
      </c>
      <c r="I2267" t="s">
        <v>2312</v>
      </c>
      <c r="J2267" t="s">
        <v>3545</v>
      </c>
    </row>
    <row r="2268" spans="1:10" x14ac:dyDescent="0.35">
      <c r="A2268" t="s">
        <v>0</v>
      </c>
      <c r="B2268">
        <v>85</v>
      </c>
      <c r="C2268">
        <v>253</v>
      </c>
      <c r="D2268">
        <v>100</v>
      </c>
      <c r="E2268" t="s">
        <v>1</v>
      </c>
      <c r="F2268">
        <v>0</v>
      </c>
      <c r="G2268">
        <v>0</v>
      </c>
      <c r="H2268" t="s">
        <v>13796</v>
      </c>
      <c r="I2268" t="s">
        <v>2311</v>
      </c>
      <c r="J2268" t="s">
        <v>3545</v>
      </c>
    </row>
    <row r="2269" spans="1:10" x14ac:dyDescent="0.35">
      <c r="A2269" t="s">
        <v>0</v>
      </c>
      <c r="B2269">
        <v>85</v>
      </c>
      <c r="C2269">
        <v>253</v>
      </c>
      <c r="D2269">
        <v>100</v>
      </c>
      <c r="E2269" t="s">
        <v>1</v>
      </c>
      <c r="F2269">
        <v>0</v>
      </c>
      <c r="G2269">
        <v>0</v>
      </c>
      <c r="H2269" t="s">
        <v>13796</v>
      </c>
      <c r="I2269" t="s">
        <v>2314</v>
      </c>
      <c r="J2269" t="s">
        <v>3545</v>
      </c>
    </row>
    <row r="2270" spans="1:10" x14ac:dyDescent="0.35">
      <c r="A2270" t="s">
        <v>0</v>
      </c>
      <c r="B2270">
        <v>85</v>
      </c>
      <c r="C2270">
        <v>253</v>
      </c>
      <c r="D2270">
        <v>100</v>
      </c>
      <c r="E2270" t="s">
        <v>1</v>
      </c>
      <c r="F2270">
        <v>0</v>
      </c>
      <c r="G2270">
        <v>0</v>
      </c>
      <c r="H2270" t="s">
        <v>13796</v>
      </c>
      <c r="I2270" t="s">
        <v>2313</v>
      </c>
      <c r="J2270" t="s">
        <v>3545</v>
      </c>
    </row>
    <row r="2271" spans="1:10" x14ac:dyDescent="0.35">
      <c r="A2271" t="s">
        <v>0</v>
      </c>
      <c r="B2271">
        <v>85</v>
      </c>
      <c r="C2271">
        <v>253</v>
      </c>
      <c r="D2271">
        <v>100</v>
      </c>
      <c r="E2271" t="s">
        <v>1</v>
      </c>
      <c r="F2271">
        <v>0</v>
      </c>
      <c r="G2271">
        <v>0</v>
      </c>
      <c r="H2271" t="s">
        <v>13796</v>
      </c>
      <c r="I2271" t="s">
        <v>2315</v>
      </c>
      <c r="J2271" t="s">
        <v>3545</v>
      </c>
    </row>
    <row r="2272" spans="1:10" x14ac:dyDescent="0.35">
      <c r="A2272" t="s">
        <v>0</v>
      </c>
      <c r="B2272">
        <v>85</v>
      </c>
      <c r="C2272">
        <v>253</v>
      </c>
      <c r="D2272">
        <v>100</v>
      </c>
      <c r="E2272" t="s">
        <v>1</v>
      </c>
      <c r="F2272">
        <v>0</v>
      </c>
      <c r="G2272">
        <v>0</v>
      </c>
      <c r="H2272" t="s">
        <v>13796</v>
      </c>
      <c r="I2272" t="s">
        <v>2316</v>
      </c>
      <c r="J2272" t="s">
        <v>3545</v>
      </c>
    </row>
    <row r="2273" spans="1:10" x14ac:dyDescent="0.35">
      <c r="A2273" t="s">
        <v>0</v>
      </c>
      <c r="B2273">
        <v>85</v>
      </c>
      <c r="C2273">
        <v>253</v>
      </c>
      <c r="D2273">
        <v>100</v>
      </c>
      <c r="E2273" t="s">
        <v>1</v>
      </c>
      <c r="F2273">
        <v>0</v>
      </c>
      <c r="G2273">
        <v>0</v>
      </c>
      <c r="H2273" t="s">
        <v>13796</v>
      </c>
      <c r="I2273" t="s">
        <v>2323</v>
      </c>
      <c r="J2273" t="s">
        <v>3545</v>
      </c>
    </row>
    <row r="2274" spans="1:10" x14ac:dyDescent="0.35">
      <c r="A2274" t="s">
        <v>0</v>
      </c>
      <c r="B2274">
        <v>85</v>
      </c>
      <c r="C2274">
        <v>253</v>
      </c>
      <c r="D2274">
        <v>100</v>
      </c>
      <c r="E2274" t="s">
        <v>1</v>
      </c>
      <c r="F2274">
        <v>0</v>
      </c>
      <c r="G2274">
        <v>0</v>
      </c>
      <c r="H2274" t="s">
        <v>13796</v>
      </c>
      <c r="I2274" t="s">
        <v>2317</v>
      </c>
      <c r="J2274" t="s">
        <v>3545</v>
      </c>
    </row>
    <row r="2275" spans="1:10" x14ac:dyDescent="0.35">
      <c r="A2275" t="s">
        <v>0</v>
      </c>
      <c r="B2275">
        <v>85</v>
      </c>
      <c r="C2275">
        <v>253</v>
      </c>
      <c r="D2275">
        <v>100</v>
      </c>
      <c r="E2275" t="s">
        <v>1</v>
      </c>
      <c r="F2275">
        <v>0</v>
      </c>
      <c r="G2275">
        <v>0</v>
      </c>
      <c r="H2275" t="s">
        <v>13796</v>
      </c>
      <c r="I2275" t="s">
        <v>2318</v>
      </c>
      <c r="J2275" t="s">
        <v>3545</v>
      </c>
    </row>
    <row r="2276" spans="1:10" x14ac:dyDescent="0.35">
      <c r="A2276" t="s">
        <v>0</v>
      </c>
      <c r="B2276">
        <v>85</v>
      </c>
      <c r="C2276">
        <v>253</v>
      </c>
      <c r="D2276">
        <v>100</v>
      </c>
      <c r="E2276" t="s">
        <v>1</v>
      </c>
      <c r="F2276">
        <v>0</v>
      </c>
      <c r="G2276">
        <v>0</v>
      </c>
      <c r="H2276" t="s">
        <v>13796</v>
      </c>
      <c r="I2276" t="s">
        <v>2320</v>
      </c>
      <c r="J2276" t="s">
        <v>3545</v>
      </c>
    </row>
    <row r="2277" spans="1:10" x14ac:dyDescent="0.35">
      <c r="A2277" t="s">
        <v>0</v>
      </c>
      <c r="B2277">
        <v>85</v>
      </c>
      <c r="C2277">
        <v>253</v>
      </c>
      <c r="D2277">
        <v>100</v>
      </c>
      <c r="E2277" t="s">
        <v>1</v>
      </c>
      <c r="F2277">
        <v>0</v>
      </c>
      <c r="G2277">
        <v>0</v>
      </c>
      <c r="H2277" t="s">
        <v>13796</v>
      </c>
      <c r="I2277" t="s">
        <v>2321</v>
      </c>
      <c r="J2277" t="s">
        <v>3545</v>
      </c>
    </row>
    <row r="2278" spans="1:10" x14ac:dyDescent="0.35">
      <c r="A2278" t="s">
        <v>0</v>
      </c>
      <c r="B2278">
        <v>85</v>
      </c>
      <c r="C2278">
        <v>253</v>
      </c>
      <c r="D2278">
        <v>100</v>
      </c>
      <c r="E2278" t="s">
        <v>1</v>
      </c>
      <c r="F2278">
        <v>0</v>
      </c>
      <c r="G2278">
        <v>0</v>
      </c>
      <c r="H2278" t="s">
        <v>13796</v>
      </c>
      <c r="I2278" t="s">
        <v>2322</v>
      </c>
      <c r="J2278" t="s">
        <v>3545</v>
      </c>
    </row>
    <row r="2279" spans="1:10" x14ac:dyDescent="0.35">
      <c r="A2279" t="s">
        <v>0</v>
      </c>
      <c r="B2279">
        <v>85</v>
      </c>
      <c r="C2279">
        <v>253</v>
      </c>
      <c r="D2279">
        <v>100</v>
      </c>
      <c r="E2279" t="s">
        <v>1</v>
      </c>
      <c r="F2279">
        <v>0</v>
      </c>
      <c r="G2279">
        <v>0</v>
      </c>
      <c r="H2279" t="s">
        <v>13796</v>
      </c>
      <c r="I2279" t="s">
        <v>2326</v>
      </c>
      <c r="J2279" t="s">
        <v>3545</v>
      </c>
    </row>
    <row r="2280" spans="1:10" x14ac:dyDescent="0.35">
      <c r="A2280" t="s">
        <v>0</v>
      </c>
      <c r="B2280">
        <v>85</v>
      </c>
      <c r="C2280">
        <v>253</v>
      </c>
      <c r="D2280">
        <v>100</v>
      </c>
      <c r="E2280" t="s">
        <v>1</v>
      </c>
      <c r="F2280">
        <v>0</v>
      </c>
      <c r="G2280">
        <v>0</v>
      </c>
      <c r="H2280" t="s">
        <v>13796</v>
      </c>
      <c r="I2280" t="s">
        <v>2324</v>
      </c>
      <c r="J2280" t="s">
        <v>3545</v>
      </c>
    </row>
    <row r="2281" spans="1:10" x14ac:dyDescent="0.35">
      <c r="A2281" t="s">
        <v>0</v>
      </c>
      <c r="B2281">
        <v>85</v>
      </c>
      <c r="C2281">
        <v>253</v>
      </c>
      <c r="D2281">
        <v>100</v>
      </c>
      <c r="E2281" t="s">
        <v>1</v>
      </c>
      <c r="F2281">
        <v>0</v>
      </c>
      <c r="G2281">
        <v>0</v>
      </c>
      <c r="H2281" t="s">
        <v>13796</v>
      </c>
      <c r="I2281" t="s">
        <v>2325</v>
      </c>
      <c r="J2281" t="s">
        <v>3545</v>
      </c>
    </row>
    <row r="2282" spans="1:10" x14ac:dyDescent="0.35">
      <c r="A2282" t="s">
        <v>0</v>
      </c>
      <c r="B2282">
        <v>85</v>
      </c>
      <c r="C2282">
        <v>253</v>
      </c>
      <c r="D2282">
        <v>100</v>
      </c>
      <c r="E2282" t="s">
        <v>1</v>
      </c>
      <c r="F2282">
        <v>0</v>
      </c>
      <c r="G2282">
        <v>0</v>
      </c>
      <c r="H2282" t="s">
        <v>13796</v>
      </c>
      <c r="I2282" t="s">
        <v>2327</v>
      </c>
      <c r="J2282" t="s">
        <v>3545</v>
      </c>
    </row>
    <row r="2283" spans="1:10" x14ac:dyDescent="0.35">
      <c r="A2283" t="s">
        <v>0</v>
      </c>
      <c r="B2283">
        <v>85</v>
      </c>
      <c r="C2283">
        <v>253</v>
      </c>
      <c r="D2283">
        <v>100</v>
      </c>
      <c r="E2283" t="s">
        <v>1</v>
      </c>
      <c r="F2283">
        <v>0</v>
      </c>
      <c r="G2283">
        <v>0</v>
      </c>
      <c r="H2283" t="s">
        <v>13796</v>
      </c>
      <c r="I2283" t="s">
        <v>2328</v>
      </c>
      <c r="J2283" t="s">
        <v>3545</v>
      </c>
    </row>
    <row r="2284" spans="1:10" x14ac:dyDescent="0.35">
      <c r="A2284" t="s">
        <v>0</v>
      </c>
      <c r="B2284">
        <v>85</v>
      </c>
      <c r="C2284">
        <v>253</v>
      </c>
      <c r="D2284">
        <v>100</v>
      </c>
      <c r="E2284" t="s">
        <v>1</v>
      </c>
      <c r="F2284">
        <v>0</v>
      </c>
      <c r="G2284">
        <v>0</v>
      </c>
      <c r="H2284" t="s">
        <v>13796</v>
      </c>
      <c r="I2284" t="s">
        <v>2329</v>
      </c>
      <c r="J2284" t="s">
        <v>3545</v>
      </c>
    </row>
    <row r="2285" spans="1:10" x14ac:dyDescent="0.35">
      <c r="A2285" t="s">
        <v>0</v>
      </c>
      <c r="B2285">
        <v>85</v>
      </c>
      <c r="C2285">
        <v>253</v>
      </c>
      <c r="D2285">
        <v>100</v>
      </c>
      <c r="E2285" t="s">
        <v>1</v>
      </c>
      <c r="F2285">
        <v>0</v>
      </c>
      <c r="G2285">
        <v>0</v>
      </c>
      <c r="H2285" t="s">
        <v>13796</v>
      </c>
      <c r="I2285" t="s">
        <v>2331</v>
      </c>
      <c r="J2285" t="s">
        <v>3545</v>
      </c>
    </row>
    <row r="2286" spans="1:10" x14ac:dyDescent="0.35">
      <c r="A2286" t="s">
        <v>0</v>
      </c>
      <c r="B2286">
        <v>85</v>
      </c>
      <c r="C2286">
        <v>253</v>
      </c>
      <c r="D2286">
        <v>100</v>
      </c>
      <c r="E2286" t="s">
        <v>1</v>
      </c>
      <c r="F2286">
        <v>0</v>
      </c>
      <c r="G2286">
        <v>0</v>
      </c>
      <c r="H2286" t="s">
        <v>13796</v>
      </c>
      <c r="I2286" t="s">
        <v>2330</v>
      </c>
      <c r="J2286" t="s">
        <v>3545</v>
      </c>
    </row>
    <row r="2287" spans="1:10" x14ac:dyDescent="0.35">
      <c r="A2287" t="s">
        <v>0</v>
      </c>
      <c r="B2287">
        <v>85</v>
      </c>
      <c r="C2287">
        <v>253</v>
      </c>
      <c r="D2287">
        <v>100</v>
      </c>
      <c r="E2287" t="s">
        <v>1</v>
      </c>
      <c r="F2287">
        <v>0</v>
      </c>
      <c r="G2287">
        <v>0</v>
      </c>
      <c r="H2287" t="s">
        <v>13796</v>
      </c>
      <c r="I2287" t="s">
        <v>2332</v>
      </c>
      <c r="J2287" t="s">
        <v>3545</v>
      </c>
    </row>
    <row r="2288" spans="1:10" x14ac:dyDescent="0.35">
      <c r="A2288" t="s">
        <v>0</v>
      </c>
      <c r="B2288">
        <v>85</v>
      </c>
      <c r="C2288">
        <v>253</v>
      </c>
      <c r="D2288">
        <v>100</v>
      </c>
      <c r="E2288" t="s">
        <v>1</v>
      </c>
      <c r="F2288">
        <v>0</v>
      </c>
      <c r="G2288">
        <v>0</v>
      </c>
      <c r="H2288" t="s">
        <v>13796</v>
      </c>
      <c r="I2288" t="s">
        <v>2333</v>
      </c>
      <c r="J2288" t="s">
        <v>3545</v>
      </c>
    </row>
    <row r="2289" spans="1:10" x14ac:dyDescent="0.35">
      <c r="A2289" t="s">
        <v>0</v>
      </c>
      <c r="B2289">
        <v>85</v>
      </c>
      <c r="C2289">
        <v>253</v>
      </c>
      <c r="D2289">
        <v>100</v>
      </c>
      <c r="E2289" t="s">
        <v>1</v>
      </c>
      <c r="F2289">
        <v>0</v>
      </c>
      <c r="G2289">
        <v>0</v>
      </c>
      <c r="H2289" t="s">
        <v>13796</v>
      </c>
      <c r="I2289" t="s">
        <v>2334</v>
      </c>
      <c r="J2289" t="s">
        <v>3545</v>
      </c>
    </row>
    <row r="2290" spans="1:10" x14ac:dyDescent="0.35">
      <c r="A2290" t="s">
        <v>0</v>
      </c>
      <c r="B2290">
        <v>85</v>
      </c>
      <c r="C2290">
        <v>253</v>
      </c>
      <c r="D2290">
        <v>100</v>
      </c>
      <c r="E2290" t="s">
        <v>1</v>
      </c>
      <c r="F2290">
        <v>0</v>
      </c>
      <c r="G2290">
        <v>0</v>
      </c>
      <c r="H2290" t="s">
        <v>13796</v>
      </c>
      <c r="I2290" t="s">
        <v>2335</v>
      </c>
      <c r="J2290" t="s">
        <v>3545</v>
      </c>
    </row>
    <row r="2291" spans="1:10" x14ac:dyDescent="0.35">
      <c r="A2291" t="s">
        <v>0</v>
      </c>
      <c r="B2291">
        <v>85</v>
      </c>
      <c r="C2291">
        <v>253</v>
      </c>
      <c r="D2291">
        <v>100</v>
      </c>
      <c r="E2291" t="s">
        <v>1</v>
      </c>
      <c r="F2291">
        <v>0</v>
      </c>
      <c r="G2291">
        <v>0</v>
      </c>
      <c r="H2291" t="s">
        <v>13796</v>
      </c>
      <c r="I2291" t="s">
        <v>2336</v>
      </c>
      <c r="J2291" t="s">
        <v>3545</v>
      </c>
    </row>
    <row r="2292" spans="1:10" x14ac:dyDescent="0.35">
      <c r="A2292" t="s">
        <v>0</v>
      </c>
      <c r="B2292">
        <v>85</v>
      </c>
      <c r="C2292">
        <v>253</v>
      </c>
      <c r="D2292">
        <v>100</v>
      </c>
      <c r="E2292" t="s">
        <v>1</v>
      </c>
      <c r="F2292">
        <v>0</v>
      </c>
      <c r="G2292">
        <v>0</v>
      </c>
      <c r="H2292" t="s">
        <v>13796</v>
      </c>
      <c r="I2292" t="s">
        <v>2337</v>
      </c>
      <c r="J2292" t="s">
        <v>3545</v>
      </c>
    </row>
    <row r="2293" spans="1:10" x14ac:dyDescent="0.35">
      <c r="A2293" t="s">
        <v>0</v>
      </c>
      <c r="B2293">
        <v>85</v>
      </c>
      <c r="C2293">
        <v>253</v>
      </c>
      <c r="D2293">
        <v>100</v>
      </c>
      <c r="E2293" t="s">
        <v>1</v>
      </c>
      <c r="F2293">
        <v>0</v>
      </c>
      <c r="G2293">
        <v>0</v>
      </c>
      <c r="H2293" t="s">
        <v>13796</v>
      </c>
      <c r="I2293" t="s">
        <v>2338</v>
      </c>
      <c r="J2293" t="s">
        <v>3545</v>
      </c>
    </row>
    <row r="2294" spans="1:10" x14ac:dyDescent="0.35">
      <c r="A2294" t="s">
        <v>0</v>
      </c>
      <c r="B2294">
        <v>85</v>
      </c>
      <c r="C2294">
        <v>253</v>
      </c>
      <c r="D2294">
        <v>100</v>
      </c>
      <c r="E2294" t="s">
        <v>1</v>
      </c>
      <c r="F2294">
        <v>0</v>
      </c>
      <c r="G2294">
        <v>0</v>
      </c>
      <c r="H2294" t="s">
        <v>13796</v>
      </c>
      <c r="I2294" t="s">
        <v>2340</v>
      </c>
      <c r="J2294" t="s">
        <v>3545</v>
      </c>
    </row>
    <row r="2295" spans="1:10" x14ac:dyDescent="0.35">
      <c r="A2295" t="s">
        <v>0</v>
      </c>
      <c r="B2295">
        <v>85</v>
      </c>
      <c r="C2295">
        <v>253</v>
      </c>
      <c r="D2295">
        <v>100</v>
      </c>
      <c r="E2295" t="s">
        <v>1</v>
      </c>
      <c r="F2295">
        <v>0</v>
      </c>
      <c r="G2295">
        <v>0</v>
      </c>
      <c r="H2295" t="s">
        <v>13796</v>
      </c>
      <c r="I2295" t="s">
        <v>2341</v>
      </c>
      <c r="J2295" t="s">
        <v>3545</v>
      </c>
    </row>
    <row r="2296" spans="1:10" x14ac:dyDescent="0.35">
      <c r="A2296" t="s">
        <v>0</v>
      </c>
      <c r="B2296">
        <v>85</v>
      </c>
      <c r="C2296">
        <v>253</v>
      </c>
      <c r="D2296">
        <v>100</v>
      </c>
      <c r="E2296" t="s">
        <v>1</v>
      </c>
      <c r="F2296">
        <v>0</v>
      </c>
      <c r="G2296">
        <v>0</v>
      </c>
      <c r="H2296" t="s">
        <v>13796</v>
      </c>
      <c r="I2296" t="s">
        <v>2342</v>
      </c>
      <c r="J2296" t="s">
        <v>3545</v>
      </c>
    </row>
    <row r="2297" spans="1:10" x14ac:dyDescent="0.35">
      <c r="A2297" t="s">
        <v>0</v>
      </c>
      <c r="B2297">
        <v>85</v>
      </c>
      <c r="C2297">
        <v>253</v>
      </c>
      <c r="D2297">
        <v>100</v>
      </c>
      <c r="E2297" t="s">
        <v>1</v>
      </c>
      <c r="F2297">
        <v>0</v>
      </c>
      <c r="G2297">
        <v>0</v>
      </c>
      <c r="H2297" t="s">
        <v>13796</v>
      </c>
      <c r="I2297" t="s">
        <v>2339</v>
      </c>
      <c r="J2297" t="s">
        <v>3545</v>
      </c>
    </row>
    <row r="2298" spans="1:10" x14ac:dyDescent="0.35">
      <c r="A2298" t="s">
        <v>0</v>
      </c>
      <c r="B2298">
        <v>85</v>
      </c>
      <c r="C2298">
        <v>253</v>
      </c>
      <c r="D2298">
        <v>100</v>
      </c>
      <c r="E2298" t="s">
        <v>1</v>
      </c>
      <c r="F2298">
        <v>0</v>
      </c>
      <c r="G2298">
        <v>0</v>
      </c>
      <c r="H2298" t="s">
        <v>13796</v>
      </c>
      <c r="I2298" t="s">
        <v>2343</v>
      </c>
      <c r="J2298" t="s">
        <v>3545</v>
      </c>
    </row>
    <row r="2299" spans="1:10" x14ac:dyDescent="0.35">
      <c r="A2299" t="s">
        <v>0</v>
      </c>
      <c r="B2299">
        <v>85</v>
      </c>
      <c r="C2299">
        <v>253</v>
      </c>
      <c r="D2299">
        <v>100</v>
      </c>
      <c r="E2299" t="s">
        <v>1</v>
      </c>
      <c r="F2299">
        <v>0</v>
      </c>
      <c r="G2299">
        <v>0</v>
      </c>
      <c r="H2299" t="s">
        <v>13796</v>
      </c>
      <c r="I2299" t="s">
        <v>2346</v>
      </c>
      <c r="J2299" t="s">
        <v>3545</v>
      </c>
    </row>
    <row r="2300" spans="1:10" x14ac:dyDescent="0.35">
      <c r="A2300" t="s">
        <v>0</v>
      </c>
      <c r="B2300">
        <v>85</v>
      </c>
      <c r="C2300">
        <v>253</v>
      </c>
      <c r="D2300">
        <v>100</v>
      </c>
      <c r="E2300" t="s">
        <v>1</v>
      </c>
      <c r="F2300">
        <v>0</v>
      </c>
      <c r="G2300">
        <v>0</v>
      </c>
      <c r="H2300" t="s">
        <v>13796</v>
      </c>
      <c r="I2300" t="s">
        <v>2345</v>
      </c>
      <c r="J2300" t="s">
        <v>3545</v>
      </c>
    </row>
    <row r="2301" spans="1:10" x14ac:dyDescent="0.35">
      <c r="A2301" t="s">
        <v>0</v>
      </c>
      <c r="B2301">
        <v>85</v>
      </c>
      <c r="C2301">
        <v>253</v>
      </c>
      <c r="D2301">
        <v>100</v>
      </c>
      <c r="E2301" t="s">
        <v>1</v>
      </c>
      <c r="F2301">
        <v>0</v>
      </c>
      <c r="G2301">
        <v>0</v>
      </c>
      <c r="H2301" t="s">
        <v>13796</v>
      </c>
      <c r="I2301" t="s">
        <v>2347</v>
      </c>
      <c r="J2301" t="s">
        <v>3545</v>
      </c>
    </row>
    <row r="2302" spans="1:10" x14ac:dyDescent="0.35">
      <c r="A2302" t="s">
        <v>0</v>
      </c>
      <c r="B2302">
        <v>85</v>
      </c>
      <c r="C2302">
        <v>253</v>
      </c>
      <c r="D2302">
        <v>100</v>
      </c>
      <c r="E2302" t="s">
        <v>1</v>
      </c>
      <c r="F2302">
        <v>0</v>
      </c>
      <c r="G2302">
        <v>0</v>
      </c>
      <c r="H2302" t="s">
        <v>13796</v>
      </c>
      <c r="I2302" t="s">
        <v>2348</v>
      </c>
      <c r="J2302" t="s">
        <v>3545</v>
      </c>
    </row>
    <row r="2303" spans="1:10" x14ac:dyDescent="0.35">
      <c r="A2303" t="s">
        <v>0</v>
      </c>
      <c r="B2303">
        <v>85</v>
      </c>
      <c r="C2303">
        <v>253</v>
      </c>
      <c r="D2303">
        <v>100</v>
      </c>
      <c r="E2303" t="s">
        <v>1</v>
      </c>
      <c r="F2303">
        <v>0</v>
      </c>
      <c r="G2303">
        <v>0</v>
      </c>
      <c r="H2303" t="s">
        <v>13796</v>
      </c>
      <c r="I2303" t="s">
        <v>2349</v>
      </c>
      <c r="J2303" t="s">
        <v>3545</v>
      </c>
    </row>
    <row r="2304" spans="1:10" x14ac:dyDescent="0.35">
      <c r="A2304" t="s">
        <v>0</v>
      </c>
      <c r="B2304">
        <v>85</v>
      </c>
      <c r="C2304">
        <v>253</v>
      </c>
      <c r="D2304">
        <v>100</v>
      </c>
      <c r="E2304" t="s">
        <v>1</v>
      </c>
      <c r="F2304">
        <v>0</v>
      </c>
      <c r="G2304">
        <v>0</v>
      </c>
      <c r="H2304" t="s">
        <v>13796</v>
      </c>
      <c r="I2304" t="s">
        <v>2350</v>
      </c>
      <c r="J2304" t="s">
        <v>3545</v>
      </c>
    </row>
    <row r="2305" spans="1:10" x14ac:dyDescent="0.35">
      <c r="A2305" t="s">
        <v>0</v>
      </c>
      <c r="B2305">
        <v>85</v>
      </c>
      <c r="C2305">
        <v>253</v>
      </c>
      <c r="D2305">
        <v>100</v>
      </c>
      <c r="E2305" t="s">
        <v>1</v>
      </c>
      <c r="F2305">
        <v>0</v>
      </c>
      <c r="G2305">
        <v>0</v>
      </c>
      <c r="H2305" t="s">
        <v>13796</v>
      </c>
      <c r="I2305" t="s">
        <v>2351</v>
      </c>
      <c r="J2305" t="s">
        <v>3545</v>
      </c>
    </row>
    <row r="2306" spans="1:10" x14ac:dyDescent="0.35">
      <c r="A2306" t="s">
        <v>0</v>
      </c>
      <c r="B2306">
        <v>85</v>
      </c>
      <c r="C2306">
        <v>253</v>
      </c>
      <c r="D2306">
        <v>100</v>
      </c>
      <c r="E2306" t="s">
        <v>1</v>
      </c>
      <c r="F2306">
        <v>0</v>
      </c>
      <c r="G2306">
        <v>0</v>
      </c>
      <c r="H2306" t="s">
        <v>13796</v>
      </c>
      <c r="I2306" t="s">
        <v>2352</v>
      </c>
      <c r="J2306" t="s">
        <v>3545</v>
      </c>
    </row>
    <row r="2307" spans="1:10" x14ac:dyDescent="0.35">
      <c r="A2307" t="s">
        <v>0</v>
      </c>
      <c r="B2307">
        <v>85</v>
      </c>
      <c r="C2307">
        <v>253</v>
      </c>
      <c r="D2307">
        <v>100</v>
      </c>
      <c r="E2307" t="s">
        <v>1</v>
      </c>
      <c r="F2307">
        <v>0</v>
      </c>
      <c r="G2307">
        <v>0</v>
      </c>
      <c r="H2307" t="s">
        <v>13796</v>
      </c>
      <c r="I2307" t="s">
        <v>2353</v>
      </c>
      <c r="J2307" t="s">
        <v>3545</v>
      </c>
    </row>
    <row r="2308" spans="1:10" x14ac:dyDescent="0.35">
      <c r="A2308" t="s">
        <v>0</v>
      </c>
      <c r="B2308">
        <v>85</v>
      </c>
      <c r="C2308">
        <v>253</v>
      </c>
      <c r="D2308">
        <v>100</v>
      </c>
      <c r="E2308" t="s">
        <v>1</v>
      </c>
      <c r="F2308">
        <v>0</v>
      </c>
      <c r="G2308">
        <v>0</v>
      </c>
      <c r="H2308" t="s">
        <v>13796</v>
      </c>
      <c r="I2308" t="s">
        <v>2354</v>
      </c>
      <c r="J2308" t="s">
        <v>3545</v>
      </c>
    </row>
    <row r="2309" spans="1:10" x14ac:dyDescent="0.35">
      <c r="A2309" t="s">
        <v>0</v>
      </c>
      <c r="B2309">
        <v>85</v>
      </c>
      <c r="C2309">
        <v>253</v>
      </c>
      <c r="D2309">
        <v>100</v>
      </c>
      <c r="E2309" t="s">
        <v>1</v>
      </c>
      <c r="F2309">
        <v>0</v>
      </c>
      <c r="G2309">
        <v>0</v>
      </c>
      <c r="H2309" t="s">
        <v>13796</v>
      </c>
      <c r="I2309" t="s">
        <v>2355</v>
      </c>
      <c r="J2309" t="s">
        <v>3545</v>
      </c>
    </row>
    <row r="2310" spans="1:10" x14ac:dyDescent="0.35">
      <c r="A2310" t="s">
        <v>0</v>
      </c>
      <c r="B2310">
        <v>85</v>
      </c>
      <c r="C2310">
        <v>253</v>
      </c>
      <c r="D2310">
        <v>100</v>
      </c>
      <c r="E2310" t="s">
        <v>1</v>
      </c>
      <c r="F2310">
        <v>0</v>
      </c>
      <c r="G2310">
        <v>0</v>
      </c>
      <c r="H2310" t="s">
        <v>13796</v>
      </c>
      <c r="I2310" t="s">
        <v>2356</v>
      </c>
      <c r="J2310" t="s">
        <v>3545</v>
      </c>
    </row>
    <row r="2311" spans="1:10" x14ac:dyDescent="0.35">
      <c r="A2311" t="s">
        <v>0</v>
      </c>
      <c r="B2311">
        <v>85</v>
      </c>
      <c r="C2311">
        <v>253</v>
      </c>
      <c r="D2311">
        <v>100</v>
      </c>
      <c r="E2311" t="s">
        <v>1</v>
      </c>
      <c r="F2311">
        <v>0</v>
      </c>
      <c r="G2311">
        <v>0</v>
      </c>
      <c r="H2311" t="s">
        <v>13796</v>
      </c>
      <c r="I2311" t="s">
        <v>2357</v>
      </c>
      <c r="J2311" t="s">
        <v>3545</v>
      </c>
    </row>
    <row r="2312" spans="1:10" x14ac:dyDescent="0.35">
      <c r="A2312" t="s">
        <v>0</v>
      </c>
      <c r="B2312">
        <v>85</v>
      </c>
      <c r="C2312">
        <v>253</v>
      </c>
      <c r="D2312">
        <v>100</v>
      </c>
      <c r="E2312" t="s">
        <v>1</v>
      </c>
      <c r="F2312">
        <v>0</v>
      </c>
      <c r="G2312">
        <v>0</v>
      </c>
      <c r="H2312" t="s">
        <v>13796</v>
      </c>
      <c r="I2312" t="s">
        <v>2361</v>
      </c>
      <c r="J2312" t="s">
        <v>3545</v>
      </c>
    </row>
    <row r="2313" spans="1:10" x14ac:dyDescent="0.35">
      <c r="A2313" t="s">
        <v>0</v>
      </c>
      <c r="B2313">
        <v>85</v>
      </c>
      <c r="C2313">
        <v>253</v>
      </c>
      <c r="D2313">
        <v>100</v>
      </c>
      <c r="E2313" t="s">
        <v>1</v>
      </c>
      <c r="F2313">
        <v>0</v>
      </c>
      <c r="G2313">
        <v>0</v>
      </c>
      <c r="H2313" t="s">
        <v>13796</v>
      </c>
      <c r="I2313" t="s">
        <v>2358</v>
      </c>
      <c r="J2313" t="s">
        <v>3545</v>
      </c>
    </row>
    <row r="2314" spans="1:10" x14ac:dyDescent="0.35">
      <c r="A2314" t="s">
        <v>0</v>
      </c>
      <c r="B2314">
        <v>85</v>
      </c>
      <c r="C2314">
        <v>253</v>
      </c>
      <c r="D2314">
        <v>100</v>
      </c>
      <c r="E2314" t="s">
        <v>1</v>
      </c>
      <c r="F2314">
        <v>0</v>
      </c>
      <c r="G2314">
        <v>0</v>
      </c>
      <c r="H2314" t="s">
        <v>13796</v>
      </c>
      <c r="I2314" t="s">
        <v>2359</v>
      </c>
      <c r="J2314" t="s">
        <v>3545</v>
      </c>
    </row>
    <row r="2315" spans="1:10" x14ac:dyDescent="0.35">
      <c r="A2315" t="s">
        <v>0</v>
      </c>
      <c r="B2315">
        <v>85</v>
      </c>
      <c r="C2315">
        <v>253</v>
      </c>
      <c r="D2315">
        <v>100</v>
      </c>
      <c r="E2315" t="s">
        <v>1</v>
      </c>
      <c r="F2315">
        <v>0</v>
      </c>
      <c r="G2315">
        <v>0</v>
      </c>
      <c r="H2315" t="s">
        <v>13796</v>
      </c>
      <c r="I2315" t="s">
        <v>2360</v>
      </c>
      <c r="J2315" t="s">
        <v>3545</v>
      </c>
    </row>
    <row r="2316" spans="1:10" x14ac:dyDescent="0.35">
      <c r="A2316" t="s">
        <v>0</v>
      </c>
      <c r="B2316">
        <v>85</v>
      </c>
      <c r="C2316">
        <v>253</v>
      </c>
      <c r="D2316">
        <v>100</v>
      </c>
      <c r="E2316" t="s">
        <v>1</v>
      </c>
      <c r="F2316">
        <v>0</v>
      </c>
      <c r="G2316">
        <v>0</v>
      </c>
      <c r="H2316" t="s">
        <v>13796</v>
      </c>
      <c r="I2316" t="s">
        <v>2362</v>
      </c>
      <c r="J2316" t="s">
        <v>3545</v>
      </c>
    </row>
    <row r="2317" spans="1:10" x14ac:dyDescent="0.35">
      <c r="A2317" t="s">
        <v>0</v>
      </c>
      <c r="B2317">
        <v>85</v>
      </c>
      <c r="C2317">
        <v>253</v>
      </c>
      <c r="D2317">
        <v>100</v>
      </c>
      <c r="E2317" t="s">
        <v>1</v>
      </c>
      <c r="F2317">
        <v>0</v>
      </c>
      <c r="G2317">
        <v>0</v>
      </c>
      <c r="H2317" t="s">
        <v>13796</v>
      </c>
      <c r="I2317" t="s">
        <v>2363</v>
      </c>
      <c r="J2317" t="s">
        <v>3545</v>
      </c>
    </row>
    <row r="2318" spans="1:10" x14ac:dyDescent="0.35">
      <c r="A2318" t="s">
        <v>0</v>
      </c>
      <c r="B2318">
        <v>85</v>
      </c>
      <c r="C2318">
        <v>253</v>
      </c>
      <c r="D2318">
        <v>100</v>
      </c>
      <c r="E2318" t="s">
        <v>1</v>
      </c>
      <c r="F2318">
        <v>0</v>
      </c>
      <c r="G2318">
        <v>0</v>
      </c>
      <c r="H2318" t="s">
        <v>13796</v>
      </c>
      <c r="I2318" t="s">
        <v>2366</v>
      </c>
      <c r="J2318" t="s">
        <v>3545</v>
      </c>
    </row>
    <row r="2319" spans="1:10" x14ac:dyDescent="0.35">
      <c r="A2319" t="s">
        <v>0</v>
      </c>
      <c r="B2319">
        <v>85</v>
      </c>
      <c r="C2319">
        <v>253</v>
      </c>
      <c r="D2319">
        <v>100</v>
      </c>
      <c r="E2319" t="s">
        <v>1</v>
      </c>
      <c r="F2319">
        <v>0</v>
      </c>
      <c r="G2319">
        <v>0</v>
      </c>
      <c r="H2319" t="s">
        <v>13796</v>
      </c>
      <c r="I2319" t="s">
        <v>2367</v>
      </c>
      <c r="J2319" t="s">
        <v>3545</v>
      </c>
    </row>
    <row r="2320" spans="1:10" x14ac:dyDescent="0.35">
      <c r="A2320" t="s">
        <v>0</v>
      </c>
      <c r="B2320">
        <v>85</v>
      </c>
      <c r="C2320">
        <v>253</v>
      </c>
      <c r="D2320">
        <v>100</v>
      </c>
      <c r="E2320" t="s">
        <v>1</v>
      </c>
      <c r="F2320">
        <v>0</v>
      </c>
      <c r="G2320">
        <v>0</v>
      </c>
      <c r="H2320" t="s">
        <v>13796</v>
      </c>
      <c r="I2320" t="s">
        <v>2364</v>
      </c>
      <c r="J2320" t="s">
        <v>3545</v>
      </c>
    </row>
    <row r="2321" spans="1:10" x14ac:dyDescent="0.35">
      <c r="A2321" t="s">
        <v>0</v>
      </c>
      <c r="B2321">
        <v>85</v>
      </c>
      <c r="C2321">
        <v>253</v>
      </c>
      <c r="D2321">
        <v>100</v>
      </c>
      <c r="E2321" t="s">
        <v>1</v>
      </c>
      <c r="F2321">
        <v>0</v>
      </c>
      <c r="G2321">
        <v>0</v>
      </c>
      <c r="H2321" t="s">
        <v>13796</v>
      </c>
      <c r="I2321" t="s">
        <v>2368</v>
      </c>
      <c r="J2321" t="s">
        <v>3545</v>
      </c>
    </row>
    <row r="2322" spans="1:10" x14ac:dyDescent="0.35">
      <c r="A2322" t="s">
        <v>0</v>
      </c>
      <c r="B2322">
        <v>85</v>
      </c>
      <c r="C2322">
        <v>253</v>
      </c>
      <c r="D2322">
        <v>100</v>
      </c>
      <c r="E2322" t="s">
        <v>1</v>
      </c>
      <c r="F2322">
        <v>0</v>
      </c>
      <c r="G2322">
        <v>0</v>
      </c>
      <c r="H2322" t="s">
        <v>13796</v>
      </c>
      <c r="I2322" t="s">
        <v>2375</v>
      </c>
      <c r="J2322" t="s">
        <v>3545</v>
      </c>
    </row>
    <row r="2323" spans="1:10" x14ac:dyDescent="0.35">
      <c r="A2323" t="s">
        <v>0</v>
      </c>
      <c r="B2323">
        <v>85</v>
      </c>
      <c r="C2323">
        <v>253</v>
      </c>
      <c r="D2323">
        <v>100</v>
      </c>
      <c r="E2323" t="s">
        <v>1</v>
      </c>
      <c r="F2323">
        <v>0</v>
      </c>
      <c r="G2323">
        <v>0</v>
      </c>
      <c r="H2323" t="s">
        <v>13796</v>
      </c>
      <c r="I2323" t="s">
        <v>2371</v>
      </c>
      <c r="J2323" t="s">
        <v>3545</v>
      </c>
    </row>
    <row r="2324" spans="1:10" x14ac:dyDescent="0.35">
      <c r="A2324" t="s">
        <v>0</v>
      </c>
      <c r="B2324">
        <v>85</v>
      </c>
      <c r="C2324">
        <v>253</v>
      </c>
      <c r="D2324">
        <v>100</v>
      </c>
      <c r="E2324" t="s">
        <v>1</v>
      </c>
      <c r="F2324">
        <v>0</v>
      </c>
      <c r="G2324">
        <v>0</v>
      </c>
      <c r="H2324" t="s">
        <v>13796</v>
      </c>
      <c r="I2324" t="s">
        <v>2369</v>
      </c>
      <c r="J2324" t="s">
        <v>3545</v>
      </c>
    </row>
    <row r="2325" spans="1:10" x14ac:dyDescent="0.35">
      <c r="A2325" t="s">
        <v>0</v>
      </c>
      <c r="B2325">
        <v>85</v>
      </c>
      <c r="C2325">
        <v>253</v>
      </c>
      <c r="D2325">
        <v>100</v>
      </c>
      <c r="E2325" t="s">
        <v>1</v>
      </c>
      <c r="F2325">
        <v>0</v>
      </c>
      <c r="G2325">
        <v>0</v>
      </c>
      <c r="H2325" t="s">
        <v>13796</v>
      </c>
      <c r="I2325" t="s">
        <v>2374</v>
      </c>
      <c r="J2325" t="s">
        <v>3545</v>
      </c>
    </row>
    <row r="2326" spans="1:10" x14ac:dyDescent="0.35">
      <c r="A2326" t="s">
        <v>0</v>
      </c>
      <c r="B2326">
        <v>85</v>
      </c>
      <c r="C2326">
        <v>253</v>
      </c>
      <c r="D2326">
        <v>100</v>
      </c>
      <c r="E2326" t="s">
        <v>1</v>
      </c>
      <c r="F2326">
        <v>0</v>
      </c>
      <c r="G2326">
        <v>0</v>
      </c>
      <c r="H2326" t="s">
        <v>13796</v>
      </c>
      <c r="I2326" t="s">
        <v>2370</v>
      </c>
      <c r="J2326" t="s">
        <v>3545</v>
      </c>
    </row>
    <row r="2327" spans="1:10" x14ac:dyDescent="0.35">
      <c r="A2327" t="s">
        <v>0</v>
      </c>
      <c r="B2327">
        <v>85</v>
      </c>
      <c r="C2327">
        <v>253</v>
      </c>
      <c r="D2327">
        <v>100</v>
      </c>
      <c r="E2327" t="s">
        <v>1</v>
      </c>
      <c r="F2327">
        <v>0</v>
      </c>
      <c r="G2327">
        <v>0</v>
      </c>
      <c r="H2327" t="s">
        <v>13796</v>
      </c>
      <c r="I2327" t="s">
        <v>2372</v>
      </c>
      <c r="J2327" t="s">
        <v>3545</v>
      </c>
    </row>
    <row r="2328" spans="1:10" x14ac:dyDescent="0.35">
      <c r="A2328" t="s">
        <v>0</v>
      </c>
      <c r="B2328">
        <v>85</v>
      </c>
      <c r="C2328">
        <v>253</v>
      </c>
      <c r="D2328">
        <v>100</v>
      </c>
      <c r="E2328" t="s">
        <v>1</v>
      </c>
      <c r="F2328">
        <v>0</v>
      </c>
      <c r="G2328">
        <v>0</v>
      </c>
      <c r="H2328" t="s">
        <v>13796</v>
      </c>
      <c r="I2328" t="s">
        <v>2344</v>
      </c>
      <c r="J2328" t="s">
        <v>3545</v>
      </c>
    </row>
    <row r="2329" spans="1:10" x14ac:dyDescent="0.35">
      <c r="A2329" t="s">
        <v>0</v>
      </c>
      <c r="B2329">
        <v>85</v>
      </c>
      <c r="C2329">
        <v>253</v>
      </c>
      <c r="D2329">
        <v>100</v>
      </c>
      <c r="E2329" t="s">
        <v>1</v>
      </c>
      <c r="F2329">
        <v>0</v>
      </c>
      <c r="G2329">
        <v>0</v>
      </c>
      <c r="H2329" t="s">
        <v>13796</v>
      </c>
      <c r="I2329" t="s">
        <v>2378</v>
      </c>
      <c r="J2329" t="s">
        <v>3545</v>
      </c>
    </row>
    <row r="2330" spans="1:10" x14ac:dyDescent="0.35">
      <c r="A2330" t="s">
        <v>0</v>
      </c>
      <c r="B2330">
        <v>85</v>
      </c>
      <c r="C2330">
        <v>253</v>
      </c>
      <c r="D2330">
        <v>100</v>
      </c>
      <c r="E2330" t="s">
        <v>1</v>
      </c>
      <c r="F2330">
        <v>0</v>
      </c>
      <c r="G2330">
        <v>0</v>
      </c>
      <c r="H2330" t="s">
        <v>13796</v>
      </c>
      <c r="I2330" t="s">
        <v>2377</v>
      </c>
      <c r="J2330" t="s">
        <v>3545</v>
      </c>
    </row>
    <row r="2331" spans="1:10" x14ac:dyDescent="0.35">
      <c r="A2331" t="s">
        <v>0</v>
      </c>
      <c r="B2331">
        <v>85</v>
      </c>
      <c r="C2331">
        <v>253</v>
      </c>
      <c r="D2331">
        <v>100</v>
      </c>
      <c r="E2331" t="s">
        <v>1</v>
      </c>
      <c r="F2331">
        <v>0</v>
      </c>
      <c r="G2331">
        <v>0</v>
      </c>
      <c r="H2331" t="s">
        <v>13796</v>
      </c>
      <c r="I2331" t="s">
        <v>2382</v>
      </c>
      <c r="J2331" t="s">
        <v>3545</v>
      </c>
    </row>
    <row r="2332" spans="1:10" x14ac:dyDescent="0.35">
      <c r="A2332" t="s">
        <v>0</v>
      </c>
      <c r="B2332">
        <v>85</v>
      </c>
      <c r="C2332">
        <v>253</v>
      </c>
      <c r="D2332">
        <v>100</v>
      </c>
      <c r="E2332" t="s">
        <v>1</v>
      </c>
      <c r="F2332">
        <v>0</v>
      </c>
      <c r="G2332">
        <v>0</v>
      </c>
      <c r="H2332" t="s">
        <v>13796</v>
      </c>
      <c r="I2332" t="s">
        <v>2379</v>
      </c>
      <c r="J2332" t="s">
        <v>3545</v>
      </c>
    </row>
    <row r="2333" spans="1:10" x14ac:dyDescent="0.35">
      <c r="A2333" t="s">
        <v>0</v>
      </c>
      <c r="B2333">
        <v>85</v>
      </c>
      <c r="C2333">
        <v>253</v>
      </c>
      <c r="D2333">
        <v>100</v>
      </c>
      <c r="E2333" t="s">
        <v>1</v>
      </c>
      <c r="F2333">
        <v>0</v>
      </c>
      <c r="G2333">
        <v>0</v>
      </c>
      <c r="H2333" t="s">
        <v>13796</v>
      </c>
      <c r="I2333" t="s">
        <v>2380</v>
      </c>
      <c r="J2333" t="s">
        <v>3545</v>
      </c>
    </row>
    <row r="2334" spans="1:10" x14ac:dyDescent="0.35">
      <c r="A2334" t="s">
        <v>0</v>
      </c>
      <c r="B2334">
        <v>85</v>
      </c>
      <c r="C2334">
        <v>253</v>
      </c>
      <c r="D2334">
        <v>100</v>
      </c>
      <c r="E2334" t="s">
        <v>1</v>
      </c>
      <c r="F2334">
        <v>0</v>
      </c>
      <c r="G2334">
        <v>0</v>
      </c>
      <c r="H2334" t="s">
        <v>13796</v>
      </c>
      <c r="I2334" t="s">
        <v>2381</v>
      </c>
      <c r="J2334" t="s">
        <v>3545</v>
      </c>
    </row>
    <row r="2335" spans="1:10" x14ac:dyDescent="0.35">
      <c r="A2335" t="s">
        <v>0</v>
      </c>
      <c r="B2335">
        <v>85</v>
      </c>
      <c r="C2335">
        <v>253</v>
      </c>
      <c r="D2335">
        <v>100</v>
      </c>
      <c r="E2335" t="s">
        <v>1</v>
      </c>
      <c r="F2335">
        <v>0</v>
      </c>
      <c r="G2335">
        <v>0</v>
      </c>
      <c r="H2335" t="s">
        <v>13796</v>
      </c>
      <c r="I2335" t="s">
        <v>2373</v>
      </c>
      <c r="J2335" t="s">
        <v>3545</v>
      </c>
    </row>
    <row r="2336" spans="1:10" x14ac:dyDescent="0.35">
      <c r="A2336" t="s">
        <v>0</v>
      </c>
      <c r="B2336">
        <v>85</v>
      </c>
      <c r="C2336">
        <v>253</v>
      </c>
      <c r="D2336">
        <v>100</v>
      </c>
      <c r="E2336" t="s">
        <v>1</v>
      </c>
      <c r="F2336">
        <v>0</v>
      </c>
      <c r="G2336">
        <v>0</v>
      </c>
      <c r="H2336" t="s">
        <v>13796</v>
      </c>
      <c r="I2336" t="s">
        <v>2387</v>
      </c>
      <c r="J2336" t="s">
        <v>3545</v>
      </c>
    </row>
    <row r="2337" spans="1:10" x14ac:dyDescent="0.35">
      <c r="A2337" t="s">
        <v>0</v>
      </c>
      <c r="B2337">
        <v>85</v>
      </c>
      <c r="C2337">
        <v>253</v>
      </c>
      <c r="D2337">
        <v>100</v>
      </c>
      <c r="E2337" t="s">
        <v>1</v>
      </c>
      <c r="F2337">
        <v>0</v>
      </c>
      <c r="G2337">
        <v>0</v>
      </c>
      <c r="H2337" t="s">
        <v>13796</v>
      </c>
      <c r="I2337" t="s">
        <v>2384</v>
      </c>
      <c r="J2337" t="s">
        <v>3545</v>
      </c>
    </row>
    <row r="2338" spans="1:10" x14ac:dyDescent="0.35">
      <c r="A2338" t="s">
        <v>0</v>
      </c>
      <c r="B2338">
        <v>85</v>
      </c>
      <c r="C2338">
        <v>253</v>
      </c>
      <c r="D2338">
        <v>100</v>
      </c>
      <c r="E2338" t="s">
        <v>1</v>
      </c>
      <c r="F2338">
        <v>0</v>
      </c>
      <c r="G2338">
        <v>0</v>
      </c>
      <c r="H2338" t="s">
        <v>13796</v>
      </c>
      <c r="I2338" t="s">
        <v>2386</v>
      </c>
      <c r="J2338" t="s">
        <v>3545</v>
      </c>
    </row>
    <row r="2339" spans="1:10" x14ac:dyDescent="0.35">
      <c r="A2339" t="s">
        <v>0</v>
      </c>
      <c r="B2339">
        <v>85</v>
      </c>
      <c r="C2339">
        <v>253</v>
      </c>
      <c r="D2339">
        <v>100</v>
      </c>
      <c r="E2339" t="s">
        <v>1</v>
      </c>
      <c r="F2339">
        <v>0</v>
      </c>
      <c r="G2339">
        <v>0</v>
      </c>
      <c r="H2339" t="s">
        <v>13796</v>
      </c>
      <c r="I2339" t="s">
        <v>2383</v>
      </c>
      <c r="J2339" t="s">
        <v>3545</v>
      </c>
    </row>
    <row r="2340" spans="1:10" x14ac:dyDescent="0.35">
      <c r="A2340" t="s">
        <v>0</v>
      </c>
      <c r="B2340">
        <v>85</v>
      </c>
      <c r="C2340">
        <v>253</v>
      </c>
      <c r="D2340">
        <v>100</v>
      </c>
      <c r="E2340" t="s">
        <v>1</v>
      </c>
      <c r="F2340">
        <v>0</v>
      </c>
      <c r="G2340">
        <v>0</v>
      </c>
      <c r="H2340" t="s">
        <v>13796</v>
      </c>
      <c r="I2340" t="s">
        <v>2392</v>
      </c>
      <c r="J2340" t="s">
        <v>3545</v>
      </c>
    </row>
    <row r="2341" spans="1:10" x14ac:dyDescent="0.35">
      <c r="A2341" t="s">
        <v>0</v>
      </c>
      <c r="B2341">
        <v>85</v>
      </c>
      <c r="C2341">
        <v>253</v>
      </c>
      <c r="D2341">
        <v>100</v>
      </c>
      <c r="E2341" t="s">
        <v>1</v>
      </c>
      <c r="F2341">
        <v>0</v>
      </c>
      <c r="G2341">
        <v>0</v>
      </c>
      <c r="H2341" t="s">
        <v>13796</v>
      </c>
      <c r="I2341" t="s">
        <v>2389</v>
      </c>
      <c r="J2341" t="s">
        <v>3545</v>
      </c>
    </row>
    <row r="2342" spans="1:10" x14ac:dyDescent="0.35">
      <c r="A2342" t="s">
        <v>0</v>
      </c>
      <c r="B2342">
        <v>85</v>
      </c>
      <c r="C2342">
        <v>253</v>
      </c>
      <c r="D2342">
        <v>100</v>
      </c>
      <c r="E2342" t="s">
        <v>1</v>
      </c>
      <c r="F2342">
        <v>0</v>
      </c>
      <c r="G2342">
        <v>0</v>
      </c>
      <c r="H2342" t="s">
        <v>13796</v>
      </c>
      <c r="I2342" t="s">
        <v>2388</v>
      </c>
      <c r="J2342" t="s">
        <v>3545</v>
      </c>
    </row>
    <row r="2343" spans="1:10" x14ac:dyDescent="0.35">
      <c r="A2343" t="s">
        <v>0</v>
      </c>
      <c r="B2343">
        <v>85</v>
      </c>
      <c r="C2343">
        <v>253</v>
      </c>
      <c r="D2343">
        <v>100</v>
      </c>
      <c r="E2343" t="s">
        <v>1</v>
      </c>
      <c r="F2343">
        <v>0</v>
      </c>
      <c r="G2343">
        <v>0</v>
      </c>
      <c r="H2343" t="s">
        <v>13796</v>
      </c>
      <c r="I2343" t="s">
        <v>2390</v>
      </c>
      <c r="J2343" t="s">
        <v>3545</v>
      </c>
    </row>
    <row r="2344" spans="1:10" x14ac:dyDescent="0.35">
      <c r="A2344" t="s">
        <v>0</v>
      </c>
      <c r="B2344">
        <v>85</v>
      </c>
      <c r="C2344">
        <v>253</v>
      </c>
      <c r="D2344">
        <v>100</v>
      </c>
      <c r="E2344" t="s">
        <v>1</v>
      </c>
      <c r="F2344">
        <v>0</v>
      </c>
      <c r="G2344">
        <v>0</v>
      </c>
      <c r="H2344" t="s">
        <v>13796</v>
      </c>
      <c r="I2344" t="s">
        <v>2391</v>
      </c>
      <c r="J2344" t="s">
        <v>3545</v>
      </c>
    </row>
    <row r="2345" spans="1:10" x14ac:dyDescent="0.35">
      <c r="A2345" t="s">
        <v>0</v>
      </c>
      <c r="B2345">
        <v>85</v>
      </c>
      <c r="C2345">
        <v>253</v>
      </c>
      <c r="D2345">
        <v>100</v>
      </c>
      <c r="E2345" t="s">
        <v>1</v>
      </c>
      <c r="F2345">
        <v>0</v>
      </c>
      <c r="G2345">
        <v>0</v>
      </c>
      <c r="H2345" t="s">
        <v>13796</v>
      </c>
      <c r="I2345" t="s">
        <v>2394</v>
      </c>
      <c r="J2345" t="s">
        <v>3545</v>
      </c>
    </row>
    <row r="2346" spans="1:10" x14ac:dyDescent="0.35">
      <c r="A2346" t="s">
        <v>0</v>
      </c>
      <c r="B2346">
        <v>85</v>
      </c>
      <c r="C2346">
        <v>253</v>
      </c>
      <c r="D2346">
        <v>100</v>
      </c>
      <c r="E2346" t="s">
        <v>1</v>
      </c>
      <c r="F2346">
        <v>0</v>
      </c>
      <c r="G2346">
        <v>0</v>
      </c>
      <c r="H2346" t="s">
        <v>13796</v>
      </c>
      <c r="I2346" t="s">
        <v>2393</v>
      </c>
      <c r="J2346" t="s">
        <v>3545</v>
      </c>
    </row>
    <row r="2347" spans="1:10" x14ac:dyDescent="0.35">
      <c r="A2347" t="s">
        <v>0</v>
      </c>
      <c r="B2347">
        <v>85</v>
      </c>
      <c r="C2347">
        <v>253</v>
      </c>
      <c r="D2347">
        <v>100</v>
      </c>
      <c r="E2347" t="s">
        <v>1</v>
      </c>
      <c r="F2347">
        <v>0</v>
      </c>
      <c r="G2347">
        <v>0</v>
      </c>
      <c r="H2347" t="s">
        <v>13796</v>
      </c>
      <c r="I2347" t="s">
        <v>2395</v>
      </c>
      <c r="J2347" t="s">
        <v>3545</v>
      </c>
    </row>
    <row r="2348" spans="1:10" x14ac:dyDescent="0.35">
      <c r="A2348" t="s">
        <v>0</v>
      </c>
      <c r="B2348">
        <v>85</v>
      </c>
      <c r="C2348">
        <v>253</v>
      </c>
      <c r="D2348">
        <v>100</v>
      </c>
      <c r="E2348" t="s">
        <v>1</v>
      </c>
      <c r="F2348">
        <v>0</v>
      </c>
      <c r="G2348">
        <v>0</v>
      </c>
      <c r="H2348" t="s">
        <v>13796</v>
      </c>
      <c r="I2348" t="s">
        <v>2398</v>
      </c>
      <c r="J2348" t="s">
        <v>3545</v>
      </c>
    </row>
    <row r="2349" spans="1:10" x14ac:dyDescent="0.35">
      <c r="A2349" t="s">
        <v>0</v>
      </c>
      <c r="B2349">
        <v>85</v>
      </c>
      <c r="C2349">
        <v>253</v>
      </c>
      <c r="D2349">
        <v>100</v>
      </c>
      <c r="E2349" t="s">
        <v>1</v>
      </c>
      <c r="F2349">
        <v>0</v>
      </c>
      <c r="G2349">
        <v>0</v>
      </c>
      <c r="H2349" t="s">
        <v>13796</v>
      </c>
      <c r="I2349" t="s">
        <v>2396</v>
      </c>
      <c r="J2349" t="s">
        <v>3545</v>
      </c>
    </row>
    <row r="2350" spans="1:10" x14ac:dyDescent="0.35">
      <c r="A2350" t="s">
        <v>0</v>
      </c>
      <c r="B2350">
        <v>85</v>
      </c>
      <c r="C2350">
        <v>253</v>
      </c>
      <c r="D2350">
        <v>100</v>
      </c>
      <c r="E2350" t="s">
        <v>1</v>
      </c>
      <c r="F2350">
        <v>0</v>
      </c>
      <c r="G2350">
        <v>0</v>
      </c>
      <c r="H2350" t="s">
        <v>13796</v>
      </c>
      <c r="I2350" t="s">
        <v>2399</v>
      </c>
      <c r="J2350" t="s">
        <v>3545</v>
      </c>
    </row>
    <row r="2351" spans="1:10" x14ac:dyDescent="0.35">
      <c r="A2351" t="s">
        <v>0</v>
      </c>
      <c r="B2351">
        <v>85</v>
      </c>
      <c r="C2351">
        <v>253</v>
      </c>
      <c r="D2351">
        <v>100</v>
      </c>
      <c r="E2351" t="s">
        <v>1</v>
      </c>
      <c r="F2351">
        <v>0</v>
      </c>
      <c r="G2351">
        <v>0</v>
      </c>
      <c r="H2351" t="s">
        <v>13796</v>
      </c>
      <c r="I2351" t="s">
        <v>2400</v>
      </c>
      <c r="J2351" t="s">
        <v>3545</v>
      </c>
    </row>
    <row r="2352" spans="1:10" x14ac:dyDescent="0.35">
      <c r="A2352" t="s">
        <v>0</v>
      </c>
      <c r="B2352">
        <v>85</v>
      </c>
      <c r="C2352">
        <v>253</v>
      </c>
      <c r="D2352">
        <v>100</v>
      </c>
      <c r="E2352" t="s">
        <v>1</v>
      </c>
      <c r="F2352">
        <v>0</v>
      </c>
      <c r="G2352">
        <v>0</v>
      </c>
      <c r="H2352" t="s">
        <v>13796</v>
      </c>
      <c r="I2352" t="s">
        <v>2401</v>
      </c>
      <c r="J2352" t="s">
        <v>3545</v>
      </c>
    </row>
    <row r="2353" spans="1:10" x14ac:dyDescent="0.35">
      <c r="A2353" t="s">
        <v>0</v>
      </c>
      <c r="B2353">
        <v>85</v>
      </c>
      <c r="C2353">
        <v>253</v>
      </c>
      <c r="D2353">
        <v>100</v>
      </c>
      <c r="E2353" t="s">
        <v>1</v>
      </c>
      <c r="F2353">
        <v>0</v>
      </c>
      <c r="G2353">
        <v>0</v>
      </c>
      <c r="H2353" t="s">
        <v>13796</v>
      </c>
      <c r="I2353" t="s">
        <v>2376</v>
      </c>
      <c r="J2353" t="s">
        <v>3545</v>
      </c>
    </row>
    <row r="2354" spans="1:10" x14ac:dyDescent="0.35">
      <c r="A2354" t="s">
        <v>0</v>
      </c>
      <c r="B2354">
        <v>85</v>
      </c>
      <c r="C2354">
        <v>253</v>
      </c>
      <c r="D2354">
        <v>100</v>
      </c>
      <c r="E2354" t="s">
        <v>1</v>
      </c>
      <c r="F2354">
        <v>0</v>
      </c>
      <c r="G2354">
        <v>0</v>
      </c>
      <c r="H2354" t="s">
        <v>13796</v>
      </c>
      <c r="I2354" t="s">
        <v>2404</v>
      </c>
      <c r="J2354" t="s">
        <v>3545</v>
      </c>
    </row>
    <row r="2355" spans="1:10" x14ac:dyDescent="0.35">
      <c r="A2355" t="s">
        <v>0</v>
      </c>
      <c r="B2355">
        <v>85</v>
      </c>
      <c r="C2355">
        <v>253</v>
      </c>
      <c r="D2355">
        <v>100</v>
      </c>
      <c r="E2355" t="s">
        <v>1</v>
      </c>
      <c r="F2355">
        <v>0</v>
      </c>
      <c r="G2355">
        <v>0</v>
      </c>
      <c r="H2355" t="s">
        <v>13796</v>
      </c>
      <c r="I2355" t="s">
        <v>2403</v>
      </c>
      <c r="J2355" t="s">
        <v>3545</v>
      </c>
    </row>
    <row r="2356" spans="1:10" x14ac:dyDescent="0.35">
      <c r="A2356" t="s">
        <v>0</v>
      </c>
      <c r="B2356">
        <v>85</v>
      </c>
      <c r="C2356">
        <v>253</v>
      </c>
      <c r="D2356">
        <v>100</v>
      </c>
      <c r="E2356" t="s">
        <v>1</v>
      </c>
      <c r="F2356">
        <v>0</v>
      </c>
      <c r="G2356">
        <v>0</v>
      </c>
      <c r="H2356" t="s">
        <v>13796</v>
      </c>
      <c r="I2356" t="s">
        <v>2402</v>
      </c>
      <c r="J2356" t="s">
        <v>3545</v>
      </c>
    </row>
    <row r="2357" spans="1:10" x14ac:dyDescent="0.35">
      <c r="A2357" t="s">
        <v>0</v>
      </c>
      <c r="B2357">
        <v>74</v>
      </c>
      <c r="C2357">
        <v>253</v>
      </c>
      <c r="D2357">
        <v>99.6</v>
      </c>
      <c r="E2357" t="s">
        <v>1</v>
      </c>
      <c r="F2357">
        <v>0</v>
      </c>
      <c r="G2357">
        <v>0</v>
      </c>
      <c r="H2357" t="s">
        <v>13796</v>
      </c>
      <c r="I2357" t="s">
        <v>2408</v>
      </c>
      <c r="J2357" t="s">
        <v>3531</v>
      </c>
    </row>
    <row r="2358" spans="1:10" x14ac:dyDescent="0.35">
      <c r="A2358" t="s">
        <v>0</v>
      </c>
      <c r="B2358">
        <v>74</v>
      </c>
      <c r="C2358">
        <v>253</v>
      </c>
      <c r="D2358">
        <v>99.6</v>
      </c>
      <c r="E2358" t="s">
        <v>1</v>
      </c>
      <c r="F2358">
        <v>0</v>
      </c>
      <c r="G2358">
        <v>0</v>
      </c>
      <c r="H2358" t="s">
        <v>13796</v>
      </c>
      <c r="I2358" t="s">
        <v>2406</v>
      </c>
      <c r="J2358" t="s">
        <v>3531</v>
      </c>
    </row>
    <row r="2359" spans="1:10" x14ac:dyDescent="0.35">
      <c r="A2359" t="s">
        <v>0</v>
      </c>
      <c r="B2359">
        <v>54</v>
      </c>
      <c r="C2359">
        <v>253</v>
      </c>
      <c r="D2359">
        <v>99.6</v>
      </c>
      <c r="E2359" t="s">
        <v>1</v>
      </c>
      <c r="F2359">
        <v>0</v>
      </c>
      <c r="G2359">
        <v>0</v>
      </c>
      <c r="H2359" t="s">
        <v>13796</v>
      </c>
      <c r="I2359" t="s">
        <v>2418</v>
      </c>
      <c r="J2359" t="s">
        <v>3507</v>
      </c>
    </row>
    <row r="2360" spans="1:10" x14ac:dyDescent="0.35">
      <c r="A2360" t="s">
        <v>0</v>
      </c>
      <c r="B2360">
        <v>95</v>
      </c>
      <c r="C2360">
        <v>253</v>
      </c>
      <c r="D2360">
        <v>99.6</v>
      </c>
      <c r="E2360" t="s">
        <v>1</v>
      </c>
      <c r="F2360">
        <v>0</v>
      </c>
      <c r="G2360">
        <v>0</v>
      </c>
      <c r="H2360" t="s">
        <v>13796</v>
      </c>
      <c r="I2360" t="s">
        <v>2407</v>
      </c>
      <c r="J2360" t="s">
        <v>3557</v>
      </c>
    </row>
    <row r="2361" spans="1:10" x14ac:dyDescent="0.35">
      <c r="A2361" t="s">
        <v>0</v>
      </c>
      <c r="B2361">
        <v>95</v>
      </c>
      <c r="C2361">
        <v>253</v>
      </c>
      <c r="D2361">
        <v>99.6</v>
      </c>
      <c r="E2361" t="s">
        <v>1</v>
      </c>
      <c r="F2361">
        <v>0</v>
      </c>
      <c r="G2361">
        <v>0</v>
      </c>
      <c r="H2361" t="s">
        <v>13796</v>
      </c>
      <c r="I2361" t="s">
        <v>2409</v>
      </c>
      <c r="J2361" t="s">
        <v>3557</v>
      </c>
    </row>
    <row r="2362" spans="1:10" x14ac:dyDescent="0.35">
      <c r="A2362" t="s">
        <v>0</v>
      </c>
      <c r="B2362">
        <v>54</v>
      </c>
      <c r="C2362">
        <v>253</v>
      </c>
      <c r="D2362">
        <v>99.6</v>
      </c>
      <c r="E2362" t="s">
        <v>1</v>
      </c>
      <c r="F2362">
        <v>0</v>
      </c>
      <c r="G2362">
        <v>0</v>
      </c>
      <c r="H2362" t="s">
        <v>13796</v>
      </c>
      <c r="I2362" t="s">
        <v>2411</v>
      </c>
      <c r="J2362" t="s">
        <v>3507</v>
      </c>
    </row>
    <row r="2363" spans="1:10" x14ac:dyDescent="0.35">
      <c r="A2363" t="s">
        <v>0</v>
      </c>
      <c r="B2363">
        <v>1</v>
      </c>
      <c r="C2363">
        <v>253</v>
      </c>
      <c r="D2363">
        <v>99.6</v>
      </c>
      <c r="E2363" t="s">
        <v>1</v>
      </c>
      <c r="F2363">
        <v>0</v>
      </c>
      <c r="G2363">
        <v>0</v>
      </c>
      <c r="H2363" t="s">
        <v>13796</v>
      </c>
      <c r="I2363" t="s">
        <v>2410</v>
      </c>
      <c r="J2363" t="s">
        <v>3450</v>
      </c>
    </row>
    <row r="2364" spans="1:10" x14ac:dyDescent="0.35">
      <c r="A2364" t="s">
        <v>0</v>
      </c>
      <c r="B2364">
        <v>1</v>
      </c>
      <c r="C2364">
        <v>253</v>
      </c>
      <c r="D2364">
        <v>99.6</v>
      </c>
      <c r="E2364" t="s">
        <v>1</v>
      </c>
      <c r="F2364">
        <v>0</v>
      </c>
      <c r="G2364">
        <v>0</v>
      </c>
      <c r="H2364" t="s">
        <v>13796</v>
      </c>
      <c r="I2364" t="s">
        <v>2412</v>
      </c>
      <c r="J2364" t="s">
        <v>3450</v>
      </c>
    </row>
    <row r="2365" spans="1:10" x14ac:dyDescent="0.35">
      <c r="A2365" t="s">
        <v>0</v>
      </c>
      <c r="B2365">
        <v>1</v>
      </c>
      <c r="C2365">
        <v>253</v>
      </c>
      <c r="D2365">
        <v>99.6</v>
      </c>
      <c r="E2365" t="s">
        <v>1</v>
      </c>
      <c r="F2365">
        <v>0</v>
      </c>
      <c r="G2365">
        <v>0</v>
      </c>
      <c r="H2365" t="s">
        <v>13796</v>
      </c>
      <c r="I2365" t="s">
        <v>2413</v>
      </c>
      <c r="J2365" t="s">
        <v>3450</v>
      </c>
    </row>
    <row r="2366" spans="1:10" x14ac:dyDescent="0.35">
      <c r="A2366" t="s">
        <v>0</v>
      </c>
      <c r="B2366">
        <v>68</v>
      </c>
      <c r="C2366">
        <v>253</v>
      </c>
      <c r="D2366">
        <v>99.6</v>
      </c>
      <c r="E2366" t="s">
        <v>1</v>
      </c>
      <c r="F2366">
        <v>0</v>
      </c>
      <c r="G2366">
        <v>0</v>
      </c>
      <c r="H2366" t="s">
        <v>13796</v>
      </c>
      <c r="I2366" t="s">
        <v>2405</v>
      </c>
      <c r="J2366" t="s">
        <v>3524</v>
      </c>
    </row>
    <row r="2367" spans="1:10" x14ac:dyDescent="0.35">
      <c r="A2367" t="s">
        <v>0</v>
      </c>
      <c r="B2367">
        <v>95</v>
      </c>
      <c r="C2367">
        <v>253</v>
      </c>
      <c r="D2367">
        <v>99.6</v>
      </c>
      <c r="E2367" t="s">
        <v>1</v>
      </c>
      <c r="F2367">
        <v>0</v>
      </c>
      <c r="G2367">
        <v>0</v>
      </c>
      <c r="H2367" t="s">
        <v>13796</v>
      </c>
      <c r="I2367" t="s">
        <v>2416</v>
      </c>
      <c r="J2367" t="s">
        <v>3557</v>
      </c>
    </row>
    <row r="2368" spans="1:10" x14ac:dyDescent="0.35">
      <c r="A2368" t="s">
        <v>0</v>
      </c>
      <c r="B2368">
        <v>83</v>
      </c>
      <c r="C2368">
        <v>253</v>
      </c>
      <c r="D2368">
        <v>100</v>
      </c>
      <c r="E2368" t="s">
        <v>1</v>
      </c>
      <c r="F2368">
        <v>0</v>
      </c>
      <c r="G2368">
        <v>0</v>
      </c>
      <c r="H2368" t="s">
        <v>13796</v>
      </c>
      <c r="I2368" t="s">
        <v>2420</v>
      </c>
      <c r="J2368" t="s">
        <v>3541</v>
      </c>
    </row>
    <row r="2369" spans="1:10" x14ac:dyDescent="0.35">
      <c r="A2369" t="s">
        <v>0</v>
      </c>
      <c r="B2369">
        <v>1</v>
      </c>
      <c r="C2369">
        <v>253</v>
      </c>
      <c r="D2369">
        <v>99.6</v>
      </c>
      <c r="E2369" t="s">
        <v>1</v>
      </c>
      <c r="F2369">
        <v>0</v>
      </c>
      <c r="G2369">
        <v>0</v>
      </c>
      <c r="H2369" t="s">
        <v>13796</v>
      </c>
      <c r="I2369" t="s">
        <v>2414</v>
      </c>
      <c r="J2369" t="s">
        <v>3450</v>
      </c>
    </row>
    <row r="2370" spans="1:10" x14ac:dyDescent="0.35">
      <c r="A2370" t="s">
        <v>0</v>
      </c>
      <c r="B2370">
        <v>1</v>
      </c>
      <c r="C2370">
        <v>253</v>
      </c>
      <c r="D2370">
        <v>99.6</v>
      </c>
      <c r="E2370" t="s">
        <v>1</v>
      </c>
      <c r="F2370">
        <v>0</v>
      </c>
      <c r="G2370">
        <v>0</v>
      </c>
      <c r="H2370" t="s">
        <v>13796</v>
      </c>
      <c r="I2370" t="s">
        <v>2415</v>
      </c>
      <c r="J2370" t="s">
        <v>3450</v>
      </c>
    </row>
    <row r="2371" spans="1:10" x14ac:dyDescent="0.35">
      <c r="A2371" t="s">
        <v>0</v>
      </c>
      <c r="B2371">
        <v>83</v>
      </c>
      <c r="C2371">
        <v>253</v>
      </c>
      <c r="D2371">
        <v>100</v>
      </c>
      <c r="E2371" t="s">
        <v>1</v>
      </c>
      <c r="F2371">
        <v>0</v>
      </c>
      <c r="G2371">
        <v>0</v>
      </c>
      <c r="H2371" t="s">
        <v>13796</v>
      </c>
      <c r="I2371" t="s">
        <v>2419</v>
      </c>
      <c r="J2371" t="s">
        <v>3541</v>
      </c>
    </row>
    <row r="2372" spans="1:10" x14ac:dyDescent="0.35">
      <c r="A2372" t="s">
        <v>0</v>
      </c>
      <c r="B2372">
        <v>95</v>
      </c>
      <c r="C2372">
        <v>253</v>
      </c>
      <c r="D2372">
        <v>99.6</v>
      </c>
      <c r="E2372" t="s">
        <v>1</v>
      </c>
      <c r="F2372">
        <v>0</v>
      </c>
      <c r="G2372">
        <v>0</v>
      </c>
      <c r="H2372" t="s">
        <v>13796</v>
      </c>
      <c r="I2372" t="s">
        <v>2417</v>
      </c>
      <c r="J2372" t="s">
        <v>3557</v>
      </c>
    </row>
    <row r="2373" spans="1:10" x14ac:dyDescent="0.35">
      <c r="A2373" t="s">
        <v>0</v>
      </c>
      <c r="B2373">
        <v>83</v>
      </c>
      <c r="C2373">
        <v>253</v>
      </c>
      <c r="D2373">
        <v>100</v>
      </c>
      <c r="E2373" t="s">
        <v>1</v>
      </c>
      <c r="F2373">
        <v>0</v>
      </c>
      <c r="G2373">
        <v>0</v>
      </c>
      <c r="H2373" t="s">
        <v>13796</v>
      </c>
      <c r="I2373" t="s">
        <v>2421</v>
      </c>
      <c r="J2373" t="s">
        <v>3541</v>
      </c>
    </row>
    <row r="2374" spans="1:10" x14ac:dyDescent="0.35">
      <c r="A2374" t="s">
        <v>0</v>
      </c>
      <c r="B2374">
        <v>83</v>
      </c>
      <c r="C2374">
        <v>253</v>
      </c>
      <c r="D2374">
        <v>100</v>
      </c>
      <c r="E2374" t="s">
        <v>1</v>
      </c>
      <c r="F2374">
        <v>0</v>
      </c>
      <c r="G2374">
        <v>0</v>
      </c>
      <c r="H2374" t="s">
        <v>13796</v>
      </c>
      <c r="I2374" t="s">
        <v>2422</v>
      </c>
      <c r="J2374" t="s">
        <v>3541</v>
      </c>
    </row>
    <row r="2375" spans="1:10" x14ac:dyDescent="0.35">
      <c r="A2375" t="s">
        <v>0</v>
      </c>
      <c r="B2375">
        <v>83</v>
      </c>
      <c r="C2375">
        <v>253</v>
      </c>
      <c r="D2375">
        <v>100</v>
      </c>
      <c r="E2375" t="s">
        <v>1</v>
      </c>
      <c r="F2375">
        <v>0</v>
      </c>
      <c r="G2375">
        <v>0</v>
      </c>
      <c r="H2375" t="s">
        <v>13796</v>
      </c>
      <c r="I2375" t="s">
        <v>2423</v>
      </c>
      <c r="J2375" t="s">
        <v>3541</v>
      </c>
    </row>
    <row r="2376" spans="1:10" x14ac:dyDescent="0.35">
      <c r="A2376" t="s">
        <v>0</v>
      </c>
      <c r="B2376">
        <v>83</v>
      </c>
      <c r="C2376">
        <v>253</v>
      </c>
      <c r="D2376">
        <v>100</v>
      </c>
      <c r="E2376" t="s">
        <v>1</v>
      </c>
      <c r="F2376">
        <v>0</v>
      </c>
      <c r="G2376">
        <v>0</v>
      </c>
      <c r="H2376" t="s">
        <v>13796</v>
      </c>
      <c r="I2376" t="s">
        <v>2424</v>
      </c>
      <c r="J2376" t="s">
        <v>3541</v>
      </c>
    </row>
    <row r="2377" spans="1:10" x14ac:dyDescent="0.35">
      <c r="A2377" t="s">
        <v>0</v>
      </c>
      <c r="B2377">
        <v>83</v>
      </c>
      <c r="C2377">
        <v>253</v>
      </c>
      <c r="D2377">
        <v>100</v>
      </c>
      <c r="E2377" t="s">
        <v>1</v>
      </c>
      <c r="F2377">
        <v>0</v>
      </c>
      <c r="G2377">
        <v>0</v>
      </c>
      <c r="H2377" t="s">
        <v>13796</v>
      </c>
      <c r="I2377" t="s">
        <v>2425</v>
      </c>
      <c r="J2377" t="s">
        <v>3541</v>
      </c>
    </row>
    <row r="2378" spans="1:10" x14ac:dyDescent="0.35">
      <c r="A2378" t="s">
        <v>0</v>
      </c>
      <c r="B2378">
        <v>83</v>
      </c>
      <c r="C2378">
        <v>253</v>
      </c>
      <c r="D2378">
        <v>100</v>
      </c>
      <c r="E2378" t="s">
        <v>1</v>
      </c>
      <c r="F2378">
        <v>0</v>
      </c>
      <c r="G2378">
        <v>0</v>
      </c>
      <c r="H2378" t="s">
        <v>13796</v>
      </c>
      <c r="I2378" t="s">
        <v>2426</v>
      </c>
      <c r="J2378" t="s">
        <v>3541</v>
      </c>
    </row>
    <row r="2379" spans="1:10" x14ac:dyDescent="0.35">
      <c r="A2379" t="s">
        <v>0</v>
      </c>
      <c r="B2379">
        <v>83</v>
      </c>
      <c r="C2379">
        <v>253</v>
      </c>
      <c r="D2379">
        <v>100</v>
      </c>
      <c r="E2379" t="s">
        <v>1</v>
      </c>
      <c r="F2379">
        <v>0</v>
      </c>
      <c r="G2379">
        <v>0</v>
      </c>
      <c r="H2379" t="s">
        <v>13796</v>
      </c>
      <c r="I2379" t="s">
        <v>2427</v>
      </c>
      <c r="J2379" t="s">
        <v>3541</v>
      </c>
    </row>
    <row r="2380" spans="1:10" x14ac:dyDescent="0.35">
      <c r="A2380" t="s">
        <v>0</v>
      </c>
      <c r="B2380">
        <v>83</v>
      </c>
      <c r="C2380">
        <v>253</v>
      </c>
      <c r="D2380">
        <v>100</v>
      </c>
      <c r="E2380" t="s">
        <v>1</v>
      </c>
      <c r="F2380">
        <v>0</v>
      </c>
      <c r="G2380">
        <v>0</v>
      </c>
      <c r="H2380" t="s">
        <v>13796</v>
      </c>
      <c r="I2380" t="s">
        <v>2428</v>
      </c>
      <c r="J2380" t="s">
        <v>3541</v>
      </c>
    </row>
    <row r="2381" spans="1:10" x14ac:dyDescent="0.35">
      <c r="A2381" t="s">
        <v>0</v>
      </c>
      <c r="B2381">
        <v>83</v>
      </c>
      <c r="C2381">
        <v>253</v>
      </c>
      <c r="D2381">
        <v>100</v>
      </c>
      <c r="E2381" t="s">
        <v>1</v>
      </c>
      <c r="F2381">
        <v>0</v>
      </c>
      <c r="G2381">
        <v>0</v>
      </c>
      <c r="H2381" t="s">
        <v>13796</v>
      </c>
      <c r="I2381" t="s">
        <v>2429</v>
      </c>
      <c r="J2381" t="s">
        <v>3541</v>
      </c>
    </row>
    <row r="2382" spans="1:10" x14ac:dyDescent="0.35">
      <c r="A2382" t="s">
        <v>0</v>
      </c>
      <c r="B2382">
        <v>83</v>
      </c>
      <c r="C2382">
        <v>253</v>
      </c>
      <c r="D2382">
        <v>100</v>
      </c>
      <c r="E2382" t="s">
        <v>1</v>
      </c>
      <c r="F2382">
        <v>0</v>
      </c>
      <c r="G2382">
        <v>0</v>
      </c>
      <c r="H2382" t="s">
        <v>13796</v>
      </c>
      <c r="I2382" t="s">
        <v>2430</v>
      </c>
      <c r="J2382" t="s">
        <v>3541</v>
      </c>
    </row>
    <row r="2383" spans="1:10" x14ac:dyDescent="0.35">
      <c r="A2383" t="s">
        <v>0</v>
      </c>
      <c r="B2383">
        <v>83</v>
      </c>
      <c r="C2383">
        <v>253</v>
      </c>
      <c r="D2383">
        <v>100</v>
      </c>
      <c r="E2383" t="s">
        <v>1</v>
      </c>
      <c r="F2383">
        <v>0</v>
      </c>
      <c r="G2383">
        <v>0</v>
      </c>
      <c r="H2383" t="s">
        <v>13796</v>
      </c>
      <c r="I2383" t="s">
        <v>2431</v>
      </c>
      <c r="J2383" t="s">
        <v>3541</v>
      </c>
    </row>
    <row r="2384" spans="1:10" x14ac:dyDescent="0.35">
      <c r="A2384" t="s">
        <v>0</v>
      </c>
      <c r="B2384">
        <v>83</v>
      </c>
      <c r="C2384">
        <v>253</v>
      </c>
      <c r="D2384">
        <v>100</v>
      </c>
      <c r="E2384" t="s">
        <v>1</v>
      </c>
      <c r="F2384">
        <v>0</v>
      </c>
      <c r="G2384">
        <v>0</v>
      </c>
      <c r="H2384" t="s">
        <v>13796</v>
      </c>
      <c r="I2384" t="s">
        <v>2432</v>
      </c>
      <c r="J2384" t="s">
        <v>3541</v>
      </c>
    </row>
    <row r="2385" spans="1:10" x14ac:dyDescent="0.35">
      <c r="A2385" t="s">
        <v>0</v>
      </c>
      <c r="B2385">
        <v>83</v>
      </c>
      <c r="C2385">
        <v>253</v>
      </c>
      <c r="D2385">
        <v>100</v>
      </c>
      <c r="E2385" t="s">
        <v>1</v>
      </c>
      <c r="F2385">
        <v>0</v>
      </c>
      <c r="G2385">
        <v>0</v>
      </c>
      <c r="H2385" t="s">
        <v>13796</v>
      </c>
      <c r="I2385" t="s">
        <v>2435</v>
      </c>
      <c r="J2385" t="s">
        <v>3541</v>
      </c>
    </row>
    <row r="2386" spans="1:10" x14ac:dyDescent="0.35">
      <c r="A2386" t="s">
        <v>0</v>
      </c>
      <c r="B2386">
        <v>83</v>
      </c>
      <c r="C2386">
        <v>253</v>
      </c>
      <c r="D2386">
        <v>100</v>
      </c>
      <c r="E2386" t="s">
        <v>1</v>
      </c>
      <c r="F2386">
        <v>0</v>
      </c>
      <c r="G2386">
        <v>0</v>
      </c>
      <c r="H2386" t="s">
        <v>13796</v>
      </c>
      <c r="I2386" t="s">
        <v>2433</v>
      </c>
      <c r="J2386" t="s">
        <v>3541</v>
      </c>
    </row>
    <row r="2387" spans="1:10" x14ac:dyDescent="0.35">
      <c r="A2387" t="s">
        <v>0</v>
      </c>
      <c r="B2387">
        <v>83</v>
      </c>
      <c r="C2387">
        <v>253</v>
      </c>
      <c r="D2387">
        <v>100</v>
      </c>
      <c r="E2387" t="s">
        <v>1</v>
      </c>
      <c r="F2387">
        <v>0</v>
      </c>
      <c r="G2387">
        <v>0</v>
      </c>
      <c r="H2387" t="s">
        <v>13796</v>
      </c>
      <c r="I2387" t="s">
        <v>2434</v>
      </c>
      <c r="J2387" t="s">
        <v>3541</v>
      </c>
    </row>
    <row r="2388" spans="1:10" x14ac:dyDescent="0.35">
      <c r="A2388" t="s">
        <v>0</v>
      </c>
      <c r="B2388">
        <v>83</v>
      </c>
      <c r="C2388">
        <v>253</v>
      </c>
      <c r="D2388">
        <v>100</v>
      </c>
      <c r="E2388" t="s">
        <v>1</v>
      </c>
      <c r="F2388">
        <v>0</v>
      </c>
      <c r="G2388">
        <v>0</v>
      </c>
      <c r="H2388" t="s">
        <v>13796</v>
      </c>
      <c r="I2388" t="s">
        <v>2437</v>
      </c>
      <c r="J2388" t="s">
        <v>3541</v>
      </c>
    </row>
    <row r="2389" spans="1:10" x14ac:dyDescent="0.35">
      <c r="A2389" t="s">
        <v>0</v>
      </c>
      <c r="B2389">
        <v>83</v>
      </c>
      <c r="C2389">
        <v>253</v>
      </c>
      <c r="D2389">
        <v>100</v>
      </c>
      <c r="E2389" t="s">
        <v>1</v>
      </c>
      <c r="F2389">
        <v>0</v>
      </c>
      <c r="G2389">
        <v>0</v>
      </c>
      <c r="H2389" t="s">
        <v>13796</v>
      </c>
      <c r="I2389" t="s">
        <v>2436</v>
      </c>
      <c r="J2389" t="s">
        <v>3541</v>
      </c>
    </row>
    <row r="2390" spans="1:10" x14ac:dyDescent="0.35">
      <c r="A2390" t="s">
        <v>0</v>
      </c>
      <c r="B2390">
        <v>83</v>
      </c>
      <c r="C2390">
        <v>253</v>
      </c>
      <c r="D2390">
        <v>100</v>
      </c>
      <c r="E2390" t="s">
        <v>1</v>
      </c>
      <c r="F2390">
        <v>0</v>
      </c>
      <c r="G2390">
        <v>0</v>
      </c>
      <c r="H2390" t="s">
        <v>13796</v>
      </c>
      <c r="I2390" t="s">
        <v>2438</v>
      </c>
      <c r="J2390" t="s">
        <v>3541</v>
      </c>
    </row>
    <row r="2391" spans="1:10" x14ac:dyDescent="0.35">
      <c r="A2391" t="s">
        <v>0</v>
      </c>
      <c r="B2391">
        <v>83</v>
      </c>
      <c r="C2391">
        <v>253</v>
      </c>
      <c r="D2391">
        <v>100</v>
      </c>
      <c r="E2391" t="s">
        <v>1</v>
      </c>
      <c r="F2391">
        <v>0</v>
      </c>
      <c r="G2391">
        <v>0</v>
      </c>
      <c r="H2391" t="s">
        <v>13796</v>
      </c>
      <c r="I2391" t="s">
        <v>2439</v>
      </c>
      <c r="J2391" t="s">
        <v>3541</v>
      </c>
    </row>
    <row r="2392" spans="1:10" x14ac:dyDescent="0.35">
      <c r="A2392" t="s">
        <v>0</v>
      </c>
      <c r="B2392">
        <v>83</v>
      </c>
      <c r="C2392">
        <v>253</v>
      </c>
      <c r="D2392">
        <v>100</v>
      </c>
      <c r="E2392" t="s">
        <v>1</v>
      </c>
      <c r="F2392">
        <v>0</v>
      </c>
      <c r="G2392">
        <v>0</v>
      </c>
      <c r="H2392" t="s">
        <v>13796</v>
      </c>
      <c r="I2392" t="s">
        <v>2442</v>
      </c>
      <c r="J2392" t="s">
        <v>3541</v>
      </c>
    </row>
    <row r="2393" spans="1:10" x14ac:dyDescent="0.35">
      <c r="A2393" t="s">
        <v>0</v>
      </c>
      <c r="B2393">
        <v>83</v>
      </c>
      <c r="C2393">
        <v>253</v>
      </c>
      <c r="D2393">
        <v>100</v>
      </c>
      <c r="E2393" t="s">
        <v>1</v>
      </c>
      <c r="F2393">
        <v>0</v>
      </c>
      <c r="G2393">
        <v>0</v>
      </c>
      <c r="H2393" t="s">
        <v>13796</v>
      </c>
      <c r="I2393" t="s">
        <v>2440</v>
      </c>
      <c r="J2393" t="s">
        <v>3541</v>
      </c>
    </row>
    <row r="2394" spans="1:10" x14ac:dyDescent="0.35">
      <c r="A2394" t="s">
        <v>0</v>
      </c>
      <c r="B2394">
        <v>83</v>
      </c>
      <c r="C2394">
        <v>253</v>
      </c>
      <c r="D2394">
        <v>100</v>
      </c>
      <c r="E2394" t="s">
        <v>1</v>
      </c>
      <c r="F2394">
        <v>0</v>
      </c>
      <c r="G2394">
        <v>0</v>
      </c>
      <c r="H2394" t="s">
        <v>13796</v>
      </c>
      <c r="I2394" t="s">
        <v>2441</v>
      </c>
      <c r="J2394" t="s">
        <v>3541</v>
      </c>
    </row>
    <row r="2395" spans="1:10" x14ac:dyDescent="0.35">
      <c r="A2395" t="s">
        <v>0</v>
      </c>
      <c r="B2395">
        <v>83</v>
      </c>
      <c r="C2395">
        <v>253</v>
      </c>
      <c r="D2395">
        <v>100</v>
      </c>
      <c r="E2395" t="s">
        <v>1</v>
      </c>
      <c r="F2395">
        <v>0</v>
      </c>
      <c r="G2395">
        <v>0</v>
      </c>
      <c r="H2395" t="s">
        <v>13796</v>
      </c>
      <c r="I2395" t="s">
        <v>2444</v>
      </c>
      <c r="J2395" t="s">
        <v>3541</v>
      </c>
    </row>
    <row r="2396" spans="1:10" x14ac:dyDescent="0.35">
      <c r="A2396" t="s">
        <v>0</v>
      </c>
      <c r="B2396">
        <v>83</v>
      </c>
      <c r="C2396">
        <v>253</v>
      </c>
      <c r="D2396">
        <v>100</v>
      </c>
      <c r="E2396" t="s">
        <v>1</v>
      </c>
      <c r="F2396">
        <v>0</v>
      </c>
      <c r="G2396">
        <v>0</v>
      </c>
      <c r="H2396" t="s">
        <v>13796</v>
      </c>
      <c r="I2396" t="s">
        <v>2446</v>
      </c>
      <c r="J2396" t="s">
        <v>3541</v>
      </c>
    </row>
    <row r="2397" spans="1:10" x14ac:dyDescent="0.35">
      <c r="A2397" t="s">
        <v>0</v>
      </c>
      <c r="B2397">
        <v>83</v>
      </c>
      <c r="C2397">
        <v>253</v>
      </c>
      <c r="D2397">
        <v>100</v>
      </c>
      <c r="E2397" t="s">
        <v>1</v>
      </c>
      <c r="F2397">
        <v>0</v>
      </c>
      <c r="G2397">
        <v>0</v>
      </c>
      <c r="H2397" t="s">
        <v>13796</v>
      </c>
      <c r="I2397" t="s">
        <v>2443</v>
      </c>
      <c r="J2397" t="s">
        <v>3541</v>
      </c>
    </row>
    <row r="2398" spans="1:10" x14ac:dyDescent="0.35">
      <c r="A2398" t="s">
        <v>0</v>
      </c>
      <c r="B2398">
        <v>83</v>
      </c>
      <c r="C2398">
        <v>253</v>
      </c>
      <c r="D2398">
        <v>100</v>
      </c>
      <c r="E2398" t="s">
        <v>1</v>
      </c>
      <c r="F2398">
        <v>0</v>
      </c>
      <c r="G2398">
        <v>0</v>
      </c>
      <c r="H2398" t="s">
        <v>13796</v>
      </c>
      <c r="I2398" t="s">
        <v>2445</v>
      </c>
      <c r="J2398" t="s">
        <v>3541</v>
      </c>
    </row>
    <row r="2399" spans="1:10" x14ac:dyDescent="0.35">
      <c r="A2399" t="s">
        <v>0</v>
      </c>
      <c r="B2399">
        <v>83</v>
      </c>
      <c r="C2399">
        <v>253</v>
      </c>
      <c r="D2399">
        <v>100</v>
      </c>
      <c r="E2399" t="s">
        <v>1</v>
      </c>
      <c r="F2399">
        <v>0</v>
      </c>
      <c r="G2399">
        <v>0</v>
      </c>
      <c r="H2399" t="s">
        <v>13796</v>
      </c>
      <c r="I2399" t="s">
        <v>2450</v>
      </c>
      <c r="J2399" t="s">
        <v>3541</v>
      </c>
    </row>
    <row r="2400" spans="1:10" x14ac:dyDescent="0.35">
      <c r="A2400" t="s">
        <v>0</v>
      </c>
      <c r="B2400">
        <v>83</v>
      </c>
      <c r="C2400">
        <v>253</v>
      </c>
      <c r="D2400">
        <v>100</v>
      </c>
      <c r="E2400" t="s">
        <v>1</v>
      </c>
      <c r="F2400">
        <v>0</v>
      </c>
      <c r="G2400">
        <v>0</v>
      </c>
      <c r="H2400" t="s">
        <v>13796</v>
      </c>
      <c r="I2400" t="s">
        <v>2447</v>
      </c>
      <c r="J2400" t="s">
        <v>3541</v>
      </c>
    </row>
    <row r="2401" spans="1:10" x14ac:dyDescent="0.35">
      <c r="A2401" t="s">
        <v>0</v>
      </c>
      <c r="B2401">
        <v>83</v>
      </c>
      <c r="C2401">
        <v>253</v>
      </c>
      <c r="D2401">
        <v>100</v>
      </c>
      <c r="E2401" t="s">
        <v>1</v>
      </c>
      <c r="F2401">
        <v>0</v>
      </c>
      <c r="G2401">
        <v>0</v>
      </c>
      <c r="H2401" t="s">
        <v>13796</v>
      </c>
      <c r="I2401" t="s">
        <v>2449</v>
      </c>
      <c r="J2401" t="s">
        <v>3541</v>
      </c>
    </row>
    <row r="2402" spans="1:10" x14ac:dyDescent="0.35">
      <c r="A2402" t="s">
        <v>0</v>
      </c>
      <c r="B2402">
        <v>83</v>
      </c>
      <c r="C2402">
        <v>253</v>
      </c>
      <c r="D2402">
        <v>100</v>
      </c>
      <c r="E2402" t="s">
        <v>1</v>
      </c>
      <c r="F2402">
        <v>0</v>
      </c>
      <c r="G2402">
        <v>0</v>
      </c>
      <c r="H2402" t="s">
        <v>13796</v>
      </c>
      <c r="I2402" t="s">
        <v>2448</v>
      </c>
      <c r="J2402" t="s">
        <v>3541</v>
      </c>
    </row>
    <row r="2403" spans="1:10" x14ac:dyDescent="0.35">
      <c r="A2403" t="s">
        <v>0</v>
      </c>
      <c r="B2403">
        <v>83</v>
      </c>
      <c r="C2403">
        <v>253</v>
      </c>
      <c r="D2403">
        <v>100</v>
      </c>
      <c r="E2403" t="s">
        <v>1</v>
      </c>
      <c r="F2403">
        <v>0</v>
      </c>
      <c r="G2403">
        <v>0</v>
      </c>
      <c r="H2403" t="s">
        <v>13796</v>
      </c>
      <c r="I2403" t="s">
        <v>2451</v>
      </c>
      <c r="J2403" t="s">
        <v>3541</v>
      </c>
    </row>
    <row r="2404" spans="1:10" x14ac:dyDescent="0.35">
      <c r="A2404" t="s">
        <v>0</v>
      </c>
      <c r="B2404">
        <v>9</v>
      </c>
      <c r="C2404">
        <v>253</v>
      </c>
      <c r="D2404">
        <v>100</v>
      </c>
      <c r="E2404" t="s">
        <v>1</v>
      </c>
      <c r="F2404">
        <v>0</v>
      </c>
      <c r="G2404">
        <v>0</v>
      </c>
      <c r="H2404" t="s">
        <v>13796</v>
      </c>
      <c r="I2404" t="s">
        <v>2493</v>
      </c>
      <c r="J2404" t="s">
        <v>3464</v>
      </c>
    </row>
    <row r="2405" spans="1:10" x14ac:dyDescent="0.35">
      <c r="A2405" t="s">
        <v>0</v>
      </c>
      <c r="B2405">
        <v>9</v>
      </c>
      <c r="C2405">
        <v>253</v>
      </c>
      <c r="D2405">
        <v>100</v>
      </c>
      <c r="E2405" t="s">
        <v>1</v>
      </c>
      <c r="F2405">
        <v>0</v>
      </c>
      <c r="G2405">
        <v>0</v>
      </c>
      <c r="H2405" t="s">
        <v>13796</v>
      </c>
      <c r="I2405" t="s">
        <v>2453</v>
      </c>
      <c r="J2405" t="s">
        <v>3464</v>
      </c>
    </row>
    <row r="2406" spans="1:10" x14ac:dyDescent="0.35">
      <c r="A2406" t="s">
        <v>0</v>
      </c>
      <c r="B2406">
        <v>9</v>
      </c>
      <c r="C2406">
        <v>253</v>
      </c>
      <c r="D2406">
        <v>100</v>
      </c>
      <c r="E2406" t="s">
        <v>1</v>
      </c>
      <c r="F2406">
        <v>0</v>
      </c>
      <c r="G2406">
        <v>0</v>
      </c>
      <c r="H2406" t="s">
        <v>13796</v>
      </c>
      <c r="I2406" t="s">
        <v>2454</v>
      </c>
      <c r="J2406" t="s">
        <v>3464</v>
      </c>
    </row>
    <row r="2407" spans="1:10" x14ac:dyDescent="0.35">
      <c r="A2407" t="s">
        <v>0</v>
      </c>
      <c r="B2407">
        <v>9</v>
      </c>
      <c r="C2407">
        <v>253</v>
      </c>
      <c r="D2407">
        <v>100</v>
      </c>
      <c r="E2407" t="s">
        <v>1</v>
      </c>
      <c r="F2407">
        <v>0</v>
      </c>
      <c r="G2407">
        <v>0</v>
      </c>
      <c r="H2407" t="s">
        <v>13796</v>
      </c>
      <c r="I2407" t="s">
        <v>2452</v>
      </c>
      <c r="J2407" t="s">
        <v>3464</v>
      </c>
    </row>
    <row r="2408" spans="1:10" x14ac:dyDescent="0.35">
      <c r="A2408" t="s">
        <v>0</v>
      </c>
      <c r="B2408">
        <v>95</v>
      </c>
      <c r="C2408">
        <v>253</v>
      </c>
      <c r="D2408">
        <v>99.6</v>
      </c>
      <c r="E2408" t="s">
        <v>1</v>
      </c>
      <c r="F2408">
        <v>0</v>
      </c>
      <c r="G2408">
        <v>0</v>
      </c>
      <c r="H2408" t="s">
        <v>13796</v>
      </c>
      <c r="I2408" t="s">
        <v>2458</v>
      </c>
      <c r="J2408" t="s">
        <v>3557</v>
      </c>
    </row>
    <row r="2409" spans="1:10" x14ac:dyDescent="0.35">
      <c r="A2409" t="s">
        <v>0</v>
      </c>
      <c r="B2409">
        <v>95</v>
      </c>
      <c r="C2409">
        <v>253</v>
      </c>
      <c r="D2409">
        <v>99.6</v>
      </c>
      <c r="E2409" t="s">
        <v>1</v>
      </c>
      <c r="F2409">
        <v>0</v>
      </c>
      <c r="G2409">
        <v>0</v>
      </c>
      <c r="H2409" t="s">
        <v>13796</v>
      </c>
      <c r="I2409" t="s">
        <v>2459</v>
      </c>
      <c r="J2409" t="s">
        <v>3557</v>
      </c>
    </row>
    <row r="2410" spans="1:10" x14ac:dyDescent="0.35">
      <c r="A2410" t="s">
        <v>0</v>
      </c>
      <c r="B2410">
        <v>9</v>
      </c>
      <c r="C2410">
        <v>253</v>
      </c>
      <c r="D2410">
        <v>100</v>
      </c>
      <c r="E2410" t="s">
        <v>1</v>
      </c>
      <c r="F2410">
        <v>0</v>
      </c>
      <c r="G2410">
        <v>0</v>
      </c>
      <c r="H2410" t="s">
        <v>13796</v>
      </c>
      <c r="I2410" t="s">
        <v>2455</v>
      </c>
      <c r="J2410" t="s">
        <v>3464</v>
      </c>
    </row>
    <row r="2411" spans="1:10" x14ac:dyDescent="0.35">
      <c r="A2411" t="s">
        <v>0</v>
      </c>
      <c r="B2411">
        <v>9</v>
      </c>
      <c r="C2411">
        <v>253</v>
      </c>
      <c r="D2411">
        <v>100</v>
      </c>
      <c r="E2411" t="s">
        <v>1</v>
      </c>
      <c r="F2411">
        <v>0</v>
      </c>
      <c r="G2411">
        <v>0</v>
      </c>
      <c r="H2411" t="s">
        <v>13796</v>
      </c>
      <c r="I2411" t="s">
        <v>2457</v>
      </c>
      <c r="J2411" t="s">
        <v>3464</v>
      </c>
    </row>
    <row r="2412" spans="1:10" x14ac:dyDescent="0.35">
      <c r="A2412" t="s">
        <v>0</v>
      </c>
      <c r="B2412">
        <v>54</v>
      </c>
      <c r="C2412">
        <v>253</v>
      </c>
      <c r="D2412">
        <v>99.6</v>
      </c>
      <c r="E2412" t="s">
        <v>1</v>
      </c>
      <c r="F2412">
        <v>0</v>
      </c>
      <c r="G2412">
        <v>0</v>
      </c>
      <c r="H2412" t="s">
        <v>13796</v>
      </c>
      <c r="I2412" t="s">
        <v>2462</v>
      </c>
      <c r="J2412" t="s">
        <v>3507</v>
      </c>
    </row>
    <row r="2413" spans="1:10" x14ac:dyDescent="0.35">
      <c r="A2413" t="s">
        <v>0</v>
      </c>
      <c r="B2413">
        <v>54</v>
      </c>
      <c r="C2413">
        <v>253</v>
      </c>
      <c r="D2413">
        <v>99.6</v>
      </c>
      <c r="E2413" t="s">
        <v>1</v>
      </c>
      <c r="F2413">
        <v>0</v>
      </c>
      <c r="G2413">
        <v>0</v>
      </c>
      <c r="H2413" t="s">
        <v>13796</v>
      </c>
      <c r="I2413" t="s">
        <v>2460</v>
      </c>
      <c r="J2413" t="s">
        <v>3507</v>
      </c>
    </row>
    <row r="2414" spans="1:10" x14ac:dyDescent="0.35">
      <c r="A2414" t="s">
        <v>0</v>
      </c>
      <c r="B2414">
        <v>54</v>
      </c>
      <c r="C2414">
        <v>253</v>
      </c>
      <c r="D2414">
        <v>99.6</v>
      </c>
      <c r="E2414" t="s">
        <v>1</v>
      </c>
      <c r="F2414">
        <v>0</v>
      </c>
      <c r="G2414">
        <v>0</v>
      </c>
      <c r="H2414" t="s">
        <v>13796</v>
      </c>
      <c r="I2414" t="s">
        <v>2461</v>
      </c>
      <c r="J2414" t="s">
        <v>3507</v>
      </c>
    </row>
    <row r="2415" spans="1:10" x14ac:dyDescent="0.35">
      <c r="A2415" t="s">
        <v>0</v>
      </c>
      <c r="B2415">
        <v>95</v>
      </c>
      <c r="C2415">
        <v>253</v>
      </c>
      <c r="D2415">
        <v>99.6</v>
      </c>
      <c r="E2415" t="s">
        <v>1</v>
      </c>
      <c r="F2415">
        <v>0</v>
      </c>
      <c r="G2415">
        <v>0</v>
      </c>
      <c r="H2415" t="s">
        <v>13796</v>
      </c>
      <c r="I2415" t="s">
        <v>2463</v>
      </c>
      <c r="J2415" t="s">
        <v>3557</v>
      </c>
    </row>
    <row r="2416" spans="1:10" x14ac:dyDescent="0.35">
      <c r="A2416" t="s">
        <v>0</v>
      </c>
      <c r="B2416">
        <v>58</v>
      </c>
      <c r="C2416">
        <v>253</v>
      </c>
      <c r="D2416">
        <v>99.6</v>
      </c>
      <c r="E2416" t="s">
        <v>1</v>
      </c>
      <c r="F2416">
        <v>0</v>
      </c>
      <c r="G2416">
        <v>0</v>
      </c>
      <c r="H2416" t="s">
        <v>13796</v>
      </c>
      <c r="I2416" t="s">
        <v>2465</v>
      </c>
      <c r="J2416" t="s">
        <v>3511</v>
      </c>
    </row>
    <row r="2417" spans="1:10" x14ac:dyDescent="0.35">
      <c r="A2417" t="s">
        <v>0</v>
      </c>
      <c r="B2417">
        <v>58</v>
      </c>
      <c r="C2417">
        <v>253</v>
      </c>
      <c r="D2417">
        <v>99.6</v>
      </c>
      <c r="E2417" t="s">
        <v>1</v>
      </c>
      <c r="F2417">
        <v>0</v>
      </c>
      <c r="G2417">
        <v>0</v>
      </c>
      <c r="H2417" t="s">
        <v>13796</v>
      </c>
      <c r="I2417" t="s">
        <v>2464</v>
      </c>
      <c r="J2417" t="s">
        <v>3511</v>
      </c>
    </row>
    <row r="2418" spans="1:10" x14ac:dyDescent="0.35">
      <c r="A2418" t="s">
        <v>0</v>
      </c>
      <c r="B2418">
        <v>58</v>
      </c>
      <c r="C2418">
        <v>253</v>
      </c>
      <c r="D2418">
        <v>99.6</v>
      </c>
      <c r="E2418" t="s">
        <v>1</v>
      </c>
      <c r="F2418">
        <v>0</v>
      </c>
      <c r="G2418">
        <v>0</v>
      </c>
      <c r="H2418" t="s">
        <v>13796</v>
      </c>
      <c r="I2418" t="s">
        <v>2466</v>
      </c>
      <c r="J2418" t="s">
        <v>3511</v>
      </c>
    </row>
    <row r="2419" spans="1:10" x14ac:dyDescent="0.35">
      <c r="A2419" t="s">
        <v>0</v>
      </c>
      <c r="B2419">
        <v>58</v>
      </c>
      <c r="C2419">
        <v>253</v>
      </c>
      <c r="D2419">
        <v>99.6</v>
      </c>
      <c r="E2419" t="s">
        <v>1</v>
      </c>
      <c r="F2419">
        <v>0</v>
      </c>
      <c r="G2419">
        <v>0</v>
      </c>
      <c r="H2419" t="s">
        <v>13796</v>
      </c>
      <c r="I2419" t="s">
        <v>2467</v>
      </c>
      <c r="J2419" t="s">
        <v>3511</v>
      </c>
    </row>
    <row r="2420" spans="1:10" x14ac:dyDescent="0.35">
      <c r="A2420" t="s">
        <v>0</v>
      </c>
      <c r="B2420">
        <v>58</v>
      </c>
      <c r="C2420">
        <v>253</v>
      </c>
      <c r="D2420">
        <v>99.6</v>
      </c>
      <c r="E2420" t="s">
        <v>1</v>
      </c>
      <c r="F2420">
        <v>0</v>
      </c>
      <c r="G2420">
        <v>0</v>
      </c>
      <c r="H2420" t="s">
        <v>13796</v>
      </c>
      <c r="I2420" t="s">
        <v>2468</v>
      </c>
      <c r="J2420" t="s">
        <v>3511</v>
      </c>
    </row>
    <row r="2421" spans="1:10" x14ac:dyDescent="0.35">
      <c r="A2421" t="s">
        <v>0</v>
      </c>
      <c r="B2421">
        <v>58</v>
      </c>
      <c r="C2421">
        <v>253</v>
      </c>
      <c r="D2421">
        <v>99.6</v>
      </c>
      <c r="E2421" t="s">
        <v>1</v>
      </c>
      <c r="F2421">
        <v>0</v>
      </c>
      <c r="G2421">
        <v>0</v>
      </c>
      <c r="H2421" t="s">
        <v>13796</v>
      </c>
      <c r="I2421" t="s">
        <v>2470</v>
      </c>
      <c r="J2421" t="s">
        <v>3511</v>
      </c>
    </row>
    <row r="2422" spans="1:10" x14ac:dyDescent="0.35">
      <c r="A2422" t="s">
        <v>0</v>
      </c>
      <c r="B2422">
        <v>58</v>
      </c>
      <c r="C2422">
        <v>253</v>
      </c>
      <c r="D2422">
        <v>99.6</v>
      </c>
      <c r="E2422" t="s">
        <v>1</v>
      </c>
      <c r="F2422">
        <v>0</v>
      </c>
      <c r="G2422">
        <v>0</v>
      </c>
      <c r="H2422" t="s">
        <v>13796</v>
      </c>
      <c r="I2422" t="s">
        <v>2469</v>
      </c>
      <c r="J2422" t="s">
        <v>3511</v>
      </c>
    </row>
    <row r="2423" spans="1:10" x14ac:dyDescent="0.35">
      <c r="A2423" t="s">
        <v>0</v>
      </c>
      <c r="B2423">
        <v>58</v>
      </c>
      <c r="C2423">
        <v>253</v>
      </c>
      <c r="D2423">
        <v>99.6</v>
      </c>
      <c r="E2423" t="s">
        <v>1</v>
      </c>
      <c r="F2423">
        <v>0</v>
      </c>
      <c r="G2423">
        <v>0</v>
      </c>
      <c r="H2423" t="s">
        <v>13796</v>
      </c>
      <c r="I2423" t="s">
        <v>2471</v>
      </c>
      <c r="J2423" t="s">
        <v>3511</v>
      </c>
    </row>
    <row r="2424" spans="1:10" x14ac:dyDescent="0.35">
      <c r="A2424" t="s">
        <v>0</v>
      </c>
      <c r="B2424">
        <v>58</v>
      </c>
      <c r="C2424">
        <v>253</v>
      </c>
      <c r="D2424">
        <v>99.6</v>
      </c>
      <c r="E2424" t="s">
        <v>1</v>
      </c>
      <c r="F2424">
        <v>0</v>
      </c>
      <c r="G2424">
        <v>0</v>
      </c>
      <c r="H2424" t="s">
        <v>13796</v>
      </c>
      <c r="I2424" t="s">
        <v>2473</v>
      </c>
      <c r="J2424" t="s">
        <v>3511</v>
      </c>
    </row>
    <row r="2425" spans="1:10" x14ac:dyDescent="0.35">
      <c r="A2425" t="s">
        <v>0</v>
      </c>
      <c r="B2425">
        <v>58</v>
      </c>
      <c r="C2425">
        <v>253</v>
      </c>
      <c r="D2425">
        <v>99.6</v>
      </c>
      <c r="E2425" t="s">
        <v>1</v>
      </c>
      <c r="F2425">
        <v>0</v>
      </c>
      <c r="G2425">
        <v>0</v>
      </c>
      <c r="H2425" t="s">
        <v>13796</v>
      </c>
      <c r="I2425" t="s">
        <v>2472</v>
      </c>
      <c r="J2425" t="s">
        <v>3511</v>
      </c>
    </row>
    <row r="2426" spans="1:10" x14ac:dyDescent="0.35">
      <c r="A2426" t="s">
        <v>0</v>
      </c>
      <c r="B2426">
        <v>58</v>
      </c>
      <c r="C2426">
        <v>253</v>
      </c>
      <c r="D2426">
        <v>99.6</v>
      </c>
      <c r="E2426" t="s">
        <v>1</v>
      </c>
      <c r="F2426">
        <v>0</v>
      </c>
      <c r="G2426">
        <v>0</v>
      </c>
      <c r="H2426" t="s">
        <v>13796</v>
      </c>
      <c r="I2426" t="s">
        <v>2474</v>
      </c>
      <c r="J2426" t="s">
        <v>3511</v>
      </c>
    </row>
    <row r="2427" spans="1:10" x14ac:dyDescent="0.35">
      <c r="A2427" t="s">
        <v>0</v>
      </c>
      <c r="B2427">
        <v>29</v>
      </c>
      <c r="C2427">
        <v>252</v>
      </c>
      <c r="D2427">
        <v>99.2</v>
      </c>
      <c r="E2427" t="s">
        <v>1</v>
      </c>
      <c r="F2427">
        <v>0</v>
      </c>
      <c r="G2427">
        <v>0</v>
      </c>
      <c r="H2427" t="s">
        <v>13797</v>
      </c>
      <c r="I2427" t="s">
        <v>2475</v>
      </c>
      <c r="J2427" t="s">
        <v>3481</v>
      </c>
    </row>
    <row r="2428" spans="1:10" x14ac:dyDescent="0.35">
      <c r="A2428" t="s">
        <v>0</v>
      </c>
      <c r="B2428">
        <v>29</v>
      </c>
      <c r="C2428">
        <v>252</v>
      </c>
      <c r="D2428">
        <v>99.2</v>
      </c>
      <c r="E2428" t="s">
        <v>1</v>
      </c>
      <c r="F2428">
        <v>0</v>
      </c>
      <c r="G2428">
        <v>0</v>
      </c>
      <c r="H2428" t="s">
        <v>13797</v>
      </c>
      <c r="I2428" t="s">
        <v>2478</v>
      </c>
      <c r="J2428" t="s">
        <v>3481</v>
      </c>
    </row>
    <row r="2429" spans="1:10" x14ac:dyDescent="0.35">
      <c r="A2429" t="s">
        <v>0</v>
      </c>
      <c r="B2429">
        <v>29</v>
      </c>
      <c r="C2429">
        <v>252</v>
      </c>
      <c r="D2429">
        <v>99.2</v>
      </c>
      <c r="E2429" t="s">
        <v>1</v>
      </c>
      <c r="F2429">
        <v>0</v>
      </c>
      <c r="G2429">
        <v>0</v>
      </c>
      <c r="H2429" t="s">
        <v>13797</v>
      </c>
      <c r="I2429" t="s">
        <v>2476</v>
      </c>
      <c r="J2429" t="s">
        <v>3481</v>
      </c>
    </row>
    <row r="2430" spans="1:10" x14ac:dyDescent="0.35">
      <c r="A2430" t="s">
        <v>0</v>
      </c>
      <c r="B2430">
        <v>29</v>
      </c>
      <c r="C2430">
        <v>252</v>
      </c>
      <c r="D2430">
        <v>99.2</v>
      </c>
      <c r="E2430" t="s">
        <v>1</v>
      </c>
      <c r="F2430">
        <v>0</v>
      </c>
      <c r="G2430">
        <v>0</v>
      </c>
      <c r="H2430" t="s">
        <v>13797</v>
      </c>
      <c r="I2430" t="s">
        <v>2477</v>
      </c>
      <c r="J2430" t="s">
        <v>3481</v>
      </c>
    </row>
    <row r="2431" spans="1:10" x14ac:dyDescent="0.35">
      <c r="A2431" t="s">
        <v>0</v>
      </c>
      <c r="B2431">
        <v>29</v>
      </c>
      <c r="C2431">
        <v>252</v>
      </c>
      <c r="D2431">
        <v>99.2</v>
      </c>
      <c r="E2431" t="s">
        <v>1</v>
      </c>
      <c r="F2431">
        <v>0</v>
      </c>
      <c r="G2431">
        <v>0</v>
      </c>
      <c r="H2431" t="s">
        <v>13797</v>
      </c>
      <c r="I2431" t="s">
        <v>2480</v>
      </c>
      <c r="J2431" t="s">
        <v>3481</v>
      </c>
    </row>
    <row r="2432" spans="1:10" x14ac:dyDescent="0.35">
      <c r="A2432" t="s">
        <v>0</v>
      </c>
      <c r="B2432">
        <v>29</v>
      </c>
      <c r="C2432">
        <v>252</v>
      </c>
      <c r="D2432">
        <v>99.2</v>
      </c>
      <c r="E2432" t="s">
        <v>1</v>
      </c>
      <c r="F2432">
        <v>0</v>
      </c>
      <c r="G2432">
        <v>0</v>
      </c>
      <c r="H2432" t="s">
        <v>13797</v>
      </c>
      <c r="I2432" t="s">
        <v>2479</v>
      </c>
      <c r="J2432" t="s">
        <v>3481</v>
      </c>
    </row>
    <row r="2433" spans="1:10" x14ac:dyDescent="0.35">
      <c r="A2433" t="s">
        <v>0</v>
      </c>
      <c r="B2433">
        <v>29</v>
      </c>
      <c r="C2433">
        <v>252</v>
      </c>
      <c r="D2433">
        <v>99.2</v>
      </c>
      <c r="E2433" t="s">
        <v>1</v>
      </c>
      <c r="F2433">
        <v>0</v>
      </c>
      <c r="G2433">
        <v>0</v>
      </c>
      <c r="H2433" t="s">
        <v>13797</v>
      </c>
      <c r="I2433" t="s">
        <v>2481</v>
      </c>
      <c r="J2433" t="s">
        <v>3481</v>
      </c>
    </row>
    <row r="2434" spans="1:10" x14ac:dyDescent="0.35">
      <c r="A2434" t="s">
        <v>0</v>
      </c>
      <c r="B2434">
        <v>29</v>
      </c>
      <c r="C2434">
        <v>252</v>
      </c>
      <c r="D2434">
        <v>99.2</v>
      </c>
      <c r="E2434" t="s">
        <v>1</v>
      </c>
      <c r="F2434">
        <v>0</v>
      </c>
      <c r="G2434">
        <v>0</v>
      </c>
      <c r="H2434" t="s">
        <v>13797</v>
      </c>
      <c r="I2434" t="s">
        <v>2482</v>
      </c>
      <c r="J2434" t="s">
        <v>3481</v>
      </c>
    </row>
    <row r="2435" spans="1:10" x14ac:dyDescent="0.35">
      <c r="A2435" t="s">
        <v>0</v>
      </c>
      <c r="B2435">
        <v>10</v>
      </c>
      <c r="C2435">
        <v>253</v>
      </c>
      <c r="D2435">
        <v>99.6</v>
      </c>
      <c r="E2435" t="s">
        <v>1</v>
      </c>
      <c r="F2435">
        <v>0</v>
      </c>
      <c r="G2435">
        <v>0</v>
      </c>
      <c r="H2435" t="s">
        <v>13796</v>
      </c>
      <c r="I2435" t="s">
        <v>2484</v>
      </c>
      <c r="J2435" t="s">
        <v>3461</v>
      </c>
    </row>
    <row r="2436" spans="1:10" x14ac:dyDescent="0.35">
      <c r="A2436" t="s">
        <v>0</v>
      </c>
      <c r="B2436">
        <v>10</v>
      </c>
      <c r="C2436">
        <v>253</v>
      </c>
      <c r="D2436">
        <v>99.6</v>
      </c>
      <c r="E2436" t="s">
        <v>1</v>
      </c>
      <c r="F2436">
        <v>0</v>
      </c>
      <c r="G2436">
        <v>0</v>
      </c>
      <c r="H2436" t="s">
        <v>13796</v>
      </c>
      <c r="I2436" t="s">
        <v>2483</v>
      </c>
      <c r="J2436" t="s">
        <v>3461</v>
      </c>
    </row>
    <row r="2437" spans="1:10" x14ac:dyDescent="0.35">
      <c r="A2437" t="s">
        <v>0</v>
      </c>
      <c r="B2437">
        <v>35</v>
      </c>
      <c r="C2437">
        <v>253</v>
      </c>
      <c r="D2437">
        <v>100</v>
      </c>
      <c r="E2437" t="s">
        <v>1</v>
      </c>
      <c r="F2437">
        <v>0</v>
      </c>
      <c r="G2437">
        <v>0</v>
      </c>
      <c r="H2437" t="s">
        <v>13796</v>
      </c>
      <c r="I2437" t="s">
        <v>2485</v>
      </c>
      <c r="J2437" t="s">
        <v>3487</v>
      </c>
    </row>
    <row r="2438" spans="1:10" x14ac:dyDescent="0.35">
      <c r="A2438" t="s">
        <v>0</v>
      </c>
      <c r="B2438">
        <v>35</v>
      </c>
      <c r="C2438">
        <v>253</v>
      </c>
      <c r="D2438">
        <v>100</v>
      </c>
      <c r="E2438" t="s">
        <v>1</v>
      </c>
      <c r="F2438">
        <v>0</v>
      </c>
      <c r="G2438">
        <v>0</v>
      </c>
      <c r="H2438" t="s">
        <v>13796</v>
      </c>
      <c r="I2438" t="s">
        <v>2487</v>
      </c>
      <c r="J2438" t="s">
        <v>3487</v>
      </c>
    </row>
    <row r="2439" spans="1:10" x14ac:dyDescent="0.35">
      <c r="A2439" t="s">
        <v>0</v>
      </c>
      <c r="B2439">
        <v>35</v>
      </c>
      <c r="C2439">
        <v>253</v>
      </c>
      <c r="D2439">
        <v>100</v>
      </c>
      <c r="E2439" t="s">
        <v>1</v>
      </c>
      <c r="F2439">
        <v>0</v>
      </c>
      <c r="G2439">
        <v>0</v>
      </c>
      <c r="H2439" t="s">
        <v>13796</v>
      </c>
      <c r="I2439" t="s">
        <v>2489</v>
      </c>
      <c r="J2439" t="s">
        <v>3487</v>
      </c>
    </row>
    <row r="2440" spans="1:10" x14ac:dyDescent="0.35">
      <c r="A2440" t="s">
        <v>0</v>
      </c>
      <c r="B2440">
        <v>35</v>
      </c>
      <c r="C2440">
        <v>253</v>
      </c>
      <c r="D2440">
        <v>100</v>
      </c>
      <c r="E2440" t="s">
        <v>1</v>
      </c>
      <c r="F2440">
        <v>0</v>
      </c>
      <c r="G2440">
        <v>0</v>
      </c>
      <c r="H2440" t="s">
        <v>13796</v>
      </c>
      <c r="I2440" t="s">
        <v>2488</v>
      </c>
      <c r="J2440" t="s">
        <v>3487</v>
      </c>
    </row>
    <row r="2441" spans="1:10" x14ac:dyDescent="0.35">
      <c r="A2441" t="s">
        <v>0</v>
      </c>
      <c r="B2441">
        <v>35</v>
      </c>
      <c r="C2441">
        <v>253</v>
      </c>
      <c r="D2441">
        <v>100</v>
      </c>
      <c r="E2441" t="s">
        <v>1</v>
      </c>
      <c r="F2441">
        <v>0</v>
      </c>
      <c r="G2441">
        <v>0</v>
      </c>
      <c r="H2441" t="s">
        <v>13796</v>
      </c>
      <c r="I2441" t="s">
        <v>2490</v>
      </c>
      <c r="J2441" t="s">
        <v>3487</v>
      </c>
    </row>
    <row r="2442" spans="1:10" x14ac:dyDescent="0.35">
      <c r="A2442" t="s">
        <v>0</v>
      </c>
      <c r="B2442">
        <v>35</v>
      </c>
      <c r="C2442">
        <v>253</v>
      </c>
      <c r="D2442">
        <v>100</v>
      </c>
      <c r="E2442" t="s">
        <v>1</v>
      </c>
      <c r="F2442">
        <v>0</v>
      </c>
      <c r="G2442">
        <v>0</v>
      </c>
      <c r="H2442" t="s">
        <v>13796</v>
      </c>
      <c r="I2442" t="s">
        <v>2486</v>
      </c>
      <c r="J2442" t="s">
        <v>3487</v>
      </c>
    </row>
    <row r="2443" spans="1:10" x14ac:dyDescent="0.35">
      <c r="A2443" t="s">
        <v>0</v>
      </c>
      <c r="B2443">
        <v>35</v>
      </c>
      <c r="C2443">
        <v>253</v>
      </c>
      <c r="D2443">
        <v>100</v>
      </c>
      <c r="E2443" t="s">
        <v>1</v>
      </c>
      <c r="F2443">
        <v>0</v>
      </c>
      <c r="G2443">
        <v>0</v>
      </c>
      <c r="H2443" t="s">
        <v>13796</v>
      </c>
      <c r="I2443" t="s">
        <v>2491</v>
      </c>
      <c r="J2443" t="s">
        <v>3487</v>
      </c>
    </row>
    <row r="2444" spans="1:10" x14ac:dyDescent="0.35">
      <c r="A2444" t="s">
        <v>0</v>
      </c>
      <c r="B2444">
        <v>35</v>
      </c>
      <c r="C2444">
        <v>253</v>
      </c>
      <c r="D2444">
        <v>100</v>
      </c>
      <c r="E2444" t="s">
        <v>1</v>
      </c>
      <c r="F2444">
        <v>0</v>
      </c>
      <c r="G2444">
        <v>0</v>
      </c>
      <c r="H2444" t="s">
        <v>13796</v>
      </c>
      <c r="I2444" t="s">
        <v>2492</v>
      </c>
      <c r="J2444" t="s">
        <v>3487</v>
      </c>
    </row>
    <row r="2445" spans="1:10" x14ac:dyDescent="0.35">
      <c r="A2445" t="s">
        <v>0</v>
      </c>
      <c r="B2445">
        <v>35</v>
      </c>
      <c r="C2445">
        <v>253</v>
      </c>
      <c r="D2445">
        <v>100</v>
      </c>
      <c r="E2445" t="s">
        <v>1</v>
      </c>
      <c r="F2445">
        <v>0</v>
      </c>
      <c r="G2445">
        <v>0</v>
      </c>
      <c r="H2445" t="s">
        <v>13796</v>
      </c>
      <c r="I2445" t="s">
        <v>2494</v>
      </c>
      <c r="J2445" t="s">
        <v>3487</v>
      </c>
    </row>
    <row r="2446" spans="1:10" x14ac:dyDescent="0.35">
      <c r="A2446" t="s">
        <v>0</v>
      </c>
      <c r="B2446">
        <v>35</v>
      </c>
      <c r="C2446">
        <v>253</v>
      </c>
      <c r="D2446">
        <v>100</v>
      </c>
      <c r="E2446" t="s">
        <v>1</v>
      </c>
      <c r="F2446">
        <v>0</v>
      </c>
      <c r="G2446">
        <v>0</v>
      </c>
      <c r="H2446" t="s">
        <v>13796</v>
      </c>
      <c r="I2446" t="s">
        <v>2499</v>
      </c>
      <c r="J2446" t="s">
        <v>3487</v>
      </c>
    </row>
    <row r="2447" spans="1:10" x14ac:dyDescent="0.35">
      <c r="A2447" t="s">
        <v>0</v>
      </c>
      <c r="B2447">
        <v>35</v>
      </c>
      <c r="C2447">
        <v>253</v>
      </c>
      <c r="D2447">
        <v>100</v>
      </c>
      <c r="E2447" t="s">
        <v>1</v>
      </c>
      <c r="F2447">
        <v>0</v>
      </c>
      <c r="G2447">
        <v>0</v>
      </c>
      <c r="H2447" t="s">
        <v>13796</v>
      </c>
      <c r="I2447" t="s">
        <v>2495</v>
      </c>
      <c r="J2447" t="s">
        <v>3487</v>
      </c>
    </row>
    <row r="2448" spans="1:10" x14ac:dyDescent="0.35">
      <c r="A2448" t="s">
        <v>0</v>
      </c>
      <c r="B2448">
        <v>35</v>
      </c>
      <c r="C2448">
        <v>253</v>
      </c>
      <c r="D2448">
        <v>100</v>
      </c>
      <c r="E2448" t="s">
        <v>1</v>
      </c>
      <c r="F2448">
        <v>0</v>
      </c>
      <c r="G2448">
        <v>0</v>
      </c>
      <c r="H2448" t="s">
        <v>13796</v>
      </c>
      <c r="I2448" t="s">
        <v>2496</v>
      </c>
      <c r="J2448" t="s">
        <v>3487</v>
      </c>
    </row>
    <row r="2449" spans="1:10" x14ac:dyDescent="0.35">
      <c r="A2449" t="s">
        <v>0</v>
      </c>
      <c r="B2449">
        <v>35</v>
      </c>
      <c r="C2449">
        <v>253</v>
      </c>
      <c r="D2449">
        <v>100</v>
      </c>
      <c r="E2449" t="s">
        <v>1</v>
      </c>
      <c r="F2449">
        <v>0</v>
      </c>
      <c r="G2449">
        <v>0</v>
      </c>
      <c r="H2449" t="s">
        <v>13796</v>
      </c>
      <c r="I2449" t="s">
        <v>2497</v>
      </c>
      <c r="J2449" t="s">
        <v>3487</v>
      </c>
    </row>
    <row r="2450" spans="1:10" x14ac:dyDescent="0.35">
      <c r="A2450" t="s">
        <v>0</v>
      </c>
      <c r="B2450">
        <v>35</v>
      </c>
      <c r="C2450">
        <v>253</v>
      </c>
      <c r="D2450">
        <v>100</v>
      </c>
      <c r="E2450" t="s">
        <v>1</v>
      </c>
      <c r="F2450">
        <v>0</v>
      </c>
      <c r="G2450">
        <v>0</v>
      </c>
      <c r="H2450" t="s">
        <v>13796</v>
      </c>
      <c r="I2450" t="s">
        <v>2498</v>
      </c>
      <c r="J2450" t="s">
        <v>3487</v>
      </c>
    </row>
    <row r="2451" spans="1:10" x14ac:dyDescent="0.35">
      <c r="A2451" t="s">
        <v>0</v>
      </c>
      <c r="B2451">
        <v>35</v>
      </c>
      <c r="C2451">
        <v>253</v>
      </c>
      <c r="D2451">
        <v>100</v>
      </c>
      <c r="E2451" t="s">
        <v>1</v>
      </c>
      <c r="F2451">
        <v>0</v>
      </c>
      <c r="G2451">
        <v>0</v>
      </c>
      <c r="H2451" t="s">
        <v>13796</v>
      </c>
      <c r="I2451" t="s">
        <v>2501</v>
      </c>
      <c r="J2451" t="s">
        <v>3487</v>
      </c>
    </row>
    <row r="2452" spans="1:10" x14ac:dyDescent="0.35">
      <c r="A2452" t="s">
        <v>0</v>
      </c>
      <c r="B2452">
        <v>35</v>
      </c>
      <c r="C2452">
        <v>253</v>
      </c>
      <c r="D2452">
        <v>100</v>
      </c>
      <c r="E2452" t="s">
        <v>1</v>
      </c>
      <c r="F2452">
        <v>0</v>
      </c>
      <c r="G2452">
        <v>0</v>
      </c>
      <c r="H2452" t="s">
        <v>13796</v>
      </c>
      <c r="I2452" t="s">
        <v>2500</v>
      </c>
      <c r="J2452" t="s">
        <v>3487</v>
      </c>
    </row>
    <row r="2453" spans="1:10" x14ac:dyDescent="0.35">
      <c r="A2453" t="s">
        <v>0</v>
      </c>
      <c r="B2453">
        <v>35</v>
      </c>
      <c r="C2453">
        <v>253</v>
      </c>
      <c r="D2453">
        <v>100</v>
      </c>
      <c r="E2453" t="s">
        <v>1</v>
      </c>
      <c r="F2453">
        <v>0</v>
      </c>
      <c r="G2453">
        <v>0</v>
      </c>
      <c r="H2453" t="s">
        <v>13796</v>
      </c>
      <c r="I2453" t="s">
        <v>2504</v>
      </c>
      <c r="J2453" t="s">
        <v>3487</v>
      </c>
    </row>
    <row r="2454" spans="1:10" x14ac:dyDescent="0.35">
      <c r="A2454" t="s">
        <v>0</v>
      </c>
      <c r="B2454">
        <v>35</v>
      </c>
      <c r="C2454">
        <v>253</v>
      </c>
      <c r="D2454">
        <v>100</v>
      </c>
      <c r="E2454" t="s">
        <v>1</v>
      </c>
      <c r="F2454">
        <v>0</v>
      </c>
      <c r="G2454">
        <v>0</v>
      </c>
      <c r="H2454" t="s">
        <v>13796</v>
      </c>
      <c r="I2454" t="s">
        <v>2505</v>
      </c>
      <c r="J2454" t="s">
        <v>3487</v>
      </c>
    </row>
    <row r="2455" spans="1:10" x14ac:dyDescent="0.35">
      <c r="A2455" t="s">
        <v>0</v>
      </c>
      <c r="B2455">
        <v>35</v>
      </c>
      <c r="C2455">
        <v>253</v>
      </c>
      <c r="D2455">
        <v>100</v>
      </c>
      <c r="E2455" t="s">
        <v>1</v>
      </c>
      <c r="F2455">
        <v>0</v>
      </c>
      <c r="G2455">
        <v>0</v>
      </c>
      <c r="H2455" t="s">
        <v>13796</v>
      </c>
      <c r="I2455" t="s">
        <v>2503</v>
      </c>
      <c r="J2455" t="s">
        <v>3487</v>
      </c>
    </row>
    <row r="2456" spans="1:10" x14ac:dyDescent="0.35">
      <c r="A2456" t="s">
        <v>0</v>
      </c>
      <c r="B2456">
        <v>35</v>
      </c>
      <c r="C2456">
        <v>253</v>
      </c>
      <c r="D2456">
        <v>100</v>
      </c>
      <c r="E2456" t="s">
        <v>1</v>
      </c>
      <c r="F2456">
        <v>0</v>
      </c>
      <c r="G2456">
        <v>0</v>
      </c>
      <c r="H2456" t="s">
        <v>13796</v>
      </c>
      <c r="I2456" t="s">
        <v>2502</v>
      </c>
      <c r="J2456" t="s">
        <v>3487</v>
      </c>
    </row>
    <row r="2457" spans="1:10" x14ac:dyDescent="0.35">
      <c r="A2457" t="s">
        <v>0</v>
      </c>
      <c r="B2457">
        <v>35</v>
      </c>
      <c r="C2457">
        <v>253</v>
      </c>
      <c r="D2457">
        <v>100</v>
      </c>
      <c r="E2457" t="s">
        <v>1</v>
      </c>
      <c r="F2457">
        <v>0</v>
      </c>
      <c r="G2457">
        <v>0</v>
      </c>
      <c r="H2457" t="s">
        <v>13796</v>
      </c>
      <c r="I2457" t="s">
        <v>2508</v>
      </c>
      <c r="J2457" t="s">
        <v>3487</v>
      </c>
    </row>
    <row r="2458" spans="1:10" x14ac:dyDescent="0.35">
      <c r="A2458" t="s">
        <v>0</v>
      </c>
      <c r="B2458">
        <v>35</v>
      </c>
      <c r="C2458">
        <v>253</v>
      </c>
      <c r="D2458">
        <v>100</v>
      </c>
      <c r="E2458" t="s">
        <v>1</v>
      </c>
      <c r="F2458">
        <v>0</v>
      </c>
      <c r="G2458">
        <v>0</v>
      </c>
      <c r="H2458" t="s">
        <v>13796</v>
      </c>
      <c r="I2458" t="s">
        <v>2507</v>
      </c>
      <c r="J2458" t="s">
        <v>3487</v>
      </c>
    </row>
    <row r="2459" spans="1:10" x14ac:dyDescent="0.35">
      <c r="A2459" t="s">
        <v>0</v>
      </c>
      <c r="B2459">
        <v>35</v>
      </c>
      <c r="C2459">
        <v>253</v>
      </c>
      <c r="D2459">
        <v>100</v>
      </c>
      <c r="E2459" t="s">
        <v>1</v>
      </c>
      <c r="F2459">
        <v>0</v>
      </c>
      <c r="G2459">
        <v>0</v>
      </c>
      <c r="H2459" t="s">
        <v>13796</v>
      </c>
      <c r="I2459" t="s">
        <v>2506</v>
      </c>
      <c r="J2459" t="s">
        <v>3487</v>
      </c>
    </row>
    <row r="2460" spans="1:10" x14ac:dyDescent="0.35">
      <c r="A2460" t="s">
        <v>0</v>
      </c>
      <c r="B2460">
        <v>35</v>
      </c>
      <c r="C2460">
        <v>253</v>
      </c>
      <c r="D2460">
        <v>100</v>
      </c>
      <c r="E2460" t="s">
        <v>1</v>
      </c>
      <c r="F2460">
        <v>0</v>
      </c>
      <c r="G2460">
        <v>0</v>
      </c>
      <c r="H2460" t="s">
        <v>13796</v>
      </c>
      <c r="I2460" t="s">
        <v>2509</v>
      </c>
      <c r="J2460" t="s">
        <v>3487</v>
      </c>
    </row>
    <row r="2461" spans="1:10" x14ac:dyDescent="0.35">
      <c r="A2461" t="s">
        <v>0</v>
      </c>
      <c r="B2461">
        <v>35</v>
      </c>
      <c r="C2461">
        <v>253</v>
      </c>
      <c r="D2461">
        <v>100</v>
      </c>
      <c r="E2461" t="s">
        <v>1</v>
      </c>
      <c r="F2461">
        <v>0</v>
      </c>
      <c r="G2461">
        <v>0</v>
      </c>
      <c r="H2461" t="s">
        <v>13796</v>
      </c>
      <c r="I2461" t="s">
        <v>2510</v>
      </c>
      <c r="J2461" t="s">
        <v>3487</v>
      </c>
    </row>
    <row r="2462" spans="1:10" x14ac:dyDescent="0.35">
      <c r="A2462" t="s">
        <v>0</v>
      </c>
      <c r="B2462">
        <v>35</v>
      </c>
      <c r="C2462">
        <v>253</v>
      </c>
      <c r="D2462">
        <v>100</v>
      </c>
      <c r="E2462" t="s">
        <v>1</v>
      </c>
      <c r="F2462">
        <v>0</v>
      </c>
      <c r="G2462">
        <v>0</v>
      </c>
      <c r="H2462" t="s">
        <v>13796</v>
      </c>
      <c r="I2462" t="s">
        <v>2513</v>
      </c>
      <c r="J2462" t="s">
        <v>3487</v>
      </c>
    </row>
    <row r="2463" spans="1:10" x14ac:dyDescent="0.35">
      <c r="A2463" t="s">
        <v>0</v>
      </c>
      <c r="B2463">
        <v>35</v>
      </c>
      <c r="C2463">
        <v>253</v>
      </c>
      <c r="D2463">
        <v>100</v>
      </c>
      <c r="E2463" t="s">
        <v>1</v>
      </c>
      <c r="F2463">
        <v>0</v>
      </c>
      <c r="G2463">
        <v>0</v>
      </c>
      <c r="H2463" t="s">
        <v>13796</v>
      </c>
      <c r="I2463" t="s">
        <v>2511</v>
      </c>
      <c r="J2463" t="s">
        <v>3487</v>
      </c>
    </row>
    <row r="2464" spans="1:10" x14ac:dyDescent="0.35">
      <c r="A2464" t="s">
        <v>0</v>
      </c>
      <c r="B2464">
        <v>35</v>
      </c>
      <c r="C2464">
        <v>253</v>
      </c>
      <c r="D2464">
        <v>100</v>
      </c>
      <c r="E2464" t="s">
        <v>1</v>
      </c>
      <c r="F2464">
        <v>0</v>
      </c>
      <c r="G2464">
        <v>0</v>
      </c>
      <c r="H2464" t="s">
        <v>13796</v>
      </c>
      <c r="I2464" t="s">
        <v>2512</v>
      </c>
      <c r="J2464" t="s">
        <v>3487</v>
      </c>
    </row>
    <row r="2465" spans="1:10" x14ac:dyDescent="0.35">
      <c r="A2465" t="s">
        <v>0</v>
      </c>
      <c r="B2465">
        <v>35</v>
      </c>
      <c r="C2465">
        <v>253</v>
      </c>
      <c r="D2465">
        <v>100</v>
      </c>
      <c r="E2465" t="s">
        <v>1</v>
      </c>
      <c r="F2465">
        <v>0</v>
      </c>
      <c r="G2465">
        <v>0</v>
      </c>
      <c r="H2465" t="s">
        <v>13796</v>
      </c>
      <c r="I2465" t="s">
        <v>2516</v>
      </c>
      <c r="J2465" t="s">
        <v>3487</v>
      </c>
    </row>
    <row r="2466" spans="1:10" x14ac:dyDescent="0.35">
      <c r="A2466" t="s">
        <v>0</v>
      </c>
      <c r="B2466">
        <v>35</v>
      </c>
      <c r="C2466">
        <v>253</v>
      </c>
      <c r="D2466">
        <v>100</v>
      </c>
      <c r="E2466" t="s">
        <v>1</v>
      </c>
      <c r="F2466">
        <v>0</v>
      </c>
      <c r="G2466">
        <v>0</v>
      </c>
      <c r="H2466" t="s">
        <v>13796</v>
      </c>
      <c r="I2466" t="s">
        <v>2517</v>
      </c>
      <c r="J2466" t="s">
        <v>3487</v>
      </c>
    </row>
    <row r="2467" spans="1:10" x14ac:dyDescent="0.35">
      <c r="A2467" t="s">
        <v>0</v>
      </c>
      <c r="B2467">
        <v>35</v>
      </c>
      <c r="C2467">
        <v>253</v>
      </c>
      <c r="D2467">
        <v>100</v>
      </c>
      <c r="E2467" t="s">
        <v>1</v>
      </c>
      <c r="F2467">
        <v>0</v>
      </c>
      <c r="G2467">
        <v>0</v>
      </c>
      <c r="H2467" t="s">
        <v>13796</v>
      </c>
      <c r="I2467" t="s">
        <v>2518</v>
      </c>
      <c r="J2467" t="s">
        <v>3487</v>
      </c>
    </row>
    <row r="2468" spans="1:10" x14ac:dyDescent="0.35">
      <c r="A2468" t="s">
        <v>0</v>
      </c>
      <c r="B2468">
        <v>35</v>
      </c>
      <c r="C2468">
        <v>253</v>
      </c>
      <c r="D2468">
        <v>100</v>
      </c>
      <c r="E2468" t="s">
        <v>1</v>
      </c>
      <c r="F2468">
        <v>0</v>
      </c>
      <c r="G2468">
        <v>0</v>
      </c>
      <c r="H2468" t="s">
        <v>13796</v>
      </c>
      <c r="I2468" t="s">
        <v>2519</v>
      </c>
      <c r="J2468" t="s">
        <v>3487</v>
      </c>
    </row>
    <row r="2469" spans="1:10" x14ac:dyDescent="0.35">
      <c r="A2469" t="s">
        <v>0</v>
      </c>
      <c r="B2469">
        <v>35</v>
      </c>
      <c r="C2469">
        <v>253</v>
      </c>
      <c r="D2469">
        <v>100</v>
      </c>
      <c r="E2469" t="s">
        <v>1</v>
      </c>
      <c r="F2469">
        <v>0</v>
      </c>
      <c r="G2469">
        <v>0</v>
      </c>
      <c r="H2469" t="s">
        <v>13796</v>
      </c>
      <c r="I2469" t="s">
        <v>2521</v>
      </c>
      <c r="J2469" t="s">
        <v>3487</v>
      </c>
    </row>
    <row r="2470" spans="1:10" x14ac:dyDescent="0.35">
      <c r="A2470" t="s">
        <v>0</v>
      </c>
      <c r="B2470">
        <v>35</v>
      </c>
      <c r="C2470">
        <v>253</v>
      </c>
      <c r="D2470">
        <v>100</v>
      </c>
      <c r="E2470" t="s">
        <v>1</v>
      </c>
      <c r="F2470">
        <v>0</v>
      </c>
      <c r="G2470">
        <v>0</v>
      </c>
      <c r="H2470" t="s">
        <v>13796</v>
      </c>
      <c r="I2470" t="s">
        <v>2520</v>
      </c>
      <c r="J2470" t="s">
        <v>3487</v>
      </c>
    </row>
    <row r="2471" spans="1:10" x14ac:dyDescent="0.35">
      <c r="A2471" t="s">
        <v>0</v>
      </c>
      <c r="B2471">
        <v>35</v>
      </c>
      <c r="C2471">
        <v>253</v>
      </c>
      <c r="D2471">
        <v>100</v>
      </c>
      <c r="E2471" t="s">
        <v>1</v>
      </c>
      <c r="F2471">
        <v>0</v>
      </c>
      <c r="G2471">
        <v>0</v>
      </c>
      <c r="H2471" t="s">
        <v>13796</v>
      </c>
      <c r="I2471" t="s">
        <v>2523</v>
      </c>
      <c r="J2471" t="s">
        <v>3487</v>
      </c>
    </row>
    <row r="2472" spans="1:10" x14ac:dyDescent="0.35">
      <c r="A2472" t="s">
        <v>0</v>
      </c>
      <c r="B2472">
        <v>35</v>
      </c>
      <c r="C2472">
        <v>253</v>
      </c>
      <c r="D2472">
        <v>100</v>
      </c>
      <c r="E2472" t="s">
        <v>1</v>
      </c>
      <c r="F2472">
        <v>0</v>
      </c>
      <c r="G2472">
        <v>0</v>
      </c>
      <c r="H2472" t="s">
        <v>13796</v>
      </c>
      <c r="I2472" t="s">
        <v>2522</v>
      </c>
      <c r="J2472" t="s">
        <v>3487</v>
      </c>
    </row>
    <row r="2473" spans="1:10" x14ac:dyDescent="0.35">
      <c r="A2473" t="s">
        <v>0</v>
      </c>
      <c r="B2473">
        <v>35</v>
      </c>
      <c r="C2473">
        <v>253</v>
      </c>
      <c r="D2473">
        <v>100</v>
      </c>
      <c r="E2473" t="s">
        <v>1</v>
      </c>
      <c r="F2473">
        <v>0</v>
      </c>
      <c r="G2473">
        <v>0</v>
      </c>
      <c r="H2473" t="s">
        <v>13796</v>
      </c>
      <c r="I2473" t="s">
        <v>2527</v>
      </c>
      <c r="J2473" t="s">
        <v>3487</v>
      </c>
    </row>
    <row r="2474" spans="1:10" x14ac:dyDescent="0.35">
      <c r="A2474" t="s">
        <v>0</v>
      </c>
      <c r="B2474">
        <v>35</v>
      </c>
      <c r="C2474">
        <v>253</v>
      </c>
      <c r="D2474">
        <v>100</v>
      </c>
      <c r="E2474" t="s">
        <v>1</v>
      </c>
      <c r="F2474">
        <v>0</v>
      </c>
      <c r="G2474">
        <v>0</v>
      </c>
      <c r="H2474" t="s">
        <v>13796</v>
      </c>
      <c r="I2474" t="s">
        <v>2524</v>
      </c>
      <c r="J2474" t="s">
        <v>3487</v>
      </c>
    </row>
    <row r="2475" spans="1:10" x14ac:dyDescent="0.35">
      <c r="A2475" t="s">
        <v>0</v>
      </c>
      <c r="B2475">
        <v>35</v>
      </c>
      <c r="C2475">
        <v>253</v>
      </c>
      <c r="D2475">
        <v>100</v>
      </c>
      <c r="E2475" t="s">
        <v>1</v>
      </c>
      <c r="F2475">
        <v>0</v>
      </c>
      <c r="G2475">
        <v>0</v>
      </c>
      <c r="H2475" t="s">
        <v>13796</v>
      </c>
      <c r="I2475" t="s">
        <v>2526</v>
      </c>
      <c r="J2475" t="s">
        <v>3487</v>
      </c>
    </row>
    <row r="2476" spans="1:10" x14ac:dyDescent="0.35">
      <c r="A2476" t="s">
        <v>0</v>
      </c>
      <c r="B2476">
        <v>35</v>
      </c>
      <c r="C2476">
        <v>253</v>
      </c>
      <c r="D2476">
        <v>100</v>
      </c>
      <c r="E2476" t="s">
        <v>1</v>
      </c>
      <c r="F2476">
        <v>0</v>
      </c>
      <c r="G2476">
        <v>0</v>
      </c>
      <c r="H2476" t="s">
        <v>13796</v>
      </c>
      <c r="I2476" t="s">
        <v>2525</v>
      </c>
      <c r="J2476" t="s">
        <v>3487</v>
      </c>
    </row>
    <row r="2477" spans="1:10" x14ac:dyDescent="0.35">
      <c r="A2477" t="s">
        <v>0</v>
      </c>
      <c r="B2477">
        <v>35</v>
      </c>
      <c r="C2477">
        <v>253</v>
      </c>
      <c r="D2477">
        <v>100</v>
      </c>
      <c r="E2477" t="s">
        <v>1</v>
      </c>
      <c r="F2477">
        <v>0</v>
      </c>
      <c r="G2477">
        <v>0</v>
      </c>
      <c r="H2477" t="s">
        <v>13796</v>
      </c>
      <c r="I2477" t="s">
        <v>2515</v>
      </c>
      <c r="J2477" t="s">
        <v>3487</v>
      </c>
    </row>
    <row r="2478" spans="1:10" x14ac:dyDescent="0.35">
      <c r="A2478" t="s">
        <v>0</v>
      </c>
      <c r="B2478">
        <v>35</v>
      </c>
      <c r="C2478">
        <v>253</v>
      </c>
      <c r="D2478">
        <v>100</v>
      </c>
      <c r="E2478" t="s">
        <v>1</v>
      </c>
      <c r="F2478">
        <v>0</v>
      </c>
      <c r="G2478">
        <v>0</v>
      </c>
      <c r="H2478" t="s">
        <v>13796</v>
      </c>
      <c r="I2478" t="s">
        <v>2530</v>
      </c>
      <c r="J2478" t="s">
        <v>3487</v>
      </c>
    </row>
    <row r="2479" spans="1:10" x14ac:dyDescent="0.35">
      <c r="A2479" t="s">
        <v>0</v>
      </c>
      <c r="B2479">
        <v>35</v>
      </c>
      <c r="C2479">
        <v>253</v>
      </c>
      <c r="D2479">
        <v>100</v>
      </c>
      <c r="E2479" t="s">
        <v>1</v>
      </c>
      <c r="F2479">
        <v>0</v>
      </c>
      <c r="G2479">
        <v>0</v>
      </c>
      <c r="H2479" t="s">
        <v>13796</v>
      </c>
      <c r="I2479" t="s">
        <v>2529</v>
      </c>
      <c r="J2479" t="s">
        <v>3487</v>
      </c>
    </row>
    <row r="2480" spans="1:10" x14ac:dyDescent="0.35">
      <c r="A2480" t="s">
        <v>0</v>
      </c>
      <c r="B2480">
        <v>35</v>
      </c>
      <c r="C2480">
        <v>253</v>
      </c>
      <c r="D2480">
        <v>100</v>
      </c>
      <c r="E2480" t="s">
        <v>1</v>
      </c>
      <c r="F2480">
        <v>0</v>
      </c>
      <c r="G2480">
        <v>0</v>
      </c>
      <c r="H2480" t="s">
        <v>13796</v>
      </c>
      <c r="I2480" t="s">
        <v>2528</v>
      </c>
      <c r="J2480" t="s">
        <v>3487</v>
      </c>
    </row>
    <row r="2481" spans="1:10" x14ac:dyDescent="0.35">
      <c r="A2481" t="s">
        <v>0</v>
      </c>
      <c r="B2481">
        <v>35</v>
      </c>
      <c r="C2481">
        <v>253</v>
      </c>
      <c r="D2481">
        <v>100</v>
      </c>
      <c r="E2481" t="s">
        <v>1</v>
      </c>
      <c r="F2481">
        <v>0</v>
      </c>
      <c r="G2481">
        <v>0</v>
      </c>
      <c r="H2481" t="s">
        <v>13796</v>
      </c>
      <c r="I2481" t="s">
        <v>2531</v>
      </c>
      <c r="J2481" t="s">
        <v>3487</v>
      </c>
    </row>
    <row r="2482" spans="1:10" x14ac:dyDescent="0.35">
      <c r="A2482" t="s">
        <v>0</v>
      </c>
      <c r="B2482">
        <v>35</v>
      </c>
      <c r="C2482">
        <v>253</v>
      </c>
      <c r="D2482">
        <v>100</v>
      </c>
      <c r="E2482" t="s">
        <v>1</v>
      </c>
      <c r="F2482">
        <v>0</v>
      </c>
      <c r="G2482">
        <v>0</v>
      </c>
      <c r="H2482" t="s">
        <v>13796</v>
      </c>
      <c r="I2482" t="s">
        <v>2534</v>
      </c>
      <c r="J2482" t="s">
        <v>3487</v>
      </c>
    </row>
    <row r="2483" spans="1:10" x14ac:dyDescent="0.35">
      <c r="A2483" t="s">
        <v>0</v>
      </c>
      <c r="B2483">
        <v>35</v>
      </c>
      <c r="C2483">
        <v>253</v>
      </c>
      <c r="D2483">
        <v>100</v>
      </c>
      <c r="E2483" t="s">
        <v>1</v>
      </c>
      <c r="F2483">
        <v>0</v>
      </c>
      <c r="G2483">
        <v>0</v>
      </c>
      <c r="H2483" t="s">
        <v>13796</v>
      </c>
      <c r="I2483" t="s">
        <v>2532</v>
      </c>
      <c r="J2483" t="s">
        <v>3487</v>
      </c>
    </row>
    <row r="2484" spans="1:10" x14ac:dyDescent="0.35">
      <c r="A2484" t="s">
        <v>0</v>
      </c>
      <c r="B2484">
        <v>35</v>
      </c>
      <c r="C2484">
        <v>253</v>
      </c>
      <c r="D2484">
        <v>100</v>
      </c>
      <c r="E2484" t="s">
        <v>1</v>
      </c>
      <c r="F2484">
        <v>0</v>
      </c>
      <c r="G2484">
        <v>0</v>
      </c>
      <c r="H2484" t="s">
        <v>13796</v>
      </c>
      <c r="I2484" t="s">
        <v>2533</v>
      </c>
      <c r="J2484" t="s">
        <v>3487</v>
      </c>
    </row>
    <row r="2485" spans="1:10" x14ac:dyDescent="0.35">
      <c r="A2485" t="s">
        <v>0</v>
      </c>
      <c r="B2485">
        <v>35</v>
      </c>
      <c r="C2485">
        <v>253</v>
      </c>
      <c r="D2485">
        <v>100</v>
      </c>
      <c r="E2485" t="s">
        <v>1</v>
      </c>
      <c r="F2485">
        <v>0</v>
      </c>
      <c r="G2485">
        <v>0</v>
      </c>
      <c r="H2485" t="s">
        <v>13796</v>
      </c>
      <c r="I2485" t="s">
        <v>2535</v>
      </c>
      <c r="J2485" t="s">
        <v>3487</v>
      </c>
    </row>
    <row r="2486" spans="1:10" x14ac:dyDescent="0.35">
      <c r="A2486" t="s">
        <v>0</v>
      </c>
      <c r="B2486">
        <v>35</v>
      </c>
      <c r="C2486">
        <v>253</v>
      </c>
      <c r="D2486">
        <v>100</v>
      </c>
      <c r="E2486" t="s">
        <v>1</v>
      </c>
      <c r="F2486">
        <v>0</v>
      </c>
      <c r="G2486">
        <v>0</v>
      </c>
      <c r="H2486" t="s">
        <v>13796</v>
      </c>
      <c r="I2486" t="s">
        <v>2536</v>
      </c>
      <c r="J2486" t="s">
        <v>3487</v>
      </c>
    </row>
    <row r="2487" spans="1:10" x14ac:dyDescent="0.35">
      <c r="A2487" t="s">
        <v>0</v>
      </c>
      <c r="B2487">
        <v>35</v>
      </c>
      <c r="C2487">
        <v>253</v>
      </c>
      <c r="D2487">
        <v>100</v>
      </c>
      <c r="E2487" t="s">
        <v>1</v>
      </c>
      <c r="F2487">
        <v>0</v>
      </c>
      <c r="G2487">
        <v>0</v>
      </c>
      <c r="H2487" t="s">
        <v>13796</v>
      </c>
      <c r="I2487" t="s">
        <v>2538</v>
      </c>
      <c r="J2487" t="s">
        <v>3487</v>
      </c>
    </row>
    <row r="2488" spans="1:10" x14ac:dyDescent="0.35">
      <c r="A2488" t="s">
        <v>0</v>
      </c>
      <c r="B2488">
        <v>35</v>
      </c>
      <c r="C2488">
        <v>253</v>
      </c>
      <c r="D2488">
        <v>100</v>
      </c>
      <c r="E2488" t="s">
        <v>1</v>
      </c>
      <c r="F2488">
        <v>0</v>
      </c>
      <c r="G2488">
        <v>0</v>
      </c>
      <c r="H2488" t="s">
        <v>13796</v>
      </c>
      <c r="I2488" t="s">
        <v>2537</v>
      </c>
      <c r="J2488" t="s">
        <v>3487</v>
      </c>
    </row>
    <row r="2489" spans="1:10" x14ac:dyDescent="0.35">
      <c r="A2489" t="s">
        <v>0</v>
      </c>
      <c r="B2489">
        <v>35</v>
      </c>
      <c r="C2489">
        <v>253</v>
      </c>
      <c r="D2489">
        <v>100</v>
      </c>
      <c r="E2489" t="s">
        <v>1</v>
      </c>
      <c r="F2489">
        <v>0</v>
      </c>
      <c r="G2489">
        <v>0</v>
      </c>
      <c r="H2489" t="s">
        <v>13796</v>
      </c>
      <c r="I2489" t="s">
        <v>2539</v>
      </c>
      <c r="J2489" t="s">
        <v>3487</v>
      </c>
    </row>
    <row r="2490" spans="1:10" x14ac:dyDescent="0.35">
      <c r="A2490" t="s">
        <v>0</v>
      </c>
      <c r="B2490">
        <v>35</v>
      </c>
      <c r="C2490">
        <v>253</v>
      </c>
      <c r="D2490">
        <v>100</v>
      </c>
      <c r="E2490" t="s">
        <v>1</v>
      </c>
      <c r="F2490">
        <v>0</v>
      </c>
      <c r="G2490">
        <v>0</v>
      </c>
      <c r="H2490" t="s">
        <v>13796</v>
      </c>
      <c r="I2490" t="s">
        <v>2514</v>
      </c>
      <c r="J2490" t="s">
        <v>3487</v>
      </c>
    </row>
    <row r="2491" spans="1:10" x14ac:dyDescent="0.35">
      <c r="A2491" t="s">
        <v>0</v>
      </c>
      <c r="B2491">
        <v>35</v>
      </c>
      <c r="C2491">
        <v>253</v>
      </c>
      <c r="D2491">
        <v>100</v>
      </c>
      <c r="E2491" t="s">
        <v>1</v>
      </c>
      <c r="F2491">
        <v>0</v>
      </c>
      <c r="G2491">
        <v>0</v>
      </c>
      <c r="H2491" t="s">
        <v>13796</v>
      </c>
      <c r="I2491" t="s">
        <v>2542</v>
      </c>
      <c r="J2491" t="s">
        <v>3487</v>
      </c>
    </row>
    <row r="2492" spans="1:10" x14ac:dyDescent="0.35">
      <c r="A2492" t="s">
        <v>0</v>
      </c>
      <c r="B2492">
        <v>35</v>
      </c>
      <c r="C2492">
        <v>253</v>
      </c>
      <c r="D2492">
        <v>100</v>
      </c>
      <c r="E2492" t="s">
        <v>1</v>
      </c>
      <c r="F2492">
        <v>0</v>
      </c>
      <c r="G2492">
        <v>0</v>
      </c>
      <c r="H2492" t="s">
        <v>13796</v>
      </c>
      <c r="I2492" t="s">
        <v>2541</v>
      </c>
      <c r="J2492" t="s">
        <v>3487</v>
      </c>
    </row>
    <row r="2493" spans="1:10" x14ac:dyDescent="0.35">
      <c r="A2493" t="s">
        <v>0</v>
      </c>
      <c r="B2493">
        <v>35</v>
      </c>
      <c r="C2493">
        <v>253</v>
      </c>
      <c r="D2493">
        <v>100</v>
      </c>
      <c r="E2493" t="s">
        <v>1</v>
      </c>
      <c r="F2493">
        <v>0</v>
      </c>
      <c r="G2493">
        <v>0</v>
      </c>
      <c r="H2493" t="s">
        <v>13796</v>
      </c>
      <c r="I2493" t="s">
        <v>2543</v>
      </c>
      <c r="J2493" t="s">
        <v>3487</v>
      </c>
    </row>
    <row r="2494" spans="1:10" x14ac:dyDescent="0.35">
      <c r="A2494" t="s">
        <v>0</v>
      </c>
      <c r="B2494">
        <v>35</v>
      </c>
      <c r="C2494">
        <v>253</v>
      </c>
      <c r="D2494">
        <v>100</v>
      </c>
      <c r="E2494" t="s">
        <v>1</v>
      </c>
      <c r="F2494">
        <v>0</v>
      </c>
      <c r="G2494">
        <v>0</v>
      </c>
      <c r="H2494" t="s">
        <v>13796</v>
      </c>
      <c r="I2494" t="s">
        <v>2544</v>
      </c>
      <c r="J2494" t="s">
        <v>3487</v>
      </c>
    </row>
    <row r="2495" spans="1:10" x14ac:dyDescent="0.35">
      <c r="A2495" t="s">
        <v>0</v>
      </c>
      <c r="B2495">
        <v>35</v>
      </c>
      <c r="C2495">
        <v>253</v>
      </c>
      <c r="D2495">
        <v>100</v>
      </c>
      <c r="E2495" t="s">
        <v>1</v>
      </c>
      <c r="F2495">
        <v>0</v>
      </c>
      <c r="G2495">
        <v>0</v>
      </c>
      <c r="H2495" t="s">
        <v>13796</v>
      </c>
      <c r="I2495" t="s">
        <v>2545</v>
      </c>
      <c r="J2495" t="s">
        <v>3487</v>
      </c>
    </row>
    <row r="2496" spans="1:10" x14ac:dyDescent="0.35">
      <c r="A2496" t="s">
        <v>0</v>
      </c>
      <c r="B2496">
        <v>35</v>
      </c>
      <c r="C2496">
        <v>253</v>
      </c>
      <c r="D2496">
        <v>100</v>
      </c>
      <c r="E2496" t="s">
        <v>1</v>
      </c>
      <c r="F2496">
        <v>0</v>
      </c>
      <c r="G2496">
        <v>0</v>
      </c>
      <c r="H2496" t="s">
        <v>13796</v>
      </c>
      <c r="I2496" t="s">
        <v>2546</v>
      </c>
      <c r="J2496" t="s">
        <v>3487</v>
      </c>
    </row>
    <row r="2497" spans="1:10" x14ac:dyDescent="0.35">
      <c r="A2497" t="s">
        <v>0</v>
      </c>
      <c r="B2497">
        <v>35</v>
      </c>
      <c r="C2497">
        <v>253</v>
      </c>
      <c r="D2497">
        <v>100</v>
      </c>
      <c r="E2497" t="s">
        <v>1</v>
      </c>
      <c r="F2497">
        <v>0</v>
      </c>
      <c r="G2497">
        <v>0</v>
      </c>
      <c r="H2497" t="s">
        <v>13796</v>
      </c>
      <c r="I2497" t="s">
        <v>2547</v>
      </c>
      <c r="J2497" t="s">
        <v>3487</v>
      </c>
    </row>
    <row r="2498" spans="1:10" x14ac:dyDescent="0.35">
      <c r="A2498" t="s">
        <v>0</v>
      </c>
      <c r="B2498">
        <v>35</v>
      </c>
      <c r="C2498">
        <v>253</v>
      </c>
      <c r="D2498">
        <v>100</v>
      </c>
      <c r="E2498" t="s">
        <v>1</v>
      </c>
      <c r="F2498">
        <v>0</v>
      </c>
      <c r="G2498">
        <v>0</v>
      </c>
      <c r="H2498" t="s">
        <v>13796</v>
      </c>
      <c r="I2498" t="s">
        <v>2552</v>
      </c>
      <c r="J2498" t="s">
        <v>3487</v>
      </c>
    </row>
    <row r="2499" spans="1:10" x14ac:dyDescent="0.35">
      <c r="A2499" t="s">
        <v>0</v>
      </c>
      <c r="B2499">
        <v>35</v>
      </c>
      <c r="C2499">
        <v>253</v>
      </c>
      <c r="D2499">
        <v>100</v>
      </c>
      <c r="E2499" t="s">
        <v>1</v>
      </c>
      <c r="F2499">
        <v>0</v>
      </c>
      <c r="G2499">
        <v>0</v>
      </c>
      <c r="H2499" t="s">
        <v>13796</v>
      </c>
      <c r="I2499" t="s">
        <v>2548</v>
      </c>
      <c r="J2499" t="s">
        <v>3487</v>
      </c>
    </row>
    <row r="2500" spans="1:10" x14ac:dyDescent="0.35">
      <c r="A2500" t="s">
        <v>0</v>
      </c>
      <c r="B2500">
        <v>35</v>
      </c>
      <c r="C2500">
        <v>253</v>
      </c>
      <c r="D2500">
        <v>100</v>
      </c>
      <c r="E2500" t="s">
        <v>1</v>
      </c>
      <c r="F2500">
        <v>0</v>
      </c>
      <c r="G2500">
        <v>0</v>
      </c>
      <c r="H2500" t="s">
        <v>13796</v>
      </c>
      <c r="I2500" t="s">
        <v>2549</v>
      </c>
      <c r="J2500" t="s">
        <v>3487</v>
      </c>
    </row>
    <row r="2501" spans="1:10" x14ac:dyDescent="0.35">
      <c r="A2501" t="s">
        <v>0</v>
      </c>
      <c r="B2501">
        <v>35</v>
      </c>
      <c r="C2501">
        <v>253</v>
      </c>
      <c r="D2501">
        <v>100</v>
      </c>
      <c r="E2501" t="s">
        <v>1</v>
      </c>
      <c r="F2501">
        <v>0</v>
      </c>
      <c r="G2501">
        <v>0</v>
      </c>
      <c r="H2501" t="s">
        <v>13796</v>
      </c>
      <c r="I2501" t="s">
        <v>2554</v>
      </c>
      <c r="J2501" t="s">
        <v>3487</v>
      </c>
    </row>
    <row r="2502" spans="1:10" x14ac:dyDescent="0.35">
      <c r="A2502" t="s">
        <v>0</v>
      </c>
      <c r="B2502">
        <v>35</v>
      </c>
      <c r="C2502">
        <v>253</v>
      </c>
      <c r="D2502">
        <v>100</v>
      </c>
      <c r="E2502" t="s">
        <v>1</v>
      </c>
      <c r="F2502">
        <v>0</v>
      </c>
      <c r="G2502">
        <v>0</v>
      </c>
      <c r="H2502" t="s">
        <v>13796</v>
      </c>
      <c r="I2502" t="s">
        <v>2551</v>
      </c>
      <c r="J2502" t="s">
        <v>3487</v>
      </c>
    </row>
    <row r="2503" spans="1:10" x14ac:dyDescent="0.35">
      <c r="A2503" t="s">
        <v>0</v>
      </c>
      <c r="B2503">
        <v>35</v>
      </c>
      <c r="C2503">
        <v>253</v>
      </c>
      <c r="D2503">
        <v>100</v>
      </c>
      <c r="E2503" t="s">
        <v>1</v>
      </c>
      <c r="F2503">
        <v>0</v>
      </c>
      <c r="G2503">
        <v>0</v>
      </c>
      <c r="H2503" t="s">
        <v>13796</v>
      </c>
      <c r="I2503" t="s">
        <v>2553</v>
      </c>
      <c r="J2503" t="s">
        <v>3487</v>
      </c>
    </row>
    <row r="2504" spans="1:10" x14ac:dyDescent="0.35">
      <c r="A2504" t="s">
        <v>0</v>
      </c>
      <c r="B2504">
        <v>35</v>
      </c>
      <c r="C2504">
        <v>253</v>
      </c>
      <c r="D2504">
        <v>100</v>
      </c>
      <c r="E2504" t="s">
        <v>1</v>
      </c>
      <c r="F2504">
        <v>0</v>
      </c>
      <c r="G2504">
        <v>0</v>
      </c>
      <c r="H2504" t="s">
        <v>13796</v>
      </c>
      <c r="I2504" t="s">
        <v>2558</v>
      </c>
      <c r="J2504" t="s">
        <v>3487</v>
      </c>
    </row>
    <row r="2505" spans="1:10" x14ac:dyDescent="0.35">
      <c r="A2505" t="s">
        <v>0</v>
      </c>
      <c r="B2505">
        <v>35</v>
      </c>
      <c r="C2505">
        <v>253</v>
      </c>
      <c r="D2505">
        <v>100</v>
      </c>
      <c r="E2505" t="s">
        <v>1</v>
      </c>
      <c r="F2505">
        <v>0</v>
      </c>
      <c r="G2505">
        <v>0</v>
      </c>
      <c r="H2505" t="s">
        <v>13796</v>
      </c>
      <c r="I2505" t="s">
        <v>2556</v>
      </c>
      <c r="J2505" t="s">
        <v>3487</v>
      </c>
    </row>
    <row r="2506" spans="1:10" x14ac:dyDescent="0.35">
      <c r="A2506" t="s">
        <v>0</v>
      </c>
      <c r="B2506">
        <v>35</v>
      </c>
      <c r="C2506">
        <v>253</v>
      </c>
      <c r="D2506">
        <v>100</v>
      </c>
      <c r="E2506" t="s">
        <v>1</v>
      </c>
      <c r="F2506">
        <v>0</v>
      </c>
      <c r="G2506">
        <v>0</v>
      </c>
      <c r="H2506" t="s">
        <v>13796</v>
      </c>
      <c r="I2506" t="s">
        <v>2557</v>
      </c>
      <c r="J2506" t="s">
        <v>3487</v>
      </c>
    </row>
    <row r="2507" spans="1:10" x14ac:dyDescent="0.35">
      <c r="A2507" t="s">
        <v>0</v>
      </c>
      <c r="B2507">
        <v>35</v>
      </c>
      <c r="C2507">
        <v>253</v>
      </c>
      <c r="D2507">
        <v>100</v>
      </c>
      <c r="E2507" t="s">
        <v>1</v>
      </c>
      <c r="F2507">
        <v>0</v>
      </c>
      <c r="G2507">
        <v>0</v>
      </c>
      <c r="H2507" t="s">
        <v>13796</v>
      </c>
      <c r="I2507" t="s">
        <v>2555</v>
      </c>
      <c r="J2507" t="s">
        <v>3487</v>
      </c>
    </row>
    <row r="2508" spans="1:10" x14ac:dyDescent="0.35">
      <c r="A2508" t="s">
        <v>0</v>
      </c>
      <c r="B2508">
        <v>35</v>
      </c>
      <c r="C2508">
        <v>253</v>
      </c>
      <c r="D2508">
        <v>100</v>
      </c>
      <c r="E2508" t="s">
        <v>1</v>
      </c>
      <c r="F2508">
        <v>0</v>
      </c>
      <c r="G2508">
        <v>0</v>
      </c>
      <c r="H2508" t="s">
        <v>13796</v>
      </c>
      <c r="I2508" t="s">
        <v>2559</v>
      </c>
      <c r="J2508" t="s">
        <v>3487</v>
      </c>
    </row>
    <row r="2509" spans="1:10" x14ac:dyDescent="0.35">
      <c r="A2509" t="s">
        <v>0</v>
      </c>
      <c r="B2509">
        <v>35</v>
      </c>
      <c r="C2509">
        <v>253</v>
      </c>
      <c r="D2509">
        <v>100</v>
      </c>
      <c r="E2509" t="s">
        <v>1</v>
      </c>
      <c r="F2509">
        <v>0</v>
      </c>
      <c r="G2509">
        <v>0</v>
      </c>
      <c r="H2509" t="s">
        <v>13796</v>
      </c>
      <c r="I2509" t="s">
        <v>2561</v>
      </c>
      <c r="J2509" t="s">
        <v>3487</v>
      </c>
    </row>
    <row r="2510" spans="1:10" x14ac:dyDescent="0.35">
      <c r="A2510" t="s">
        <v>0</v>
      </c>
      <c r="B2510">
        <v>35</v>
      </c>
      <c r="C2510">
        <v>253</v>
      </c>
      <c r="D2510">
        <v>100</v>
      </c>
      <c r="E2510" t="s">
        <v>1</v>
      </c>
      <c r="F2510">
        <v>0</v>
      </c>
      <c r="G2510">
        <v>0</v>
      </c>
      <c r="H2510" t="s">
        <v>13796</v>
      </c>
      <c r="I2510" t="s">
        <v>2560</v>
      </c>
      <c r="J2510" t="s">
        <v>3487</v>
      </c>
    </row>
    <row r="2511" spans="1:10" x14ac:dyDescent="0.35">
      <c r="A2511" t="s">
        <v>0</v>
      </c>
      <c r="B2511">
        <v>35</v>
      </c>
      <c r="C2511">
        <v>253</v>
      </c>
      <c r="D2511">
        <v>100</v>
      </c>
      <c r="E2511" t="s">
        <v>1</v>
      </c>
      <c r="F2511">
        <v>0</v>
      </c>
      <c r="G2511">
        <v>0</v>
      </c>
      <c r="H2511" t="s">
        <v>13796</v>
      </c>
      <c r="I2511" t="s">
        <v>2564</v>
      </c>
      <c r="J2511" t="s">
        <v>3487</v>
      </c>
    </row>
    <row r="2512" spans="1:10" x14ac:dyDescent="0.35">
      <c r="A2512" t="s">
        <v>0</v>
      </c>
      <c r="B2512">
        <v>35</v>
      </c>
      <c r="C2512">
        <v>253</v>
      </c>
      <c r="D2512">
        <v>100</v>
      </c>
      <c r="E2512" t="s">
        <v>1</v>
      </c>
      <c r="F2512">
        <v>0</v>
      </c>
      <c r="G2512">
        <v>0</v>
      </c>
      <c r="H2512" t="s">
        <v>13796</v>
      </c>
      <c r="I2512" t="s">
        <v>2563</v>
      </c>
      <c r="J2512" t="s">
        <v>3487</v>
      </c>
    </row>
    <row r="2513" spans="1:10" x14ac:dyDescent="0.35">
      <c r="A2513" t="s">
        <v>0</v>
      </c>
      <c r="B2513">
        <v>35</v>
      </c>
      <c r="C2513">
        <v>253</v>
      </c>
      <c r="D2513">
        <v>100</v>
      </c>
      <c r="E2513" t="s">
        <v>1</v>
      </c>
      <c r="F2513">
        <v>0</v>
      </c>
      <c r="G2513">
        <v>0</v>
      </c>
      <c r="H2513" t="s">
        <v>13796</v>
      </c>
      <c r="I2513" t="s">
        <v>2562</v>
      </c>
      <c r="J2513" t="s">
        <v>3487</v>
      </c>
    </row>
    <row r="2514" spans="1:10" x14ac:dyDescent="0.35">
      <c r="A2514" t="s">
        <v>0</v>
      </c>
      <c r="B2514">
        <v>35</v>
      </c>
      <c r="C2514">
        <v>253</v>
      </c>
      <c r="D2514">
        <v>100</v>
      </c>
      <c r="E2514" t="s">
        <v>1</v>
      </c>
      <c r="F2514">
        <v>0</v>
      </c>
      <c r="G2514">
        <v>0</v>
      </c>
      <c r="H2514" t="s">
        <v>13796</v>
      </c>
      <c r="I2514" t="s">
        <v>2566</v>
      </c>
      <c r="J2514" t="s">
        <v>3487</v>
      </c>
    </row>
    <row r="2515" spans="1:10" x14ac:dyDescent="0.35">
      <c r="A2515" t="s">
        <v>0</v>
      </c>
      <c r="B2515">
        <v>35</v>
      </c>
      <c r="C2515">
        <v>253</v>
      </c>
      <c r="D2515">
        <v>100</v>
      </c>
      <c r="E2515" t="s">
        <v>1</v>
      </c>
      <c r="F2515">
        <v>0</v>
      </c>
      <c r="G2515">
        <v>0</v>
      </c>
      <c r="H2515" t="s">
        <v>13796</v>
      </c>
      <c r="I2515" t="s">
        <v>2565</v>
      </c>
      <c r="J2515" t="s">
        <v>3487</v>
      </c>
    </row>
    <row r="2516" spans="1:10" x14ac:dyDescent="0.35">
      <c r="A2516" t="s">
        <v>0</v>
      </c>
      <c r="B2516">
        <v>35</v>
      </c>
      <c r="C2516">
        <v>253</v>
      </c>
      <c r="D2516">
        <v>100</v>
      </c>
      <c r="E2516" t="s">
        <v>1</v>
      </c>
      <c r="F2516">
        <v>0</v>
      </c>
      <c r="G2516">
        <v>0</v>
      </c>
      <c r="H2516" t="s">
        <v>13796</v>
      </c>
      <c r="I2516" t="s">
        <v>2568</v>
      </c>
      <c r="J2516" t="s">
        <v>3487</v>
      </c>
    </row>
    <row r="2517" spans="1:10" x14ac:dyDescent="0.35">
      <c r="A2517" t="s">
        <v>0</v>
      </c>
      <c r="B2517">
        <v>35</v>
      </c>
      <c r="C2517">
        <v>253</v>
      </c>
      <c r="D2517">
        <v>100</v>
      </c>
      <c r="E2517" t="s">
        <v>1</v>
      </c>
      <c r="F2517">
        <v>0</v>
      </c>
      <c r="G2517">
        <v>0</v>
      </c>
      <c r="H2517" t="s">
        <v>13796</v>
      </c>
      <c r="I2517" t="s">
        <v>2570</v>
      </c>
      <c r="J2517" t="s">
        <v>3487</v>
      </c>
    </row>
    <row r="2518" spans="1:10" x14ac:dyDescent="0.35">
      <c r="A2518" t="s">
        <v>0</v>
      </c>
      <c r="B2518">
        <v>35</v>
      </c>
      <c r="C2518">
        <v>253</v>
      </c>
      <c r="D2518">
        <v>100</v>
      </c>
      <c r="E2518" t="s">
        <v>1</v>
      </c>
      <c r="F2518">
        <v>0</v>
      </c>
      <c r="G2518">
        <v>0</v>
      </c>
      <c r="H2518" t="s">
        <v>13796</v>
      </c>
      <c r="I2518" t="s">
        <v>2569</v>
      </c>
      <c r="J2518" t="s">
        <v>3487</v>
      </c>
    </row>
    <row r="2519" spans="1:10" x14ac:dyDescent="0.35">
      <c r="A2519" t="s">
        <v>0</v>
      </c>
      <c r="B2519">
        <v>35</v>
      </c>
      <c r="C2519">
        <v>253</v>
      </c>
      <c r="D2519">
        <v>100</v>
      </c>
      <c r="E2519" t="s">
        <v>1</v>
      </c>
      <c r="F2519">
        <v>0</v>
      </c>
      <c r="G2519">
        <v>0</v>
      </c>
      <c r="H2519" t="s">
        <v>13796</v>
      </c>
      <c r="I2519" t="s">
        <v>2571</v>
      </c>
      <c r="J2519" t="s">
        <v>3487</v>
      </c>
    </row>
    <row r="2520" spans="1:10" x14ac:dyDescent="0.35">
      <c r="A2520" t="s">
        <v>0</v>
      </c>
      <c r="B2520">
        <v>35</v>
      </c>
      <c r="C2520">
        <v>253</v>
      </c>
      <c r="D2520">
        <v>100</v>
      </c>
      <c r="E2520" t="s">
        <v>1</v>
      </c>
      <c r="F2520">
        <v>0</v>
      </c>
      <c r="G2520">
        <v>0</v>
      </c>
      <c r="H2520" t="s">
        <v>13796</v>
      </c>
      <c r="I2520" t="s">
        <v>2572</v>
      </c>
      <c r="J2520" t="s">
        <v>3487</v>
      </c>
    </row>
    <row r="2521" spans="1:10" x14ac:dyDescent="0.35">
      <c r="A2521" t="s">
        <v>0</v>
      </c>
      <c r="B2521">
        <v>35</v>
      </c>
      <c r="C2521">
        <v>253</v>
      </c>
      <c r="D2521">
        <v>100</v>
      </c>
      <c r="E2521" t="s">
        <v>1</v>
      </c>
      <c r="F2521">
        <v>0</v>
      </c>
      <c r="G2521">
        <v>0</v>
      </c>
      <c r="H2521" t="s">
        <v>13796</v>
      </c>
      <c r="I2521" t="s">
        <v>2574</v>
      </c>
      <c r="J2521" t="s">
        <v>3487</v>
      </c>
    </row>
    <row r="2522" spans="1:10" x14ac:dyDescent="0.35">
      <c r="A2522" t="s">
        <v>0</v>
      </c>
      <c r="B2522">
        <v>35</v>
      </c>
      <c r="C2522">
        <v>253</v>
      </c>
      <c r="D2522">
        <v>100</v>
      </c>
      <c r="E2522" t="s">
        <v>1</v>
      </c>
      <c r="F2522">
        <v>0</v>
      </c>
      <c r="G2522">
        <v>0</v>
      </c>
      <c r="H2522" t="s">
        <v>13796</v>
      </c>
      <c r="I2522" t="s">
        <v>2573</v>
      </c>
      <c r="J2522" t="s">
        <v>3487</v>
      </c>
    </row>
    <row r="2523" spans="1:10" x14ac:dyDescent="0.35">
      <c r="A2523" t="s">
        <v>0</v>
      </c>
      <c r="B2523">
        <v>35</v>
      </c>
      <c r="C2523">
        <v>253</v>
      </c>
      <c r="D2523">
        <v>100</v>
      </c>
      <c r="E2523" t="s">
        <v>1</v>
      </c>
      <c r="F2523">
        <v>0</v>
      </c>
      <c r="G2523">
        <v>0</v>
      </c>
      <c r="H2523" t="s">
        <v>13796</v>
      </c>
      <c r="I2523" t="s">
        <v>2575</v>
      </c>
      <c r="J2523" t="s">
        <v>3487</v>
      </c>
    </row>
    <row r="2524" spans="1:10" x14ac:dyDescent="0.35">
      <c r="A2524" t="s">
        <v>0</v>
      </c>
      <c r="B2524">
        <v>35</v>
      </c>
      <c r="C2524">
        <v>253</v>
      </c>
      <c r="D2524">
        <v>100</v>
      </c>
      <c r="E2524" t="s">
        <v>1</v>
      </c>
      <c r="F2524">
        <v>0</v>
      </c>
      <c r="G2524">
        <v>0</v>
      </c>
      <c r="H2524" t="s">
        <v>13796</v>
      </c>
      <c r="I2524" t="s">
        <v>2576</v>
      </c>
      <c r="J2524" t="s">
        <v>3487</v>
      </c>
    </row>
    <row r="2525" spans="1:10" x14ac:dyDescent="0.35">
      <c r="A2525" t="s">
        <v>0</v>
      </c>
      <c r="B2525">
        <v>35</v>
      </c>
      <c r="C2525">
        <v>253</v>
      </c>
      <c r="D2525">
        <v>100</v>
      </c>
      <c r="E2525" t="s">
        <v>1</v>
      </c>
      <c r="F2525">
        <v>0</v>
      </c>
      <c r="G2525">
        <v>0</v>
      </c>
      <c r="H2525" t="s">
        <v>13796</v>
      </c>
      <c r="I2525" t="s">
        <v>2577</v>
      </c>
      <c r="J2525" t="s">
        <v>3487</v>
      </c>
    </row>
    <row r="2526" spans="1:10" x14ac:dyDescent="0.35">
      <c r="A2526" t="s">
        <v>0</v>
      </c>
      <c r="B2526">
        <v>35</v>
      </c>
      <c r="C2526">
        <v>253</v>
      </c>
      <c r="D2526">
        <v>100</v>
      </c>
      <c r="E2526" t="s">
        <v>1</v>
      </c>
      <c r="F2526">
        <v>0</v>
      </c>
      <c r="G2526">
        <v>0</v>
      </c>
      <c r="H2526" t="s">
        <v>13796</v>
      </c>
      <c r="I2526" t="s">
        <v>2578</v>
      </c>
      <c r="J2526" t="s">
        <v>3487</v>
      </c>
    </row>
    <row r="2527" spans="1:10" x14ac:dyDescent="0.35">
      <c r="A2527" t="s">
        <v>0</v>
      </c>
      <c r="B2527">
        <v>35</v>
      </c>
      <c r="C2527">
        <v>253</v>
      </c>
      <c r="D2527">
        <v>100</v>
      </c>
      <c r="E2527" t="s">
        <v>1</v>
      </c>
      <c r="F2527">
        <v>0</v>
      </c>
      <c r="G2527">
        <v>0</v>
      </c>
      <c r="H2527" t="s">
        <v>13796</v>
      </c>
      <c r="I2527" t="s">
        <v>2579</v>
      </c>
      <c r="J2527" t="s">
        <v>3487</v>
      </c>
    </row>
    <row r="2528" spans="1:10" x14ac:dyDescent="0.35">
      <c r="A2528" t="s">
        <v>0</v>
      </c>
      <c r="B2528">
        <v>35</v>
      </c>
      <c r="C2528">
        <v>253</v>
      </c>
      <c r="D2528">
        <v>100</v>
      </c>
      <c r="E2528" t="s">
        <v>1</v>
      </c>
      <c r="F2528">
        <v>0</v>
      </c>
      <c r="G2528">
        <v>0</v>
      </c>
      <c r="H2528" t="s">
        <v>13796</v>
      </c>
      <c r="I2528" t="s">
        <v>2580</v>
      </c>
      <c r="J2528" t="s">
        <v>3487</v>
      </c>
    </row>
    <row r="2529" spans="1:10" x14ac:dyDescent="0.35">
      <c r="A2529" t="s">
        <v>0</v>
      </c>
      <c r="B2529">
        <v>35</v>
      </c>
      <c r="C2529">
        <v>253</v>
      </c>
      <c r="D2529">
        <v>100</v>
      </c>
      <c r="E2529" t="s">
        <v>1</v>
      </c>
      <c r="F2529">
        <v>0</v>
      </c>
      <c r="G2529">
        <v>0</v>
      </c>
      <c r="H2529" t="s">
        <v>13796</v>
      </c>
      <c r="I2529" t="s">
        <v>2582</v>
      </c>
      <c r="J2529" t="s">
        <v>3487</v>
      </c>
    </row>
    <row r="2530" spans="1:10" x14ac:dyDescent="0.35">
      <c r="A2530" t="s">
        <v>0</v>
      </c>
      <c r="B2530">
        <v>35</v>
      </c>
      <c r="C2530">
        <v>253</v>
      </c>
      <c r="D2530">
        <v>100</v>
      </c>
      <c r="E2530" t="s">
        <v>1</v>
      </c>
      <c r="F2530">
        <v>0</v>
      </c>
      <c r="G2530">
        <v>0</v>
      </c>
      <c r="H2530" t="s">
        <v>13796</v>
      </c>
      <c r="I2530" t="s">
        <v>2581</v>
      </c>
      <c r="J2530" t="s">
        <v>3487</v>
      </c>
    </row>
    <row r="2531" spans="1:10" x14ac:dyDescent="0.35">
      <c r="A2531" t="s">
        <v>0</v>
      </c>
      <c r="B2531">
        <v>35</v>
      </c>
      <c r="C2531">
        <v>253</v>
      </c>
      <c r="D2531">
        <v>100</v>
      </c>
      <c r="E2531" t="s">
        <v>1</v>
      </c>
      <c r="F2531">
        <v>0</v>
      </c>
      <c r="G2531">
        <v>0</v>
      </c>
      <c r="H2531" t="s">
        <v>13796</v>
      </c>
      <c r="I2531" t="s">
        <v>2583</v>
      </c>
      <c r="J2531" t="s">
        <v>3487</v>
      </c>
    </row>
    <row r="2532" spans="1:10" x14ac:dyDescent="0.35">
      <c r="A2532" t="s">
        <v>0</v>
      </c>
      <c r="B2532">
        <v>35</v>
      </c>
      <c r="C2532">
        <v>253</v>
      </c>
      <c r="D2532">
        <v>100</v>
      </c>
      <c r="E2532" t="s">
        <v>1</v>
      </c>
      <c r="F2532">
        <v>0</v>
      </c>
      <c r="G2532">
        <v>0</v>
      </c>
      <c r="H2532" t="s">
        <v>13796</v>
      </c>
      <c r="I2532" t="s">
        <v>2585</v>
      </c>
      <c r="J2532" t="s">
        <v>3487</v>
      </c>
    </row>
    <row r="2533" spans="1:10" x14ac:dyDescent="0.35">
      <c r="A2533" t="s">
        <v>0</v>
      </c>
      <c r="B2533">
        <v>35</v>
      </c>
      <c r="C2533">
        <v>253</v>
      </c>
      <c r="D2533">
        <v>100</v>
      </c>
      <c r="E2533" t="s">
        <v>1</v>
      </c>
      <c r="F2533">
        <v>0</v>
      </c>
      <c r="G2533">
        <v>0</v>
      </c>
      <c r="H2533" t="s">
        <v>13796</v>
      </c>
      <c r="I2533" t="s">
        <v>2584</v>
      </c>
      <c r="J2533" t="s">
        <v>3487</v>
      </c>
    </row>
    <row r="2534" spans="1:10" x14ac:dyDescent="0.35">
      <c r="A2534" t="s">
        <v>0</v>
      </c>
      <c r="B2534">
        <v>35</v>
      </c>
      <c r="C2534">
        <v>253</v>
      </c>
      <c r="D2534">
        <v>100</v>
      </c>
      <c r="E2534" t="s">
        <v>1</v>
      </c>
      <c r="F2534">
        <v>0</v>
      </c>
      <c r="G2534">
        <v>0</v>
      </c>
      <c r="H2534" t="s">
        <v>13796</v>
      </c>
      <c r="I2534" t="s">
        <v>2586</v>
      </c>
      <c r="J2534" t="s">
        <v>3487</v>
      </c>
    </row>
    <row r="2535" spans="1:10" x14ac:dyDescent="0.35">
      <c r="A2535" t="s">
        <v>0</v>
      </c>
      <c r="B2535">
        <v>35</v>
      </c>
      <c r="C2535">
        <v>253</v>
      </c>
      <c r="D2535">
        <v>100</v>
      </c>
      <c r="E2535" t="s">
        <v>1</v>
      </c>
      <c r="F2535">
        <v>0</v>
      </c>
      <c r="G2535">
        <v>0</v>
      </c>
      <c r="H2535" t="s">
        <v>13796</v>
      </c>
      <c r="I2535" t="s">
        <v>2588</v>
      </c>
      <c r="J2535" t="s">
        <v>3487</v>
      </c>
    </row>
    <row r="2536" spans="1:10" x14ac:dyDescent="0.35">
      <c r="A2536" t="s">
        <v>0</v>
      </c>
      <c r="B2536">
        <v>35</v>
      </c>
      <c r="C2536">
        <v>253</v>
      </c>
      <c r="D2536">
        <v>100</v>
      </c>
      <c r="E2536" t="s">
        <v>1</v>
      </c>
      <c r="F2536">
        <v>0</v>
      </c>
      <c r="G2536">
        <v>0</v>
      </c>
      <c r="H2536" t="s">
        <v>13796</v>
      </c>
      <c r="I2536" t="s">
        <v>2587</v>
      </c>
      <c r="J2536" t="s">
        <v>3487</v>
      </c>
    </row>
    <row r="2537" spans="1:10" x14ac:dyDescent="0.35">
      <c r="A2537" t="s">
        <v>0</v>
      </c>
      <c r="B2537">
        <v>35</v>
      </c>
      <c r="C2537">
        <v>253</v>
      </c>
      <c r="D2537">
        <v>100</v>
      </c>
      <c r="E2537" t="s">
        <v>1</v>
      </c>
      <c r="F2537">
        <v>0</v>
      </c>
      <c r="G2537">
        <v>0</v>
      </c>
      <c r="H2537" t="s">
        <v>13796</v>
      </c>
      <c r="I2537" t="s">
        <v>2590</v>
      </c>
      <c r="J2537" t="s">
        <v>3487</v>
      </c>
    </row>
    <row r="2538" spans="1:10" x14ac:dyDescent="0.35">
      <c r="A2538" t="s">
        <v>0</v>
      </c>
      <c r="B2538">
        <v>35</v>
      </c>
      <c r="C2538">
        <v>253</v>
      </c>
      <c r="D2538">
        <v>100</v>
      </c>
      <c r="E2538" t="s">
        <v>1</v>
      </c>
      <c r="F2538">
        <v>0</v>
      </c>
      <c r="G2538">
        <v>0</v>
      </c>
      <c r="H2538" t="s">
        <v>13796</v>
      </c>
      <c r="I2538" t="s">
        <v>2589</v>
      </c>
      <c r="J2538" t="s">
        <v>3487</v>
      </c>
    </row>
    <row r="2539" spans="1:10" x14ac:dyDescent="0.35">
      <c r="A2539" t="s">
        <v>0</v>
      </c>
      <c r="B2539">
        <v>35</v>
      </c>
      <c r="C2539">
        <v>253</v>
      </c>
      <c r="D2539">
        <v>100</v>
      </c>
      <c r="E2539" t="s">
        <v>1</v>
      </c>
      <c r="F2539">
        <v>0</v>
      </c>
      <c r="G2539">
        <v>0</v>
      </c>
      <c r="H2539" t="s">
        <v>13796</v>
      </c>
      <c r="I2539" t="s">
        <v>2592</v>
      </c>
      <c r="J2539" t="s">
        <v>3487</v>
      </c>
    </row>
    <row r="2540" spans="1:10" x14ac:dyDescent="0.35">
      <c r="A2540" t="s">
        <v>0</v>
      </c>
      <c r="B2540">
        <v>35</v>
      </c>
      <c r="C2540">
        <v>253</v>
      </c>
      <c r="D2540">
        <v>100</v>
      </c>
      <c r="E2540" t="s">
        <v>1</v>
      </c>
      <c r="F2540">
        <v>0</v>
      </c>
      <c r="G2540">
        <v>0</v>
      </c>
      <c r="H2540" t="s">
        <v>13796</v>
      </c>
      <c r="I2540" t="s">
        <v>2594</v>
      </c>
      <c r="J2540" t="s">
        <v>3487</v>
      </c>
    </row>
    <row r="2541" spans="1:10" x14ac:dyDescent="0.35">
      <c r="A2541" t="s">
        <v>0</v>
      </c>
      <c r="B2541">
        <v>35</v>
      </c>
      <c r="C2541">
        <v>253</v>
      </c>
      <c r="D2541">
        <v>100</v>
      </c>
      <c r="E2541" t="s">
        <v>1</v>
      </c>
      <c r="F2541">
        <v>0</v>
      </c>
      <c r="G2541">
        <v>0</v>
      </c>
      <c r="H2541" t="s">
        <v>13796</v>
      </c>
      <c r="I2541" t="s">
        <v>2595</v>
      </c>
      <c r="J2541" t="s">
        <v>3487</v>
      </c>
    </row>
    <row r="2542" spans="1:10" x14ac:dyDescent="0.35">
      <c r="A2542" t="s">
        <v>0</v>
      </c>
      <c r="B2542">
        <v>35</v>
      </c>
      <c r="C2542">
        <v>253</v>
      </c>
      <c r="D2542">
        <v>100</v>
      </c>
      <c r="E2542" t="s">
        <v>1</v>
      </c>
      <c r="F2542">
        <v>0</v>
      </c>
      <c r="G2542">
        <v>0</v>
      </c>
      <c r="H2542" t="s">
        <v>13796</v>
      </c>
      <c r="I2542" t="s">
        <v>2591</v>
      </c>
      <c r="J2542" t="s">
        <v>3487</v>
      </c>
    </row>
    <row r="2543" spans="1:10" x14ac:dyDescent="0.35">
      <c r="A2543" t="s">
        <v>0</v>
      </c>
      <c r="B2543">
        <v>35</v>
      </c>
      <c r="C2543">
        <v>253</v>
      </c>
      <c r="D2543">
        <v>100</v>
      </c>
      <c r="E2543" t="s">
        <v>1</v>
      </c>
      <c r="F2543">
        <v>0</v>
      </c>
      <c r="G2543">
        <v>0</v>
      </c>
      <c r="H2543" t="s">
        <v>13796</v>
      </c>
      <c r="I2543" t="s">
        <v>2593</v>
      </c>
      <c r="J2543" t="s">
        <v>3487</v>
      </c>
    </row>
    <row r="2544" spans="1:10" x14ac:dyDescent="0.35">
      <c r="A2544" t="s">
        <v>0</v>
      </c>
      <c r="B2544">
        <v>35</v>
      </c>
      <c r="C2544">
        <v>253</v>
      </c>
      <c r="D2544">
        <v>100</v>
      </c>
      <c r="E2544" t="s">
        <v>1</v>
      </c>
      <c r="F2544">
        <v>0</v>
      </c>
      <c r="G2544">
        <v>0</v>
      </c>
      <c r="H2544" t="s">
        <v>13796</v>
      </c>
      <c r="I2544" t="s">
        <v>2598</v>
      </c>
      <c r="J2544" t="s">
        <v>3487</v>
      </c>
    </row>
    <row r="2545" spans="1:10" x14ac:dyDescent="0.35">
      <c r="A2545" t="s">
        <v>0</v>
      </c>
      <c r="B2545">
        <v>35</v>
      </c>
      <c r="C2545">
        <v>253</v>
      </c>
      <c r="D2545">
        <v>100</v>
      </c>
      <c r="E2545" t="s">
        <v>1</v>
      </c>
      <c r="F2545">
        <v>0</v>
      </c>
      <c r="G2545">
        <v>0</v>
      </c>
      <c r="H2545" t="s">
        <v>13796</v>
      </c>
      <c r="I2545" t="s">
        <v>2596</v>
      </c>
      <c r="J2545" t="s">
        <v>3487</v>
      </c>
    </row>
    <row r="2546" spans="1:10" x14ac:dyDescent="0.35">
      <c r="A2546" t="s">
        <v>0</v>
      </c>
      <c r="B2546">
        <v>35</v>
      </c>
      <c r="C2546">
        <v>253</v>
      </c>
      <c r="D2546">
        <v>100</v>
      </c>
      <c r="E2546" t="s">
        <v>1</v>
      </c>
      <c r="F2546">
        <v>0</v>
      </c>
      <c r="G2546">
        <v>0</v>
      </c>
      <c r="H2546" t="s">
        <v>13796</v>
      </c>
      <c r="I2546" t="s">
        <v>2597</v>
      </c>
      <c r="J2546" t="s">
        <v>3487</v>
      </c>
    </row>
    <row r="2547" spans="1:10" x14ac:dyDescent="0.35">
      <c r="A2547" t="s">
        <v>0</v>
      </c>
      <c r="B2547">
        <v>35</v>
      </c>
      <c r="C2547">
        <v>253</v>
      </c>
      <c r="D2547">
        <v>100</v>
      </c>
      <c r="E2547" t="s">
        <v>1</v>
      </c>
      <c r="F2547">
        <v>0</v>
      </c>
      <c r="G2547">
        <v>0</v>
      </c>
      <c r="H2547" t="s">
        <v>13796</v>
      </c>
      <c r="I2547" t="s">
        <v>2602</v>
      </c>
      <c r="J2547" t="s">
        <v>3487</v>
      </c>
    </row>
    <row r="2548" spans="1:10" x14ac:dyDescent="0.35">
      <c r="A2548" t="s">
        <v>0</v>
      </c>
      <c r="B2548">
        <v>35</v>
      </c>
      <c r="C2548">
        <v>253</v>
      </c>
      <c r="D2548">
        <v>100</v>
      </c>
      <c r="E2548" t="s">
        <v>1</v>
      </c>
      <c r="F2548">
        <v>0</v>
      </c>
      <c r="G2548">
        <v>0</v>
      </c>
      <c r="H2548" t="s">
        <v>13796</v>
      </c>
      <c r="I2548" t="s">
        <v>2599</v>
      </c>
      <c r="J2548" t="s">
        <v>3487</v>
      </c>
    </row>
    <row r="2549" spans="1:10" x14ac:dyDescent="0.35">
      <c r="A2549" t="s">
        <v>0</v>
      </c>
      <c r="B2549">
        <v>35</v>
      </c>
      <c r="C2549">
        <v>253</v>
      </c>
      <c r="D2549">
        <v>100</v>
      </c>
      <c r="E2549" t="s">
        <v>1</v>
      </c>
      <c r="F2549">
        <v>0</v>
      </c>
      <c r="G2549">
        <v>0</v>
      </c>
      <c r="H2549" t="s">
        <v>13796</v>
      </c>
      <c r="I2549" t="s">
        <v>2601</v>
      </c>
      <c r="J2549" t="s">
        <v>3487</v>
      </c>
    </row>
    <row r="2550" spans="1:10" x14ac:dyDescent="0.35">
      <c r="A2550" t="s">
        <v>0</v>
      </c>
      <c r="B2550">
        <v>35</v>
      </c>
      <c r="C2550">
        <v>253</v>
      </c>
      <c r="D2550">
        <v>100</v>
      </c>
      <c r="E2550" t="s">
        <v>1</v>
      </c>
      <c r="F2550">
        <v>0</v>
      </c>
      <c r="G2550">
        <v>0</v>
      </c>
      <c r="H2550" t="s">
        <v>13796</v>
      </c>
      <c r="I2550" t="s">
        <v>2600</v>
      </c>
      <c r="J2550" t="s">
        <v>3487</v>
      </c>
    </row>
    <row r="2551" spans="1:10" x14ac:dyDescent="0.35">
      <c r="A2551" t="s">
        <v>0</v>
      </c>
      <c r="B2551">
        <v>35</v>
      </c>
      <c r="C2551">
        <v>253</v>
      </c>
      <c r="D2551">
        <v>100</v>
      </c>
      <c r="E2551" t="s">
        <v>1</v>
      </c>
      <c r="F2551">
        <v>0</v>
      </c>
      <c r="G2551">
        <v>0</v>
      </c>
      <c r="H2551" t="s">
        <v>13796</v>
      </c>
      <c r="I2551" t="s">
        <v>2603</v>
      </c>
      <c r="J2551" t="s">
        <v>3487</v>
      </c>
    </row>
    <row r="2552" spans="1:10" x14ac:dyDescent="0.35">
      <c r="A2552" t="s">
        <v>0</v>
      </c>
      <c r="B2552">
        <v>35</v>
      </c>
      <c r="C2552">
        <v>253</v>
      </c>
      <c r="D2552">
        <v>100</v>
      </c>
      <c r="E2552" t="s">
        <v>1</v>
      </c>
      <c r="F2552">
        <v>0</v>
      </c>
      <c r="G2552">
        <v>0</v>
      </c>
      <c r="H2552" t="s">
        <v>13796</v>
      </c>
      <c r="I2552" t="s">
        <v>2604</v>
      </c>
      <c r="J2552" t="s">
        <v>3487</v>
      </c>
    </row>
    <row r="2553" spans="1:10" x14ac:dyDescent="0.35">
      <c r="A2553" t="s">
        <v>0</v>
      </c>
      <c r="B2553">
        <v>35</v>
      </c>
      <c r="C2553">
        <v>253</v>
      </c>
      <c r="D2553">
        <v>100</v>
      </c>
      <c r="E2553" t="s">
        <v>1</v>
      </c>
      <c r="F2553">
        <v>0</v>
      </c>
      <c r="G2553">
        <v>0</v>
      </c>
      <c r="H2553" t="s">
        <v>13796</v>
      </c>
      <c r="I2553" t="s">
        <v>2608</v>
      </c>
      <c r="J2553" t="s">
        <v>3487</v>
      </c>
    </row>
    <row r="2554" spans="1:10" x14ac:dyDescent="0.35">
      <c r="A2554" t="s">
        <v>0</v>
      </c>
      <c r="B2554">
        <v>35</v>
      </c>
      <c r="C2554">
        <v>253</v>
      </c>
      <c r="D2554">
        <v>100</v>
      </c>
      <c r="E2554" t="s">
        <v>1</v>
      </c>
      <c r="F2554">
        <v>0</v>
      </c>
      <c r="G2554">
        <v>0</v>
      </c>
      <c r="H2554" t="s">
        <v>13796</v>
      </c>
      <c r="I2554" t="s">
        <v>2607</v>
      </c>
      <c r="J2554" t="s">
        <v>3487</v>
      </c>
    </row>
    <row r="2555" spans="1:10" x14ac:dyDescent="0.35">
      <c r="A2555" t="s">
        <v>0</v>
      </c>
      <c r="B2555">
        <v>35</v>
      </c>
      <c r="C2555">
        <v>253</v>
      </c>
      <c r="D2555">
        <v>100</v>
      </c>
      <c r="E2555" t="s">
        <v>1</v>
      </c>
      <c r="F2555">
        <v>0</v>
      </c>
      <c r="G2555">
        <v>0</v>
      </c>
      <c r="H2555" t="s">
        <v>13796</v>
      </c>
      <c r="I2555" t="s">
        <v>2605</v>
      </c>
      <c r="J2555" t="s">
        <v>3487</v>
      </c>
    </row>
    <row r="2556" spans="1:10" x14ac:dyDescent="0.35">
      <c r="A2556" t="s">
        <v>0</v>
      </c>
      <c r="B2556">
        <v>35</v>
      </c>
      <c r="C2556">
        <v>253</v>
      </c>
      <c r="D2556">
        <v>100</v>
      </c>
      <c r="E2556" t="s">
        <v>1</v>
      </c>
      <c r="F2556">
        <v>0</v>
      </c>
      <c r="G2556">
        <v>0</v>
      </c>
      <c r="H2556" t="s">
        <v>13796</v>
      </c>
      <c r="I2556" t="s">
        <v>2606</v>
      </c>
      <c r="J2556" t="s">
        <v>3487</v>
      </c>
    </row>
    <row r="2557" spans="1:10" x14ac:dyDescent="0.35">
      <c r="A2557" t="s">
        <v>0</v>
      </c>
      <c r="B2557">
        <v>35</v>
      </c>
      <c r="C2557">
        <v>253</v>
      </c>
      <c r="D2557">
        <v>100</v>
      </c>
      <c r="E2557" t="s">
        <v>1</v>
      </c>
      <c r="F2557">
        <v>0</v>
      </c>
      <c r="G2557">
        <v>0</v>
      </c>
      <c r="H2557" t="s">
        <v>13796</v>
      </c>
      <c r="I2557" t="s">
        <v>2615</v>
      </c>
      <c r="J2557" t="s">
        <v>3487</v>
      </c>
    </row>
    <row r="2558" spans="1:10" x14ac:dyDescent="0.35">
      <c r="A2558" t="s">
        <v>0</v>
      </c>
      <c r="B2558">
        <v>35</v>
      </c>
      <c r="C2558">
        <v>253</v>
      </c>
      <c r="D2558">
        <v>100</v>
      </c>
      <c r="E2558" t="s">
        <v>1</v>
      </c>
      <c r="F2558">
        <v>0</v>
      </c>
      <c r="G2558">
        <v>0</v>
      </c>
      <c r="H2558" t="s">
        <v>13796</v>
      </c>
      <c r="I2558" t="s">
        <v>2550</v>
      </c>
      <c r="J2558" t="s">
        <v>3487</v>
      </c>
    </row>
    <row r="2559" spans="1:10" x14ac:dyDescent="0.35">
      <c r="A2559" t="s">
        <v>0</v>
      </c>
      <c r="B2559">
        <v>35</v>
      </c>
      <c r="C2559">
        <v>253</v>
      </c>
      <c r="D2559">
        <v>100</v>
      </c>
      <c r="E2559" t="s">
        <v>1</v>
      </c>
      <c r="F2559">
        <v>0</v>
      </c>
      <c r="G2559">
        <v>0</v>
      </c>
      <c r="H2559" t="s">
        <v>13796</v>
      </c>
      <c r="I2559" t="s">
        <v>2611</v>
      </c>
      <c r="J2559" t="s">
        <v>3487</v>
      </c>
    </row>
    <row r="2560" spans="1:10" x14ac:dyDescent="0.35">
      <c r="A2560" t="s">
        <v>0</v>
      </c>
      <c r="B2560">
        <v>35</v>
      </c>
      <c r="C2560">
        <v>253</v>
      </c>
      <c r="D2560">
        <v>100</v>
      </c>
      <c r="E2560" t="s">
        <v>1</v>
      </c>
      <c r="F2560">
        <v>0</v>
      </c>
      <c r="G2560">
        <v>0</v>
      </c>
      <c r="H2560" t="s">
        <v>13796</v>
      </c>
      <c r="I2560" t="s">
        <v>2612</v>
      </c>
      <c r="J2560" t="s">
        <v>3487</v>
      </c>
    </row>
    <row r="2561" spans="1:10" x14ac:dyDescent="0.35">
      <c r="A2561" t="s">
        <v>0</v>
      </c>
      <c r="B2561">
        <v>35</v>
      </c>
      <c r="C2561">
        <v>253</v>
      </c>
      <c r="D2561">
        <v>100</v>
      </c>
      <c r="E2561" t="s">
        <v>1</v>
      </c>
      <c r="F2561">
        <v>0</v>
      </c>
      <c r="G2561">
        <v>0</v>
      </c>
      <c r="H2561" t="s">
        <v>13796</v>
      </c>
      <c r="I2561" t="s">
        <v>2614</v>
      </c>
      <c r="J2561" t="s">
        <v>3487</v>
      </c>
    </row>
    <row r="2562" spans="1:10" x14ac:dyDescent="0.35">
      <c r="A2562" t="s">
        <v>0</v>
      </c>
      <c r="B2562">
        <v>35</v>
      </c>
      <c r="C2562">
        <v>253</v>
      </c>
      <c r="D2562">
        <v>100</v>
      </c>
      <c r="E2562" t="s">
        <v>1</v>
      </c>
      <c r="F2562">
        <v>0</v>
      </c>
      <c r="G2562">
        <v>0</v>
      </c>
      <c r="H2562" t="s">
        <v>13796</v>
      </c>
      <c r="I2562" t="s">
        <v>2616</v>
      </c>
      <c r="J2562" t="s">
        <v>3487</v>
      </c>
    </row>
    <row r="2563" spans="1:10" x14ac:dyDescent="0.35">
      <c r="A2563" t="s">
        <v>0</v>
      </c>
      <c r="B2563">
        <v>35</v>
      </c>
      <c r="C2563">
        <v>253</v>
      </c>
      <c r="D2563">
        <v>100</v>
      </c>
      <c r="E2563" t="s">
        <v>1</v>
      </c>
      <c r="F2563">
        <v>0</v>
      </c>
      <c r="G2563">
        <v>0</v>
      </c>
      <c r="H2563" t="s">
        <v>13796</v>
      </c>
      <c r="I2563" t="s">
        <v>2613</v>
      </c>
      <c r="J2563" t="s">
        <v>3487</v>
      </c>
    </row>
    <row r="2564" spans="1:10" x14ac:dyDescent="0.35">
      <c r="A2564" t="s">
        <v>0</v>
      </c>
      <c r="B2564">
        <v>35</v>
      </c>
      <c r="C2564">
        <v>253</v>
      </c>
      <c r="D2564">
        <v>100</v>
      </c>
      <c r="E2564" t="s">
        <v>1</v>
      </c>
      <c r="F2564">
        <v>0</v>
      </c>
      <c r="G2564">
        <v>0</v>
      </c>
      <c r="H2564" t="s">
        <v>13796</v>
      </c>
      <c r="I2564" t="s">
        <v>2619</v>
      </c>
      <c r="J2564" t="s">
        <v>3487</v>
      </c>
    </row>
    <row r="2565" spans="1:10" x14ac:dyDescent="0.35">
      <c r="A2565" t="s">
        <v>0</v>
      </c>
      <c r="B2565">
        <v>35</v>
      </c>
      <c r="C2565">
        <v>253</v>
      </c>
      <c r="D2565">
        <v>100</v>
      </c>
      <c r="E2565" t="s">
        <v>1</v>
      </c>
      <c r="F2565">
        <v>0</v>
      </c>
      <c r="G2565">
        <v>0</v>
      </c>
      <c r="H2565" t="s">
        <v>13796</v>
      </c>
      <c r="I2565" t="s">
        <v>2620</v>
      </c>
      <c r="J2565" t="s">
        <v>3487</v>
      </c>
    </row>
    <row r="2566" spans="1:10" x14ac:dyDescent="0.35">
      <c r="A2566" t="s">
        <v>0</v>
      </c>
      <c r="B2566">
        <v>35</v>
      </c>
      <c r="C2566">
        <v>253</v>
      </c>
      <c r="D2566">
        <v>100</v>
      </c>
      <c r="E2566" t="s">
        <v>1</v>
      </c>
      <c r="F2566">
        <v>0</v>
      </c>
      <c r="G2566">
        <v>0</v>
      </c>
      <c r="H2566" t="s">
        <v>13796</v>
      </c>
      <c r="I2566" t="s">
        <v>2617</v>
      </c>
      <c r="J2566" t="s">
        <v>3487</v>
      </c>
    </row>
    <row r="2567" spans="1:10" x14ac:dyDescent="0.35">
      <c r="A2567" t="s">
        <v>0</v>
      </c>
      <c r="B2567">
        <v>35</v>
      </c>
      <c r="C2567">
        <v>253</v>
      </c>
      <c r="D2567">
        <v>100</v>
      </c>
      <c r="E2567" t="s">
        <v>1</v>
      </c>
      <c r="F2567">
        <v>0</v>
      </c>
      <c r="G2567">
        <v>0</v>
      </c>
      <c r="H2567" t="s">
        <v>13796</v>
      </c>
      <c r="I2567" t="s">
        <v>2618</v>
      </c>
      <c r="J2567" t="s">
        <v>3487</v>
      </c>
    </row>
    <row r="2568" spans="1:10" x14ac:dyDescent="0.35">
      <c r="A2568" t="s">
        <v>0</v>
      </c>
      <c r="B2568">
        <v>35</v>
      </c>
      <c r="C2568">
        <v>253</v>
      </c>
      <c r="D2568">
        <v>100</v>
      </c>
      <c r="E2568" t="s">
        <v>1</v>
      </c>
      <c r="F2568">
        <v>0</v>
      </c>
      <c r="G2568">
        <v>0</v>
      </c>
      <c r="H2568" t="s">
        <v>13796</v>
      </c>
      <c r="I2568" t="s">
        <v>2622</v>
      </c>
      <c r="J2568" t="s">
        <v>3487</v>
      </c>
    </row>
    <row r="2569" spans="1:10" x14ac:dyDescent="0.35">
      <c r="A2569" t="s">
        <v>0</v>
      </c>
      <c r="B2569">
        <v>35</v>
      </c>
      <c r="C2569">
        <v>253</v>
      </c>
      <c r="D2569">
        <v>100</v>
      </c>
      <c r="E2569" t="s">
        <v>1</v>
      </c>
      <c r="F2569">
        <v>0</v>
      </c>
      <c r="G2569">
        <v>0</v>
      </c>
      <c r="H2569" t="s">
        <v>13796</v>
      </c>
      <c r="I2569" t="s">
        <v>2621</v>
      </c>
      <c r="J2569" t="s">
        <v>3487</v>
      </c>
    </row>
    <row r="2570" spans="1:10" x14ac:dyDescent="0.35">
      <c r="A2570" t="s">
        <v>0</v>
      </c>
      <c r="B2570">
        <v>35</v>
      </c>
      <c r="C2570">
        <v>253</v>
      </c>
      <c r="D2570">
        <v>100</v>
      </c>
      <c r="E2570" t="s">
        <v>1</v>
      </c>
      <c r="F2570">
        <v>0</v>
      </c>
      <c r="G2570">
        <v>0</v>
      </c>
      <c r="H2570" t="s">
        <v>13796</v>
      </c>
      <c r="I2570" t="s">
        <v>2624</v>
      </c>
      <c r="J2570" t="s">
        <v>3487</v>
      </c>
    </row>
    <row r="2571" spans="1:10" x14ac:dyDescent="0.35">
      <c r="A2571" t="s">
        <v>0</v>
      </c>
      <c r="B2571">
        <v>35</v>
      </c>
      <c r="C2571">
        <v>253</v>
      </c>
      <c r="D2571">
        <v>100</v>
      </c>
      <c r="E2571" t="s">
        <v>1</v>
      </c>
      <c r="F2571">
        <v>0</v>
      </c>
      <c r="G2571">
        <v>0</v>
      </c>
      <c r="H2571" t="s">
        <v>13796</v>
      </c>
      <c r="I2571" t="s">
        <v>2623</v>
      </c>
      <c r="J2571" t="s">
        <v>3487</v>
      </c>
    </row>
    <row r="2572" spans="1:10" x14ac:dyDescent="0.35">
      <c r="A2572" t="s">
        <v>0</v>
      </c>
      <c r="B2572">
        <v>35</v>
      </c>
      <c r="C2572">
        <v>253</v>
      </c>
      <c r="D2572">
        <v>100</v>
      </c>
      <c r="E2572" t="s">
        <v>1</v>
      </c>
      <c r="F2572">
        <v>0</v>
      </c>
      <c r="G2572">
        <v>0</v>
      </c>
      <c r="H2572" t="s">
        <v>13796</v>
      </c>
      <c r="I2572" t="s">
        <v>2625</v>
      </c>
      <c r="J2572" t="s">
        <v>3487</v>
      </c>
    </row>
    <row r="2573" spans="1:10" x14ac:dyDescent="0.35">
      <c r="A2573" t="s">
        <v>0</v>
      </c>
      <c r="B2573">
        <v>35</v>
      </c>
      <c r="C2573">
        <v>253</v>
      </c>
      <c r="D2573">
        <v>100</v>
      </c>
      <c r="E2573" t="s">
        <v>1</v>
      </c>
      <c r="F2573">
        <v>0</v>
      </c>
      <c r="G2573">
        <v>0</v>
      </c>
      <c r="H2573" t="s">
        <v>13796</v>
      </c>
      <c r="I2573" t="s">
        <v>2626</v>
      </c>
      <c r="J2573" t="s">
        <v>3487</v>
      </c>
    </row>
    <row r="2574" spans="1:10" x14ac:dyDescent="0.35">
      <c r="A2574" t="s">
        <v>0</v>
      </c>
      <c r="B2574">
        <v>35</v>
      </c>
      <c r="C2574">
        <v>253</v>
      </c>
      <c r="D2574">
        <v>100</v>
      </c>
      <c r="E2574" t="s">
        <v>1</v>
      </c>
      <c r="F2574">
        <v>0</v>
      </c>
      <c r="G2574">
        <v>0</v>
      </c>
      <c r="H2574" t="s">
        <v>13796</v>
      </c>
      <c r="I2574" t="s">
        <v>2630</v>
      </c>
      <c r="J2574" t="s">
        <v>3487</v>
      </c>
    </row>
    <row r="2575" spans="1:10" x14ac:dyDescent="0.35">
      <c r="A2575" t="s">
        <v>0</v>
      </c>
      <c r="B2575">
        <v>35</v>
      </c>
      <c r="C2575">
        <v>253</v>
      </c>
      <c r="D2575">
        <v>100</v>
      </c>
      <c r="E2575" t="s">
        <v>1</v>
      </c>
      <c r="F2575">
        <v>0</v>
      </c>
      <c r="G2575">
        <v>0</v>
      </c>
      <c r="H2575" t="s">
        <v>13796</v>
      </c>
      <c r="I2575" t="s">
        <v>2628</v>
      </c>
      <c r="J2575" t="s">
        <v>3487</v>
      </c>
    </row>
    <row r="2576" spans="1:10" x14ac:dyDescent="0.35">
      <c r="A2576" t="s">
        <v>0</v>
      </c>
      <c r="B2576">
        <v>35</v>
      </c>
      <c r="C2576">
        <v>253</v>
      </c>
      <c r="D2576">
        <v>100</v>
      </c>
      <c r="E2576" t="s">
        <v>1</v>
      </c>
      <c r="F2576">
        <v>0</v>
      </c>
      <c r="G2576">
        <v>0</v>
      </c>
      <c r="H2576" t="s">
        <v>13796</v>
      </c>
      <c r="I2576" t="s">
        <v>2627</v>
      </c>
      <c r="J2576" t="s">
        <v>3487</v>
      </c>
    </row>
    <row r="2577" spans="1:10" x14ac:dyDescent="0.35">
      <c r="A2577" t="s">
        <v>0</v>
      </c>
      <c r="B2577">
        <v>35</v>
      </c>
      <c r="C2577">
        <v>253</v>
      </c>
      <c r="D2577">
        <v>100</v>
      </c>
      <c r="E2577" t="s">
        <v>1</v>
      </c>
      <c r="F2577">
        <v>0</v>
      </c>
      <c r="G2577">
        <v>0</v>
      </c>
      <c r="H2577" t="s">
        <v>13796</v>
      </c>
      <c r="I2577" t="s">
        <v>2629</v>
      </c>
      <c r="J2577" t="s">
        <v>3487</v>
      </c>
    </row>
    <row r="2578" spans="1:10" x14ac:dyDescent="0.35">
      <c r="A2578" t="s">
        <v>0</v>
      </c>
      <c r="B2578">
        <v>35</v>
      </c>
      <c r="C2578">
        <v>253</v>
      </c>
      <c r="D2578">
        <v>100</v>
      </c>
      <c r="E2578" t="s">
        <v>1</v>
      </c>
      <c r="F2578">
        <v>0</v>
      </c>
      <c r="G2578">
        <v>0</v>
      </c>
      <c r="H2578" t="s">
        <v>13796</v>
      </c>
      <c r="I2578" t="s">
        <v>2631</v>
      </c>
      <c r="J2578" t="s">
        <v>3487</v>
      </c>
    </row>
    <row r="2579" spans="1:10" x14ac:dyDescent="0.35">
      <c r="A2579" t="s">
        <v>0</v>
      </c>
      <c r="B2579">
        <v>35</v>
      </c>
      <c r="C2579">
        <v>253</v>
      </c>
      <c r="D2579">
        <v>100</v>
      </c>
      <c r="E2579" t="s">
        <v>1</v>
      </c>
      <c r="F2579">
        <v>0</v>
      </c>
      <c r="G2579">
        <v>0</v>
      </c>
      <c r="H2579" t="s">
        <v>13796</v>
      </c>
      <c r="I2579" t="s">
        <v>2632</v>
      </c>
      <c r="J2579" t="s">
        <v>3487</v>
      </c>
    </row>
    <row r="2580" spans="1:10" x14ac:dyDescent="0.35">
      <c r="A2580" t="s">
        <v>0</v>
      </c>
      <c r="B2580">
        <v>35</v>
      </c>
      <c r="C2580">
        <v>253</v>
      </c>
      <c r="D2580">
        <v>100</v>
      </c>
      <c r="E2580" t="s">
        <v>1</v>
      </c>
      <c r="F2580">
        <v>0</v>
      </c>
      <c r="G2580">
        <v>0</v>
      </c>
      <c r="H2580" t="s">
        <v>13796</v>
      </c>
      <c r="I2580" t="s">
        <v>2634</v>
      </c>
      <c r="J2580" t="s">
        <v>3487</v>
      </c>
    </row>
    <row r="2581" spans="1:10" x14ac:dyDescent="0.35">
      <c r="A2581" t="s">
        <v>0</v>
      </c>
      <c r="B2581">
        <v>35</v>
      </c>
      <c r="C2581">
        <v>253</v>
      </c>
      <c r="D2581">
        <v>100</v>
      </c>
      <c r="E2581" t="s">
        <v>1</v>
      </c>
      <c r="F2581">
        <v>0</v>
      </c>
      <c r="G2581">
        <v>0</v>
      </c>
      <c r="H2581" t="s">
        <v>13796</v>
      </c>
      <c r="I2581" t="s">
        <v>2633</v>
      </c>
      <c r="J2581" t="s">
        <v>3487</v>
      </c>
    </row>
    <row r="2582" spans="1:10" x14ac:dyDescent="0.35">
      <c r="A2582" t="s">
        <v>0</v>
      </c>
      <c r="B2582">
        <v>35</v>
      </c>
      <c r="C2582">
        <v>253</v>
      </c>
      <c r="D2582">
        <v>100</v>
      </c>
      <c r="E2582" t="s">
        <v>1</v>
      </c>
      <c r="F2582">
        <v>0</v>
      </c>
      <c r="G2582">
        <v>0</v>
      </c>
      <c r="H2582" t="s">
        <v>13796</v>
      </c>
      <c r="I2582" t="s">
        <v>2661</v>
      </c>
      <c r="J2582" t="s">
        <v>3487</v>
      </c>
    </row>
    <row r="2583" spans="1:10" x14ac:dyDescent="0.35">
      <c r="A2583" t="s">
        <v>0</v>
      </c>
      <c r="B2583">
        <v>35</v>
      </c>
      <c r="C2583">
        <v>253</v>
      </c>
      <c r="D2583">
        <v>100</v>
      </c>
      <c r="E2583" t="s">
        <v>1</v>
      </c>
      <c r="F2583">
        <v>0</v>
      </c>
      <c r="G2583">
        <v>0</v>
      </c>
      <c r="H2583" t="s">
        <v>13796</v>
      </c>
      <c r="I2583" t="s">
        <v>2637</v>
      </c>
      <c r="J2583" t="s">
        <v>3487</v>
      </c>
    </row>
    <row r="2584" spans="1:10" x14ac:dyDescent="0.35">
      <c r="A2584" t="s">
        <v>0</v>
      </c>
      <c r="B2584">
        <v>35</v>
      </c>
      <c r="C2584">
        <v>253</v>
      </c>
      <c r="D2584">
        <v>100</v>
      </c>
      <c r="E2584" t="s">
        <v>1</v>
      </c>
      <c r="F2584">
        <v>0</v>
      </c>
      <c r="G2584">
        <v>0</v>
      </c>
      <c r="H2584" t="s">
        <v>13796</v>
      </c>
      <c r="I2584" t="s">
        <v>2636</v>
      </c>
      <c r="J2584" t="s">
        <v>3487</v>
      </c>
    </row>
    <row r="2585" spans="1:10" x14ac:dyDescent="0.35">
      <c r="A2585" t="s">
        <v>0</v>
      </c>
      <c r="B2585">
        <v>35</v>
      </c>
      <c r="C2585">
        <v>253</v>
      </c>
      <c r="D2585">
        <v>100</v>
      </c>
      <c r="E2585" t="s">
        <v>1</v>
      </c>
      <c r="F2585">
        <v>0</v>
      </c>
      <c r="G2585">
        <v>0</v>
      </c>
      <c r="H2585" t="s">
        <v>13796</v>
      </c>
      <c r="I2585" t="s">
        <v>2635</v>
      </c>
      <c r="J2585" t="s">
        <v>3487</v>
      </c>
    </row>
    <row r="2586" spans="1:10" x14ac:dyDescent="0.35">
      <c r="A2586" t="s">
        <v>0</v>
      </c>
      <c r="B2586">
        <v>35</v>
      </c>
      <c r="C2586">
        <v>253</v>
      </c>
      <c r="D2586">
        <v>100</v>
      </c>
      <c r="E2586" t="s">
        <v>1</v>
      </c>
      <c r="F2586">
        <v>0</v>
      </c>
      <c r="G2586">
        <v>0</v>
      </c>
      <c r="H2586" t="s">
        <v>13796</v>
      </c>
      <c r="I2586" t="s">
        <v>2639</v>
      </c>
      <c r="J2586" t="s">
        <v>3487</v>
      </c>
    </row>
    <row r="2587" spans="1:10" x14ac:dyDescent="0.35">
      <c r="A2587" t="s">
        <v>0</v>
      </c>
      <c r="B2587">
        <v>35</v>
      </c>
      <c r="C2587">
        <v>253</v>
      </c>
      <c r="D2587">
        <v>100</v>
      </c>
      <c r="E2587" t="s">
        <v>1</v>
      </c>
      <c r="F2587">
        <v>0</v>
      </c>
      <c r="G2587">
        <v>0</v>
      </c>
      <c r="H2587" t="s">
        <v>13796</v>
      </c>
      <c r="I2587" t="s">
        <v>2610</v>
      </c>
      <c r="J2587" t="s">
        <v>3487</v>
      </c>
    </row>
    <row r="2588" spans="1:10" x14ac:dyDescent="0.35">
      <c r="A2588" t="s">
        <v>0</v>
      </c>
      <c r="B2588">
        <v>35</v>
      </c>
      <c r="C2588">
        <v>253</v>
      </c>
      <c r="D2588">
        <v>100</v>
      </c>
      <c r="E2588" t="s">
        <v>1</v>
      </c>
      <c r="F2588">
        <v>0</v>
      </c>
      <c r="G2588">
        <v>0</v>
      </c>
      <c r="H2588" t="s">
        <v>13796</v>
      </c>
      <c r="I2588" t="s">
        <v>2640</v>
      </c>
      <c r="J2588" t="s">
        <v>3487</v>
      </c>
    </row>
    <row r="2589" spans="1:10" x14ac:dyDescent="0.35">
      <c r="A2589" t="s">
        <v>0</v>
      </c>
      <c r="B2589">
        <v>35</v>
      </c>
      <c r="C2589">
        <v>253</v>
      </c>
      <c r="D2589">
        <v>100</v>
      </c>
      <c r="E2589" t="s">
        <v>1</v>
      </c>
      <c r="F2589">
        <v>0</v>
      </c>
      <c r="G2589">
        <v>0</v>
      </c>
      <c r="H2589" t="s">
        <v>13796</v>
      </c>
      <c r="I2589" t="s">
        <v>2642</v>
      </c>
      <c r="J2589" t="s">
        <v>3487</v>
      </c>
    </row>
    <row r="2590" spans="1:10" x14ac:dyDescent="0.35">
      <c r="A2590" t="s">
        <v>0</v>
      </c>
      <c r="B2590">
        <v>35</v>
      </c>
      <c r="C2590">
        <v>253</v>
      </c>
      <c r="D2590">
        <v>100</v>
      </c>
      <c r="E2590" t="s">
        <v>1</v>
      </c>
      <c r="F2590">
        <v>0</v>
      </c>
      <c r="G2590">
        <v>0</v>
      </c>
      <c r="H2590" t="s">
        <v>13796</v>
      </c>
      <c r="I2590" t="s">
        <v>2641</v>
      </c>
      <c r="J2590" t="s">
        <v>3487</v>
      </c>
    </row>
    <row r="2591" spans="1:10" x14ac:dyDescent="0.35">
      <c r="A2591" t="s">
        <v>0</v>
      </c>
      <c r="B2591">
        <v>35</v>
      </c>
      <c r="C2591">
        <v>253</v>
      </c>
      <c r="D2591">
        <v>100</v>
      </c>
      <c r="E2591" t="s">
        <v>1</v>
      </c>
      <c r="F2591">
        <v>0</v>
      </c>
      <c r="G2591">
        <v>0</v>
      </c>
      <c r="H2591" t="s">
        <v>13796</v>
      </c>
      <c r="I2591" t="s">
        <v>2643</v>
      </c>
      <c r="J2591" t="s">
        <v>3487</v>
      </c>
    </row>
    <row r="2592" spans="1:10" x14ac:dyDescent="0.35">
      <c r="A2592" t="s">
        <v>0</v>
      </c>
      <c r="B2592">
        <v>35</v>
      </c>
      <c r="C2592">
        <v>253</v>
      </c>
      <c r="D2592">
        <v>100</v>
      </c>
      <c r="E2592" t="s">
        <v>1</v>
      </c>
      <c r="F2592">
        <v>0</v>
      </c>
      <c r="G2592">
        <v>0</v>
      </c>
      <c r="H2592" t="s">
        <v>13796</v>
      </c>
      <c r="I2592" t="s">
        <v>2644</v>
      </c>
      <c r="J2592" t="s">
        <v>3487</v>
      </c>
    </row>
    <row r="2593" spans="1:10" x14ac:dyDescent="0.35">
      <c r="A2593" t="s">
        <v>0</v>
      </c>
      <c r="B2593">
        <v>35</v>
      </c>
      <c r="C2593">
        <v>253</v>
      </c>
      <c r="D2593">
        <v>100</v>
      </c>
      <c r="E2593" t="s">
        <v>1</v>
      </c>
      <c r="F2593">
        <v>0</v>
      </c>
      <c r="G2593">
        <v>0</v>
      </c>
      <c r="H2593" t="s">
        <v>13796</v>
      </c>
      <c r="I2593" t="s">
        <v>2648</v>
      </c>
      <c r="J2593" t="s">
        <v>3487</v>
      </c>
    </row>
    <row r="2594" spans="1:10" x14ac:dyDescent="0.35">
      <c r="A2594" t="s">
        <v>0</v>
      </c>
      <c r="B2594">
        <v>35</v>
      </c>
      <c r="C2594">
        <v>253</v>
      </c>
      <c r="D2594">
        <v>100</v>
      </c>
      <c r="E2594" t="s">
        <v>1</v>
      </c>
      <c r="F2594">
        <v>0</v>
      </c>
      <c r="G2594">
        <v>0</v>
      </c>
      <c r="H2594" t="s">
        <v>13796</v>
      </c>
      <c r="I2594" t="s">
        <v>2645</v>
      </c>
      <c r="J2594" t="s">
        <v>3487</v>
      </c>
    </row>
    <row r="2595" spans="1:10" x14ac:dyDescent="0.35">
      <c r="A2595" t="s">
        <v>0</v>
      </c>
      <c r="B2595">
        <v>35</v>
      </c>
      <c r="C2595">
        <v>253</v>
      </c>
      <c r="D2595">
        <v>100</v>
      </c>
      <c r="E2595" t="s">
        <v>1</v>
      </c>
      <c r="F2595">
        <v>0</v>
      </c>
      <c r="G2595">
        <v>0</v>
      </c>
      <c r="H2595" t="s">
        <v>13796</v>
      </c>
      <c r="I2595" t="s">
        <v>2647</v>
      </c>
      <c r="J2595" t="s">
        <v>3487</v>
      </c>
    </row>
    <row r="2596" spans="1:10" x14ac:dyDescent="0.35">
      <c r="A2596" t="s">
        <v>0</v>
      </c>
      <c r="B2596">
        <v>35</v>
      </c>
      <c r="C2596">
        <v>253</v>
      </c>
      <c r="D2596">
        <v>100</v>
      </c>
      <c r="E2596" t="s">
        <v>1</v>
      </c>
      <c r="F2596">
        <v>0</v>
      </c>
      <c r="G2596">
        <v>0</v>
      </c>
      <c r="H2596" t="s">
        <v>13796</v>
      </c>
      <c r="I2596" t="s">
        <v>2646</v>
      </c>
      <c r="J2596" t="s">
        <v>3487</v>
      </c>
    </row>
    <row r="2597" spans="1:10" x14ac:dyDescent="0.35">
      <c r="A2597" t="s">
        <v>0</v>
      </c>
      <c r="B2597">
        <v>35</v>
      </c>
      <c r="C2597">
        <v>253</v>
      </c>
      <c r="D2597">
        <v>100</v>
      </c>
      <c r="E2597" t="s">
        <v>1</v>
      </c>
      <c r="F2597">
        <v>0</v>
      </c>
      <c r="G2597">
        <v>0</v>
      </c>
      <c r="H2597" t="s">
        <v>13796</v>
      </c>
      <c r="I2597" t="s">
        <v>2649</v>
      </c>
      <c r="J2597" t="s">
        <v>3487</v>
      </c>
    </row>
    <row r="2598" spans="1:10" x14ac:dyDescent="0.35">
      <c r="A2598" t="s">
        <v>0</v>
      </c>
      <c r="B2598">
        <v>35</v>
      </c>
      <c r="C2598">
        <v>253</v>
      </c>
      <c r="D2598">
        <v>100</v>
      </c>
      <c r="E2598" t="s">
        <v>1</v>
      </c>
      <c r="F2598">
        <v>0</v>
      </c>
      <c r="G2598">
        <v>0</v>
      </c>
      <c r="H2598" t="s">
        <v>13796</v>
      </c>
      <c r="I2598" t="s">
        <v>2650</v>
      </c>
      <c r="J2598" t="s">
        <v>3487</v>
      </c>
    </row>
    <row r="2599" spans="1:10" x14ac:dyDescent="0.35">
      <c r="A2599" t="s">
        <v>0</v>
      </c>
      <c r="B2599">
        <v>35</v>
      </c>
      <c r="C2599">
        <v>253</v>
      </c>
      <c r="D2599">
        <v>100</v>
      </c>
      <c r="E2599" t="s">
        <v>1</v>
      </c>
      <c r="F2599">
        <v>0</v>
      </c>
      <c r="G2599">
        <v>0</v>
      </c>
      <c r="H2599" t="s">
        <v>13796</v>
      </c>
      <c r="I2599" t="s">
        <v>2651</v>
      </c>
      <c r="J2599" t="s">
        <v>3487</v>
      </c>
    </row>
    <row r="2600" spans="1:10" x14ac:dyDescent="0.35">
      <c r="A2600" t="s">
        <v>0</v>
      </c>
      <c r="B2600">
        <v>35</v>
      </c>
      <c r="C2600">
        <v>253</v>
      </c>
      <c r="D2600">
        <v>100</v>
      </c>
      <c r="E2600" t="s">
        <v>1</v>
      </c>
      <c r="F2600">
        <v>0</v>
      </c>
      <c r="G2600">
        <v>0</v>
      </c>
      <c r="H2600" t="s">
        <v>13796</v>
      </c>
      <c r="I2600" t="s">
        <v>2652</v>
      </c>
      <c r="J2600" t="s">
        <v>3487</v>
      </c>
    </row>
    <row r="2601" spans="1:10" x14ac:dyDescent="0.35">
      <c r="A2601" t="s">
        <v>0</v>
      </c>
      <c r="B2601">
        <v>35</v>
      </c>
      <c r="C2601">
        <v>253</v>
      </c>
      <c r="D2601">
        <v>100</v>
      </c>
      <c r="E2601" t="s">
        <v>1</v>
      </c>
      <c r="F2601">
        <v>0</v>
      </c>
      <c r="G2601">
        <v>0</v>
      </c>
      <c r="H2601" t="s">
        <v>13796</v>
      </c>
      <c r="I2601" t="s">
        <v>2653</v>
      </c>
      <c r="J2601" t="s">
        <v>3487</v>
      </c>
    </row>
    <row r="2602" spans="1:10" x14ac:dyDescent="0.35">
      <c r="A2602" t="s">
        <v>0</v>
      </c>
      <c r="B2602">
        <v>35</v>
      </c>
      <c r="C2602">
        <v>253</v>
      </c>
      <c r="D2602">
        <v>100</v>
      </c>
      <c r="E2602" t="s">
        <v>1</v>
      </c>
      <c r="F2602">
        <v>0</v>
      </c>
      <c r="G2602">
        <v>0</v>
      </c>
      <c r="H2602" t="s">
        <v>13796</v>
      </c>
      <c r="I2602" t="s">
        <v>2655</v>
      </c>
      <c r="J2602" t="s">
        <v>3487</v>
      </c>
    </row>
    <row r="2603" spans="1:10" x14ac:dyDescent="0.35">
      <c r="A2603" t="s">
        <v>0</v>
      </c>
      <c r="B2603">
        <v>35</v>
      </c>
      <c r="C2603">
        <v>253</v>
      </c>
      <c r="D2603">
        <v>100</v>
      </c>
      <c r="E2603" t="s">
        <v>1</v>
      </c>
      <c r="F2603">
        <v>0</v>
      </c>
      <c r="G2603">
        <v>0</v>
      </c>
      <c r="H2603" t="s">
        <v>13796</v>
      </c>
      <c r="I2603" t="s">
        <v>2654</v>
      </c>
      <c r="J2603" t="s">
        <v>3487</v>
      </c>
    </row>
    <row r="2604" spans="1:10" x14ac:dyDescent="0.35">
      <c r="A2604" t="s">
        <v>0</v>
      </c>
      <c r="B2604">
        <v>35</v>
      </c>
      <c r="C2604">
        <v>253</v>
      </c>
      <c r="D2604">
        <v>100</v>
      </c>
      <c r="E2604" t="s">
        <v>1</v>
      </c>
      <c r="F2604">
        <v>0</v>
      </c>
      <c r="G2604">
        <v>0</v>
      </c>
      <c r="H2604" t="s">
        <v>13796</v>
      </c>
      <c r="I2604" t="s">
        <v>2656</v>
      </c>
      <c r="J2604" t="s">
        <v>3487</v>
      </c>
    </row>
    <row r="2605" spans="1:10" x14ac:dyDescent="0.35">
      <c r="A2605" t="s">
        <v>0</v>
      </c>
      <c r="B2605">
        <v>35</v>
      </c>
      <c r="C2605">
        <v>253</v>
      </c>
      <c r="D2605">
        <v>100</v>
      </c>
      <c r="E2605" t="s">
        <v>1</v>
      </c>
      <c r="F2605">
        <v>0</v>
      </c>
      <c r="G2605">
        <v>0</v>
      </c>
      <c r="H2605" t="s">
        <v>13796</v>
      </c>
      <c r="I2605" t="s">
        <v>2659</v>
      </c>
      <c r="J2605" t="s">
        <v>3487</v>
      </c>
    </row>
    <row r="2606" spans="1:10" x14ac:dyDescent="0.35">
      <c r="A2606" t="s">
        <v>0</v>
      </c>
      <c r="B2606">
        <v>35</v>
      </c>
      <c r="C2606">
        <v>253</v>
      </c>
      <c r="D2606">
        <v>100</v>
      </c>
      <c r="E2606" t="s">
        <v>1</v>
      </c>
      <c r="F2606">
        <v>0</v>
      </c>
      <c r="G2606">
        <v>0</v>
      </c>
      <c r="H2606" t="s">
        <v>13796</v>
      </c>
      <c r="I2606" t="s">
        <v>2657</v>
      </c>
      <c r="J2606" t="s">
        <v>3487</v>
      </c>
    </row>
    <row r="2607" spans="1:10" x14ac:dyDescent="0.35">
      <c r="A2607" t="s">
        <v>0</v>
      </c>
      <c r="B2607">
        <v>35</v>
      </c>
      <c r="C2607">
        <v>253</v>
      </c>
      <c r="D2607">
        <v>100</v>
      </c>
      <c r="E2607" t="s">
        <v>1</v>
      </c>
      <c r="F2607">
        <v>0</v>
      </c>
      <c r="G2607">
        <v>0</v>
      </c>
      <c r="H2607" t="s">
        <v>13796</v>
      </c>
      <c r="I2607" t="s">
        <v>2658</v>
      </c>
      <c r="J2607" t="s">
        <v>3487</v>
      </c>
    </row>
    <row r="2608" spans="1:10" x14ac:dyDescent="0.35">
      <c r="A2608" t="s">
        <v>0</v>
      </c>
      <c r="B2608">
        <v>35</v>
      </c>
      <c r="C2608">
        <v>253</v>
      </c>
      <c r="D2608">
        <v>100</v>
      </c>
      <c r="E2608" t="s">
        <v>1</v>
      </c>
      <c r="F2608">
        <v>0</v>
      </c>
      <c r="G2608">
        <v>0</v>
      </c>
      <c r="H2608" t="s">
        <v>13796</v>
      </c>
      <c r="I2608" t="s">
        <v>2662</v>
      </c>
      <c r="J2608" t="s">
        <v>3487</v>
      </c>
    </row>
    <row r="2609" spans="1:10" x14ac:dyDescent="0.35">
      <c r="A2609" t="s">
        <v>0</v>
      </c>
      <c r="B2609">
        <v>35</v>
      </c>
      <c r="C2609">
        <v>253</v>
      </c>
      <c r="D2609">
        <v>100</v>
      </c>
      <c r="E2609" t="s">
        <v>1</v>
      </c>
      <c r="F2609">
        <v>0</v>
      </c>
      <c r="G2609">
        <v>0</v>
      </c>
      <c r="H2609" t="s">
        <v>13796</v>
      </c>
      <c r="I2609" t="s">
        <v>2660</v>
      </c>
      <c r="J2609" t="s">
        <v>3487</v>
      </c>
    </row>
    <row r="2610" spans="1:10" x14ac:dyDescent="0.35">
      <c r="A2610" t="s">
        <v>0</v>
      </c>
      <c r="B2610">
        <v>35</v>
      </c>
      <c r="C2610">
        <v>253</v>
      </c>
      <c r="D2610">
        <v>100</v>
      </c>
      <c r="E2610" t="s">
        <v>1</v>
      </c>
      <c r="F2610">
        <v>0</v>
      </c>
      <c r="G2610">
        <v>0</v>
      </c>
      <c r="H2610" t="s">
        <v>13796</v>
      </c>
      <c r="I2610" t="s">
        <v>2664</v>
      </c>
      <c r="J2610" t="s">
        <v>3487</v>
      </c>
    </row>
    <row r="2611" spans="1:10" x14ac:dyDescent="0.35">
      <c r="A2611" t="s">
        <v>0</v>
      </c>
      <c r="B2611">
        <v>35</v>
      </c>
      <c r="C2611">
        <v>253</v>
      </c>
      <c r="D2611">
        <v>100</v>
      </c>
      <c r="E2611" t="s">
        <v>1</v>
      </c>
      <c r="F2611">
        <v>0</v>
      </c>
      <c r="G2611">
        <v>0</v>
      </c>
      <c r="H2611" t="s">
        <v>13796</v>
      </c>
      <c r="I2611" t="s">
        <v>2663</v>
      </c>
      <c r="J2611" t="s">
        <v>3487</v>
      </c>
    </row>
    <row r="2612" spans="1:10" x14ac:dyDescent="0.35">
      <c r="A2612" t="s">
        <v>0</v>
      </c>
      <c r="B2612">
        <v>35</v>
      </c>
      <c r="C2612">
        <v>253</v>
      </c>
      <c r="D2612">
        <v>100</v>
      </c>
      <c r="E2612" t="s">
        <v>1</v>
      </c>
      <c r="F2612">
        <v>0</v>
      </c>
      <c r="G2612">
        <v>0</v>
      </c>
      <c r="H2612" t="s">
        <v>13796</v>
      </c>
      <c r="I2612" t="s">
        <v>2609</v>
      </c>
      <c r="J2612" t="s">
        <v>3487</v>
      </c>
    </row>
    <row r="2613" spans="1:10" x14ac:dyDescent="0.35">
      <c r="A2613" t="s">
        <v>0</v>
      </c>
      <c r="B2613">
        <v>35</v>
      </c>
      <c r="C2613">
        <v>253</v>
      </c>
      <c r="D2613">
        <v>100</v>
      </c>
      <c r="E2613" t="s">
        <v>1</v>
      </c>
      <c r="F2613">
        <v>0</v>
      </c>
      <c r="G2613">
        <v>0</v>
      </c>
      <c r="H2613" t="s">
        <v>13796</v>
      </c>
      <c r="I2613" t="s">
        <v>2665</v>
      </c>
      <c r="J2613" t="s">
        <v>3487</v>
      </c>
    </row>
    <row r="2614" spans="1:10" x14ac:dyDescent="0.35">
      <c r="A2614" t="s">
        <v>0</v>
      </c>
      <c r="B2614">
        <v>35</v>
      </c>
      <c r="C2614">
        <v>253</v>
      </c>
      <c r="D2614">
        <v>100</v>
      </c>
      <c r="E2614" t="s">
        <v>1</v>
      </c>
      <c r="F2614">
        <v>0</v>
      </c>
      <c r="G2614">
        <v>0</v>
      </c>
      <c r="H2614" t="s">
        <v>13796</v>
      </c>
      <c r="I2614" t="s">
        <v>2666</v>
      </c>
      <c r="J2614" t="s">
        <v>3487</v>
      </c>
    </row>
    <row r="2615" spans="1:10" x14ac:dyDescent="0.35">
      <c r="A2615" t="s">
        <v>0</v>
      </c>
      <c r="B2615">
        <v>35</v>
      </c>
      <c r="C2615">
        <v>253</v>
      </c>
      <c r="D2615">
        <v>100</v>
      </c>
      <c r="E2615" t="s">
        <v>1</v>
      </c>
      <c r="F2615">
        <v>0</v>
      </c>
      <c r="G2615">
        <v>0</v>
      </c>
      <c r="H2615" t="s">
        <v>13796</v>
      </c>
      <c r="I2615" t="s">
        <v>2670</v>
      </c>
      <c r="J2615" t="s">
        <v>3487</v>
      </c>
    </row>
    <row r="2616" spans="1:10" x14ac:dyDescent="0.35">
      <c r="A2616" t="s">
        <v>0</v>
      </c>
      <c r="B2616">
        <v>35</v>
      </c>
      <c r="C2616">
        <v>253</v>
      </c>
      <c r="D2616">
        <v>100</v>
      </c>
      <c r="E2616" t="s">
        <v>1</v>
      </c>
      <c r="F2616">
        <v>0</v>
      </c>
      <c r="G2616">
        <v>0</v>
      </c>
      <c r="H2616" t="s">
        <v>13796</v>
      </c>
      <c r="I2616" t="s">
        <v>2668</v>
      </c>
      <c r="J2616" t="s">
        <v>3487</v>
      </c>
    </row>
    <row r="2617" spans="1:10" x14ac:dyDescent="0.35">
      <c r="A2617" t="s">
        <v>0</v>
      </c>
      <c r="B2617">
        <v>35</v>
      </c>
      <c r="C2617">
        <v>253</v>
      </c>
      <c r="D2617">
        <v>100</v>
      </c>
      <c r="E2617" t="s">
        <v>1</v>
      </c>
      <c r="F2617">
        <v>0</v>
      </c>
      <c r="G2617">
        <v>0</v>
      </c>
      <c r="H2617" t="s">
        <v>13796</v>
      </c>
      <c r="I2617" t="s">
        <v>2667</v>
      </c>
      <c r="J2617" t="s">
        <v>3487</v>
      </c>
    </row>
    <row r="2618" spans="1:10" x14ac:dyDescent="0.35">
      <c r="A2618" t="s">
        <v>0</v>
      </c>
      <c r="B2618">
        <v>35</v>
      </c>
      <c r="C2618">
        <v>253</v>
      </c>
      <c r="D2618">
        <v>100</v>
      </c>
      <c r="E2618" t="s">
        <v>1</v>
      </c>
      <c r="F2618">
        <v>0</v>
      </c>
      <c r="G2618">
        <v>0</v>
      </c>
      <c r="H2618" t="s">
        <v>13796</v>
      </c>
      <c r="I2618" t="s">
        <v>2669</v>
      </c>
      <c r="J2618" t="s">
        <v>3487</v>
      </c>
    </row>
    <row r="2619" spans="1:10" x14ac:dyDescent="0.35">
      <c r="A2619" t="s">
        <v>0</v>
      </c>
      <c r="B2619">
        <v>35</v>
      </c>
      <c r="C2619">
        <v>253</v>
      </c>
      <c r="D2619">
        <v>100</v>
      </c>
      <c r="E2619" t="s">
        <v>1</v>
      </c>
      <c r="F2619">
        <v>0</v>
      </c>
      <c r="G2619">
        <v>0</v>
      </c>
      <c r="H2619" t="s">
        <v>13796</v>
      </c>
      <c r="I2619" t="s">
        <v>2672</v>
      </c>
      <c r="J2619" t="s">
        <v>3487</v>
      </c>
    </row>
    <row r="2620" spans="1:10" x14ac:dyDescent="0.35">
      <c r="A2620" t="s">
        <v>0</v>
      </c>
      <c r="B2620">
        <v>35</v>
      </c>
      <c r="C2620">
        <v>253</v>
      </c>
      <c r="D2620">
        <v>100</v>
      </c>
      <c r="E2620" t="s">
        <v>1</v>
      </c>
      <c r="F2620">
        <v>0</v>
      </c>
      <c r="G2620">
        <v>0</v>
      </c>
      <c r="H2620" t="s">
        <v>13796</v>
      </c>
      <c r="I2620" t="s">
        <v>2673</v>
      </c>
      <c r="J2620" t="s">
        <v>3487</v>
      </c>
    </row>
    <row r="2621" spans="1:10" x14ac:dyDescent="0.35">
      <c r="A2621" t="s">
        <v>0</v>
      </c>
      <c r="B2621">
        <v>35</v>
      </c>
      <c r="C2621">
        <v>253</v>
      </c>
      <c r="D2621">
        <v>100</v>
      </c>
      <c r="E2621" t="s">
        <v>1</v>
      </c>
      <c r="F2621">
        <v>0</v>
      </c>
      <c r="G2621">
        <v>0</v>
      </c>
      <c r="H2621" t="s">
        <v>13796</v>
      </c>
      <c r="I2621" t="s">
        <v>2671</v>
      </c>
      <c r="J2621" t="s">
        <v>3487</v>
      </c>
    </row>
    <row r="2622" spans="1:10" x14ac:dyDescent="0.35">
      <c r="A2622" t="s">
        <v>0</v>
      </c>
      <c r="B2622">
        <v>35</v>
      </c>
      <c r="C2622">
        <v>253</v>
      </c>
      <c r="D2622">
        <v>100</v>
      </c>
      <c r="E2622" t="s">
        <v>1</v>
      </c>
      <c r="F2622">
        <v>0</v>
      </c>
      <c r="G2622">
        <v>0</v>
      </c>
      <c r="H2622" t="s">
        <v>13796</v>
      </c>
      <c r="I2622" t="s">
        <v>2674</v>
      </c>
      <c r="J2622" t="s">
        <v>3487</v>
      </c>
    </row>
    <row r="2623" spans="1:10" x14ac:dyDescent="0.35">
      <c r="A2623" t="s">
        <v>0</v>
      </c>
      <c r="B2623">
        <v>35</v>
      </c>
      <c r="C2623">
        <v>253</v>
      </c>
      <c r="D2623">
        <v>100</v>
      </c>
      <c r="E2623" t="s">
        <v>1</v>
      </c>
      <c r="F2623">
        <v>0</v>
      </c>
      <c r="G2623">
        <v>0</v>
      </c>
      <c r="H2623" t="s">
        <v>13796</v>
      </c>
      <c r="I2623" t="s">
        <v>2676</v>
      </c>
      <c r="J2623" t="s">
        <v>3487</v>
      </c>
    </row>
    <row r="2624" spans="1:10" x14ac:dyDescent="0.35">
      <c r="A2624" t="s">
        <v>0</v>
      </c>
      <c r="B2624">
        <v>35</v>
      </c>
      <c r="C2624">
        <v>253</v>
      </c>
      <c r="D2624">
        <v>100</v>
      </c>
      <c r="E2624" t="s">
        <v>1</v>
      </c>
      <c r="F2624">
        <v>0</v>
      </c>
      <c r="G2624">
        <v>0</v>
      </c>
      <c r="H2624" t="s">
        <v>13796</v>
      </c>
      <c r="I2624" t="s">
        <v>2675</v>
      </c>
      <c r="J2624" t="s">
        <v>3487</v>
      </c>
    </row>
    <row r="2625" spans="1:10" x14ac:dyDescent="0.35">
      <c r="A2625" t="s">
        <v>0</v>
      </c>
      <c r="B2625">
        <v>35</v>
      </c>
      <c r="C2625">
        <v>253</v>
      </c>
      <c r="D2625">
        <v>100</v>
      </c>
      <c r="E2625" t="s">
        <v>1</v>
      </c>
      <c r="F2625">
        <v>0</v>
      </c>
      <c r="G2625">
        <v>0</v>
      </c>
      <c r="H2625" t="s">
        <v>13796</v>
      </c>
      <c r="I2625" t="s">
        <v>2677</v>
      </c>
      <c r="J2625" t="s">
        <v>3487</v>
      </c>
    </row>
    <row r="2626" spans="1:10" x14ac:dyDescent="0.35">
      <c r="A2626" t="s">
        <v>0</v>
      </c>
      <c r="B2626">
        <v>35</v>
      </c>
      <c r="C2626">
        <v>253</v>
      </c>
      <c r="D2626">
        <v>100</v>
      </c>
      <c r="E2626" t="s">
        <v>1</v>
      </c>
      <c r="F2626">
        <v>0</v>
      </c>
      <c r="G2626">
        <v>0</v>
      </c>
      <c r="H2626" t="s">
        <v>13796</v>
      </c>
      <c r="I2626" t="s">
        <v>2678</v>
      </c>
      <c r="J2626" t="s">
        <v>3487</v>
      </c>
    </row>
    <row r="2627" spans="1:10" x14ac:dyDescent="0.35">
      <c r="A2627" t="s">
        <v>0</v>
      </c>
      <c r="B2627">
        <v>35</v>
      </c>
      <c r="C2627">
        <v>253</v>
      </c>
      <c r="D2627">
        <v>100</v>
      </c>
      <c r="E2627" t="s">
        <v>1</v>
      </c>
      <c r="F2627">
        <v>0</v>
      </c>
      <c r="G2627">
        <v>0</v>
      </c>
      <c r="H2627" t="s">
        <v>13796</v>
      </c>
      <c r="I2627" t="s">
        <v>2680</v>
      </c>
      <c r="J2627" t="s">
        <v>3487</v>
      </c>
    </row>
    <row r="2628" spans="1:10" x14ac:dyDescent="0.35">
      <c r="A2628" t="s">
        <v>0</v>
      </c>
      <c r="B2628">
        <v>35</v>
      </c>
      <c r="C2628">
        <v>253</v>
      </c>
      <c r="D2628">
        <v>100</v>
      </c>
      <c r="E2628" t="s">
        <v>1</v>
      </c>
      <c r="F2628">
        <v>0</v>
      </c>
      <c r="G2628">
        <v>0</v>
      </c>
      <c r="H2628" t="s">
        <v>13796</v>
      </c>
      <c r="I2628" t="s">
        <v>2681</v>
      </c>
      <c r="J2628" t="s">
        <v>3487</v>
      </c>
    </row>
    <row r="2629" spans="1:10" x14ac:dyDescent="0.35">
      <c r="A2629" t="s">
        <v>0</v>
      </c>
      <c r="B2629">
        <v>35</v>
      </c>
      <c r="C2629">
        <v>253</v>
      </c>
      <c r="D2629">
        <v>100</v>
      </c>
      <c r="E2629" t="s">
        <v>1</v>
      </c>
      <c r="F2629">
        <v>0</v>
      </c>
      <c r="G2629">
        <v>0</v>
      </c>
      <c r="H2629" t="s">
        <v>13796</v>
      </c>
      <c r="I2629" t="s">
        <v>2679</v>
      </c>
      <c r="J2629" t="s">
        <v>3487</v>
      </c>
    </row>
    <row r="2630" spans="1:10" x14ac:dyDescent="0.35">
      <c r="A2630" t="s">
        <v>0</v>
      </c>
      <c r="B2630">
        <v>35</v>
      </c>
      <c r="C2630">
        <v>253</v>
      </c>
      <c r="D2630">
        <v>100</v>
      </c>
      <c r="E2630" t="s">
        <v>1</v>
      </c>
      <c r="F2630">
        <v>0</v>
      </c>
      <c r="G2630">
        <v>0</v>
      </c>
      <c r="H2630" t="s">
        <v>13796</v>
      </c>
      <c r="I2630" t="s">
        <v>2682</v>
      </c>
      <c r="J2630" t="s">
        <v>3487</v>
      </c>
    </row>
    <row r="2631" spans="1:10" x14ac:dyDescent="0.35">
      <c r="A2631" t="s">
        <v>0</v>
      </c>
      <c r="B2631">
        <v>35</v>
      </c>
      <c r="C2631">
        <v>253</v>
      </c>
      <c r="D2631">
        <v>100</v>
      </c>
      <c r="E2631" t="s">
        <v>1</v>
      </c>
      <c r="F2631">
        <v>0</v>
      </c>
      <c r="G2631">
        <v>0</v>
      </c>
      <c r="H2631" t="s">
        <v>13796</v>
      </c>
      <c r="I2631" t="s">
        <v>2683</v>
      </c>
      <c r="J2631" t="s">
        <v>3487</v>
      </c>
    </row>
    <row r="2632" spans="1:10" x14ac:dyDescent="0.35">
      <c r="A2632" t="s">
        <v>0</v>
      </c>
      <c r="B2632">
        <v>35</v>
      </c>
      <c r="C2632">
        <v>253</v>
      </c>
      <c r="D2632">
        <v>100</v>
      </c>
      <c r="E2632" t="s">
        <v>1</v>
      </c>
      <c r="F2632">
        <v>0</v>
      </c>
      <c r="G2632">
        <v>0</v>
      </c>
      <c r="H2632" t="s">
        <v>13796</v>
      </c>
      <c r="I2632" t="s">
        <v>2684</v>
      </c>
      <c r="J2632" t="s">
        <v>3487</v>
      </c>
    </row>
    <row r="2633" spans="1:10" x14ac:dyDescent="0.35">
      <c r="A2633" t="s">
        <v>0</v>
      </c>
      <c r="B2633">
        <v>35</v>
      </c>
      <c r="C2633">
        <v>253</v>
      </c>
      <c r="D2633">
        <v>100</v>
      </c>
      <c r="E2633" t="s">
        <v>1</v>
      </c>
      <c r="F2633">
        <v>0</v>
      </c>
      <c r="G2633">
        <v>0</v>
      </c>
      <c r="H2633" t="s">
        <v>13796</v>
      </c>
      <c r="I2633" t="s">
        <v>2686</v>
      </c>
      <c r="J2633" t="s">
        <v>3487</v>
      </c>
    </row>
    <row r="2634" spans="1:10" x14ac:dyDescent="0.35">
      <c r="A2634" t="s">
        <v>0</v>
      </c>
      <c r="B2634">
        <v>35</v>
      </c>
      <c r="C2634">
        <v>253</v>
      </c>
      <c r="D2634">
        <v>100</v>
      </c>
      <c r="E2634" t="s">
        <v>1</v>
      </c>
      <c r="F2634">
        <v>0</v>
      </c>
      <c r="G2634">
        <v>0</v>
      </c>
      <c r="H2634" t="s">
        <v>13796</v>
      </c>
      <c r="I2634" t="s">
        <v>2685</v>
      </c>
      <c r="J2634" t="s">
        <v>3487</v>
      </c>
    </row>
    <row r="2635" spans="1:10" x14ac:dyDescent="0.35">
      <c r="A2635" t="s">
        <v>0</v>
      </c>
      <c r="B2635">
        <v>35</v>
      </c>
      <c r="C2635">
        <v>253</v>
      </c>
      <c r="D2635">
        <v>100</v>
      </c>
      <c r="E2635" t="s">
        <v>1</v>
      </c>
      <c r="F2635">
        <v>0</v>
      </c>
      <c r="G2635">
        <v>0</v>
      </c>
      <c r="H2635" t="s">
        <v>13796</v>
      </c>
      <c r="I2635" t="s">
        <v>2687</v>
      </c>
      <c r="J2635" t="s">
        <v>3487</v>
      </c>
    </row>
    <row r="2636" spans="1:10" x14ac:dyDescent="0.35">
      <c r="A2636" t="s">
        <v>0</v>
      </c>
      <c r="B2636">
        <v>35</v>
      </c>
      <c r="C2636">
        <v>253</v>
      </c>
      <c r="D2636">
        <v>100</v>
      </c>
      <c r="E2636" t="s">
        <v>1</v>
      </c>
      <c r="F2636">
        <v>0</v>
      </c>
      <c r="G2636">
        <v>0</v>
      </c>
      <c r="H2636" t="s">
        <v>13796</v>
      </c>
      <c r="I2636" t="s">
        <v>2688</v>
      </c>
      <c r="J2636" t="s">
        <v>3487</v>
      </c>
    </row>
    <row r="2637" spans="1:10" x14ac:dyDescent="0.35">
      <c r="A2637" t="s">
        <v>0</v>
      </c>
      <c r="B2637">
        <v>74</v>
      </c>
      <c r="C2637">
        <v>253</v>
      </c>
      <c r="D2637">
        <v>99.2</v>
      </c>
      <c r="E2637" t="s">
        <v>1</v>
      </c>
      <c r="F2637">
        <v>0</v>
      </c>
      <c r="G2637">
        <v>0</v>
      </c>
      <c r="H2637" t="s">
        <v>13796</v>
      </c>
      <c r="I2637" t="s">
        <v>13179</v>
      </c>
      <c r="J2637" t="s">
        <v>3531</v>
      </c>
    </row>
    <row r="2638" spans="1:10" x14ac:dyDescent="0.35">
      <c r="A2638" t="s">
        <v>0</v>
      </c>
      <c r="B2638">
        <v>35</v>
      </c>
      <c r="C2638">
        <v>253</v>
      </c>
      <c r="D2638">
        <v>100</v>
      </c>
      <c r="E2638" t="s">
        <v>1</v>
      </c>
      <c r="F2638">
        <v>0</v>
      </c>
      <c r="G2638">
        <v>0</v>
      </c>
      <c r="H2638" t="s">
        <v>13796</v>
      </c>
      <c r="I2638" t="s">
        <v>13180</v>
      </c>
      <c r="J2638" t="s">
        <v>3487</v>
      </c>
    </row>
    <row r="2639" spans="1:10" x14ac:dyDescent="0.35">
      <c r="A2639" t="s">
        <v>0</v>
      </c>
      <c r="B2639">
        <v>74</v>
      </c>
      <c r="C2639">
        <v>253</v>
      </c>
      <c r="D2639">
        <v>99.2</v>
      </c>
      <c r="E2639" t="s">
        <v>1</v>
      </c>
      <c r="F2639">
        <v>0</v>
      </c>
      <c r="G2639">
        <v>0</v>
      </c>
      <c r="H2639" t="s">
        <v>13796</v>
      </c>
      <c r="I2639" t="s">
        <v>13181</v>
      </c>
      <c r="J2639" t="s">
        <v>3531</v>
      </c>
    </row>
    <row r="2640" spans="1:10" x14ac:dyDescent="0.35">
      <c r="A2640" t="s">
        <v>0</v>
      </c>
      <c r="B2640">
        <v>74</v>
      </c>
      <c r="C2640">
        <v>253</v>
      </c>
      <c r="D2640">
        <v>99.6</v>
      </c>
      <c r="E2640" t="s">
        <v>1</v>
      </c>
      <c r="F2640">
        <v>0</v>
      </c>
      <c r="G2640">
        <v>0</v>
      </c>
      <c r="H2640" t="s">
        <v>13796</v>
      </c>
      <c r="I2640" t="s">
        <v>13182</v>
      </c>
      <c r="J2640" t="s">
        <v>3531</v>
      </c>
    </row>
    <row r="2641" spans="1:10" x14ac:dyDescent="0.35">
      <c r="A2641" t="s">
        <v>0</v>
      </c>
      <c r="B2641">
        <v>103</v>
      </c>
      <c r="C2641">
        <v>253</v>
      </c>
      <c r="D2641">
        <v>99.2</v>
      </c>
      <c r="E2641" t="s">
        <v>1</v>
      </c>
      <c r="F2641">
        <v>0</v>
      </c>
      <c r="G2641">
        <v>0</v>
      </c>
      <c r="H2641" t="s">
        <v>13796</v>
      </c>
      <c r="I2641" t="s">
        <v>13185</v>
      </c>
      <c r="J2641" t="s">
        <v>3567</v>
      </c>
    </row>
    <row r="2642" spans="1:10" x14ac:dyDescent="0.35">
      <c r="A2642" t="s">
        <v>0</v>
      </c>
      <c r="B2642">
        <v>74</v>
      </c>
      <c r="C2642">
        <v>253</v>
      </c>
      <c r="D2642">
        <v>99.6</v>
      </c>
      <c r="E2642" t="s">
        <v>1</v>
      </c>
      <c r="F2642">
        <v>0</v>
      </c>
      <c r="G2642">
        <v>0</v>
      </c>
      <c r="H2642" t="s">
        <v>13796</v>
      </c>
      <c r="I2642" t="s">
        <v>13184</v>
      </c>
      <c r="J2642" t="s">
        <v>3531</v>
      </c>
    </row>
    <row r="2643" spans="1:10" x14ac:dyDescent="0.35">
      <c r="A2643" t="s">
        <v>0</v>
      </c>
      <c r="B2643">
        <v>1</v>
      </c>
      <c r="C2643">
        <v>253</v>
      </c>
      <c r="D2643">
        <v>99.6</v>
      </c>
      <c r="E2643" t="s">
        <v>1</v>
      </c>
      <c r="F2643">
        <v>0</v>
      </c>
      <c r="G2643">
        <v>0</v>
      </c>
      <c r="H2643" t="s">
        <v>13796</v>
      </c>
      <c r="I2643" t="s">
        <v>13183</v>
      </c>
      <c r="J2643" t="s">
        <v>3450</v>
      </c>
    </row>
    <row r="2644" spans="1:10" x14ac:dyDescent="0.35">
      <c r="A2644" t="s">
        <v>0</v>
      </c>
      <c r="B2644">
        <v>92</v>
      </c>
      <c r="C2644">
        <v>253</v>
      </c>
      <c r="D2644">
        <v>99.6</v>
      </c>
      <c r="E2644" t="s">
        <v>1</v>
      </c>
      <c r="F2644">
        <v>0</v>
      </c>
      <c r="G2644">
        <v>0</v>
      </c>
      <c r="H2644" t="s">
        <v>13796</v>
      </c>
      <c r="I2644" t="s">
        <v>13186</v>
      </c>
      <c r="J2644" t="s">
        <v>3554</v>
      </c>
    </row>
    <row r="2645" spans="1:10" x14ac:dyDescent="0.35">
      <c r="A2645" t="s">
        <v>0</v>
      </c>
      <c r="B2645">
        <v>92</v>
      </c>
      <c r="C2645">
        <v>253</v>
      </c>
      <c r="D2645">
        <v>99.6</v>
      </c>
      <c r="E2645" t="s">
        <v>1</v>
      </c>
      <c r="F2645">
        <v>0</v>
      </c>
      <c r="G2645">
        <v>0</v>
      </c>
      <c r="H2645" t="s">
        <v>13796</v>
      </c>
      <c r="I2645" t="s">
        <v>13187</v>
      </c>
      <c r="J2645" t="s">
        <v>3554</v>
      </c>
    </row>
    <row r="2646" spans="1:10" x14ac:dyDescent="0.35">
      <c r="A2646" t="s">
        <v>0</v>
      </c>
      <c r="B2646">
        <v>92</v>
      </c>
      <c r="C2646">
        <v>253</v>
      </c>
      <c r="D2646">
        <v>99.6</v>
      </c>
      <c r="E2646" t="s">
        <v>1</v>
      </c>
      <c r="F2646">
        <v>0</v>
      </c>
      <c r="G2646">
        <v>0</v>
      </c>
      <c r="H2646" t="s">
        <v>13796</v>
      </c>
      <c r="I2646" t="s">
        <v>13188</v>
      </c>
      <c r="J2646" t="s">
        <v>3554</v>
      </c>
    </row>
    <row r="2647" spans="1:10" x14ac:dyDescent="0.35">
      <c r="A2647" t="s">
        <v>0</v>
      </c>
      <c r="B2647">
        <v>74</v>
      </c>
      <c r="C2647">
        <v>253</v>
      </c>
      <c r="D2647">
        <v>99.6</v>
      </c>
      <c r="E2647" t="s">
        <v>1</v>
      </c>
      <c r="F2647">
        <v>0</v>
      </c>
      <c r="G2647">
        <v>0</v>
      </c>
      <c r="H2647" t="s">
        <v>13796</v>
      </c>
      <c r="I2647" t="s">
        <v>13191</v>
      </c>
      <c r="J2647" t="s">
        <v>3531</v>
      </c>
    </row>
    <row r="2648" spans="1:10" x14ac:dyDescent="0.35">
      <c r="A2648" t="s">
        <v>0</v>
      </c>
      <c r="B2648">
        <v>1</v>
      </c>
      <c r="C2648">
        <v>253</v>
      </c>
      <c r="D2648">
        <v>99.6</v>
      </c>
      <c r="E2648" t="s">
        <v>1</v>
      </c>
      <c r="F2648">
        <v>0</v>
      </c>
      <c r="G2648">
        <v>0</v>
      </c>
      <c r="H2648" t="s">
        <v>13796</v>
      </c>
      <c r="I2648" t="s">
        <v>13190</v>
      </c>
      <c r="J2648" t="s">
        <v>3450</v>
      </c>
    </row>
    <row r="2649" spans="1:10" x14ac:dyDescent="0.35">
      <c r="A2649" t="s">
        <v>0</v>
      </c>
      <c r="B2649">
        <v>1</v>
      </c>
      <c r="C2649">
        <v>253</v>
      </c>
      <c r="D2649">
        <v>99.6</v>
      </c>
      <c r="E2649" t="s">
        <v>1</v>
      </c>
      <c r="F2649">
        <v>0</v>
      </c>
      <c r="G2649">
        <v>0</v>
      </c>
      <c r="H2649" t="s">
        <v>13796</v>
      </c>
      <c r="I2649" t="s">
        <v>13189</v>
      </c>
      <c r="J2649" t="s">
        <v>3450</v>
      </c>
    </row>
    <row r="2650" spans="1:10" x14ac:dyDescent="0.35">
      <c r="A2650" t="s">
        <v>0</v>
      </c>
      <c r="B2650">
        <v>1</v>
      </c>
      <c r="C2650">
        <v>253</v>
      </c>
      <c r="D2650">
        <v>99.6</v>
      </c>
      <c r="E2650" t="s">
        <v>1</v>
      </c>
      <c r="F2650">
        <v>0</v>
      </c>
      <c r="G2650">
        <v>0</v>
      </c>
      <c r="H2650" t="s">
        <v>13796</v>
      </c>
      <c r="I2650" t="s">
        <v>13192</v>
      </c>
      <c r="J2650" t="s">
        <v>3450</v>
      </c>
    </row>
    <row r="2651" spans="1:10" x14ac:dyDescent="0.35">
      <c r="A2651" t="s">
        <v>0</v>
      </c>
      <c r="B2651">
        <v>1</v>
      </c>
      <c r="C2651">
        <v>253</v>
      </c>
      <c r="D2651">
        <v>99.6</v>
      </c>
      <c r="E2651" t="s">
        <v>1</v>
      </c>
      <c r="F2651">
        <v>0</v>
      </c>
      <c r="G2651">
        <v>0</v>
      </c>
      <c r="H2651" t="s">
        <v>13796</v>
      </c>
      <c r="I2651" t="s">
        <v>13196</v>
      </c>
      <c r="J2651" t="s">
        <v>3450</v>
      </c>
    </row>
    <row r="2652" spans="1:10" x14ac:dyDescent="0.35">
      <c r="A2652" t="s">
        <v>0</v>
      </c>
      <c r="B2652">
        <v>21</v>
      </c>
      <c r="C2652">
        <v>253</v>
      </c>
      <c r="D2652">
        <v>99.6</v>
      </c>
      <c r="E2652" t="s">
        <v>1</v>
      </c>
      <c r="F2652">
        <v>0</v>
      </c>
      <c r="G2652">
        <v>0</v>
      </c>
      <c r="H2652" t="s">
        <v>13796</v>
      </c>
      <c r="I2652" t="s">
        <v>13193</v>
      </c>
      <c r="J2652" t="s">
        <v>3472</v>
      </c>
    </row>
    <row r="2653" spans="1:10" x14ac:dyDescent="0.35">
      <c r="A2653" t="s">
        <v>0</v>
      </c>
      <c r="B2653">
        <v>21</v>
      </c>
      <c r="C2653">
        <v>253</v>
      </c>
      <c r="D2653">
        <v>99.6</v>
      </c>
      <c r="E2653" t="s">
        <v>1</v>
      </c>
      <c r="F2653">
        <v>0</v>
      </c>
      <c r="G2653">
        <v>0</v>
      </c>
      <c r="H2653" t="s">
        <v>13796</v>
      </c>
      <c r="I2653" t="s">
        <v>13194</v>
      </c>
      <c r="J2653" t="s">
        <v>3472</v>
      </c>
    </row>
    <row r="2654" spans="1:10" x14ac:dyDescent="0.35">
      <c r="A2654" t="s">
        <v>0</v>
      </c>
      <c r="B2654">
        <v>21</v>
      </c>
      <c r="C2654">
        <v>253</v>
      </c>
      <c r="D2654">
        <v>99.6</v>
      </c>
      <c r="E2654" t="s">
        <v>1</v>
      </c>
      <c r="F2654">
        <v>0</v>
      </c>
      <c r="G2654">
        <v>0</v>
      </c>
      <c r="H2654" t="s">
        <v>13796</v>
      </c>
      <c r="I2654" t="s">
        <v>13195</v>
      </c>
      <c r="J2654" t="s">
        <v>3472</v>
      </c>
    </row>
    <row r="2655" spans="1:10" x14ac:dyDescent="0.35">
      <c r="A2655" t="s">
        <v>0</v>
      </c>
      <c r="B2655">
        <v>21</v>
      </c>
      <c r="C2655">
        <v>253</v>
      </c>
      <c r="D2655">
        <v>99.6</v>
      </c>
      <c r="E2655" t="s">
        <v>1</v>
      </c>
      <c r="F2655">
        <v>0</v>
      </c>
      <c r="G2655">
        <v>0</v>
      </c>
      <c r="H2655" t="s">
        <v>13796</v>
      </c>
      <c r="I2655" t="s">
        <v>13197</v>
      </c>
      <c r="J2655" t="s">
        <v>3472</v>
      </c>
    </row>
    <row r="2656" spans="1:10" x14ac:dyDescent="0.35">
      <c r="A2656" t="s">
        <v>0</v>
      </c>
      <c r="B2656">
        <v>21</v>
      </c>
      <c r="C2656">
        <v>253</v>
      </c>
      <c r="D2656">
        <v>99.6</v>
      </c>
      <c r="E2656" t="s">
        <v>1</v>
      </c>
      <c r="F2656">
        <v>0</v>
      </c>
      <c r="G2656">
        <v>0</v>
      </c>
      <c r="H2656" t="s">
        <v>13796</v>
      </c>
      <c r="I2656" t="s">
        <v>13200</v>
      </c>
      <c r="J2656" t="s">
        <v>3472</v>
      </c>
    </row>
    <row r="2657" spans="1:10" x14ac:dyDescent="0.35">
      <c r="A2657" t="s">
        <v>0</v>
      </c>
      <c r="B2657">
        <v>21</v>
      </c>
      <c r="C2657">
        <v>253</v>
      </c>
      <c r="D2657">
        <v>99.6</v>
      </c>
      <c r="E2657" t="s">
        <v>1</v>
      </c>
      <c r="F2657">
        <v>0</v>
      </c>
      <c r="G2657">
        <v>0</v>
      </c>
      <c r="H2657" t="s">
        <v>13796</v>
      </c>
      <c r="I2657" t="s">
        <v>13198</v>
      </c>
      <c r="J2657" t="s">
        <v>3472</v>
      </c>
    </row>
    <row r="2658" spans="1:10" x14ac:dyDescent="0.35">
      <c r="A2658" t="s">
        <v>0</v>
      </c>
      <c r="B2658">
        <v>21</v>
      </c>
      <c r="C2658">
        <v>253</v>
      </c>
      <c r="D2658">
        <v>99.6</v>
      </c>
      <c r="E2658" t="s">
        <v>1</v>
      </c>
      <c r="F2658">
        <v>0</v>
      </c>
      <c r="G2658">
        <v>0</v>
      </c>
      <c r="H2658" t="s">
        <v>13796</v>
      </c>
      <c r="I2658" t="s">
        <v>13199</v>
      </c>
      <c r="J2658" t="s">
        <v>3472</v>
      </c>
    </row>
    <row r="2659" spans="1:10" x14ac:dyDescent="0.35">
      <c r="A2659" t="s">
        <v>0</v>
      </c>
      <c r="B2659">
        <v>21</v>
      </c>
      <c r="C2659">
        <v>253</v>
      </c>
      <c r="D2659">
        <v>99.6</v>
      </c>
      <c r="E2659" t="s">
        <v>1</v>
      </c>
      <c r="F2659">
        <v>0</v>
      </c>
      <c r="G2659">
        <v>0</v>
      </c>
      <c r="H2659" t="s">
        <v>13796</v>
      </c>
      <c r="I2659" t="s">
        <v>13201</v>
      </c>
      <c r="J2659" t="s">
        <v>3472</v>
      </c>
    </row>
    <row r="2660" spans="1:10" x14ac:dyDescent="0.35">
      <c r="A2660" t="s">
        <v>0</v>
      </c>
      <c r="B2660">
        <v>21</v>
      </c>
      <c r="C2660">
        <v>253</v>
      </c>
      <c r="D2660">
        <v>99.6</v>
      </c>
      <c r="E2660" t="s">
        <v>1</v>
      </c>
      <c r="F2660">
        <v>0</v>
      </c>
      <c r="G2660">
        <v>0</v>
      </c>
      <c r="H2660" t="s">
        <v>13796</v>
      </c>
      <c r="I2660" t="s">
        <v>13202</v>
      </c>
      <c r="J2660" t="s">
        <v>3472</v>
      </c>
    </row>
    <row r="2661" spans="1:10" x14ac:dyDescent="0.35">
      <c r="A2661" t="s">
        <v>0</v>
      </c>
      <c r="B2661">
        <v>21</v>
      </c>
      <c r="C2661">
        <v>253</v>
      </c>
      <c r="D2661">
        <v>99.6</v>
      </c>
      <c r="E2661" t="s">
        <v>1</v>
      </c>
      <c r="F2661">
        <v>0</v>
      </c>
      <c r="G2661">
        <v>0</v>
      </c>
      <c r="H2661" t="s">
        <v>13796</v>
      </c>
      <c r="I2661" t="s">
        <v>13203</v>
      </c>
      <c r="J2661" t="s">
        <v>3472</v>
      </c>
    </row>
    <row r="2662" spans="1:10" x14ac:dyDescent="0.35">
      <c r="A2662" t="s">
        <v>0</v>
      </c>
      <c r="B2662">
        <v>21</v>
      </c>
      <c r="C2662">
        <v>253</v>
      </c>
      <c r="D2662">
        <v>99.6</v>
      </c>
      <c r="E2662" t="s">
        <v>1</v>
      </c>
      <c r="F2662">
        <v>0</v>
      </c>
      <c r="G2662">
        <v>0</v>
      </c>
      <c r="H2662" t="s">
        <v>13796</v>
      </c>
      <c r="I2662" t="s">
        <v>13205</v>
      </c>
      <c r="J2662" t="s">
        <v>3472</v>
      </c>
    </row>
    <row r="2663" spans="1:10" x14ac:dyDescent="0.35">
      <c r="A2663" t="s">
        <v>0</v>
      </c>
      <c r="B2663">
        <v>21</v>
      </c>
      <c r="C2663">
        <v>253</v>
      </c>
      <c r="D2663">
        <v>99.6</v>
      </c>
      <c r="E2663" t="s">
        <v>1</v>
      </c>
      <c r="F2663">
        <v>0</v>
      </c>
      <c r="G2663">
        <v>0</v>
      </c>
      <c r="H2663" t="s">
        <v>13796</v>
      </c>
      <c r="I2663" t="s">
        <v>13204</v>
      </c>
      <c r="J2663" t="s">
        <v>3472</v>
      </c>
    </row>
    <row r="2664" spans="1:10" x14ac:dyDescent="0.35">
      <c r="A2664" t="s">
        <v>0</v>
      </c>
      <c r="B2664">
        <v>21</v>
      </c>
      <c r="C2664">
        <v>253</v>
      </c>
      <c r="D2664">
        <v>99.6</v>
      </c>
      <c r="E2664" t="s">
        <v>1</v>
      </c>
      <c r="F2664">
        <v>0</v>
      </c>
      <c r="G2664">
        <v>0</v>
      </c>
      <c r="H2664" t="s">
        <v>13796</v>
      </c>
      <c r="I2664" t="s">
        <v>13208</v>
      </c>
      <c r="J2664" t="s">
        <v>3472</v>
      </c>
    </row>
    <row r="2665" spans="1:10" x14ac:dyDescent="0.35">
      <c r="A2665" t="s">
        <v>0</v>
      </c>
      <c r="B2665">
        <v>21</v>
      </c>
      <c r="C2665">
        <v>253</v>
      </c>
      <c r="D2665">
        <v>99.6</v>
      </c>
      <c r="E2665" t="s">
        <v>1</v>
      </c>
      <c r="F2665">
        <v>0</v>
      </c>
      <c r="G2665">
        <v>0</v>
      </c>
      <c r="H2665" t="s">
        <v>13796</v>
      </c>
      <c r="I2665" t="s">
        <v>13207</v>
      </c>
      <c r="J2665" t="s">
        <v>3472</v>
      </c>
    </row>
    <row r="2666" spans="1:10" x14ac:dyDescent="0.35">
      <c r="A2666" t="s">
        <v>0</v>
      </c>
      <c r="B2666">
        <v>21</v>
      </c>
      <c r="C2666">
        <v>253</v>
      </c>
      <c r="D2666">
        <v>99.6</v>
      </c>
      <c r="E2666" t="s">
        <v>1</v>
      </c>
      <c r="F2666">
        <v>0</v>
      </c>
      <c r="G2666">
        <v>0</v>
      </c>
      <c r="H2666" t="s">
        <v>13796</v>
      </c>
      <c r="I2666" t="s">
        <v>13206</v>
      </c>
      <c r="J2666" t="s">
        <v>3472</v>
      </c>
    </row>
    <row r="2667" spans="1:10" x14ac:dyDescent="0.35">
      <c r="A2667" t="s">
        <v>0</v>
      </c>
      <c r="B2667">
        <v>21</v>
      </c>
      <c r="C2667">
        <v>253</v>
      </c>
      <c r="D2667">
        <v>99.6</v>
      </c>
      <c r="E2667" t="s">
        <v>1</v>
      </c>
      <c r="F2667">
        <v>0</v>
      </c>
      <c r="G2667">
        <v>0</v>
      </c>
      <c r="H2667" t="s">
        <v>13796</v>
      </c>
      <c r="I2667" t="s">
        <v>13209</v>
      </c>
      <c r="J2667" t="s">
        <v>3472</v>
      </c>
    </row>
    <row r="2668" spans="1:10" x14ac:dyDescent="0.35">
      <c r="A2668" t="s">
        <v>0</v>
      </c>
      <c r="B2668">
        <v>21</v>
      </c>
      <c r="C2668">
        <v>253</v>
      </c>
      <c r="D2668">
        <v>99.6</v>
      </c>
      <c r="E2668" t="s">
        <v>1</v>
      </c>
      <c r="F2668">
        <v>0</v>
      </c>
      <c r="G2668">
        <v>0</v>
      </c>
      <c r="H2668" t="s">
        <v>13796</v>
      </c>
      <c r="I2668" t="s">
        <v>13213</v>
      </c>
      <c r="J2668" t="s">
        <v>3472</v>
      </c>
    </row>
    <row r="2669" spans="1:10" x14ac:dyDescent="0.35">
      <c r="A2669" t="s">
        <v>0</v>
      </c>
      <c r="B2669">
        <v>25</v>
      </c>
      <c r="C2669">
        <v>253</v>
      </c>
      <c r="D2669">
        <v>100</v>
      </c>
      <c r="E2669" t="s">
        <v>1</v>
      </c>
      <c r="F2669">
        <v>0</v>
      </c>
      <c r="G2669">
        <v>0</v>
      </c>
      <c r="H2669" t="s">
        <v>13796</v>
      </c>
      <c r="I2669" t="s">
        <v>13211</v>
      </c>
      <c r="J2669" t="s">
        <v>3477</v>
      </c>
    </row>
    <row r="2670" spans="1:10" x14ac:dyDescent="0.35">
      <c r="A2670" t="s">
        <v>0</v>
      </c>
      <c r="B2670">
        <v>25</v>
      </c>
      <c r="C2670">
        <v>253</v>
      </c>
      <c r="D2670">
        <v>100</v>
      </c>
      <c r="E2670" t="s">
        <v>1</v>
      </c>
      <c r="F2670">
        <v>0</v>
      </c>
      <c r="G2670">
        <v>0</v>
      </c>
      <c r="H2670" t="s">
        <v>13796</v>
      </c>
      <c r="I2670" t="s">
        <v>13210</v>
      </c>
      <c r="J2670" t="s">
        <v>3477</v>
      </c>
    </row>
    <row r="2671" spans="1:10" x14ac:dyDescent="0.35">
      <c r="A2671" t="s">
        <v>0</v>
      </c>
      <c r="B2671">
        <v>25</v>
      </c>
      <c r="C2671">
        <v>253</v>
      </c>
      <c r="D2671">
        <v>100</v>
      </c>
      <c r="E2671" t="s">
        <v>1</v>
      </c>
      <c r="F2671">
        <v>0</v>
      </c>
      <c r="G2671">
        <v>0</v>
      </c>
      <c r="H2671" t="s">
        <v>13796</v>
      </c>
      <c r="I2671" t="s">
        <v>13212</v>
      </c>
      <c r="J2671" t="s">
        <v>3477</v>
      </c>
    </row>
    <row r="2672" spans="1:10" x14ac:dyDescent="0.35">
      <c r="A2672" t="s">
        <v>0</v>
      </c>
      <c r="B2672">
        <v>25</v>
      </c>
      <c r="C2672">
        <v>253</v>
      </c>
      <c r="D2672">
        <v>100</v>
      </c>
      <c r="E2672" t="s">
        <v>1</v>
      </c>
      <c r="F2672">
        <v>0</v>
      </c>
      <c r="G2672">
        <v>0</v>
      </c>
      <c r="H2672" t="s">
        <v>13796</v>
      </c>
      <c r="I2672" t="s">
        <v>13214</v>
      </c>
      <c r="J2672" t="s">
        <v>3477</v>
      </c>
    </row>
    <row r="2673" spans="1:10" x14ac:dyDescent="0.35">
      <c r="A2673" t="s">
        <v>0</v>
      </c>
      <c r="B2673">
        <v>25</v>
      </c>
      <c r="C2673">
        <v>253</v>
      </c>
      <c r="D2673">
        <v>100</v>
      </c>
      <c r="E2673" t="s">
        <v>1</v>
      </c>
      <c r="F2673">
        <v>0</v>
      </c>
      <c r="G2673">
        <v>0</v>
      </c>
      <c r="H2673" t="s">
        <v>13796</v>
      </c>
      <c r="I2673" t="s">
        <v>13217</v>
      </c>
      <c r="J2673" t="s">
        <v>3477</v>
      </c>
    </row>
    <row r="2674" spans="1:10" x14ac:dyDescent="0.35">
      <c r="A2674" t="s">
        <v>0</v>
      </c>
      <c r="B2674">
        <v>25</v>
      </c>
      <c r="C2674">
        <v>253</v>
      </c>
      <c r="D2674">
        <v>100</v>
      </c>
      <c r="E2674" t="s">
        <v>1</v>
      </c>
      <c r="F2674">
        <v>0</v>
      </c>
      <c r="G2674">
        <v>0</v>
      </c>
      <c r="H2674" t="s">
        <v>13796</v>
      </c>
      <c r="I2674" t="s">
        <v>13215</v>
      </c>
      <c r="J2674" t="s">
        <v>3477</v>
      </c>
    </row>
    <row r="2675" spans="1:10" x14ac:dyDescent="0.35">
      <c r="A2675" t="s">
        <v>0</v>
      </c>
      <c r="B2675">
        <v>10</v>
      </c>
      <c r="C2675">
        <v>253</v>
      </c>
      <c r="D2675">
        <v>98.8</v>
      </c>
      <c r="E2675" t="s">
        <v>1</v>
      </c>
      <c r="F2675">
        <v>0</v>
      </c>
      <c r="G2675">
        <v>0</v>
      </c>
      <c r="H2675" t="s">
        <v>13796</v>
      </c>
      <c r="I2675" t="s">
        <v>13221</v>
      </c>
      <c r="J2675" t="s">
        <v>3461</v>
      </c>
    </row>
    <row r="2676" spans="1:10" x14ac:dyDescent="0.35">
      <c r="A2676" t="s">
        <v>0</v>
      </c>
      <c r="B2676">
        <v>25</v>
      </c>
      <c r="C2676">
        <v>253</v>
      </c>
      <c r="D2676">
        <v>100</v>
      </c>
      <c r="E2676" t="s">
        <v>1</v>
      </c>
      <c r="F2676">
        <v>0</v>
      </c>
      <c r="G2676">
        <v>0</v>
      </c>
      <c r="H2676" t="s">
        <v>13796</v>
      </c>
      <c r="I2676" t="s">
        <v>13218</v>
      </c>
      <c r="J2676" t="s">
        <v>3477</v>
      </c>
    </row>
    <row r="2677" spans="1:10" x14ac:dyDescent="0.35">
      <c r="A2677" t="s">
        <v>0</v>
      </c>
      <c r="B2677">
        <v>25</v>
      </c>
      <c r="C2677">
        <v>253</v>
      </c>
      <c r="D2677">
        <v>100</v>
      </c>
      <c r="E2677" t="s">
        <v>1</v>
      </c>
      <c r="F2677">
        <v>0</v>
      </c>
      <c r="G2677">
        <v>0</v>
      </c>
      <c r="H2677" t="s">
        <v>13796</v>
      </c>
      <c r="I2677" t="s">
        <v>13216</v>
      </c>
      <c r="J2677" t="s">
        <v>3477</v>
      </c>
    </row>
    <row r="2678" spans="1:10" x14ac:dyDescent="0.35">
      <c r="A2678" t="s">
        <v>0</v>
      </c>
      <c r="B2678">
        <v>10</v>
      </c>
      <c r="C2678">
        <v>253</v>
      </c>
      <c r="D2678">
        <v>98.8</v>
      </c>
      <c r="E2678" t="s">
        <v>1</v>
      </c>
      <c r="F2678">
        <v>0</v>
      </c>
      <c r="G2678">
        <v>0</v>
      </c>
      <c r="H2678" t="s">
        <v>13796</v>
      </c>
      <c r="I2678" t="s">
        <v>13219</v>
      </c>
      <c r="J2678" t="s">
        <v>3461</v>
      </c>
    </row>
    <row r="2679" spans="1:10" x14ac:dyDescent="0.35">
      <c r="A2679" t="s">
        <v>0</v>
      </c>
      <c r="B2679">
        <v>104</v>
      </c>
      <c r="C2679">
        <v>253</v>
      </c>
      <c r="D2679">
        <v>99.2</v>
      </c>
      <c r="E2679" t="s">
        <v>1</v>
      </c>
      <c r="F2679">
        <v>0</v>
      </c>
      <c r="G2679">
        <v>0</v>
      </c>
      <c r="H2679" t="s">
        <v>13796</v>
      </c>
      <c r="I2679" t="s">
        <v>13220</v>
      </c>
      <c r="J2679" t="s">
        <v>3569</v>
      </c>
    </row>
    <row r="2680" spans="1:10" x14ac:dyDescent="0.35">
      <c r="A2680" t="s">
        <v>0</v>
      </c>
      <c r="B2680">
        <v>104</v>
      </c>
      <c r="C2680">
        <v>253</v>
      </c>
      <c r="D2680">
        <v>99.2</v>
      </c>
      <c r="E2680" t="s">
        <v>1</v>
      </c>
      <c r="F2680">
        <v>0</v>
      </c>
      <c r="G2680">
        <v>0</v>
      </c>
      <c r="H2680" t="s">
        <v>13796</v>
      </c>
      <c r="I2680" t="s">
        <v>13222</v>
      </c>
      <c r="J2680" t="s">
        <v>3569</v>
      </c>
    </row>
    <row r="2681" spans="1:10" x14ac:dyDescent="0.35">
      <c r="A2681" t="s">
        <v>0</v>
      </c>
      <c r="B2681">
        <v>104</v>
      </c>
      <c r="C2681">
        <v>253</v>
      </c>
      <c r="D2681">
        <v>99.2</v>
      </c>
      <c r="E2681" t="s">
        <v>1</v>
      </c>
      <c r="F2681">
        <v>0</v>
      </c>
      <c r="G2681">
        <v>0</v>
      </c>
      <c r="H2681" t="s">
        <v>13796</v>
      </c>
      <c r="I2681" t="s">
        <v>13225</v>
      </c>
      <c r="J2681" t="s">
        <v>3569</v>
      </c>
    </row>
    <row r="2682" spans="1:10" x14ac:dyDescent="0.35">
      <c r="A2682" t="s">
        <v>0</v>
      </c>
      <c r="B2682">
        <v>104</v>
      </c>
      <c r="C2682">
        <v>253</v>
      </c>
      <c r="D2682">
        <v>99.2</v>
      </c>
      <c r="E2682" t="s">
        <v>1</v>
      </c>
      <c r="F2682">
        <v>0</v>
      </c>
      <c r="G2682">
        <v>0</v>
      </c>
      <c r="H2682" t="s">
        <v>13796</v>
      </c>
      <c r="I2682" t="s">
        <v>13223</v>
      </c>
      <c r="J2682" t="s">
        <v>3569</v>
      </c>
    </row>
    <row r="2683" spans="1:10" x14ac:dyDescent="0.35">
      <c r="A2683" t="s">
        <v>0</v>
      </c>
      <c r="B2683">
        <v>104</v>
      </c>
      <c r="C2683">
        <v>253</v>
      </c>
      <c r="D2683">
        <v>99.2</v>
      </c>
      <c r="E2683" t="s">
        <v>1</v>
      </c>
      <c r="F2683">
        <v>0</v>
      </c>
      <c r="G2683">
        <v>0</v>
      </c>
      <c r="H2683" t="s">
        <v>13796</v>
      </c>
      <c r="I2683" t="s">
        <v>13224</v>
      </c>
      <c r="J2683" t="s">
        <v>3569</v>
      </c>
    </row>
    <row r="2684" spans="1:10" x14ac:dyDescent="0.35">
      <c r="A2684" t="s">
        <v>0</v>
      </c>
      <c r="B2684">
        <v>4</v>
      </c>
      <c r="C2684">
        <v>253</v>
      </c>
      <c r="D2684">
        <v>99.6</v>
      </c>
      <c r="E2684" t="s">
        <v>1</v>
      </c>
      <c r="F2684">
        <v>0</v>
      </c>
      <c r="G2684">
        <v>0</v>
      </c>
      <c r="H2684" t="s">
        <v>13796</v>
      </c>
      <c r="I2684" t="s">
        <v>13228</v>
      </c>
      <c r="J2684" t="s">
        <v>3458</v>
      </c>
    </row>
    <row r="2685" spans="1:10" x14ac:dyDescent="0.35">
      <c r="A2685" t="s">
        <v>0</v>
      </c>
      <c r="B2685">
        <v>4</v>
      </c>
      <c r="C2685">
        <v>253</v>
      </c>
      <c r="D2685">
        <v>99.6</v>
      </c>
      <c r="E2685" t="s">
        <v>1</v>
      </c>
      <c r="F2685">
        <v>0</v>
      </c>
      <c r="G2685">
        <v>0</v>
      </c>
      <c r="H2685" t="s">
        <v>13796</v>
      </c>
      <c r="I2685" t="s">
        <v>13227</v>
      </c>
      <c r="J2685" t="s">
        <v>3458</v>
      </c>
    </row>
    <row r="2686" spans="1:10" x14ac:dyDescent="0.35">
      <c r="A2686" t="s">
        <v>0</v>
      </c>
      <c r="B2686">
        <v>104</v>
      </c>
      <c r="C2686">
        <v>253</v>
      </c>
      <c r="D2686">
        <v>99.2</v>
      </c>
      <c r="E2686" t="s">
        <v>1</v>
      </c>
      <c r="F2686">
        <v>0</v>
      </c>
      <c r="G2686">
        <v>0</v>
      </c>
      <c r="H2686" t="s">
        <v>13796</v>
      </c>
      <c r="I2686" t="s">
        <v>13226</v>
      </c>
      <c r="J2686" t="s">
        <v>3569</v>
      </c>
    </row>
    <row r="2687" spans="1:10" x14ac:dyDescent="0.35">
      <c r="A2687" t="s">
        <v>0</v>
      </c>
      <c r="B2687">
        <v>4</v>
      </c>
      <c r="C2687">
        <v>253</v>
      </c>
      <c r="D2687">
        <v>99.6</v>
      </c>
      <c r="E2687" t="s">
        <v>1</v>
      </c>
      <c r="F2687">
        <v>0</v>
      </c>
      <c r="G2687">
        <v>0</v>
      </c>
      <c r="H2687" t="s">
        <v>13796</v>
      </c>
      <c r="I2687" t="s">
        <v>13229</v>
      </c>
      <c r="J2687" t="s">
        <v>3458</v>
      </c>
    </row>
    <row r="2688" spans="1:10" x14ac:dyDescent="0.35">
      <c r="A2688" t="s">
        <v>0</v>
      </c>
      <c r="B2688">
        <v>4</v>
      </c>
      <c r="C2688">
        <v>253</v>
      </c>
      <c r="D2688">
        <v>99.6</v>
      </c>
      <c r="E2688" t="s">
        <v>1</v>
      </c>
      <c r="F2688">
        <v>0</v>
      </c>
      <c r="G2688">
        <v>0</v>
      </c>
      <c r="H2688" t="s">
        <v>13796</v>
      </c>
      <c r="I2688" t="s">
        <v>13230</v>
      </c>
      <c r="J2688" t="s">
        <v>3458</v>
      </c>
    </row>
    <row r="2689" spans="1:10" x14ac:dyDescent="0.35">
      <c r="A2689" t="s">
        <v>0</v>
      </c>
      <c r="B2689">
        <v>4</v>
      </c>
      <c r="C2689">
        <v>253</v>
      </c>
      <c r="D2689">
        <v>99.6</v>
      </c>
      <c r="E2689" t="s">
        <v>1</v>
      </c>
      <c r="F2689">
        <v>0</v>
      </c>
      <c r="G2689">
        <v>0</v>
      </c>
      <c r="H2689" t="s">
        <v>13796</v>
      </c>
      <c r="I2689" t="s">
        <v>13232</v>
      </c>
      <c r="J2689" t="s">
        <v>3458</v>
      </c>
    </row>
    <row r="2690" spans="1:10" x14ac:dyDescent="0.35">
      <c r="A2690" t="s">
        <v>0</v>
      </c>
      <c r="B2690">
        <v>4</v>
      </c>
      <c r="C2690">
        <v>253</v>
      </c>
      <c r="D2690">
        <v>99.6</v>
      </c>
      <c r="E2690" t="s">
        <v>1</v>
      </c>
      <c r="F2690">
        <v>0</v>
      </c>
      <c r="G2690">
        <v>0</v>
      </c>
      <c r="H2690" t="s">
        <v>13796</v>
      </c>
      <c r="I2690" t="s">
        <v>13233</v>
      </c>
      <c r="J2690" t="s">
        <v>3458</v>
      </c>
    </row>
    <row r="2691" spans="1:10" x14ac:dyDescent="0.35">
      <c r="A2691" t="s">
        <v>0</v>
      </c>
      <c r="B2691">
        <v>4</v>
      </c>
      <c r="C2691">
        <v>253</v>
      </c>
      <c r="D2691">
        <v>99.6</v>
      </c>
      <c r="E2691" t="s">
        <v>1</v>
      </c>
      <c r="F2691">
        <v>0</v>
      </c>
      <c r="G2691">
        <v>0</v>
      </c>
      <c r="H2691" t="s">
        <v>13796</v>
      </c>
      <c r="I2691" t="s">
        <v>13231</v>
      </c>
      <c r="J2691" t="s">
        <v>3458</v>
      </c>
    </row>
    <row r="2692" spans="1:10" x14ac:dyDescent="0.35">
      <c r="A2692" t="s">
        <v>0</v>
      </c>
      <c r="B2692">
        <v>4</v>
      </c>
      <c r="C2692">
        <v>253</v>
      </c>
      <c r="D2692">
        <v>99.6</v>
      </c>
      <c r="E2692" t="s">
        <v>1</v>
      </c>
      <c r="F2692">
        <v>0</v>
      </c>
      <c r="G2692">
        <v>0</v>
      </c>
      <c r="H2692" t="s">
        <v>13796</v>
      </c>
      <c r="I2692" t="s">
        <v>13234</v>
      </c>
      <c r="J2692" t="s">
        <v>3458</v>
      </c>
    </row>
    <row r="2693" spans="1:10" x14ac:dyDescent="0.35">
      <c r="A2693" t="s">
        <v>0</v>
      </c>
      <c r="B2693">
        <v>35</v>
      </c>
      <c r="C2693">
        <v>253</v>
      </c>
      <c r="D2693">
        <v>100</v>
      </c>
      <c r="E2693" t="s">
        <v>1</v>
      </c>
      <c r="F2693">
        <v>0</v>
      </c>
      <c r="G2693">
        <v>0</v>
      </c>
      <c r="H2693" t="s">
        <v>13796</v>
      </c>
      <c r="I2693" t="s">
        <v>2638</v>
      </c>
      <c r="J2693" t="s">
        <v>3487</v>
      </c>
    </row>
    <row r="2694" spans="1:10" x14ac:dyDescent="0.35">
      <c r="A2694" t="s">
        <v>0</v>
      </c>
      <c r="B2694">
        <v>4</v>
      </c>
      <c r="C2694">
        <v>253</v>
      </c>
      <c r="D2694">
        <v>99.6</v>
      </c>
      <c r="E2694" t="s">
        <v>1</v>
      </c>
      <c r="F2694">
        <v>0</v>
      </c>
      <c r="G2694">
        <v>0</v>
      </c>
      <c r="H2694" t="s">
        <v>13796</v>
      </c>
      <c r="I2694" t="s">
        <v>13235</v>
      </c>
      <c r="J2694" t="s">
        <v>3458</v>
      </c>
    </row>
    <row r="2695" spans="1:10" x14ac:dyDescent="0.35">
      <c r="A2695" t="s">
        <v>0</v>
      </c>
      <c r="B2695">
        <v>4</v>
      </c>
      <c r="C2695">
        <v>253</v>
      </c>
      <c r="D2695">
        <v>99.6</v>
      </c>
      <c r="E2695" t="s">
        <v>1</v>
      </c>
      <c r="F2695">
        <v>0</v>
      </c>
      <c r="G2695">
        <v>0</v>
      </c>
      <c r="H2695" t="s">
        <v>13796</v>
      </c>
      <c r="I2695" t="s">
        <v>13237</v>
      </c>
      <c r="J2695" t="s">
        <v>3458</v>
      </c>
    </row>
    <row r="2696" spans="1:10" x14ac:dyDescent="0.35">
      <c r="A2696" t="s">
        <v>0</v>
      </c>
      <c r="B2696">
        <v>4</v>
      </c>
      <c r="C2696">
        <v>253</v>
      </c>
      <c r="D2696">
        <v>99.6</v>
      </c>
      <c r="E2696" t="s">
        <v>1</v>
      </c>
      <c r="F2696">
        <v>0</v>
      </c>
      <c r="G2696">
        <v>0</v>
      </c>
      <c r="H2696" t="s">
        <v>13796</v>
      </c>
      <c r="I2696" t="s">
        <v>13236</v>
      </c>
      <c r="J2696" t="s">
        <v>3458</v>
      </c>
    </row>
    <row r="2697" spans="1:10" x14ac:dyDescent="0.35">
      <c r="A2697" t="s">
        <v>0</v>
      </c>
      <c r="B2697">
        <v>4</v>
      </c>
      <c r="C2697">
        <v>253</v>
      </c>
      <c r="D2697">
        <v>99.6</v>
      </c>
      <c r="E2697" t="s">
        <v>1</v>
      </c>
      <c r="F2697">
        <v>0</v>
      </c>
      <c r="G2697">
        <v>0</v>
      </c>
      <c r="H2697" t="s">
        <v>13796</v>
      </c>
      <c r="I2697" t="s">
        <v>13238</v>
      </c>
      <c r="J2697" t="s">
        <v>3458</v>
      </c>
    </row>
    <row r="2698" spans="1:10" x14ac:dyDescent="0.35">
      <c r="A2698" t="s">
        <v>0</v>
      </c>
      <c r="B2698">
        <v>4</v>
      </c>
      <c r="C2698">
        <v>253</v>
      </c>
      <c r="D2698">
        <v>99.6</v>
      </c>
      <c r="E2698" t="s">
        <v>1</v>
      </c>
      <c r="F2698">
        <v>0</v>
      </c>
      <c r="G2698">
        <v>0</v>
      </c>
      <c r="H2698" t="s">
        <v>13796</v>
      </c>
      <c r="I2698" t="s">
        <v>13239</v>
      </c>
      <c r="J2698" t="s">
        <v>3458</v>
      </c>
    </row>
    <row r="2699" spans="1:10" x14ac:dyDescent="0.35">
      <c r="A2699" t="s">
        <v>0</v>
      </c>
      <c r="B2699">
        <v>4</v>
      </c>
      <c r="C2699">
        <v>253</v>
      </c>
      <c r="D2699">
        <v>99.6</v>
      </c>
      <c r="E2699" t="s">
        <v>1</v>
      </c>
      <c r="F2699">
        <v>0</v>
      </c>
      <c r="G2699">
        <v>0</v>
      </c>
      <c r="H2699" t="s">
        <v>13796</v>
      </c>
      <c r="I2699" t="s">
        <v>13240</v>
      </c>
      <c r="J2699" t="s">
        <v>3458</v>
      </c>
    </row>
    <row r="2700" spans="1:10" x14ac:dyDescent="0.35">
      <c r="A2700" t="s">
        <v>0</v>
      </c>
      <c r="B2700">
        <v>4</v>
      </c>
      <c r="C2700">
        <v>253</v>
      </c>
      <c r="D2700">
        <v>99.6</v>
      </c>
      <c r="E2700" t="s">
        <v>1</v>
      </c>
      <c r="F2700">
        <v>0</v>
      </c>
      <c r="G2700">
        <v>0</v>
      </c>
      <c r="H2700" t="s">
        <v>13796</v>
      </c>
      <c r="I2700" t="s">
        <v>13241</v>
      </c>
      <c r="J2700" t="s">
        <v>3458</v>
      </c>
    </row>
    <row r="2701" spans="1:10" x14ac:dyDescent="0.35">
      <c r="A2701" t="s">
        <v>0</v>
      </c>
      <c r="B2701">
        <v>4</v>
      </c>
      <c r="C2701">
        <v>253</v>
      </c>
      <c r="D2701">
        <v>99.6</v>
      </c>
      <c r="E2701" t="s">
        <v>1</v>
      </c>
      <c r="F2701">
        <v>0</v>
      </c>
      <c r="G2701">
        <v>0</v>
      </c>
      <c r="H2701" t="s">
        <v>13796</v>
      </c>
      <c r="I2701" t="s">
        <v>13242</v>
      </c>
      <c r="J2701" t="s">
        <v>3458</v>
      </c>
    </row>
    <row r="2702" spans="1:10" x14ac:dyDescent="0.35">
      <c r="A2702" t="s">
        <v>0</v>
      </c>
      <c r="B2702">
        <v>81</v>
      </c>
      <c r="C2702">
        <v>253</v>
      </c>
      <c r="D2702">
        <v>99.2</v>
      </c>
      <c r="E2702" t="s">
        <v>1</v>
      </c>
      <c r="F2702">
        <v>0</v>
      </c>
      <c r="G2702">
        <v>0</v>
      </c>
      <c r="H2702" t="s">
        <v>13796</v>
      </c>
      <c r="I2702" t="s">
        <v>13243</v>
      </c>
      <c r="J2702" t="s">
        <v>3537</v>
      </c>
    </row>
    <row r="2703" spans="1:10" x14ac:dyDescent="0.35">
      <c r="A2703" t="s">
        <v>0</v>
      </c>
      <c r="B2703">
        <v>81</v>
      </c>
      <c r="C2703">
        <v>253</v>
      </c>
      <c r="D2703">
        <v>99.2</v>
      </c>
      <c r="E2703" t="s">
        <v>1</v>
      </c>
      <c r="F2703">
        <v>0</v>
      </c>
      <c r="G2703">
        <v>0</v>
      </c>
      <c r="H2703" t="s">
        <v>13796</v>
      </c>
      <c r="I2703" t="s">
        <v>13244</v>
      </c>
      <c r="J2703" t="s">
        <v>3537</v>
      </c>
    </row>
    <row r="2704" spans="1:10" x14ac:dyDescent="0.35">
      <c r="A2704" t="s">
        <v>0</v>
      </c>
      <c r="B2704">
        <v>81</v>
      </c>
      <c r="C2704">
        <v>253</v>
      </c>
      <c r="D2704">
        <v>99.2</v>
      </c>
      <c r="E2704" t="s">
        <v>1</v>
      </c>
      <c r="F2704">
        <v>0</v>
      </c>
      <c r="G2704">
        <v>0</v>
      </c>
      <c r="H2704" t="s">
        <v>13796</v>
      </c>
      <c r="I2704" t="s">
        <v>13245</v>
      </c>
      <c r="J2704" t="s">
        <v>3537</v>
      </c>
    </row>
    <row r="2705" spans="1:10" x14ac:dyDescent="0.35">
      <c r="A2705" t="s">
        <v>0</v>
      </c>
      <c r="B2705">
        <v>81</v>
      </c>
      <c r="C2705">
        <v>253</v>
      </c>
      <c r="D2705">
        <v>99.2</v>
      </c>
      <c r="E2705" t="s">
        <v>1</v>
      </c>
      <c r="F2705">
        <v>0</v>
      </c>
      <c r="G2705">
        <v>0</v>
      </c>
      <c r="H2705" t="s">
        <v>13796</v>
      </c>
      <c r="I2705" t="s">
        <v>13247</v>
      </c>
      <c r="J2705" t="s">
        <v>3537</v>
      </c>
    </row>
    <row r="2706" spans="1:10" x14ac:dyDescent="0.35">
      <c r="A2706" t="s">
        <v>0</v>
      </c>
      <c r="B2706">
        <v>81</v>
      </c>
      <c r="C2706">
        <v>253</v>
      </c>
      <c r="D2706">
        <v>99.2</v>
      </c>
      <c r="E2706" t="s">
        <v>1</v>
      </c>
      <c r="F2706">
        <v>0</v>
      </c>
      <c r="G2706">
        <v>0</v>
      </c>
      <c r="H2706" t="s">
        <v>13796</v>
      </c>
      <c r="I2706" t="s">
        <v>13248</v>
      </c>
      <c r="J2706" t="s">
        <v>3537</v>
      </c>
    </row>
    <row r="2707" spans="1:10" x14ac:dyDescent="0.35">
      <c r="A2707" t="s">
        <v>0</v>
      </c>
      <c r="B2707">
        <v>81</v>
      </c>
      <c r="C2707">
        <v>253</v>
      </c>
      <c r="D2707">
        <v>99.2</v>
      </c>
      <c r="E2707" t="s">
        <v>1</v>
      </c>
      <c r="F2707">
        <v>0</v>
      </c>
      <c r="G2707">
        <v>0</v>
      </c>
      <c r="H2707" t="s">
        <v>13796</v>
      </c>
      <c r="I2707" t="s">
        <v>13249</v>
      </c>
      <c r="J2707" t="s">
        <v>3537</v>
      </c>
    </row>
    <row r="2708" spans="1:10" x14ac:dyDescent="0.35">
      <c r="A2708" t="s">
        <v>0</v>
      </c>
      <c r="B2708">
        <v>81</v>
      </c>
      <c r="C2708">
        <v>253</v>
      </c>
      <c r="D2708">
        <v>99.2</v>
      </c>
      <c r="E2708" t="s">
        <v>1</v>
      </c>
      <c r="F2708">
        <v>0</v>
      </c>
      <c r="G2708">
        <v>0</v>
      </c>
      <c r="H2708" t="s">
        <v>13796</v>
      </c>
      <c r="I2708" t="s">
        <v>13246</v>
      </c>
      <c r="J2708" t="s">
        <v>3537</v>
      </c>
    </row>
    <row r="2709" spans="1:10" x14ac:dyDescent="0.35">
      <c r="A2709" t="s">
        <v>0</v>
      </c>
      <c r="B2709">
        <v>45</v>
      </c>
      <c r="C2709">
        <v>253</v>
      </c>
      <c r="D2709">
        <v>98.8</v>
      </c>
      <c r="E2709" t="s">
        <v>1</v>
      </c>
      <c r="F2709">
        <v>0</v>
      </c>
      <c r="G2709">
        <v>0</v>
      </c>
      <c r="H2709" t="s">
        <v>13796</v>
      </c>
      <c r="I2709" t="s">
        <v>13253</v>
      </c>
      <c r="J2709" t="s">
        <v>3497</v>
      </c>
    </row>
    <row r="2710" spans="1:10" x14ac:dyDescent="0.35">
      <c r="A2710" t="s">
        <v>0</v>
      </c>
      <c r="B2710">
        <v>45</v>
      </c>
      <c r="C2710">
        <v>253</v>
      </c>
      <c r="D2710">
        <v>98.8</v>
      </c>
      <c r="E2710" t="s">
        <v>1</v>
      </c>
      <c r="F2710">
        <v>0</v>
      </c>
      <c r="G2710">
        <v>0</v>
      </c>
      <c r="H2710" t="s">
        <v>13796</v>
      </c>
      <c r="I2710" t="s">
        <v>13251</v>
      </c>
      <c r="J2710" t="s">
        <v>3497</v>
      </c>
    </row>
    <row r="2711" spans="1:10" x14ac:dyDescent="0.35">
      <c r="A2711" t="s">
        <v>0</v>
      </c>
      <c r="B2711">
        <v>45</v>
      </c>
      <c r="C2711">
        <v>253</v>
      </c>
      <c r="D2711">
        <v>98.8</v>
      </c>
      <c r="E2711" t="s">
        <v>1</v>
      </c>
      <c r="F2711">
        <v>0</v>
      </c>
      <c r="G2711">
        <v>0</v>
      </c>
      <c r="H2711" t="s">
        <v>13796</v>
      </c>
      <c r="I2711" t="s">
        <v>13252</v>
      </c>
      <c r="J2711" t="s">
        <v>3497</v>
      </c>
    </row>
    <row r="2712" spans="1:10" x14ac:dyDescent="0.35">
      <c r="A2712" t="s">
        <v>0</v>
      </c>
      <c r="B2712">
        <v>85</v>
      </c>
      <c r="C2712">
        <v>253</v>
      </c>
      <c r="D2712">
        <v>99.6</v>
      </c>
      <c r="E2712" t="s">
        <v>1</v>
      </c>
      <c r="F2712">
        <v>0</v>
      </c>
      <c r="G2712">
        <v>0</v>
      </c>
      <c r="H2712" t="s">
        <v>13796</v>
      </c>
      <c r="I2712" t="s">
        <v>13258</v>
      </c>
      <c r="J2712" t="s">
        <v>3545</v>
      </c>
    </row>
    <row r="2713" spans="1:10" x14ac:dyDescent="0.35">
      <c r="A2713" t="s">
        <v>0</v>
      </c>
      <c r="B2713">
        <v>45</v>
      </c>
      <c r="C2713">
        <v>253</v>
      </c>
      <c r="D2713">
        <v>98.8</v>
      </c>
      <c r="E2713" t="s">
        <v>1</v>
      </c>
      <c r="F2713">
        <v>0</v>
      </c>
      <c r="G2713">
        <v>0</v>
      </c>
      <c r="H2713" t="s">
        <v>13796</v>
      </c>
      <c r="I2713" t="s">
        <v>13255</v>
      </c>
      <c r="J2713" t="s">
        <v>3497</v>
      </c>
    </row>
    <row r="2714" spans="1:10" x14ac:dyDescent="0.35">
      <c r="A2714" t="s">
        <v>0</v>
      </c>
      <c r="B2714">
        <v>81</v>
      </c>
      <c r="C2714">
        <v>253</v>
      </c>
      <c r="D2714">
        <v>99.2</v>
      </c>
      <c r="E2714" t="s">
        <v>1</v>
      </c>
      <c r="F2714">
        <v>0</v>
      </c>
      <c r="G2714">
        <v>0</v>
      </c>
      <c r="H2714" t="s">
        <v>13796</v>
      </c>
      <c r="I2714" t="s">
        <v>13250</v>
      </c>
      <c r="J2714" t="s">
        <v>3537</v>
      </c>
    </row>
    <row r="2715" spans="1:10" x14ac:dyDescent="0.35">
      <c r="A2715" t="s">
        <v>0</v>
      </c>
      <c r="B2715">
        <v>45</v>
      </c>
      <c r="C2715">
        <v>253</v>
      </c>
      <c r="D2715">
        <v>98.8</v>
      </c>
      <c r="E2715" t="s">
        <v>1</v>
      </c>
      <c r="F2715">
        <v>0</v>
      </c>
      <c r="G2715">
        <v>0</v>
      </c>
      <c r="H2715" t="s">
        <v>13796</v>
      </c>
      <c r="I2715" t="s">
        <v>13254</v>
      </c>
      <c r="J2715" t="s">
        <v>3497</v>
      </c>
    </row>
    <row r="2716" spans="1:10" x14ac:dyDescent="0.35">
      <c r="A2716" t="s">
        <v>0</v>
      </c>
      <c r="B2716">
        <v>85</v>
      </c>
      <c r="C2716">
        <v>253</v>
      </c>
      <c r="D2716">
        <v>99.6</v>
      </c>
      <c r="E2716" t="s">
        <v>1</v>
      </c>
      <c r="F2716">
        <v>0</v>
      </c>
      <c r="G2716">
        <v>0</v>
      </c>
      <c r="H2716" t="s">
        <v>13796</v>
      </c>
      <c r="I2716" t="s">
        <v>13257</v>
      </c>
      <c r="J2716" t="s">
        <v>3545</v>
      </c>
    </row>
    <row r="2717" spans="1:10" x14ac:dyDescent="0.35">
      <c r="A2717" t="s">
        <v>0</v>
      </c>
      <c r="B2717">
        <v>85</v>
      </c>
      <c r="C2717">
        <v>253</v>
      </c>
      <c r="D2717">
        <v>99.6</v>
      </c>
      <c r="E2717" t="s">
        <v>1</v>
      </c>
      <c r="F2717">
        <v>0</v>
      </c>
      <c r="G2717">
        <v>0</v>
      </c>
      <c r="H2717" t="s">
        <v>13796</v>
      </c>
      <c r="I2717" t="s">
        <v>13256</v>
      </c>
      <c r="J2717" t="s">
        <v>3545</v>
      </c>
    </row>
    <row r="2718" spans="1:10" x14ac:dyDescent="0.35">
      <c r="A2718" t="s">
        <v>0</v>
      </c>
      <c r="B2718">
        <v>8</v>
      </c>
      <c r="C2718">
        <v>253</v>
      </c>
      <c r="D2718">
        <v>100</v>
      </c>
      <c r="E2718" t="s">
        <v>1</v>
      </c>
      <c r="F2718">
        <v>0</v>
      </c>
      <c r="G2718">
        <v>0</v>
      </c>
      <c r="H2718" t="s">
        <v>13796</v>
      </c>
      <c r="I2718" t="s">
        <v>13259</v>
      </c>
      <c r="J2718" t="s">
        <v>3460</v>
      </c>
    </row>
    <row r="2719" spans="1:10" x14ac:dyDescent="0.35">
      <c r="A2719" t="s">
        <v>0</v>
      </c>
      <c r="B2719">
        <v>8</v>
      </c>
      <c r="C2719">
        <v>253</v>
      </c>
      <c r="D2719">
        <v>100</v>
      </c>
      <c r="E2719" t="s">
        <v>1</v>
      </c>
      <c r="F2719">
        <v>0</v>
      </c>
      <c r="G2719">
        <v>0</v>
      </c>
      <c r="H2719" t="s">
        <v>13796</v>
      </c>
      <c r="I2719" t="s">
        <v>13262</v>
      </c>
      <c r="J2719" t="s">
        <v>3460</v>
      </c>
    </row>
    <row r="2720" spans="1:10" x14ac:dyDescent="0.35">
      <c r="A2720" t="s">
        <v>0</v>
      </c>
      <c r="B2720">
        <v>8</v>
      </c>
      <c r="C2720">
        <v>253</v>
      </c>
      <c r="D2720">
        <v>100</v>
      </c>
      <c r="E2720" t="s">
        <v>1</v>
      </c>
      <c r="F2720">
        <v>0</v>
      </c>
      <c r="G2720">
        <v>0</v>
      </c>
      <c r="H2720" t="s">
        <v>13796</v>
      </c>
      <c r="I2720" t="s">
        <v>13261</v>
      </c>
      <c r="J2720" t="s">
        <v>3460</v>
      </c>
    </row>
    <row r="2721" spans="1:10" x14ac:dyDescent="0.35">
      <c r="A2721" t="s">
        <v>0</v>
      </c>
      <c r="B2721">
        <v>8</v>
      </c>
      <c r="C2721">
        <v>253</v>
      </c>
      <c r="D2721">
        <v>100</v>
      </c>
      <c r="E2721" t="s">
        <v>1</v>
      </c>
      <c r="F2721">
        <v>0</v>
      </c>
      <c r="G2721">
        <v>0</v>
      </c>
      <c r="H2721" t="s">
        <v>13796</v>
      </c>
      <c r="I2721" t="s">
        <v>13263</v>
      </c>
      <c r="J2721" t="s">
        <v>3460</v>
      </c>
    </row>
    <row r="2722" spans="1:10" x14ac:dyDescent="0.35">
      <c r="A2722" t="s">
        <v>0</v>
      </c>
      <c r="B2722">
        <v>8</v>
      </c>
      <c r="C2722">
        <v>253</v>
      </c>
      <c r="D2722">
        <v>100</v>
      </c>
      <c r="E2722" t="s">
        <v>1</v>
      </c>
      <c r="F2722">
        <v>0</v>
      </c>
      <c r="G2722">
        <v>0</v>
      </c>
      <c r="H2722" t="s">
        <v>13796</v>
      </c>
      <c r="I2722" t="s">
        <v>13264</v>
      </c>
      <c r="J2722" t="s">
        <v>3460</v>
      </c>
    </row>
    <row r="2723" spans="1:10" x14ac:dyDescent="0.35">
      <c r="A2723" t="s">
        <v>0</v>
      </c>
      <c r="B2723">
        <v>8</v>
      </c>
      <c r="C2723">
        <v>253</v>
      </c>
      <c r="D2723">
        <v>100</v>
      </c>
      <c r="E2723" t="s">
        <v>1</v>
      </c>
      <c r="F2723">
        <v>0</v>
      </c>
      <c r="G2723">
        <v>0</v>
      </c>
      <c r="H2723" t="s">
        <v>13796</v>
      </c>
      <c r="I2723" t="s">
        <v>13265</v>
      </c>
      <c r="J2723" t="s">
        <v>3460</v>
      </c>
    </row>
    <row r="2724" spans="1:10" x14ac:dyDescent="0.35">
      <c r="A2724" t="s">
        <v>0</v>
      </c>
      <c r="B2724">
        <v>8</v>
      </c>
      <c r="C2724">
        <v>253</v>
      </c>
      <c r="D2724">
        <v>100</v>
      </c>
      <c r="E2724" t="s">
        <v>1</v>
      </c>
      <c r="F2724">
        <v>0</v>
      </c>
      <c r="G2724">
        <v>0</v>
      </c>
      <c r="H2724" t="s">
        <v>13796</v>
      </c>
      <c r="I2724" t="s">
        <v>13260</v>
      </c>
      <c r="J2724" t="s">
        <v>3460</v>
      </c>
    </row>
    <row r="2725" spans="1:10" x14ac:dyDescent="0.35">
      <c r="A2725" t="s">
        <v>0</v>
      </c>
      <c r="B2725">
        <v>8</v>
      </c>
      <c r="C2725">
        <v>253</v>
      </c>
      <c r="D2725">
        <v>100</v>
      </c>
      <c r="E2725" t="s">
        <v>1</v>
      </c>
      <c r="F2725">
        <v>0</v>
      </c>
      <c r="G2725">
        <v>0</v>
      </c>
      <c r="H2725" t="s">
        <v>13796</v>
      </c>
      <c r="I2725" t="s">
        <v>13266</v>
      </c>
      <c r="J2725" t="s">
        <v>3460</v>
      </c>
    </row>
    <row r="2726" spans="1:10" x14ac:dyDescent="0.35">
      <c r="A2726" t="s">
        <v>0</v>
      </c>
      <c r="B2726">
        <v>8</v>
      </c>
      <c r="C2726">
        <v>253</v>
      </c>
      <c r="D2726">
        <v>100</v>
      </c>
      <c r="E2726" t="s">
        <v>1</v>
      </c>
      <c r="F2726">
        <v>0</v>
      </c>
      <c r="G2726">
        <v>0</v>
      </c>
      <c r="H2726" t="s">
        <v>13796</v>
      </c>
      <c r="I2726" t="s">
        <v>13269</v>
      </c>
      <c r="J2726" t="s">
        <v>3460</v>
      </c>
    </row>
    <row r="2727" spans="1:10" x14ac:dyDescent="0.35">
      <c r="A2727" t="s">
        <v>0</v>
      </c>
      <c r="B2727">
        <v>8</v>
      </c>
      <c r="C2727">
        <v>253</v>
      </c>
      <c r="D2727">
        <v>100</v>
      </c>
      <c r="E2727" t="s">
        <v>1</v>
      </c>
      <c r="F2727">
        <v>0</v>
      </c>
      <c r="G2727">
        <v>0</v>
      </c>
      <c r="H2727" t="s">
        <v>13796</v>
      </c>
      <c r="I2727" t="s">
        <v>13267</v>
      </c>
      <c r="J2727" t="s">
        <v>3460</v>
      </c>
    </row>
    <row r="2728" spans="1:10" x14ac:dyDescent="0.35">
      <c r="A2728" t="s">
        <v>0</v>
      </c>
      <c r="B2728">
        <v>8</v>
      </c>
      <c r="C2728">
        <v>253</v>
      </c>
      <c r="D2728">
        <v>100</v>
      </c>
      <c r="E2728" t="s">
        <v>1</v>
      </c>
      <c r="F2728">
        <v>0</v>
      </c>
      <c r="G2728">
        <v>0</v>
      </c>
      <c r="H2728" t="s">
        <v>13796</v>
      </c>
      <c r="I2728" t="s">
        <v>13268</v>
      </c>
      <c r="J2728" t="s">
        <v>3460</v>
      </c>
    </row>
    <row r="2729" spans="1:10" x14ac:dyDescent="0.35">
      <c r="A2729" t="s">
        <v>0</v>
      </c>
      <c r="B2729">
        <v>8</v>
      </c>
      <c r="C2729">
        <v>253</v>
      </c>
      <c r="D2729">
        <v>100</v>
      </c>
      <c r="E2729" t="s">
        <v>1</v>
      </c>
      <c r="F2729">
        <v>0</v>
      </c>
      <c r="G2729">
        <v>0</v>
      </c>
      <c r="H2729" t="s">
        <v>13796</v>
      </c>
      <c r="I2729" t="s">
        <v>13270</v>
      </c>
      <c r="J2729" t="s">
        <v>3460</v>
      </c>
    </row>
    <row r="2730" spans="1:10" x14ac:dyDescent="0.35">
      <c r="A2730" t="s">
        <v>0</v>
      </c>
      <c r="B2730">
        <v>8</v>
      </c>
      <c r="C2730">
        <v>253</v>
      </c>
      <c r="D2730">
        <v>100</v>
      </c>
      <c r="E2730" t="s">
        <v>1</v>
      </c>
      <c r="F2730">
        <v>0</v>
      </c>
      <c r="G2730">
        <v>0</v>
      </c>
      <c r="H2730" t="s">
        <v>13796</v>
      </c>
      <c r="I2730" t="s">
        <v>13273</v>
      </c>
      <c r="J2730" t="s">
        <v>3460</v>
      </c>
    </row>
    <row r="2731" spans="1:10" x14ac:dyDescent="0.35">
      <c r="A2731" t="s">
        <v>0</v>
      </c>
      <c r="B2731">
        <v>8</v>
      </c>
      <c r="C2731">
        <v>253</v>
      </c>
      <c r="D2731">
        <v>100</v>
      </c>
      <c r="E2731" t="s">
        <v>1</v>
      </c>
      <c r="F2731">
        <v>0</v>
      </c>
      <c r="G2731">
        <v>0</v>
      </c>
      <c r="H2731" t="s">
        <v>13796</v>
      </c>
      <c r="I2731" t="s">
        <v>13272</v>
      </c>
      <c r="J2731" t="s">
        <v>3460</v>
      </c>
    </row>
    <row r="2732" spans="1:10" x14ac:dyDescent="0.35">
      <c r="A2732" t="s">
        <v>0</v>
      </c>
      <c r="B2732">
        <v>8</v>
      </c>
      <c r="C2732">
        <v>253</v>
      </c>
      <c r="D2732">
        <v>100</v>
      </c>
      <c r="E2732" t="s">
        <v>1</v>
      </c>
      <c r="F2732">
        <v>0</v>
      </c>
      <c r="G2732">
        <v>0</v>
      </c>
      <c r="H2732" t="s">
        <v>13796</v>
      </c>
      <c r="I2732" t="s">
        <v>13276</v>
      </c>
      <c r="J2732" t="s">
        <v>3460</v>
      </c>
    </row>
    <row r="2733" spans="1:10" x14ac:dyDescent="0.35">
      <c r="A2733" t="s">
        <v>0</v>
      </c>
      <c r="B2733">
        <v>8</v>
      </c>
      <c r="C2733">
        <v>253</v>
      </c>
      <c r="D2733">
        <v>100</v>
      </c>
      <c r="E2733" t="s">
        <v>1</v>
      </c>
      <c r="F2733">
        <v>0</v>
      </c>
      <c r="G2733">
        <v>0</v>
      </c>
      <c r="H2733" t="s">
        <v>13796</v>
      </c>
      <c r="I2733" t="s">
        <v>13271</v>
      </c>
      <c r="J2733" t="s">
        <v>3460</v>
      </c>
    </row>
    <row r="2734" spans="1:10" x14ac:dyDescent="0.35">
      <c r="A2734" t="s">
        <v>0</v>
      </c>
      <c r="B2734">
        <v>8</v>
      </c>
      <c r="C2734">
        <v>253</v>
      </c>
      <c r="D2734">
        <v>100</v>
      </c>
      <c r="E2734" t="s">
        <v>1</v>
      </c>
      <c r="F2734">
        <v>0</v>
      </c>
      <c r="G2734">
        <v>0</v>
      </c>
      <c r="H2734" t="s">
        <v>13796</v>
      </c>
      <c r="I2734" t="s">
        <v>13274</v>
      </c>
      <c r="J2734" t="s">
        <v>3460</v>
      </c>
    </row>
    <row r="2735" spans="1:10" x14ac:dyDescent="0.35">
      <c r="A2735" t="s">
        <v>0</v>
      </c>
      <c r="B2735">
        <v>8</v>
      </c>
      <c r="C2735">
        <v>253</v>
      </c>
      <c r="D2735">
        <v>100</v>
      </c>
      <c r="E2735" t="s">
        <v>1</v>
      </c>
      <c r="F2735">
        <v>0</v>
      </c>
      <c r="G2735">
        <v>0</v>
      </c>
      <c r="H2735" t="s">
        <v>13796</v>
      </c>
      <c r="I2735" t="s">
        <v>13275</v>
      </c>
      <c r="J2735" t="s">
        <v>3460</v>
      </c>
    </row>
    <row r="2736" spans="1:10" x14ac:dyDescent="0.35">
      <c r="A2736" t="s">
        <v>0</v>
      </c>
      <c r="B2736">
        <v>8</v>
      </c>
      <c r="C2736">
        <v>253</v>
      </c>
      <c r="D2736">
        <v>100</v>
      </c>
      <c r="E2736" t="s">
        <v>1</v>
      </c>
      <c r="F2736">
        <v>0</v>
      </c>
      <c r="G2736">
        <v>0</v>
      </c>
      <c r="H2736" t="s">
        <v>13796</v>
      </c>
      <c r="I2736" t="s">
        <v>13277</v>
      </c>
      <c r="J2736" t="s">
        <v>3460</v>
      </c>
    </row>
    <row r="2737" spans="1:10" x14ac:dyDescent="0.35">
      <c r="A2737" t="s">
        <v>0</v>
      </c>
      <c r="B2737">
        <v>8</v>
      </c>
      <c r="C2737">
        <v>253</v>
      </c>
      <c r="D2737">
        <v>100</v>
      </c>
      <c r="E2737" t="s">
        <v>1</v>
      </c>
      <c r="F2737">
        <v>0</v>
      </c>
      <c r="G2737">
        <v>0</v>
      </c>
      <c r="H2737" t="s">
        <v>13796</v>
      </c>
      <c r="I2737" t="s">
        <v>13281</v>
      </c>
      <c r="J2737" t="s">
        <v>3460</v>
      </c>
    </row>
    <row r="2738" spans="1:10" x14ac:dyDescent="0.35">
      <c r="A2738" t="s">
        <v>0</v>
      </c>
      <c r="B2738">
        <v>8</v>
      </c>
      <c r="C2738">
        <v>253</v>
      </c>
      <c r="D2738">
        <v>100</v>
      </c>
      <c r="E2738" t="s">
        <v>1</v>
      </c>
      <c r="F2738">
        <v>0</v>
      </c>
      <c r="G2738">
        <v>0</v>
      </c>
      <c r="H2738" t="s">
        <v>13796</v>
      </c>
      <c r="I2738" t="s">
        <v>13279</v>
      </c>
      <c r="J2738" t="s">
        <v>3460</v>
      </c>
    </row>
    <row r="2739" spans="1:10" x14ac:dyDescent="0.35">
      <c r="A2739" t="s">
        <v>0</v>
      </c>
      <c r="B2739">
        <v>8</v>
      </c>
      <c r="C2739">
        <v>253</v>
      </c>
      <c r="D2739">
        <v>100</v>
      </c>
      <c r="E2739" t="s">
        <v>1</v>
      </c>
      <c r="F2739">
        <v>0</v>
      </c>
      <c r="G2739">
        <v>0</v>
      </c>
      <c r="H2739" t="s">
        <v>13796</v>
      </c>
      <c r="I2739" t="s">
        <v>13278</v>
      </c>
      <c r="J2739" t="s">
        <v>3460</v>
      </c>
    </row>
    <row r="2740" spans="1:10" x14ac:dyDescent="0.35">
      <c r="A2740" t="s">
        <v>0</v>
      </c>
      <c r="B2740">
        <v>8</v>
      </c>
      <c r="C2740">
        <v>253</v>
      </c>
      <c r="D2740">
        <v>100</v>
      </c>
      <c r="E2740" t="s">
        <v>1</v>
      </c>
      <c r="F2740">
        <v>0</v>
      </c>
      <c r="G2740">
        <v>0</v>
      </c>
      <c r="H2740" t="s">
        <v>13796</v>
      </c>
      <c r="I2740" t="s">
        <v>13282</v>
      </c>
      <c r="J2740" t="s">
        <v>3460</v>
      </c>
    </row>
    <row r="2741" spans="1:10" x14ac:dyDescent="0.35">
      <c r="A2741" t="s">
        <v>0</v>
      </c>
      <c r="B2741">
        <v>8</v>
      </c>
      <c r="C2741">
        <v>253</v>
      </c>
      <c r="D2741">
        <v>100</v>
      </c>
      <c r="E2741" t="s">
        <v>1</v>
      </c>
      <c r="F2741">
        <v>0</v>
      </c>
      <c r="G2741">
        <v>0</v>
      </c>
      <c r="H2741" t="s">
        <v>13796</v>
      </c>
      <c r="I2741" t="s">
        <v>13280</v>
      </c>
      <c r="J2741" t="s">
        <v>3460</v>
      </c>
    </row>
    <row r="2742" spans="1:10" x14ac:dyDescent="0.35">
      <c r="A2742" t="s">
        <v>0</v>
      </c>
      <c r="B2742">
        <v>8</v>
      </c>
      <c r="C2742">
        <v>253</v>
      </c>
      <c r="D2742">
        <v>100</v>
      </c>
      <c r="E2742" t="s">
        <v>1</v>
      </c>
      <c r="F2742">
        <v>0</v>
      </c>
      <c r="G2742">
        <v>0</v>
      </c>
      <c r="H2742" t="s">
        <v>13796</v>
      </c>
      <c r="I2742" t="s">
        <v>13283</v>
      </c>
      <c r="J2742" t="s">
        <v>3460</v>
      </c>
    </row>
    <row r="2743" spans="1:10" x14ac:dyDescent="0.35">
      <c r="A2743" t="s">
        <v>0</v>
      </c>
      <c r="B2743">
        <v>8</v>
      </c>
      <c r="C2743">
        <v>253</v>
      </c>
      <c r="D2743">
        <v>100</v>
      </c>
      <c r="E2743" t="s">
        <v>1</v>
      </c>
      <c r="F2743">
        <v>0</v>
      </c>
      <c r="G2743">
        <v>0</v>
      </c>
      <c r="H2743" t="s">
        <v>13796</v>
      </c>
      <c r="I2743" t="s">
        <v>13284</v>
      </c>
      <c r="J2743" t="s">
        <v>3460</v>
      </c>
    </row>
    <row r="2744" spans="1:10" x14ac:dyDescent="0.35">
      <c r="A2744" t="s">
        <v>0</v>
      </c>
      <c r="B2744">
        <v>8</v>
      </c>
      <c r="C2744">
        <v>253</v>
      </c>
      <c r="D2744">
        <v>100</v>
      </c>
      <c r="E2744" t="s">
        <v>1</v>
      </c>
      <c r="F2744">
        <v>0</v>
      </c>
      <c r="G2744">
        <v>0</v>
      </c>
      <c r="H2744" t="s">
        <v>13796</v>
      </c>
      <c r="I2744" t="s">
        <v>13286</v>
      </c>
      <c r="J2744" t="s">
        <v>3460</v>
      </c>
    </row>
    <row r="2745" spans="1:10" x14ac:dyDescent="0.35">
      <c r="A2745" t="s">
        <v>0</v>
      </c>
      <c r="B2745">
        <v>8</v>
      </c>
      <c r="C2745">
        <v>253</v>
      </c>
      <c r="D2745">
        <v>100</v>
      </c>
      <c r="E2745" t="s">
        <v>1</v>
      </c>
      <c r="F2745">
        <v>0</v>
      </c>
      <c r="G2745">
        <v>0</v>
      </c>
      <c r="H2745" t="s">
        <v>13796</v>
      </c>
      <c r="I2745" t="s">
        <v>13285</v>
      </c>
      <c r="J2745" t="s">
        <v>3460</v>
      </c>
    </row>
    <row r="2746" spans="1:10" x14ac:dyDescent="0.35">
      <c r="A2746" t="s">
        <v>0</v>
      </c>
      <c r="B2746">
        <v>8</v>
      </c>
      <c r="C2746">
        <v>253</v>
      </c>
      <c r="D2746">
        <v>100</v>
      </c>
      <c r="E2746" t="s">
        <v>1</v>
      </c>
      <c r="F2746">
        <v>0</v>
      </c>
      <c r="G2746">
        <v>0</v>
      </c>
      <c r="H2746" t="s">
        <v>13796</v>
      </c>
      <c r="I2746" t="s">
        <v>13287</v>
      </c>
      <c r="J2746" t="s">
        <v>3460</v>
      </c>
    </row>
    <row r="2747" spans="1:10" x14ac:dyDescent="0.35">
      <c r="A2747" t="s">
        <v>0</v>
      </c>
      <c r="B2747">
        <v>8</v>
      </c>
      <c r="C2747">
        <v>253</v>
      </c>
      <c r="D2747">
        <v>100</v>
      </c>
      <c r="E2747" t="s">
        <v>1</v>
      </c>
      <c r="F2747">
        <v>0</v>
      </c>
      <c r="G2747">
        <v>0</v>
      </c>
      <c r="H2747" t="s">
        <v>13796</v>
      </c>
      <c r="I2747" t="s">
        <v>13290</v>
      </c>
      <c r="J2747" t="s">
        <v>3460</v>
      </c>
    </row>
    <row r="2748" spans="1:10" x14ac:dyDescent="0.35">
      <c r="A2748" t="s">
        <v>0</v>
      </c>
      <c r="B2748">
        <v>8</v>
      </c>
      <c r="C2748">
        <v>253</v>
      </c>
      <c r="D2748">
        <v>100</v>
      </c>
      <c r="E2748" t="s">
        <v>1</v>
      </c>
      <c r="F2748">
        <v>0</v>
      </c>
      <c r="G2748">
        <v>0</v>
      </c>
      <c r="H2748" t="s">
        <v>13796</v>
      </c>
      <c r="I2748" t="s">
        <v>13289</v>
      </c>
      <c r="J2748" t="s">
        <v>3460</v>
      </c>
    </row>
    <row r="2749" spans="1:10" x14ac:dyDescent="0.35">
      <c r="A2749" t="s">
        <v>0</v>
      </c>
      <c r="B2749">
        <v>8</v>
      </c>
      <c r="C2749">
        <v>253</v>
      </c>
      <c r="D2749">
        <v>100</v>
      </c>
      <c r="E2749" t="s">
        <v>1</v>
      </c>
      <c r="F2749">
        <v>0</v>
      </c>
      <c r="G2749">
        <v>0</v>
      </c>
      <c r="H2749" t="s">
        <v>13796</v>
      </c>
      <c r="I2749" t="s">
        <v>13288</v>
      </c>
      <c r="J2749" t="s">
        <v>3460</v>
      </c>
    </row>
    <row r="2750" spans="1:10" x14ac:dyDescent="0.35">
      <c r="A2750" t="s">
        <v>0</v>
      </c>
      <c r="B2750">
        <v>8</v>
      </c>
      <c r="C2750">
        <v>253</v>
      </c>
      <c r="D2750">
        <v>100</v>
      </c>
      <c r="E2750" t="s">
        <v>1</v>
      </c>
      <c r="F2750">
        <v>0</v>
      </c>
      <c r="G2750">
        <v>0</v>
      </c>
      <c r="H2750" t="s">
        <v>13796</v>
      </c>
      <c r="I2750" t="s">
        <v>13291</v>
      </c>
      <c r="J2750" t="s">
        <v>3460</v>
      </c>
    </row>
    <row r="2751" spans="1:10" x14ac:dyDescent="0.35">
      <c r="A2751" t="s">
        <v>0</v>
      </c>
      <c r="B2751">
        <v>8</v>
      </c>
      <c r="C2751">
        <v>253</v>
      </c>
      <c r="D2751">
        <v>100</v>
      </c>
      <c r="E2751" t="s">
        <v>1</v>
      </c>
      <c r="F2751">
        <v>0</v>
      </c>
      <c r="G2751">
        <v>0</v>
      </c>
      <c r="H2751" t="s">
        <v>13796</v>
      </c>
      <c r="I2751" t="s">
        <v>13294</v>
      </c>
      <c r="J2751" t="s">
        <v>3460</v>
      </c>
    </row>
    <row r="2752" spans="1:10" x14ac:dyDescent="0.35">
      <c r="A2752" t="s">
        <v>0</v>
      </c>
      <c r="B2752">
        <v>8</v>
      </c>
      <c r="C2752">
        <v>253</v>
      </c>
      <c r="D2752">
        <v>100</v>
      </c>
      <c r="E2752" t="s">
        <v>1</v>
      </c>
      <c r="F2752">
        <v>0</v>
      </c>
      <c r="G2752">
        <v>0</v>
      </c>
      <c r="H2752" t="s">
        <v>13796</v>
      </c>
      <c r="I2752" t="s">
        <v>13295</v>
      </c>
      <c r="J2752" t="s">
        <v>3460</v>
      </c>
    </row>
    <row r="2753" spans="1:10" x14ac:dyDescent="0.35">
      <c r="A2753" t="s">
        <v>0</v>
      </c>
      <c r="B2753">
        <v>8</v>
      </c>
      <c r="C2753">
        <v>253</v>
      </c>
      <c r="D2753">
        <v>100</v>
      </c>
      <c r="E2753" t="s">
        <v>1</v>
      </c>
      <c r="F2753">
        <v>0</v>
      </c>
      <c r="G2753">
        <v>0</v>
      </c>
      <c r="H2753" t="s">
        <v>13796</v>
      </c>
      <c r="I2753" t="s">
        <v>13292</v>
      </c>
      <c r="J2753" t="s">
        <v>3460</v>
      </c>
    </row>
    <row r="2754" spans="1:10" x14ac:dyDescent="0.35">
      <c r="A2754" t="s">
        <v>0</v>
      </c>
      <c r="B2754">
        <v>4</v>
      </c>
      <c r="C2754">
        <v>253</v>
      </c>
      <c r="D2754">
        <v>99.2</v>
      </c>
      <c r="E2754" t="s">
        <v>1</v>
      </c>
      <c r="F2754">
        <v>0</v>
      </c>
      <c r="G2754">
        <v>0</v>
      </c>
      <c r="H2754" t="s">
        <v>13796</v>
      </c>
      <c r="I2754" t="s">
        <v>13300</v>
      </c>
      <c r="J2754" t="s">
        <v>3458</v>
      </c>
    </row>
    <row r="2755" spans="1:10" x14ac:dyDescent="0.35">
      <c r="A2755" t="s">
        <v>0</v>
      </c>
      <c r="B2755">
        <v>4</v>
      </c>
      <c r="C2755">
        <v>253</v>
      </c>
      <c r="D2755">
        <v>99.2</v>
      </c>
      <c r="E2755" t="s">
        <v>1</v>
      </c>
      <c r="F2755">
        <v>0</v>
      </c>
      <c r="G2755">
        <v>0</v>
      </c>
      <c r="H2755" t="s">
        <v>13796</v>
      </c>
      <c r="I2755" t="s">
        <v>13297</v>
      </c>
      <c r="J2755" t="s">
        <v>3458</v>
      </c>
    </row>
    <row r="2756" spans="1:10" x14ac:dyDescent="0.35">
      <c r="A2756" t="s">
        <v>0</v>
      </c>
      <c r="B2756">
        <v>4</v>
      </c>
      <c r="C2756">
        <v>253</v>
      </c>
      <c r="D2756">
        <v>99.2</v>
      </c>
      <c r="E2756" t="s">
        <v>1</v>
      </c>
      <c r="F2756">
        <v>0</v>
      </c>
      <c r="G2756">
        <v>0</v>
      </c>
      <c r="H2756" t="s">
        <v>13796</v>
      </c>
      <c r="I2756" t="s">
        <v>13299</v>
      </c>
      <c r="J2756" t="s">
        <v>3458</v>
      </c>
    </row>
    <row r="2757" spans="1:10" x14ac:dyDescent="0.35">
      <c r="A2757" t="s">
        <v>0</v>
      </c>
      <c r="B2757">
        <v>92</v>
      </c>
      <c r="C2757">
        <v>253</v>
      </c>
      <c r="D2757">
        <v>100</v>
      </c>
      <c r="E2757" t="s">
        <v>1</v>
      </c>
      <c r="F2757">
        <v>0</v>
      </c>
      <c r="G2757">
        <v>0</v>
      </c>
      <c r="H2757" t="s">
        <v>13796</v>
      </c>
      <c r="I2757" t="s">
        <v>13298</v>
      </c>
      <c r="J2757" t="s">
        <v>3554</v>
      </c>
    </row>
    <row r="2758" spans="1:10" x14ac:dyDescent="0.35">
      <c r="A2758" t="s">
        <v>0</v>
      </c>
      <c r="B2758">
        <v>92</v>
      </c>
      <c r="C2758">
        <v>253</v>
      </c>
      <c r="D2758">
        <v>100</v>
      </c>
      <c r="E2758" t="s">
        <v>1</v>
      </c>
      <c r="F2758">
        <v>0</v>
      </c>
      <c r="G2758">
        <v>0</v>
      </c>
      <c r="H2758" t="s">
        <v>13796</v>
      </c>
      <c r="I2758" t="s">
        <v>13301</v>
      </c>
      <c r="J2758" t="s">
        <v>3554</v>
      </c>
    </row>
    <row r="2759" spans="1:10" x14ac:dyDescent="0.35">
      <c r="A2759" t="s">
        <v>0</v>
      </c>
      <c r="B2759">
        <v>8</v>
      </c>
      <c r="C2759">
        <v>253</v>
      </c>
      <c r="D2759">
        <v>100</v>
      </c>
      <c r="E2759" t="s">
        <v>1</v>
      </c>
      <c r="F2759">
        <v>0</v>
      </c>
      <c r="G2759">
        <v>0</v>
      </c>
      <c r="H2759" t="s">
        <v>13796</v>
      </c>
      <c r="I2759" t="s">
        <v>13293</v>
      </c>
      <c r="J2759" t="s">
        <v>3460</v>
      </c>
    </row>
    <row r="2760" spans="1:10" x14ac:dyDescent="0.35">
      <c r="A2760" t="s">
        <v>0</v>
      </c>
      <c r="B2760">
        <v>92</v>
      </c>
      <c r="C2760">
        <v>253</v>
      </c>
      <c r="D2760">
        <v>100</v>
      </c>
      <c r="E2760" t="s">
        <v>1</v>
      </c>
      <c r="F2760">
        <v>0</v>
      </c>
      <c r="G2760">
        <v>0</v>
      </c>
      <c r="H2760" t="s">
        <v>13796</v>
      </c>
      <c r="I2760" t="s">
        <v>13302</v>
      </c>
      <c r="J2760" t="s">
        <v>3554</v>
      </c>
    </row>
    <row r="2761" spans="1:10" x14ac:dyDescent="0.35">
      <c r="A2761" t="s">
        <v>0</v>
      </c>
      <c r="B2761">
        <v>92</v>
      </c>
      <c r="C2761">
        <v>253</v>
      </c>
      <c r="D2761">
        <v>100</v>
      </c>
      <c r="E2761" t="s">
        <v>1</v>
      </c>
      <c r="F2761">
        <v>0</v>
      </c>
      <c r="G2761">
        <v>0</v>
      </c>
      <c r="H2761" t="s">
        <v>13796</v>
      </c>
      <c r="I2761" t="s">
        <v>13305</v>
      </c>
      <c r="J2761" t="s">
        <v>3554</v>
      </c>
    </row>
    <row r="2762" spans="1:10" x14ac:dyDescent="0.35">
      <c r="A2762" t="s">
        <v>0</v>
      </c>
      <c r="B2762">
        <v>92</v>
      </c>
      <c r="C2762">
        <v>253</v>
      </c>
      <c r="D2762">
        <v>100</v>
      </c>
      <c r="E2762" t="s">
        <v>1</v>
      </c>
      <c r="F2762">
        <v>0</v>
      </c>
      <c r="G2762">
        <v>0</v>
      </c>
      <c r="H2762" t="s">
        <v>13796</v>
      </c>
      <c r="I2762" t="s">
        <v>13303</v>
      </c>
      <c r="J2762" t="s">
        <v>3554</v>
      </c>
    </row>
    <row r="2763" spans="1:10" x14ac:dyDescent="0.35">
      <c r="A2763" t="s">
        <v>0</v>
      </c>
      <c r="B2763">
        <v>92</v>
      </c>
      <c r="C2763">
        <v>253</v>
      </c>
      <c r="D2763">
        <v>100</v>
      </c>
      <c r="E2763" t="s">
        <v>1</v>
      </c>
      <c r="F2763">
        <v>0</v>
      </c>
      <c r="G2763">
        <v>0</v>
      </c>
      <c r="H2763" t="s">
        <v>13796</v>
      </c>
      <c r="I2763" t="s">
        <v>13304</v>
      </c>
      <c r="J2763" t="s">
        <v>3554</v>
      </c>
    </row>
    <row r="2764" spans="1:10" x14ac:dyDescent="0.35">
      <c r="A2764" t="s">
        <v>0</v>
      </c>
      <c r="B2764">
        <v>92</v>
      </c>
      <c r="C2764">
        <v>253</v>
      </c>
      <c r="D2764">
        <v>100</v>
      </c>
      <c r="E2764" t="s">
        <v>1</v>
      </c>
      <c r="F2764">
        <v>0</v>
      </c>
      <c r="G2764">
        <v>0</v>
      </c>
      <c r="H2764" t="s">
        <v>13796</v>
      </c>
      <c r="I2764" t="s">
        <v>13307</v>
      </c>
      <c r="J2764" t="s">
        <v>3554</v>
      </c>
    </row>
    <row r="2765" spans="1:10" x14ac:dyDescent="0.35">
      <c r="A2765" t="s">
        <v>0</v>
      </c>
      <c r="B2765">
        <v>92</v>
      </c>
      <c r="C2765">
        <v>253</v>
      </c>
      <c r="D2765">
        <v>100</v>
      </c>
      <c r="E2765" t="s">
        <v>1</v>
      </c>
      <c r="F2765">
        <v>0</v>
      </c>
      <c r="G2765">
        <v>0</v>
      </c>
      <c r="H2765" t="s">
        <v>13796</v>
      </c>
      <c r="I2765" t="s">
        <v>13306</v>
      </c>
      <c r="J2765" t="s">
        <v>3554</v>
      </c>
    </row>
    <row r="2766" spans="1:10" x14ac:dyDescent="0.35">
      <c r="A2766" t="s">
        <v>0</v>
      </c>
      <c r="B2766">
        <v>92</v>
      </c>
      <c r="C2766">
        <v>253</v>
      </c>
      <c r="D2766">
        <v>100</v>
      </c>
      <c r="E2766" t="s">
        <v>1</v>
      </c>
      <c r="F2766">
        <v>0</v>
      </c>
      <c r="G2766">
        <v>0</v>
      </c>
      <c r="H2766" t="s">
        <v>13796</v>
      </c>
      <c r="I2766" t="s">
        <v>13308</v>
      </c>
      <c r="J2766" t="s">
        <v>3554</v>
      </c>
    </row>
    <row r="2767" spans="1:10" x14ac:dyDescent="0.35">
      <c r="A2767" t="s">
        <v>0</v>
      </c>
      <c r="B2767">
        <v>92</v>
      </c>
      <c r="C2767">
        <v>253</v>
      </c>
      <c r="D2767">
        <v>100</v>
      </c>
      <c r="E2767" t="s">
        <v>1</v>
      </c>
      <c r="F2767">
        <v>0</v>
      </c>
      <c r="G2767">
        <v>0</v>
      </c>
      <c r="H2767" t="s">
        <v>13796</v>
      </c>
      <c r="I2767" t="s">
        <v>13309</v>
      </c>
      <c r="J2767" t="s">
        <v>3554</v>
      </c>
    </row>
    <row r="2768" spans="1:10" x14ac:dyDescent="0.35">
      <c r="A2768" t="s">
        <v>0</v>
      </c>
      <c r="B2768">
        <v>8</v>
      </c>
      <c r="C2768">
        <v>253</v>
      </c>
      <c r="D2768">
        <v>100</v>
      </c>
      <c r="E2768" t="s">
        <v>1</v>
      </c>
      <c r="F2768">
        <v>0</v>
      </c>
      <c r="G2768">
        <v>0</v>
      </c>
      <c r="H2768" t="s">
        <v>13796</v>
      </c>
      <c r="I2768" t="s">
        <v>13296</v>
      </c>
      <c r="J2768" t="s">
        <v>3460</v>
      </c>
    </row>
    <row r="2769" spans="1:10" x14ac:dyDescent="0.35">
      <c r="A2769" t="s">
        <v>0</v>
      </c>
      <c r="B2769">
        <v>4</v>
      </c>
      <c r="C2769">
        <v>253</v>
      </c>
      <c r="D2769">
        <v>99.6</v>
      </c>
      <c r="E2769" t="s">
        <v>1</v>
      </c>
      <c r="F2769">
        <v>0</v>
      </c>
      <c r="G2769">
        <v>0</v>
      </c>
      <c r="H2769" t="s">
        <v>13796</v>
      </c>
      <c r="I2769" t="s">
        <v>13311</v>
      </c>
      <c r="J2769" t="s">
        <v>3458</v>
      </c>
    </row>
    <row r="2770" spans="1:10" x14ac:dyDescent="0.35">
      <c r="A2770" t="s">
        <v>0</v>
      </c>
      <c r="B2770">
        <v>4</v>
      </c>
      <c r="C2770">
        <v>253</v>
      </c>
      <c r="D2770">
        <v>99.6</v>
      </c>
      <c r="E2770" t="s">
        <v>1</v>
      </c>
      <c r="F2770">
        <v>0</v>
      </c>
      <c r="G2770">
        <v>0</v>
      </c>
      <c r="H2770" t="s">
        <v>13796</v>
      </c>
      <c r="I2770" t="s">
        <v>13313</v>
      </c>
      <c r="J2770" t="s">
        <v>3458</v>
      </c>
    </row>
    <row r="2771" spans="1:10" x14ac:dyDescent="0.35">
      <c r="A2771" t="s">
        <v>0</v>
      </c>
      <c r="B2771">
        <v>92</v>
      </c>
      <c r="C2771">
        <v>253</v>
      </c>
      <c r="D2771">
        <v>100</v>
      </c>
      <c r="E2771" t="s">
        <v>1</v>
      </c>
      <c r="F2771">
        <v>0</v>
      </c>
      <c r="G2771">
        <v>0</v>
      </c>
      <c r="H2771" t="s">
        <v>13796</v>
      </c>
      <c r="I2771" t="s">
        <v>13310</v>
      </c>
      <c r="J2771" t="s">
        <v>3554</v>
      </c>
    </row>
    <row r="2772" spans="1:10" x14ac:dyDescent="0.35">
      <c r="A2772" t="s">
        <v>0</v>
      </c>
      <c r="B2772">
        <v>7</v>
      </c>
      <c r="C2772">
        <v>253</v>
      </c>
      <c r="D2772">
        <v>100</v>
      </c>
      <c r="E2772" t="s">
        <v>1</v>
      </c>
      <c r="F2772">
        <v>0</v>
      </c>
      <c r="G2772">
        <v>0</v>
      </c>
      <c r="H2772" t="s">
        <v>13796</v>
      </c>
      <c r="I2772" t="s">
        <v>13316</v>
      </c>
      <c r="J2772" t="s">
        <v>3459</v>
      </c>
    </row>
    <row r="2773" spans="1:10" x14ac:dyDescent="0.35">
      <c r="A2773" t="s">
        <v>0</v>
      </c>
      <c r="B2773">
        <v>7</v>
      </c>
      <c r="C2773">
        <v>253</v>
      </c>
      <c r="D2773">
        <v>100</v>
      </c>
      <c r="E2773" t="s">
        <v>1</v>
      </c>
      <c r="F2773">
        <v>0</v>
      </c>
      <c r="G2773">
        <v>0</v>
      </c>
      <c r="H2773" t="s">
        <v>13796</v>
      </c>
      <c r="I2773" t="s">
        <v>13314</v>
      </c>
      <c r="J2773" t="s">
        <v>3459</v>
      </c>
    </row>
    <row r="2774" spans="1:10" x14ac:dyDescent="0.35">
      <c r="A2774" t="s">
        <v>0</v>
      </c>
      <c r="B2774">
        <v>7</v>
      </c>
      <c r="C2774">
        <v>253</v>
      </c>
      <c r="D2774">
        <v>100</v>
      </c>
      <c r="E2774" t="s">
        <v>1</v>
      </c>
      <c r="F2774">
        <v>0</v>
      </c>
      <c r="G2774">
        <v>0</v>
      </c>
      <c r="H2774" t="s">
        <v>13796</v>
      </c>
      <c r="I2774" t="s">
        <v>13317</v>
      </c>
      <c r="J2774" t="s">
        <v>3459</v>
      </c>
    </row>
    <row r="2775" spans="1:10" x14ac:dyDescent="0.35">
      <c r="A2775" t="s">
        <v>0</v>
      </c>
      <c r="B2775">
        <v>1</v>
      </c>
      <c r="C2775">
        <v>253</v>
      </c>
      <c r="D2775">
        <v>99.6</v>
      </c>
      <c r="E2775" t="s">
        <v>1</v>
      </c>
      <c r="F2775">
        <v>0</v>
      </c>
      <c r="G2775">
        <v>0</v>
      </c>
      <c r="H2775" t="s">
        <v>13796</v>
      </c>
      <c r="I2775" t="s">
        <v>13312</v>
      </c>
      <c r="J2775" t="s">
        <v>3450</v>
      </c>
    </row>
    <row r="2776" spans="1:10" x14ac:dyDescent="0.35">
      <c r="A2776" t="s">
        <v>0</v>
      </c>
      <c r="B2776">
        <v>7</v>
      </c>
      <c r="C2776">
        <v>253</v>
      </c>
      <c r="D2776">
        <v>100</v>
      </c>
      <c r="E2776" t="s">
        <v>1</v>
      </c>
      <c r="F2776">
        <v>0</v>
      </c>
      <c r="G2776">
        <v>0</v>
      </c>
      <c r="H2776" t="s">
        <v>13796</v>
      </c>
      <c r="I2776" t="s">
        <v>13318</v>
      </c>
      <c r="J2776" t="s">
        <v>3459</v>
      </c>
    </row>
    <row r="2777" spans="1:10" x14ac:dyDescent="0.35">
      <c r="A2777" t="s">
        <v>0</v>
      </c>
      <c r="B2777">
        <v>7</v>
      </c>
      <c r="C2777">
        <v>253</v>
      </c>
      <c r="D2777">
        <v>100</v>
      </c>
      <c r="E2777" t="s">
        <v>1</v>
      </c>
      <c r="F2777">
        <v>0</v>
      </c>
      <c r="G2777">
        <v>0</v>
      </c>
      <c r="H2777" t="s">
        <v>13796</v>
      </c>
      <c r="I2777" t="s">
        <v>13383</v>
      </c>
      <c r="J2777" t="s">
        <v>3459</v>
      </c>
    </row>
    <row r="2778" spans="1:10" x14ac:dyDescent="0.35">
      <c r="A2778" t="s">
        <v>0</v>
      </c>
      <c r="B2778">
        <v>1</v>
      </c>
      <c r="C2778">
        <v>253</v>
      </c>
      <c r="D2778">
        <v>99.6</v>
      </c>
      <c r="E2778" t="s">
        <v>1</v>
      </c>
      <c r="F2778">
        <v>0</v>
      </c>
      <c r="G2778">
        <v>0</v>
      </c>
      <c r="H2778" t="s">
        <v>13796</v>
      </c>
      <c r="I2778" t="s">
        <v>13315</v>
      </c>
      <c r="J2778" t="s">
        <v>3450</v>
      </c>
    </row>
    <row r="2779" spans="1:10" x14ac:dyDescent="0.35">
      <c r="A2779" t="s">
        <v>0</v>
      </c>
      <c r="B2779">
        <v>7</v>
      </c>
      <c r="C2779">
        <v>253</v>
      </c>
      <c r="D2779">
        <v>100</v>
      </c>
      <c r="E2779" t="s">
        <v>1</v>
      </c>
      <c r="F2779">
        <v>0</v>
      </c>
      <c r="G2779">
        <v>0</v>
      </c>
      <c r="H2779" t="s">
        <v>13796</v>
      </c>
      <c r="I2779" t="s">
        <v>13320</v>
      </c>
      <c r="J2779" t="s">
        <v>3459</v>
      </c>
    </row>
    <row r="2780" spans="1:10" x14ac:dyDescent="0.35">
      <c r="A2780" t="s">
        <v>0</v>
      </c>
      <c r="B2780">
        <v>7</v>
      </c>
      <c r="C2780">
        <v>253</v>
      </c>
      <c r="D2780">
        <v>100</v>
      </c>
      <c r="E2780" t="s">
        <v>1</v>
      </c>
      <c r="F2780">
        <v>0</v>
      </c>
      <c r="G2780">
        <v>0</v>
      </c>
      <c r="H2780" t="s">
        <v>13796</v>
      </c>
      <c r="I2780" t="s">
        <v>13322</v>
      </c>
      <c r="J2780" t="s">
        <v>3459</v>
      </c>
    </row>
    <row r="2781" spans="1:10" x14ac:dyDescent="0.35">
      <c r="A2781" t="s">
        <v>0</v>
      </c>
      <c r="B2781">
        <v>7</v>
      </c>
      <c r="C2781">
        <v>253</v>
      </c>
      <c r="D2781">
        <v>100</v>
      </c>
      <c r="E2781" t="s">
        <v>1</v>
      </c>
      <c r="F2781">
        <v>0</v>
      </c>
      <c r="G2781">
        <v>0</v>
      </c>
      <c r="H2781" t="s">
        <v>13796</v>
      </c>
      <c r="I2781" t="s">
        <v>13319</v>
      </c>
      <c r="J2781" t="s">
        <v>3459</v>
      </c>
    </row>
    <row r="2782" spans="1:10" x14ac:dyDescent="0.35">
      <c r="A2782" t="s">
        <v>0</v>
      </c>
      <c r="B2782">
        <v>7</v>
      </c>
      <c r="C2782">
        <v>253</v>
      </c>
      <c r="D2782">
        <v>100</v>
      </c>
      <c r="E2782" t="s">
        <v>1</v>
      </c>
      <c r="F2782">
        <v>0</v>
      </c>
      <c r="G2782">
        <v>0</v>
      </c>
      <c r="H2782" t="s">
        <v>13796</v>
      </c>
      <c r="I2782" t="s">
        <v>13321</v>
      </c>
      <c r="J2782" t="s">
        <v>3459</v>
      </c>
    </row>
    <row r="2783" spans="1:10" x14ac:dyDescent="0.35">
      <c r="A2783" t="s">
        <v>0</v>
      </c>
      <c r="B2783">
        <v>7</v>
      </c>
      <c r="C2783">
        <v>253</v>
      </c>
      <c r="D2783">
        <v>100</v>
      </c>
      <c r="E2783" t="s">
        <v>1</v>
      </c>
      <c r="F2783">
        <v>0</v>
      </c>
      <c r="G2783">
        <v>0</v>
      </c>
      <c r="H2783" t="s">
        <v>13796</v>
      </c>
      <c r="I2783" t="s">
        <v>13323</v>
      </c>
      <c r="J2783" t="s">
        <v>3459</v>
      </c>
    </row>
    <row r="2784" spans="1:10" x14ac:dyDescent="0.35">
      <c r="A2784" t="s">
        <v>0</v>
      </c>
      <c r="B2784">
        <v>7</v>
      </c>
      <c r="C2784">
        <v>253</v>
      </c>
      <c r="D2784">
        <v>100</v>
      </c>
      <c r="E2784" t="s">
        <v>1</v>
      </c>
      <c r="F2784">
        <v>0</v>
      </c>
      <c r="G2784">
        <v>0</v>
      </c>
      <c r="H2784" t="s">
        <v>13796</v>
      </c>
      <c r="I2784" t="s">
        <v>13324</v>
      </c>
      <c r="J2784" t="s">
        <v>3459</v>
      </c>
    </row>
    <row r="2785" spans="1:10" x14ac:dyDescent="0.35">
      <c r="A2785" t="s">
        <v>0</v>
      </c>
      <c r="B2785">
        <v>7</v>
      </c>
      <c r="C2785">
        <v>253</v>
      </c>
      <c r="D2785">
        <v>100</v>
      </c>
      <c r="E2785" t="s">
        <v>1</v>
      </c>
      <c r="F2785">
        <v>0</v>
      </c>
      <c r="G2785">
        <v>0</v>
      </c>
      <c r="H2785" t="s">
        <v>13796</v>
      </c>
      <c r="I2785" t="s">
        <v>13325</v>
      </c>
      <c r="J2785" t="s">
        <v>3459</v>
      </c>
    </row>
    <row r="2786" spans="1:10" x14ac:dyDescent="0.35">
      <c r="A2786" t="s">
        <v>0</v>
      </c>
      <c r="B2786">
        <v>7</v>
      </c>
      <c r="C2786">
        <v>253</v>
      </c>
      <c r="D2786">
        <v>100</v>
      </c>
      <c r="E2786" t="s">
        <v>1</v>
      </c>
      <c r="F2786">
        <v>0</v>
      </c>
      <c r="G2786">
        <v>0</v>
      </c>
      <c r="H2786" t="s">
        <v>13796</v>
      </c>
      <c r="I2786" t="s">
        <v>13326</v>
      </c>
      <c r="J2786" t="s">
        <v>3459</v>
      </c>
    </row>
    <row r="2787" spans="1:10" x14ac:dyDescent="0.35">
      <c r="A2787" t="s">
        <v>0</v>
      </c>
      <c r="B2787">
        <v>4</v>
      </c>
      <c r="C2787">
        <v>253</v>
      </c>
      <c r="D2787">
        <v>99.6</v>
      </c>
      <c r="E2787" t="s">
        <v>1</v>
      </c>
      <c r="F2787">
        <v>0</v>
      </c>
      <c r="G2787">
        <v>0</v>
      </c>
      <c r="H2787" t="s">
        <v>13796</v>
      </c>
      <c r="I2787" t="s">
        <v>13327</v>
      </c>
      <c r="J2787" t="s">
        <v>3458</v>
      </c>
    </row>
    <row r="2788" spans="1:10" x14ac:dyDescent="0.35">
      <c r="A2788" t="s">
        <v>0</v>
      </c>
      <c r="B2788">
        <v>4</v>
      </c>
      <c r="C2788">
        <v>253</v>
      </c>
      <c r="D2788">
        <v>99.6</v>
      </c>
      <c r="E2788" t="s">
        <v>1</v>
      </c>
      <c r="F2788">
        <v>0</v>
      </c>
      <c r="G2788">
        <v>0</v>
      </c>
      <c r="H2788" t="s">
        <v>13796</v>
      </c>
      <c r="I2788" t="s">
        <v>13331</v>
      </c>
      <c r="J2788" t="s">
        <v>3458</v>
      </c>
    </row>
    <row r="2789" spans="1:10" x14ac:dyDescent="0.35">
      <c r="A2789" t="s">
        <v>0</v>
      </c>
      <c r="B2789">
        <v>95</v>
      </c>
      <c r="C2789">
        <v>253</v>
      </c>
      <c r="D2789">
        <v>99.2</v>
      </c>
      <c r="E2789" t="s">
        <v>1</v>
      </c>
      <c r="F2789">
        <v>0</v>
      </c>
      <c r="G2789">
        <v>0</v>
      </c>
      <c r="H2789" t="s">
        <v>13796</v>
      </c>
      <c r="I2789" t="s">
        <v>13329</v>
      </c>
      <c r="J2789" t="s">
        <v>3557</v>
      </c>
    </row>
    <row r="2790" spans="1:10" x14ac:dyDescent="0.35">
      <c r="A2790" t="s">
        <v>0</v>
      </c>
      <c r="B2790">
        <v>67</v>
      </c>
      <c r="C2790">
        <v>253</v>
      </c>
      <c r="D2790">
        <v>99.2</v>
      </c>
      <c r="E2790" t="s">
        <v>1</v>
      </c>
      <c r="F2790">
        <v>0</v>
      </c>
      <c r="G2790">
        <v>0</v>
      </c>
      <c r="H2790" t="s">
        <v>13796</v>
      </c>
      <c r="I2790" t="s">
        <v>13328</v>
      </c>
      <c r="J2790" t="s">
        <v>3522</v>
      </c>
    </row>
    <row r="2791" spans="1:10" x14ac:dyDescent="0.35">
      <c r="A2791" t="s">
        <v>0</v>
      </c>
      <c r="B2791">
        <v>56</v>
      </c>
      <c r="C2791">
        <v>253</v>
      </c>
      <c r="D2791">
        <v>99.6</v>
      </c>
      <c r="E2791" t="s">
        <v>1</v>
      </c>
      <c r="F2791">
        <v>0</v>
      </c>
      <c r="G2791">
        <v>0</v>
      </c>
      <c r="H2791" t="s">
        <v>13796</v>
      </c>
      <c r="I2791" t="s">
        <v>13332</v>
      </c>
      <c r="J2791" t="s">
        <v>3509</v>
      </c>
    </row>
    <row r="2792" spans="1:10" x14ac:dyDescent="0.35">
      <c r="A2792" t="s">
        <v>0</v>
      </c>
      <c r="B2792">
        <v>56</v>
      </c>
      <c r="C2792">
        <v>253</v>
      </c>
      <c r="D2792">
        <v>99.6</v>
      </c>
      <c r="E2792" t="s">
        <v>1</v>
      </c>
      <c r="F2792">
        <v>0</v>
      </c>
      <c r="G2792">
        <v>0</v>
      </c>
      <c r="H2792" t="s">
        <v>13796</v>
      </c>
      <c r="I2792" t="s">
        <v>13330</v>
      </c>
      <c r="J2792" t="s">
        <v>3509</v>
      </c>
    </row>
    <row r="2793" spans="1:10" x14ac:dyDescent="0.35">
      <c r="A2793" t="s">
        <v>0</v>
      </c>
      <c r="B2793">
        <v>56</v>
      </c>
      <c r="C2793">
        <v>253</v>
      </c>
      <c r="D2793">
        <v>99.6</v>
      </c>
      <c r="E2793" t="s">
        <v>1</v>
      </c>
      <c r="F2793">
        <v>0</v>
      </c>
      <c r="G2793">
        <v>0</v>
      </c>
      <c r="H2793" t="s">
        <v>13796</v>
      </c>
      <c r="I2793" t="s">
        <v>13334</v>
      </c>
      <c r="J2793" t="s">
        <v>3509</v>
      </c>
    </row>
    <row r="2794" spans="1:10" x14ac:dyDescent="0.35">
      <c r="A2794" t="s">
        <v>0</v>
      </c>
      <c r="B2794">
        <v>56</v>
      </c>
      <c r="C2794">
        <v>253</v>
      </c>
      <c r="D2794">
        <v>99.6</v>
      </c>
      <c r="E2794" t="s">
        <v>1</v>
      </c>
      <c r="F2794">
        <v>0</v>
      </c>
      <c r="G2794">
        <v>0</v>
      </c>
      <c r="H2794" t="s">
        <v>13796</v>
      </c>
      <c r="I2794" t="s">
        <v>13333</v>
      </c>
      <c r="J2794" t="s">
        <v>3509</v>
      </c>
    </row>
    <row r="2795" spans="1:10" x14ac:dyDescent="0.35">
      <c r="A2795" t="s">
        <v>0</v>
      </c>
      <c r="B2795">
        <v>72</v>
      </c>
      <c r="C2795">
        <v>253</v>
      </c>
      <c r="D2795">
        <v>100</v>
      </c>
      <c r="E2795" t="s">
        <v>1</v>
      </c>
      <c r="F2795">
        <v>0</v>
      </c>
      <c r="G2795">
        <v>0</v>
      </c>
      <c r="H2795" t="s">
        <v>13796</v>
      </c>
      <c r="I2795" t="s">
        <v>13336</v>
      </c>
      <c r="J2795" t="s">
        <v>3529</v>
      </c>
    </row>
    <row r="2796" spans="1:10" x14ac:dyDescent="0.35">
      <c r="A2796" t="s">
        <v>0</v>
      </c>
      <c r="B2796">
        <v>10</v>
      </c>
      <c r="C2796">
        <v>253</v>
      </c>
      <c r="D2796">
        <v>99.6</v>
      </c>
      <c r="E2796" t="s">
        <v>1</v>
      </c>
      <c r="F2796">
        <v>0</v>
      </c>
      <c r="G2796">
        <v>0</v>
      </c>
      <c r="H2796" t="s">
        <v>13796</v>
      </c>
      <c r="I2796" t="s">
        <v>13335</v>
      </c>
      <c r="J2796" t="s">
        <v>3461</v>
      </c>
    </row>
    <row r="2797" spans="1:10" x14ac:dyDescent="0.35">
      <c r="A2797" t="s">
        <v>0</v>
      </c>
      <c r="B2797">
        <v>10</v>
      </c>
      <c r="C2797">
        <v>253</v>
      </c>
      <c r="D2797">
        <v>99.6</v>
      </c>
      <c r="E2797" t="s">
        <v>1</v>
      </c>
      <c r="F2797">
        <v>0</v>
      </c>
      <c r="G2797">
        <v>0</v>
      </c>
      <c r="H2797" t="s">
        <v>13796</v>
      </c>
      <c r="I2797" t="s">
        <v>13337</v>
      </c>
      <c r="J2797" t="s">
        <v>3461</v>
      </c>
    </row>
    <row r="2798" spans="1:10" x14ac:dyDescent="0.35">
      <c r="A2798" t="s">
        <v>0</v>
      </c>
      <c r="B2798">
        <v>72</v>
      </c>
      <c r="C2798">
        <v>253</v>
      </c>
      <c r="D2798">
        <v>100</v>
      </c>
      <c r="E2798" t="s">
        <v>1</v>
      </c>
      <c r="F2798">
        <v>0</v>
      </c>
      <c r="G2798">
        <v>0</v>
      </c>
      <c r="H2798" t="s">
        <v>13796</v>
      </c>
      <c r="I2798" t="s">
        <v>13338</v>
      </c>
      <c r="J2798" t="s">
        <v>3529</v>
      </c>
    </row>
    <row r="2799" spans="1:10" x14ac:dyDescent="0.35">
      <c r="A2799" t="s">
        <v>0</v>
      </c>
      <c r="B2799">
        <v>72</v>
      </c>
      <c r="C2799">
        <v>253</v>
      </c>
      <c r="D2799">
        <v>100</v>
      </c>
      <c r="E2799" t="s">
        <v>1</v>
      </c>
      <c r="F2799">
        <v>0</v>
      </c>
      <c r="G2799">
        <v>0</v>
      </c>
      <c r="H2799" t="s">
        <v>13796</v>
      </c>
      <c r="I2799" t="s">
        <v>13340</v>
      </c>
      <c r="J2799" t="s">
        <v>3529</v>
      </c>
    </row>
    <row r="2800" spans="1:10" x14ac:dyDescent="0.35">
      <c r="A2800" t="s">
        <v>0</v>
      </c>
      <c r="B2800">
        <v>72</v>
      </c>
      <c r="C2800">
        <v>253</v>
      </c>
      <c r="D2800">
        <v>100</v>
      </c>
      <c r="E2800" t="s">
        <v>1</v>
      </c>
      <c r="F2800">
        <v>0</v>
      </c>
      <c r="G2800">
        <v>0</v>
      </c>
      <c r="H2800" t="s">
        <v>13796</v>
      </c>
      <c r="I2800" t="s">
        <v>13339</v>
      </c>
      <c r="J2800" t="s">
        <v>3529</v>
      </c>
    </row>
    <row r="2801" spans="1:10" x14ac:dyDescent="0.35">
      <c r="A2801" t="s">
        <v>0</v>
      </c>
      <c r="B2801">
        <v>72</v>
      </c>
      <c r="C2801">
        <v>253</v>
      </c>
      <c r="D2801">
        <v>100</v>
      </c>
      <c r="E2801" t="s">
        <v>1</v>
      </c>
      <c r="F2801">
        <v>0</v>
      </c>
      <c r="G2801">
        <v>0</v>
      </c>
      <c r="H2801" t="s">
        <v>13796</v>
      </c>
      <c r="I2801" t="s">
        <v>13341</v>
      </c>
      <c r="J2801" t="s">
        <v>3529</v>
      </c>
    </row>
    <row r="2802" spans="1:10" x14ac:dyDescent="0.35">
      <c r="A2802" t="s">
        <v>0</v>
      </c>
      <c r="B2802">
        <v>16</v>
      </c>
      <c r="C2802">
        <v>254</v>
      </c>
      <c r="D2802">
        <v>99.6</v>
      </c>
      <c r="E2802" t="s">
        <v>1</v>
      </c>
      <c r="F2802">
        <v>0</v>
      </c>
      <c r="G2802">
        <v>0</v>
      </c>
      <c r="H2802" t="s">
        <v>13798</v>
      </c>
      <c r="I2802" t="s">
        <v>13344</v>
      </c>
      <c r="J2802" t="s">
        <v>3468</v>
      </c>
    </row>
    <row r="2803" spans="1:10" x14ac:dyDescent="0.35">
      <c r="A2803" t="s">
        <v>0</v>
      </c>
      <c r="B2803">
        <v>16</v>
      </c>
      <c r="C2803">
        <v>254</v>
      </c>
      <c r="D2803">
        <v>99.6</v>
      </c>
      <c r="E2803" t="s">
        <v>1</v>
      </c>
      <c r="F2803">
        <v>0</v>
      </c>
      <c r="G2803">
        <v>0</v>
      </c>
      <c r="H2803" t="s">
        <v>13798</v>
      </c>
      <c r="I2803" t="s">
        <v>13345</v>
      </c>
      <c r="J2803" t="s">
        <v>3468</v>
      </c>
    </row>
    <row r="2804" spans="1:10" x14ac:dyDescent="0.35">
      <c r="A2804" t="s">
        <v>0</v>
      </c>
      <c r="B2804">
        <v>16</v>
      </c>
      <c r="C2804">
        <v>254</v>
      </c>
      <c r="D2804">
        <v>99.6</v>
      </c>
      <c r="E2804" t="s">
        <v>1</v>
      </c>
      <c r="F2804">
        <v>0</v>
      </c>
      <c r="G2804">
        <v>0</v>
      </c>
      <c r="H2804" t="s">
        <v>13798</v>
      </c>
      <c r="I2804" t="s">
        <v>13342</v>
      </c>
      <c r="J2804" t="s">
        <v>3468</v>
      </c>
    </row>
    <row r="2805" spans="1:10" x14ac:dyDescent="0.35">
      <c r="A2805" t="s">
        <v>0</v>
      </c>
      <c r="B2805">
        <v>16</v>
      </c>
      <c r="C2805">
        <v>254</v>
      </c>
      <c r="D2805">
        <v>99.6</v>
      </c>
      <c r="E2805" t="s">
        <v>1</v>
      </c>
      <c r="F2805">
        <v>0</v>
      </c>
      <c r="G2805">
        <v>0</v>
      </c>
      <c r="H2805" t="s">
        <v>13798</v>
      </c>
      <c r="I2805" t="s">
        <v>13343</v>
      </c>
      <c r="J2805" t="s">
        <v>3468</v>
      </c>
    </row>
    <row r="2806" spans="1:10" x14ac:dyDescent="0.35">
      <c r="A2806" t="s">
        <v>0</v>
      </c>
      <c r="B2806">
        <v>95</v>
      </c>
      <c r="C2806">
        <v>253</v>
      </c>
      <c r="D2806">
        <v>99.6</v>
      </c>
      <c r="E2806" t="s">
        <v>1</v>
      </c>
      <c r="F2806">
        <v>0</v>
      </c>
      <c r="G2806">
        <v>0</v>
      </c>
      <c r="H2806" t="s">
        <v>13796</v>
      </c>
      <c r="I2806" t="s">
        <v>13348</v>
      </c>
      <c r="J2806" t="s">
        <v>3557</v>
      </c>
    </row>
    <row r="2807" spans="1:10" x14ac:dyDescent="0.35">
      <c r="A2807" t="s">
        <v>0</v>
      </c>
      <c r="B2807">
        <v>16</v>
      </c>
      <c r="C2807">
        <v>254</v>
      </c>
      <c r="D2807">
        <v>99.6</v>
      </c>
      <c r="E2807" t="s">
        <v>1</v>
      </c>
      <c r="F2807">
        <v>0</v>
      </c>
      <c r="G2807">
        <v>0</v>
      </c>
      <c r="H2807" t="s">
        <v>13798</v>
      </c>
      <c r="I2807" t="s">
        <v>13346</v>
      </c>
      <c r="J2807" t="s">
        <v>3468</v>
      </c>
    </row>
    <row r="2808" spans="1:10" x14ac:dyDescent="0.35">
      <c r="A2808" t="s">
        <v>0</v>
      </c>
      <c r="B2808">
        <v>95</v>
      </c>
      <c r="C2808">
        <v>253</v>
      </c>
      <c r="D2808">
        <v>99.6</v>
      </c>
      <c r="E2808" t="s">
        <v>1</v>
      </c>
      <c r="F2808">
        <v>0</v>
      </c>
      <c r="G2808">
        <v>0</v>
      </c>
      <c r="H2808" t="s">
        <v>13796</v>
      </c>
      <c r="I2808" t="s">
        <v>13349</v>
      </c>
      <c r="J2808" t="s">
        <v>3557</v>
      </c>
    </row>
    <row r="2809" spans="1:10" x14ac:dyDescent="0.35">
      <c r="A2809" t="s">
        <v>0</v>
      </c>
      <c r="B2809">
        <v>67</v>
      </c>
      <c r="C2809">
        <v>253</v>
      </c>
      <c r="D2809">
        <v>99.6</v>
      </c>
      <c r="E2809" t="s">
        <v>1</v>
      </c>
      <c r="F2809">
        <v>0</v>
      </c>
      <c r="G2809">
        <v>0</v>
      </c>
      <c r="H2809" t="s">
        <v>13796</v>
      </c>
      <c r="I2809" t="s">
        <v>13351</v>
      </c>
      <c r="J2809" t="s">
        <v>3522</v>
      </c>
    </row>
    <row r="2810" spans="1:10" x14ac:dyDescent="0.35">
      <c r="A2810" t="s">
        <v>0</v>
      </c>
      <c r="B2810">
        <v>95</v>
      </c>
      <c r="C2810">
        <v>253</v>
      </c>
      <c r="D2810">
        <v>99.6</v>
      </c>
      <c r="E2810" t="s">
        <v>1</v>
      </c>
      <c r="F2810">
        <v>0</v>
      </c>
      <c r="G2810">
        <v>0</v>
      </c>
      <c r="H2810" t="s">
        <v>13796</v>
      </c>
      <c r="I2810" t="s">
        <v>13350</v>
      </c>
      <c r="J2810" t="s">
        <v>3557</v>
      </c>
    </row>
    <row r="2811" spans="1:10" x14ac:dyDescent="0.35">
      <c r="A2811" t="s">
        <v>0</v>
      </c>
      <c r="B2811">
        <v>67</v>
      </c>
      <c r="C2811">
        <v>253</v>
      </c>
      <c r="D2811">
        <v>99.6</v>
      </c>
      <c r="E2811" t="s">
        <v>1</v>
      </c>
      <c r="F2811">
        <v>0</v>
      </c>
      <c r="G2811">
        <v>0</v>
      </c>
      <c r="H2811" t="s">
        <v>13796</v>
      </c>
      <c r="I2811" t="s">
        <v>13352</v>
      </c>
      <c r="J2811" t="s">
        <v>3522</v>
      </c>
    </row>
    <row r="2812" spans="1:10" x14ac:dyDescent="0.35">
      <c r="A2812" t="s">
        <v>0</v>
      </c>
      <c r="B2812">
        <v>16</v>
      </c>
      <c r="C2812">
        <v>254</v>
      </c>
      <c r="D2812">
        <v>99.6</v>
      </c>
      <c r="E2812" t="s">
        <v>1</v>
      </c>
      <c r="F2812">
        <v>0</v>
      </c>
      <c r="G2812">
        <v>0</v>
      </c>
      <c r="H2812" t="s">
        <v>13798</v>
      </c>
      <c r="I2812" t="s">
        <v>13347</v>
      </c>
      <c r="J2812" t="s">
        <v>3468</v>
      </c>
    </row>
    <row r="2813" spans="1:10" x14ac:dyDescent="0.35">
      <c r="A2813" t="s">
        <v>0</v>
      </c>
      <c r="B2813">
        <v>67</v>
      </c>
      <c r="C2813">
        <v>253</v>
      </c>
      <c r="D2813">
        <v>99.6</v>
      </c>
      <c r="E2813" t="s">
        <v>1</v>
      </c>
      <c r="F2813">
        <v>0</v>
      </c>
      <c r="G2813">
        <v>0</v>
      </c>
      <c r="H2813" t="s">
        <v>13796</v>
      </c>
      <c r="I2813" t="s">
        <v>13355</v>
      </c>
      <c r="J2813" t="s">
        <v>3522</v>
      </c>
    </row>
    <row r="2814" spans="1:10" x14ac:dyDescent="0.35">
      <c r="A2814" t="s">
        <v>0</v>
      </c>
      <c r="B2814">
        <v>67</v>
      </c>
      <c r="C2814">
        <v>253</v>
      </c>
      <c r="D2814">
        <v>99.6</v>
      </c>
      <c r="E2814" t="s">
        <v>1</v>
      </c>
      <c r="F2814">
        <v>0</v>
      </c>
      <c r="G2814">
        <v>0</v>
      </c>
      <c r="H2814" t="s">
        <v>13796</v>
      </c>
      <c r="I2814" t="s">
        <v>13353</v>
      </c>
      <c r="J2814" t="s">
        <v>3522</v>
      </c>
    </row>
    <row r="2815" spans="1:10" x14ac:dyDescent="0.35">
      <c r="A2815" t="s">
        <v>0</v>
      </c>
      <c r="B2815">
        <v>67</v>
      </c>
      <c r="C2815">
        <v>253</v>
      </c>
      <c r="D2815">
        <v>99.6</v>
      </c>
      <c r="E2815" t="s">
        <v>1</v>
      </c>
      <c r="F2815">
        <v>0</v>
      </c>
      <c r="G2815">
        <v>0</v>
      </c>
      <c r="H2815" t="s">
        <v>13796</v>
      </c>
      <c r="I2815" t="s">
        <v>13354</v>
      </c>
      <c r="J2815" t="s">
        <v>3522</v>
      </c>
    </row>
    <row r="2816" spans="1:10" x14ac:dyDescent="0.35">
      <c r="A2816" t="s">
        <v>0</v>
      </c>
      <c r="B2816">
        <v>98</v>
      </c>
      <c r="C2816">
        <v>253</v>
      </c>
      <c r="D2816">
        <v>99.6</v>
      </c>
      <c r="E2816" t="s">
        <v>1</v>
      </c>
      <c r="F2816">
        <v>0</v>
      </c>
      <c r="G2816">
        <v>0</v>
      </c>
      <c r="H2816" t="s">
        <v>13796</v>
      </c>
      <c r="I2816" t="s">
        <v>13358</v>
      </c>
      <c r="J2816" t="s">
        <v>3560</v>
      </c>
    </row>
    <row r="2817" spans="1:10" x14ac:dyDescent="0.35">
      <c r="A2817" t="s">
        <v>0</v>
      </c>
      <c r="B2817">
        <v>67</v>
      </c>
      <c r="C2817">
        <v>253</v>
      </c>
      <c r="D2817">
        <v>99.6</v>
      </c>
      <c r="E2817" t="s">
        <v>1</v>
      </c>
      <c r="F2817">
        <v>0</v>
      </c>
      <c r="G2817">
        <v>0</v>
      </c>
      <c r="H2817" t="s">
        <v>13796</v>
      </c>
      <c r="I2817" t="s">
        <v>13356</v>
      </c>
      <c r="J2817" t="s">
        <v>3522</v>
      </c>
    </row>
    <row r="2818" spans="1:10" x14ac:dyDescent="0.35">
      <c r="A2818" t="s">
        <v>0</v>
      </c>
      <c r="B2818">
        <v>67</v>
      </c>
      <c r="C2818">
        <v>253</v>
      </c>
      <c r="D2818">
        <v>99.6</v>
      </c>
      <c r="E2818" t="s">
        <v>1</v>
      </c>
      <c r="F2818">
        <v>0</v>
      </c>
      <c r="G2818">
        <v>0</v>
      </c>
      <c r="H2818" t="s">
        <v>13796</v>
      </c>
      <c r="I2818" t="s">
        <v>13357</v>
      </c>
      <c r="J2818" t="s">
        <v>3522</v>
      </c>
    </row>
    <row r="2819" spans="1:10" x14ac:dyDescent="0.35">
      <c r="A2819" t="s">
        <v>0</v>
      </c>
      <c r="B2819">
        <v>98</v>
      </c>
      <c r="C2819">
        <v>253</v>
      </c>
      <c r="D2819">
        <v>99.6</v>
      </c>
      <c r="E2819" t="s">
        <v>1</v>
      </c>
      <c r="F2819">
        <v>0</v>
      </c>
      <c r="G2819">
        <v>0</v>
      </c>
      <c r="H2819" t="s">
        <v>13796</v>
      </c>
      <c r="I2819" t="s">
        <v>13359</v>
      </c>
      <c r="J2819" t="s">
        <v>3560</v>
      </c>
    </row>
    <row r="2820" spans="1:10" x14ac:dyDescent="0.35">
      <c r="A2820" t="s">
        <v>0</v>
      </c>
      <c r="B2820">
        <v>4</v>
      </c>
      <c r="C2820">
        <v>253</v>
      </c>
      <c r="D2820">
        <v>99.6</v>
      </c>
      <c r="E2820" t="s">
        <v>1</v>
      </c>
      <c r="F2820">
        <v>0</v>
      </c>
      <c r="G2820">
        <v>0</v>
      </c>
      <c r="H2820" t="s">
        <v>13796</v>
      </c>
      <c r="I2820" t="s">
        <v>13361</v>
      </c>
      <c r="J2820" t="s">
        <v>3458</v>
      </c>
    </row>
    <row r="2821" spans="1:10" x14ac:dyDescent="0.35">
      <c r="A2821" t="s">
        <v>0</v>
      </c>
      <c r="B2821">
        <v>4</v>
      </c>
      <c r="C2821">
        <v>253</v>
      </c>
      <c r="D2821">
        <v>99.6</v>
      </c>
      <c r="E2821" t="s">
        <v>1</v>
      </c>
      <c r="F2821">
        <v>0</v>
      </c>
      <c r="G2821">
        <v>0</v>
      </c>
      <c r="H2821" t="s">
        <v>13796</v>
      </c>
      <c r="I2821" t="s">
        <v>13362</v>
      </c>
      <c r="J2821" t="s">
        <v>3458</v>
      </c>
    </row>
    <row r="2822" spans="1:10" x14ac:dyDescent="0.35">
      <c r="A2822" t="s">
        <v>0</v>
      </c>
      <c r="B2822">
        <v>98</v>
      </c>
      <c r="C2822">
        <v>253</v>
      </c>
      <c r="D2822">
        <v>99.6</v>
      </c>
      <c r="E2822" t="s">
        <v>1</v>
      </c>
      <c r="F2822">
        <v>0</v>
      </c>
      <c r="G2822">
        <v>0</v>
      </c>
      <c r="H2822" t="s">
        <v>13796</v>
      </c>
      <c r="I2822" t="s">
        <v>13360</v>
      </c>
      <c r="J2822" t="s">
        <v>3560</v>
      </c>
    </row>
    <row r="2823" spans="1:10" x14ac:dyDescent="0.35">
      <c r="A2823" t="s">
        <v>0</v>
      </c>
      <c r="B2823">
        <v>4</v>
      </c>
      <c r="C2823">
        <v>253</v>
      </c>
      <c r="D2823">
        <v>99.6</v>
      </c>
      <c r="E2823" t="s">
        <v>1</v>
      </c>
      <c r="F2823">
        <v>0</v>
      </c>
      <c r="G2823">
        <v>0</v>
      </c>
      <c r="H2823" t="s">
        <v>13796</v>
      </c>
      <c r="I2823" t="s">
        <v>13363</v>
      </c>
      <c r="J2823" t="s">
        <v>3458</v>
      </c>
    </row>
    <row r="2824" spans="1:10" x14ac:dyDescent="0.35">
      <c r="A2824" t="s">
        <v>0</v>
      </c>
      <c r="B2824">
        <v>56</v>
      </c>
      <c r="C2824">
        <v>253</v>
      </c>
      <c r="D2824">
        <v>99.6</v>
      </c>
      <c r="E2824" t="s">
        <v>1</v>
      </c>
      <c r="F2824">
        <v>0</v>
      </c>
      <c r="G2824">
        <v>0</v>
      </c>
      <c r="H2824" t="s">
        <v>13796</v>
      </c>
      <c r="I2824" t="s">
        <v>13365</v>
      </c>
      <c r="J2824" t="s">
        <v>3509</v>
      </c>
    </row>
    <row r="2825" spans="1:10" x14ac:dyDescent="0.35">
      <c r="A2825" t="s">
        <v>0</v>
      </c>
      <c r="B2825">
        <v>67</v>
      </c>
      <c r="C2825">
        <v>253</v>
      </c>
      <c r="D2825">
        <v>99.6</v>
      </c>
      <c r="E2825" t="s">
        <v>1</v>
      </c>
      <c r="F2825">
        <v>0</v>
      </c>
      <c r="G2825">
        <v>0</v>
      </c>
      <c r="H2825" t="s">
        <v>13796</v>
      </c>
      <c r="I2825" t="s">
        <v>13366</v>
      </c>
      <c r="J2825" t="s">
        <v>3522</v>
      </c>
    </row>
    <row r="2826" spans="1:10" x14ac:dyDescent="0.35">
      <c r="A2826" t="s">
        <v>0</v>
      </c>
      <c r="B2826">
        <v>67</v>
      </c>
      <c r="C2826">
        <v>253</v>
      </c>
      <c r="D2826">
        <v>99.6</v>
      </c>
      <c r="E2826" t="s">
        <v>1</v>
      </c>
      <c r="F2826">
        <v>0</v>
      </c>
      <c r="G2826">
        <v>0</v>
      </c>
      <c r="H2826" t="s">
        <v>13796</v>
      </c>
      <c r="I2826" t="s">
        <v>13367</v>
      </c>
      <c r="J2826" t="s">
        <v>3522</v>
      </c>
    </row>
    <row r="2827" spans="1:10" x14ac:dyDescent="0.35">
      <c r="A2827" t="s">
        <v>0</v>
      </c>
      <c r="B2827">
        <v>29</v>
      </c>
      <c r="C2827">
        <v>252</v>
      </c>
      <c r="D2827">
        <v>99.6</v>
      </c>
      <c r="E2827" t="s">
        <v>1</v>
      </c>
      <c r="F2827">
        <v>0</v>
      </c>
      <c r="G2827">
        <v>0</v>
      </c>
      <c r="H2827" t="s">
        <v>13797</v>
      </c>
      <c r="I2827" t="s">
        <v>13364</v>
      </c>
      <c r="J2827" t="s">
        <v>3481</v>
      </c>
    </row>
    <row r="2828" spans="1:10" x14ac:dyDescent="0.35">
      <c r="A2828" t="s">
        <v>0</v>
      </c>
      <c r="B2828">
        <v>56</v>
      </c>
      <c r="C2828">
        <v>253</v>
      </c>
      <c r="D2828">
        <v>99.6</v>
      </c>
      <c r="E2828" t="s">
        <v>1</v>
      </c>
      <c r="F2828">
        <v>0</v>
      </c>
      <c r="G2828">
        <v>0</v>
      </c>
      <c r="H2828" t="s">
        <v>13796</v>
      </c>
      <c r="I2828" t="s">
        <v>13369</v>
      </c>
      <c r="J2828" t="s">
        <v>3509</v>
      </c>
    </row>
    <row r="2829" spans="1:10" x14ac:dyDescent="0.35">
      <c r="A2829" t="s">
        <v>0</v>
      </c>
      <c r="B2829">
        <v>56</v>
      </c>
      <c r="C2829">
        <v>253</v>
      </c>
      <c r="D2829">
        <v>99.6</v>
      </c>
      <c r="E2829" t="s">
        <v>1</v>
      </c>
      <c r="F2829">
        <v>0</v>
      </c>
      <c r="G2829">
        <v>0</v>
      </c>
      <c r="H2829" t="s">
        <v>13796</v>
      </c>
      <c r="I2829" t="s">
        <v>13368</v>
      </c>
      <c r="J2829" t="s">
        <v>3509</v>
      </c>
    </row>
    <row r="2830" spans="1:10" x14ac:dyDescent="0.35">
      <c r="A2830" t="s">
        <v>0</v>
      </c>
      <c r="B2830">
        <v>56</v>
      </c>
      <c r="C2830">
        <v>253</v>
      </c>
      <c r="D2830">
        <v>99.6</v>
      </c>
      <c r="E2830" t="s">
        <v>1</v>
      </c>
      <c r="F2830">
        <v>0</v>
      </c>
      <c r="G2830">
        <v>0</v>
      </c>
      <c r="H2830" t="s">
        <v>13796</v>
      </c>
      <c r="I2830" t="s">
        <v>13370</v>
      </c>
      <c r="J2830" t="s">
        <v>3509</v>
      </c>
    </row>
    <row r="2831" spans="1:10" x14ac:dyDescent="0.35">
      <c r="A2831" t="s">
        <v>0</v>
      </c>
      <c r="B2831">
        <v>56</v>
      </c>
      <c r="C2831">
        <v>253</v>
      </c>
      <c r="D2831">
        <v>99.6</v>
      </c>
      <c r="E2831" t="s">
        <v>1</v>
      </c>
      <c r="F2831">
        <v>0</v>
      </c>
      <c r="G2831">
        <v>0</v>
      </c>
      <c r="H2831" t="s">
        <v>13796</v>
      </c>
      <c r="I2831" t="s">
        <v>13371</v>
      </c>
      <c r="J2831" t="s">
        <v>3509</v>
      </c>
    </row>
    <row r="2832" spans="1:10" x14ac:dyDescent="0.35">
      <c r="A2832" t="s">
        <v>0</v>
      </c>
      <c r="B2832">
        <v>72</v>
      </c>
      <c r="C2832">
        <v>253</v>
      </c>
      <c r="D2832">
        <v>99.6</v>
      </c>
      <c r="E2832" t="s">
        <v>1</v>
      </c>
      <c r="F2832">
        <v>0</v>
      </c>
      <c r="G2832">
        <v>0</v>
      </c>
      <c r="H2832" t="s">
        <v>13796</v>
      </c>
      <c r="I2832" t="s">
        <v>13372</v>
      </c>
      <c r="J2832" t="s">
        <v>3529</v>
      </c>
    </row>
    <row r="2833" spans="1:10" x14ac:dyDescent="0.35">
      <c r="A2833" t="s">
        <v>0</v>
      </c>
      <c r="B2833">
        <v>72</v>
      </c>
      <c r="C2833">
        <v>253</v>
      </c>
      <c r="D2833">
        <v>99.6</v>
      </c>
      <c r="E2833" t="s">
        <v>1</v>
      </c>
      <c r="F2833">
        <v>0</v>
      </c>
      <c r="G2833">
        <v>0</v>
      </c>
      <c r="H2833" t="s">
        <v>13796</v>
      </c>
      <c r="I2833" t="s">
        <v>13374</v>
      </c>
      <c r="J2833" t="s">
        <v>3529</v>
      </c>
    </row>
    <row r="2834" spans="1:10" x14ac:dyDescent="0.35">
      <c r="A2834" t="s">
        <v>0</v>
      </c>
      <c r="B2834">
        <v>56</v>
      </c>
      <c r="C2834">
        <v>253</v>
      </c>
      <c r="D2834">
        <v>98.8</v>
      </c>
      <c r="E2834" t="s">
        <v>1</v>
      </c>
      <c r="F2834">
        <v>0</v>
      </c>
      <c r="G2834">
        <v>0</v>
      </c>
      <c r="H2834" t="s">
        <v>13796</v>
      </c>
      <c r="I2834" t="s">
        <v>13373</v>
      </c>
      <c r="J2834" t="s">
        <v>3509</v>
      </c>
    </row>
    <row r="2835" spans="1:10" x14ac:dyDescent="0.35">
      <c r="A2835" t="s">
        <v>0</v>
      </c>
      <c r="B2835">
        <v>72</v>
      </c>
      <c r="C2835">
        <v>253</v>
      </c>
      <c r="D2835">
        <v>99.6</v>
      </c>
      <c r="E2835" t="s">
        <v>1</v>
      </c>
      <c r="F2835">
        <v>0</v>
      </c>
      <c r="G2835">
        <v>0</v>
      </c>
      <c r="H2835" t="s">
        <v>13796</v>
      </c>
      <c r="I2835" t="s">
        <v>13375</v>
      </c>
      <c r="J2835" t="s">
        <v>3529</v>
      </c>
    </row>
    <row r="2836" spans="1:10" x14ac:dyDescent="0.35">
      <c r="A2836" t="s">
        <v>0</v>
      </c>
      <c r="B2836">
        <v>98</v>
      </c>
      <c r="C2836">
        <v>253</v>
      </c>
      <c r="D2836">
        <v>99.6</v>
      </c>
      <c r="E2836" t="s">
        <v>1</v>
      </c>
      <c r="F2836">
        <v>0</v>
      </c>
      <c r="G2836">
        <v>0</v>
      </c>
      <c r="H2836" t="s">
        <v>13796</v>
      </c>
      <c r="I2836" t="s">
        <v>13377</v>
      </c>
      <c r="J2836" t="s">
        <v>3560</v>
      </c>
    </row>
    <row r="2837" spans="1:10" x14ac:dyDescent="0.35">
      <c r="A2837" t="s">
        <v>0</v>
      </c>
      <c r="B2837">
        <v>72</v>
      </c>
      <c r="C2837">
        <v>253</v>
      </c>
      <c r="D2837">
        <v>99.6</v>
      </c>
      <c r="E2837" t="s">
        <v>1</v>
      </c>
      <c r="F2837">
        <v>0</v>
      </c>
      <c r="G2837">
        <v>0</v>
      </c>
      <c r="H2837" t="s">
        <v>13796</v>
      </c>
      <c r="I2837" t="s">
        <v>13376</v>
      </c>
      <c r="J2837" t="s">
        <v>3529</v>
      </c>
    </row>
    <row r="2838" spans="1:10" x14ac:dyDescent="0.35">
      <c r="A2838" t="s">
        <v>0</v>
      </c>
      <c r="B2838">
        <v>54</v>
      </c>
      <c r="C2838">
        <v>253</v>
      </c>
      <c r="D2838">
        <v>98.4</v>
      </c>
      <c r="E2838" t="s">
        <v>1</v>
      </c>
      <c r="F2838">
        <v>0</v>
      </c>
      <c r="G2838">
        <v>0</v>
      </c>
      <c r="H2838" t="s">
        <v>13796</v>
      </c>
      <c r="I2838" t="s">
        <v>13378</v>
      </c>
      <c r="J2838" t="s">
        <v>3507</v>
      </c>
    </row>
    <row r="2839" spans="1:10" x14ac:dyDescent="0.35">
      <c r="A2839" t="s">
        <v>0</v>
      </c>
      <c r="B2839">
        <v>98</v>
      </c>
      <c r="C2839">
        <v>253</v>
      </c>
      <c r="D2839">
        <v>99.6</v>
      </c>
      <c r="E2839" t="s">
        <v>1</v>
      </c>
      <c r="F2839">
        <v>0</v>
      </c>
      <c r="G2839">
        <v>0</v>
      </c>
      <c r="H2839" t="s">
        <v>13796</v>
      </c>
      <c r="I2839" t="s">
        <v>13379</v>
      </c>
      <c r="J2839" t="s">
        <v>3560</v>
      </c>
    </row>
    <row r="2840" spans="1:10" x14ac:dyDescent="0.35">
      <c r="A2840" t="s">
        <v>0</v>
      </c>
      <c r="B2840">
        <v>98</v>
      </c>
      <c r="C2840">
        <v>253</v>
      </c>
      <c r="D2840">
        <v>99.6</v>
      </c>
      <c r="E2840" t="s">
        <v>1</v>
      </c>
      <c r="F2840">
        <v>0</v>
      </c>
      <c r="G2840">
        <v>0</v>
      </c>
      <c r="H2840" t="s">
        <v>13796</v>
      </c>
      <c r="I2840" t="s">
        <v>13380</v>
      </c>
      <c r="J2840" t="s">
        <v>3560</v>
      </c>
    </row>
    <row r="2841" spans="1:10" x14ac:dyDescent="0.35">
      <c r="A2841" t="s">
        <v>0</v>
      </c>
      <c r="B2841">
        <v>98</v>
      </c>
      <c r="C2841">
        <v>253</v>
      </c>
      <c r="D2841">
        <v>99.6</v>
      </c>
      <c r="E2841" t="s">
        <v>1</v>
      </c>
      <c r="F2841">
        <v>0</v>
      </c>
      <c r="G2841">
        <v>0</v>
      </c>
      <c r="H2841" t="s">
        <v>13796</v>
      </c>
      <c r="I2841" t="s">
        <v>13382</v>
      </c>
      <c r="J2841" t="s">
        <v>3560</v>
      </c>
    </row>
    <row r="2842" spans="1:10" x14ac:dyDescent="0.35">
      <c r="A2842" t="s">
        <v>0</v>
      </c>
      <c r="B2842">
        <v>16</v>
      </c>
      <c r="C2842">
        <v>254</v>
      </c>
      <c r="D2842">
        <v>100</v>
      </c>
      <c r="E2842" t="s">
        <v>1</v>
      </c>
      <c r="F2842">
        <v>0</v>
      </c>
      <c r="G2842">
        <v>0</v>
      </c>
      <c r="H2842" t="s">
        <v>13798</v>
      </c>
      <c r="I2842" t="s">
        <v>13381</v>
      </c>
      <c r="J2842" t="s">
        <v>3468</v>
      </c>
    </row>
    <row r="2843" spans="1:10" x14ac:dyDescent="0.35">
      <c r="A2843" t="s">
        <v>0</v>
      </c>
      <c r="B2843">
        <v>16</v>
      </c>
      <c r="C2843">
        <v>254</v>
      </c>
      <c r="D2843">
        <v>100</v>
      </c>
      <c r="E2843" t="s">
        <v>1</v>
      </c>
      <c r="F2843">
        <v>0</v>
      </c>
      <c r="G2843">
        <v>0</v>
      </c>
      <c r="H2843" t="s">
        <v>13798</v>
      </c>
      <c r="I2843" t="s">
        <v>13392</v>
      </c>
      <c r="J2843" t="s">
        <v>3468</v>
      </c>
    </row>
    <row r="2844" spans="1:10" x14ac:dyDescent="0.35">
      <c r="A2844" t="s">
        <v>0</v>
      </c>
      <c r="B2844">
        <v>16</v>
      </c>
      <c r="C2844">
        <v>254</v>
      </c>
      <c r="D2844">
        <v>100</v>
      </c>
      <c r="E2844" t="s">
        <v>1</v>
      </c>
      <c r="F2844">
        <v>0</v>
      </c>
      <c r="G2844">
        <v>0</v>
      </c>
      <c r="H2844" t="s">
        <v>13798</v>
      </c>
      <c r="I2844" t="s">
        <v>13393</v>
      </c>
      <c r="J2844" t="s">
        <v>3468</v>
      </c>
    </row>
    <row r="2845" spans="1:10" x14ac:dyDescent="0.35">
      <c r="A2845" t="s">
        <v>0</v>
      </c>
      <c r="B2845">
        <v>16</v>
      </c>
      <c r="C2845">
        <v>254</v>
      </c>
      <c r="D2845">
        <v>100</v>
      </c>
      <c r="E2845" t="s">
        <v>1</v>
      </c>
      <c r="F2845">
        <v>0</v>
      </c>
      <c r="G2845">
        <v>0</v>
      </c>
      <c r="H2845" t="s">
        <v>13798</v>
      </c>
      <c r="I2845" t="s">
        <v>13391</v>
      </c>
      <c r="J2845" t="s">
        <v>3468</v>
      </c>
    </row>
    <row r="2846" spans="1:10" x14ac:dyDescent="0.35">
      <c r="A2846" t="s">
        <v>0</v>
      </c>
      <c r="B2846">
        <v>16</v>
      </c>
      <c r="C2846">
        <v>254</v>
      </c>
      <c r="D2846">
        <v>100</v>
      </c>
      <c r="E2846" t="s">
        <v>1</v>
      </c>
      <c r="F2846">
        <v>0</v>
      </c>
      <c r="G2846">
        <v>0</v>
      </c>
      <c r="H2846" t="s">
        <v>13798</v>
      </c>
      <c r="I2846" t="s">
        <v>13394</v>
      </c>
      <c r="J2846" t="s">
        <v>3468</v>
      </c>
    </row>
    <row r="2847" spans="1:10" x14ac:dyDescent="0.35">
      <c r="A2847" t="s">
        <v>0</v>
      </c>
      <c r="B2847">
        <v>16</v>
      </c>
      <c r="C2847">
        <v>254</v>
      </c>
      <c r="D2847">
        <v>100</v>
      </c>
      <c r="E2847" t="s">
        <v>1</v>
      </c>
      <c r="F2847">
        <v>0</v>
      </c>
      <c r="G2847">
        <v>0</v>
      </c>
      <c r="H2847" t="s">
        <v>13798</v>
      </c>
      <c r="I2847" t="s">
        <v>13396</v>
      </c>
      <c r="J2847" t="s">
        <v>3468</v>
      </c>
    </row>
    <row r="2848" spans="1:10" x14ac:dyDescent="0.35">
      <c r="A2848" t="s">
        <v>0</v>
      </c>
      <c r="B2848">
        <v>16</v>
      </c>
      <c r="C2848">
        <v>254</v>
      </c>
      <c r="D2848">
        <v>100</v>
      </c>
      <c r="E2848" t="s">
        <v>1</v>
      </c>
      <c r="F2848">
        <v>0</v>
      </c>
      <c r="G2848">
        <v>0</v>
      </c>
      <c r="H2848" t="s">
        <v>13798</v>
      </c>
      <c r="I2848" t="s">
        <v>13395</v>
      </c>
      <c r="J2848" t="s">
        <v>3468</v>
      </c>
    </row>
    <row r="2849" spans="1:10" x14ac:dyDescent="0.35">
      <c r="A2849" t="s">
        <v>0</v>
      </c>
      <c r="B2849">
        <v>16</v>
      </c>
      <c r="C2849">
        <v>254</v>
      </c>
      <c r="D2849">
        <v>100</v>
      </c>
      <c r="E2849" t="s">
        <v>1</v>
      </c>
      <c r="F2849">
        <v>0</v>
      </c>
      <c r="G2849">
        <v>0</v>
      </c>
      <c r="H2849" t="s">
        <v>13798</v>
      </c>
      <c r="I2849" t="s">
        <v>13397</v>
      </c>
      <c r="J2849" t="s">
        <v>3468</v>
      </c>
    </row>
    <row r="2850" spans="1:10" x14ac:dyDescent="0.35">
      <c r="A2850" t="s">
        <v>0</v>
      </c>
      <c r="B2850">
        <v>16</v>
      </c>
      <c r="C2850">
        <v>254</v>
      </c>
      <c r="D2850">
        <v>100</v>
      </c>
      <c r="E2850" t="s">
        <v>1</v>
      </c>
      <c r="F2850">
        <v>0</v>
      </c>
      <c r="G2850">
        <v>0</v>
      </c>
      <c r="H2850" t="s">
        <v>13798</v>
      </c>
      <c r="I2850" t="s">
        <v>13400</v>
      </c>
      <c r="J2850" t="s">
        <v>3468</v>
      </c>
    </row>
    <row r="2851" spans="1:10" x14ac:dyDescent="0.35">
      <c r="A2851" t="s">
        <v>0</v>
      </c>
      <c r="B2851">
        <v>16</v>
      </c>
      <c r="C2851">
        <v>254</v>
      </c>
      <c r="D2851">
        <v>100</v>
      </c>
      <c r="E2851" t="s">
        <v>1</v>
      </c>
      <c r="F2851">
        <v>0</v>
      </c>
      <c r="G2851">
        <v>0</v>
      </c>
      <c r="H2851" t="s">
        <v>13798</v>
      </c>
      <c r="I2851" t="s">
        <v>13398</v>
      </c>
      <c r="J2851" t="s">
        <v>3468</v>
      </c>
    </row>
    <row r="2852" spans="1:10" x14ac:dyDescent="0.35">
      <c r="A2852" t="s">
        <v>0</v>
      </c>
      <c r="B2852">
        <v>16</v>
      </c>
      <c r="C2852">
        <v>254</v>
      </c>
      <c r="D2852">
        <v>100</v>
      </c>
      <c r="E2852" t="s">
        <v>1</v>
      </c>
      <c r="F2852">
        <v>0</v>
      </c>
      <c r="G2852">
        <v>0</v>
      </c>
      <c r="H2852" t="s">
        <v>13798</v>
      </c>
      <c r="I2852" t="s">
        <v>13401</v>
      </c>
      <c r="J2852" t="s">
        <v>3468</v>
      </c>
    </row>
    <row r="2853" spans="1:10" x14ac:dyDescent="0.35">
      <c r="A2853" t="s">
        <v>0</v>
      </c>
      <c r="B2853">
        <v>16</v>
      </c>
      <c r="C2853">
        <v>254</v>
      </c>
      <c r="D2853">
        <v>100</v>
      </c>
      <c r="E2853" t="s">
        <v>1</v>
      </c>
      <c r="F2853">
        <v>0</v>
      </c>
      <c r="G2853">
        <v>0</v>
      </c>
      <c r="H2853" t="s">
        <v>13798</v>
      </c>
      <c r="I2853" t="s">
        <v>13402</v>
      </c>
      <c r="J2853" t="s">
        <v>3468</v>
      </c>
    </row>
    <row r="2854" spans="1:10" x14ac:dyDescent="0.35">
      <c r="A2854" t="s">
        <v>0</v>
      </c>
      <c r="B2854">
        <v>16</v>
      </c>
      <c r="C2854">
        <v>254</v>
      </c>
      <c r="D2854">
        <v>100</v>
      </c>
      <c r="E2854" t="s">
        <v>1</v>
      </c>
      <c r="F2854">
        <v>0</v>
      </c>
      <c r="G2854">
        <v>0</v>
      </c>
      <c r="H2854" t="s">
        <v>13798</v>
      </c>
      <c r="I2854" t="s">
        <v>13399</v>
      </c>
      <c r="J2854" t="s">
        <v>3468</v>
      </c>
    </row>
    <row r="2855" spans="1:10" x14ac:dyDescent="0.35">
      <c r="A2855" t="s">
        <v>0</v>
      </c>
      <c r="B2855">
        <v>16</v>
      </c>
      <c r="C2855">
        <v>254</v>
      </c>
      <c r="D2855">
        <v>100</v>
      </c>
      <c r="E2855" t="s">
        <v>1</v>
      </c>
      <c r="F2855">
        <v>0</v>
      </c>
      <c r="G2855">
        <v>0</v>
      </c>
      <c r="H2855" t="s">
        <v>13798</v>
      </c>
      <c r="I2855" t="s">
        <v>13404</v>
      </c>
      <c r="J2855" t="s">
        <v>3468</v>
      </c>
    </row>
    <row r="2856" spans="1:10" x14ac:dyDescent="0.35">
      <c r="A2856" t="s">
        <v>0</v>
      </c>
      <c r="B2856">
        <v>15</v>
      </c>
      <c r="C2856">
        <v>253</v>
      </c>
      <c r="D2856">
        <v>99.2</v>
      </c>
      <c r="E2856" t="s">
        <v>1</v>
      </c>
      <c r="F2856">
        <v>0</v>
      </c>
      <c r="G2856">
        <v>0</v>
      </c>
      <c r="H2856" t="s">
        <v>13796</v>
      </c>
      <c r="I2856" t="s">
        <v>13407</v>
      </c>
      <c r="J2856" t="s">
        <v>3469</v>
      </c>
    </row>
    <row r="2857" spans="1:10" x14ac:dyDescent="0.35">
      <c r="A2857" t="s">
        <v>0</v>
      </c>
      <c r="B2857">
        <v>1</v>
      </c>
      <c r="C2857">
        <v>253</v>
      </c>
      <c r="D2857">
        <v>99.6</v>
      </c>
      <c r="E2857" t="s">
        <v>1</v>
      </c>
      <c r="F2857">
        <v>0</v>
      </c>
      <c r="G2857">
        <v>0</v>
      </c>
      <c r="H2857" t="s">
        <v>13796</v>
      </c>
      <c r="I2857" t="s">
        <v>13403</v>
      </c>
      <c r="J2857" t="s">
        <v>3450</v>
      </c>
    </row>
    <row r="2858" spans="1:10" x14ac:dyDescent="0.35">
      <c r="A2858" t="s">
        <v>0</v>
      </c>
      <c r="B2858">
        <v>1</v>
      </c>
      <c r="C2858">
        <v>253</v>
      </c>
      <c r="D2858">
        <v>99.6</v>
      </c>
      <c r="E2858" t="s">
        <v>1</v>
      </c>
      <c r="F2858">
        <v>0</v>
      </c>
      <c r="G2858">
        <v>0</v>
      </c>
      <c r="H2858" t="s">
        <v>13796</v>
      </c>
      <c r="I2858" t="s">
        <v>13405</v>
      </c>
      <c r="J2858" t="s">
        <v>3450</v>
      </c>
    </row>
    <row r="2859" spans="1:10" x14ac:dyDescent="0.35">
      <c r="A2859" t="s">
        <v>0</v>
      </c>
      <c r="B2859">
        <v>1</v>
      </c>
      <c r="C2859">
        <v>253</v>
      </c>
      <c r="D2859">
        <v>99.6</v>
      </c>
      <c r="E2859" t="s">
        <v>1</v>
      </c>
      <c r="F2859">
        <v>0</v>
      </c>
      <c r="G2859">
        <v>0</v>
      </c>
      <c r="H2859" t="s">
        <v>13796</v>
      </c>
      <c r="I2859" t="s">
        <v>13406</v>
      </c>
      <c r="J2859" t="s">
        <v>3450</v>
      </c>
    </row>
    <row r="2860" spans="1:10" x14ac:dyDescent="0.35">
      <c r="A2860" t="s">
        <v>0</v>
      </c>
      <c r="B2860">
        <v>4</v>
      </c>
      <c r="C2860">
        <v>253</v>
      </c>
      <c r="D2860">
        <v>99.6</v>
      </c>
      <c r="E2860" t="s">
        <v>1</v>
      </c>
      <c r="F2860">
        <v>0</v>
      </c>
      <c r="G2860">
        <v>0</v>
      </c>
      <c r="H2860" t="s">
        <v>13796</v>
      </c>
      <c r="I2860" t="s">
        <v>13408</v>
      </c>
      <c r="J2860" t="s">
        <v>3458</v>
      </c>
    </row>
    <row r="2861" spans="1:10" x14ac:dyDescent="0.35">
      <c r="A2861" t="s">
        <v>0</v>
      </c>
      <c r="B2861">
        <v>4</v>
      </c>
      <c r="C2861">
        <v>253</v>
      </c>
      <c r="D2861">
        <v>99.6</v>
      </c>
      <c r="E2861" t="s">
        <v>1</v>
      </c>
      <c r="F2861">
        <v>0</v>
      </c>
      <c r="G2861">
        <v>0</v>
      </c>
      <c r="H2861" t="s">
        <v>13796</v>
      </c>
      <c r="I2861" t="s">
        <v>13409</v>
      </c>
      <c r="J2861" t="s">
        <v>3458</v>
      </c>
    </row>
    <row r="2862" spans="1:10" x14ac:dyDescent="0.35">
      <c r="A2862" t="s">
        <v>0</v>
      </c>
      <c r="B2862">
        <v>4</v>
      </c>
      <c r="C2862">
        <v>253</v>
      </c>
      <c r="D2862">
        <v>99.6</v>
      </c>
      <c r="E2862" t="s">
        <v>1</v>
      </c>
      <c r="F2862">
        <v>0</v>
      </c>
      <c r="G2862">
        <v>0</v>
      </c>
      <c r="H2862" t="s">
        <v>13796</v>
      </c>
      <c r="I2862" t="s">
        <v>13410</v>
      </c>
      <c r="J2862" t="s">
        <v>3458</v>
      </c>
    </row>
    <row r="2863" spans="1:10" x14ac:dyDescent="0.35">
      <c r="A2863" t="s">
        <v>0</v>
      </c>
      <c r="B2863">
        <v>4</v>
      </c>
      <c r="C2863">
        <v>253</v>
      </c>
      <c r="D2863">
        <v>99.6</v>
      </c>
      <c r="E2863" t="s">
        <v>1</v>
      </c>
      <c r="F2863">
        <v>0</v>
      </c>
      <c r="G2863">
        <v>0</v>
      </c>
      <c r="H2863" t="s">
        <v>13796</v>
      </c>
      <c r="I2863" t="s">
        <v>13411</v>
      </c>
      <c r="J2863" t="s">
        <v>3458</v>
      </c>
    </row>
    <row r="2864" spans="1:10" x14ac:dyDescent="0.35">
      <c r="A2864" t="s">
        <v>0</v>
      </c>
      <c r="B2864">
        <v>24</v>
      </c>
      <c r="C2864">
        <v>253</v>
      </c>
      <c r="D2864">
        <v>100</v>
      </c>
      <c r="E2864" t="s">
        <v>1</v>
      </c>
      <c r="F2864">
        <v>0</v>
      </c>
      <c r="G2864">
        <v>0</v>
      </c>
      <c r="H2864" t="s">
        <v>13796</v>
      </c>
      <c r="I2864" t="s">
        <v>13412</v>
      </c>
      <c r="J2864" t="s">
        <v>3475</v>
      </c>
    </row>
    <row r="2865" spans="1:10" x14ac:dyDescent="0.35">
      <c r="A2865" t="s">
        <v>0</v>
      </c>
      <c r="B2865">
        <v>24</v>
      </c>
      <c r="C2865">
        <v>253</v>
      </c>
      <c r="D2865">
        <v>100</v>
      </c>
      <c r="E2865" t="s">
        <v>1</v>
      </c>
      <c r="F2865">
        <v>0</v>
      </c>
      <c r="G2865">
        <v>0</v>
      </c>
      <c r="H2865" t="s">
        <v>13796</v>
      </c>
      <c r="I2865" t="s">
        <v>13413</v>
      </c>
      <c r="J2865" t="s">
        <v>3475</v>
      </c>
    </row>
    <row r="2866" spans="1:10" x14ac:dyDescent="0.35">
      <c r="A2866" t="s">
        <v>0</v>
      </c>
      <c r="B2866">
        <v>24</v>
      </c>
      <c r="C2866">
        <v>253</v>
      </c>
      <c r="D2866">
        <v>100</v>
      </c>
      <c r="E2866" t="s">
        <v>1</v>
      </c>
      <c r="F2866">
        <v>0</v>
      </c>
      <c r="G2866">
        <v>0</v>
      </c>
      <c r="H2866" t="s">
        <v>13796</v>
      </c>
      <c r="I2866" t="s">
        <v>13414</v>
      </c>
      <c r="J2866" t="s">
        <v>3475</v>
      </c>
    </row>
    <row r="2867" spans="1:10" x14ac:dyDescent="0.35">
      <c r="A2867" t="s">
        <v>0</v>
      </c>
      <c r="B2867">
        <v>24</v>
      </c>
      <c r="C2867">
        <v>253</v>
      </c>
      <c r="D2867">
        <v>100</v>
      </c>
      <c r="E2867" t="s">
        <v>1</v>
      </c>
      <c r="F2867">
        <v>0</v>
      </c>
      <c r="G2867">
        <v>0</v>
      </c>
      <c r="H2867" t="s">
        <v>13796</v>
      </c>
      <c r="I2867" t="s">
        <v>13415</v>
      </c>
      <c r="J2867" t="s">
        <v>3475</v>
      </c>
    </row>
    <row r="2868" spans="1:10" x14ac:dyDescent="0.35">
      <c r="A2868" t="s">
        <v>0</v>
      </c>
      <c r="B2868">
        <v>24</v>
      </c>
      <c r="C2868">
        <v>253</v>
      </c>
      <c r="D2868">
        <v>100</v>
      </c>
      <c r="E2868" t="s">
        <v>1</v>
      </c>
      <c r="F2868">
        <v>0</v>
      </c>
      <c r="G2868">
        <v>0</v>
      </c>
      <c r="H2868" t="s">
        <v>13796</v>
      </c>
      <c r="I2868" t="s">
        <v>13417</v>
      </c>
      <c r="J2868" t="s">
        <v>3475</v>
      </c>
    </row>
    <row r="2869" spans="1:10" x14ac:dyDescent="0.35">
      <c r="A2869" t="s">
        <v>0</v>
      </c>
      <c r="B2869">
        <v>24</v>
      </c>
      <c r="C2869">
        <v>253</v>
      </c>
      <c r="D2869">
        <v>100</v>
      </c>
      <c r="E2869" t="s">
        <v>1</v>
      </c>
      <c r="F2869">
        <v>0</v>
      </c>
      <c r="G2869">
        <v>0</v>
      </c>
      <c r="H2869" t="s">
        <v>13796</v>
      </c>
      <c r="I2869" t="s">
        <v>13416</v>
      </c>
      <c r="J2869" t="s">
        <v>3475</v>
      </c>
    </row>
    <row r="2870" spans="1:10" x14ac:dyDescent="0.35">
      <c r="A2870" t="s">
        <v>0</v>
      </c>
      <c r="B2870">
        <v>27</v>
      </c>
      <c r="C2870">
        <v>253</v>
      </c>
      <c r="D2870">
        <v>100</v>
      </c>
      <c r="E2870" t="s">
        <v>1</v>
      </c>
      <c r="F2870">
        <v>0</v>
      </c>
      <c r="G2870">
        <v>0</v>
      </c>
      <c r="H2870" t="s">
        <v>13796</v>
      </c>
      <c r="I2870" t="s">
        <v>13424</v>
      </c>
      <c r="J2870" t="s">
        <v>3479</v>
      </c>
    </row>
    <row r="2871" spans="1:10" x14ac:dyDescent="0.35">
      <c r="A2871" t="s">
        <v>0</v>
      </c>
      <c r="B2871">
        <v>27</v>
      </c>
      <c r="C2871">
        <v>253</v>
      </c>
      <c r="D2871">
        <v>100</v>
      </c>
      <c r="E2871" t="s">
        <v>1</v>
      </c>
      <c r="F2871">
        <v>0</v>
      </c>
      <c r="G2871">
        <v>0</v>
      </c>
      <c r="H2871" t="s">
        <v>13796</v>
      </c>
      <c r="I2871" t="s">
        <v>13421</v>
      </c>
      <c r="J2871" t="s">
        <v>3479</v>
      </c>
    </row>
    <row r="2872" spans="1:10" x14ac:dyDescent="0.35">
      <c r="A2872" t="s">
        <v>0</v>
      </c>
      <c r="B2872">
        <v>27</v>
      </c>
      <c r="C2872">
        <v>253</v>
      </c>
      <c r="D2872">
        <v>100</v>
      </c>
      <c r="E2872" t="s">
        <v>1</v>
      </c>
      <c r="F2872">
        <v>0</v>
      </c>
      <c r="G2872">
        <v>0</v>
      </c>
      <c r="H2872" t="s">
        <v>13796</v>
      </c>
      <c r="I2872" t="s">
        <v>13422</v>
      </c>
      <c r="J2872" t="s">
        <v>3479</v>
      </c>
    </row>
    <row r="2873" spans="1:10" x14ac:dyDescent="0.35">
      <c r="A2873" t="s">
        <v>0</v>
      </c>
      <c r="B2873">
        <v>56</v>
      </c>
      <c r="C2873">
        <v>253</v>
      </c>
      <c r="D2873">
        <v>99.6</v>
      </c>
      <c r="E2873" t="s">
        <v>1</v>
      </c>
      <c r="F2873">
        <v>0</v>
      </c>
      <c r="G2873">
        <v>0</v>
      </c>
      <c r="H2873" t="s">
        <v>13796</v>
      </c>
      <c r="I2873" t="s">
        <v>13418</v>
      </c>
      <c r="J2873" t="s">
        <v>3509</v>
      </c>
    </row>
    <row r="2874" spans="1:10" x14ac:dyDescent="0.35">
      <c r="A2874" t="s">
        <v>0</v>
      </c>
      <c r="B2874">
        <v>56</v>
      </c>
      <c r="C2874">
        <v>253</v>
      </c>
      <c r="D2874">
        <v>99.6</v>
      </c>
      <c r="E2874" t="s">
        <v>1</v>
      </c>
      <c r="F2874">
        <v>0</v>
      </c>
      <c r="G2874">
        <v>0</v>
      </c>
      <c r="H2874" t="s">
        <v>13796</v>
      </c>
      <c r="I2874" t="s">
        <v>13419</v>
      </c>
      <c r="J2874" t="s">
        <v>3509</v>
      </c>
    </row>
    <row r="2875" spans="1:10" x14ac:dyDescent="0.35">
      <c r="A2875" t="s">
        <v>0</v>
      </c>
      <c r="B2875">
        <v>27</v>
      </c>
      <c r="C2875">
        <v>253</v>
      </c>
      <c r="D2875">
        <v>100</v>
      </c>
      <c r="E2875" t="s">
        <v>1</v>
      </c>
      <c r="F2875">
        <v>0</v>
      </c>
      <c r="G2875">
        <v>0</v>
      </c>
      <c r="H2875" t="s">
        <v>13796</v>
      </c>
      <c r="I2875" t="s">
        <v>13423</v>
      </c>
      <c r="J2875" t="s">
        <v>3479</v>
      </c>
    </row>
    <row r="2876" spans="1:10" x14ac:dyDescent="0.35">
      <c r="A2876" t="s">
        <v>0</v>
      </c>
      <c r="B2876">
        <v>27</v>
      </c>
      <c r="C2876">
        <v>253</v>
      </c>
      <c r="D2876">
        <v>100</v>
      </c>
      <c r="E2876" t="s">
        <v>1</v>
      </c>
      <c r="F2876">
        <v>0</v>
      </c>
      <c r="G2876">
        <v>0</v>
      </c>
      <c r="H2876" t="s">
        <v>13796</v>
      </c>
      <c r="I2876" t="s">
        <v>13426</v>
      </c>
      <c r="J2876" t="s">
        <v>3479</v>
      </c>
    </row>
    <row r="2877" spans="1:10" x14ac:dyDescent="0.35">
      <c r="A2877" t="s">
        <v>0</v>
      </c>
      <c r="B2877">
        <v>56</v>
      </c>
      <c r="C2877">
        <v>253</v>
      </c>
      <c r="D2877">
        <v>99.6</v>
      </c>
      <c r="E2877" t="s">
        <v>1</v>
      </c>
      <c r="F2877">
        <v>0</v>
      </c>
      <c r="G2877">
        <v>0</v>
      </c>
      <c r="H2877" t="s">
        <v>13796</v>
      </c>
      <c r="I2877" t="s">
        <v>13420</v>
      </c>
      <c r="J2877" t="s">
        <v>3509</v>
      </c>
    </row>
    <row r="2878" spans="1:10" x14ac:dyDescent="0.35">
      <c r="A2878" t="s">
        <v>0</v>
      </c>
      <c r="B2878">
        <v>27</v>
      </c>
      <c r="C2878">
        <v>253</v>
      </c>
      <c r="D2878">
        <v>100</v>
      </c>
      <c r="E2878" t="s">
        <v>1</v>
      </c>
      <c r="F2878">
        <v>0</v>
      </c>
      <c r="G2878">
        <v>0</v>
      </c>
      <c r="H2878" t="s">
        <v>13796</v>
      </c>
      <c r="I2878" t="s">
        <v>13427</v>
      </c>
      <c r="J2878" t="s">
        <v>3479</v>
      </c>
    </row>
    <row r="2879" spans="1:10" x14ac:dyDescent="0.35">
      <c r="A2879" t="s">
        <v>0</v>
      </c>
      <c r="B2879">
        <v>51</v>
      </c>
      <c r="C2879">
        <v>254</v>
      </c>
      <c r="D2879">
        <v>100</v>
      </c>
      <c r="E2879" t="s">
        <v>1</v>
      </c>
      <c r="F2879">
        <v>0</v>
      </c>
      <c r="G2879">
        <v>0</v>
      </c>
      <c r="H2879" t="s">
        <v>13798</v>
      </c>
      <c r="I2879" t="s">
        <v>13432</v>
      </c>
      <c r="J2879" t="s">
        <v>3504</v>
      </c>
    </row>
    <row r="2880" spans="1:10" x14ac:dyDescent="0.35">
      <c r="A2880" t="s">
        <v>0</v>
      </c>
      <c r="B2880">
        <v>51</v>
      </c>
      <c r="C2880">
        <v>254</v>
      </c>
      <c r="D2880">
        <v>100</v>
      </c>
      <c r="E2880" t="s">
        <v>1</v>
      </c>
      <c r="F2880">
        <v>0</v>
      </c>
      <c r="G2880">
        <v>0</v>
      </c>
      <c r="H2880" t="s">
        <v>13798</v>
      </c>
      <c r="I2880" t="s">
        <v>13430</v>
      </c>
      <c r="J2880" t="s">
        <v>3504</v>
      </c>
    </row>
    <row r="2881" spans="1:10" x14ac:dyDescent="0.35">
      <c r="A2881" t="s">
        <v>0</v>
      </c>
      <c r="B2881">
        <v>51</v>
      </c>
      <c r="C2881">
        <v>254</v>
      </c>
      <c r="D2881">
        <v>100</v>
      </c>
      <c r="E2881" t="s">
        <v>1</v>
      </c>
      <c r="F2881">
        <v>0</v>
      </c>
      <c r="G2881">
        <v>0</v>
      </c>
      <c r="H2881" t="s">
        <v>13798</v>
      </c>
      <c r="I2881" t="s">
        <v>13429</v>
      </c>
      <c r="J2881" t="s">
        <v>3504</v>
      </c>
    </row>
    <row r="2882" spans="1:10" x14ac:dyDescent="0.35">
      <c r="A2882" t="s">
        <v>0</v>
      </c>
      <c r="B2882">
        <v>51</v>
      </c>
      <c r="C2882">
        <v>254</v>
      </c>
      <c r="D2882">
        <v>100</v>
      </c>
      <c r="E2882" t="s">
        <v>1</v>
      </c>
      <c r="F2882">
        <v>0</v>
      </c>
      <c r="G2882">
        <v>0</v>
      </c>
      <c r="H2882" t="s">
        <v>13798</v>
      </c>
      <c r="I2882" t="s">
        <v>13428</v>
      </c>
      <c r="J2882" t="s">
        <v>3504</v>
      </c>
    </row>
    <row r="2883" spans="1:10" x14ac:dyDescent="0.35">
      <c r="A2883" t="s">
        <v>0</v>
      </c>
      <c r="B2883">
        <v>51</v>
      </c>
      <c r="C2883">
        <v>254</v>
      </c>
      <c r="D2883">
        <v>100</v>
      </c>
      <c r="E2883" t="s">
        <v>1</v>
      </c>
      <c r="F2883">
        <v>0</v>
      </c>
      <c r="G2883">
        <v>0</v>
      </c>
      <c r="H2883" t="s">
        <v>13798</v>
      </c>
      <c r="I2883" t="s">
        <v>13433</v>
      </c>
      <c r="J2883" t="s">
        <v>3504</v>
      </c>
    </row>
    <row r="2884" spans="1:10" x14ac:dyDescent="0.35">
      <c r="A2884" t="s">
        <v>0</v>
      </c>
      <c r="B2884">
        <v>51</v>
      </c>
      <c r="C2884">
        <v>254</v>
      </c>
      <c r="D2884">
        <v>100</v>
      </c>
      <c r="E2884" t="s">
        <v>1</v>
      </c>
      <c r="F2884">
        <v>0</v>
      </c>
      <c r="G2884">
        <v>0</v>
      </c>
      <c r="H2884" t="s">
        <v>13798</v>
      </c>
      <c r="I2884" t="s">
        <v>13431</v>
      </c>
      <c r="J2884" t="s">
        <v>3504</v>
      </c>
    </row>
    <row r="2885" spans="1:10" x14ac:dyDescent="0.35">
      <c r="A2885" t="s">
        <v>0</v>
      </c>
      <c r="B2885">
        <v>51</v>
      </c>
      <c r="C2885">
        <v>254</v>
      </c>
      <c r="D2885">
        <v>100</v>
      </c>
      <c r="E2885" t="s">
        <v>1</v>
      </c>
      <c r="F2885">
        <v>0</v>
      </c>
      <c r="G2885">
        <v>0</v>
      </c>
      <c r="H2885" t="s">
        <v>13798</v>
      </c>
      <c r="I2885" t="s">
        <v>13434</v>
      </c>
      <c r="J2885" t="s">
        <v>3504</v>
      </c>
    </row>
    <row r="2886" spans="1:10" x14ac:dyDescent="0.35">
      <c r="A2886" t="s">
        <v>0</v>
      </c>
      <c r="B2886">
        <v>51</v>
      </c>
      <c r="C2886">
        <v>254</v>
      </c>
      <c r="D2886">
        <v>100</v>
      </c>
      <c r="E2886" t="s">
        <v>1</v>
      </c>
      <c r="F2886">
        <v>0</v>
      </c>
      <c r="G2886">
        <v>0</v>
      </c>
      <c r="H2886" t="s">
        <v>13798</v>
      </c>
      <c r="I2886" t="s">
        <v>13436</v>
      </c>
      <c r="J2886" t="s">
        <v>3504</v>
      </c>
    </row>
    <row r="2887" spans="1:10" x14ac:dyDescent="0.35">
      <c r="A2887" t="s">
        <v>0</v>
      </c>
      <c r="B2887">
        <v>51</v>
      </c>
      <c r="C2887">
        <v>254</v>
      </c>
      <c r="D2887">
        <v>100</v>
      </c>
      <c r="E2887" t="s">
        <v>1</v>
      </c>
      <c r="F2887">
        <v>0</v>
      </c>
      <c r="G2887">
        <v>0</v>
      </c>
      <c r="H2887" t="s">
        <v>13798</v>
      </c>
      <c r="I2887" t="s">
        <v>13439</v>
      </c>
      <c r="J2887" t="s">
        <v>3504</v>
      </c>
    </row>
    <row r="2888" spans="1:10" x14ac:dyDescent="0.35">
      <c r="A2888" t="s">
        <v>0</v>
      </c>
      <c r="B2888">
        <v>51</v>
      </c>
      <c r="C2888">
        <v>254</v>
      </c>
      <c r="D2888">
        <v>100</v>
      </c>
      <c r="E2888" t="s">
        <v>1</v>
      </c>
      <c r="F2888">
        <v>0</v>
      </c>
      <c r="G2888">
        <v>0</v>
      </c>
      <c r="H2888" t="s">
        <v>13798</v>
      </c>
      <c r="I2888" t="s">
        <v>13437</v>
      </c>
      <c r="J2888" t="s">
        <v>3504</v>
      </c>
    </row>
    <row r="2889" spans="1:10" x14ac:dyDescent="0.35">
      <c r="A2889" t="s">
        <v>0</v>
      </c>
      <c r="B2889">
        <v>51</v>
      </c>
      <c r="C2889">
        <v>254</v>
      </c>
      <c r="D2889">
        <v>100</v>
      </c>
      <c r="E2889" t="s">
        <v>1</v>
      </c>
      <c r="F2889">
        <v>0</v>
      </c>
      <c r="G2889">
        <v>0</v>
      </c>
      <c r="H2889" t="s">
        <v>13798</v>
      </c>
      <c r="I2889" t="s">
        <v>13438</v>
      </c>
      <c r="J2889" t="s">
        <v>3504</v>
      </c>
    </row>
    <row r="2890" spans="1:10" x14ac:dyDescent="0.35">
      <c r="A2890" t="s">
        <v>0</v>
      </c>
      <c r="B2890">
        <v>51</v>
      </c>
      <c r="C2890">
        <v>254</v>
      </c>
      <c r="D2890">
        <v>100</v>
      </c>
      <c r="E2890" t="s">
        <v>1</v>
      </c>
      <c r="F2890">
        <v>0</v>
      </c>
      <c r="G2890">
        <v>0</v>
      </c>
      <c r="H2890" t="s">
        <v>13798</v>
      </c>
      <c r="I2890" t="s">
        <v>13435</v>
      </c>
      <c r="J2890" t="s">
        <v>3504</v>
      </c>
    </row>
    <row r="2891" spans="1:10" x14ac:dyDescent="0.35">
      <c r="A2891" t="s">
        <v>0</v>
      </c>
      <c r="B2891">
        <v>51</v>
      </c>
      <c r="C2891">
        <v>254</v>
      </c>
      <c r="D2891">
        <v>100</v>
      </c>
      <c r="E2891" t="s">
        <v>1</v>
      </c>
      <c r="F2891">
        <v>0</v>
      </c>
      <c r="G2891">
        <v>0</v>
      </c>
      <c r="H2891" t="s">
        <v>13798</v>
      </c>
      <c r="I2891" t="s">
        <v>13440</v>
      </c>
      <c r="J2891" t="s">
        <v>3504</v>
      </c>
    </row>
    <row r="2892" spans="1:10" x14ac:dyDescent="0.35">
      <c r="A2892" t="s">
        <v>0</v>
      </c>
      <c r="B2892">
        <v>51</v>
      </c>
      <c r="C2892">
        <v>254</v>
      </c>
      <c r="D2892">
        <v>100</v>
      </c>
      <c r="E2892" t="s">
        <v>1</v>
      </c>
      <c r="F2892">
        <v>0</v>
      </c>
      <c r="G2892">
        <v>0</v>
      </c>
      <c r="H2892" t="s">
        <v>13798</v>
      </c>
      <c r="I2892" t="s">
        <v>13441</v>
      </c>
      <c r="J2892" t="s">
        <v>3504</v>
      </c>
    </row>
    <row r="2893" spans="1:10" x14ac:dyDescent="0.35">
      <c r="A2893" t="s">
        <v>0</v>
      </c>
      <c r="B2893">
        <v>51</v>
      </c>
      <c r="C2893">
        <v>254</v>
      </c>
      <c r="D2893">
        <v>100</v>
      </c>
      <c r="E2893" t="s">
        <v>1</v>
      </c>
      <c r="F2893">
        <v>0</v>
      </c>
      <c r="G2893">
        <v>0</v>
      </c>
      <c r="H2893" t="s">
        <v>13798</v>
      </c>
      <c r="I2893" t="s">
        <v>13442</v>
      </c>
      <c r="J2893" t="s">
        <v>3504</v>
      </c>
    </row>
    <row r="2894" spans="1:10" x14ac:dyDescent="0.35">
      <c r="A2894" t="s">
        <v>0</v>
      </c>
      <c r="B2894">
        <v>51</v>
      </c>
      <c r="C2894">
        <v>254</v>
      </c>
      <c r="D2894">
        <v>100</v>
      </c>
      <c r="E2894" t="s">
        <v>1</v>
      </c>
      <c r="F2894">
        <v>0</v>
      </c>
      <c r="G2894">
        <v>0</v>
      </c>
      <c r="H2894" t="s">
        <v>13798</v>
      </c>
      <c r="I2894" t="s">
        <v>13445</v>
      </c>
      <c r="J2894" t="s">
        <v>3504</v>
      </c>
    </row>
    <row r="2895" spans="1:10" x14ac:dyDescent="0.35">
      <c r="A2895" t="s">
        <v>0</v>
      </c>
      <c r="B2895">
        <v>51</v>
      </c>
      <c r="C2895">
        <v>254</v>
      </c>
      <c r="D2895">
        <v>100</v>
      </c>
      <c r="E2895" t="s">
        <v>1</v>
      </c>
      <c r="F2895">
        <v>0</v>
      </c>
      <c r="G2895">
        <v>0</v>
      </c>
      <c r="H2895" t="s">
        <v>13798</v>
      </c>
      <c r="I2895" t="s">
        <v>13444</v>
      </c>
      <c r="J2895" t="s">
        <v>3504</v>
      </c>
    </row>
    <row r="2896" spans="1:10" x14ac:dyDescent="0.35">
      <c r="A2896" t="s">
        <v>0</v>
      </c>
      <c r="B2896">
        <v>51</v>
      </c>
      <c r="C2896">
        <v>254</v>
      </c>
      <c r="D2896">
        <v>100</v>
      </c>
      <c r="E2896" t="s">
        <v>1</v>
      </c>
      <c r="F2896">
        <v>0</v>
      </c>
      <c r="G2896">
        <v>0</v>
      </c>
      <c r="H2896" t="s">
        <v>13798</v>
      </c>
      <c r="I2896" t="s">
        <v>13443</v>
      </c>
      <c r="J2896" t="s">
        <v>3504</v>
      </c>
    </row>
    <row r="2897" spans="1:10" x14ac:dyDescent="0.35">
      <c r="A2897" t="s">
        <v>0</v>
      </c>
      <c r="B2897">
        <v>51</v>
      </c>
      <c r="C2897">
        <v>254</v>
      </c>
      <c r="D2897">
        <v>100</v>
      </c>
      <c r="E2897" t="s">
        <v>1</v>
      </c>
      <c r="F2897">
        <v>0</v>
      </c>
      <c r="G2897">
        <v>0</v>
      </c>
      <c r="H2897" t="s">
        <v>13798</v>
      </c>
      <c r="I2897" t="s">
        <v>13446</v>
      </c>
      <c r="J2897" t="s">
        <v>3504</v>
      </c>
    </row>
    <row r="2898" spans="1:10" x14ac:dyDescent="0.35">
      <c r="A2898" t="s">
        <v>0</v>
      </c>
      <c r="B2898">
        <v>51</v>
      </c>
      <c r="C2898">
        <v>254</v>
      </c>
      <c r="D2898">
        <v>100</v>
      </c>
      <c r="E2898" t="s">
        <v>1</v>
      </c>
      <c r="F2898">
        <v>0</v>
      </c>
      <c r="G2898">
        <v>0</v>
      </c>
      <c r="H2898" t="s">
        <v>13798</v>
      </c>
      <c r="I2898" t="s">
        <v>13447</v>
      </c>
      <c r="J2898" t="s">
        <v>3504</v>
      </c>
    </row>
    <row r="2899" spans="1:10" x14ac:dyDescent="0.35">
      <c r="A2899" t="s">
        <v>0</v>
      </c>
      <c r="B2899">
        <v>51</v>
      </c>
      <c r="C2899">
        <v>254</v>
      </c>
      <c r="D2899">
        <v>100</v>
      </c>
      <c r="E2899" t="s">
        <v>1</v>
      </c>
      <c r="F2899">
        <v>0</v>
      </c>
      <c r="G2899">
        <v>0</v>
      </c>
      <c r="H2899" t="s">
        <v>13798</v>
      </c>
      <c r="I2899" t="s">
        <v>13448</v>
      </c>
      <c r="J2899" t="s">
        <v>3504</v>
      </c>
    </row>
    <row r="2900" spans="1:10" x14ac:dyDescent="0.35">
      <c r="A2900" t="s">
        <v>0</v>
      </c>
      <c r="B2900">
        <v>51</v>
      </c>
      <c r="C2900">
        <v>254</v>
      </c>
      <c r="D2900">
        <v>100</v>
      </c>
      <c r="E2900" t="s">
        <v>1</v>
      </c>
      <c r="F2900">
        <v>0</v>
      </c>
      <c r="G2900">
        <v>0</v>
      </c>
      <c r="H2900" t="s">
        <v>13798</v>
      </c>
      <c r="I2900" t="s">
        <v>13449</v>
      </c>
      <c r="J2900" t="s">
        <v>3504</v>
      </c>
    </row>
    <row r="2901" spans="1:10" x14ac:dyDescent="0.35">
      <c r="A2901" t="s">
        <v>0</v>
      </c>
      <c r="B2901">
        <v>51</v>
      </c>
      <c r="C2901">
        <v>254</v>
      </c>
      <c r="D2901">
        <v>100</v>
      </c>
      <c r="E2901" t="s">
        <v>1</v>
      </c>
      <c r="F2901">
        <v>0</v>
      </c>
      <c r="G2901">
        <v>0</v>
      </c>
      <c r="H2901" t="s">
        <v>13798</v>
      </c>
      <c r="I2901" t="s">
        <v>13450</v>
      </c>
      <c r="J2901" t="s">
        <v>3504</v>
      </c>
    </row>
    <row r="2902" spans="1:10" x14ac:dyDescent="0.35">
      <c r="A2902" t="s">
        <v>0</v>
      </c>
      <c r="B2902">
        <v>51</v>
      </c>
      <c r="C2902">
        <v>254</v>
      </c>
      <c r="D2902">
        <v>100</v>
      </c>
      <c r="E2902" t="s">
        <v>1</v>
      </c>
      <c r="F2902">
        <v>0</v>
      </c>
      <c r="G2902">
        <v>0</v>
      </c>
      <c r="H2902" t="s">
        <v>13798</v>
      </c>
      <c r="I2902" t="s">
        <v>13451</v>
      </c>
      <c r="J2902" t="s">
        <v>3504</v>
      </c>
    </row>
    <row r="2903" spans="1:10" x14ac:dyDescent="0.35">
      <c r="A2903" t="s">
        <v>0</v>
      </c>
      <c r="B2903">
        <v>51</v>
      </c>
      <c r="C2903">
        <v>254</v>
      </c>
      <c r="D2903">
        <v>100</v>
      </c>
      <c r="E2903" t="s">
        <v>1</v>
      </c>
      <c r="F2903">
        <v>0</v>
      </c>
      <c r="G2903">
        <v>0</v>
      </c>
      <c r="H2903" t="s">
        <v>13798</v>
      </c>
      <c r="I2903" t="s">
        <v>13452</v>
      </c>
      <c r="J2903" t="s">
        <v>3504</v>
      </c>
    </row>
    <row r="2904" spans="1:10" x14ac:dyDescent="0.35">
      <c r="A2904" t="s">
        <v>0</v>
      </c>
      <c r="B2904">
        <v>51</v>
      </c>
      <c r="C2904">
        <v>254</v>
      </c>
      <c r="D2904">
        <v>100</v>
      </c>
      <c r="E2904" t="s">
        <v>1</v>
      </c>
      <c r="F2904">
        <v>0</v>
      </c>
      <c r="G2904">
        <v>0</v>
      </c>
      <c r="H2904" t="s">
        <v>13798</v>
      </c>
      <c r="I2904" t="s">
        <v>13454</v>
      </c>
      <c r="J2904" t="s">
        <v>3504</v>
      </c>
    </row>
    <row r="2905" spans="1:10" x14ac:dyDescent="0.35">
      <c r="A2905" t="s">
        <v>0</v>
      </c>
      <c r="B2905">
        <v>51</v>
      </c>
      <c r="C2905">
        <v>254</v>
      </c>
      <c r="D2905">
        <v>100</v>
      </c>
      <c r="E2905" t="s">
        <v>1</v>
      </c>
      <c r="F2905">
        <v>0</v>
      </c>
      <c r="G2905">
        <v>0</v>
      </c>
      <c r="H2905" t="s">
        <v>13798</v>
      </c>
      <c r="I2905" t="s">
        <v>13456</v>
      </c>
      <c r="J2905" t="s">
        <v>3504</v>
      </c>
    </row>
    <row r="2906" spans="1:10" x14ac:dyDescent="0.35">
      <c r="A2906" t="s">
        <v>0</v>
      </c>
      <c r="B2906">
        <v>51</v>
      </c>
      <c r="C2906">
        <v>254</v>
      </c>
      <c r="D2906">
        <v>100</v>
      </c>
      <c r="E2906" t="s">
        <v>1</v>
      </c>
      <c r="F2906">
        <v>0</v>
      </c>
      <c r="G2906">
        <v>0</v>
      </c>
      <c r="H2906" t="s">
        <v>13798</v>
      </c>
      <c r="I2906" t="s">
        <v>13455</v>
      </c>
      <c r="J2906" t="s">
        <v>3504</v>
      </c>
    </row>
    <row r="2907" spans="1:10" x14ac:dyDescent="0.35">
      <c r="A2907" t="s">
        <v>0</v>
      </c>
      <c r="B2907">
        <v>51</v>
      </c>
      <c r="C2907">
        <v>254</v>
      </c>
      <c r="D2907">
        <v>100</v>
      </c>
      <c r="E2907" t="s">
        <v>1</v>
      </c>
      <c r="F2907">
        <v>0</v>
      </c>
      <c r="G2907">
        <v>0</v>
      </c>
      <c r="H2907" t="s">
        <v>13798</v>
      </c>
      <c r="I2907" t="s">
        <v>13457</v>
      </c>
      <c r="J2907" t="s">
        <v>3504</v>
      </c>
    </row>
    <row r="2908" spans="1:10" x14ac:dyDescent="0.35">
      <c r="A2908" t="s">
        <v>0</v>
      </c>
      <c r="B2908">
        <v>51</v>
      </c>
      <c r="C2908">
        <v>254</v>
      </c>
      <c r="D2908">
        <v>100</v>
      </c>
      <c r="E2908" t="s">
        <v>1</v>
      </c>
      <c r="F2908">
        <v>0</v>
      </c>
      <c r="G2908">
        <v>0</v>
      </c>
      <c r="H2908" t="s">
        <v>13798</v>
      </c>
      <c r="I2908" t="s">
        <v>13453</v>
      </c>
      <c r="J2908" t="s">
        <v>3504</v>
      </c>
    </row>
    <row r="2909" spans="1:10" x14ac:dyDescent="0.35">
      <c r="A2909" t="s">
        <v>0</v>
      </c>
      <c r="B2909">
        <v>51</v>
      </c>
      <c r="C2909">
        <v>254</v>
      </c>
      <c r="D2909">
        <v>100</v>
      </c>
      <c r="E2909" t="s">
        <v>1</v>
      </c>
      <c r="F2909">
        <v>0</v>
      </c>
      <c r="G2909">
        <v>0</v>
      </c>
      <c r="H2909" t="s">
        <v>13798</v>
      </c>
      <c r="I2909" t="s">
        <v>13458</v>
      </c>
      <c r="J2909" t="s">
        <v>3504</v>
      </c>
    </row>
    <row r="2910" spans="1:10" x14ac:dyDescent="0.35">
      <c r="A2910" t="s">
        <v>0</v>
      </c>
      <c r="B2910">
        <v>51</v>
      </c>
      <c r="C2910">
        <v>254</v>
      </c>
      <c r="D2910">
        <v>100</v>
      </c>
      <c r="E2910" t="s">
        <v>1</v>
      </c>
      <c r="F2910">
        <v>0</v>
      </c>
      <c r="G2910">
        <v>0</v>
      </c>
      <c r="H2910" t="s">
        <v>13798</v>
      </c>
      <c r="I2910" t="s">
        <v>13459</v>
      </c>
      <c r="J2910" t="s">
        <v>3504</v>
      </c>
    </row>
    <row r="2911" spans="1:10" x14ac:dyDescent="0.35">
      <c r="A2911" t="s">
        <v>0</v>
      </c>
      <c r="B2911">
        <v>51</v>
      </c>
      <c r="C2911">
        <v>254</v>
      </c>
      <c r="D2911">
        <v>100</v>
      </c>
      <c r="E2911" t="s">
        <v>1</v>
      </c>
      <c r="F2911">
        <v>0</v>
      </c>
      <c r="G2911">
        <v>0</v>
      </c>
      <c r="H2911" t="s">
        <v>13798</v>
      </c>
      <c r="I2911" t="s">
        <v>13460</v>
      </c>
      <c r="J2911" t="s">
        <v>3504</v>
      </c>
    </row>
    <row r="2912" spans="1:10" x14ac:dyDescent="0.35">
      <c r="A2912" t="s">
        <v>0</v>
      </c>
      <c r="B2912">
        <v>51</v>
      </c>
      <c r="C2912">
        <v>254</v>
      </c>
      <c r="D2912">
        <v>100</v>
      </c>
      <c r="E2912" t="s">
        <v>1</v>
      </c>
      <c r="F2912">
        <v>0</v>
      </c>
      <c r="G2912">
        <v>0</v>
      </c>
      <c r="H2912" t="s">
        <v>13798</v>
      </c>
      <c r="I2912" t="s">
        <v>13461</v>
      </c>
      <c r="J2912" t="s">
        <v>3504</v>
      </c>
    </row>
    <row r="2913" spans="1:10" x14ac:dyDescent="0.35">
      <c r="A2913" t="s">
        <v>0</v>
      </c>
      <c r="B2913">
        <v>51</v>
      </c>
      <c r="C2913">
        <v>254</v>
      </c>
      <c r="D2913">
        <v>100</v>
      </c>
      <c r="E2913" t="s">
        <v>1</v>
      </c>
      <c r="F2913">
        <v>0</v>
      </c>
      <c r="G2913">
        <v>0</v>
      </c>
      <c r="H2913" t="s">
        <v>13798</v>
      </c>
      <c r="I2913" t="s">
        <v>13462</v>
      </c>
      <c r="J2913" t="s">
        <v>3504</v>
      </c>
    </row>
    <row r="2914" spans="1:10" x14ac:dyDescent="0.35">
      <c r="A2914" t="s">
        <v>0</v>
      </c>
      <c r="B2914">
        <v>51</v>
      </c>
      <c r="C2914">
        <v>254</v>
      </c>
      <c r="D2914">
        <v>100</v>
      </c>
      <c r="E2914" t="s">
        <v>1</v>
      </c>
      <c r="F2914">
        <v>0</v>
      </c>
      <c r="G2914">
        <v>0</v>
      </c>
      <c r="H2914" t="s">
        <v>13798</v>
      </c>
      <c r="I2914" t="s">
        <v>13463</v>
      </c>
      <c r="J2914" t="s">
        <v>3504</v>
      </c>
    </row>
    <row r="2915" spans="1:10" x14ac:dyDescent="0.35">
      <c r="A2915" t="s">
        <v>0</v>
      </c>
      <c r="B2915">
        <v>51</v>
      </c>
      <c r="C2915">
        <v>254</v>
      </c>
      <c r="D2915">
        <v>100</v>
      </c>
      <c r="E2915" t="s">
        <v>1</v>
      </c>
      <c r="F2915">
        <v>0</v>
      </c>
      <c r="G2915">
        <v>0</v>
      </c>
      <c r="H2915" t="s">
        <v>13798</v>
      </c>
      <c r="I2915" t="s">
        <v>13464</v>
      </c>
      <c r="J2915" t="s">
        <v>3504</v>
      </c>
    </row>
    <row r="2916" spans="1:10" x14ac:dyDescent="0.35">
      <c r="A2916" t="s">
        <v>0</v>
      </c>
      <c r="B2916">
        <v>51</v>
      </c>
      <c r="C2916">
        <v>254</v>
      </c>
      <c r="D2916">
        <v>100</v>
      </c>
      <c r="E2916" t="s">
        <v>1</v>
      </c>
      <c r="F2916">
        <v>0</v>
      </c>
      <c r="G2916">
        <v>0</v>
      </c>
      <c r="H2916" t="s">
        <v>13798</v>
      </c>
      <c r="I2916" t="s">
        <v>13465</v>
      </c>
      <c r="J2916" t="s">
        <v>3504</v>
      </c>
    </row>
    <row r="2917" spans="1:10" x14ac:dyDescent="0.35">
      <c r="A2917" t="s">
        <v>0</v>
      </c>
      <c r="B2917">
        <v>51</v>
      </c>
      <c r="C2917">
        <v>254</v>
      </c>
      <c r="D2917">
        <v>100</v>
      </c>
      <c r="E2917" t="s">
        <v>1</v>
      </c>
      <c r="F2917">
        <v>0</v>
      </c>
      <c r="G2917">
        <v>0</v>
      </c>
      <c r="H2917" t="s">
        <v>13798</v>
      </c>
      <c r="I2917" t="s">
        <v>13466</v>
      </c>
      <c r="J2917" t="s">
        <v>3504</v>
      </c>
    </row>
    <row r="2918" spans="1:10" x14ac:dyDescent="0.35">
      <c r="A2918" t="s">
        <v>0</v>
      </c>
      <c r="B2918">
        <v>51</v>
      </c>
      <c r="C2918">
        <v>254</v>
      </c>
      <c r="D2918">
        <v>100</v>
      </c>
      <c r="E2918" t="s">
        <v>1</v>
      </c>
      <c r="F2918">
        <v>0</v>
      </c>
      <c r="G2918">
        <v>0</v>
      </c>
      <c r="H2918" t="s">
        <v>13798</v>
      </c>
      <c r="I2918" t="s">
        <v>13467</v>
      </c>
      <c r="J2918" t="s">
        <v>3504</v>
      </c>
    </row>
    <row r="2919" spans="1:10" x14ac:dyDescent="0.35">
      <c r="A2919" t="s">
        <v>0</v>
      </c>
      <c r="B2919">
        <v>104</v>
      </c>
      <c r="C2919">
        <v>253</v>
      </c>
      <c r="D2919">
        <v>100</v>
      </c>
      <c r="E2919" t="s">
        <v>1</v>
      </c>
      <c r="F2919">
        <v>0</v>
      </c>
      <c r="G2919">
        <v>0</v>
      </c>
      <c r="H2919" t="s">
        <v>13796</v>
      </c>
      <c r="I2919" t="s">
        <v>13471</v>
      </c>
      <c r="J2919" t="s">
        <v>3569</v>
      </c>
    </row>
    <row r="2920" spans="1:10" x14ac:dyDescent="0.35">
      <c r="A2920" t="s">
        <v>0</v>
      </c>
      <c r="B2920">
        <v>51</v>
      </c>
      <c r="C2920">
        <v>254</v>
      </c>
      <c r="D2920">
        <v>100</v>
      </c>
      <c r="E2920" t="s">
        <v>1</v>
      </c>
      <c r="F2920">
        <v>0</v>
      </c>
      <c r="G2920">
        <v>0</v>
      </c>
      <c r="H2920" t="s">
        <v>13798</v>
      </c>
      <c r="I2920" t="s">
        <v>13468</v>
      </c>
      <c r="J2920" t="s">
        <v>3504</v>
      </c>
    </row>
    <row r="2921" spans="1:10" x14ac:dyDescent="0.35">
      <c r="A2921" t="s">
        <v>0</v>
      </c>
      <c r="B2921">
        <v>104</v>
      </c>
      <c r="C2921">
        <v>253</v>
      </c>
      <c r="D2921">
        <v>100</v>
      </c>
      <c r="E2921" t="s">
        <v>1</v>
      </c>
      <c r="F2921">
        <v>0</v>
      </c>
      <c r="G2921">
        <v>0</v>
      </c>
      <c r="H2921" t="s">
        <v>13796</v>
      </c>
      <c r="I2921" t="s">
        <v>13473</v>
      </c>
      <c r="J2921" t="s">
        <v>3569</v>
      </c>
    </row>
    <row r="2922" spans="1:10" x14ac:dyDescent="0.35">
      <c r="A2922" t="s">
        <v>0</v>
      </c>
      <c r="B2922">
        <v>51</v>
      </c>
      <c r="C2922">
        <v>254</v>
      </c>
      <c r="D2922">
        <v>100</v>
      </c>
      <c r="E2922" t="s">
        <v>1</v>
      </c>
      <c r="F2922">
        <v>0</v>
      </c>
      <c r="G2922">
        <v>0</v>
      </c>
      <c r="H2922" t="s">
        <v>13798</v>
      </c>
      <c r="I2922" t="s">
        <v>13469</v>
      </c>
      <c r="J2922" t="s">
        <v>3504</v>
      </c>
    </row>
    <row r="2923" spans="1:10" x14ac:dyDescent="0.35">
      <c r="A2923" t="s">
        <v>0</v>
      </c>
      <c r="B2923">
        <v>51</v>
      </c>
      <c r="C2923">
        <v>254</v>
      </c>
      <c r="D2923">
        <v>100</v>
      </c>
      <c r="E2923" t="s">
        <v>1</v>
      </c>
      <c r="F2923">
        <v>0</v>
      </c>
      <c r="G2923">
        <v>0</v>
      </c>
      <c r="H2923" t="s">
        <v>13798</v>
      </c>
      <c r="I2923" t="s">
        <v>13470</v>
      </c>
      <c r="J2923" t="s">
        <v>3504</v>
      </c>
    </row>
    <row r="2924" spans="1:10" x14ac:dyDescent="0.35">
      <c r="A2924" t="s">
        <v>0</v>
      </c>
      <c r="B2924">
        <v>104</v>
      </c>
      <c r="C2924">
        <v>253</v>
      </c>
      <c r="D2924">
        <v>100</v>
      </c>
      <c r="E2924" t="s">
        <v>1</v>
      </c>
      <c r="F2924">
        <v>0</v>
      </c>
      <c r="G2924">
        <v>0</v>
      </c>
      <c r="H2924" t="s">
        <v>13796</v>
      </c>
      <c r="I2924" t="s">
        <v>13474</v>
      </c>
      <c r="J2924" t="s">
        <v>3569</v>
      </c>
    </row>
    <row r="2925" spans="1:10" x14ac:dyDescent="0.35">
      <c r="A2925" t="s">
        <v>0</v>
      </c>
      <c r="B2925">
        <v>104</v>
      </c>
      <c r="C2925">
        <v>253</v>
      </c>
      <c r="D2925">
        <v>100</v>
      </c>
      <c r="E2925" t="s">
        <v>1</v>
      </c>
      <c r="F2925">
        <v>0</v>
      </c>
      <c r="G2925">
        <v>0</v>
      </c>
      <c r="H2925" t="s">
        <v>13796</v>
      </c>
      <c r="I2925" t="s">
        <v>13472</v>
      </c>
      <c r="J2925" t="s">
        <v>3569</v>
      </c>
    </row>
    <row r="2926" spans="1:10" x14ac:dyDescent="0.35">
      <c r="A2926" t="s">
        <v>0</v>
      </c>
      <c r="B2926">
        <v>104</v>
      </c>
      <c r="C2926">
        <v>253</v>
      </c>
      <c r="D2926">
        <v>100</v>
      </c>
      <c r="E2926" t="s">
        <v>1</v>
      </c>
      <c r="F2926">
        <v>0</v>
      </c>
      <c r="G2926">
        <v>0</v>
      </c>
      <c r="H2926" t="s">
        <v>13796</v>
      </c>
      <c r="I2926" t="s">
        <v>13477</v>
      </c>
      <c r="J2926" t="s">
        <v>3569</v>
      </c>
    </row>
    <row r="2927" spans="1:10" x14ac:dyDescent="0.35">
      <c r="A2927" t="s">
        <v>0</v>
      </c>
      <c r="B2927">
        <v>104</v>
      </c>
      <c r="C2927">
        <v>253</v>
      </c>
      <c r="D2927">
        <v>100</v>
      </c>
      <c r="E2927" t="s">
        <v>1</v>
      </c>
      <c r="F2927">
        <v>0</v>
      </c>
      <c r="G2927">
        <v>0</v>
      </c>
      <c r="H2927" t="s">
        <v>13796</v>
      </c>
      <c r="I2927" t="s">
        <v>13475</v>
      </c>
      <c r="J2927" t="s">
        <v>3569</v>
      </c>
    </row>
    <row r="2928" spans="1:10" x14ac:dyDescent="0.35">
      <c r="A2928" t="s">
        <v>0</v>
      </c>
      <c r="B2928">
        <v>104</v>
      </c>
      <c r="C2928">
        <v>253</v>
      </c>
      <c r="D2928">
        <v>100</v>
      </c>
      <c r="E2928" t="s">
        <v>1</v>
      </c>
      <c r="F2928">
        <v>0</v>
      </c>
      <c r="G2928">
        <v>0</v>
      </c>
      <c r="H2928" t="s">
        <v>13796</v>
      </c>
      <c r="I2928" t="s">
        <v>13479</v>
      </c>
      <c r="J2928" t="s">
        <v>3569</v>
      </c>
    </row>
    <row r="2929" spans="1:10" x14ac:dyDescent="0.35">
      <c r="A2929" t="s">
        <v>0</v>
      </c>
      <c r="B2929">
        <v>104</v>
      </c>
      <c r="C2929">
        <v>253</v>
      </c>
      <c r="D2929">
        <v>100</v>
      </c>
      <c r="E2929" t="s">
        <v>1</v>
      </c>
      <c r="F2929">
        <v>0</v>
      </c>
      <c r="G2929">
        <v>0</v>
      </c>
      <c r="H2929" t="s">
        <v>13796</v>
      </c>
      <c r="I2929" t="s">
        <v>13478</v>
      </c>
      <c r="J2929" t="s">
        <v>3569</v>
      </c>
    </row>
    <row r="2930" spans="1:10" x14ac:dyDescent="0.35">
      <c r="A2930" t="s">
        <v>0</v>
      </c>
      <c r="B2930">
        <v>104</v>
      </c>
      <c r="C2930">
        <v>253</v>
      </c>
      <c r="D2930">
        <v>100</v>
      </c>
      <c r="E2930" t="s">
        <v>1</v>
      </c>
      <c r="F2930">
        <v>0</v>
      </c>
      <c r="G2930">
        <v>0</v>
      </c>
      <c r="H2930" t="s">
        <v>13796</v>
      </c>
      <c r="I2930" t="s">
        <v>13480</v>
      </c>
      <c r="J2930" t="s">
        <v>3569</v>
      </c>
    </row>
    <row r="2931" spans="1:10" x14ac:dyDescent="0.35">
      <c r="A2931" t="s">
        <v>0</v>
      </c>
      <c r="B2931">
        <v>104</v>
      </c>
      <c r="C2931">
        <v>253</v>
      </c>
      <c r="D2931">
        <v>100</v>
      </c>
      <c r="E2931" t="s">
        <v>1</v>
      </c>
      <c r="F2931">
        <v>0</v>
      </c>
      <c r="G2931">
        <v>0</v>
      </c>
      <c r="H2931" t="s">
        <v>13796</v>
      </c>
      <c r="I2931" t="s">
        <v>13482</v>
      </c>
      <c r="J2931" t="s">
        <v>3569</v>
      </c>
    </row>
    <row r="2932" spans="1:10" x14ac:dyDescent="0.35">
      <c r="A2932" t="s">
        <v>0</v>
      </c>
      <c r="B2932">
        <v>104</v>
      </c>
      <c r="C2932">
        <v>253</v>
      </c>
      <c r="D2932">
        <v>100</v>
      </c>
      <c r="E2932" t="s">
        <v>1</v>
      </c>
      <c r="F2932">
        <v>0</v>
      </c>
      <c r="G2932">
        <v>0</v>
      </c>
      <c r="H2932" t="s">
        <v>13796</v>
      </c>
      <c r="I2932" t="s">
        <v>13481</v>
      </c>
      <c r="J2932" t="s">
        <v>3569</v>
      </c>
    </row>
    <row r="2933" spans="1:10" x14ac:dyDescent="0.35">
      <c r="A2933" t="s">
        <v>0</v>
      </c>
      <c r="B2933">
        <v>104</v>
      </c>
      <c r="C2933">
        <v>253</v>
      </c>
      <c r="D2933">
        <v>100</v>
      </c>
      <c r="E2933" t="s">
        <v>1</v>
      </c>
      <c r="F2933">
        <v>0</v>
      </c>
      <c r="G2933">
        <v>0</v>
      </c>
      <c r="H2933" t="s">
        <v>13796</v>
      </c>
      <c r="I2933" t="s">
        <v>13476</v>
      </c>
      <c r="J2933" t="s">
        <v>3569</v>
      </c>
    </row>
    <row r="2934" spans="1:10" x14ac:dyDescent="0.35">
      <c r="A2934" t="s">
        <v>0</v>
      </c>
      <c r="B2934">
        <v>104</v>
      </c>
      <c r="C2934">
        <v>253</v>
      </c>
      <c r="D2934">
        <v>100</v>
      </c>
      <c r="E2934" t="s">
        <v>1</v>
      </c>
      <c r="F2934">
        <v>0</v>
      </c>
      <c r="G2934">
        <v>0</v>
      </c>
      <c r="H2934" t="s">
        <v>13796</v>
      </c>
      <c r="I2934" t="s">
        <v>13483</v>
      </c>
      <c r="J2934" t="s">
        <v>3569</v>
      </c>
    </row>
    <row r="2935" spans="1:10" x14ac:dyDescent="0.35">
      <c r="A2935" t="s">
        <v>0</v>
      </c>
      <c r="B2935">
        <v>104</v>
      </c>
      <c r="C2935">
        <v>253</v>
      </c>
      <c r="D2935">
        <v>100</v>
      </c>
      <c r="E2935" t="s">
        <v>1</v>
      </c>
      <c r="F2935">
        <v>0</v>
      </c>
      <c r="G2935">
        <v>0</v>
      </c>
      <c r="H2935" t="s">
        <v>13796</v>
      </c>
      <c r="I2935" t="s">
        <v>13484</v>
      </c>
      <c r="J2935" t="s">
        <v>3569</v>
      </c>
    </row>
    <row r="2936" spans="1:10" x14ac:dyDescent="0.35">
      <c r="A2936" t="s">
        <v>0</v>
      </c>
      <c r="B2936">
        <v>104</v>
      </c>
      <c r="C2936">
        <v>253</v>
      </c>
      <c r="D2936">
        <v>100</v>
      </c>
      <c r="E2936" t="s">
        <v>1</v>
      </c>
      <c r="F2936">
        <v>0</v>
      </c>
      <c r="G2936">
        <v>0</v>
      </c>
      <c r="H2936" t="s">
        <v>13796</v>
      </c>
      <c r="I2936" t="s">
        <v>13487</v>
      </c>
      <c r="J2936" t="s">
        <v>3569</v>
      </c>
    </row>
    <row r="2937" spans="1:10" x14ac:dyDescent="0.35">
      <c r="A2937" t="s">
        <v>0</v>
      </c>
      <c r="B2937">
        <v>104</v>
      </c>
      <c r="C2937">
        <v>253</v>
      </c>
      <c r="D2937">
        <v>100</v>
      </c>
      <c r="E2937" t="s">
        <v>1</v>
      </c>
      <c r="F2937">
        <v>0</v>
      </c>
      <c r="G2937">
        <v>0</v>
      </c>
      <c r="H2937" t="s">
        <v>13796</v>
      </c>
      <c r="I2937" t="s">
        <v>13486</v>
      </c>
      <c r="J2937" t="s">
        <v>3569</v>
      </c>
    </row>
    <row r="2938" spans="1:10" x14ac:dyDescent="0.35">
      <c r="A2938" t="s">
        <v>0</v>
      </c>
      <c r="B2938">
        <v>35</v>
      </c>
      <c r="C2938">
        <v>253</v>
      </c>
      <c r="D2938">
        <v>99.6</v>
      </c>
      <c r="E2938" t="s">
        <v>1</v>
      </c>
      <c r="F2938">
        <v>0</v>
      </c>
      <c r="G2938">
        <v>0</v>
      </c>
      <c r="H2938" t="s">
        <v>13796</v>
      </c>
      <c r="I2938" t="s">
        <v>13488</v>
      </c>
      <c r="J2938" t="s">
        <v>3487</v>
      </c>
    </row>
    <row r="2939" spans="1:10" x14ac:dyDescent="0.35">
      <c r="A2939" t="s">
        <v>0</v>
      </c>
      <c r="B2939">
        <v>35</v>
      </c>
      <c r="C2939">
        <v>253</v>
      </c>
      <c r="D2939">
        <v>99.6</v>
      </c>
      <c r="E2939" t="s">
        <v>1</v>
      </c>
      <c r="F2939">
        <v>0</v>
      </c>
      <c r="G2939">
        <v>0</v>
      </c>
      <c r="H2939" t="s">
        <v>13796</v>
      </c>
      <c r="I2939" t="s">
        <v>13489</v>
      </c>
      <c r="J2939" t="s">
        <v>3487</v>
      </c>
    </row>
    <row r="2940" spans="1:10" x14ac:dyDescent="0.35">
      <c r="A2940" t="s">
        <v>0</v>
      </c>
      <c r="B2940">
        <v>104</v>
      </c>
      <c r="C2940">
        <v>253</v>
      </c>
      <c r="D2940">
        <v>100</v>
      </c>
      <c r="E2940" t="s">
        <v>1</v>
      </c>
      <c r="F2940">
        <v>0</v>
      </c>
      <c r="G2940">
        <v>0</v>
      </c>
      <c r="H2940" t="s">
        <v>13796</v>
      </c>
      <c r="I2940" t="s">
        <v>13485</v>
      </c>
      <c r="J2940" t="s">
        <v>3569</v>
      </c>
    </row>
    <row r="2941" spans="1:10" x14ac:dyDescent="0.35">
      <c r="A2941" t="s">
        <v>0</v>
      </c>
      <c r="B2941">
        <v>35</v>
      </c>
      <c r="C2941">
        <v>253</v>
      </c>
      <c r="D2941">
        <v>99.6</v>
      </c>
      <c r="E2941" t="s">
        <v>1</v>
      </c>
      <c r="F2941">
        <v>0</v>
      </c>
      <c r="G2941">
        <v>0</v>
      </c>
      <c r="H2941" t="s">
        <v>13796</v>
      </c>
      <c r="I2941" t="s">
        <v>13490</v>
      </c>
      <c r="J2941" t="s">
        <v>3487</v>
      </c>
    </row>
    <row r="2942" spans="1:10" x14ac:dyDescent="0.35">
      <c r="A2942" t="s">
        <v>0</v>
      </c>
      <c r="B2942">
        <v>8</v>
      </c>
      <c r="C2942">
        <v>253</v>
      </c>
      <c r="D2942">
        <v>99.6</v>
      </c>
      <c r="E2942" t="s">
        <v>1</v>
      </c>
      <c r="F2942">
        <v>0</v>
      </c>
      <c r="G2942">
        <v>0</v>
      </c>
      <c r="H2942" t="s">
        <v>13796</v>
      </c>
      <c r="I2942" t="s">
        <v>13491</v>
      </c>
      <c r="J2942" t="s">
        <v>3460</v>
      </c>
    </row>
    <row r="2943" spans="1:10" x14ac:dyDescent="0.35">
      <c r="A2943" t="s">
        <v>0</v>
      </c>
      <c r="B2943">
        <v>8</v>
      </c>
      <c r="C2943">
        <v>253</v>
      </c>
      <c r="D2943">
        <v>99.6</v>
      </c>
      <c r="E2943" t="s">
        <v>1</v>
      </c>
      <c r="F2943">
        <v>0</v>
      </c>
      <c r="G2943">
        <v>0</v>
      </c>
      <c r="H2943" t="s">
        <v>13796</v>
      </c>
      <c r="I2943" t="s">
        <v>13493</v>
      </c>
      <c r="J2943" t="s">
        <v>3460</v>
      </c>
    </row>
    <row r="2944" spans="1:10" x14ac:dyDescent="0.35">
      <c r="A2944" t="s">
        <v>0</v>
      </c>
      <c r="B2944">
        <v>8</v>
      </c>
      <c r="C2944">
        <v>253</v>
      </c>
      <c r="D2944">
        <v>99.6</v>
      </c>
      <c r="E2944" t="s">
        <v>1</v>
      </c>
      <c r="F2944">
        <v>0</v>
      </c>
      <c r="G2944">
        <v>0</v>
      </c>
      <c r="H2944" t="s">
        <v>13796</v>
      </c>
      <c r="I2944" t="s">
        <v>13494</v>
      </c>
      <c r="J2944" t="s">
        <v>3460</v>
      </c>
    </row>
    <row r="2945" spans="1:10" x14ac:dyDescent="0.35">
      <c r="A2945" t="s">
        <v>0</v>
      </c>
      <c r="B2945">
        <v>8</v>
      </c>
      <c r="C2945">
        <v>253</v>
      </c>
      <c r="D2945">
        <v>99.6</v>
      </c>
      <c r="E2945" t="s">
        <v>1</v>
      </c>
      <c r="F2945">
        <v>0</v>
      </c>
      <c r="G2945">
        <v>0</v>
      </c>
      <c r="H2945" t="s">
        <v>13796</v>
      </c>
      <c r="I2945" t="s">
        <v>13495</v>
      </c>
      <c r="J2945" t="s">
        <v>3460</v>
      </c>
    </row>
    <row r="2946" spans="1:10" x14ac:dyDescent="0.35">
      <c r="A2946" t="s">
        <v>0</v>
      </c>
      <c r="B2946">
        <v>8</v>
      </c>
      <c r="C2946">
        <v>253</v>
      </c>
      <c r="D2946">
        <v>99.6</v>
      </c>
      <c r="E2946" t="s">
        <v>1</v>
      </c>
      <c r="F2946">
        <v>0</v>
      </c>
      <c r="G2946">
        <v>0</v>
      </c>
      <c r="H2946" t="s">
        <v>13796</v>
      </c>
      <c r="I2946" t="s">
        <v>13496</v>
      </c>
      <c r="J2946" t="s">
        <v>3460</v>
      </c>
    </row>
    <row r="2947" spans="1:10" x14ac:dyDescent="0.35">
      <c r="A2947" t="s">
        <v>0</v>
      </c>
      <c r="B2947">
        <v>8</v>
      </c>
      <c r="C2947">
        <v>253</v>
      </c>
      <c r="D2947">
        <v>99.6</v>
      </c>
      <c r="E2947" t="s">
        <v>1</v>
      </c>
      <c r="F2947">
        <v>0</v>
      </c>
      <c r="G2947">
        <v>0</v>
      </c>
      <c r="H2947" t="s">
        <v>13796</v>
      </c>
      <c r="I2947" t="s">
        <v>13497</v>
      </c>
      <c r="J2947" t="s">
        <v>3460</v>
      </c>
    </row>
    <row r="2948" spans="1:10" x14ac:dyDescent="0.35">
      <c r="A2948" t="s">
        <v>0</v>
      </c>
      <c r="B2948">
        <v>29</v>
      </c>
      <c r="C2948">
        <v>252</v>
      </c>
      <c r="D2948">
        <v>99.2</v>
      </c>
      <c r="E2948" t="s">
        <v>1</v>
      </c>
      <c r="F2948">
        <v>0</v>
      </c>
      <c r="G2948">
        <v>0</v>
      </c>
      <c r="H2948" t="s">
        <v>13797</v>
      </c>
      <c r="I2948" t="s">
        <v>13498</v>
      </c>
      <c r="J2948" t="s">
        <v>3481</v>
      </c>
    </row>
    <row r="2949" spans="1:10" x14ac:dyDescent="0.35">
      <c r="A2949" t="s">
        <v>0</v>
      </c>
      <c r="B2949">
        <v>68</v>
      </c>
      <c r="C2949">
        <v>253</v>
      </c>
      <c r="D2949">
        <v>99.6</v>
      </c>
      <c r="E2949" t="s">
        <v>1</v>
      </c>
      <c r="F2949">
        <v>0</v>
      </c>
      <c r="G2949">
        <v>0</v>
      </c>
      <c r="H2949" t="s">
        <v>13796</v>
      </c>
      <c r="I2949" t="s">
        <v>13501</v>
      </c>
      <c r="J2949" t="s">
        <v>3524</v>
      </c>
    </row>
    <row r="2950" spans="1:10" x14ac:dyDescent="0.35">
      <c r="A2950" t="s">
        <v>0</v>
      </c>
      <c r="B2950">
        <v>29</v>
      </c>
      <c r="C2950">
        <v>252</v>
      </c>
      <c r="D2950">
        <v>99.2</v>
      </c>
      <c r="E2950" t="s">
        <v>1</v>
      </c>
      <c r="F2950">
        <v>0</v>
      </c>
      <c r="G2950">
        <v>0</v>
      </c>
      <c r="H2950" t="s">
        <v>13797</v>
      </c>
      <c r="I2950" t="s">
        <v>13499</v>
      </c>
      <c r="J2950" t="s">
        <v>3481</v>
      </c>
    </row>
    <row r="2951" spans="1:10" x14ac:dyDescent="0.35">
      <c r="A2951" t="s">
        <v>0</v>
      </c>
      <c r="B2951">
        <v>29</v>
      </c>
      <c r="C2951">
        <v>252</v>
      </c>
      <c r="D2951">
        <v>99.2</v>
      </c>
      <c r="E2951" t="s">
        <v>1</v>
      </c>
      <c r="F2951">
        <v>0</v>
      </c>
      <c r="G2951">
        <v>0</v>
      </c>
      <c r="H2951" t="s">
        <v>13797</v>
      </c>
      <c r="I2951" t="s">
        <v>13500</v>
      </c>
      <c r="J2951" t="s">
        <v>3481</v>
      </c>
    </row>
    <row r="2952" spans="1:10" x14ac:dyDescent="0.35">
      <c r="A2952" t="s">
        <v>0</v>
      </c>
      <c r="B2952">
        <v>4</v>
      </c>
      <c r="C2952">
        <v>253</v>
      </c>
      <c r="D2952">
        <v>99.6</v>
      </c>
      <c r="E2952" t="s">
        <v>1</v>
      </c>
      <c r="F2952">
        <v>0</v>
      </c>
      <c r="G2952">
        <v>0</v>
      </c>
      <c r="H2952" t="s">
        <v>13796</v>
      </c>
      <c r="I2952" t="s">
        <v>13502</v>
      </c>
      <c r="J2952" t="s">
        <v>3458</v>
      </c>
    </row>
    <row r="2953" spans="1:10" x14ac:dyDescent="0.35">
      <c r="A2953" t="s">
        <v>0</v>
      </c>
      <c r="B2953">
        <v>56</v>
      </c>
      <c r="C2953">
        <v>253</v>
      </c>
      <c r="D2953">
        <v>99.6</v>
      </c>
      <c r="E2953" t="s">
        <v>1</v>
      </c>
      <c r="F2953">
        <v>0</v>
      </c>
      <c r="G2953">
        <v>0</v>
      </c>
      <c r="H2953" t="s">
        <v>13796</v>
      </c>
      <c r="I2953" t="s">
        <v>13503</v>
      </c>
      <c r="J2953" t="s">
        <v>3509</v>
      </c>
    </row>
    <row r="2954" spans="1:10" x14ac:dyDescent="0.35">
      <c r="A2954" t="s">
        <v>0</v>
      </c>
      <c r="B2954">
        <v>56</v>
      </c>
      <c r="C2954">
        <v>253</v>
      </c>
      <c r="D2954">
        <v>99.6</v>
      </c>
      <c r="E2954" t="s">
        <v>1</v>
      </c>
      <c r="F2954">
        <v>0</v>
      </c>
      <c r="G2954">
        <v>0</v>
      </c>
      <c r="H2954" t="s">
        <v>13796</v>
      </c>
      <c r="I2954" t="s">
        <v>13504</v>
      </c>
      <c r="J2954" t="s">
        <v>3509</v>
      </c>
    </row>
    <row r="2955" spans="1:10" x14ac:dyDescent="0.35">
      <c r="A2955" t="s">
        <v>0</v>
      </c>
      <c r="B2955">
        <v>85</v>
      </c>
      <c r="C2955">
        <v>253</v>
      </c>
      <c r="D2955">
        <v>99.6</v>
      </c>
      <c r="E2955" t="s">
        <v>1</v>
      </c>
      <c r="F2955">
        <v>0</v>
      </c>
      <c r="G2955">
        <v>0</v>
      </c>
      <c r="H2955" t="s">
        <v>13796</v>
      </c>
      <c r="I2955" t="s">
        <v>13506</v>
      </c>
      <c r="J2955" t="s">
        <v>3545</v>
      </c>
    </row>
    <row r="2956" spans="1:10" x14ac:dyDescent="0.35">
      <c r="A2956" t="s">
        <v>0</v>
      </c>
      <c r="B2956">
        <v>85</v>
      </c>
      <c r="C2956">
        <v>253</v>
      </c>
      <c r="D2956">
        <v>99.6</v>
      </c>
      <c r="E2956" t="s">
        <v>1</v>
      </c>
      <c r="F2956">
        <v>0</v>
      </c>
      <c r="G2956">
        <v>0</v>
      </c>
      <c r="H2956" t="s">
        <v>13796</v>
      </c>
      <c r="I2956" t="s">
        <v>13507</v>
      </c>
      <c r="J2956" t="s">
        <v>3545</v>
      </c>
    </row>
    <row r="2957" spans="1:10" x14ac:dyDescent="0.35">
      <c r="A2957" t="s">
        <v>0</v>
      </c>
      <c r="B2957">
        <v>56</v>
      </c>
      <c r="C2957">
        <v>253</v>
      </c>
      <c r="D2957">
        <v>99.6</v>
      </c>
      <c r="E2957" t="s">
        <v>1</v>
      </c>
      <c r="F2957">
        <v>0</v>
      </c>
      <c r="G2957">
        <v>0</v>
      </c>
      <c r="H2957" t="s">
        <v>13796</v>
      </c>
      <c r="I2957" t="s">
        <v>13505</v>
      </c>
      <c r="J2957" t="s">
        <v>3509</v>
      </c>
    </row>
    <row r="2958" spans="1:10" x14ac:dyDescent="0.35">
      <c r="A2958" t="s">
        <v>0</v>
      </c>
      <c r="B2958">
        <v>85</v>
      </c>
      <c r="C2958">
        <v>253</v>
      </c>
      <c r="D2958">
        <v>99.6</v>
      </c>
      <c r="E2958" t="s">
        <v>1</v>
      </c>
      <c r="F2958">
        <v>0</v>
      </c>
      <c r="G2958">
        <v>0</v>
      </c>
      <c r="H2958" t="s">
        <v>13796</v>
      </c>
      <c r="I2958" t="s">
        <v>13508</v>
      </c>
      <c r="J2958" t="s">
        <v>3545</v>
      </c>
    </row>
    <row r="2959" spans="1:10" x14ac:dyDescent="0.35">
      <c r="A2959" t="s">
        <v>0</v>
      </c>
      <c r="B2959">
        <v>56</v>
      </c>
      <c r="C2959">
        <v>253</v>
      </c>
      <c r="D2959">
        <v>99.6</v>
      </c>
      <c r="E2959" t="s">
        <v>1</v>
      </c>
      <c r="F2959">
        <v>0</v>
      </c>
      <c r="G2959">
        <v>0</v>
      </c>
      <c r="H2959" t="s">
        <v>13796</v>
      </c>
      <c r="I2959" t="s">
        <v>13509</v>
      </c>
      <c r="J2959" t="s">
        <v>3509</v>
      </c>
    </row>
    <row r="2960" spans="1:10" x14ac:dyDescent="0.35">
      <c r="A2960" t="s">
        <v>0</v>
      </c>
      <c r="B2960">
        <v>56</v>
      </c>
      <c r="C2960">
        <v>253</v>
      </c>
      <c r="D2960">
        <v>99.6</v>
      </c>
      <c r="E2960" t="s">
        <v>1</v>
      </c>
      <c r="F2960">
        <v>0</v>
      </c>
      <c r="G2960">
        <v>0</v>
      </c>
      <c r="H2960" t="s">
        <v>13796</v>
      </c>
      <c r="I2960" t="s">
        <v>13510</v>
      </c>
      <c r="J2960" t="s">
        <v>3509</v>
      </c>
    </row>
    <row r="2961" spans="1:10" x14ac:dyDescent="0.35">
      <c r="A2961" t="s">
        <v>0</v>
      </c>
      <c r="B2961">
        <v>56</v>
      </c>
      <c r="C2961">
        <v>253</v>
      </c>
      <c r="D2961">
        <v>98.8</v>
      </c>
      <c r="E2961" t="s">
        <v>1</v>
      </c>
      <c r="F2961">
        <v>0</v>
      </c>
      <c r="G2961">
        <v>0</v>
      </c>
      <c r="H2961" t="s">
        <v>13796</v>
      </c>
      <c r="I2961" t="s">
        <v>13511</v>
      </c>
      <c r="J2961" t="s">
        <v>3509</v>
      </c>
    </row>
    <row r="2962" spans="1:10" x14ac:dyDescent="0.35">
      <c r="A2962" t="s">
        <v>0</v>
      </c>
      <c r="B2962">
        <v>85</v>
      </c>
      <c r="C2962">
        <v>253</v>
      </c>
      <c r="D2962">
        <v>99.6</v>
      </c>
      <c r="E2962" t="s">
        <v>1</v>
      </c>
      <c r="F2962">
        <v>0</v>
      </c>
      <c r="G2962">
        <v>0</v>
      </c>
      <c r="H2962" t="s">
        <v>13796</v>
      </c>
      <c r="I2962" t="s">
        <v>13512</v>
      </c>
      <c r="J2962" t="s">
        <v>3545</v>
      </c>
    </row>
    <row r="2963" spans="1:10" x14ac:dyDescent="0.35">
      <c r="A2963" t="s">
        <v>0</v>
      </c>
      <c r="B2963">
        <v>85</v>
      </c>
      <c r="C2963">
        <v>253</v>
      </c>
      <c r="D2963">
        <v>99.6</v>
      </c>
      <c r="E2963" t="s">
        <v>1</v>
      </c>
      <c r="F2963">
        <v>0</v>
      </c>
      <c r="G2963">
        <v>0</v>
      </c>
      <c r="H2963" t="s">
        <v>13796</v>
      </c>
      <c r="I2963" t="s">
        <v>13513</v>
      </c>
      <c r="J2963" t="s">
        <v>3545</v>
      </c>
    </row>
    <row r="2964" spans="1:10" x14ac:dyDescent="0.35">
      <c r="A2964" t="s">
        <v>0</v>
      </c>
      <c r="B2964">
        <v>85</v>
      </c>
      <c r="C2964">
        <v>253</v>
      </c>
      <c r="D2964">
        <v>99.6</v>
      </c>
      <c r="E2964" t="s">
        <v>1</v>
      </c>
      <c r="F2964">
        <v>0</v>
      </c>
      <c r="G2964">
        <v>0</v>
      </c>
      <c r="H2964" t="s">
        <v>13796</v>
      </c>
      <c r="I2964" t="s">
        <v>13514</v>
      </c>
      <c r="J2964" t="s">
        <v>3545</v>
      </c>
    </row>
    <row r="2965" spans="1:10" x14ac:dyDescent="0.35">
      <c r="A2965" t="s">
        <v>0</v>
      </c>
      <c r="B2965">
        <v>10</v>
      </c>
      <c r="C2965">
        <v>253</v>
      </c>
      <c r="D2965">
        <v>98.4</v>
      </c>
      <c r="E2965" t="s">
        <v>1</v>
      </c>
      <c r="F2965">
        <v>0</v>
      </c>
      <c r="G2965">
        <v>0</v>
      </c>
      <c r="H2965" t="s">
        <v>13796</v>
      </c>
      <c r="I2965" t="s">
        <v>13515</v>
      </c>
      <c r="J2965" t="s">
        <v>3461</v>
      </c>
    </row>
    <row r="2966" spans="1:10" x14ac:dyDescent="0.35">
      <c r="A2966" t="s">
        <v>0</v>
      </c>
      <c r="B2966">
        <v>10</v>
      </c>
      <c r="C2966">
        <v>253</v>
      </c>
      <c r="D2966">
        <v>98.4</v>
      </c>
      <c r="E2966" t="s">
        <v>1</v>
      </c>
      <c r="F2966">
        <v>0</v>
      </c>
      <c r="G2966">
        <v>0</v>
      </c>
      <c r="H2966" t="s">
        <v>13796</v>
      </c>
      <c r="I2966" t="s">
        <v>13516</v>
      </c>
      <c r="J2966" t="s">
        <v>3461</v>
      </c>
    </row>
    <row r="2967" spans="1:10" x14ac:dyDescent="0.35">
      <c r="A2967" t="s">
        <v>0</v>
      </c>
      <c r="B2967">
        <v>10</v>
      </c>
      <c r="C2967">
        <v>253</v>
      </c>
      <c r="D2967">
        <v>98.4</v>
      </c>
      <c r="E2967" t="s">
        <v>1</v>
      </c>
      <c r="F2967">
        <v>0</v>
      </c>
      <c r="G2967">
        <v>0</v>
      </c>
      <c r="H2967" t="s">
        <v>13796</v>
      </c>
      <c r="I2967" t="s">
        <v>13517</v>
      </c>
      <c r="J2967" t="s">
        <v>3461</v>
      </c>
    </row>
    <row r="2968" spans="1:10" x14ac:dyDescent="0.35">
      <c r="A2968" t="s">
        <v>0</v>
      </c>
      <c r="B2968">
        <v>8</v>
      </c>
      <c r="C2968">
        <v>253</v>
      </c>
      <c r="D2968">
        <v>99.6</v>
      </c>
      <c r="E2968" t="s">
        <v>1</v>
      </c>
      <c r="F2968">
        <v>0</v>
      </c>
      <c r="G2968">
        <v>0</v>
      </c>
      <c r="H2968" t="s">
        <v>13796</v>
      </c>
      <c r="I2968" t="s">
        <v>13492</v>
      </c>
      <c r="J2968" t="s">
        <v>3460</v>
      </c>
    </row>
    <row r="2969" spans="1:10" x14ac:dyDescent="0.35">
      <c r="A2969" t="s">
        <v>0</v>
      </c>
      <c r="B2969">
        <v>35</v>
      </c>
      <c r="C2969">
        <v>253</v>
      </c>
      <c r="D2969">
        <v>99.6</v>
      </c>
      <c r="E2969" t="s">
        <v>1</v>
      </c>
      <c r="F2969">
        <v>0</v>
      </c>
      <c r="G2969">
        <v>0</v>
      </c>
      <c r="H2969" t="s">
        <v>13796</v>
      </c>
      <c r="I2969" t="s">
        <v>13518</v>
      </c>
      <c r="J2969" t="s">
        <v>3487</v>
      </c>
    </row>
    <row r="2970" spans="1:10" x14ac:dyDescent="0.35">
      <c r="A2970" t="s">
        <v>0</v>
      </c>
      <c r="B2970">
        <v>35</v>
      </c>
      <c r="C2970">
        <v>253</v>
      </c>
      <c r="D2970">
        <v>99.6</v>
      </c>
      <c r="E2970" t="s">
        <v>1</v>
      </c>
      <c r="F2970">
        <v>0</v>
      </c>
      <c r="G2970">
        <v>0</v>
      </c>
      <c r="H2970" t="s">
        <v>13796</v>
      </c>
      <c r="I2970" t="s">
        <v>13519</v>
      </c>
      <c r="J2970" t="s">
        <v>3487</v>
      </c>
    </row>
    <row r="2971" spans="1:10" x14ac:dyDescent="0.35">
      <c r="A2971" t="s">
        <v>0</v>
      </c>
      <c r="B2971">
        <v>56</v>
      </c>
      <c r="C2971">
        <v>253</v>
      </c>
      <c r="D2971">
        <v>99.6</v>
      </c>
      <c r="E2971" t="s">
        <v>1</v>
      </c>
      <c r="F2971">
        <v>0</v>
      </c>
      <c r="G2971">
        <v>0</v>
      </c>
      <c r="H2971" t="s">
        <v>13796</v>
      </c>
      <c r="I2971" t="s">
        <v>13520</v>
      </c>
      <c r="J2971" t="s">
        <v>3509</v>
      </c>
    </row>
    <row r="2972" spans="1:10" x14ac:dyDescent="0.35">
      <c r="A2972" t="s">
        <v>0</v>
      </c>
      <c r="B2972">
        <v>56</v>
      </c>
      <c r="C2972">
        <v>253</v>
      </c>
      <c r="D2972">
        <v>99.6</v>
      </c>
      <c r="E2972" t="s">
        <v>1</v>
      </c>
      <c r="F2972">
        <v>0</v>
      </c>
      <c r="G2972">
        <v>0</v>
      </c>
      <c r="H2972" t="s">
        <v>13796</v>
      </c>
      <c r="I2972" t="s">
        <v>13521</v>
      </c>
      <c r="J2972" t="s">
        <v>3509</v>
      </c>
    </row>
    <row r="2973" spans="1:10" x14ac:dyDescent="0.35">
      <c r="A2973" t="s">
        <v>0</v>
      </c>
      <c r="B2973">
        <v>56</v>
      </c>
      <c r="C2973">
        <v>253</v>
      </c>
      <c r="D2973">
        <v>99.6</v>
      </c>
      <c r="E2973" t="s">
        <v>1</v>
      </c>
      <c r="F2973">
        <v>0</v>
      </c>
      <c r="G2973">
        <v>0</v>
      </c>
      <c r="H2973" t="s">
        <v>13796</v>
      </c>
      <c r="I2973" t="s">
        <v>13522</v>
      </c>
      <c r="J2973" t="s">
        <v>3509</v>
      </c>
    </row>
    <row r="2974" spans="1:10" x14ac:dyDescent="0.35">
      <c r="A2974" t="s">
        <v>0</v>
      </c>
      <c r="B2974">
        <v>56</v>
      </c>
      <c r="C2974">
        <v>253</v>
      </c>
      <c r="D2974">
        <v>99.6</v>
      </c>
      <c r="E2974" t="s">
        <v>1</v>
      </c>
      <c r="F2974">
        <v>0</v>
      </c>
      <c r="G2974">
        <v>0</v>
      </c>
      <c r="H2974" t="s">
        <v>13796</v>
      </c>
      <c r="I2974" t="s">
        <v>13523</v>
      </c>
      <c r="J2974" t="s">
        <v>3509</v>
      </c>
    </row>
    <row r="2975" spans="1:10" x14ac:dyDescent="0.35">
      <c r="A2975" t="s">
        <v>0</v>
      </c>
      <c r="B2975">
        <v>85</v>
      </c>
      <c r="C2975">
        <v>253</v>
      </c>
      <c r="D2975">
        <v>99.6</v>
      </c>
      <c r="E2975" t="s">
        <v>1</v>
      </c>
      <c r="F2975">
        <v>0</v>
      </c>
      <c r="G2975">
        <v>0</v>
      </c>
      <c r="H2975" t="s">
        <v>13796</v>
      </c>
      <c r="I2975" t="s">
        <v>13527</v>
      </c>
      <c r="J2975" t="s">
        <v>3545</v>
      </c>
    </row>
    <row r="2976" spans="1:10" x14ac:dyDescent="0.35">
      <c r="A2976" t="s">
        <v>0</v>
      </c>
      <c r="B2976">
        <v>49</v>
      </c>
      <c r="C2976">
        <v>253</v>
      </c>
      <c r="D2976">
        <v>96</v>
      </c>
      <c r="E2976" t="s">
        <v>1</v>
      </c>
      <c r="F2976">
        <v>0</v>
      </c>
      <c r="G2976">
        <v>0</v>
      </c>
      <c r="H2976" t="s">
        <v>13796</v>
      </c>
      <c r="I2976" t="s">
        <v>13526</v>
      </c>
      <c r="J2976" t="s">
        <v>3500</v>
      </c>
    </row>
    <row r="2977" spans="1:10" x14ac:dyDescent="0.35">
      <c r="A2977" t="s">
        <v>0</v>
      </c>
      <c r="B2977">
        <v>56</v>
      </c>
      <c r="C2977">
        <v>253</v>
      </c>
      <c r="D2977">
        <v>99.6</v>
      </c>
      <c r="E2977" t="s">
        <v>1</v>
      </c>
      <c r="F2977">
        <v>0</v>
      </c>
      <c r="G2977">
        <v>0</v>
      </c>
      <c r="H2977" t="s">
        <v>13796</v>
      </c>
      <c r="I2977" t="s">
        <v>13529</v>
      </c>
      <c r="J2977" t="s">
        <v>3509</v>
      </c>
    </row>
    <row r="2978" spans="1:10" x14ac:dyDescent="0.35">
      <c r="A2978" t="s">
        <v>0</v>
      </c>
      <c r="B2978">
        <v>16</v>
      </c>
      <c r="C2978">
        <v>254</v>
      </c>
      <c r="D2978">
        <v>98.8</v>
      </c>
      <c r="E2978" t="s">
        <v>1</v>
      </c>
      <c r="F2978">
        <v>0</v>
      </c>
      <c r="G2978">
        <v>0</v>
      </c>
      <c r="H2978" t="s">
        <v>13798</v>
      </c>
      <c r="I2978" t="s">
        <v>13524</v>
      </c>
      <c r="J2978" t="s">
        <v>3468</v>
      </c>
    </row>
    <row r="2979" spans="1:10" x14ac:dyDescent="0.35">
      <c r="A2979" t="s">
        <v>0</v>
      </c>
      <c r="B2979">
        <v>56</v>
      </c>
      <c r="C2979">
        <v>253</v>
      </c>
      <c r="D2979">
        <v>99.6</v>
      </c>
      <c r="E2979" t="s">
        <v>1</v>
      </c>
      <c r="F2979">
        <v>0</v>
      </c>
      <c r="G2979">
        <v>0</v>
      </c>
      <c r="H2979" t="s">
        <v>13796</v>
      </c>
      <c r="I2979" t="s">
        <v>13528</v>
      </c>
      <c r="J2979" t="s">
        <v>3509</v>
      </c>
    </row>
    <row r="2980" spans="1:10" x14ac:dyDescent="0.35">
      <c r="A2980" t="s">
        <v>0</v>
      </c>
      <c r="B2980">
        <v>16</v>
      </c>
      <c r="C2980">
        <v>254</v>
      </c>
      <c r="D2980">
        <v>98.8</v>
      </c>
      <c r="E2980" t="s">
        <v>1</v>
      </c>
      <c r="F2980">
        <v>0</v>
      </c>
      <c r="G2980">
        <v>0</v>
      </c>
      <c r="H2980" t="s">
        <v>13798</v>
      </c>
      <c r="I2980" t="s">
        <v>13525</v>
      </c>
      <c r="J2980" t="s">
        <v>3468</v>
      </c>
    </row>
    <row r="2981" spans="1:10" x14ac:dyDescent="0.35">
      <c r="A2981" t="s">
        <v>0</v>
      </c>
      <c r="B2981">
        <v>56</v>
      </c>
      <c r="C2981">
        <v>253</v>
      </c>
      <c r="D2981">
        <v>99.6</v>
      </c>
      <c r="E2981" t="s">
        <v>1</v>
      </c>
      <c r="F2981">
        <v>0</v>
      </c>
      <c r="G2981">
        <v>0</v>
      </c>
      <c r="H2981" t="s">
        <v>13796</v>
      </c>
      <c r="I2981" t="s">
        <v>13530</v>
      </c>
      <c r="J2981" t="s">
        <v>3509</v>
      </c>
    </row>
    <row r="2982" spans="1:10" x14ac:dyDescent="0.35">
      <c r="A2982" t="s">
        <v>0</v>
      </c>
      <c r="B2982">
        <v>56</v>
      </c>
      <c r="C2982">
        <v>253</v>
      </c>
      <c r="D2982">
        <v>99.6</v>
      </c>
      <c r="E2982" t="s">
        <v>1</v>
      </c>
      <c r="F2982">
        <v>0</v>
      </c>
      <c r="G2982">
        <v>0</v>
      </c>
      <c r="H2982" t="s">
        <v>13796</v>
      </c>
      <c r="I2982" t="s">
        <v>13531</v>
      </c>
      <c r="J2982" t="s">
        <v>3509</v>
      </c>
    </row>
    <row r="2983" spans="1:10" x14ac:dyDescent="0.35">
      <c r="A2983" t="s">
        <v>0</v>
      </c>
      <c r="B2983">
        <v>56</v>
      </c>
      <c r="C2983">
        <v>253</v>
      </c>
      <c r="D2983">
        <v>99.6</v>
      </c>
      <c r="E2983" t="s">
        <v>1</v>
      </c>
      <c r="F2983">
        <v>0</v>
      </c>
      <c r="G2983">
        <v>0</v>
      </c>
      <c r="H2983" t="s">
        <v>13796</v>
      </c>
      <c r="I2983" t="s">
        <v>13532</v>
      </c>
      <c r="J2983" t="s">
        <v>3509</v>
      </c>
    </row>
    <row r="2984" spans="1:10" x14ac:dyDescent="0.35">
      <c r="A2984" t="s">
        <v>0</v>
      </c>
      <c r="B2984">
        <v>91</v>
      </c>
      <c r="C2984">
        <v>253</v>
      </c>
      <c r="D2984">
        <v>99.6</v>
      </c>
      <c r="E2984" t="s">
        <v>1</v>
      </c>
      <c r="F2984">
        <v>0</v>
      </c>
      <c r="G2984">
        <v>0</v>
      </c>
      <c r="H2984" t="s">
        <v>13796</v>
      </c>
      <c r="I2984" t="s">
        <v>13533</v>
      </c>
      <c r="J2984" t="s">
        <v>3552</v>
      </c>
    </row>
    <row r="2985" spans="1:10" x14ac:dyDescent="0.35">
      <c r="A2985" t="s">
        <v>0</v>
      </c>
      <c r="B2985">
        <v>91</v>
      </c>
      <c r="C2985">
        <v>253</v>
      </c>
      <c r="D2985">
        <v>99.6</v>
      </c>
      <c r="E2985" t="s">
        <v>1</v>
      </c>
      <c r="F2985">
        <v>0</v>
      </c>
      <c r="G2985">
        <v>0</v>
      </c>
      <c r="H2985" t="s">
        <v>13796</v>
      </c>
      <c r="I2985" t="s">
        <v>13534</v>
      </c>
      <c r="J2985" t="s">
        <v>3552</v>
      </c>
    </row>
    <row r="2986" spans="1:10" x14ac:dyDescent="0.35">
      <c r="A2986" t="s">
        <v>0</v>
      </c>
      <c r="B2986">
        <v>91</v>
      </c>
      <c r="C2986">
        <v>253</v>
      </c>
      <c r="D2986">
        <v>99.6</v>
      </c>
      <c r="E2986" t="s">
        <v>1</v>
      </c>
      <c r="F2986">
        <v>0</v>
      </c>
      <c r="G2986">
        <v>0</v>
      </c>
      <c r="H2986" t="s">
        <v>13796</v>
      </c>
      <c r="I2986" t="s">
        <v>13535</v>
      </c>
      <c r="J2986" t="s">
        <v>3552</v>
      </c>
    </row>
    <row r="2987" spans="1:10" x14ac:dyDescent="0.35">
      <c r="A2987" t="s">
        <v>0</v>
      </c>
      <c r="B2987">
        <v>91</v>
      </c>
      <c r="C2987">
        <v>253</v>
      </c>
      <c r="D2987">
        <v>99.6</v>
      </c>
      <c r="E2987" t="s">
        <v>1</v>
      </c>
      <c r="F2987">
        <v>0</v>
      </c>
      <c r="G2987">
        <v>0</v>
      </c>
      <c r="H2987" t="s">
        <v>13796</v>
      </c>
      <c r="I2987" t="s">
        <v>13536</v>
      </c>
      <c r="J2987" t="s">
        <v>3552</v>
      </c>
    </row>
    <row r="2988" spans="1:10" x14ac:dyDescent="0.35">
      <c r="A2988" t="s">
        <v>0</v>
      </c>
      <c r="B2988">
        <v>91</v>
      </c>
      <c r="C2988">
        <v>253</v>
      </c>
      <c r="D2988">
        <v>99.6</v>
      </c>
      <c r="E2988" t="s">
        <v>1</v>
      </c>
      <c r="F2988">
        <v>0</v>
      </c>
      <c r="G2988">
        <v>0</v>
      </c>
      <c r="H2988" t="s">
        <v>13796</v>
      </c>
      <c r="I2988" t="s">
        <v>13537</v>
      </c>
      <c r="J2988" t="s">
        <v>3552</v>
      </c>
    </row>
    <row r="2989" spans="1:10" x14ac:dyDescent="0.35">
      <c r="A2989" t="s">
        <v>0</v>
      </c>
      <c r="B2989">
        <v>28</v>
      </c>
      <c r="C2989">
        <v>252</v>
      </c>
      <c r="D2989">
        <v>99.6</v>
      </c>
      <c r="E2989" t="s">
        <v>1</v>
      </c>
      <c r="F2989">
        <v>0</v>
      </c>
      <c r="G2989">
        <v>0</v>
      </c>
      <c r="H2989" t="s">
        <v>13797</v>
      </c>
      <c r="I2989" t="s">
        <v>13538</v>
      </c>
      <c r="J2989" t="s">
        <v>3480</v>
      </c>
    </row>
    <row r="2990" spans="1:10" x14ac:dyDescent="0.35">
      <c r="A2990" t="s">
        <v>0</v>
      </c>
      <c r="B2990">
        <v>28</v>
      </c>
      <c r="C2990">
        <v>252</v>
      </c>
      <c r="D2990">
        <v>99.6</v>
      </c>
      <c r="E2990" t="s">
        <v>1</v>
      </c>
      <c r="F2990">
        <v>0</v>
      </c>
      <c r="G2990">
        <v>0</v>
      </c>
      <c r="H2990" t="s">
        <v>13797</v>
      </c>
      <c r="I2990" t="s">
        <v>13539</v>
      </c>
      <c r="J2990" t="s">
        <v>3480</v>
      </c>
    </row>
    <row r="2991" spans="1:10" x14ac:dyDescent="0.35">
      <c r="A2991" t="s">
        <v>0</v>
      </c>
      <c r="B2991">
        <v>28</v>
      </c>
      <c r="C2991">
        <v>252</v>
      </c>
      <c r="D2991">
        <v>99.6</v>
      </c>
      <c r="E2991" t="s">
        <v>1</v>
      </c>
      <c r="F2991">
        <v>0</v>
      </c>
      <c r="G2991">
        <v>0</v>
      </c>
      <c r="H2991" t="s">
        <v>13797</v>
      </c>
      <c r="I2991" t="s">
        <v>13541</v>
      </c>
      <c r="J2991" t="s">
        <v>3480</v>
      </c>
    </row>
    <row r="2992" spans="1:10" x14ac:dyDescent="0.35">
      <c r="A2992" t="s">
        <v>0</v>
      </c>
      <c r="B2992">
        <v>28</v>
      </c>
      <c r="C2992">
        <v>252</v>
      </c>
      <c r="D2992">
        <v>99.6</v>
      </c>
      <c r="E2992" t="s">
        <v>1</v>
      </c>
      <c r="F2992">
        <v>0</v>
      </c>
      <c r="G2992">
        <v>0</v>
      </c>
      <c r="H2992" t="s">
        <v>13797</v>
      </c>
      <c r="I2992" t="s">
        <v>13540</v>
      </c>
      <c r="J2992" t="s">
        <v>3480</v>
      </c>
    </row>
    <row r="2993" spans="1:10" x14ac:dyDescent="0.35">
      <c r="A2993" t="s">
        <v>0</v>
      </c>
      <c r="B2993">
        <v>56</v>
      </c>
      <c r="C2993">
        <v>253</v>
      </c>
      <c r="D2993">
        <v>99.6</v>
      </c>
      <c r="E2993" t="s">
        <v>1</v>
      </c>
      <c r="F2993">
        <v>0</v>
      </c>
      <c r="G2993">
        <v>0</v>
      </c>
      <c r="H2993" t="s">
        <v>13796</v>
      </c>
      <c r="I2993" t="s">
        <v>13542</v>
      </c>
      <c r="J2993" t="s">
        <v>3509</v>
      </c>
    </row>
    <row r="2994" spans="1:10" x14ac:dyDescent="0.35">
      <c r="A2994" t="s">
        <v>0</v>
      </c>
      <c r="B2994">
        <v>56</v>
      </c>
      <c r="C2994">
        <v>253</v>
      </c>
      <c r="D2994">
        <v>99.6</v>
      </c>
      <c r="E2994" t="s">
        <v>1</v>
      </c>
      <c r="F2994">
        <v>0</v>
      </c>
      <c r="G2994">
        <v>0</v>
      </c>
      <c r="H2994" t="s">
        <v>13796</v>
      </c>
      <c r="I2994" t="s">
        <v>13554</v>
      </c>
      <c r="J2994" t="s">
        <v>3509</v>
      </c>
    </row>
    <row r="2995" spans="1:10" x14ac:dyDescent="0.35">
      <c r="A2995" t="s">
        <v>0</v>
      </c>
      <c r="B2995">
        <v>56</v>
      </c>
      <c r="C2995">
        <v>253</v>
      </c>
      <c r="D2995">
        <v>99.6</v>
      </c>
      <c r="E2995" t="s">
        <v>1</v>
      </c>
      <c r="F2995">
        <v>0</v>
      </c>
      <c r="G2995">
        <v>0</v>
      </c>
      <c r="H2995" t="s">
        <v>13796</v>
      </c>
      <c r="I2995" t="s">
        <v>13544</v>
      </c>
      <c r="J2995" t="s">
        <v>3509</v>
      </c>
    </row>
    <row r="2996" spans="1:10" x14ac:dyDescent="0.35">
      <c r="A2996" t="s">
        <v>0</v>
      </c>
      <c r="B2996">
        <v>56</v>
      </c>
      <c r="C2996">
        <v>253</v>
      </c>
      <c r="D2996">
        <v>99.6</v>
      </c>
      <c r="E2996" t="s">
        <v>1</v>
      </c>
      <c r="F2996">
        <v>0</v>
      </c>
      <c r="G2996">
        <v>0</v>
      </c>
      <c r="H2996" t="s">
        <v>13796</v>
      </c>
      <c r="I2996" t="s">
        <v>13543</v>
      </c>
      <c r="J2996" t="s">
        <v>3509</v>
      </c>
    </row>
    <row r="2997" spans="1:10" x14ac:dyDescent="0.35">
      <c r="A2997" t="s">
        <v>0</v>
      </c>
      <c r="B2997">
        <v>83</v>
      </c>
      <c r="C2997">
        <v>253</v>
      </c>
      <c r="D2997">
        <v>99.6</v>
      </c>
      <c r="E2997" t="s">
        <v>1</v>
      </c>
      <c r="F2997">
        <v>0</v>
      </c>
      <c r="G2997">
        <v>0</v>
      </c>
      <c r="H2997" t="s">
        <v>13796</v>
      </c>
      <c r="I2997" t="s">
        <v>13548</v>
      </c>
      <c r="J2997" t="s">
        <v>3541</v>
      </c>
    </row>
    <row r="2998" spans="1:10" x14ac:dyDescent="0.35">
      <c r="A2998" t="s">
        <v>0</v>
      </c>
      <c r="B2998">
        <v>83</v>
      </c>
      <c r="C2998">
        <v>253</v>
      </c>
      <c r="D2998">
        <v>99.6</v>
      </c>
      <c r="E2998" t="s">
        <v>1</v>
      </c>
      <c r="F2998">
        <v>0</v>
      </c>
      <c r="G2998">
        <v>0</v>
      </c>
      <c r="H2998" t="s">
        <v>13796</v>
      </c>
      <c r="I2998" t="s">
        <v>13547</v>
      </c>
      <c r="J2998" t="s">
        <v>3541</v>
      </c>
    </row>
    <row r="2999" spans="1:10" x14ac:dyDescent="0.35">
      <c r="A2999" t="s">
        <v>0</v>
      </c>
      <c r="B2999">
        <v>56</v>
      </c>
      <c r="C2999">
        <v>253</v>
      </c>
      <c r="D2999">
        <v>99.6</v>
      </c>
      <c r="E2999" t="s">
        <v>1</v>
      </c>
      <c r="F2999">
        <v>0</v>
      </c>
      <c r="G2999">
        <v>0</v>
      </c>
      <c r="H2999" t="s">
        <v>13796</v>
      </c>
      <c r="I2999" t="s">
        <v>13545</v>
      </c>
      <c r="J2999" t="s">
        <v>3509</v>
      </c>
    </row>
    <row r="3000" spans="1:10" x14ac:dyDescent="0.35">
      <c r="A3000" t="s">
        <v>0</v>
      </c>
      <c r="B3000">
        <v>3</v>
      </c>
      <c r="C3000">
        <v>253</v>
      </c>
      <c r="D3000">
        <v>99.6</v>
      </c>
      <c r="E3000" t="s">
        <v>1</v>
      </c>
      <c r="F3000">
        <v>0</v>
      </c>
      <c r="G3000">
        <v>0</v>
      </c>
      <c r="H3000" t="s">
        <v>13796</v>
      </c>
      <c r="I3000" t="s">
        <v>13546</v>
      </c>
      <c r="J3000" t="s">
        <v>3452</v>
      </c>
    </row>
    <row r="3001" spans="1:10" x14ac:dyDescent="0.35">
      <c r="A3001" t="s">
        <v>0</v>
      </c>
      <c r="B3001">
        <v>83</v>
      </c>
      <c r="C3001">
        <v>253</v>
      </c>
      <c r="D3001">
        <v>99.6</v>
      </c>
      <c r="E3001" t="s">
        <v>1</v>
      </c>
      <c r="F3001">
        <v>0</v>
      </c>
      <c r="G3001">
        <v>0</v>
      </c>
      <c r="H3001" t="s">
        <v>13796</v>
      </c>
      <c r="I3001" t="s">
        <v>13549</v>
      </c>
      <c r="J3001" t="s">
        <v>3541</v>
      </c>
    </row>
    <row r="3002" spans="1:10" x14ac:dyDescent="0.35">
      <c r="A3002" t="s">
        <v>0</v>
      </c>
      <c r="B3002">
        <v>56</v>
      </c>
      <c r="C3002">
        <v>253</v>
      </c>
      <c r="D3002">
        <v>99.2</v>
      </c>
      <c r="E3002" t="s">
        <v>1</v>
      </c>
      <c r="F3002">
        <v>0</v>
      </c>
      <c r="G3002">
        <v>0</v>
      </c>
      <c r="H3002" t="s">
        <v>13796</v>
      </c>
      <c r="I3002" t="s">
        <v>13550</v>
      </c>
      <c r="J3002" t="s">
        <v>3509</v>
      </c>
    </row>
    <row r="3003" spans="1:10" x14ac:dyDescent="0.35">
      <c r="A3003" t="s">
        <v>0</v>
      </c>
      <c r="B3003">
        <v>56</v>
      </c>
      <c r="C3003">
        <v>253</v>
      </c>
      <c r="D3003">
        <v>99.2</v>
      </c>
      <c r="E3003" t="s">
        <v>1</v>
      </c>
      <c r="F3003">
        <v>0</v>
      </c>
      <c r="G3003">
        <v>0</v>
      </c>
      <c r="H3003" t="s">
        <v>13796</v>
      </c>
      <c r="I3003" t="s">
        <v>13551</v>
      </c>
      <c r="J3003" t="s">
        <v>3509</v>
      </c>
    </row>
    <row r="3004" spans="1:10" x14ac:dyDescent="0.35">
      <c r="A3004" t="s">
        <v>0</v>
      </c>
      <c r="B3004">
        <v>56</v>
      </c>
      <c r="C3004">
        <v>253</v>
      </c>
      <c r="D3004">
        <v>99.6</v>
      </c>
      <c r="E3004" t="s">
        <v>1</v>
      </c>
      <c r="F3004">
        <v>0</v>
      </c>
      <c r="G3004">
        <v>0</v>
      </c>
      <c r="H3004" t="s">
        <v>13796</v>
      </c>
      <c r="I3004" t="s">
        <v>13553</v>
      </c>
      <c r="J3004" t="s">
        <v>3509</v>
      </c>
    </row>
    <row r="3005" spans="1:10" x14ac:dyDescent="0.35">
      <c r="A3005" t="s">
        <v>0</v>
      </c>
      <c r="B3005">
        <v>56</v>
      </c>
      <c r="C3005">
        <v>253</v>
      </c>
      <c r="D3005">
        <v>99.6</v>
      </c>
      <c r="E3005" t="s">
        <v>1</v>
      </c>
      <c r="F3005">
        <v>0</v>
      </c>
      <c r="G3005">
        <v>0</v>
      </c>
      <c r="H3005" t="s">
        <v>13796</v>
      </c>
      <c r="I3005" t="s">
        <v>13552</v>
      </c>
      <c r="J3005" t="s">
        <v>3509</v>
      </c>
    </row>
    <row r="3006" spans="1:10" x14ac:dyDescent="0.35">
      <c r="A3006" t="s">
        <v>0</v>
      </c>
      <c r="B3006">
        <v>56</v>
      </c>
      <c r="C3006">
        <v>253</v>
      </c>
      <c r="D3006">
        <v>99.6</v>
      </c>
      <c r="E3006" t="s">
        <v>1</v>
      </c>
      <c r="F3006">
        <v>0</v>
      </c>
      <c r="G3006">
        <v>0</v>
      </c>
      <c r="H3006" t="s">
        <v>13796</v>
      </c>
      <c r="I3006" t="s">
        <v>13556</v>
      </c>
      <c r="J3006" t="s">
        <v>3509</v>
      </c>
    </row>
    <row r="3007" spans="1:10" x14ac:dyDescent="0.35">
      <c r="A3007" t="s">
        <v>0</v>
      </c>
      <c r="B3007">
        <v>56</v>
      </c>
      <c r="C3007">
        <v>253</v>
      </c>
      <c r="D3007">
        <v>99.6</v>
      </c>
      <c r="E3007" t="s">
        <v>1</v>
      </c>
      <c r="F3007">
        <v>0</v>
      </c>
      <c r="G3007">
        <v>0</v>
      </c>
      <c r="H3007" t="s">
        <v>13796</v>
      </c>
      <c r="I3007" t="s">
        <v>13555</v>
      </c>
      <c r="J3007" t="s">
        <v>3509</v>
      </c>
    </row>
    <row r="3008" spans="1:10" x14ac:dyDescent="0.35">
      <c r="A3008" t="s">
        <v>0</v>
      </c>
      <c r="B3008">
        <v>56</v>
      </c>
      <c r="C3008">
        <v>253</v>
      </c>
      <c r="D3008">
        <v>99.6</v>
      </c>
      <c r="E3008" t="s">
        <v>1</v>
      </c>
      <c r="F3008">
        <v>0</v>
      </c>
      <c r="G3008">
        <v>0</v>
      </c>
      <c r="H3008" t="s">
        <v>13796</v>
      </c>
      <c r="I3008" t="s">
        <v>13558</v>
      </c>
      <c r="J3008" t="s">
        <v>3509</v>
      </c>
    </row>
    <row r="3009" spans="1:10" x14ac:dyDescent="0.35">
      <c r="A3009" t="s">
        <v>0</v>
      </c>
      <c r="B3009">
        <v>56</v>
      </c>
      <c r="C3009">
        <v>253</v>
      </c>
      <c r="D3009">
        <v>99.6</v>
      </c>
      <c r="E3009" t="s">
        <v>1</v>
      </c>
      <c r="F3009">
        <v>0</v>
      </c>
      <c r="G3009">
        <v>0</v>
      </c>
      <c r="H3009" t="s">
        <v>13796</v>
      </c>
      <c r="I3009" t="s">
        <v>13557</v>
      </c>
      <c r="J3009" t="s">
        <v>3509</v>
      </c>
    </row>
    <row r="3010" spans="1:10" x14ac:dyDescent="0.35">
      <c r="A3010" t="s">
        <v>0</v>
      </c>
      <c r="B3010">
        <v>94</v>
      </c>
      <c r="C3010">
        <v>253</v>
      </c>
      <c r="D3010">
        <v>100</v>
      </c>
      <c r="E3010" t="s">
        <v>1</v>
      </c>
      <c r="F3010">
        <v>0</v>
      </c>
      <c r="G3010">
        <v>0</v>
      </c>
      <c r="H3010" t="s">
        <v>13796</v>
      </c>
      <c r="I3010" t="s">
        <v>13560</v>
      </c>
      <c r="J3010" t="s">
        <v>3556</v>
      </c>
    </row>
    <row r="3011" spans="1:10" x14ac:dyDescent="0.35">
      <c r="A3011" t="s">
        <v>0</v>
      </c>
      <c r="B3011">
        <v>56</v>
      </c>
      <c r="C3011">
        <v>253</v>
      </c>
      <c r="D3011">
        <v>99.6</v>
      </c>
      <c r="E3011" t="s">
        <v>1</v>
      </c>
      <c r="F3011">
        <v>0</v>
      </c>
      <c r="G3011">
        <v>0</v>
      </c>
      <c r="H3011" t="s">
        <v>13796</v>
      </c>
      <c r="I3011" t="s">
        <v>13559</v>
      </c>
      <c r="J3011" t="s">
        <v>3509</v>
      </c>
    </row>
    <row r="3012" spans="1:10" x14ac:dyDescent="0.35">
      <c r="A3012" t="s">
        <v>0</v>
      </c>
      <c r="B3012">
        <v>4</v>
      </c>
      <c r="C3012">
        <v>253</v>
      </c>
      <c r="D3012">
        <v>98.4</v>
      </c>
      <c r="E3012" t="s">
        <v>1</v>
      </c>
      <c r="F3012">
        <v>0</v>
      </c>
      <c r="G3012">
        <v>0</v>
      </c>
      <c r="H3012" t="s">
        <v>13796</v>
      </c>
      <c r="I3012" t="s">
        <v>13563</v>
      </c>
      <c r="J3012" t="s">
        <v>3458</v>
      </c>
    </row>
    <row r="3013" spans="1:10" x14ac:dyDescent="0.35">
      <c r="A3013" t="s">
        <v>0</v>
      </c>
      <c r="B3013">
        <v>44</v>
      </c>
      <c r="C3013">
        <v>253</v>
      </c>
      <c r="D3013">
        <v>99.6</v>
      </c>
      <c r="E3013" t="s">
        <v>1</v>
      </c>
      <c r="F3013">
        <v>0</v>
      </c>
      <c r="G3013">
        <v>0</v>
      </c>
      <c r="H3013" t="s">
        <v>13796</v>
      </c>
      <c r="I3013" t="s">
        <v>13564</v>
      </c>
      <c r="J3013" t="s">
        <v>3496</v>
      </c>
    </row>
    <row r="3014" spans="1:10" x14ac:dyDescent="0.35">
      <c r="A3014" t="s">
        <v>0</v>
      </c>
      <c r="B3014">
        <v>15</v>
      </c>
      <c r="C3014">
        <v>253</v>
      </c>
      <c r="D3014">
        <v>99.6</v>
      </c>
      <c r="E3014" t="s">
        <v>1</v>
      </c>
      <c r="F3014">
        <v>0</v>
      </c>
      <c r="G3014">
        <v>0</v>
      </c>
      <c r="H3014" t="s">
        <v>13796</v>
      </c>
      <c r="I3014" t="s">
        <v>13562</v>
      </c>
      <c r="J3014" t="s">
        <v>3469</v>
      </c>
    </row>
    <row r="3015" spans="1:10" x14ac:dyDescent="0.35">
      <c r="A3015" t="s">
        <v>0</v>
      </c>
      <c r="B3015">
        <v>56</v>
      </c>
      <c r="C3015">
        <v>253</v>
      </c>
      <c r="D3015">
        <v>99.6</v>
      </c>
      <c r="E3015" t="s">
        <v>1</v>
      </c>
      <c r="F3015">
        <v>0</v>
      </c>
      <c r="G3015">
        <v>0</v>
      </c>
      <c r="H3015" t="s">
        <v>13796</v>
      </c>
      <c r="I3015" t="s">
        <v>13565</v>
      </c>
      <c r="J3015" t="s">
        <v>3509</v>
      </c>
    </row>
    <row r="3016" spans="1:10" x14ac:dyDescent="0.35">
      <c r="A3016" t="s">
        <v>0</v>
      </c>
      <c r="B3016">
        <v>82</v>
      </c>
      <c r="C3016">
        <v>253</v>
      </c>
      <c r="D3016">
        <v>100</v>
      </c>
      <c r="E3016" t="s">
        <v>1</v>
      </c>
      <c r="F3016">
        <v>0</v>
      </c>
      <c r="G3016">
        <v>0</v>
      </c>
      <c r="H3016" t="s">
        <v>13796</v>
      </c>
      <c r="I3016" t="s">
        <v>13567</v>
      </c>
      <c r="J3016" t="s">
        <v>3540</v>
      </c>
    </row>
    <row r="3017" spans="1:10" x14ac:dyDescent="0.35">
      <c r="A3017" t="s">
        <v>0</v>
      </c>
      <c r="B3017">
        <v>82</v>
      </c>
      <c r="C3017">
        <v>253</v>
      </c>
      <c r="D3017">
        <v>100</v>
      </c>
      <c r="E3017" t="s">
        <v>1</v>
      </c>
      <c r="F3017">
        <v>0</v>
      </c>
      <c r="G3017">
        <v>0</v>
      </c>
      <c r="H3017" t="s">
        <v>13796</v>
      </c>
      <c r="I3017" t="s">
        <v>13568</v>
      </c>
      <c r="J3017" t="s">
        <v>3540</v>
      </c>
    </row>
    <row r="3018" spans="1:10" x14ac:dyDescent="0.35">
      <c r="A3018" t="s">
        <v>0</v>
      </c>
      <c r="B3018">
        <v>1</v>
      </c>
      <c r="C3018">
        <v>253</v>
      </c>
      <c r="D3018">
        <v>99.6</v>
      </c>
      <c r="E3018" t="s">
        <v>1</v>
      </c>
      <c r="F3018">
        <v>0</v>
      </c>
      <c r="G3018">
        <v>0</v>
      </c>
      <c r="H3018" t="s">
        <v>13796</v>
      </c>
      <c r="I3018" t="s">
        <v>13561</v>
      </c>
      <c r="J3018" t="s">
        <v>3450</v>
      </c>
    </row>
    <row r="3019" spans="1:10" x14ac:dyDescent="0.35">
      <c r="A3019" t="s">
        <v>0</v>
      </c>
      <c r="B3019">
        <v>82</v>
      </c>
      <c r="C3019">
        <v>253</v>
      </c>
      <c r="D3019">
        <v>100</v>
      </c>
      <c r="E3019" t="s">
        <v>1</v>
      </c>
      <c r="F3019">
        <v>0</v>
      </c>
      <c r="G3019">
        <v>0</v>
      </c>
      <c r="H3019" t="s">
        <v>13796</v>
      </c>
      <c r="I3019" t="s">
        <v>13570</v>
      </c>
      <c r="J3019" t="s">
        <v>3540</v>
      </c>
    </row>
    <row r="3020" spans="1:10" x14ac:dyDescent="0.35">
      <c r="A3020" t="s">
        <v>0</v>
      </c>
      <c r="B3020">
        <v>82</v>
      </c>
      <c r="C3020">
        <v>253</v>
      </c>
      <c r="D3020">
        <v>100</v>
      </c>
      <c r="E3020" t="s">
        <v>1</v>
      </c>
      <c r="F3020">
        <v>0</v>
      </c>
      <c r="G3020">
        <v>0</v>
      </c>
      <c r="H3020" t="s">
        <v>13796</v>
      </c>
      <c r="I3020" t="s">
        <v>13569</v>
      </c>
      <c r="J3020" t="s">
        <v>3540</v>
      </c>
    </row>
    <row r="3021" spans="1:10" x14ac:dyDescent="0.35">
      <c r="A3021" t="s">
        <v>0</v>
      </c>
      <c r="B3021">
        <v>82</v>
      </c>
      <c r="C3021">
        <v>253</v>
      </c>
      <c r="D3021">
        <v>100</v>
      </c>
      <c r="E3021" t="s">
        <v>1</v>
      </c>
      <c r="F3021">
        <v>0</v>
      </c>
      <c r="G3021">
        <v>0</v>
      </c>
      <c r="H3021" t="s">
        <v>13796</v>
      </c>
      <c r="I3021" t="s">
        <v>13571</v>
      </c>
      <c r="J3021" t="s">
        <v>3540</v>
      </c>
    </row>
    <row r="3022" spans="1:10" x14ac:dyDescent="0.35">
      <c r="A3022" t="s">
        <v>0</v>
      </c>
      <c r="B3022">
        <v>47</v>
      </c>
      <c r="C3022">
        <v>253</v>
      </c>
      <c r="D3022">
        <v>99.6</v>
      </c>
      <c r="E3022" t="s">
        <v>1</v>
      </c>
      <c r="F3022">
        <v>0</v>
      </c>
      <c r="G3022">
        <v>0</v>
      </c>
      <c r="H3022" t="s">
        <v>13796</v>
      </c>
      <c r="I3022" t="s">
        <v>13574</v>
      </c>
      <c r="J3022" t="s">
        <v>3499</v>
      </c>
    </row>
    <row r="3023" spans="1:10" x14ac:dyDescent="0.35">
      <c r="A3023" t="s">
        <v>0</v>
      </c>
      <c r="B3023">
        <v>47</v>
      </c>
      <c r="C3023">
        <v>253</v>
      </c>
      <c r="D3023">
        <v>99.6</v>
      </c>
      <c r="E3023" t="s">
        <v>1</v>
      </c>
      <c r="F3023">
        <v>0</v>
      </c>
      <c r="G3023">
        <v>0</v>
      </c>
      <c r="H3023" t="s">
        <v>13796</v>
      </c>
      <c r="I3023" t="s">
        <v>13573</v>
      </c>
      <c r="J3023" t="s">
        <v>3499</v>
      </c>
    </row>
    <row r="3024" spans="1:10" x14ac:dyDescent="0.35">
      <c r="A3024" t="s">
        <v>0</v>
      </c>
      <c r="B3024">
        <v>35</v>
      </c>
      <c r="C3024">
        <v>253</v>
      </c>
      <c r="D3024">
        <v>99.6</v>
      </c>
      <c r="E3024" t="s">
        <v>1</v>
      </c>
      <c r="F3024">
        <v>0</v>
      </c>
      <c r="G3024">
        <v>0</v>
      </c>
      <c r="H3024" t="s">
        <v>13796</v>
      </c>
      <c r="I3024" t="s">
        <v>13566</v>
      </c>
      <c r="J3024" t="s">
        <v>3487</v>
      </c>
    </row>
    <row r="3025" spans="1:10" x14ac:dyDescent="0.35">
      <c r="A3025" t="s">
        <v>0</v>
      </c>
      <c r="B3025">
        <v>4</v>
      </c>
      <c r="C3025">
        <v>253</v>
      </c>
      <c r="D3025">
        <v>99.6</v>
      </c>
      <c r="E3025" t="s">
        <v>1</v>
      </c>
      <c r="F3025">
        <v>0</v>
      </c>
      <c r="G3025">
        <v>0</v>
      </c>
      <c r="H3025" t="s">
        <v>13796</v>
      </c>
      <c r="I3025" t="s">
        <v>13575</v>
      </c>
      <c r="J3025" t="s">
        <v>3458</v>
      </c>
    </row>
    <row r="3026" spans="1:10" x14ac:dyDescent="0.35">
      <c r="A3026" t="s">
        <v>0</v>
      </c>
      <c r="B3026">
        <v>4</v>
      </c>
      <c r="C3026">
        <v>253</v>
      </c>
      <c r="D3026">
        <v>99.6</v>
      </c>
      <c r="E3026" t="s">
        <v>1</v>
      </c>
      <c r="F3026">
        <v>0</v>
      </c>
      <c r="G3026">
        <v>0</v>
      </c>
      <c r="H3026" t="s">
        <v>13796</v>
      </c>
      <c r="I3026" t="s">
        <v>13577</v>
      </c>
      <c r="J3026" t="s">
        <v>3458</v>
      </c>
    </row>
    <row r="3027" spans="1:10" x14ac:dyDescent="0.35">
      <c r="A3027" t="s">
        <v>0</v>
      </c>
      <c r="B3027">
        <v>4</v>
      </c>
      <c r="C3027">
        <v>253</v>
      </c>
      <c r="D3027">
        <v>99.6</v>
      </c>
      <c r="E3027" t="s">
        <v>1</v>
      </c>
      <c r="F3027">
        <v>0</v>
      </c>
      <c r="G3027">
        <v>0</v>
      </c>
      <c r="H3027" t="s">
        <v>13796</v>
      </c>
      <c r="I3027" t="s">
        <v>13578</v>
      </c>
      <c r="J3027" t="s">
        <v>3458</v>
      </c>
    </row>
    <row r="3028" spans="1:10" x14ac:dyDescent="0.35">
      <c r="A3028" t="s">
        <v>0</v>
      </c>
      <c r="B3028">
        <v>4</v>
      </c>
      <c r="C3028">
        <v>253</v>
      </c>
      <c r="D3028">
        <v>99.6</v>
      </c>
      <c r="E3028" t="s">
        <v>1</v>
      </c>
      <c r="F3028">
        <v>0</v>
      </c>
      <c r="G3028">
        <v>0</v>
      </c>
      <c r="H3028" t="s">
        <v>13796</v>
      </c>
      <c r="I3028" t="s">
        <v>13576</v>
      </c>
      <c r="J3028" t="s">
        <v>3458</v>
      </c>
    </row>
    <row r="3029" spans="1:10" x14ac:dyDescent="0.35">
      <c r="A3029" t="s">
        <v>0</v>
      </c>
      <c r="B3029">
        <v>56</v>
      </c>
      <c r="C3029">
        <v>253</v>
      </c>
      <c r="D3029">
        <v>99.6</v>
      </c>
      <c r="E3029" t="s">
        <v>1</v>
      </c>
      <c r="F3029">
        <v>0</v>
      </c>
      <c r="G3029">
        <v>0</v>
      </c>
      <c r="H3029" t="s">
        <v>13796</v>
      </c>
      <c r="I3029" t="s">
        <v>13579</v>
      </c>
      <c r="J3029" t="s">
        <v>3509</v>
      </c>
    </row>
    <row r="3030" spans="1:10" x14ac:dyDescent="0.35">
      <c r="A3030" t="s">
        <v>0</v>
      </c>
      <c r="B3030">
        <v>56</v>
      </c>
      <c r="C3030">
        <v>253</v>
      </c>
      <c r="D3030">
        <v>99.6</v>
      </c>
      <c r="E3030" t="s">
        <v>1</v>
      </c>
      <c r="F3030">
        <v>0</v>
      </c>
      <c r="G3030">
        <v>0</v>
      </c>
      <c r="H3030" t="s">
        <v>13796</v>
      </c>
      <c r="I3030" t="s">
        <v>13580</v>
      </c>
      <c r="J3030" t="s">
        <v>3509</v>
      </c>
    </row>
    <row r="3031" spans="1:10" x14ac:dyDescent="0.35">
      <c r="A3031" t="s">
        <v>0</v>
      </c>
      <c r="B3031">
        <v>104</v>
      </c>
      <c r="C3031">
        <v>253</v>
      </c>
      <c r="D3031">
        <v>98.8</v>
      </c>
      <c r="E3031" t="s">
        <v>1</v>
      </c>
      <c r="F3031">
        <v>0</v>
      </c>
      <c r="G3031">
        <v>0</v>
      </c>
      <c r="H3031" t="s">
        <v>13796</v>
      </c>
      <c r="I3031" t="s">
        <v>13582</v>
      </c>
      <c r="J3031" t="s">
        <v>3569</v>
      </c>
    </row>
    <row r="3032" spans="1:10" x14ac:dyDescent="0.35">
      <c r="A3032" t="s">
        <v>0</v>
      </c>
      <c r="B3032">
        <v>104</v>
      </c>
      <c r="C3032">
        <v>253</v>
      </c>
      <c r="D3032">
        <v>98.8</v>
      </c>
      <c r="E3032" t="s">
        <v>1</v>
      </c>
      <c r="F3032">
        <v>0</v>
      </c>
      <c r="G3032">
        <v>0</v>
      </c>
      <c r="H3032" t="s">
        <v>13796</v>
      </c>
      <c r="I3032" t="s">
        <v>13583</v>
      </c>
      <c r="J3032" t="s">
        <v>3569</v>
      </c>
    </row>
    <row r="3033" spans="1:10" x14ac:dyDescent="0.35">
      <c r="A3033" t="s">
        <v>0</v>
      </c>
      <c r="B3033">
        <v>56</v>
      </c>
      <c r="C3033">
        <v>253</v>
      </c>
      <c r="D3033">
        <v>99.6</v>
      </c>
      <c r="E3033" t="s">
        <v>1</v>
      </c>
      <c r="F3033">
        <v>0</v>
      </c>
      <c r="G3033">
        <v>0</v>
      </c>
      <c r="H3033" t="s">
        <v>13796</v>
      </c>
      <c r="I3033" t="s">
        <v>13581</v>
      </c>
      <c r="J3033" t="s">
        <v>3509</v>
      </c>
    </row>
    <row r="3034" spans="1:10" x14ac:dyDescent="0.35">
      <c r="A3034" t="s">
        <v>0</v>
      </c>
      <c r="B3034">
        <v>85</v>
      </c>
      <c r="C3034">
        <v>253</v>
      </c>
      <c r="D3034">
        <v>99.2</v>
      </c>
      <c r="E3034" t="s">
        <v>1</v>
      </c>
      <c r="F3034">
        <v>0</v>
      </c>
      <c r="G3034">
        <v>0</v>
      </c>
      <c r="H3034" t="s">
        <v>13796</v>
      </c>
      <c r="I3034" t="s">
        <v>13584</v>
      </c>
      <c r="J3034" t="s">
        <v>3545</v>
      </c>
    </row>
    <row r="3035" spans="1:10" x14ac:dyDescent="0.35">
      <c r="A3035" t="s">
        <v>0</v>
      </c>
      <c r="B3035">
        <v>82</v>
      </c>
      <c r="C3035">
        <v>253</v>
      </c>
      <c r="D3035">
        <v>100</v>
      </c>
      <c r="E3035" t="s">
        <v>1</v>
      </c>
      <c r="F3035">
        <v>0</v>
      </c>
      <c r="G3035">
        <v>0</v>
      </c>
      <c r="H3035" t="s">
        <v>13796</v>
      </c>
      <c r="I3035" t="s">
        <v>13572</v>
      </c>
      <c r="J3035" t="s">
        <v>3540</v>
      </c>
    </row>
    <row r="3036" spans="1:10" x14ac:dyDescent="0.35">
      <c r="A3036" t="s">
        <v>0</v>
      </c>
      <c r="B3036">
        <v>56</v>
      </c>
      <c r="C3036">
        <v>253</v>
      </c>
      <c r="D3036">
        <v>99.6</v>
      </c>
      <c r="E3036" t="s">
        <v>1</v>
      </c>
      <c r="F3036">
        <v>0</v>
      </c>
      <c r="G3036">
        <v>0</v>
      </c>
      <c r="H3036" t="s">
        <v>13796</v>
      </c>
      <c r="I3036" t="s">
        <v>13585</v>
      </c>
      <c r="J3036" t="s">
        <v>3509</v>
      </c>
    </row>
    <row r="3037" spans="1:10" x14ac:dyDescent="0.35">
      <c r="A3037" t="s">
        <v>0</v>
      </c>
      <c r="B3037">
        <v>56</v>
      </c>
      <c r="C3037">
        <v>253</v>
      </c>
      <c r="D3037">
        <v>99.6</v>
      </c>
      <c r="E3037" t="s">
        <v>1</v>
      </c>
      <c r="F3037">
        <v>0</v>
      </c>
      <c r="G3037">
        <v>0</v>
      </c>
      <c r="H3037" t="s">
        <v>13796</v>
      </c>
      <c r="I3037" t="s">
        <v>13586</v>
      </c>
      <c r="J3037" t="s">
        <v>3509</v>
      </c>
    </row>
    <row r="3038" spans="1:10" x14ac:dyDescent="0.35">
      <c r="A3038" t="s">
        <v>0</v>
      </c>
      <c r="B3038">
        <v>56</v>
      </c>
      <c r="C3038">
        <v>253</v>
      </c>
      <c r="D3038">
        <v>99.6</v>
      </c>
      <c r="E3038" t="s">
        <v>1</v>
      </c>
      <c r="F3038">
        <v>0</v>
      </c>
      <c r="G3038">
        <v>0</v>
      </c>
      <c r="H3038" t="s">
        <v>13796</v>
      </c>
      <c r="I3038" t="s">
        <v>13587</v>
      </c>
      <c r="J3038" t="s">
        <v>3509</v>
      </c>
    </row>
    <row r="3039" spans="1:10" x14ac:dyDescent="0.35">
      <c r="A3039" t="s">
        <v>0</v>
      </c>
      <c r="B3039">
        <v>56</v>
      </c>
      <c r="C3039">
        <v>253</v>
      </c>
      <c r="D3039">
        <v>99.6</v>
      </c>
      <c r="E3039" t="s">
        <v>1</v>
      </c>
      <c r="F3039">
        <v>0</v>
      </c>
      <c r="G3039">
        <v>0</v>
      </c>
      <c r="H3039" t="s">
        <v>13796</v>
      </c>
      <c r="I3039" t="s">
        <v>13588</v>
      </c>
      <c r="J3039" t="s">
        <v>3509</v>
      </c>
    </row>
    <row r="3040" spans="1:10" x14ac:dyDescent="0.35">
      <c r="A3040" t="s">
        <v>0</v>
      </c>
      <c r="B3040">
        <v>56</v>
      </c>
      <c r="C3040">
        <v>253</v>
      </c>
      <c r="D3040">
        <v>99.6</v>
      </c>
      <c r="E3040" t="s">
        <v>1</v>
      </c>
      <c r="F3040">
        <v>0</v>
      </c>
      <c r="G3040">
        <v>0</v>
      </c>
      <c r="H3040" t="s">
        <v>13796</v>
      </c>
      <c r="I3040" t="s">
        <v>13589</v>
      </c>
      <c r="J3040" t="s">
        <v>3509</v>
      </c>
    </row>
    <row r="3041" spans="1:10" x14ac:dyDescent="0.35">
      <c r="A3041" t="s">
        <v>0</v>
      </c>
      <c r="B3041">
        <v>56</v>
      </c>
      <c r="C3041">
        <v>253</v>
      </c>
      <c r="D3041">
        <v>99.6</v>
      </c>
      <c r="E3041" t="s">
        <v>1</v>
      </c>
      <c r="F3041">
        <v>0</v>
      </c>
      <c r="G3041">
        <v>0</v>
      </c>
      <c r="H3041" t="s">
        <v>13796</v>
      </c>
      <c r="I3041" t="s">
        <v>13591</v>
      </c>
      <c r="J3041" t="s">
        <v>3509</v>
      </c>
    </row>
    <row r="3042" spans="1:10" x14ac:dyDescent="0.35">
      <c r="A3042" t="s">
        <v>0</v>
      </c>
      <c r="B3042">
        <v>56</v>
      </c>
      <c r="C3042">
        <v>253</v>
      </c>
      <c r="D3042">
        <v>99.6</v>
      </c>
      <c r="E3042" t="s">
        <v>1</v>
      </c>
      <c r="F3042">
        <v>0</v>
      </c>
      <c r="G3042">
        <v>0</v>
      </c>
      <c r="H3042" t="s">
        <v>13796</v>
      </c>
      <c r="I3042" t="s">
        <v>13590</v>
      </c>
      <c r="J3042" t="s">
        <v>3509</v>
      </c>
    </row>
    <row r="3043" spans="1:10" x14ac:dyDescent="0.35">
      <c r="A3043" t="s">
        <v>0</v>
      </c>
      <c r="B3043">
        <v>56</v>
      </c>
      <c r="C3043">
        <v>253</v>
      </c>
      <c r="D3043">
        <v>99.6</v>
      </c>
      <c r="E3043" t="s">
        <v>1</v>
      </c>
      <c r="F3043">
        <v>0</v>
      </c>
      <c r="G3043">
        <v>0</v>
      </c>
      <c r="H3043" t="s">
        <v>13796</v>
      </c>
      <c r="I3043" t="s">
        <v>13592</v>
      </c>
      <c r="J3043" t="s">
        <v>3509</v>
      </c>
    </row>
    <row r="3044" spans="1:10" x14ac:dyDescent="0.35">
      <c r="A3044" t="s">
        <v>0</v>
      </c>
      <c r="B3044">
        <v>56</v>
      </c>
      <c r="C3044">
        <v>253</v>
      </c>
      <c r="D3044">
        <v>99.6</v>
      </c>
      <c r="E3044" t="s">
        <v>1</v>
      </c>
      <c r="F3044">
        <v>0</v>
      </c>
      <c r="G3044">
        <v>0</v>
      </c>
      <c r="H3044" t="s">
        <v>13796</v>
      </c>
      <c r="I3044" t="s">
        <v>13593</v>
      </c>
      <c r="J3044" t="s">
        <v>3509</v>
      </c>
    </row>
    <row r="3045" spans="1:10" x14ac:dyDescent="0.35">
      <c r="A3045" t="s">
        <v>0</v>
      </c>
      <c r="B3045">
        <v>85</v>
      </c>
      <c r="C3045">
        <v>253</v>
      </c>
      <c r="D3045">
        <v>99.6</v>
      </c>
      <c r="E3045" t="s">
        <v>1</v>
      </c>
      <c r="F3045">
        <v>0</v>
      </c>
      <c r="G3045">
        <v>0</v>
      </c>
      <c r="H3045" t="s">
        <v>13796</v>
      </c>
      <c r="I3045" t="s">
        <v>13596</v>
      </c>
      <c r="J3045" t="s">
        <v>3545</v>
      </c>
    </row>
    <row r="3046" spans="1:10" x14ac:dyDescent="0.35">
      <c r="A3046" t="s">
        <v>0</v>
      </c>
      <c r="B3046">
        <v>85</v>
      </c>
      <c r="C3046">
        <v>253</v>
      </c>
      <c r="D3046">
        <v>99.6</v>
      </c>
      <c r="E3046" t="s">
        <v>1</v>
      </c>
      <c r="F3046">
        <v>0</v>
      </c>
      <c r="G3046">
        <v>0</v>
      </c>
      <c r="H3046" t="s">
        <v>13796</v>
      </c>
      <c r="I3046" t="s">
        <v>13597</v>
      </c>
      <c r="J3046" t="s">
        <v>3545</v>
      </c>
    </row>
    <row r="3047" spans="1:10" x14ac:dyDescent="0.35">
      <c r="A3047" t="s">
        <v>0</v>
      </c>
      <c r="B3047">
        <v>85</v>
      </c>
      <c r="C3047">
        <v>253</v>
      </c>
      <c r="D3047">
        <v>99.6</v>
      </c>
      <c r="E3047" t="s">
        <v>1</v>
      </c>
      <c r="F3047">
        <v>0</v>
      </c>
      <c r="G3047">
        <v>0</v>
      </c>
      <c r="H3047" t="s">
        <v>13796</v>
      </c>
      <c r="I3047" t="s">
        <v>13598</v>
      </c>
      <c r="J3047" t="s">
        <v>3545</v>
      </c>
    </row>
    <row r="3048" spans="1:10" x14ac:dyDescent="0.35">
      <c r="A3048" t="s">
        <v>0</v>
      </c>
      <c r="B3048">
        <v>56</v>
      </c>
      <c r="C3048">
        <v>253</v>
      </c>
      <c r="D3048">
        <v>99.2</v>
      </c>
      <c r="E3048" t="s">
        <v>1</v>
      </c>
      <c r="F3048">
        <v>0</v>
      </c>
      <c r="G3048">
        <v>0</v>
      </c>
      <c r="H3048" t="s">
        <v>13796</v>
      </c>
      <c r="I3048" t="s">
        <v>13595</v>
      </c>
      <c r="J3048" t="s">
        <v>3509</v>
      </c>
    </row>
    <row r="3049" spans="1:10" x14ac:dyDescent="0.35">
      <c r="A3049" t="s">
        <v>0</v>
      </c>
      <c r="B3049">
        <v>25</v>
      </c>
      <c r="C3049">
        <v>253</v>
      </c>
      <c r="D3049">
        <v>99.6</v>
      </c>
      <c r="E3049" t="s">
        <v>1</v>
      </c>
      <c r="F3049">
        <v>0</v>
      </c>
      <c r="G3049">
        <v>0</v>
      </c>
      <c r="H3049" t="s">
        <v>13796</v>
      </c>
      <c r="I3049" t="s">
        <v>13594</v>
      </c>
      <c r="J3049" t="s">
        <v>3477</v>
      </c>
    </row>
    <row r="3050" spans="1:10" x14ac:dyDescent="0.35">
      <c r="A3050" t="s">
        <v>0</v>
      </c>
      <c r="B3050">
        <v>85</v>
      </c>
      <c r="C3050">
        <v>253</v>
      </c>
      <c r="D3050">
        <v>99.6</v>
      </c>
      <c r="E3050" t="s">
        <v>1</v>
      </c>
      <c r="F3050">
        <v>0</v>
      </c>
      <c r="G3050">
        <v>0</v>
      </c>
      <c r="H3050" t="s">
        <v>13796</v>
      </c>
      <c r="I3050" t="s">
        <v>13599</v>
      </c>
      <c r="J3050" t="s">
        <v>3545</v>
      </c>
    </row>
    <row r="3051" spans="1:10" x14ac:dyDescent="0.35">
      <c r="A3051" t="s">
        <v>0</v>
      </c>
      <c r="B3051">
        <v>85</v>
      </c>
      <c r="C3051">
        <v>253</v>
      </c>
      <c r="D3051">
        <v>99.6</v>
      </c>
      <c r="E3051" t="s">
        <v>1</v>
      </c>
      <c r="F3051">
        <v>0</v>
      </c>
      <c r="G3051">
        <v>0</v>
      </c>
      <c r="H3051" t="s">
        <v>13796</v>
      </c>
      <c r="I3051" t="s">
        <v>13600</v>
      </c>
      <c r="J3051" t="s">
        <v>3545</v>
      </c>
    </row>
    <row r="3052" spans="1:10" x14ac:dyDescent="0.35">
      <c r="A3052" t="s">
        <v>0</v>
      </c>
      <c r="B3052">
        <v>85</v>
      </c>
      <c r="C3052">
        <v>253</v>
      </c>
      <c r="D3052">
        <v>99.6</v>
      </c>
      <c r="E3052" t="s">
        <v>1</v>
      </c>
      <c r="F3052">
        <v>0</v>
      </c>
      <c r="G3052">
        <v>0</v>
      </c>
      <c r="H3052" t="s">
        <v>13796</v>
      </c>
      <c r="I3052" t="s">
        <v>13601</v>
      </c>
      <c r="J3052" t="s">
        <v>3545</v>
      </c>
    </row>
    <row r="3053" spans="1:10" x14ac:dyDescent="0.35">
      <c r="A3053" t="s">
        <v>0</v>
      </c>
      <c r="B3053">
        <v>85</v>
      </c>
      <c r="C3053">
        <v>253</v>
      </c>
      <c r="D3053">
        <v>99.6</v>
      </c>
      <c r="E3053" t="s">
        <v>1</v>
      </c>
      <c r="F3053">
        <v>0</v>
      </c>
      <c r="G3053">
        <v>0</v>
      </c>
      <c r="H3053" t="s">
        <v>13796</v>
      </c>
      <c r="I3053" t="s">
        <v>13602</v>
      </c>
      <c r="J3053" t="s">
        <v>3545</v>
      </c>
    </row>
    <row r="3054" spans="1:10" x14ac:dyDescent="0.35">
      <c r="A3054" t="s">
        <v>0</v>
      </c>
      <c r="B3054">
        <v>85</v>
      </c>
      <c r="C3054">
        <v>253</v>
      </c>
      <c r="D3054">
        <v>99.6</v>
      </c>
      <c r="E3054" t="s">
        <v>1</v>
      </c>
      <c r="F3054">
        <v>0</v>
      </c>
      <c r="G3054">
        <v>0</v>
      </c>
      <c r="H3054" t="s">
        <v>13796</v>
      </c>
      <c r="I3054" t="s">
        <v>13603</v>
      </c>
      <c r="J3054" t="s">
        <v>3545</v>
      </c>
    </row>
    <row r="3055" spans="1:10" x14ac:dyDescent="0.35">
      <c r="A3055" t="s">
        <v>0</v>
      </c>
      <c r="B3055">
        <v>4</v>
      </c>
      <c r="C3055">
        <v>253</v>
      </c>
      <c r="D3055">
        <v>99.6</v>
      </c>
      <c r="E3055" t="s">
        <v>1</v>
      </c>
      <c r="F3055">
        <v>0</v>
      </c>
      <c r="G3055">
        <v>0</v>
      </c>
      <c r="H3055" t="s">
        <v>13796</v>
      </c>
      <c r="I3055" t="s">
        <v>13604</v>
      </c>
      <c r="J3055" t="s">
        <v>3458</v>
      </c>
    </row>
    <row r="3056" spans="1:10" x14ac:dyDescent="0.35">
      <c r="A3056" t="s">
        <v>0</v>
      </c>
      <c r="B3056">
        <v>82</v>
      </c>
      <c r="C3056">
        <v>253</v>
      </c>
      <c r="D3056">
        <v>99.6</v>
      </c>
      <c r="E3056" t="s">
        <v>1</v>
      </c>
      <c r="F3056">
        <v>0</v>
      </c>
      <c r="G3056">
        <v>0</v>
      </c>
      <c r="H3056" t="s">
        <v>13796</v>
      </c>
      <c r="I3056" t="s">
        <v>13606</v>
      </c>
      <c r="J3056" t="s">
        <v>3540</v>
      </c>
    </row>
    <row r="3057" spans="1:10" x14ac:dyDescent="0.35">
      <c r="A3057" t="s">
        <v>0</v>
      </c>
      <c r="B3057">
        <v>4</v>
      </c>
      <c r="C3057">
        <v>253</v>
      </c>
      <c r="D3057">
        <v>99.6</v>
      </c>
      <c r="E3057" t="s">
        <v>1</v>
      </c>
      <c r="F3057">
        <v>0</v>
      </c>
      <c r="G3057">
        <v>0</v>
      </c>
      <c r="H3057" t="s">
        <v>13796</v>
      </c>
      <c r="I3057" t="s">
        <v>13605</v>
      </c>
      <c r="J3057" t="s">
        <v>3458</v>
      </c>
    </row>
    <row r="3058" spans="1:10" x14ac:dyDescent="0.35">
      <c r="A3058" t="s">
        <v>0</v>
      </c>
      <c r="B3058">
        <v>95</v>
      </c>
      <c r="C3058">
        <v>253</v>
      </c>
      <c r="D3058">
        <v>99.6</v>
      </c>
      <c r="E3058" t="s">
        <v>1</v>
      </c>
      <c r="F3058">
        <v>0</v>
      </c>
      <c r="G3058">
        <v>0</v>
      </c>
      <c r="H3058" t="s">
        <v>13796</v>
      </c>
      <c r="I3058" t="s">
        <v>13607</v>
      </c>
      <c r="J3058" t="s">
        <v>3557</v>
      </c>
    </row>
    <row r="3059" spans="1:10" x14ac:dyDescent="0.35">
      <c r="A3059" t="s">
        <v>0</v>
      </c>
      <c r="B3059">
        <v>95</v>
      </c>
      <c r="C3059">
        <v>253</v>
      </c>
      <c r="D3059">
        <v>99.6</v>
      </c>
      <c r="E3059" t="s">
        <v>1</v>
      </c>
      <c r="F3059">
        <v>0</v>
      </c>
      <c r="G3059">
        <v>0</v>
      </c>
      <c r="H3059" t="s">
        <v>13796</v>
      </c>
      <c r="I3059" t="s">
        <v>13608</v>
      </c>
      <c r="J3059" t="s">
        <v>3557</v>
      </c>
    </row>
    <row r="3060" spans="1:10" x14ac:dyDescent="0.35">
      <c r="A3060" t="s">
        <v>0</v>
      </c>
      <c r="B3060">
        <v>56</v>
      </c>
      <c r="C3060">
        <v>253</v>
      </c>
      <c r="D3060">
        <v>99.6</v>
      </c>
      <c r="E3060" t="s">
        <v>1</v>
      </c>
      <c r="F3060">
        <v>0</v>
      </c>
      <c r="G3060">
        <v>0</v>
      </c>
      <c r="H3060" t="s">
        <v>13796</v>
      </c>
      <c r="I3060" t="s">
        <v>13609</v>
      </c>
      <c r="J3060" t="s">
        <v>3509</v>
      </c>
    </row>
    <row r="3061" spans="1:10" x14ac:dyDescent="0.35">
      <c r="A3061" t="s">
        <v>0</v>
      </c>
      <c r="B3061">
        <v>56</v>
      </c>
      <c r="C3061">
        <v>253</v>
      </c>
      <c r="D3061">
        <v>99.6</v>
      </c>
      <c r="E3061" t="s">
        <v>1</v>
      </c>
      <c r="F3061">
        <v>0</v>
      </c>
      <c r="G3061">
        <v>0</v>
      </c>
      <c r="H3061" t="s">
        <v>13796</v>
      </c>
      <c r="I3061" t="s">
        <v>13610</v>
      </c>
      <c r="J3061" t="s">
        <v>3509</v>
      </c>
    </row>
    <row r="3062" spans="1:10" x14ac:dyDescent="0.35">
      <c r="A3062" t="s">
        <v>0</v>
      </c>
      <c r="B3062">
        <v>56</v>
      </c>
      <c r="C3062">
        <v>253</v>
      </c>
      <c r="D3062">
        <v>99.6</v>
      </c>
      <c r="E3062" t="s">
        <v>1</v>
      </c>
      <c r="F3062">
        <v>0</v>
      </c>
      <c r="G3062">
        <v>0</v>
      </c>
      <c r="H3062" t="s">
        <v>13796</v>
      </c>
      <c r="I3062" t="s">
        <v>13611</v>
      </c>
      <c r="J3062" t="s">
        <v>3509</v>
      </c>
    </row>
    <row r="3063" spans="1:10" x14ac:dyDescent="0.35">
      <c r="A3063" t="s">
        <v>0</v>
      </c>
      <c r="B3063">
        <v>56</v>
      </c>
      <c r="C3063">
        <v>253</v>
      </c>
      <c r="D3063">
        <v>99.6</v>
      </c>
      <c r="E3063" t="s">
        <v>1</v>
      </c>
      <c r="F3063">
        <v>0</v>
      </c>
      <c r="G3063">
        <v>0</v>
      </c>
      <c r="H3063" t="s">
        <v>13796</v>
      </c>
      <c r="I3063" t="s">
        <v>13612</v>
      </c>
      <c r="J3063" t="s">
        <v>3509</v>
      </c>
    </row>
    <row r="3064" spans="1:10" x14ac:dyDescent="0.35">
      <c r="A3064" t="s">
        <v>0</v>
      </c>
      <c r="B3064">
        <v>4</v>
      </c>
      <c r="C3064">
        <v>253</v>
      </c>
      <c r="D3064">
        <v>99.2</v>
      </c>
      <c r="E3064" t="s">
        <v>1</v>
      </c>
      <c r="F3064">
        <v>0</v>
      </c>
      <c r="G3064">
        <v>0</v>
      </c>
      <c r="H3064" t="s">
        <v>13796</v>
      </c>
      <c r="I3064" t="s">
        <v>13613</v>
      </c>
      <c r="J3064" t="s">
        <v>3458</v>
      </c>
    </row>
    <row r="3065" spans="1:10" x14ac:dyDescent="0.35">
      <c r="A3065" t="s">
        <v>0</v>
      </c>
      <c r="B3065">
        <v>4</v>
      </c>
      <c r="C3065">
        <v>253</v>
      </c>
      <c r="D3065">
        <v>99.2</v>
      </c>
      <c r="E3065" t="s">
        <v>1</v>
      </c>
      <c r="F3065">
        <v>0</v>
      </c>
      <c r="G3065">
        <v>0</v>
      </c>
      <c r="H3065" t="s">
        <v>13796</v>
      </c>
      <c r="I3065" t="s">
        <v>13614</v>
      </c>
      <c r="J3065" t="s">
        <v>3458</v>
      </c>
    </row>
    <row r="3066" spans="1:10" x14ac:dyDescent="0.35">
      <c r="A3066" t="s">
        <v>0</v>
      </c>
      <c r="B3066">
        <v>35</v>
      </c>
      <c r="C3066">
        <v>253</v>
      </c>
      <c r="D3066">
        <v>99.6</v>
      </c>
      <c r="E3066" t="s">
        <v>1</v>
      </c>
      <c r="F3066">
        <v>0</v>
      </c>
      <c r="G3066">
        <v>0</v>
      </c>
      <c r="H3066" t="s">
        <v>13796</v>
      </c>
      <c r="I3066" t="s">
        <v>13615</v>
      </c>
      <c r="J3066" t="s">
        <v>3487</v>
      </c>
    </row>
    <row r="3067" spans="1:10" x14ac:dyDescent="0.35">
      <c r="A3067" t="s">
        <v>0</v>
      </c>
      <c r="B3067">
        <v>54</v>
      </c>
      <c r="C3067">
        <v>253</v>
      </c>
      <c r="D3067">
        <v>99.6</v>
      </c>
      <c r="E3067" t="s">
        <v>1</v>
      </c>
      <c r="F3067">
        <v>0</v>
      </c>
      <c r="G3067">
        <v>0</v>
      </c>
      <c r="H3067" t="s">
        <v>13796</v>
      </c>
      <c r="I3067" t="s">
        <v>13616</v>
      </c>
      <c r="J3067" t="s">
        <v>3507</v>
      </c>
    </row>
    <row r="3068" spans="1:10" x14ac:dyDescent="0.35">
      <c r="A3068" t="s">
        <v>0</v>
      </c>
      <c r="B3068">
        <v>5</v>
      </c>
      <c r="C3068">
        <v>253</v>
      </c>
      <c r="D3068">
        <v>99.6</v>
      </c>
      <c r="E3068" t="s">
        <v>1</v>
      </c>
      <c r="F3068">
        <v>0</v>
      </c>
      <c r="G3068">
        <v>0</v>
      </c>
      <c r="H3068" t="s">
        <v>13796</v>
      </c>
      <c r="I3068" t="s">
        <v>13619</v>
      </c>
      <c r="J3068" t="s">
        <v>3456</v>
      </c>
    </row>
    <row r="3069" spans="1:10" x14ac:dyDescent="0.35">
      <c r="A3069" t="s">
        <v>0</v>
      </c>
      <c r="B3069">
        <v>5</v>
      </c>
      <c r="C3069">
        <v>253</v>
      </c>
      <c r="D3069">
        <v>99.6</v>
      </c>
      <c r="E3069" t="s">
        <v>1</v>
      </c>
      <c r="F3069">
        <v>0</v>
      </c>
      <c r="G3069">
        <v>0</v>
      </c>
      <c r="H3069" t="s">
        <v>13796</v>
      </c>
      <c r="I3069" t="s">
        <v>13620</v>
      </c>
      <c r="J3069" t="s">
        <v>3456</v>
      </c>
    </row>
    <row r="3070" spans="1:10" x14ac:dyDescent="0.35">
      <c r="A3070" t="s">
        <v>0</v>
      </c>
      <c r="B3070">
        <v>56</v>
      </c>
      <c r="C3070">
        <v>253</v>
      </c>
      <c r="D3070">
        <v>99.6</v>
      </c>
      <c r="E3070" t="s">
        <v>1</v>
      </c>
      <c r="F3070">
        <v>0</v>
      </c>
      <c r="G3070">
        <v>0</v>
      </c>
      <c r="H3070" t="s">
        <v>13796</v>
      </c>
      <c r="I3070" t="s">
        <v>13622</v>
      </c>
      <c r="J3070" t="s">
        <v>3509</v>
      </c>
    </row>
    <row r="3071" spans="1:10" x14ac:dyDescent="0.35">
      <c r="A3071" t="s">
        <v>0</v>
      </c>
      <c r="B3071">
        <v>56</v>
      </c>
      <c r="C3071">
        <v>253</v>
      </c>
      <c r="D3071">
        <v>99.6</v>
      </c>
      <c r="E3071" t="s">
        <v>1</v>
      </c>
      <c r="F3071">
        <v>0</v>
      </c>
      <c r="G3071">
        <v>0</v>
      </c>
      <c r="H3071" t="s">
        <v>13796</v>
      </c>
      <c r="I3071" t="s">
        <v>13621</v>
      </c>
      <c r="J3071" t="s">
        <v>3509</v>
      </c>
    </row>
    <row r="3072" spans="1:10" x14ac:dyDescent="0.35">
      <c r="A3072" t="s">
        <v>0</v>
      </c>
      <c r="B3072">
        <v>56</v>
      </c>
      <c r="C3072">
        <v>253</v>
      </c>
      <c r="D3072">
        <v>99.6</v>
      </c>
      <c r="E3072" t="s">
        <v>1</v>
      </c>
      <c r="F3072">
        <v>0</v>
      </c>
      <c r="G3072">
        <v>0</v>
      </c>
      <c r="H3072" t="s">
        <v>13796</v>
      </c>
      <c r="I3072" t="s">
        <v>13623</v>
      </c>
      <c r="J3072" t="s">
        <v>3509</v>
      </c>
    </row>
    <row r="3073" spans="1:10" x14ac:dyDescent="0.35">
      <c r="A3073" t="s">
        <v>0</v>
      </c>
      <c r="B3073">
        <v>56</v>
      </c>
      <c r="C3073">
        <v>253</v>
      </c>
      <c r="D3073">
        <v>99.6</v>
      </c>
      <c r="E3073" t="s">
        <v>1</v>
      </c>
      <c r="F3073">
        <v>0</v>
      </c>
      <c r="G3073">
        <v>0</v>
      </c>
      <c r="H3073" t="s">
        <v>13796</v>
      </c>
      <c r="I3073" t="s">
        <v>13624</v>
      </c>
      <c r="J3073" t="s">
        <v>3509</v>
      </c>
    </row>
    <row r="3074" spans="1:10" x14ac:dyDescent="0.35">
      <c r="A3074" t="s">
        <v>0</v>
      </c>
      <c r="B3074">
        <v>51</v>
      </c>
      <c r="C3074">
        <v>254</v>
      </c>
      <c r="D3074">
        <v>99.6</v>
      </c>
      <c r="E3074" t="s">
        <v>1</v>
      </c>
      <c r="F3074">
        <v>0</v>
      </c>
      <c r="G3074">
        <v>0</v>
      </c>
      <c r="H3074" t="s">
        <v>13798</v>
      </c>
      <c r="I3074" t="s">
        <v>13617</v>
      </c>
      <c r="J3074" t="s">
        <v>3504</v>
      </c>
    </row>
    <row r="3075" spans="1:10" x14ac:dyDescent="0.35">
      <c r="A3075" t="s">
        <v>0</v>
      </c>
      <c r="B3075">
        <v>51</v>
      </c>
      <c r="C3075">
        <v>254</v>
      </c>
      <c r="D3075">
        <v>99.6</v>
      </c>
      <c r="E3075" t="s">
        <v>1</v>
      </c>
      <c r="F3075">
        <v>0</v>
      </c>
      <c r="G3075">
        <v>0</v>
      </c>
      <c r="H3075" t="s">
        <v>13798</v>
      </c>
      <c r="I3075" t="s">
        <v>13618</v>
      </c>
      <c r="J3075" t="s">
        <v>3504</v>
      </c>
    </row>
    <row r="3076" spans="1:10" x14ac:dyDescent="0.35">
      <c r="A3076" t="s">
        <v>0</v>
      </c>
      <c r="B3076">
        <v>56</v>
      </c>
      <c r="C3076">
        <v>253</v>
      </c>
      <c r="D3076">
        <v>99.6</v>
      </c>
      <c r="E3076" t="s">
        <v>1</v>
      </c>
      <c r="F3076">
        <v>0</v>
      </c>
      <c r="G3076">
        <v>0</v>
      </c>
      <c r="H3076" t="s">
        <v>13796</v>
      </c>
      <c r="I3076" t="s">
        <v>13626</v>
      </c>
      <c r="J3076" t="s">
        <v>3509</v>
      </c>
    </row>
    <row r="3077" spans="1:10" x14ac:dyDescent="0.35">
      <c r="A3077" t="s">
        <v>0</v>
      </c>
      <c r="B3077">
        <v>56</v>
      </c>
      <c r="C3077">
        <v>253</v>
      </c>
      <c r="D3077">
        <v>99.6</v>
      </c>
      <c r="E3077" t="s">
        <v>1</v>
      </c>
      <c r="F3077">
        <v>0</v>
      </c>
      <c r="G3077">
        <v>0</v>
      </c>
      <c r="H3077" t="s">
        <v>13796</v>
      </c>
      <c r="I3077" t="s">
        <v>13625</v>
      </c>
      <c r="J3077" t="s">
        <v>3509</v>
      </c>
    </row>
    <row r="3078" spans="1:10" x14ac:dyDescent="0.35">
      <c r="A3078" t="s">
        <v>0</v>
      </c>
      <c r="B3078">
        <v>56</v>
      </c>
      <c r="C3078">
        <v>253</v>
      </c>
      <c r="D3078">
        <v>99.6</v>
      </c>
      <c r="E3078" t="s">
        <v>1</v>
      </c>
      <c r="F3078">
        <v>0</v>
      </c>
      <c r="G3078">
        <v>0</v>
      </c>
      <c r="H3078" t="s">
        <v>13796</v>
      </c>
      <c r="I3078" t="s">
        <v>13628</v>
      </c>
      <c r="J3078" t="s">
        <v>3509</v>
      </c>
    </row>
    <row r="3079" spans="1:10" x14ac:dyDescent="0.35">
      <c r="A3079" t="s">
        <v>0</v>
      </c>
      <c r="B3079">
        <v>56</v>
      </c>
      <c r="C3079">
        <v>253</v>
      </c>
      <c r="D3079">
        <v>99.6</v>
      </c>
      <c r="E3079" t="s">
        <v>1</v>
      </c>
      <c r="F3079">
        <v>0</v>
      </c>
      <c r="G3079">
        <v>0</v>
      </c>
      <c r="H3079" t="s">
        <v>13796</v>
      </c>
      <c r="I3079" t="s">
        <v>13629</v>
      </c>
      <c r="J3079" t="s">
        <v>3509</v>
      </c>
    </row>
    <row r="3080" spans="1:10" x14ac:dyDescent="0.35">
      <c r="A3080" t="s">
        <v>0</v>
      </c>
      <c r="B3080">
        <v>56</v>
      </c>
      <c r="C3080">
        <v>253</v>
      </c>
      <c r="D3080">
        <v>99.2</v>
      </c>
      <c r="E3080" t="s">
        <v>1</v>
      </c>
      <c r="F3080">
        <v>0</v>
      </c>
      <c r="G3080">
        <v>0</v>
      </c>
      <c r="H3080" t="s">
        <v>13796</v>
      </c>
      <c r="I3080" t="s">
        <v>13627</v>
      </c>
      <c r="J3080" t="s">
        <v>3509</v>
      </c>
    </row>
    <row r="3081" spans="1:10" x14ac:dyDescent="0.35">
      <c r="A3081" t="s">
        <v>0</v>
      </c>
      <c r="B3081">
        <v>56</v>
      </c>
      <c r="C3081">
        <v>253</v>
      </c>
      <c r="D3081">
        <v>99.6</v>
      </c>
      <c r="E3081" t="s">
        <v>1</v>
      </c>
      <c r="F3081">
        <v>0</v>
      </c>
      <c r="G3081">
        <v>0</v>
      </c>
      <c r="H3081" t="s">
        <v>13796</v>
      </c>
      <c r="I3081" t="s">
        <v>13630</v>
      </c>
      <c r="J3081" t="s">
        <v>3509</v>
      </c>
    </row>
    <row r="3082" spans="1:10" x14ac:dyDescent="0.35">
      <c r="A3082" t="s">
        <v>0</v>
      </c>
      <c r="B3082">
        <v>56</v>
      </c>
      <c r="C3082">
        <v>253</v>
      </c>
      <c r="D3082">
        <v>99.6</v>
      </c>
      <c r="E3082" t="s">
        <v>1</v>
      </c>
      <c r="F3082">
        <v>0</v>
      </c>
      <c r="G3082">
        <v>0</v>
      </c>
      <c r="H3082" t="s">
        <v>13796</v>
      </c>
      <c r="I3082" t="s">
        <v>13632</v>
      </c>
      <c r="J3082" t="s">
        <v>3509</v>
      </c>
    </row>
    <row r="3083" spans="1:10" x14ac:dyDescent="0.35">
      <c r="A3083" t="s">
        <v>0</v>
      </c>
      <c r="B3083">
        <v>69</v>
      </c>
      <c r="C3083">
        <v>253</v>
      </c>
      <c r="D3083">
        <v>99.6</v>
      </c>
      <c r="E3083" t="s">
        <v>1</v>
      </c>
      <c r="F3083">
        <v>0</v>
      </c>
      <c r="G3083">
        <v>0</v>
      </c>
      <c r="H3083" t="s">
        <v>13796</v>
      </c>
      <c r="I3083" t="s">
        <v>13633</v>
      </c>
      <c r="J3083" t="s">
        <v>3526</v>
      </c>
    </row>
    <row r="3084" spans="1:10" x14ac:dyDescent="0.35">
      <c r="A3084" t="s">
        <v>0</v>
      </c>
      <c r="B3084">
        <v>69</v>
      </c>
      <c r="C3084">
        <v>253</v>
      </c>
      <c r="D3084">
        <v>99.6</v>
      </c>
      <c r="E3084" t="s">
        <v>1</v>
      </c>
      <c r="F3084">
        <v>0</v>
      </c>
      <c r="G3084">
        <v>0</v>
      </c>
      <c r="H3084" t="s">
        <v>13796</v>
      </c>
      <c r="I3084" t="s">
        <v>13634</v>
      </c>
      <c r="J3084" t="s">
        <v>3526</v>
      </c>
    </row>
    <row r="3085" spans="1:10" x14ac:dyDescent="0.35">
      <c r="A3085" t="s">
        <v>0</v>
      </c>
      <c r="B3085">
        <v>56</v>
      </c>
      <c r="C3085">
        <v>253</v>
      </c>
      <c r="D3085">
        <v>99.6</v>
      </c>
      <c r="E3085" t="s">
        <v>1</v>
      </c>
      <c r="F3085">
        <v>0</v>
      </c>
      <c r="G3085">
        <v>0</v>
      </c>
      <c r="H3085" t="s">
        <v>13796</v>
      </c>
      <c r="I3085" t="s">
        <v>13631</v>
      </c>
      <c r="J3085" t="s">
        <v>3509</v>
      </c>
    </row>
    <row r="3086" spans="1:10" x14ac:dyDescent="0.35">
      <c r="A3086" t="s">
        <v>0</v>
      </c>
      <c r="B3086">
        <v>69</v>
      </c>
      <c r="C3086">
        <v>253</v>
      </c>
      <c r="D3086">
        <v>99.6</v>
      </c>
      <c r="E3086" t="s">
        <v>1</v>
      </c>
      <c r="F3086">
        <v>0</v>
      </c>
      <c r="G3086">
        <v>0</v>
      </c>
      <c r="H3086" t="s">
        <v>13796</v>
      </c>
      <c r="I3086" t="s">
        <v>13636</v>
      </c>
      <c r="J3086" t="s">
        <v>3526</v>
      </c>
    </row>
    <row r="3087" spans="1:10" x14ac:dyDescent="0.35">
      <c r="A3087" t="s">
        <v>0</v>
      </c>
      <c r="B3087">
        <v>95</v>
      </c>
      <c r="C3087">
        <v>253</v>
      </c>
      <c r="D3087">
        <v>99.2</v>
      </c>
      <c r="E3087" t="s">
        <v>1</v>
      </c>
      <c r="F3087">
        <v>0</v>
      </c>
      <c r="G3087">
        <v>0</v>
      </c>
      <c r="H3087" t="s">
        <v>13796</v>
      </c>
      <c r="I3087" t="s">
        <v>13635</v>
      </c>
      <c r="J3087" t="s">
        <v>3557</v>
      </c>
    </row>
    <row r="3088" spans="1:10" x14ac:dyDescent="0.35">
      <c r="A3088" t="s">
        <v>0</v>
      </c>
      <c r="B3088">
        <v>56</v>
      </c>
      <c r="C3088">
        <v>253</v>
      </c>
      <c r="D3088">
        <v>99.6</v>
      </c>
      <c r="E3088" t="s">
        <v>1</v>
      </c>
      <c r="F3088">
        <v>0</v>
      </c>
      <c r="G3088">
        <v>0</v>
      </c>
      <c r="H3088" t="s">
        <v>13796</v>
      </c>
      <c r="I3088" t="s">
        <v>13637</v>
      </c>
      <c r="J3088" t="s">
        <v>3509</v>
      </c>
    </row>
    <row r="3089" spans="1:10" x14ac:dyDescent="0.35">
      <c r="A3089" t="s">
        <v>0</v>
      </c>
      <c r="B3089">
        <v>56</v>
      </c>
      <c r="C3089">
        <v>253</v>
      </c>
      <c r="D3089">
        <v>99.6</v>
      </c>
      <c r="E3089" t="s">
        <v>1</v>
      </c>
      <c r="F3089">
        <v>0</v>
      </c>
      <c r="G3089">
        <v>0</v>
      </c>
      <c r="H3089" t="s">
        <v>13796</v>
      </c>
      <c r="I3089" t="s">
        <v>13638</v>
      </c>
      <c r="J3089" t="s">
        <v>3509</v>
      </c>
    </row>
    <row r="3090" spans="1:10" x14ac:dyDescent="0.35">
      <c r="A3090" t="s">
        <v>0</v>
      </c>
      <c r="B3090">
        <v>56</v>
      </c>
      <c r="C3090">
        <v>253</v>
      </c>
      <c r="D3090">
        <v>99.6</v>
      </c>
      <c r="E3090" t="s">
        <v>1</v>
      </c>
      <c r="F3090">
        <v>0</v>
      </c>
      <c r="G3090">
        <v>0</v>
      </c>
      <c r="H3090" t="s">
        <v>13796</v>
      </c>
      <c r="I3090" t="s">
        <v>13639</v>
      </c>
      <c r="J3090" t="s">
        <v>3509</v>
      </c>
    </row>
    <row r="3091" spans="1:10" x14ac:dyDescent="0.35">
      <c r="A3091" t="s">
        <v>0</v>
      </c>
      <c r="B3091">
        <v>74</v>
      </c>
      <c r="C3091">
        <v>253</v>
      </c>
      <c r="D3091">
        <v>99.6</v>
      </c>
      <c r="E3091" t="s">
        <v>1</v>
      </c>
      <c r="F3091">
        <v>0</v>
      </c>
      <c r="G3091">
        <v>0</v>
      </c>
      <c r="H3091" t="s">
        <v>13796</v>
      </c>
      <c r="I3091" t="s">
        <v>13642</v>
      </c>
      <c r="J3091" t="s">
        <v>3531</v>
      </c>
    </row>
    <row r="3092" spans="1:10" x14ac:dyDescent="0.35">
      <c r="A3092" t="s">
        <v>0</v>
      </c>
      <c r="B3092">
        <v>56</v>
      </c>
      <c r="C3092">
        <v>253</v>
      </c>
      <c r="D3092">
        <v>99.6</v>
      </c>
      <c r="E3092" t="s">
        <v>1</v>
      </c>
      <c r="F3092">
        <v>0</v>
      </c>
      <c r="G3092">
        <v>0</v>
      </c>
      <c r="H3092" t="s">
        <v>13796</v>
      </c>
      <c r="I3092" t="s">
        <v>13640</v>
      </c>
      <c r="J3092" t="s">
        <v>3509</v>
      </c>
    </row>
    <row r="3093" spans="1:10" x14ac:dyDescent="0.35">
      <c r="A3093" t="s">
        <v>0</v>
      </c>
      <c r="B3093">
        <v>54</v>
      </c>
      <c r="C3093">
        <v>253</v>
      </c>
      <c r="D3093">
        <v>99.6</v>
      </c>
      <c r="E3093" t="s">
        <v>1</v>
      </c>
      <c r="F3093">
        <v>0</v>
      </c>
      <c r="G3093">
        <v>0</v>
      </c>
      <c r="H3093" t="s">
        <v>13796</v>
      </c>
      <c r="I3093" t="s">
        <v>13641</v>
      </c>
      <c r="J3093" t="s">
        <v>3507</v>
      </c>
    </row>
    <row r="3094" spans="1:10" x14ac:dyDescent="0.35">
      <c r="A3094" t="s">
        <v>0</v>
      </c>
      <c r="B3094">
        <v>95</v>
      </c>
      <c r="C3094">
        <v>253</v>
      </c>
      <c r="D3094">
        <v>99.2</v>
      </c>
      <c r="E3094" t="s">
        <v>1</v>
      </c>
      <c r="F3094">
        <v>0</v>
      </c>
      <c r="G3094">
        <v>0</v>
      </c>
      <c r="H3094" t="s">
        <v>13796</v>
      </c>
      <c r="I3094" t="s">
        <v>13643</v>
      </c>
      <c r="J3094" t="s">
        <v>3557</v>
      </c>
    </row>
    <row r="3095" spans="1:10" x14ac:dyDescent="0.35">
      <c r="A3095" t="s">
        <v>0</v>
      </c>
      <c r="B3095">
        <v>15</v>
      </c>
      <c r="C3095">
        <v>253</v>
      </c>
      <c r="D3095">
        <v>99.6</v>
      </c>
      <c r="E3095" t="s">
        <v>1</v>
      </c>
      <c r="F3095">
        <v>0</v>
      </c>
      <c r="G3095">
        <v>0</v>
      </c>
      <c r="H3095" t="s">
        <v>13796</v>
      </c>
      <c r="I3095" t="s">
        <v>13644</v>
      </c>
      <c r="J3095" t="s">
        <v>3469</v>
      </c>
    </row>
    <row r="3096" spans="1:10" x14ac:dyDescent="0.35">
      <c r="A3096" t="s">
        <v>0</v>
      </c>
      <c r="B3096">
        <v>15</v>
      </c>
      <c r="C3096">
        <v>253</v>
      </c>
      <c r="D3096">
        <v>99.6</v>
      </c>
      <c r="E3096" t="s">
        <v>1</v>
      </c>
      <c r="F3096">
        <v>0</v>
      </c>
      <c r="G3096">
        <v>0</v>
      </c>
      <c r="H3096" t="s">
        <v>13796</v>
      </c>
      <c r="I3096" t="s">
        <v>13645</v>
      </c>
      <c r="J3096" t="s">
        <v>3469</v>
      </c>
    </row>
    <row r="3097" spans="1:10" x14ac:dyDescent="0.35">
      <c r="A3097" t="s">
        <v>0</v>
      </c>
      <c r="B3097">
        <v>15</v>
      </c>
      <c r="C3097">
        <v>253</v>
      </c>
      <c r="D3097">
        <v>99.6</v>
      </c>
      <c r="E3097" t="s">
        <v>1</v>
      </c>
      <c r="F3097">
        <v>0</v>
      </c>
      <c r="G3097">
        <v>0</v>
      </c>
      <c r="H3097" t="s">
        <v>13796</v>
      </c>
      <c r="I3097" t="s">
        <v>13646</v>
      </c>
      <c r="J3097" t="s">
        <v>3469</v>
      </c>
    </row>
    <row r="3098" spans="1:10" x14ac:dyDescent="0.35">
      <c r="A3098" t="s">
        <v>0</v>
      </c>
      <c r="B3098">
        <v>56</v>
      </c>
      <c r="C3098">
        <v>253</v>
      </c>
      <c r="D3098">
        <v>99.6</v>
      </c>
      <c r="E3098" t="s">
        <v>1</v>
      </c>
      <c r="F3098">
        <v>0</v>
      </c>
      <c r="G3098">
        <v>0</v>
      </c>
      <c r="H3098" t="s">
        <v>13796</v>
      </c>
      <c r="I3098" t="s">
        <v>13650</v>
      </c>
      <c r="J3098" t="s">
        <v>3509</v>
      </c>
    </row>
    <row r="3099" spans="1:10" x14ac:dyDescent="0.35">
      <c r="A3099" t="s">
        <v>0</v>
      </c>
      <c r="B3099">
        <v>95</v>
      </c>
      <c r="C3099">
        <v>253</v>
      </c>
      <c r="D3099">
        <v>99.2</v>
      </c>
      <c r="E3099" t="s">
        <v>1</v>
      </c>
      <c r="F3099">
        <v>0</v>
      </c>
      <c r="G3099">
        <v>0</v>
      </c>
      <c r="H3099" t="s">
        <v>13796</v>
      </c>
      <c r="I3099" t="s">
        <v>13648</v>
      </c>
      <c r="J3099" t="s">
        <v>3557</v>
      </c>
    </row>
    <row r="3100" spans="1:10" x14ac:dyDescent="0.35">
      <c r="A3100" t="s">
        <v>0</v>
      </c>
      <c r="B3100">
        <v>56</v>
      </c>
      <c r="C3100">
        <v>253</v>
      </c>
      <c r="D3100">
        <v>99.6</v>
      </c>
      <c r="E3100" t="s">
        <v>1</v>
      </c>
      <c r="F3100">
        <v>0</v>
      </c>
      <c r="G3100">
        <v>0</v>
      </c>
      <c r="H3100" t="s">
        <v>13796</v>
      </c>
      <c r="I3100" t="s">
        <v>13651</v>
      </c>
      <c r="J3100" t="s">
        <v>3509</v>
      </c>
    </row>
    <row r="3101" spans="1:10" x14ac:dyDescent="0.35">
      <c r="A3101" t="s">
        <v>0</v>
      </c>
      <c r="B3101">
        <v>56</v>
      </c>
      <c r="C3101">
        <v>253</v>
      </c>
      <c r="D3101">
        <v>99.6</v>
      </c>
      <c r="E3101" t="s">
        <v>1</v>
      </c>
      <c r="F3101">
        <v>0</v>
      </c>
      <c r="G3101">
        <v>0</v>
      </c>
      <c r="H3101" t="s">
        <v>13796</v>
      </c>
      <c r="I3101" t="s">
        <v>13652</v>
      </c>
      <c r="J3101" t="s">
        <v>3509</v>
      </c>
    </row>
    <row r="3102" spans="1:10" x14ac:dyDescent="0.35">
      <c r="A3102" t="s">
        <v>0</v>
      </c>
      <c r="B3102">
        <v>56</v>
      </c>
      <c r="C3102">
        <v>253</v>
      </c>
      <c r="D3102">
        <v>99.6</v>
      </c>
      <c r="E3102" t="s">
        <v>1</v>
      </c>
      <c r="F3102">
        <v>0</v>
      </c>
      <c r="G3102">
        <v>0</v>
      </c>
      <c r="H3102" t="s">
        <v>13796</v>
      </c>
      <c r="I3102" t="s">
        <v>13649</v>
      </c>
      <c r="J3102" t="s">
        <v>3509</v>
      </c>
    </row>
    <row r="3103" spans="1:10" x14ac:dyDescent="0.35">
      <c r="A3103" t="s">
        <v>0</v>
      </c>
      <c r="B3103">
        <v>35</v>
      </c>
      <c r="C3103">
        <v>253</v>
      </c>
      <c r="D3103">
        <v>99.6</v>
      </c>
      <c r="E3103" t="s">
        <v>1</v>
      </c>
      <c r="F3103">
        <v>0</v>
      </c>
      <c r="G3103">
        <v>0</v>
      </c>
      <c r="H3103" t="s">
        <v>13796</v>
      </c>
      <c r="I3103" t="s">
        <v>13653</v>
      </c>
      <c r="J3103" t="s">
        <v>3487</v>
      </c>
    </row>
    <row r="3104" spans="1:10" x14ac:dyDescent="0.35">
      <c r="A3104" t="s">
        <v>0</v>
      </c>
      <c r="B3104">
        <v>35</v>
      </c>
      <c r="C3104">
        <v>253</v>
      </c>
      <c r="D3104">
        <v>99.6</v>
      </c>
      <c r="E3104" t="s">
        <v>1</v>
      </c>
      <c r="F3104">
        <v>0</v>
      </c>
      <c r="G3104">
        <v>0</v>
      </c>
      <c r="H3104" t="s">
        <v>13796</v>
      </c>
      <c r="I3104" t="s">
        <v>13654</v>
      </c>
      <c r="J3104" t="s">
        <v>3487</v>
      </c>
    </row>
    <row r="3105" spans="1:10" x14ac:dyDescent="0.35">
      <c r="A3105" t="s">
        <v>0</v>
      </c>
      <c r="B3105">
        <v>35</v>
      </c>
      <c r="C3105">
        <v>253</v>
      </c>
      <c r="D3105">
        <v>99.6</v>
      </c>
      <c r="E3105" t="s">
        <v>1</v>
      </c>
      <c r="F3105">
        <v>0</v>
      </c>
      <c r="G3105">
        <v>0</v>
      </c>
      <c r="H3105" t="s">
        <v>13796</v>
      </c>
      <c r="I3105" t="s">
        <v>13655</v>
      </c>
      <c r="J3105" t="s">
        <v>3487</v>
      </c>
    </row>
    <row r="3106" spans="1:10" x14ac:dyDescent="0.35">
      <c r="A3106" t="s">
        <v>0</v>
      </c>
      <c r="B3106">
        <v>104</v>
      </c>
      <c r="C3106">
        <v>253</v>
      </c>
      <c r="D3106">
        <v>99.6</v>
      </c>
      <c r="E3106" t="s">
        <v>1</v>
      </c>
      <c r="F3106">
        <v>0</v>
      </c>
      <c r="G3106">
        <v>0</v>
      </c>
      <c r="H3106" t="s">
        <v>13796</v>
      </c>
      <c r="I3106" t="s">
        <v>13657</v>
      </c>
      <c r="J3106" t="s">
        <v>3569</v>
      </c>
    </row>
    <row r="3107" spans="1:10" x14ac:dyDescent="0.35">
      <c r="A3107" t="s">
        <v>0</v>
      </c>
      <c r="B3107">
        <v>56</v>
      </c>
      <c r="C3107">
        <v>253</v>
      </c>
      <c r="D3107">
        <v>99.2</v>
      </c>
      <c r="E3107" t="s">
        <v>1</v>
      </c>
      <c r="F3107">
        <v>0</v>
      </c>
      <c r="G3107">
        <v>0</v>
      </c>
      <c r="H3107" t="s">
        <v>13796</v>
      </c>
      <c r="I3107" t="s">
        <v>13656</v>
      </c>
      <c r="J3107" t="s">
        <v>3509</v>
      </c>
    </row>
    <row r="3108" spans="1:10" x14ac:dyDescent="0.35">
      <c r="A3108" t="s">
        <v>0</v>
      </c>
      <c r="B3108">
        <v>56</v>
      </c>
      <c r="C3108">
        <v>253</v>
      </c>
      <c r="D3108">
        <v>99.2</v>
      </c>
      <c r="E3108" t="s">
        <v>1</v>
      </c>
      <c r="F3108">
        <v>0</v>
      </c>
      <c r="G3108">
        <v>0</v>
      </c>
      <c r="H3108" t="s">
        <v>13796</v>
      </c>
      <c r="I3108" t="s">
        <v>13658</v>
      </c>
      <c r="J3108" t="s">
        <v>3509</v>
      </c>
    </row>
    <row r="3109" spans="1:10" x14ac:dyDescent="0.35">
      <c r="A3109" t="s">
        <v>0</v>
      </c>
      <c r="B3109">
        <v>56</v>
      </c>
      <c r="C3109">
        <v>253</v>
      </c>
      <c r="D3109">
        <v>99.2</v>
      </c>
      <c r="E3109" t="s">
        <v>1</v>
      </c>
      <c r="F3109">
        <v>0</v>
      </c>
      <c r="G3109">
        <v>0</v>
      </c>
      <c r="H3109" t="s">
        <v>13796</v>
      </c>
      <c r="I3109" t="s">
        <v>13659</v>
      </c>
      <c r="J3109" t="s">
        <v>3509</v>
      </c>
    </row>
    <row r="3110" spans="1:10" x14ac:dyDescent="0.35">
      <c r="A3110" t="s">
        <v>0</v>
      </c>
      <c r="B3110">
        <v>4</v>
      </c>
      <c r="C3110">
        <v>253</v>
      </c>
      <c r="D3110">
        <v>99.6</v>
      </c>
      <c r="E3110" t="s">
        <v>1</v>
      </c>
      <c r="F3110">
        <v>0</v>
      </c>
      <c r="G3110">
        <v>0</v>
      </c>
      <c r="H3110" t="s">
        <v>13796</v>
      </c>
      <c r="I3110" t="s">
        <v>13661</v>
      </c>
      <c r="J3110" t="s">
        <v>3458</v>
      </c>
    </row>
    <row r="3111" spans="1:10" x14ac:dyDescent="0.35">
      <c r="A3111" t="s">
        <v>0</v>
      </c>
      <c r="B3111">
        <v>56</v>
      </c>
      <c r="C3111">
        <v>253</v>
      </c>
      <c r="D3111">
        <v>99.2</v>
      </c>
      <c r="E3111" t="s">
        <v>1</v>
      </c>
      <c r="F3111">
        <v>0</v>
      </c>
      <c r="G3111">
        <v>0</v>
      </c>
      <c r="H3111" t="s">
        <v>13796</v>
      </c>
      <c r="I3111" t="s">
        <v>13660</v>
      </c>
      <c r="J3111" t="s">
        <v>3509</v>
      </c>
    </row>
    <row r="3112" spans="1:10" x14ac:dyDescent="0.35">
      <c r="A3112" t="s">
        <v>0</v>
      </c>
      <c r="B3112">
        <v>4</v>
      </c>
      <c r="C3112">
        <v>253</v>
      </c>
      <c r="D3112">
        <v>98</v>
      </c>
      <c r="E3112" t="s">
        <v>1</v>
      </c>
      <c r="F3112">
        <v>0</v>
      </c>
      <c r="G3112">
        <v>0</v>
      </c>
      <c r="H3112" t="s">
        <v>13796</v>
      </c>
      <c r="I3112" t="s">
        <v>13663</v>
      </c>
      <c r="J3112" t="s">
        <v>3458</v>
      </c>
    </row>
    <row r="3113" spans="1:10" x14ac:dyDescent="0.35">
      <c r="A3113" t="s">
        <v>0</v>
      </c>
      <c r="B3113">
        <v>35</v>
      </c>
      <c r="C3113">
        <v>253</v>
      </c>
      <c r="D3113">
        <v>99.6</v>
      </c>
      <c r="E3113" t="s">
        <v>1</v>
      </c>
      <c r="F3113">
        <v>0</v>
      </c>
      <c r="G3113">
        <v>0</v>
      </c>
      <c r="H3113" t="s">
        <v>13796</v>
      </c>
      <c r="I3113" t="s">
        <v>13662</v>
      </c>
      <c r="J3113" t="s">
        <v>3487</v>
      </c>
    </row>
    <row r="3114" spans="1:10" x14ac:dyDescent="0.35">
      <c r="A3114" t="s">
        <v>0</v>
      </c>
      <c r="B3114">
        <v>4</v>
      </c>
      <c r="C3114">
        <v>253</v>
      </c>
      <c r="D3114">
        <v>98</v>
      </c>
      <c r="E3114" t="s">
        <v>1</v>
      </c>
      <c r="F3114">
        <v>0</v>
      </c>
      <c r="G3114">
        <v>0</v>
      </c>
      <c r="H3114" t="s">
        <v>13796</v>
      </c>
      <c r="I3114" t="s">
        <v>13664</v>
      </c>
      <c r="J3114" t="s">
        <v>3458</v>
      </c>
    </row>
    <row r="3115" spans="1:10" x14ac:dyDescent="0.35">
      <c r="A3115" t="s">
        <v>0</v>
      </c>
      <c r="B3115">
        <v>4</v>
      </c>
      <c r="C3115">
        <v>253</v>
      </c>
      <c r="D3115">
        <v>98</v>
      </c>
      <c r="E3115" t="s">
        <v>1</v>
      </c>
      <c r="F3115">
        <v>0</v>
      </c>
      <c r="G3115">
        <v>0</v>
      </c>
      <c r="H3115" t="s">
        <v>13796</v>
      </c>
      <c r="I3115" t="s">
        <v>13665</v>
      </c>
      <c r="J3115" t="s">
        <v>3458</v>
      </c>
    </row>
    <row r="3116" spans="1:10" x14ac:dyDescent="0.35">
      <c r="A3116" t="s">
        <v>0</v>
      </c>
      <c r="B3116">
        <v>4</v>
      </c>
      <c r="C3116">
        <v>253</v>
      </c>
      <c r="D3116">
        <v>98</v>
      </c>
      <c r="E3116" t="s">
        <v>1</v>
      </c>
      <c r="F3116">
        <v>0</v>
      </c>
      <c r="G3116">
        <v>0</v>
      </c>
      <c r="H3116" t="s">
        <v>13796</v>
      </c>
      <c r="I3116" t="s">
        <v>13666</v>
      </c>
      <c r="J3116" t="s">
        <v>3458</v>
      </c>
    </row>
    <row r="3117" spans="1:10" x14ac:dyDescent="0.35">
      <c r="A3117" t="s">
        <v>0</v>
      </c>
      <c r="B3117">
        <v>4</v>
      </c>
      <c r="C3117">
        <v>253</v>
      </c>
      <c r="D3117">
        <v>98</v>
      </c>
      <c r="E3117" t="s">
        <v>1</v>
      </c>
      <c r="F3117">
        <v>0</v>
      </c>
      <c r="G3117">
        <v>0</v>
      </c>
      <c r="H3117" t="s">
        <v>13796</v>
      </c>
      <c r="I3117" t="s">
        <v>13667</v>
      </c>
      <c r="J3117" t="s">
        <v>3458</v>
      </c>
    </row>
    <row r="3118" spans="1:10" x14ac:dyDescent="0.35">
      <c r="A3118" t="s">
        <v>0</v>
      </c>
      <c r="B3118">
        <v>95</v>
      </c>
      <c r="C3118">
        <v>253</v>
      </c>
      <c r="D3118">
        <v>99.2</v>
      </c>
      <c r="E3118" t="s">
        <v>1</v>
      </c>
      <c r="F3118">
        <v>0</v>
      </c>
      <c r="G3118">
        <v>0</v>
      </c>
      <c r="H3118" t="s">
        <v>13796</v>
      </c>
      <c r="I3118" t="s">
        <v>13647</v>
      </c>
      <c r="J3118" t="s">
        <v>3557</v>
      </c>
    </row>
    <row r="3119" spans="1:10" x14ac:dyDescent="0.35">
      <c r="A3119" t="s">
        <v>0</v>
      </c>
      <c r="B3119">
        <v>81</v>
      </c>
      <c r="C3119">
        <v>253</v>
      </c>
      <c r="D3119">
        <v>99.6</v>
      </c>
      <c r="E3119" t="s">
        <v>1</v>
      </c>
      <c r="F3119">
        <v>0</v>
      </c>
      <c r="G3119">
        <v>0</v>
      </c>
      <c r="H3119" t="s">
        <v>13796</v>
      </c>
      <c r="I3119" t="s">
        <v>13669</v>
      </c>
      <c r="J3119" t="s">
        <v>3537</v>
      </c>
    </row>
    <row r="3120" spans="1:10" x14ac:dyDescent="0.35">
      <c r="A3120" t="s">
        <v>0</v>
      </c>
      <c r="B3120">
        <v>85</v>
      </c>
      <c r="C3120">
        <v>253</v>
      </c>
      <c r="D3120">
        <v>99.6</v>
      </c>
      <c r="E3120" t="s">
        <v>1</v>
      </c>
      <c r="F3120">
        <v>0</v>
      </c>
      <c r="G3120">
        <v>0</v>
      </c>
      <c r="H3120" t="s">
        <v>13796</v>
      </c>
      <c r="I3120" t="s">
        <v>13671</v>
      </c>
      <c r="J3120" t="s">
        <v>3545</v>
      </c>
    </row>
    <row r="3121" spans="1:10" x14ac:dyDescent="0.35">
      <c r="A3121" t="s">
        <v>0</v>
      </c>
      <c r="B3121">
        <v>85</v>
      </c>
      <c r="C3121">
        <v>253</v>
      </c>
      <c r="D3121">
        <v>99.6</v>
      </c>
      <c r="E3121" t="s">
        <v>1</v>
      </c>
      <c r="F3121">
        <v>0</v>
      </c>
      <c r="G3121">
        <v>0</v>
      </c>
      <c r="H3121" t="s">
        <v>13796</v>
      </c>
      <c r="I3121" t="s">
        <v>13672</v>
      </c>
      <c r="J3121" t="s">
        <v>3545</v>
      </c>
    </row>
    <row r="3122" spans="1:10" x14ac:dyDescent="0.35">
      <c r="A3122" t="s">
        <v>0</v>
      </c>
      <c r="B3122">
        <v>85</v>
      </c>
      <c r="C3122">
        <v>253</v>
      </c>
      <c r="D3122">
        <v>99.6</v>
      </c>
      <c r="E3122" t="s">
        <v>1</v>
      </c>
      <c r="F3122">
        <v>0</v>
      </c>
      <c r="G3122">
        <v>0</v>
      </c>
      <c r="H3122" t="s">
        <v>13796</v>
      </c>
      <c r="I3122" t="s">
        <v>13673</v>
      </c>
      <c r="J3122" t="s">
        <v>3545</v>
      </c>
    </row>
    <row r="3123" spans="1:10" x14ac:dyDescent="0.35">
      <c r="A3123" t="s">
        <v>0</v>
      </c>
      <c r="B3123">
        <v>85</v>
      </c>
      <c r="C3123">
        <v>253</v>
      </c>
      <c r="D3123">
        <v>99.6</v>
      </c>
      <c r="E3123" t="s">
        <v>1</v>
      </c>
      <c r="F3123">
        <v>0</v>
      </c>
      <c r="G3123">
        <v>0</v>
      </c>
      <c r="H3123" t="s">
        <v>13796</v>
      </c>
      <c r="I3123" t="s">
        <v>13674</v>
      </c>
      <c r="J3123" t="s">
        <v>3545</v>
      </c>
    </row>
    <row r="3124" spans="1:10" x14ac:dyDescent="0.35">
      <c r="A3124" t="s">
        <v>0</v>
      </c>
      <c r="B3124">
        <v>1</v>
      </c>
      <c r="C3124">
        <v>253</v>
      </c>
      <c r="D3124">
        <v>99.2</v>
      </c>
      <c r="E3124" t="s">
        <v>1</v>
      </c>
      <c r="F3124">
        <v>0</v>
      </c>
      <c r="G3124">
        <v>0</v>
      </c>
      <c r="H3124" t="s">
        <v>13796</v>
      </c>
      <c r="I3124" t="s">
        <v>13670</v>
      </c>
      <c r="J3124" t="s">
        <v>3450</v>
      </c>
    </row>
    <row r="3125" spans="1:10" x14ac:dyDescent="0.35">
      <c r="A3125" t="s">
        <v>0</v>
      </c>
      <c r="B3125">
        <v>85</v>
      </c>
      <c r="C3125">
        <v>253</v>
      </c>
      <c r="D3125">
        <v>99.6</v>
      </c>
      <c r="E3125" t="s">
        <v>1</v>
      </c>
      <c r="F3125">
        <v>0</v>
      </c>
      <c r="G3125">
        <v>0</v>
      </c>
      <c r="H3125" t="s">
        <v>13796</v>
      </c>
      <c r="I3125" t="s">
        <v>13675</v>
      </c>
      <c r="J3125" t="s">
        <v>3545</v>
      </c>
    </row>
    <row r="3126" spans="1:10" x14ac:dyDescent="0.35">
      <c r="A3126" t="s">
        <v>0</v>
      </c>
      <c r="B3126">
        <v>4</v>
      </c>
      <c r="C3126">
        <v>253</v>
      </c>
      <c r="D3126">
        <v>98.8</v>
      </c>
      <c r="E3126" t="s">
        <v>1</v>
      </c>
      <c r="F3126">
        <v>0</v>
      </c>
      <c r="G3126">
        <v>0</v>
      </c>
      <c r="H3126" t="s">
        <v>13796</v>
      </c>
      <c r="I3126" t="s">
        <v>13676</v>
      </c>
      <c r="J3126" t="s">
        <v>3458</v>
      </c>
    </row>
    <row r="3127" spans="1:10" x14ac:dyDescent="0.35">
      <c r="A3127" t="s">
        <v>0</v>
      </c>
      <c r="B3127">
        <v>62</v>
      </c>
      <c r="C3127">
        <v>253</v>
      </c>
      <c r="D3127">
        <v>99.6</v>
      </c>
      <c r="E3127" t="s">
        <v>1</v>
      </c>
      <c r="F3127">
        <v>0</v>
      </c>
      <c r="G3127">
        <v>0</v>
      </c>
      <c r="H3127" t="s">
        <v>13796</v>
      </c>
      <c r="I3127" t="s">
        <v>13679</v>
      </c>
      <c r="J3127" t="s">
        <v>3515</v>
      </c>
    </row>
    <row r="3128" spans="1:10" x14ac:dyDescent="0.35">
      <c r="A3128" t="s">
        <v>0</v>
      </c>
      <c r="B3128">
        <v>56</v>
      </c>
      <c r="C3128">
        <v>253</v>
      </c>
      <c r="D3128">
        <v>99.2</v>
      </c>
      <c r="E3128" t="s">
        <v>1</v>
      </c>
      <c r="F3128">
        <v>0</v>
      </c>
      <c r="G3128">
        <v>0</v>
      </c>
      <c r="H3128" t="s">
        <v>13796</v>
      </c>
      <c r="I3128" t="s">
        <v>13677</v>
      </c>
      <c r="J3128" t="s">
        <v>3509</v>
      </c>
    </row>
    <row r="3129" spans="1:10" x14ac:dyDescent="0.35">
      <c r="A3129" t="s">
        <v>0</v>
      </c>
      <c r="B3129">
        <v>62</v>
      </c>
      <c r="C3129">
        <v>253</v>
      </c>
      <c r="D3129">
        <v>99.6</v>
      </c>
      <c r="E3129" t="s">
        <v>1</v>
      </c>
      <c r="F3129">
        <v>0</v>
      </c>
      <c r="G3129">
        <v>0</v>
      </c>
      <c r="H3129" t="s">
        <v>13796</v>
      </c>
      <c r="I3129" t="s">
        <v>13680</v>
      </c>
      <c r="J3129" t="s">
        <v>3515</v>
      </c>
    </row>
    <row r="3130" spans="1:10" x14ac:dyDescent="0.35">
      <c r="A3130" t="s">
        <v>0</v>
      </c>
      <c r="B3130">
        <v>56</v>
      </c>
      <c r="C3130">
        <v>253</v>
      </c>
      <c r="D3130">
        <v>99.2</v>
      </c>
      <c r="E3130" t="s">
        <v>1</v>
      </c>
      <c r="F3130">
        <v>0</v>
      </c>
      <c r="G3130">
        <v>0</v>
      </c>
      <c r="H3130" t="s">
        <v>13796</v>
      </c>
      <c r="I3130" t="s">
        <v>13678</v>
      </c>
      <c r="J3130" t="s">
        <v>3509</v>
      </c>
    </row>
    <row r="3131" spans="1:10" x14ac:dyDescent="0.35">
      <c r="A3131" t="s">
        <v>0</v>
      </c>
      <c r="B3131">
        <v>56</v>
      </c>
      <c r="C3131">
        <v>253</v>
      </c>
      <c r="D3131">
        <v>99.6</v>
      </c>
      <c r="E3131" t="s">
        <v>1</v>
      </c>
      <c r="F3131">
        <v>0</v>
      </c>
      <c r="G3131">
        <v>0</v>
      </c>
      <c r="H3131" t="s">
        <v>13796</v>
      </c>
      <c r="I3131" t="s">
        <v>13681</v>
      </c>
      <c r="J3131" t="s">
        <v>3509</v>
      </c>
    </row>
    <row r="3132" spans="1:10" x14ac:dyDescent="0.35">
      <c r="A3132" t="s">
        <v>0</v>
      </c>
      <c r="B3132">
        <v>56</v>
      </c>
      <c r="C3132">
        <v>253</v>
      </c>
      <c r="D3132">
        <v>98.8</v>
      </c>
      <c r="E3132" t="s">
        <v>1</v>
      </c>
      <c r="F3132">
        <v>0</v>
      </c>
      <c r="G3132">
        <v>0</v>
      </c>
      <c r="H3132" t="s">
        <v>13796</v>
      </c>
      <c r="I3132" t="s">
        <v>13683</v>
      </c>
      <c r="J3132" t="s">
        <v>3509</v>
      </c>
    </row>
    <row r="3133" spans="1:10" x14ac:dyDescent="0.35">
      <c r="A3133" t="s">
        <v>0</v>
      </c>
      <c r="B3133">
        <v>56</v>
      </c>
      <c r="C3133">
        <v>253</v>
      </c>
      <c r="D3133">
        <v>99.6</v>
      </c>
      <c r="E3133" t="s">
        <v>1</v>
      </c>
      <c r="F3133">
        <v>0</v>
      </c>
      <c r="G3133">
        <v>0</v>
      </c>
      <c r="H3133" t="s">
        <v>13796</v>
      </c>
      <c r="I3133" t="s">
        <v>13682</v>
      </c>
      <c r="J3133" t="s">
        <v>3509</v>
      </c>
    </row>
    <row r="3134" spans="1:10" x14ac:dyDescent="0.35">
      <c r="A3134" t="s">
        <v>0</v>
      </c>
      <c r="B3134">
        <v>68</v>
      </c>
      <c r="C3134">
        <v>253</v>
      </c>
      <c r="D3134">
        <v>99.6</v>
      </c>
      <c r="E3134" t="s">
        <v>1</v>
      </c>
      <c r="F3134">
        <v>0</v>
      </c>
      <c r="G3134">
        <v>0</v>
      </c>
      <c r="H3134" t="s">
        <v>13796</v>
      </c>
      <c r="I3134" t="s">
        <v>13685</v>
      </c>
      <c r="J3134" t="s">
        <v>3524</v>
      </c>
    </row>
    <row r="3135" spans="1:10" x14ac:dyDescent="0.35">
      <c r="A3135" t="s">
        <v>0</v>
      </c>
      <c r="B3135">
        <v>56</v>
      </c>
      <c r="C3135">
        <v>253</v>
      </c>
      <c r="D3135">
        <v>99.2</v>
      </c>
      <c r="E3135" t="s">
        <v>1</v>
      </c>
      <c r="F3135">
        <v>0</v>
      </c>
      <c r="G3135">
        <v>0</v>
      </c>
      <c r="H3135" t="s">
        <v>13796</v>
      </c>
      <c r="I3135" t="s">
        <v>13684</v>
      </c>
      <c r="J3135" t="s">
        <v>3509</v>
      </c>
    </row>
    <row r="3136" spans="1:10" x14ac:dyDescent="0.35">
      <c r="A3136" t="s">
        <v>0</v>
      </c>
      <c r="B3136">
        <v>56</v>
      </c>
      <c r="C3136">
        <v>253</v>
      </c>
      <c r="D3136">
        <v>99.6</v>
      </c>
      <c r="E3136" t="s">
        <v>1</v>
      </c>
      <c r="F3136">
        <v>0</v>
      </c>
      <c r="G3136">
        <v>0</v>
      </c>
      <c r="H3136" t="s">
        <v>13796</v>
      </c>
      <c r="I3136" t="s">
        <v>13690</v>
      </c>
      <c r="J3136" t="s">
        <v>3509</v>
      </c>
    </row>
    <row r="3137" spans="1:10" x14ac:dyDescent="0.35">
      <c r="A3137" t="s">
        <v>0</v>
      </c>
      <c r="B3137">
        <v>81</v>
      </c>
      <c r="C3137">
        <v>253</v>
      </c>
      <c r="D3137">
        <v>99.6</v>
      </c>
      <c r="E3137" t="s">
        <v>1</v>
      </c>
      <c r="F3137">
        <v>0</v>
      </c>
      <c r="G3137">
        <v>0</v>
      </c>
      <c r="H3137" t="s">
        <v>13796</v>
      </c>
      <c r="I3137" t="s">
        <v>13686</v>
      </c>
      <c r="J3137" t="s">
        <v>3537</v>
      </c>
    </row>
    <row r="3138" spans="1:10" x14ac:dyDescent="0.35">
      <c r="A3138" t="s">
        <v>0</v>
      </c>
      <c r="B3138">
        <v>85</v>
      </c>
      <c r="C3138">
        <v>253</v>
      </c>
      <c r="D3138">
        <v>99.6</v>
      </c>
      <c r="E3138" t="s">
        <v>1</v>
      </c>
      <c r="F3138">
        <v>0</v>
      </c>
      <c r="G3138">
        <v>0</v>
      </c>
      <c r="H3138" t="s">
        <v>13796</v>
      </c>
      <c r="I3138" t="s">
        <v>13688</v>
      </c>
      <c r="J3138" t="s">
        <v>3545</v>
      </c>
    </row>
    <row r="3139" spans="1:10" x14ac:dyDescent="0.35">
      <c r="A3139" t="s">
        <v>0</v>
      </c>
      <c r="B3139">
        <v>85</v>
      </c>
      <c r="C3139">
        <v>253</v>
      </c>
      <c r="D3139">
        <v>99.2</v>
      </c>
      <c r="E3139" t="s">
        <v>1</v>
      </c>
      <c r="F3139">
        <v>0</v>
      </c>
      <c r="G3139">
        <v>0</v>
      </c>
      <c r="H3139" t="s">
        <v>13796</v>
      </c>
      <c r="I3139" t="s">
        <v>13687</v>
      </c>
      <c r="J3139" t="s">
        <v>3545</v>
      </c>
    </row>
    <row r="3140" spans="1:10" x14ac:dyDescent="0.35">
      <c r="A3140" t="s">
        <v>0</v>
      </c>
      <c r="B3140">
        <v>27</v>
      </c>
      <c r="C3140">
        <v>253</v>
      </c>
      <c r="D3140">
        <v>99.6</v>
      </c>
      <c r="E3140" t="s">
        <v>1</v>
      </c>
      <c r="F3140">
        <v>0</v>
      </c>
      <c r="G3140">
        <v>0</v>
      </c>
      <c r="H3140" t="s">
        <v>13796</v>
      </c>
      <c r="I3140" t="s">
        <v>13689</v>
      </c>
      <c r="J3140" t="s">
        <v>3479</v>
      </c>
    </row>
    <row r="3141" spans="1:10" x14ac:dyDescent="0.35">
      <c r="A3141" t="s">
        <v>0</v>
      </c>
      <c r="B3141">
        <v>4</v>
      </c>
      <c r="C3141">
        <v>253</v>
      </c>
      <c r="D3141">
        <v>99.6</v>
      </c>
      <c r="E3141" t="s">
        <v>1</v>
      </c>
      <c r="F3141">
        <v>0</v>
      </c>
      <c r="G3141">
        <v>0</v>
      </c>
      <c r="H3141" t="s">
        <v>13796</v>
      </c>
      <c r="I3141" t="s">
        <v>13694</v>
      </c>
      <c r="J3141" t="s">
        <v>3458</v>
      </c>
    </row>
    <row r="3142" spans="1:10" x14ac:dyDescent="0.35">
      <c r="A3142" t="s">
        <v>0</v>
      </c>
      <c r="B3142">
        <v>35</v>
      </c>
      <c r="C3142">
        <v>253</v>
      </c>
      <c r="D3142">
        <v>99.6</v>
      </c>
      <c r="E3142" t="s">
        <v>1</v>
      </c>
      <c r="F3142">
        <v>0</v>
      </c>
      <c r="G3142">
        <v>0</v>
      </c>
      <c r="H3142" t="s">
        <v>13796</v>
      </c>
      <c r="I3142" t="s">
        <v>13691</v>
      </c>
      <c r="J3142" t="s">
        <v>3487</v>
      </c>
    </row>
    <row r="3143" spans="1:10" x14ac:dyDescent="0.35">
      <c r="A3143" t="s">
        <v>0</v>
      </c>
      <c r="B3143">
        <v>95</v>
      </c>
      <c r="C3143">
        <v>253</v>
      </c>
      <c r="D3143">
        <v>99.2</v>
      </c>
      <c r="E3143" t="s">
        <v>1</v>
      </c>
      <c r="F3143">
        <v>0</v>
      </c>
      <c r="G3143">
        <v>0</v>
      </c>
      <c r="H3143" t="s">
        <v>13796</v>
      </c>
      <c r="I3143" t="s">
        <v>13692</v>
      </c>
      <c r="J3143" t="s">
        <v>3557</v>
      </c>
    </row>
    <row r="3144" spans="1:10" x14ac:dyDescent="0.35">
      <c r="A3144" t="s">
        <v>0</v>
      </c>
      <c r="B3144">
        <v>104</v>
      </c>
      <c r="C3144">
        <v>253</v>
      </c>
      <c r="D3144">
        <v>99.6</v>
      </c>
      <c r="E3144" t="s">
        <v>1</v>
      </c>
      <c r="F3144">
        <v>0</v>
      </c>
      <c r="G3144">
        <v>0</v>
      </c>
      <c r="H3144" t="s">
        <v>13796</v>
      </c>
      <c r="I3144" t="s">
        <v>13693</v>
      </c>
      <c r="J3144" t="s">
        <v>3569</v>
      </c>
    </row>
    <row r="3145" spans="1:10" x14ac:dyDescent="0.35">
      <c r="A3145" t="s">
        <v>0</v>
      </c>
      <c r="B3145">
        <v>104</v>
      </c>
      <c r="C3145">
        <v>253</v>
      </c>
      <c r="D3145">
        <v>99.6</v>
      </c>
      <c r="E3145" t="s">
        <v>1</v>
      </c>
      <c r="F3145">
        <v>0</v>
      </c>
      <c r="G3145">
        <v>0</v>
      </c>
      <c r="H3145" t="s">
        <v>13796</v>
      </c>
      <c r="I3145" t="s">
        <v>13695</v>
      </c>
      <c r="J3145" t="s">
        <v>3569</v>
      </c>
    </row>
    <row r="3146" spans="1:10" x14ac:dyDescent="0.35">
      <c r="A3146" t="s">
        <v>0</v>
      </c>
      <c r="B3146">
        <v>104</v>
      </c>
      <c r="C3146">
        <v>253</v>
      </c>
      <c r="D3146">
        <v>99.6</v>
      </c>
      <c r="E3146" t="s">
        <v>1</v>
      </c>
      <c r="F3146">
        <v>0</v>
      </c>
      <c r="G3146">
        <v>0</v>
      </c>
      <c r="H3146" t="s">
        <v>13796</v>
      </c>
      <c r="I3146" t="s">
        <v>13698</v>
      </c>
      <c r="J3146" t="s">
        <v>3569</v>
      </c>
    </row>
    <row r="3147" spans="1:10" x14ac:dyDescent="0.35">
      <c r="A3147" t="s">
        <v>0</v>
      </c>
      <c r="B3147">
        <v>95</v>
      </c>
      <c r="C3147">
        <v>253</v>
      </c>
      <c r="D3147">
        <v>99.6</v>
      </c>
      <c r="E3147" t="s">
        <v>1</v>
      </c>
      <c r="F3147">
        <v>0</v>
      </c>
      <c r="G3147">
        <v>0</v>
      </c>
      <c r="H3147" t="s">
        <v>13796</v>
      </c>
      <c r="I3147" t="s">
        <v>13696</v>
      </c>
      <c r="J3147" t="s">
        <v>3557</v>
      </c>
    </row>
    <row r="3148" spans="1:10" x14ac:dyDescent="0.35">
      <c r="A3148" t="s">
        <v>0</v>
      </c>
      <c r="B3148">
        <v>1</v>
      </c>
      <c r="C3148">
        <v>253</v>
      </c>
      <c r="D3148">
        <v>99.6</v>
      </c>
      <c r="E3148" t="s">
        <v>1</v>
      </c>
      <c r="F3148">
        <v>0</v>
      </c>
      <c r="G3148">
        <v>0</v>
      </c>
      <c r="H3148" t="s">
        <v>13796</v>
      </c>
      <c r="I3148" t="s">
        <v>13699</v>
      </c>
      <c r="J3148" t="s">
        <v>3450</v>
      </c>
    </row>
    <row r="3149" spans="1:10" x14ac:dyDescent="0.35">
      <c r="A3149" t="s">
        <v>0</v>
      </c>
      <c r="B3149">
        <v>1</v>
      </c>
      <c r="C3149">
        <v>253</v>
      </c>
      <c r="D3149">
        <v>99.6</v>
      </c>
      <c r="E3149" t="s">
        <v>1</v>
      </c>
      <c r="F3149">
        <v>0</v>
      </c>
      <c r="G3149">
        <v>0</v>
      </c>
      <c r="H3149" t="s">
        <v>13796</v>
      </c>
      <c r="I3149" t="s">
        <v>13697</v>
      </c>
      <c r="J3149" t="s">
        <v>3450</v>
      </c>
    </row>
    <row r="3150" spans="1:10" x14ac:dyDescent="0.35">
      <c r="A3150" t="s">
        <v>0</v>
      </c>
      <c r="B3150">
        <v>1</v>
      </c>
      <c r="C3150">
        <v>253</v>
      </c>
      <c r="D3150">
        <v>99.6</v>
      </c>
      <c r="E3150" t="s">
        <v>1</v>
      </c>
      <c r="F3150">
        <v>0</v>
      </c>
      <c r="G3150">
        <v>0</v>
      </c>
      <c r="H3150" t="s">
        <v>13796</v>
      </c>
      <c r="I3150" t="s">
        <v>13700</v>
      </c>
      <c r="J3150" t="s">
        <v>3450</v>
      </c>
    </row>
    <row r="3151" spans="1:10" x14ac:dyDescent="0.35">
      <c r="A3151" t="s">
        <v>0</v>
      </c>
      <c r="B3151">
        <v>1</v>
      </c>
      <c r="C3151">
        <v>253</v>
      </c>
      <c r="D3151">
        <v>99.6</v>
      </c>
      <c r="E3151" t="s">
        <v>1</v>
      </c>
      <c r="F3151">
        <v>0</v>
      </c>
      <c r="G3151">
        <v>0</v>
      </c>
      <c r="H3151" t="s">
        <v>13796</v>
      </c>
      <c r="I3151" t="s">
        <v>13701</v>
      </c>
      <c r="J3151" t="s">
        <v>3450</v>
      </c>
    </row>
    <row r="3152" spans="1:10" x14ac:dyDescent="0.35">
      <c r="A3152" t="s">
        <v>0</v>
      </c>
      <c r="B3152">
        <v>1</v>
      </c>
      <c r="C3152">
        <v>253</v>
      </c>
      <c r="D3152">
        <v>99.6</v>
      </c>
      <c r="E3152" t="s">
        <v>1</v>
      </c>
      <c r="F3152">
        <v>0</v>
      </c>
      <c r="G3152">
        <v>0</v>
      </c>
      <c r="H3152" t="s">
        <v>13796</v>
      </c>
      <c r="I3152" t="s">
        <v>13702</v>
      </c>
      <c r="J3152" t="s">
        <v>3450</v>
      </c>
    </row>
    <row r="3153" spans="1:10" x14ac:dyDescent="0.35">
      <c r="A3153" t="s">
        <v>0</v>
      </c>
      <c r="B3153">
        <v>1</v>
      </c>
      <c r="C3153">
        <v>253</v>
      </c>
      <c r="D3153">
        <v>99.6</v>
      </c>
      <c r="E3153" t="s">
        <v>1</v>
      </c>
      <c r="F3153">
        <v>0</v>
      </c>
      <c r="G3153">
        <v>0</v>
      </c>
      <c r="H3153" t="s">
        <v>13796</v>
      </c>
      <c r="I3153" t="s">
        <v>13705</v>
      </c>
      <c r="J3153" t="s">
        <v>3450</v>
      </c>
    </row>
    <row r="3154" spans="1:10" x14ac:dyDescent="0.35">
      <c r="A3154" t="s">
        <v>0</v>
      </c>
      <c r="B3154">
        <v>81</v>
      </c>
      <c r="C3154">
        <v>253</v>
      </c>
      <c r="D3154">
        <v>99.6</v>
      </c>
      <c r="E3154" t="s">
        <v>1</v>
      </c>
      <c r="F3154">
        <v>0</v>
      </c>
      <c r="G3154">
        <v>0</v>
      </c>
      <c r="H3154" t="s">
        <v>13796</v>
      </c>
      <c r="I3154" t="s">
        <v>13668</v>
      </c>
      <c r="J3154" t="s">
        <v>3537</v>
      </c>
    </row>
    <row r="3155" spans="1:10" x14ac:dyDescent="0.35">
      <c r="A3155" t="s">
        <v>0</v>
      </c>
      <c r="B3155">
        <v>95</v>
      </c>
      <c r="C3155">
        <v>253</v>
      </c>
      <c r="D3155">
        <v>99.6</v>
      </c>
      <c r="E3155" t="s">
        <v>1</v>
      </c>
      <c r="F3155">
        <v>0</v>
      </c>
      <c r="G3155">
        <v>0</v>
      </c>
      <c r="H3155" t="s">
        <v>13796</v>
      </c>
      <c r="I3155" t="s">
        <v>13704</v>
      </c>
      <c r="J3155" t="s">
        <v>3557</v>
      </c>
    </row>
    <row r="3156" spans="1:10" x14ac:dyDescent="0.35">
      <c r="A3156" t="s">
        <v>0</v>
      </c>
      <c r="B3156">
        <v>81</v>
      </c>
      <c r="C3156">
        <v>253</v>
      </c>
      <c r="D3156">
        <v>99.2</v>
      </c>
      <c r="E3156" t="s">
        <v>1</v>
      </c>
      <c r="F3156">
        <v>0</v>
      </c>
      <c r="G3156">
        <v>0</v>
      </c>
      <c r="H3156" t="s">
        <v>13796</v>
      </c>
      <c r="I3156" t="s">
        <v>13707</v>
      </c>
      <c r="J3156" t="s">
        <v>3537</v>
      </c>
    </row>
    <row r="3157" spans="1:10" x14ac:dyDescent="0.35">
      <c r="A3157" t="s">
        <v>0</v>
      </c>
      <c r="B3157">
        <v>81</v>
      </c>
      <c r="C3157">
        <v>253</v>
      </c>
      <c r="D3157">
        <v>96.4</v>
      </c>
      <c r="E3157" t="s">
        <v>1</v>
      </c>
      <c r="F3157">
        <v>0</v>
      </c>
      <c r="G3157">
        <v>0</v>
      </c>
      <c r="H3157" t="s">
        <v>13796</v>
      </c>
      <c r="I3157" t="s">
        <v>13706</v>
      </c>
      <c r="J3157" t="s">
        <v>3537</v>
      </c>
    </row>
    <row r="3158" spans="1:10" x14ac:dyDescent="0.35">
      <c r="A3158" t="s">
        <v>0</v>
      </c>
      <c r="B3158">
        <v>10</v>
      </c>
      <c r="C3158">
        <v>253</v>
      </c>
      <c r="D3158">
        <v>99.6</v>
      </c>
      <c r="E3158" t="s">
        <v>1</v>
      </c>
      <c r="F3158">
        <v>0</v>
      </c>
      <c r="G3158">
        <v>0</v>
      </c>
      <c r="H3158" t="s">
        <v>13796</v>
      </c>
      <c r="I3158" t="s">
        <v>13711</v>
      </c>
      <c r="J3158" t="s">
        <v>3461</v>
      </c>
    </row>
    <row r="3159" spans="1:10" x14ac:dyDescent="0.35">
      <c r="A3159" t="s">
        <v>0</v>
      </c>
      <c r="B3159">
        <v>95</v>
      </c>
      <c r="C3159">
        <v>253</v>
      </c>
      <c r="D3159">
        <v>99.6</v>
      </c>
      <c r="E3159" t="s">
        <v>1</v>
      </c>
      <c r="F3159">
        <v>0</v>
      </c>
      <c r="G3159">
        <v>0</v>
      </c>
      <c r="H3159" t="s">
        <v>13796</v>
      </c>
      <c r="I3159" t="s">
        <v>13708</v>
      </c>
      <c r="J3159" t="s">
        <v>3557</v>
      </c>
    </row>
    <row r="3160" spans="1:10" x14ac:dyDescent="0.35">
      <c r="A3160" t="s">
        <v>0</v>
      </c>
      <c r="B3160">
        <v>10</v>
      </c>
      <c r="C3160">
        <v>253</v>
      </c>
      <c r="D3160">
        <v>99.6</v>
      </c>
      <c r="E3160" t="s">
        <v>1</v>
      </c>
      <c r="F3160">
        <v>0</v>
      </c>
      <c r="G3160">
        <v>0</v>
      </c>
      <c r="H3160" t="s">
        <v>13796</v>
      </c>
      <c r="I3160" t="s">
        <v>13709</v>
      </c>
      <c r="J3160" t="s">
        <v>3461</v>
      </c>
    </row>
    <row r="3161" spans="1:10" x14ac:dyDescent="0.35">
      <c r="A3161" t="s">
        <v>0</v>
      </c>
      <c r="B3161">
        <v>54</v>
      </c>
      <c r="C3161">
        <v>253</v>
      </c>
      <c r="D3161">
        <v>99.6</v>
      </c>
      <c r="E3161" t="s">
        <v>1</v>
      </c>
      <c r="F3161">
        <v>0</v>
      </c>
      <c r="G3161">
        <v>0</v>
      </c>
      <c r="H3161" t="s">
        <v>13796</v>
      </c>
      <c r="I3161" t="s">
        <v>13710</v>
      </c>
      <c r="J3161" t="s">
        <v>3507</v>
      </c>
    </row>
    <row r="3162" spans="1:10" x14ac:dyDescent="0.35">
      <c r="A3162" t="s">
        <v>0</v>
      </c>
      <c r="B3162">
        <v>54</v>
      </c>
      <c r="C3162">
        <v>253</v>
      </c>
      <c r="D3162">
        <v>99.2</v>
      </c>
      <c r="E3162" t="s">
        <v>1</v>
      </c>
      <c r="F3162">
        <v>0</v>
      </c>
      <c r="G3162">
        <v>0</v>
      </c>
      <c r="H3162" t="s">
        <v>13796</v>
      </c>
      <c r="I3162" t="s">
        <v>13789</v>
      </c>
      <c r="J3162" t="s">
        <v>3507</v>
      </c>
    </row>
    <row r="3163" spans="1:10" x14ac:dyDescent="0.35">
      <c r="A3163" t="s">
        <v>0</v>
      </c>
      <c r="B3163">
        <v>10</v>
      </c>
      <c r="C3163">
        <v>253</v>
      </c>
      <c r="D3163">
        <v>96.4</v>
      </c>
      <c r="E3163" t="s">
        <v>1</v>
      </c>
      <c r="F3163">
        <v>0</v>
      </c>
      <c r="G3163">
        <v>0</v>
      </c>
      <c r="H3163" t="s">
        <v>13796</v>
      </c>
      <c r="I3163" t="s">
        <v>13712</v>
      </c>
      <c r="J3163" t="s">
        <v>3461</v>
      </c>
    </row>
    <row r="3164" spans="1:10" x14ac:dyDescent="0.35">
      <c r="A3164" t="s">
        <v>0</v>
      </c>
      <c r="B3164">
        <v>95</v>
      </c>
      <c r="C3164">
        <v>253</v>
      </c>
      <c r="D3164">
        <v>99.6</v>
      </c>
      <c r="E3164" t="s">
        <v>1</v>
      </c>
      <c r="F3164">
        <v>0</v>
      </c>
      <c r="G3164">
        <v>0</v>
      </c>
      <c r="H3164" t="s">
        <v>13796</v>
      </c>
      <c r="I3164" t="s">
        <v>13713</v>
      </c>
      <c r="J3164" t="s">
        <v>3557</v>
      </c>
    </row>
    <row r="3165" spans="1:10" x14ac:dyDescent="0.35">
      <c r="A3165" t="s">
        <v>0</v>
      </c>
      <c r="B3165">
        <v>95</v>
      </c>
      <c r="C3165">
        <v>253</v>
      </c>
      <c r="D3165">
        <v>99.6</v>
      </c>
      <c r="E3165" t="s">
        <v>1</v>
      </c>
      <c r="F3165">
        <v>0</v>
      </c>
      <c r="G3165">
        <v>0</v>
      </c>
      <c r="H3165" t="s">
        <v>13796</v>
      </c>
      <c r="I3165" t="s">
        <v>13714</v>
      </c>
      <c r="J3165" t="s">
        <v>3557</v>
      </c>
    </row>
    <row r="3166" spans="1:10" x14ac:dyDescent="0.35">
      <c r="A3166" t="s">
        <v>0</v>
      </c>
      <c r="B3166">
        <v>54</v>
      </c>
      <c r="C3166">
        <v>253</v>
      </c>
      <c r="D3166">
        <v>99.6</v>
      </c>
      <c r="E3166" t="s">
        <v>1</v>
      </c>
      <c r="F3166">
        <v>0</v>
      </c>
      <c r="G3166">
        <v>0</v>
      </c>
      <c r="H3166" t="s">
        <v>13796</v>
      </c>
      <c r="I3166" t="s">
        <v>13717</v>
      </c>
      <c r="J3166" t="s">
        <v>3507</v>
      </c>
    </row>
    <row r="3167" spans="1:10" x14ac:dyDescent="0.35">
      <c r="A3167" t="s">
        <v>0</v>
      </c>
      <c r="B3167">
        <v>95</v>
      </c>
      <c r="C3167">
        <v>253</v>
      </c>
      <c r="D3167">
        <v>99.6</v>
      </c>
      <c r="E3167" t="s">
        <v>1</v>
      </c>
      <c r="F3167">
        <v>0</v>
      </c>
      <c r="G3167">
        <v>0</v>
      </c>
      <c r="H3167" t="s">
        <v>13796</v>
      </c>
      <c r="I3167" t="s">
        <v>13715</v>
      </c>
      <c r="J3167" t="s">
        <v>3557</v>
      </c>
    </row>
    <row r="3168" spans="1:10" x14ac:dyDescent="0.35">
      <c r="A3168" t="s">
        <v>0</v>
      </c>
      <c r="B3168">
        <v>7</v>
      </c>
      <c r="C3168">
        <v>253</v>
      </c>
      <c r="D3168">
        <v>99.6</v>
      </c>
      <c r="E3168" t="s">
        <v>1</v>
      </c>
      <c r="F3168">
        <v>0</v>
      </c>
      <c r="G3168">
        <v>0</v>
      </c>
      <c r="H3168" t="s">
        <v>13796</v>
      </c>
      <c r="I3168" t="s">
        <v>13718</v>
      </c>
      <c r="J3168" t="s">
        <v>3459</v>
      </c>
    </row>
    <row r="3169" spans="1:10" x14ac:dyDescent="0.35">
      <c r="A3169" t="s">
        <v>0</v>
      </c>
      <c r="B3169">
        <v>54</v>
      </c>
      <c r="C3169">
        <v>253</v>
      </c>
      <c r="D3169">
        <v>99.6</v>
      </c>
      <c r="E3169" t="s">
        <v>1</v>
      </c>
      <c r="F3169">
        <v>0</v>
      </c>
      <c r="G3169">
        <v>0</v>
      </c>
      <c r="H3169" t="s">
        <v>13796</v>
      </c>
      <c r="I3169" t="s">
        <v>13719</v>
      </c>
      <c r="J3169" t="s">
        <v>3507</v>
      </c>
    </row>
    <row r="3170" spans="1:10" x14ac:dyDescent="0.35">
      <c r="A3170" t="s">
        <v>0</v>
      </c>
      <c r="B3170">
        <v>4</v>
      </c>
      <c r="C3170">
        <v>253</v>
      </c>
      <c r="D3170">
        <v>99.6</v>
      </c>
      <c r="E3170" t="s">
        <v>1</v>
      </c>
      <c r="F3170">
        <v>0</v>
      </c>
      <c r="G3170">
        <v>0</v>
      </c>
      <c r="H3170" t="s">
        <v>13796</v>
      </c>
      <c r="I3170" t="s">
        <v>13720</v>
      </c>
      <c r="J3170" t="s">
        <v>3458</v>
      </c>
    </row>
    <row r="3171" spans="1:10" x14ac:dyDescent="0.35">
      <c r="A3171" t="s">
        <v>0</v>
      </c>
      <c r="B3171">
        <v>10</v>
      </c>
      <c r="C3171">
        <v>253</v>
      </c>
      <c r="D3171">
        <v>99.2</v>
      </c>
      <c r="E3171" t="s">
        <v>1</v>
      </c>
      <c r="F3171">
        <v>0</v>
      </c>
      <c r="G3171">
        <v>0</v>
      </c>
      <c r="H3171" t="s">
        <v>13796</v>
      </c>
      <c r="I3171" t="s">
        <v>13716</v>
      </c>
      <c r="J3171" t="s">
        <v>3461</v>
      </c>
    </row>
    <row r="3172" spans="1:10" x14ac:dyDescent="0.35">
      <c r="A3172" t="s">
        <v>0</v>
      </c>
      <c r="B3172">
        <v>84</v>
      </c>
      <c r="C3172">
        <v>253</v>
      </c>
      <c r="D3172">
        <v>98</v>
      </c>
      <c r="E3172" t="s">
        <v>1</v>
      </c>
      <c r="F3172">
        <v>0</v>
      </c>
      <c r="G3172">
        <v>0</v>
      </c>
      <c r="H3172" t="s">
        <v>13796</v>
      </c>
      <c r="I3172" t="s">
        <v>13721</v>
      </c>
      <c r="J3172" t="s">
        <v>3542</v>
      </c>
    </row>
    <row r="3173" spans="1:10" x14ac:dyDescent="0.35">
      <c r="A3173" t="s">
        <v>0</v>
      </c>
      <c r="B3173">
        <v>68</v>
      </c>
      <c r="C3173">
        <v>253</v>
      </c>
      <c r="D3173">
        <v>99.2</v>
      </c>
      <c r="E3173" t="s">
        <v>1</v>
      </c>
      <c r="F3173">
        <v>0</v>
      </c>
      <c r="G3173">
        <v>0</v>
      </c>
      <c r="H3173" t="s">
        <v>13796</v>
      </c>
      <c r="I3173" t="s">
        <v>13725</v>
      </c>
      <c r="J3173" t="s">
        <v>3524</v>
      </c>
    </row>
    <row r="3174" spans="1:10" x14ac:dyDescent="0.35">
      <c r="A3174" t="s">
        <v>0</v>
      </c>
      <c r="B3174">
        <v>56</v>
      </c>
      <c r="C3174">
        <v>253</v>
      </c>
      <c r="D3174">
        <v>99.2</v>
      </c>
      <c r="E3174" t="s">
        <v>1</v>
      </c>
      <c r="F3174">
        <v>0</v>
      </c>
      <c r="G3174">
        <v>0</v>
      </c>
      <c r="H3174" t="s">
        <v>13796</v>
      </c>
      <c r="I3174" t="s">
        <v>13723</v>
      </c>
      <c r="J3174" t="s">
        <v>3509</v>
      </c>
    </row>
    <row r="3175" spans="1:10" x14ac:dyDescent="0.35">
      <c r="A3175" t="s">
        <v>0</v>
      </c>
      <c r="B3175">
        <v>56</v>
      </c>
      <c r="C3175">
        <v>253</v>
      </c>
      <c r="D3175">
        <v>99.2</v>
      </c>
      <c r="E3175" t="s">
        <v>1</v>
      </c>
      <c r="F3175">
        <v>0</v>
      </c>
      <c r="G3175">
        <v>0</v>
      </c>
      <c r="H3175" t="s">
        <v>13796</v>
      </c>
      <c r="I3175" t="s">
        <v>13726</v>
      </c>
      <c r="J3175" t="s">
        <v>3509</v>
      </c>
    </row>
    <row r="3176" spans="1:10" x14ac:dyDescent="0.35">
      <c r="A3176" t="s">
        <v>0</v>
      </c>
      <c r="B3176">
        <v>81</v>
      </c>
      <c r="C3176">
        <v>253</v>
      </c>
      <c r="D3176">
        <v>99.2</v>
      </c>
      <c r="E3176" t="s">
        <v>1</v>
      </c>
      <c r="F3176">
        <v>0</v>
      </c>
      <c r="G3176">
        <v>0</v>
      </c>
      <c r="H3176" t="s">
        <v>13796</v>
      </c>
      <c r="I3176" t="s">
        <v>13724</v>
      </c>
      <c r="J3176" t="s">
        <v>3537</v>
      </c>
    </row>
    <row r="3177" spans="1:10" x14ac:dyDescent="0.35">
      <c r="A3177" t="s">
        <v>0</v>
      </c>
      <c r="B3177">
        <v>1</v>
      </c>
      <c r="C3177">
        <v>253</v>
      </c>
      <c r="D3177">
        <v>99.2</v>
      </c>
      <c r="E3177" t="s">
        <v>1</v>
      </c>
      <c r="F3177">
        <v>0</v>
      </c>
      <c r="G3177">
        <v>0</v>
      </c>
      <c r="H3177" t="s">
        <v>13796</v>
      </c>
      <c r="I3177" t="s">
        <v>13722</v>
      </c>
      <c r="J3177" t="s">
        <v>3450</v>
      </c>
    </row>
    <row r="3178" spans="1:10" x14ac:dyDescent="0.35">
      <c r="A3178" t="s">
        <v>0</v>
      </c>
      <c r="B3178">
        <v>95</v>
      </c>
      <c r="C3178">
        <v>253</v>
      </c>
      <c r="D3178">
        <v>99.6</v>
      </c>
      <c r="E3178" t="s">
        <v>1</v>
      </c>
      <c r="F3178">
        <v>0</v>
      </c>
      <c r="G3178">
        <v>0</v>
      </c>
      <c r="H3178" t="s">
        <v>13796</v>
      </c>
      <c r="I3178" t="s">
        <v>13703</v>
      </c>
      <c r="J3178" t="s">
        <v>3557</v>
      </c>
    </row>
    <row r="3179" spans="1:10" x14ac:dyDescent="0.35">
      <c r="A3179" t="s">
        <v>0</v>
      </c>
      <c r="B3179">
        <v>1</v>
      </c>
      <c r="C3179">
        <v>253</v>
      </c>
      <c r="D3179">
        <v>98.8</v>
      </c>
      <c r="E3179" t="s">
        <v>1</v>
      </c>
      <c r="F3179">
        <v>0</v>
      </c>
      <c r="G3179">
        <v>0</v>
      </c>
      <c r="H3179" t="s">
        <v>13796</v>
      </c>
      <c r="I3179" t="s">
        <v>13727</v>
      </c>
      <c r="J3179" t="s">
        <v>3450</v>
      </c>
    </row>
    <row r="3180" spans="1:10" x14ac:dyDescent="0.35">
      <c r="A3180" t="s">
        <v>0</v>
      </c>
      <c r="B3180">
        <v>4</v>
      </c>
      <c r="C3180">
        <v>253</v>
      </c>
      <c r="D3180">
        <v>99.6</v>
      </c>
      <c r="E3180" t="s">
        <v>1</v>
      </c>
      <c r="F3180">
        <v>0</v>
      </c>
      <c r="G3180">
        <v>0</v>
      </c>
      <c r="H3180" t="s">
        <v>13796</v>
      </c>
      <c r="I3180" t="s">
        <v>13730</v>
      </c>
      <c r="J3180" t="s">
        <v>3458</v>
      </c>
    </row>
    <row r="3181" spans="1:10" x14ac:dyDescent="0.35">
      <c r="A3181" t="s">
        <v>0</v>
      </c>
      <c r="B3181">
        <v>95</v>
      </c>
      <c r="C3181">
        <v>253</v>
      </c>
      <c r="D3181">
        <v>99.6</v>
      </c>
      <c r="E3181" t="s">
        <v>1</v>
      </c>
      <c r="F3181">
        <v>0</v>
      </c>
      <c r="G3181">
        <v>0</v>
      </c>
      <c r="H3181" t="s">
        <v>13796</v>
      </c>
      <c r="I3181" t="s">
        <v>13731</v>
      </c>
      <c r="J3181" t="s">
        <v>3557</v>
      </c>
    </row>
    <row r="3182" spans="1:10" x14ac:dyDescent="0.35">
      <c r="A3182" t="s">
        <v>0</v>
      </c>
      <c r="B3182">
        <v>56</v>
      </c>
      <c r="C3182">
        <v>253</v>
      </c>
      <c r="D3182">
        <v>99.6</v>
      </c>
      <c r="E3182" t="s">
        <v>1</v>
      </c>
      <c r="F3182">
        <v>0</v>
      </c>
      <c r="G3182">
        <v>0</v>
      </c>
      <c r="H3182" t="s">
        <v>13796</v>
      </c>
      <c r="I3182" t="s">
        <v>13732</v>
      </c>
      <c r="J3182" t="s">
        <v>3509</v>
      </c>
    </row>
    <row r="3183" spans="1:10" x14ac:dyDescent="0.35">
      <c r="A3183" t="s">
        <v>0</v>
      </c>
      <c r="B3183">
        <v>10</v>
      </c>
      <c r="C3183">
        <v>253</v>
      </c>
      <c r="D3183">
        <v>99.6</v>
      </c>
      <c r="E3183" t="s">
        <v>1</v>
      </c>
      <c r="F3183">
        <v>0</v>
      </c>
      <c r="G3183">
        <v>0</v>
      </c>
      <c r="H3183" t="s">
        <v>13796</v>
      </c>
      <c r="I3183" t="s">
        <v>13729</v>
      </c>
      <c r="J3183" t="s">
        <v>3461</v>
      </c>
    </row>
    <row r="3184" spans="1:10" x14ac:dyDescent="0.35">
      <c r="A3184" t="s">
        <v>0</v>
      </c>
      <c r="B3184">
        <v>4</v>
      </c>
      <c r="C3184">
        <v>253</v>
      </c>
      <c r="D3184">
        <v>99.6</v>
      </c>
      <c r="E3184" t="s">
        <v>1</v>
      </c>
      <c r="F3184">
        <v>0</v>
      </c>
      <c r="G3184">
        <v>0</v>
      </c>
      <c r="H3184" t="s">
        <v>13796</v>
      </c>
      <c r="I3184" t="s">
        <v>13733</v>
      </c>
      <c r="J3184" t="s">
        <v>3458</v>
      </c>
    </row>
    <row r="3185" spans="1:10" x14ac:dyDescent="0.35">
      <c r="A3185" t="s">
        <v>0</v>
      </c>
      <c r="B3185">
        <v>4</v>
      </c>
      <c r="C3185">
        <v>253</v>
      </c>
      <c r="D3185">
        <v>99.6</v>
      </c>
      <c r="E3185" t="s">
        <v>1</v>
      </c>
      <c r="F3185">
        <v>0</v>
      </c>
      <c r="G3185">
        <v>0</v>
      </c>
      <c r="H3185" t="s">
        <v>13796</v>
      </c>
      <c r="I3185" t="s">
        <v>13734</v>
      </c>
      <c r="J3185" t="s">
        <v>3458</v>
      </c>
    </row>
    <row r="3186" spans="1:10" x14ac:dyDescent="0.35">
      <c r="A3186" t="s">
        <v>0</v>
      </c>
      <c r="B3186">
        <v>56</v>
      </c>
      <c r="C3186">
        <v>253</v>
      </c>
      <c r="D3186">
        <v>99.6</v>
      </c>
      <c r="E3186" t="s">
        <v>1</v>
      </c>
      <c r="F3186">
        <v>0</v>
      </c>
      <c r="G3186">
        <v>0</v>
      </c>
      <c r="H3186" t="s">
        <v>13796</v>
      </c>
      <c r="I3186" t="s">
        <v>13735</v>
      </c>
      <c r="J3186" t="s">
        <v>3509</v>
      </c>
    </row>
    <row r="3187" spans="1:10" x14ac:dyDescent="0.35">
      <c r="A3187" t="s">
        <v>0</v>
      </c>
      <c r="B3187">
        <v>4</v>
      </c>
      <c r="C3187">
        <v>253</v>
      </c>
      <c r="D3187">
        <v>99.6</v>
      </c>
      <c r="E3187" t="s">
        <v>1</v>
      </c>
      <c r="F3187">
        <v>0</v>
      </c>
      <c r="G3187">
        <v>0</v>
      </c>
      <c r="H3187" t="s">
        <v>13796</v>
      </c>
      <c r="I3187" t="s">
        <v>13737</v>
      </c>
      <c r="J3187" t="s">
        <v>3458</v>
      </c>
    </row>
    <row r="3188" spans="1:10" x14ac:dyDescent="0.35">
      <c r="A3188" t="s">
        <v>0</v>
      </c>
      <c r="B3188">
        <v>1</v>
      </c>
      <c r="C3188">
        <v>253</v>
      </c>
      <c r="D3188">
        <v>98.8</v>
      </c>
      <c r="E3188" t="s">
        <v>1</v>
      </c>
      <c r="F3188">
        <v>0</v>
      </c>
      <c r="G3188">
        <v>0</v>
      </c>
      <c r="H3188" t="s">
        <v>13796</v>
      </c>
      <c r="I3188" t="s">
        <v>13728</v>
      </c>
      <c r="J3188" t="s">
        <v>3450</v>
      </c>
    </row>
    <row r="3189" spans="1:10" x14ac:dyDescent="0.35">
      <c r="A3189" t="s">
        <v>0</v>
      </c>
      <c r="B3189">
        <v>4</v>
      </c>
      <c r="C3189">
        <v>253</v>
      </c>
      <c r="D3189">
        <v>99.6</v>
      </c>
      <c r="E3189" t="s">
        <v>1</v>
      </c>
      <c r="F3189">
        <v>0</v>
      </c>
      <c r="G3189">
        <v>0</v>
      </c>
      <c r="H3189" t="s">
        <v>13796</v>
      </c>
      <c r="I3189" t="s">
        <v>13738</v>
      </c>
      <c r="J3189" t="s">
        <v>3458</v>
      </c>
    </row>
    <row r="3190" spans="1:10" x14ac:dyDescent="0.35">
      <c r="A3190" t="s">
        <v>0</v>
      </c>
      <c r="B3190">
        <v>81</v>
      </c>
      <c r="C3190">
        <v>253</v>
      </c>
      <c r="D3190">
        <v>99.6</v>
      </c>
      <c r="E3190" t="s">
        <v>1</v>
      </c>
      <c r="F3190">
        <v>0</v>
      </c>
      <c r="G3190">
        <v>0</v>
      </c>
      <c r="H3190" t="s">
        <v>13796</v>
      </c>
      <c r="I3190" t="s">
        <v>13736</v>
      </c>
      <c r="J3190" t="s">
        <v>3537</v>
      </c>
    </row>
    <row r="3191" spans="1:10" x14ac:dyDescent="0.35">
      <c r="A3191" t="s">
        <v>0</v>
      </c>
      <c r="B3191">
        <v>35</v>
      </c>
      <c r="C3191">
        <v>253</v>
      </c>
      <c r="D3191">
        <v>99.6</v>
      </c>
      <c r="E3191" t="s">
        <v>1</v>
      </c>
      <c r="F3191">
        <v>0</v>
      </c>
      <c r="G3191">
        <v>0</v>
      </c>
      <c r="H3191" t="s">
        <v>13796</v>
      </c>
      <c r="I3191" t="s">
        <v>13741</v>
      </c>
      <c r="J3191" t="s">
        <v>3487</v>
      </c>
    </row>
    <row r="3192" spans="1:10" x14ac:dyDescent="0.35">
      <c r="A3192" t="s">
        <v>0</v>
      </c>
      <c r="B3192">
        <v>35</v>
      </c>
      <c r="C3192">
        <v>253</v>
      </c>
      <c r="D3192">
        <v>99.6</v>
      </c>
      <c r="E3192" t="s">
        <v>1</v>
      </c>
      <c r="F3192">
        <v>0</v>
      </c>
      <c r="G3192">
        <v>0</v>
      </c>
      <c r="H3192" t="s">
        <v>13796</v>
      </c>
      <c r="I3192" t="s">
        <v>13743</v>
      </c>
      <c r="J3192" t="s">
        <v>3487</v>
      </c>
    </row>
    <row r="3193" spans="1:10" x14ac:dyDescent="0.35">
      <c r="A3193" t="s">
        <v>0</v>
      </c>
      <c r="B3193">
        <v>29</v>
      </c>
      <c r="C3193">
        <v>252</v>
      </c>
      <c r="D3193">
        <v>99.6</v>
      </c>
      <c r="E3193" t="s">
        <v>1</v>
      </c>
      <c r="F3193">
        <v>0</v>
      </c>
      <c r="G3193">
        <v>0</v>
      </c>
      <c r="H3193" t="s">
        <v>13797</v>
      </c>
      <c r="I3193" t="s">
        <v>13740</v>
      </c>
      <c r="J3193" t="s">
        <v>3481</v>
      </c>
    </row>
    <row r="3194" spans="1:10" x14ac:dyDescent="0.35">
      <c r="A3194" t="s">
        <v>0</v>
      </c>
      <c r="B3194">
        <v>29</v>
      </c>
      <c r="C3194">
        <v>252</v>
      </c>
      <c r="D3194">
        <v>99.6</v>
      </c>
      <c r="E3194" t="s">
        <v>1</v>
      </c>
      <c r="F3194">
        <v>0</v>
      </c>
      <c r="G3194">
        <v>0</v>
      </c>
      <c r="H3194" t="s">
        <v>13797</v>
      </c>
      <c r="I3194" t="s">
        <v>13739</v>
      </c>
      <c r="J3194" t="s">
        <v>3481</v>
      </c>
    </row>
    <row r="3195" spans="1:10" x14ac:dyDescent="0.35">
      <c r="A3195" t="s">
        <v>0</v>
      </c>
      <c r="B3195">
        <v>35</v>
      </c>
      <c r="C3195">
        <v>253</v>
      </c>
      <c r="D3195">
        <v>99.6</v>
      </c>
      <c r="E3195" t="s">
        <v>1</v>
      </c>
      <c r="F3195">
        <v>0</v>
      </c>
      <c r="G3195">
        <v>0</v>
      </c>
      <c r="H3195" t="s">
        <v>13796</v>
      </c>
      <c r="I3195" t="s">
        <v>13742</v>
      </c>
      <c r="J3195" t="s">
        <v>3487</v>
      </c>
    </row>
    <row r="3196" spans="1:10" x14ac:dyDescent="0.35">
      <c r="A3196" t="s">
        <v>0</v>
      </c>
      <c r="B3196">
        <v>56</v>
      </c>
      <c r="C3196">
        <v>253</v>
      </c>
      <c r="D3196">
        <v>98.8</v>
      </c>
      <c r="E3196" t="s">
        <v>1</v>
      </c>
      <c r="F3196">
        <v>0</v>
      </c>
      <c r="G3196">
        <v>0</v>
      </c>
      <c r="H3196" t="s">
        <v>13796</v>
      </c>
      <c r="I3196" t="s">
        <v>13744</v>
      </c>
      <c r="J3196" t="s">
        <v>3509</v>
      </c>
    </row>
    <row r="3197" spans="1:10" x14ac:dyDescent="0.35">
      <c r="A3197" t="s">
        <v>0</v>
      </c>
      <c r="B3197">
        <v>56</v>
      </c>
      <c r="C3197">
        <v>253</v>
      </c>
      <c r="D3197">
        <v>98</v>
      </c>
      <c r="E3197" t="s">
        <v>1</v>
      </c>
      <c r="F3197">
        <v>0</v>
      </c>
      <c r="G3197">
        <v>0</v>
      </c>
      <c r="H3197" t="s">
        <v>13796</v>
      </c>
      <c r="I3197" t="s">
        <v>13746</v>
      </c>
      <c r="J3197" t="s">
        <v>3509</v>
      </c>
    </row>
    <row r="3198" spans="1:10" x14ac:dyDescent="0.35">
      <c r="A3198" t="s">
        <v>0</v>
      </c>
      <c r="B3198">
        <v>81</v>
      </c>
      <c r="C3198">
        <v>253</v>
      </c>
      <c r="D3198">
        <v>95.7</v>
      </c>
      <c r="E3198" t="s">
        <v>1</v>
      </c>
      <c r="F3198">
        <v>0</v>
      </c>
      <c r="G3198">
        <v>0</v>
      </c>
      <c r="H3198" t="s">
        <v>13796</v>
      </c>
      <c r="I3198" t="s">
        <v>13749</v>
      </c>
      <c r="J3198" t="s">
        <v>3537</v>
      </c>
    </row>
    <row r="3199" spans="1:10" x14ac:dyDescent="0.35">
      <c r="A3199" t="s">
        <v>0</v>
      </c>
      <c r="B3199">
        <v>56</v>
      </c>
      <c r="C3199">
        <v>253</v>
      </c>
      <c r="D3199">
        <v>99.6</v>
      </c>
      <c r="E3199" t="s">
        <v>1</v>
      </c>
      <c r="F3199">
        <v>0</v>
      </c>
      <c r="G3199">
        <v>0</v>
      </c>
      <c r="H3199" t="s">
        <v>13796</v>
      </c>
      <c r="I3199" t="s">
        <v>13747</v>
      </c>
      <c r="J3199" t="s">
        <v>3509</v>
      </c>
    </row>
    <row r="3200" spans="1:10" x14ac:dyDescent="0.35">
      <c r="A3200" t="s">
        <v>0</v>
      </c>
      <c r="B3200">
        <v>54</v>
      </c>
      <c r="C3200">
        <v>253</v>
      </c>
      <c r="D3200">
        <v>99.6</v>
      </c>
      <c r="E3200" t="s">
        <v>1</v>
      </c>
      <c r="F3200">
        <v>0</v>
      </c>
      <c r="G3200">
        <v>0</v>
      </c>
      <c r="H3200" t="s">
        <v>13796</v>
      </c>
      <c r="I3200" t="s">
        <v>13750</v>
      </c>
      <c r="J3200" t="s">
        <v>3507</v>
      </c>
    </row>
    <row r="3201" spans="1:10" x14ac:dyDescent="0.35">
      <c r="A3201" t="s">
        <v>0</v>
      </c>
      <c r="B3201">
        <v>56</v>
      </c>
      <c r="C3201">
        <v>253</v>
      </c>
      <c r="D3201">
        <v>99.6</v>
      </c>
      <c r="E3201" t="s">
        <v>1</v>
      </c>
      <c r="F3201">
        <v>0</v>
      </c>
      <c r="G3201">
        <v>0</v>
      </c>
      <c r="H3201" t="s">
        <v>13796</v>
      </c>
      <c r="I3201" t="s">
        <v>13745</v>
      </c>
      <c r="J3201" t="s">
        <v>3509</v>
      </c>
    </row>
    <row r="3202" spans="1:10" x14ac:dyDescent="0.35">
      <c r="A3202" t="s">
        <v>0</v>
      </c>
      <c r="B3202">
        <v>54</v>
      </c>
      <c r="C3202">
        <v>253</v>
      </c>
      <c r="D3202">
        <v>99.6</v>
      </c>
      <c r="E3202" t="s">
        <v>1</v>
      </c>
      <c r="F3202">
        <v>0</v>
      </c>
      <c r="G3202">
        <v>0</v>
      </c>
      <c r="H3202" t="s">
        <v>13796</v>
      </c>
      <c r="I3202" t="s">
        <v>13751</v>
      </c>
      <c r="J3202" t="s">
        <v>3507</v>
      </c>
    </row>
    <row r="3203" spans="1:10" x14ac:dyDescent="0.35">
      <c r="A3203" t="s">
        <v>0</v>
      </c>
      <c r="B3203">
        <v>85</v>
      </c>
      <c r="C3203">
        <v>253</v>
      </c>
      <c r="D3203">
        <v>98.8</v>
      </c>
      <c r="E3203" t="s">
        <v>1</v>
      </c>
      <c r="F3203">
        <v>0</v>
      </c>
      <c r="G3203">
        <v>0</v>
      </c>
      <c r="H3203" t="s">
        <v>13796</v>
      </c>
      <c r="I3203" t="s">
        <v>13752</v>
      </c>
      <c r="J3203" t="s">
        <v>3545</v>
      </c>
    </row>
    <row r="3204" spans="1:10" x14ac:dyDescent="0.35">
      <c r="A3204" t="s">
        <v>0</v>
      </c>
      <c r="B3204">
        <v>56</v>
      </c>
      <c r="C3204">
        <v>253</v>
      </c>
      <c r="D3204">
        <v>99.2</v>
      </c>
      <c r="E3204" t="s">
        <v>1</v>
      </c>
      <c r="F3204">
        <v>0</v>
      </c>
      <c r="G3204">
        <v>0</v>
      </c>
      <c r="H3204" t="s">
        <v>13796</v>
      </c>
      <c r="I3204" t="s">
        <v>13753</v>
      </c>
      <c r="J3204" t="s">
        <v>3509</v>
      </c>
    </row>
    <row r="3205" spans="1:10" x14ac:dyDescent="0.35">
      <c r="A3205" t="s">
        <v>0</v>
      </c>
      <c r="B3205">
        <v>56</v>
      </c>
      <c r="C3205">
        <v>253</v>
      </c>
      <c r="D3205">
        <v>99.2</v>
      </c>
      <c r="E3205" t="s">
        <v>1</v>
      </c>
      <c r="F3205">
        <v>0</v>
      </c>
      <c r="G3205">
        <v>0</v>
      </c>
      <c r="H3205" t="s">
        <v>13796</v>
      </c>
      <c r="I3205" t="s">
        <v>13754</v>
      </c>
      <c r="J3205" t="s">
        <v>3509</v>
      </c>
    </row>
    <row r="3206" spans="1:10" x14ac:dyDescent="0.35">
      <c r="A3206" t="s">
        <v>0</v>
      </c>
      <c r="B3206">
        <v>1</v>
      </c>
      <c r="C3206">
        <v>253</v>
      </c>
      <c r="D3206">
        <v>99.2</v>
      </c>
      <c r="E3206" t="s">
        <v>1</v>
      </c>
      <c r="F3206">
        <v>0</v>
      </c>
      <c r="G3206">
        <v>0</v>
      </c>
      <c r="H3206" t="s">
        <v>13796</v>
      </c>
      <c r="I3206" t="s">
        <v>13748</v>
      </c>
      <c r="J3206" t="s">
        <v>3450</v>
      </c>
    </row>
    <row r="3207" spans="1:10" x14ac:dyDescent="0.35">
      <c r="A3207" t="s">
        <v>0</v>
      </c>
      <c r="B3207">
        <v>56</v>
      </c>
      <c r="C3207">
        <v>253</v>
      </c>
      <c r="D3207">
        <v>99.2</v>
      </c>
      <c r="E3207" t="s">
        <v>1</v>
      </c>
      <c r="F3207">
        <v>0</v>
      </c>
      <c r="G3207">
        <v>0</v>
      </c>
      <c r="H3207" t="s">
        <v>13796</v>
      </c>
      <c r="I3207" t="s">
        <v>13755</v>
      </c>
      <c r="J3207" t="s">
        <v>3509</v>
      </c>
    </row>
    <row r="3208" spans="1:10" x14ac:dyDescent="0.35">
      <c r="A3208" t="s">
        <v>0</v>
      </c>
      <c r="B3208">
        <v>56</v>
      </c>
      <c r="C3208">
        <v>253</v>
      </c>
      <c r="D3208">
        <v>98.4</v>
      </c>
      <c r="E3208" t="s">
        <v>1</v>
      </c>
      <c r="F3208">
        <v>0</v>
      </c>
      <c r="G3208">
        <v>0</v>
      </c>
      <c r="H3208" t="s">
        <v>13796</v>
      </c>
      <c r="I3208" t="s">
        <v>13756</v>
      </c>
      <c r="J3208" t="s">
        <v>3509</v>
      </c>
    </row>
    <row r="3209" spans="1:10" x14ac:dyDescent="0.35">
      <c r="A3209" t="s">
        <v>0</v>
      </c>
      <c r="B3209">
        <v>4</v>
      </c>
      <c r="C3209">
        <v>253</v>
      </c>
      <c r="D3209">
        <v>99.2</v>
      </c>
      <c r="E3209" t="s">
        <v>1</v>
      </c>
      <c r="F3209">
        <v>0</v>
      </c>
      <c r="G3209">
        <v>0</v>
      </c>
      <c r="H3209" t="s">
        <v>13796</v>
      </c>
      <c r="I3209" t="s">
        <v>13758</v>
      </c>
      <c r="J3209" t="s">
        <v>3458</v>
      </c>
    </row>
    <row r="3210" spans="1:10" x14ac:dyDescent="0.35">
      <c r="A3210" t="s">
        <v>0</v>
      </c>
      <c r="B3210">
        <v>56</v>
      </c>
      <c r="C3210">
        <v>253</v>
      </c>
      <c r="D3210">
        <v>99.6</v>
      </c>
      <c r="E3210" t="s">
        <v>1</v>
      </c>
      <c r="F3210">
        <v>0</v>
      </c>
      <c r="G3210">
        <v>0</v>
      </c>
      <c r="H3210" t="s">
        <v>13796</v>
      </c>
      <c r="I3210" t="s">
        <v>13757</v>
      </c>
      <c r="J3210" t="s">
        <v>3509</v>
      </c>
    </row>
    <row r="3211" spans="1:10" x14ac:dyDescent="0.35">
      <c r="A3211" t="s">
        <v>0</v>
      </c>
      <c r="B3211">
        <v>56</v>
      </c>
      <c r="C3211">
        <v>253</v>
      </c>
      <c r="D3211">
        <v>99.6</v>
      </c>
      <c r="E3211" t="s">
        <v>1</v>
      </c>
      <c r="F3211">
        <v>0</v>
      </c>
      <c r="G3211">
        <v>0</v>
      </c>
      <c r="H3211" t="s">
        <v>13796</v>
      </c>
      <c r="I3211" t="s">
        <v>13759</v>
      </c>
      <c r="J3211" t="s">
        <v>3509</v>
      </c>
    </row>
    <row r="3212" spans="1:10" x14ac:dyDescent="0.35">
      <c r="A3212" t="s">
        <v>0</v>
      </c>
      <c r="B3212">
        <v>56</v>
      </c>
      <c r="C3212">
        <v>253</v>
      </c>
      <c r="D3212">
        <v>99.2</v>
      </c>
      <c r="E3212" t="s">
        <v>1</v>
      </c>
      <c r="F3212">
        <v>0</v>
      </c>
      <c r="G3212">
        <v>0</v>
      </c>
      <c r="H3212" t="s">
        <v>13796</v>
      </c>
      <c r="I3212" t="s">
        <v>13762</v>
      </c>
      <c r="J3212" t="s">
        <v>3509</v>
      </c>
    </row>
    <row r="3213" spans="1:10" x14ac:dyDescent="0.35">
      <c r="A3213" t="s">
        <v>0</v>
      </c>
      <c r="B3213">
        <v>56</v>
      </c>
      <c r="C3213">
        <v>253</v>
      </c>
      <c r="D3213">
        <v>98.8</v>
      </c>
      <c r="E3213" t="s">
        <v>1</v>
      </c>
      <c r="F3213">
        <v>0</v>
      </c>
      <c r="G3213">
        <v>0</v>
      </c>
      <c r="H3213" t="s">
        <v>13796</v>
      </c>
      <c r="I3213" t="s">
        <v>13760</v>
      </c>
      <c r="J3213" t="s">
        <v>3509</v>
      </c>
    </row>
    <row r="3214" spans="1:10" x14ac:dyDescent="0.35">
      <c r="A3214" t="s">
        <v>0</v>
      </c>
      <c r="B3214">
        <v>4</v>
      </c>
      <c r="C3214">
        <v>253</v>
      </c>
      <c r="D3214">
        <v>98.8</v>
      </c>
      <c r="E3214" t="s">
        <v>1</v>
      </c>
      <c r="F3214">
        <v>0</v>
      </c>
      <c r="G3214">
        <v>0</v>
      </c>
      <c r="H3214" t="s">
        <v>13796</v>
      </c>
      <c r="I3214" t="s">
        <v>13763</v>
      </c>
      <c r="J3214" t="s">
        <v>3458</v>
      </c>
    </row>
    <row r="3215" spans="1:10" x14ac:dyDescent="0.35">
      <c r="A3215" t="s">
        <v>0</v>
      </c>
      <c r="B3215">
        <v>35</v>
      </c>
      <c r="C3215">
        <v>253</v>
      </c>
      <c r="D3215">
        <v>99.6</v>
      </c>
      <c r="E3215" t="s">
        <v>1</v>
      </c>
      <c r="F3215">
        <v>0</v>
      </c>
      <c r="G3215">
        <v>0</v>
      </c>
      <c r="H3215" t="s">
        <v>13796</v>
      </c>
      <c r="I3215" t="s">
        <v>13765</v>
      </c>
      <c r="J3215" t="s">
        <v>3487</v>
      </c>
    </row>
    <row r="3216" spans="1:10" x14ac:dyDescent="0.35">
      <c r="A3216" t="s">
        <v>0</v>
      </c>
      <c r="B3216">
        <v>15</v>
      </c>
      <c r="C3216">
        <v>253</v>
      </c>
      <c r="D3216">
        <v>99.6</v>
      </c>
      <c r="E3216" t="s">
        <v>1</v>
      </c>
      <c r="F3216">
        <v>0</v>
      </c>
      <c r="G3216">
        <v>0</v>
      </c>
      <c r="H3216" t="s">
        <v>13796</v>
      </c>
      <c r="I3216" t="s">
        <v>13761</v>
      </c>
      <c r="J3216" t="s">
        <v>3469</v>
      </c>
    </row>
    <row r="3217" spans="1:10" x14ac:dyDescent="0.35">
      <c r="A3217" t="s">
        <v>0</v>
      </c>
      <c r="B3217">
        <v>47</v>
      </c>
      <c r="C3217">
        <v>253</v>
      </c>
      <c r="D3217">
        <v>99.6</v>
      </c>
      <c r="E3217" t="s">
        <v>1</v>
      </c>
      <c r="F3217">
        <v>0</v>
      </c>
      <c r="G3217">
        <v>0</v>
      </c>
      <c r="H3217" t="s">
        <v>13796</v>
      </c>
      <c r="I3217" t="s">
        <v>13767</v>
      </c>
      <c r="J3217" t="s">
        <v>3499</v>
      </c>
    </row>
    <row r="3218" spans="1:10" x14ac:dyDescent="0.35">
      <c r="A3218" t="s">
        <v>0</v>
      </c>
      <c r="B3218">
        <v>56</v>
      </c>
      <c r="C3218">
        <v>253</v>
      </c>
      <c r="D3218">
        <v>99.6</v>
      </c>
      <c r="E3218" t="s">
        <v>1</v>
      </c>
      <c r="F3218">
        <v>0</v>
      </c>
      <c r="G3218">
        <v>0</v>
      </c>
      <c r="H3218" t="s">
        <v>13796</v>
      </c>
      <c r="I3218" t="s">
        <v>13764</v>
      </c>
      <c r="J3218" t="s">
        <v>3509</v>
      </c>
    </row>
    <row r="3219" spans="1:10" x14ac:dyDescent="0.35">
      <c r="A3219" t="s">
        <v>0</v>
      </c>
      <c r="B3219">
        <v>35</v>
      </c>
      <c r="C3219">
        <v>253</v>
      </c>
      <c r="D3219">
        <v>99.6</v>
      </c>
      <c r="E3219" t="s">
        <v>1</v>
      </c>
      <c r="F3219">
        <v>0</v>
      </c>
      <c r="G3219">
        <v>0</v>
      </c>
      <c r="H3219" t="s">
        <v>13796</v>
      </c>
      <c r="I3219" t="s">
        <v>13766</v>
      </c>
      <c r="J3219" t="s">
        <v>3487</v>
      </c>
    </row>
    <row r="3220" spans="1:10" x14ac:dyDescent="0.35">
      <c r="A3220" t="s">
        <v>0</v>
      </c>
      <c r="B3220">
        <v>4</v>
      </c>
      <c r="C3220">
        <v>253</v>
      </c>
      <c r="D3220">
        <v>98.4</v>
      </c>
      <c r="E3220" t="s">
        <v>1</v>
      </c>
      <c r="F3220">
        <v>0</v>
      </c>
      <c r="G3220">
        <v>0</v>
      </c>
      <c r="H3220" t="s">
        <v>13796</v>
      </c>
      <c r="I3220" t="s">
        <v>13769</v>
      </c>
      <c r="J3220" t="s">
        <v>3458</v>
      </c>
    </row>
    <row r="3221" spans="1:10" x14ac:dyDescent="0.35">
      <c r="A3221" t="s">
        <v>0</v>
      </c>
      <c r="B3221">
        <v>4</v>
      </c>
      <c r="C3221">
        <v>253</v>
      </c>
      <c r="D3221">
        <v>99.6</v>
      </c>
      <c r="E3221" t="s">
        <v>1</v>
      </c>
      <c r="F3221">
        <v>0</v>
      </c>
      <c r="G3221">
        <v>0</v>
      </c>
      <c r="H3221" t="s">
        <v>13796</v>
      </c>
      <c r="I3221" t="s">
        <v>13771</v>
      </c>
      <c r="J3221" t="s">
        <v>3458</v>
      </c>
    </row>
    <row r="3222" spans="1:10" x14ac:dyDescent="0.35">
      <c r="A3222" t="s">
        <v>0</v>
      </c>
      <c r="B3222">
        <v>56</v>
      </c>
      <c r="C3222">
        <v>253</v>
      </c>
      <c r="D3222">
        <v>99.6</v>
      </c>
      <c r="E3222" t="s">
        <v>1</v>
      </c>
      <c r="F3222">
        <v>0</v>
      </c>
      <c r="G3222">
        <v>0</v>
      </c>
      <c r="H3222" t="s">
        <v>13796</v>
      </c>
      <c r="I3222" t="s">
        <v>13768</v>
      </c>
      <c r="J3222" t="s">
        <v>3509</v>
      </c>
    </row>
    <row r="3223" spans="1:10" x14ac:dyDescent="0.35">
      <c r="A3223" t="s">
        <v>0</v>
      </c>
      <c r="B3223">
        <v>56</v>
      </c>
      <c r="C3223">
        <v>253</v>
      </c>
      <c r="D3223">
        <v>99.6</v>
      </c>
      <c r="E3223" t="s">
        <v>1</v>
      </c>
      <c r="F3223">
        <v>0</v>
      </c>
      <c r="G3223">
        <v>0</v>
      </c>
      <c r="H3223" t="s">
        <v>13796</v>
      </c>
      <c r="I3223" t="s">
        <v>13770</v>
      </c>
      <c r="J3223" t="s">
        <v>3509</v>
      </c>
    </row>
    <row r="3224" spans="1:10" x14ac:dyDescent="0.35">
      <c r="A3224" t="s">
        <v>0</v>
      </c>
      <c r="B3224">
        <v>54</v>
      </c>
      <c r="C3224">
        <v>253</v>
      </c>
      <c r="D3224">
        <v>99.6</v>
      </c>
      <c r="E3224" t="s">
        <v>1</v>
      </c>
      <c r="F3224">
        <v>0</v>
      </c>
      <c r="G3224">
        <v>0</v>
      </c>
      <c r="H3224" t="s">
        <v>13796</v>
      </c>
      <c r="I3224" t="s">
        <v>13774</v>
      </c>
      <c r="J3224" t="s">
        <v>3507</v>
      </c>
    </row>
    <row r="3225" spans="1:10" x14ac:dyDescent="0.35">
      <c r="A3225" t="s">
        <v>0</v>
      </c>
      <c r="B3225">
        <v>34</v>
      </c>
      <c r="C3225">
        <v>253</v>
      </c>
      <c r="D3225">
        <v>99.6</v>
      </c>
      <c r="E3225" t="s">
        <v>1</v>
      </c>
      <c r="F3225">
        <v>0</v>
      </c>
      <c r="G3225">
        <v>0</v>
      </c>
      <c r="H3225" t="s">
        <v>13796</v>
      </c>
      <c r="I3225" t="s">
        <v>13773</v>
      </c>
      <c r="J3225" t="s">
        <v>3486</v>
      </c>
    </row>
    <row r="3226" spans="1:10" x14ac:dyDescent="0.35">
      <c r="A3226" t="s">
        <v>0</v>
      </c>
      <c r="B3226">
        <v>56</v>
      </c>
      <c r="C3226">
        <v>253</v>
      </c>
      <c r="D3226">
        <v>99.6</v>
      </c>
      <c r="E3226" t="s">
        <v>1</v>
      </c>
      <c r="F3226">
        <v>0</v>
      </c>
      <c r="G3226">
        <v>0</v>
      </c>
      <c r="H3226" t="s">
        <v>13796</v>
      </c>
      <c r="I3226" t="s">
        <v>13772</v>
      </c>
      <c r="J3226" t="s">
        <v>3509</v>
      </c>
    </row>
    <row r="3227" spans="1:10" x14ac:dyDescent="0.35">
      <c r="A3227" t="s">
        <v>0</v>
      </c>
      <c r="B3227">
        <v>4</v>
      </c>
      <c r="C3227">
        <v>253</v>
      </c>
      <c r="D3227">
        <v>99.6</v>
      </c>
      <c r="E3227" t="s">
        <v>1</v>
      </c>
      <c r="F3227">
        <v>0</v>
      </c>
      <c r="G3227">
        <v>0</v>
      </c>
      <c r="H3227" t="s">
        <v>13796</v>
      </c>
      <c r="I3227" t="s">
        <v>13777</v>
      </c>
      <c r="J3227" t="s">
        <v>3458</v>
      </c>
    </row>
    <row r="3228" spans="1:10" x14ac:dyDescent="0.35">
      <c r="A3228" t="s">
        <v>0</v>
      </c>
      <c r="B3228">
        <v>56</v>
      </c>
      <c r="C3228">
        <v>253</v>
      </c>
      <c r="D3228">
        <v>99.6</v>
      </c>
      <c r="E3228" t="s">
        <v>1</v>
      </c>
      <c r="F3228">
        <v>0</v>
      </c>
      <c r="G3228">
        <v>0</v>
      </c>
      <c r="H3228" t="s">
        <v>13796</v>
      </c>
      <c r="I3228" t="s">
        <v>13775</v>
      </c>
      <c r="J3228" t="s">
        <v>3509</v>
      </c>
    </row>
    <row r="3229" spans="1:10" x14ac:dyDescent="0.35">
      <c r="A3229" t="s">
        <v>0</v>
      </c>
      <c r="B3229">
        <v>68</v>
      </c>
      <c r="C3229">
        <v>253</v>
      </c>
      <c r="D3229">
        <v>99.6</v>
      </c>
      <c r="E3229" t="s">
        <v>1</v>
      </c>
      <c r="F3229">
        <v>0</v>
      </c>
      <c r="G3229">
        <v>0</v>
      </c>
      <c r="H3229" t="s">
        <v>13796</v>
      </c>
      <c r="I3229" t="s">
        <v>13778</v>
      </c>
      <c r="J3229" t="s">
        <v>3524</v>
      </c>
    </row>
    <row r="3230" spans="1:10" x14ac:dyDescent="0.35">
      <c r="A3230" t="s">
        <v>0</v>
      </c>
      <c r="B3230">
        <v>56</v>
      </c>
      <c r="C3230">
        <v>253</v>
      </c>
      <c r="D3230">
        <v>99.2</v>
      </c>
      <c r="E3230" t="s">
        <v>1</v>
      </c>
      <c r="F3230">
        <v>0</v>
      </c>
      <c r="G3230">
        <v>0</v>
      </c>
      <c r="H3230" t="s">
        <v>13796</v>
      </c>
      <c r="I3230" t="s">
        <v>13779</v>
      </c>
      <c r="J3230" t="s">
        <v>3509</v>
      </c>
    </row>
    <row r="3231" spans="1:10" x14ac:dyDescent="0.35">
      <c r="A3231" t="s">
        <v>0</v>
      </c>
      <c r="B3231">
        <v>10</v>
      </c>
      <c r="C3231">
        <v>253</v>
      </c>
      <c r="D3231">
        <v>99.6</v>
      </c>
      <c r="E3231" t="s">
        <v>1</v>
      </c>
      <c r="F3231">
        <v>0</v>
      </c>
      <c r="G3231">
        <v>0</v>
      </c>
      <c r="H3231" t="s">
        <v>13796</v>
      </c>
      <c r="I3231" t="s">
        <v>13776</v>
      </c>
      <c r="J3231" t="s">
        <v>3461</v>
      </c>
    </row>
    <row r="3232" spans="1:10" x14ac:dyDescent="0.35">
      <c r="A3232" t="s">
        <v>0</v>
      </c>
      <c r="B3232">
        <v>56</v>
      </c>
      <c r="C3232">
        <v>253</v>
      </c>
      <c r="D3232">
        <v>99.6</v>
      </c>
      <c r="E3232" t="s">
        <v>1</v>
      </c>
      <c r="F3232">
        <v>0</v>
      </c>
      <c r="G3232">
        <v>0</v>
      </c>
      <c r="H3232" t="s">
        <v>13796</v>
      </c>
      <c r="I3232" t="s">
        <v>13781</v>
      </c>
      <c r="J3232" t="s">
        <v>3509</v>
      </c>
    </row>
    <row r="3233" spans="1:10" x14ac:dyDescent="0.35">
      <c r="A3233" t="s">
        <v>0</v>
      </c>
      <c r="B3233">
        <v>56</v>
      </c>
      <c r="C3233">
        <v>253</v>
      </c>
      <c r="D3233">
        <v>99.6</v>
      </c>
      <c r="E3233" t="s">
        <v>1</v>
      </c>
      <c r="F3233">
        <v>0</v>
      </c>
      <c r="G3233">
        <v>0</v>
      </c>
      <c r="H3233" t="s">
        <v>13796</v>
      </c>
      <c r="I3233" t="s">
        <v>13780</v>
      </c>
      <c r="J3233" t="s">
        <v>3509</v>
      </c>
    </row>
    <row r="3234" spans="1:10" x14ac:dyDescent="0.35">
      <c r="A3234" t="s">
        <v>0</v>
      </c>
      <c r="B3234">
        <v>83</v>
      </c>
      <c r="C3234">
        <v>253</v>
      </c>
      <c r="D3234">
        <v>99.6</v>
      </c>
      <c r="E3234" t="s">
        <v>1</v>
      </c>
      <c r="F3234">
        <v>0</v>
      </c>
      <c r="G3234">
        <v>0</v>
      </c>
      <c r="H3234" t="s">
        <v>13796</v>
      </c>
      <c r="I3234" t="s">
        <v>13784</v>
      </c>
      <c r="J3234" t="s">
        <v>3541</v>
      </c>
    </row>
    <row r="3235" spans="1:10" x14ac:dyDescent="0.35">
      <c r="A3235" t="s">
        <v>0</v>
      </c>
      <c r="B3235">
        <v>95</v>
      </c>
      <c r="C3235">
        <v>253</v>
      </c>
      <c r="D3235">
        <v>99.6</v>
      </c>
      <c r="E3235" t="s">
        <v>1</v>
      </c>
      <c r="F3235">
        <v>0</v>
      </c>
      <c r="G3235">
        <v>0</v>
      </c>
      <c r="H3235" t="s">
        <v>13796</v>
      </c>
      <c r="I3235" t="s">
        <v>13785</v>
      </c>
      <c r="J3235" t="s">
        <v>3557</v>
      </c>
    </row>
    <row r="3236" spans="1:10" x14ac:dyDescent="0.35">
      <c r="A3236" t="s">
        <v>0</v>
      </c>
      <c r="B3236">
        <v>85</v>
      </c>
      <c r="C3236">
        <v>253</v>
      </c>
      <c r="D3236">
        <v>99.6</v>
      </c>
      <c r="E3236" t="s">
        <v>1</v>
      </c>
      <c r="F3236">
        <v>0</v>
      </c>
      <c r="G3236">
        <v>0</v>
      </c>
      <c r="H3236" t="s">
        <v>13796</v>
      </c>
      <c r="I3236" t="s">
        <v>13787</v>
      </c>
      <c r="J3236" t="s">
        <v>3545</v>
      </c>
    </row>
    <row r="3237" spans="1:10" x14ac:dyDescent="0.35">
      <c r="A3237" t="s">
        <v>0</v>
      </c>
      <c r="B3237">
        <v>95</v>
      </c>
      <c r="C3237">
        <v>253</v>
      </c>
      <c r="D3237">
        <v>99.6</v>
      </c>
      <c r="E3237" t="s">
        <v>1</v>
      </c>
      <c r="F3237">
        <v>0</v>
      </c>
      <c r="G3237">
        <v>0</v>
      </c>
      <c r="H3237" t="s">
        <v>13796</v>
      </c>
      <c r="I3237" t="s">
        <v>13782</v>
      </c>
      <c r="J3237" t="s">
        <v>3557</v>
      </c>
    </row>
    <row r="3238" spans="1:10" x14ac:dyDescent="0.35">
      <c r="A3238" t="s">
        <v>0</v>
      </c>
      <c r="B3238">
        <v>56</v>
      </c>
      <c r="C3238">
        <v>253</v>
      </c>
      <c r="D3238">
        <v>99.2</v>
      </c>
      <c r="E3238" t="s">
        <v>1</v>
      </c>
      <c r="F3238">
        <v>0</v>
      </c>
      <c r="G3238">
        <v>0</v>
      </c>
      <c r="H3238" t="s">
        <v>13796</v>
      </c>
      <c r="I3238" t="s">
        <v>13786</v>
      </c>
      <c r="J3238" t="s">
        <v>3509</v>
      </c>
    </row>
    <row r="3239" spans="1:10" x14ac:dyDescent="0.35">
      <c r="A3239" t="s">
        <v>0</v>
      </c>
      <c r="B3239">
        <v>95</v>
      </c>
      <c r="C3239">
        <v>253</v>
      </c>
      <c r="D3239">
        <v>99.2</v>
      </c>
      <c r="E3239" t="s">
        <v>1</v>
      </c>
      <c r="F3239">
        <v>0</v>
      </c>
      <c r="G3239">
        <v>0</v>
      </c>
      <c r="H3239" t="s">
        <v>13796</v>
      </c>
      <c r="I3239" t="s">
        <v>13783</v>
      </c>
      <c r="J3239" t="s">
        <v>3557</v>
      </c>
    </row>
    <row r="3240" spans="1:10" x14ac:dyDescent="0.35">
      <c r="A3240" t="s">
        <v>0</v>
      </c>
      <c r="B3240">
        <v>5</v>
      </c>
      <c r="C3240">
        <v>253</v>
      </c>
      <c r="D3240">
        <v>99.2</v>
      </c>
      <c r="E3240" t="s">
        <v>1</v>
      </c>
      <c r="F3240">
        <v>0</v>
      </c>
      <c r="G3240">
        <v>0</v>
      </c>
      <c r="H3240" t="s">
        <v>13796</v>
      </c>
      <c r="I3240" t="s">
        <v>13788</v>
      </c>
      <c r="J3240" t="s">
        <v>3456</v>
      </c>
    </row>
  </sheetData>
  <sortState ref="L1:Q53">
    <sortCondition descending="1" ref="O1:O53"/>
  </sortState>
  <conditionalFormatting sqref="M1:M1048576">
    <cfRule type="duplicateValues" dxfId="22" priority="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E111"/>
  <sheetViews>
    <sheetView topLeftCell="G31" zoomScale="90" zoomScaleNormal="90" workbookViewId="0">
      <selection activeCell="O87" sqref="O87"/>
    </sheetView>
  </sheetViews>
  <sheetFormatPr defaultColWidth="8.81640625" defaultRowHeight="14.5" x14ac:dyDescent="0.35"/>
  <cols>
    <col min="1" max="1" width="8.81640625" style="4"/>
    <col min="2" max="2" width="9.1796875" style="4" customWidth="1"/>
    <col min="3" max="3" width="15.54296875" style="4" customWidth="1"/>
    <col min="4" max="4" width="16" style="4" customWidth="1"/>
    <col min="5" max="5" width="20.81640625" style="4" customWidth="1"/>
    <col min="6" max="6" width="18.1796875" style="4" customWidth="1"/>
    <col min="7" max="7" width="22.453125" style="7" customWidth="1"/>
    <col min="8" max="8" width="30.453125" style="7" customWidth="1"/>
    <col min="9" max="9" width="8.81640625" style="4" customWidth="1"/>
    <col min="10" max="11" width="10" style="4" customWidth="1"/>
    <col min="12" max="12" width="8.54296875" style="7" customWidth="1"/>
    <col min="13" max="13" width="59.54296875" style="7" customWidth="1"/>
    <col min="14" max="14" width="7.6328125" style="7" customWidth="1"/>
    <col min="15" max="16" width="8.81640625" style="4" customWidth="1"/>
    <col min="17" max="19" width="9.1796875" style="4" customWidth="1"/>
    <col min="20" max="20" width="18.1796875" style="7" customWidth="1"/>
    <col min="21" max="21" width="18.54296875" style="4" customWidth="1"/>
    <col min="22" max="22" width="14" style="4" customWidth="1"/>
    <col min="23" max="23" width="50.453125" style="38" customWidth="1"/>
    <col min="24" max="24" width="10.81640625" style="4" bestFit="1" customWidth="1"/>
    <col min="25" max="25" width="8.81640625" style="4" customWidth="1"/>
    <col min="26" max="26" width="10" style="31" customWidth="1"/>
    <col min="27" max="27" width="8.81640625" style="31" customWidth="1"/>
    <col min="28" max="29" width="8.81640625" style="4" customWidth="1"/>
    <col min="30" max="30" width="8.81640625" style="7"/>
    <col min="31" max="31" width="10.81640625" style="7" customWidth="1"/>
    <col min="32" max="16384" width="8.81640625" style="4"/>
  </cols>
  <sheetData>
    <row r="1" spans="1:31" x14ac:dyDescent="0.35">
      <c r="B1" s="4" t="s">
        <v>3579</v>
      </c>
      <c r="C1" s="7"/>
      <c r="D1" s="7"/>
      <c r="E1" s="7"/>
      <c r="F1" s="7"/>
      <c r="L1" s="4"/>
      <c r="M1" s="4" t="s">
        <v>3643</v>
      </c>
      <c r="Q1" s="4" t="s">
        <v>3644</v>
      </c>
      <c r="R1" s="7"/>
      <c r="S1" s="7"/>
      <c r="U1" s="7"/>
      <c r="V1" s="7"/>
      <c r="W1" s="33"/>
      <c r="AB1" s="4">
        <f>COUNT(AB3:AB99)</f>
        <v>51</v>
      </c>
    </row>
    <row r="2" spans="1:31" x14ac:dyDescent="0.35">
      <c r="B2" s="4" t="s">
        <v>2752</v>
      </c>
      <c r="C2" s="7" t="s">
        <v>2756</v>
      </c>
      <c r="D2" s="7" t="s">
        <v>2757</v>
      </c>
      <c r="E2" s="7" t="s">
        <v>2758</v>
      </c>
      <c r="F2" s="7" t="s">
        <v>2759</v>
      </c>
      <c r="G2" s="7" t="s">
        <v>2760</v>
      </c>
      <c r="H2" s="7" t="s">
        <v>2761</v>
      </c>
      <c r="I2" s="9" t="s">
        <v>3635</v>
      </c>
      <c r="J2" s="9"/>
      <c r="K2" s="9" t="s">
        <v>3646</v>
      </c>
      <c r="L2" s="4" t="s">
        <v>3636</v>
      </c>
      <c r="M2" s="4" t="s">
        <v>3645</v>
      </c>
      <c r="N2" s="30" t="s">
        <v>13808</v>
      </c>
      <c r="O2" s="4" t="s">
        <v>3624</v>
      </c>
      <c r="P2" s="4" t="s">
        <v>3623</v>
      </c>
      <c r="Q2" s="4" t="s">
        <v>2752</v>
      </c>
      <c r="R2" s="7" t="s">
        <v>2756</v>
      </c>
      <c r="S2" s="7" t="s">
        <v>2757</v>
      </c>
      <c r="T2" s="7" t="s">
        <v>2758</v>
      </c>
      <c r="U2" s="7" t="s">
        <v>2759</v>
      </c>
      <c r="V2" s="7" t="s">
        <v>2760</v>
      </c>
      <c r="W2" s="33" t="s">
        <v>3645</v>
      </c>
      <c r="X2" s="9" t="s">
        <v>3635</v>
      </c>
      <c r="Y2" s="9"/>
      <c r="Z2" s="23" t="s">
        <v>3646</v>
      </c>
      <c r="AA2" s="23" t="s">
        <v>13425</v>
      </c>
      <c r="AB2" s="9"/>
      <c r="AD2" s="30" t="s">
        <v>13174</v>
      </c>
    </row>
    <row r="3" spans="1:31" x14ac:dyDescent="0.35">
      <c r="A3" s="4">
        <v>1</v>
      </c>
      <c r="B3" s="4" t="s">
        <v>2755</v>
      </c>
      <c r="C3" s="4" t="s">
        <v>2766</v>
      </c>
      <c r="D3" s="4" t="s">
        <v>2770</v>
      </c>
      <c r="E3" s="4" t="s">
        <v>2788</v>
      </c>
      <c r="F3" s="4" t="s">
        <v>2812</v>
      </c>
      <c r="G3" s="7" t="s">
        <v>2906</v>
      </c>
      <c r="H3" s="7" t="s">
        <v>2962</v>
      </c>
      <c r="I3" s="5">
        <v>2.9070999999999998</v>
      </c>
      <c r="J3" s="9">
        <f t="shared" ref="J3:J20" si="0">IF(ISBLANK(H3),"",I3/I$101)</f>
        <v>9.4518321032610417E-2</v>
      </c>
      <c r="K3" s="9">
        <f>J3</f>
        <v>9.4518321032610417E-2</v>
      </c>
      <c r="L3" s="16">
        <f>IF(ISTEXT(H3),VLOOKUP(Comparisons!H3,'[1]CAMI profile'!$BO$2:$BP$89,2,FALSE),"")</f>
        <v>2</v>
      </c>
      <c r="M3" s="12" t="s">
        <v>222</v>
      </c>
      <c r="N3" s="58" t="s">
        <v>13809</v>
      </c>
      <c r="O3" s="4">
        <f>IF(ISBLANK(M3),"",IF(M3="v4 region not present/complete in contigs","",VLOOKUP(M3,'[1]CAMI genomes v4 coverage'!$B$2:$C$110,2,FALSE)))</f>
        <v>100</v>
      </c>
      <c r="P3" s="19">
        <f>IF(ISBLANK(M3),"",IF(M3="v4 region not present/complete in contigs","",VLOOKUP(M3,'[1]CAMI genomes v4 region'!$M$2:$O$72,3,FALSE)))</f>
        <v>279.5</v>
      </c>
      <c r="Q3" s="4" t="str">
        <f>VLOOKUP(V3,[1]Lineages!$A$2:$F$103,2,FALSE)</f>
        <v>Bacteria</v>
      </c>
      <c r="R3" s="4" t="str">
        <f>VLOOKUP(V3,[1]Lineages!$A$2:$F$103,3,FALSE)</f>
        <v>Firmicutes</v>
      </c>
      <c r="S3" s="4" t="str">
        <f>VLOOKUP(V3,[1]Lineages!$A$2:$F$103,4,FALSE)</f>
        <v>Clostridia</v>
      </c>
      <c r="T3" s="7" t="str">
        <f>VLOOKUP(V3,[1]Lineages!$A$2:$F$103,5,FALSE)</f>
        <v>Thermoanaerobacterales</v>
      </c>
      <c r="U3" s="4" t="str">
        <f>VLOOKUP(V3,[1]Lineages!$A$2:$F$103,6,FALSE)</f>
        <v>Thermoanaerobacteraceae</v>
      </c>
      <c r="V3" s="4" t="str">
        <f t="shared" ref="V3:V17" si="1">LEFT(W3,FIND("_",W3)-1)</f>
        <v>Moorella</v>
      </c>
      <c r="W3" s="34" t="s">
        <v>222</v>
      </c>
      <c r="X3" s="4">
        <f>IFERROR(VLOOKUP(W3,'[1]Kelpie uc'!$L$1:$M$84,2,FALSE),"-")</f>
        <v>562</v>
      </c>
      <c r="Y3" s="9">
        <f t="shared" ref="Y3:Y66" si="2">IF(ISBLANK(W3),"",X3/X$101)</f>
        <v>0.17351034269836368</v>
      </c>
      <c r="Z3" s="23">
        <f>Y3</f>
        <v>0.17351034269836368</v>
      </c>
      <c r="AA3" s="57">
        <f>X3</f>
        <v>562</v>
      </c>
      <c r="AB3" s="9">
        <f t="shared" ref="AB3:AB20" si="3">IF(ISNUMBER(AA3),AA3/AA$101,"")</f>
        <v>0.17351034269836368</v>
      </c>
      <c r="AC3" s="4" t="str">
        <f t="shared" ref="AC3:AC20" si="4">IF(M3=W3,"same strain",IF(AD3="synonym","same strain",""))</f>
        <v>same strain</v>
      </c>
      <c r="AE3" s="4"/>
    </row>
    <row r="4" spans="1:31" x14ac:dyDescent="0.35">
      <c r="A4" s="4">
        <v>2</v>
      </c>
      <c r="B4" s="4" t="s">
        <v>2755</v>
      </c>
      <c r="C4" s="4" t="s">
        <v>2764</v>
      </c>
      <c r="D4" s="4" t="s">
        <v>2782</v>
      </c>
      <c r="E4" s="4" t="s">
        <v>2809</v>
      </c>
      <c r="F4" s="4" t="s">
        <v>2832</v>
      </c>
      <c r="G4" s="7" t="s">
        <v>3100</v>
      </c>
      <c r="H4" s="7" t="s">
        <v>3631</v>
      </c>
      <c r="I4" s="5">
        <v>2.6027999999999998</v>
      </c>
      <c r="J4" s="9">
        <f t="shared" si="0"/>
        <v>8.4624638293721716E-2</v>
      </c>
      <c r="K4" s="9">
        <f>IF(ISNUMBER(I4),K3+J4,K3)</f>
        <v>0.17914295932633212</v>
      </c>
      <c r="L4" s="16">
        <f>IF(ISTEXT(H4),VLOOKUP(Comparisons!H4,'[1]CAMI profile'!$BO$2:$BP$89,2,FALSE),"")</f>
        <v>2</v>
      </c>
      <c r="M4" s="7" t="s">
        <v>1970</v>
      </c>
      <c r="O4" s="4">
        <f>IF(ISBLANK(M4),"",IF(M4="v4 region not present/complete in contigs","",VLOOKUP(M4,'[1]CAMI genomes v4 coverage'!$B$2:$C$110,2,FALSE)))</f>
        <v>100</v>
      </c>
      <c r="P4" s="19">
        <f>IF(ISBLANK(M4),"",IF(M4="v4 region not present/complete in contigs","",VLOOKUP(M4,'[1]CAMI genomes v4 region'!$M$2:$O$72,3,FALSE)))</f>
        <v>171</v>
      </c>
      <c r="Q4" s="4" t="str">
        <f>VLOOKUP(V4,[1]Lineages!$A$2:$F$103,2,FALSE)</f>
        <v>Bacteria</v>
      </c>
      <c r="R4" s="4" t="str">
        <f>VLOOKUP(V4,[1]Lineages!$A$2:$F$103,3,FALSE)</f>
        <v>Proteobacteria</v>
      </c>
      <c r="S4" s="4" t="str">
        <f>VLOOKUP(V4,[1]Lineages!$A$2:$F$103,4,FALSE)</f>
        <v>Alphaproteobacteria</v>
      </c>
      <c r="T4" s="7" t="str">
        <f>VLOOKUP(V4,[1]Lineages!$A$2:$F$103,5,FALSE)</f>
        <v>Rhizobiales</v>
      </c>
      <c r="U4" s="4" t="str">
        <f>VLOOKUP(V4,[1]Lineages!$A$2:$F$103,6,FALSE)</f>
        <v>Aurantimonadaceae</v>
      </c>
      <c r="V4" s="4" t="str">
        <f t="shared" si="1"/>
        <v>Aureimonas</v>
      </c>
      <c r="W4" s="34" t="s">
        <v>1970</v>
      </c>
      <c r="X4" s="4">
        <f>IFERROR(VLOOKUP(W4,'[1]Kelpie uc'!$L$1:$M$84,2,FALSE),"-")</f>
        <v>251</v>
      </c>
      <c r="Y4" s="9">
        <f t="shared" si="2"/>
        <v>7.7493053411546775E-2</v>
      </c>
      <c r="Z4" s="9">
        <f>IF(ISNUMBER(X4),Z3+Y4,Z3)</f>
        <v>0.25100339610991046</v>
      </c>
      <c r="AA4" s="57">
        <f>SUM(X4:X5)</f>
        <v>253</v>
      </c>
      <c r="AB4" s="9">
        <f t="shared" si="3"/>
        <v>7.8110527940722443E-2</v>
      </c>
      <c r="AC4" s="4" t="str">
        <f t="shared" si="4"/>
        <v>same strain</v>
      </c>
      <c r="AE4" s="4"/>
    </row>
    <row r="5" spans="1:31" x14ac:dyDescent="0.35">
      <c r="A5" s="4">
        <v>2.1</v>
      </c>
      <c r="H5" s="7" t="s">
        <v>3631</v>
      </c>
      <c r="I5" s="4">
        <v>7.1099999999999997E-2</v>
      </c>
      <c r="J5" s="9">
        <f t="shared" si="0"/>
        <v>2.3116688883831312E-3</v>
      </c>
      <c r="K5" s="9">
        <f t="shared" ref="K5:K68" si="5">IF(ISNUMBER(I5),K4+J5,K4)</f>
        <v>0.18145462821471525</v>
      </c>
      <c r="L5" s="16">
        <f>IF(ISTEXT(H5),VLOOKUP(Comparisons!H5,'[1]CAMI profile'!$BO$2:$BP$89,2,FALSE),"")</f>
        <v>2</v>
      </c>
      <c r="O5" s="4" t="str">
        <f>IF(ISBLANK(M5),"",IF(M5="v4 region not present/complete in contigs","",VLOOKUP(M5,'[1]CAMI genomes v4 coverage'!$B$2:$C$110,2,FALSE)))</f>
        <v/>
      </c>
      <c r="P5" s="19" t="str">
        <f>IF(ISBLANK(M5),"",IF(M5="v4 region not present/complete in contigs","",VLOOKUP(M5,'[1]CAMI genomes v4 region'!$M$2:$O$72,3,FALSE)))</f>
        <v/>
      </c>
      <c r="Q5" s="4" t="str">
        <f>VLOOKUP(V5,[1]Lineages!$A$2:$F$103,2,FALSE)</f>
        <v>Bacteria</v>
      </c>
      <c r="R5" s="4" t="str">
        <f>VLOOKUP(V5,[1]Lineages!$A$2:$F$103,3,FALSE)</f>
        <v>Proteobacteria</v>
      </c>
      <c r="S5" s="4" t="str">
        <f>VLOOKUP(V5,[1]Lineages!$A$2:$F$103,4,FALSE)</f>
        <v>Alphaproteobacteria</v>
      </c>
      <c r="T5" s="7" t="str">
        <f>VLOOKUP(V5,[1]Lineages!$A$2:$F$103,5,FALSE)</f>
        <v>Rhizobiales</v>
      </c>
      <c r="U5" s="4" t="str">
        <f>VLOOKUP(V5,[1]Lineages!$A$2:$F$103,6,FALSE)</f>
        <v>Aurantimonadaceae</v>
      </c>
      <c r="V5" s="4" t="str">
        <f t="shared" si="1"/>
        <v>Aureimonas</v>
      </c>
      <c r="W5" s="17" t="s">
        <v>2725</v>
      </c>
      <c r="X5" s="4">
        <f>IFERROR(VLOOKUP(W5,'[1]Kelpie uc'!$L$1:$M$84,2,FALSE),"-")</f>
        <v>2</v>
      </c>
      <c r="Y5" s="9">
        <f t="shared" si="2"/>
        <v>6.1747452917567151E-4</v>
      </c>
      <c r="Z5" s="9">
        <f t="shared" ref="Z5:Z68" si="6">IF(ISNUMBER(X5),Z4+Y5,Z4)</f>
        <v>0.25162087063908611</v>
      </c>
      <c r="AA5" s="57"/>
      <c r="AB5" s="9" t="str">
        <f t="shared" si="3"/>
        <v/>
      </c>
      <c r="AC5" s="4" t="str">
        <f t="shared" si="4"/>
        <v/>
      </c>
      <c r="AE5" s="4"/>
    </row>
    <row r="6" spans="1:31" x14ac:dyDescent="0.35">
      <c r="A6" s="4">
        <v>4</v>
      </c>
      <c r="B6" s="4" t="s">
        <v>2755</v>
      </c>
      <c r="C6" s="4" t="s">
        <v>2764</v>
      </c>
      <c r="D6" s="4" t="s">
        <v>2782</v>
      </c>
      <c r="E6" s="4" t="s">
        <v>2804</v>
      </c>
      <c r="F6" s="4" t="s">
        <v>2837</v>
      </c>
      <c r="G6" s="7" t="s">
        <v>2914</v>
      </c>
      <c r="H6" s="7" t="s">
        <v>2979</v>
      </c>
      <c r="I6" s="5">
        <v>2.0693000000000001</v>
      </c>
      <c r="J6" s="9">
        <f t="shared" si="0"/>
        <v>6.7278993399876433E-2</v>
      </c>
      <c r="K6" s="9">
        <f t="shared" si="5"/>
        <v>0.24873362161459167</v>
      </c>
      <c r="L6" s="16">
        <f>IF(ISTEXT(H6),VLOOKUP(Comparisons!H6,'[1]CAMI profile'!$BO$2:$BP$89,2,FALSE),"")</f>
        <v>1</v>
      </c>
      <c r="M6" s="7" t="s">
        <v>51</v>
      </c>
      <c r="O6" s="4">
        <f>IF(ISBLANK(M6),"",IF(M6="v4 region not present/complete in contigs","",VLOOKUP(M6,'[1]CAMI genomes v4 coverage'!$B$2:$C$110,2,FALSE)))</f>
        <v>100</v>
      </c>
      <c r="P6" s="19">
        <f>IF(ISBLANK(M6),"",IF(M6="v4 region not present/complete in contigs","",VLOOKUP(M6,'[1]CAMI genomes v4 region'!$M$2:$O$72,3,FALSE)))</f>
        <v>280</v>
      </c>
      <c r="Q6" s="4" t="str">
        <f>VLOOKUP(V6,[1]Lineages!$A$2:$F$103,2,FALSE)</f>
        <v>Bacteria</v>
      </c>
      <c r="R6" s="4" t="str">
        <f>VLOOKUP(V6,[1]Lineages!$A$2:$F$103,3,FALSE)</f>
        <v>Proteobacteria</v>
      </c>
      <c r="S6" s="4" t="str">
        <f>VLOOKUP(V6,[1]Lineages!$A$2:$F$103,4,FALSE)</f>
        <v>Alphaproteobacteria</v>
      </c>
      <c r="T6" s="7" t="str">
        <f>VLOOKUP(V6,[1]Lineages!$A$2:$F$103,5,FALSE)</f>
        <v>Sphingomonadales</v>
      </c>
      <c r="U6" s="4" t="str">
        <f>VLOOKUP(V6,[1]Lineages!$A$2:$F$103,6,FALSE)</f>
        <v>Sphingomonadaceae</v>
      </c>
      <c r="V6" s="4" t="str">
        <f t="shared" si="1"/>
        <v>Sphingomonas</v>
      </c>
      <c r="W6" s="34" t="s">
        <v>51</v>
      </c>
      <c r="X6" s="4">
        <f>IFERROR(VLOOKUP(W6,'[1]Kelpie uc'!$L$1:$M$84,2,FALSE),"-")</f>
        <v>240</v>
      </c>
      <c r="Y6" s="9">
        <f t="shared" si="2"/>
        <v>7.4096943501080578E-2</v>
      </c>
      <c r="Z6" s="9">
        <f t="shared" si="6"/>
        <v>0.32571781414016671</v>
      </c>
      <c r="AA6" s="57">
        <f t="shared" ref="AA6:AA69" si="7">X6</f>
        <v>240</v>
      </c>
      <c r="AB6" s="9">
        <f t="shared" si="3"/>
        <v>7.4096943501080578E-2</v>
      </c>
      <c r="AC6" s="4" t="str">
        <f t="shared" si="4"/>
        <v>same strain</v>
      </c>
      <c r="AE6" s="4"/>
    </row>
    <row r="7" spans="1:31" x14ac:dyDescent="0.35">
      <c r="A7" s="4">
        <v>4.0999999999999996</v>
      </c>
      <c r="B7" s="4" t="s">
        <v>2755</v>
      </c>
      <c r="C7" s="4" t="s">
        <v>2764</v>
      </c>
      <c r="D7" s="4" t="s">
        <v>2782</v>
      </c>
      <c r="E7" s="4" t="s">
        <v>2804</v>
      </c>
      <c r="F7" s="4" t="s">
        <v>2837</v>
      </c>
      <c r="G7" s="7" t="s">
        <v>2914</v>
      </c>
      <c r="H7" s="7" t="s">
        <v>2952</v>
      </c>
      <c r="I7" s="5">
        <v>0.2198</v>
      </c>
      <c r="J7" s="9">
        <f t="shared" si="0"/>
        <v>7.1463406704164872E-3</v>
      </c>
      <c r="K7" s="9">
        <f t="shared" si="5"/>
        <v>0.25587996228500814</v>
      </c>
      <c r="L7" s="16">
        <f>IF(ISTEXT(H7),VLOOKUP(Comparisons!H7,'[1]CAMI profile'!$BO$2:$BP$89,2,FALSE),"")</f>
        <v>1</v>
      </c>
      <c r="M7" s="7" t="s">
        <v>2082</v>
      </c>
      <c r="O7" s="4">
        <f>IF(ISBLANK(M7),"",IF(M7="v4 region not present/complete in contigs","",VLOOKUP(M7,'[1]CAMI genomes v4 coverage'!$B$2:$C$110,2,FALSE)))</f>
        <v>100</v>
      </c>
      <c r="P7" s="19">
        <f>IF(ISBLANK(M7),"",IF(M7="v4 region not present/complete in contigs","",VLOOKUP(M7,'[1]CAMI genomes v4 region'!$M$2:$O$72,3,FALSE)))</f>
        <v>42</v>
      </c>
      <c r="Q7" s="4" t="str">
        <f>VLOOKUP(V7,[1]Lineages!$A$2:$F$103,2,FALSE)</f>
        <v>Bacteria</v>
      </c>
      <c r="R7" s="4" t="str">
        <f>VLOOKUP(V7,[1]Lineages!$A$2:$F$103,3,FALSE)</f>
        <v>Proteobacteria</v>
      </c>
      <c r="S7" s="4" t="str">
        <f>VLOOKUP(V7,[1]Lineages!$A$2:$F$103,4,FALSE)</f>
        <v>Alphaproteobacteria</v>
      </c>
      <c r="T7" s="7" t="str">
        <f>VLOOKUP(V7,[1]Lineages!$A$2:$F$103,5,FALSE)</f>
        <v>Sphingomonadales</v>
      </c>
      <c r="U7" s="4" t="str">
        <f>VLOOKUP(V7,[1]Lineages!$A$2:$F$103,6,FALSE)</f>
        <v>Sphingomonadaceae</v>
      </c>
      <c r="V7" s="4" t="str">
        <f t="shared" si="1"/>
        <v>Sphingomonas</v>
      </c>
      <c r="W7" s="34" t="s">
        <v>2082</v>
      </c>
      <c r="X7" s="4">
        <f>IFERROR(VLOOKUP(W7,'[1]Kelpie uc'!$L$1:$M$84,2,FALSE),"-")</f>
        <v>14</v>
      </c>
      <c r="Y7" s="9">
        <f t="shared" si="2"/>
        <v>4.3223217042297002E-3</v>
      </c>
      <c r="Z7" s="9">
        <f t="shared" si="6"/>
        <v>0.3300401358443964</v>
      </c>
      <c r="AA7" s="57">
        <f t="shared" si="7"/>
        <v>14</v>
      </c>
      <c r="AB7" s="9">
        <f t="shared" si="3"/>
        <v>4.3223217042297002E-3</v>
      </c>
      <c r="AC7" s="4" t="str">
        <f t="shared" si="4"/>
        <v>same strain</v>
      </c>
      <c r="AE7" s="4"/>
    </row>
    <row r="8" spans="1:31" x14ac:dyDescent="0.35">
      <c r="A8" s="4">
        <v>4.2</v>
      </c>
      <c r="B8" s="4" t="s">
        <v>2755</v>
      </c>
      <c r="C8" s="4" t="s">
        <v>2764</v>
      </c>
      <c r="D8" s="4" t="s">
        <v>2782</v>
      </c>
      <c r="E8" s="4" t="s">
        <v>2804</v>
      </c>
      <c r="F8" s="4" t="s">
        <v>2837</v>
      </c>
      <c r="G8" s="7" t="s">
        <v>2914</v>
      </c>
      <c r="H8" s="7" t="s">
        <v>3629</v>
      </c>
      <c r="I8" s="5">
        <v>0.29410000000000003</v>
      </c>
      <c r="J8" s="9">
        <f t="shared" si="0"/>
        <v>9.5620509152388039E-3</v>
      </c>
      <c r="K8" s="9">
        <f t="shared" si="5"/>
        <v>0.26544201320024696</v>
      </c>
      <c r="L8" s="16">
        <f>IF(ISTEXT(H8),VLOOKUP(Comparisons!H8,'[1]CAMI profile'!$BO$2:$BP$89,2,FALSE),"")</f>
        <v>3</v>
      </c>
      <c r="M8" s="7" t="s">
        <v>1284</v>
      </c>
      <c r="O8" s="4">
        <f>IF(ISBLANK(M8),"",IF(M8="v4 region not present/complete in contigs","",VLOOKUP(M8,'[1]CAMI genomes v4 coverage'!$B$2:$C$110,2,FALSE)))</f>
        <v>100</v>
      </c>
      <c r="P8" s="19">
        <f>IF(ISBLANK(M8),"",IF(M8="v4 region not present/complete in contigs","",VLOOKUP(M8,'[1]CAMI genomes v4 region'!$M$2:$O$72,3,FALSE)))</f>
        <v>21.166666666666668</v>
      </c>
      <c r="Q8" s="4" t="str">
        <f>VLOOKUP(V8,[1]Lineages!$A$2:$F$103,2,FALSE)</f>
        <v>Bacteria</v>
      </c>
      <c r="R8" s="4" t="str">
        <f>VLOOKUP(V8,[1]Lineages!$A$2:$F$103,3,FALSE)</f>
        <v>Proteobacteria</v>
      </c>
      <c r="S8" s="4" t="str">
        <f>VLOOKUP(V8,[1]Lineages!$A$2:$F$103,4,FALSE)</f>
        <v>Alphaproteobacteria</v>
      </c>
      <c r="T8" s="7" t="str">
        <f>VLOOKUP(V8,[1]Lineages!$A$2:$F$103,5,FALSE)</f>
        <v>Sphingomonadales</v>
      </c>
      <c r="U8" s="4" t="str">
        <f>VLOOKUP(V8,[1]Lineages!$A$2:$F$103,6,FALSE)</f>
        <v>Sphingomonadaceae</v>
      </c>
      <c r="V8" s="4" t="str">
        <f t="shared" si="1"/>
        <v>Sphingomonas</v>
      </c>
      <c r="W8" s="34" t="s">
        <v>1284</v>
      </c>
      <c r="X8" s="4">
        <f>IFERROR(VLOOKUP(W8,'[1]Kelpie uc'!$L$1:$M$84,2,FALSE),"-")</f>
        <v>30</v>
      </c>
      <c r="Y8" s="9">
        <f t="shared" si="2"/>
        <v>9.2621179376350723E-3</v>
      </c>
      <c r="Z8" s="9">
        <f t="shared" si="6"/>
        <v>0.33930225378203149</v>
      </c>
      <c r="AA8" s="57">
        <f>SUM(X8:X8)</f>
        <v>30</v>
      </c>
      <c r="AB8" s="9">
        <f t="shared" si="3"/>
        <v>9.2621179376350723E-3</v>
      </c>
      <c r="AC8" s="4" t="str">
        <f t="shared" si="4"/>
        <v>same strain</v>
      </c>
      <c r="AE8" s="4"/>
    </row>
    <row r="9" spans="1:31" x14ac:dyDescent="0.35">
      <c r="A9" s="4">
        <v>5</v>
      </c>
      <c r="B9" s="4" t="s">
        <v>2755</v>
      </c>
      <c r="C9" s="4" t="s">
        <v>2764</v>
      </c>
      <c r="D9" s="4" t="s">
        <v>2782</v>
      </c>
      <c r="E9" s="4" t="s">
        <v>2809</v>
      </c>
      <c r="F9" s="4" t="s">
        <v>2824</v>
      </c>
      <c r="G9" s="7" t="s">
        <v>2865</v>
      </c>
      <c r="H9" s="7" t="s">
        <v>2976</v>
      </c>
      <c r="I9" s="5">
        <v>1.7170000000000001</v>
      </c>
      <c r="J9" s="9">
        <f t="shared" si="0"/>
        <v>5.5824690314399954E-2</v>
      </c>
      <c r="K9" s="9">
        <f t="shared" si="5"/>
        <v>0.32126670351464692</v>
      </c>
      <c r="L9" s="16">
        <f>IF(ISTEXT(H9),VLOOKUP(Comparisons!H9,'[1]CAMI profile'!$BO$2:$BP$89,2,FALSE),"")</f>
        <v>2</v>
      </c>
      <c r="M9" s="7" t="s">
        <v>1351</v>
      </c>
      <c r="O9" s="4">
        <f>IF(ISBLANK(M9),"",IF(M9="v4 region not present/complete in contigs","",VLOOKUP(M9,'[1]CAMI genomes v4 coverage'!$B$2:$C$110,2,FALSE)))</f>
        <v>100</v>
      </c>
      <c r="P9" s="19">
        <f>IF(ISBLANK(M9),"",IF(M9="v4 region not present/complete in contigs","",VLOOKUP(M9,'[1]CAMI genomes v4 region'!$M$2:$O$72,3,FALSE)))</f>
        <v>131</v>
      </c>
      <c r="Q9" s="4" t="str">
        <f>VLOOKUP(V9,[1]Lineages!$A$2:$F$103,2,FALSE)</f>
        <v>Bacteria</v>
      </c>
      <c r="R9" s="4" t="str">
        <f>VLOOKUP(V9,[1]Lineages!$A$2:$F$103,3,FALSE)</f>
        <v>Proteobacteria</v>
      </c>
      <c r="S9" s="4" t="str">
        <f>VLOOKUP(V9,[1]Lineages!$A$2:$F$103,4,FALSE)</f>
        <v>Alphaproteobacteria</v>
      </c>
      <c r="T9" s="7" t="str">
        <f>VLOOKUP(V9,[1]Lineages!$A$2:$F$103,5,FALSE)</f>
        <v>Rhizobiales</v>
      </c>
      <c r="U9" s="4" t="str">
        <f>VLOOKUP(V9,[1]Lineages!$A$2:$F$103,6,FALSE)</f>
        <v>Rhizobiaceae</v>
      </c>
      <c r="V9" s="4" t="str">
        <f t="shared" si="1"/>
        <v>Sinorhizobium</v>
      </c>
      <c r="W9" s="34" t="s">
        <v>1351</v>
      </c>
      <c r="X9" s="4">
        <f>IFERROR(VLOOKUP(W9,'[1]Kelpie uc'!$L$1:$M$84,2,FALSE),"-")</f>
        <v>179</v>
      </c>
      <c r="Y9" s="9">
        <f t="shared" si="2"/>
        <v>5.5263970361222603E-2</v>
      </c>
      <c r="Z9" s="9">
        <f t="shared" si="6"/>
        <v>0.3945662241432541</v>
      </c>
      <c r="AA9" s="57">
        <f>SUM(X9:X9)</f>
        <v>179</v>
      </c>
      <c r="AB9" s="9">
        <f t="shared" si="3"/>
        <v>5.5263970361222603E-2</v>
      </c>
      <c r="AC9" s="4" t="str">
        <f t="shared" si="4"/>
        <v>same strain</v>
      </c>
      <c r="AE9" s="4"/>
    </row>
    <row r="10" spans="1:31" x14ac:dyDescent="0.35">
      <c r="A10" s="4">
        <v>6</v>
      </c>
      <c r="B10" s="4" t="s">
        <v>2755</v>
      </c>
      <c r="C10" s="4" t="s">
        <v>2764</v>
      </c>
      <c r="D10" s="4" t="s">
        <v>2779</v>
      </c>
      <c r="E10" s="4" t="s">
        <v>2789</v>
      </c>
      <c r="F10" s="4" t="s">
        <v>2814</v>
      </c>
      <c r="G10" s="4" t="s">
        <v>3628</v>
      </c>
      <c r="H10" s="4" t="s">
        <v>3627</v>
      </c>
      <c r="I10" s="5">
        <v>0.12330000000000001</v>
      </c>
      <c r="J10" s="9">
        <f t="shared" si="0"/>
        <v>4.0088435152973298E-3</v>
      </c>
      <c r="K10" s="9">
        <f t="shared" si="5"/>
        <v>0.32527554702994427</v>
      </c>
      <c r="L10" s="16">
        <f>IF(ISTEXT(H10),VLOOKUP(Comparisons!H10,'[1]CAMI profile'!$BO$2:$BP$89,2,FALSE),"")</f>
        <v>6</v>
      </c>
      <c r="M10" s="7" t="s">
        <v>2094</v>
      </c>
      <c r="O10" s="4">
        <f>IF(ISBLANK(M10),"",IF(M10="v4 region not present/complete in contigs","",VLOOKUP(M10,'[1]CAMI genomes v4 coverage'!$B$2:$C$110,2,FALSE)))</f>
        <v>100</v>
      </c>
      <c r="P10" s="19">
        <f>IF(ISBLANK(M10),"",IF(M10="v4 region not present/complete in contigs","",VLOOKUP(M10,'[1]CAMI genomes v4 region'!$M$2:$O$72,3,FALSE)))</f>
        <v>8.5</v>
      </c>
      <c r="Q10" s="4" t="str">
        <f>VLOOKUP(V10,[1]Lineages!$A$2:$F$103,2,FALSE)</f>
        <v>Bacteria</v>
      </c>
      <c r="R10" s="4" t="str">
        <f>VLOOKUP(V10,[1]Lineages!$A$2:$F$103,3,FALSE)</f>
        <v>Proteobacteria</v>
      </c>
      <c r="S10" s="4" t="str">
        <f>VLOOKUP(V10,[1]Lineages!$A$2:$F$103,4,FALSE)</f>
        <v>Betaproteobacteria</v>
      </c>
      <c r="T10" s="7" t="str">
        <f>VLOOKUP(V10,[1]Lineages!$A$2:$F$103,5,FALSE)</f>
        <v>Burkholderiales</v>
      </c>
      <c r="U10" s="4" t="str">
        <f>VLOOKUP(V10,[1]Lineages!$A$2:$F$103,6,FALSE)</f>
        <v>Comamonadaceae</v>
      </c>
      <c r="V10" s="4" t="str">
        <f t="shared" si="1"/>
        <v>Variovorax</v>
      </c>
      <c r="W10" s="17" t="s">
        <v>2094</v>
      </c>
      <c r="X10" s="54">
        <f>IFERROR(VLOOKUP(W10,'[1]Kelpie uc'!$L$1:$M$84,2,FALSE),"-")</f>
        <v>9</v>
      </c>
      <c r="Y10" s="55">
        <f t="shared" si="2"/>
        <v>2.7786353812905219E-3</v>
      </c>
      <c r="Z10" s="9">
        <f t="shared" si="6"/>
        <v>0.39734485952454462</v>
      </c>
      <c r="AA10" s="57">
        <f>SUM(X10:X10)</f>
        <v>9</v>
      </c>
      <c r="AB10" s="9">
        <f t="shared" si="3"/>
        <v>2.7786353812905219E-3</v>
      </c>
      <c r="AC10" s="4" t="str">
        <f t="shared" si="4"/>
        <v>same strain</v>
      </c>
    </row>
    <row r="11" spans="1:31" x14ac:dyDescent="0.35">
      <c r="A11" s="4">
        <v>6.1</v>
      </c>
      <c r="G11" s="4"/>
      <c r="H11" s="4" t="s">
        <v>3627</v>
      </c>
      <c r="I11" s="5">
        <v>0.72309999999999997</v>
      </c>
      <c r="J11" s="9">
        <f t="shared" si="0"/>
        <v>2.351009526286698E-2</v>
      </c>
      <c r="K11" s="9">
        <f t="shared" si="5"/>
        <v>0.34878564229281123</v>
      </c>
      <c r="L11" s="16"/>
      <c r="M11" s="17" t="s">
        <v>754</v>
      </c>
      <c r="N11" s="17"/>
      <c r="O11" s="4">
        <f>IF(ISBLANK(M11),"",IF(M11="v4 region not present/complete in contigs","",VLOOKUP(M11,'[1]CAMI genomes v4 coverage'!$B$2:$C$110,2,FALSE)))</f>
        <v>100</v>
      </c>
      <c r="P11" s="19">
        <f>IF(ISBLANK(M11),"",IF(M11="v4 region not present/complete in contigs","",VLOOKUP(M11,'[1]CAMI genomes v4 region'!$M$2:$O$72,3,FALSE)))</f>
        <v>76</v>
      </c>
      <c r="Q11" s="4" t="str">
        <f>VLOOKUP(V11,[1]Lineages!$A$2:$F$103,2,FALSE)</f>
        <v>Bacteria</v>
      </c>
      <c r="R11" s="4" t="str">
        <f>VLOOKUP(V11,[1]Lineages!$A$2:$F$103,3,FALSE)</f>
        <v>Proteobacteria</v>
      </c>
      <c r="S11" s="4" t="str">
        <f>VLOOKUP(V11,[1]Lineages!$A$2:$F$103,4,FALSE)</f>
        <v>Betaproteobacteria</v>
      </c>
      <c r="T11" s="7" t="str">
        <f>VLOOKUP(V11,[1]Lineages!$A$2:$F$103,5,FALSE)</f>
        <v>Burkholderiales</v>
      </c>
      <c r="U11" s="4" t="str">
        <f>VLOOKUP(V11,[1]Lineages!$A$2:$F$103,6,FALSE)</f>
        <v>Comamonadaceae</v>
      </c>
      <c r="V11" s="4" t="str">
        <f t="shared" si="1"/>
        <v>Limnohabitans</v>
      </c>
      <c r="W11" s="17" t="s">
        <v>754</v>
      </c>
      <c r="X11" s="54">
        <f>IFERROR(VLOOKUP(W11,'[1]Kelpie uc'!$L$1:$M$84,2,FALSE),"-")</f>
        <v>119</v>
      </c>
      <c r="Y11" s="55">
        <f t="shared" si="2"/>
        <v>3.6739734485952455E-2</v>
      </c>
      <c r="Z11" s="9">
        <f t="shared" si="6"/>
        <v>0.43408459401049709</v>
      </c>
      <c r="AA11" s="57">
        <f>SUM(X11:X11)</f>
        <v>119</v>
      </c>
      <c r="AB11" s="9">
        <f t="shared" si="3"/>
        <v>3.6739734485952455E-2</v>
      </c>
      <c r="AC11" s="4" t="str">
        <f t="shared" si="4"/>
        <v>same strain</v>
      </c>
    </row>
    <row r="12" spans="1:31" x14ac:dyDescent="0.35">
      <c r="A12" s="4">
        <v>6.3</v>
      </c>
      <c r="G12" s="4"/>
      <c r="H12" s="4" t="s">
        <v>3627</v>
      </c>
      <c r="I12" s="5">
        <v>0.42220000000000002</v>
      </c>
      <c r="J12" s="9">
        <f t="shared" si="0"/>
        <v>1.3726956465194911E-2</v>
      </c>
      <c r="K12" s="9">
        <f t="shared" si="5"/>
        <v>0.36251259875800612</v>
      </c>
      <c r="L12" s="16"/>
      <c r="M12" s="17" t="s">
        <v>1647</v>
      </c>
      <c r="N12" s="17"/>
      <c r="O12" s="4">
        <f>IF(ISBLANK(M12),"",IF(M12="v4 region not present/complete in contigs","",VLOOKUP(M12,'[1]CAMI genomes v4 coverage'!$B$2:$C$110,2,FALSE)))</f>
        <v>100</v>
      </c>
      <c r="P12" s="19">
        <f>IF(ISBLANK(M12),"",IF(M12="v4 region not present/complete in contigs","",VLOOKUP(M12,'[1]CAMI genomes v4 region'!$M$2:$O$72,3,FALSE)))</f>
        <v>23</v>
      </c>
      <c r="Q12" s="4" t="str">
        <f>VLOOKUP(V12,[1]Lineages!$A$2:$F$103,2,FALSE)</f>
        <v>Bacteria</v>
      </c>
      <c r="R12" s="4" t="str">
        <f>VLOOKUP(V12,[1]Lineages!$A$2:$F$103,3,FALSE)</f>
        <v>Proteobacteria</v>
      </c>
      <c r="S12" s="4" t="str">
        <f>VLOOKUP(V12,[1]Lineages!$A$2:$F$103,4,FALSE)</f>
        <v>Betaproteobacteria</v>
      </c>
      <c r="T12" s="7" t="str">
        <f>VLOOKUP(V12,[1]Lineages!$A$2:$F$103,5,FALSE)</f>
        <v>Burkholderiales</v>
      </c>
      <c r="U12" s="4" t="str">
        <f>VLOOKUP(V12,[1]Lineages!$A$2:$F$103,6,FALSE)</f>
        <v>Comamonadaceae</v>
      </c>
      <c r="V12" s="4" t="str">
        <f t="shared" si="1"/>
        <v>Variovorax</v>
      </c>
      <c r="W12" s="17" t="s">
        <v>1647</v>
      </c>
      <c r="X12" s="54">
        <f>IFERROR(VLOOKUP(W12,'[1]Kelpie uc'!$L$1:$M$84,2,FALSE),"-")</f>
        <v>38</v>
      </c>
      <c r="Y12" s="55">
        <f t="shared" si="2"/>
        <v>1.1732016054337758E-2</v>
      </c>
      <c r="Z12" s="9">
        <f t="shared" si="6"/>
        <v>0.44581661006483486</v>
      </c>
      <c r="AA12" s="57">
        <f>SUM(X12:X12)</f>
        <v>38</v>
      </c>
      <c r="AB12" s="9">
        <f t="shared" si="3"/>
        <v>1.1732016054337758E-2</v>
      </c>
      <c r="AC12" s="4" t="str">
        <f t="shared" si="4"/>
        <v>same strain</v>
      </c>
    </row>
    <row r="13" spans="1:31" x14ac:dyDescent="0.35">
      <c r="A13" s="4">
        <v>6.4</v>
      </c>
      <c r="G13" s="4"/>
      <c r="H13" s="4" t="s">
        <v>3627</v>
      </c>
      <c r="I13" s="5">
        <v>0.1741</v>
      </c>
      <c r="J13" s="9">
        <f t="shared" si="0"/>
        <v>5.6605000487693841E-3</v>
      </c>
      <c r="K13" s="9">
        <f t="shared" si="5"/>
        <v>0.36817309880677551</v>
      </c>
      <c r="L13" s="16"/>
      <c r="M13" s="4" t="s">
        <v>1720</v>
      </c>
      <c r="O13" s="4">
        <f>IF(ISBLANK(M13),"",IF(M13="v4 region not present/complete in contigs","",VLOOKUP(M13,'[1]CAMI genomes v4 coverage'!$B$2:$C$110,2,FALSE)))</f>
        <v>100</v>
      </c>
      <c r="P13" s="19">
        <f>IF(ISBLANK(M13),"",IF(M13="v4 region not present/complete in contigs","",VLOOKUP(M13,'[1]CAMI genomes v4 region'!$M$2:$O$72,3,FALSE)))</f>
        <v>13.5</v>
      </c>
      <c r="Q13" s="4" t="str">
        <f>VLOOKUP(V13,[1]Lineages!$A$2:$F$103,2,FALSE)</f>
        <v>Bacteria</v>
      </c>
      <c r="R13" s="4" t="str">
        <f>VLOOKUP(V13,[1]Lineages!$A$2:$F$103,3,FALSE)</f>
        <v>Proteobacteria</v>
      </c>
      <c r="S13" s="4" t="str">
        <f>VLOOKUP(V13,[1]Lineages!$A$2:$F$103,4,FALSE)</f>
        <v>Betaproteobacteria</v>
      </c>
      <c r="T13" s="7" t="str">
        <f>VLOOKUP(V13,[1]Lineages!$A$2:$F$103,5,FALSE)</f>
        <v>Burkholderiales</v>
      </c>
      <c r="U13" s="4" t="str">
        <f>VLOOKUP(V13,[1]Lineages!$A$2:$F$103,6,FALSE)</f>
        <v>Burkholderiales_f</v>
      </c>
      <c r="V13" s="4" t="str">
        <f>LEFT(W13,FIND("_",W13)-1)</f>
        <v>Piscinibacter</v>
      </c>
      <c r="W13" s="17" t="s">
        <v>1720</v>
      </c>
      <c r="X13" s="54">
        <f>IFERROR(VLOOKUP(W13,'[1]Kelpie uc'!$L$1:$M$84,2,FALSE),"-")</f>
        <v>10</v>
      </c>
      <c r="Y13" s="55">
        <f t="shared" si="2"/>
        <v>3.0873726458783574E-3</v>
      </c>
      <c r="Z13" s="9">
        <f t="shared" si="6"/>
        <v>0.44890398271071325</v>
      </c>
      <c r="AA13" s="57">
        <f>SUM(X13:X15)</f>
        <v>14</v>
      </c>
      <c r="AB13" s="9">
        <f t="shared" si="3"/>
        <v>4.3223217042297002E-3</v>
      </c>
      <c r="AC13" s="4" t="str">
        <f t="shared" si="4"/>
        <v>same strain</v>
      </c>
    </row>
    <row r="14" spans="1:31" x14ac:dyDescent="0.35">
      <c r="A14" s="4">
        <v>6.5</v>
      </c>
      <c r="G14" s="4"/>
      <c r="H14" s="4" t="s">
        <v>3627</v>
      </c>
      <c r="I14" s="5">
        <v>0.1187</v>
      </c>
      <c r="J14" s="9">
        <f t="shared" si="0"/>
        <v>3.8592840654160013E-3</v>
      </c>
      <c r="K14" s="9">
        <f t="shared" si="5"/>
        <v>0.37203238287219154</v>
      </c>
      <c r="L14" s="16"/>
      <c r="O14" s="4" t="str">
        <f>IF(ISBLANK(M14),"",IF(M14="v4 region not present/complete in contigs","",VLOOKUP(M14,'[1]CAMI genomes v4 coverage'!$B$2:$C$110,2,FALSE)))</f>
        <v/>
      </c>
      <c r="P14" s="19" t="str">
        <f>IF(ISBLANK(M14),"",IF(M14="v4 region not present/complete in contigs","",VLOOKUP(M14,'[1]CAMI genomes v4 region'!$M$2:$O$72,3,FALSE)))</f>
        <v/>
      </c>
      <c r="Q14" s="4" t="str">
        <f>VLOOKUP(V14,[1]Lineages!$A$2:$F$103,2,FALSE)</f>
        <v>Bacteria</v>
      </c>
      <c r="R14" s="4" t="str">
        <f>VLOOKUP(V14,[1]Lineages!$A$2:$F$103,3,FALSE)</f>
        <v>Proteobacteria</v>
      </c>
      <c r="S14" s="4" t="str">
        <f>VLOOKUP(V14,[1]Lineages!$A$2:$F$103,4,FALSE)</f>
        <v>Betaproteobacteria</v>
      </c>
      <c r="T14" s="7" t="str">
        <f>VLOOKUP(V14,[1]Lineages!$A$2:$F$103,5,FALSE)</f>
        <v>Burkholderiales</v>
      </c>
      <c r="U14" s="4" t="str">
        <f>VLOOKUP(V14,[1]Lineages!$A$2:$F$103,6,FALSE)</f>
        <v>Comamonadaceae</v>
      </c>
      <c r="V14" s="4" t="str">
        <f>LEFT(W14,FIND("_",W14)-1)</f>
        <v>Acidovorax</v>
      </c>
      <c r="W14" s="7" t="s">
        <v>13390</v>
      </c>
      <c r="X14" s="54">
        <f>IFERROR(VLOOKUP(W14,'[1]Kelpie uc'!$L$1:$M$84,2,FALSE),"-")</f>
        <v>3</v>
      </c>
      <c r="Y14" s="55">
        <f t="shared" si="2"/>
        <v>9.2621179376350721E-4</v>
      </c>
      <c r="Z14" s="9">
        <f t="shared" si="6"/>
        <v>0.44983019450447675</v>
      </c>
      <c r="AA14" s="57"/>
      <c r="AB14" s="9" t="str">
        <f t="shared" si="3"/>
        <v/>
      </c>
      <c r="AC14" s="4" t="str">
        <f t="shared" si="4"/>
        <v/>
      </c>
    </row>
    <row r="15" spans="1:31" x14ac:dyDescent="0.35">
      <c r="A15" s="4">
        <v>6.7</v>
      </c>
      <c r="G15" s="4"/>
      <c r="H15" s="4" t="s">
        <v>3627</v>
      </c>
      <c r="I15" s="5">
        <v>6.4799999999999996E-2</v>
      </c>
      <c r="J15" s="9">
        <f t="shared" si="0"/>
        <v>2.1068374678934868E-3</v>
      </c>
      <c r="K15" s="9">
        <f t="shared" si="5"/>
        <v>0.37413922034008501</v>
      </c>
      <c r="L15" s="16"/>
      <c r="O15" s="4" t="str">
        <f>IF(ISBLANK(M15),"",IF(M15="v4 region not present/complete in contigs","",VLOOKUP(M15,'[1]CAMI genomes v4 coverage'!$B$2:$C$110,2,FALSE)))</f>
        <v/>
      </c>
      <c r="P15" s="19" t="str">
        <f>IF(ISBLANK(M15),"",IF(M15="v4 region not present/complete in contigs","",VLOOKUP(M15,'[1]CAMI genomes v4 region'!$M$2:$O$72,3,FALSE)))</f>
        <v/>
      </c>
      <c r="Q15" s="4" t="str">
        <f>VLOOKUP(V15,[1]Lineages!$A$2:$F$103,2,FALSE)</f>
        <v>Bacteria</v>
      </c>
      <c r="R15" s="4" t="str">
        <f>VLOOKUP(V15,[1]Lineages!$A$2:$F$103,3,FALSE)</f>
        <v>Proteobacteria</v>
      </c>
      <c r="S15" s="4" t="str">
        <f>VLOOKUP(V15,[1]Lineages!$A$2:$F$103,4,FALSE)</f>
        <v>Betaproteobacteria</v>
      </c>
      <c r="T15" s="7" t="str">
        <f>VLOOKUP(V15,[1]Lineages!$A$2:$F$103,5,FALSE)</f>
        <v>Burkholderiales</v>
      </c>
      <c r="U15" s="4" t="str">
        <f>VLOOKUP(V15,[1]Lineages!$A$2:$F$103,6,FALSE)</f>
        <v>Comamonadaceae</v>
      </c>
      <c r="V15" s="4" t="str">
        <f>LEFT(W15,FIND("_",W15)-1)</f>
        <v>Albidiferax</v>
      </c>
      <c r="W15" s="33" t="s">
        <v>2290</v>
      </c>
      <c r="X15" s="54">
        <f>IFERROR(VLOOKUP(W15,'[1]Kelpie uc'!$L$1:$M$84,2,FALSE),"-")</f>
        <v>1</v>
      </c>
      <c r="Y15" s="55">
        <f t="shared" si="2"/>
        <v>3.0873726458783575E-4</v>
      </c>
      <c r="Z15" s="9">
        <f t="shared" si="6"/>
        <v>0.45013893176906461</v>
      </c>
      <c r="AA15" s="57"/>
      <c r="AB15" s="9" t="str">
        <f t="shared" si="3"/>
        <v/>
      </c>
      <c r="AC15" s="4" t="str">
        <f t="shared" si="4"/>
        <v/>
      </c>
    </row>
    <row r="16" spans="1:31" x14ac:dyDescent="0.35">
      <c r="A16" s="4">
        <v>7</v>
      </c>
      <c r="B16" s="4" t="s">
        <v>2755</v>
      </c>
      <c r="C16" s="4" t="s">
        <v>2764</v>
      </c>
      <c r="D16" s="4" t="s">
        <v>2781</v>
      </c>
      <c r="E16" s="4" t="s">
        <v>2811</v>
      </c>
      <c r="F16" s="4" t="s">
        <v>2855</v>
      </c>
      <c r="G16" s="7" t="s">
        <v>2887</v>
      </c>
      <c r="H16" s="7" t="s">
        <v>2951</v>
      </c>
      <c r="I16" s="5">
        <v>1.5012000000000001</v>
      </c>
      <c r="J16" s="9">
        <f t="shared" si="0"/>
        <v>4.8808401339532445E-2</v>
      </c>
      <c r="K16" s="9">
        <f t="shared" si="5"/>
        <v>0.42294762167961747</v>
      </c>
      <c r="L16" s="16">
        <f>IF(ISTEXT(H16),VLOOKUP(Comparisons!H16,'[1]CAMI profile'!$BO$2:$BP$89,2,FALSE),"")</f>
        <v>1</v>
      </c>
      <c r="M16" s="7" t="s">
        <v>1728</v>
      </c>
      <c r="O16" s="4">
        <f>IF(ISBLANK(M16),"",IF(M16="v4 region not present/complete in contigs","",VLOOKUP(M16,'[1]CAMI genomes v4 coverage'!$B$2:$C$110,2,FALSE)))</f>
        <v>100</v>
      </c>
      <c r="P16" s="19">
        <f>IF(ISBLANK(M16),"",IF(M16="v4 region not present/complete in contigs","",VLOOKUP(M16,'[1]CAMI genomes v4 region'!$M$2:$O$72,3,FALSE)))</f>
        <v>219</v>
      </c>
      <c r="Q16" s="4" t="str">
        <f>VLOOKUP(V16,[1]Lineages!$A$2:$F$103,2,FALSE)</f>
        <v>Bacteria</v>
      </c>
      <c r="R16" s="4" t="str">
        <f>VLOOKUP(V16,[1]Lineages!$A$2:$F$103,3,FALSE)</f>
        <v>Proteobacteria</v>
      </c>
      <c r="S16" s="4" t="str">
        <f>VLOOKUP(V16,[1]Lineages!$A$2:$F$103,4,FALSE)</f>
        <v>Deltaproteobacteria</v>
      </c>
      <c r="T16" s="7" t="str">
        <f>VLOOKUP(V16,[1]Lineages!$A$2:$F$103,5,FALSE)</f>
        <v>Desulfovibrionales</v>
      </c>
      <c r="U16" s="4" t="str">
        <f>VLOOKUP(V16,[1]Lineages!$A$2:$F$103,6,FALSE)</f>
        <v>Desulfovibrionaceae</v>
      </c>
      <c r="V16" s="4" t="str">
        <f t="shared" si="1"/>
        <v>Desulfovibrio</v>
      </c>
      <c r="W16" s="34" t="s">
        <v>1728</v>
      </c>
      <c r="X16" s="4">
        <f>IFERROR(VLOOKUP(W16,'[1]Kelpie uc'!$L$1:$M$84,2,FALSE),"-")</f>
        <v>62</v>
      </c>
      <c r="Y16" s="9">
        <f t="shared" si="2"/>
        <v>1.9141710404445816E-2</v>
      </c>
      <c r="Z16" s="9">
        <f t="shared" si="6"/>
        <v>0.4692806421735104</v>
      </c>
      <c r="AA16" s="57">
        <f t="shared" si="7"/>
        <v>62</v>
      </c>
      <c r="AB16" s="9">
        <f t="shared" si="3"/>
        <v>1.9141710404445816E-2</v>
      </c>
      <c r="AC16" s="4" t="str">
        <f t="shared" si="4"/>
        <v>same strain</v>
      </c>
      <c r="AE16" s="4"/>
    </row>
    <row r="17" spans="1:31" x14ac:dyDescent="0.35">
      <c r="A17" s="4">
        <v>7.1</v>
      </c>
      <c r="B17" s="4" t="s">
        <v>2755</v>
      </c>
      <c r="C17" s="4" t="s">
        <v>2764</v>
      </c>
      <c r="D17" s="4" t="s">
        <v>2781</v>
      </c>
      <c r="E17" s="4" t="s">
        <v>2811</v>
      </c>
      <c r="F17" s="4" t="s">
        <v>2855</v>
      </c>
      <c r="G17" s="7" t="s">
        <v>2887</v>
      </c>
      <c r="H17" s="7" t="s">
        <v>2965</v>
      </c>
      <c r="I17" s="5">
        <v>0.29210000000000003</v>
      </c>
      <c r="J17" s="9">
        <f t="shared" si="0"/>
        <v>9.4970250674643146E-3</v>
      </c>
      <c r="K17" s="9">
        <f t="shared" si="5"/>
        <v>0.43244464674708177</v>
      </c>
      <c r="L17" s="16">
        <f>IF(ISTEXT(H17),VLOOKUP(Comparisons!H17,'[1]CAMI profile'!$BO$2:$BP$89,2,FALSE),"")</f>
        <v>1</v>
      </c>
      <c r="M17" s="7" t="s">
        <v>1609</v>
      </c>
      <c r="O17" s="4">
        <f>IF(ISBLANK(M17),"",IF(M17="v4 region not present/complete in contigs","",VLOOKUP(M17,'[1]CAMI genomes v4 coverage'!$B$2:$C$110,2,FALSE)))</f>
        <v>100</v>
      </c>
      <c r="P17" s="19">
        <f>IF(ISBLANK(M17),"",IF(M17="v4 region not present/complete in contigs","",VLOOKUP(M17,'[1]CAMI genomes v4 region'!$M$2:$O$72,3,FALSE)))</f>
        <v>48.25</v>
      </c>
      <c r="Q17" s="4" t="str">
        <f>VLOOKUP(V17,[1]Lineages!$A$2:$F$103,2,FALSE)</f>
        <v>Bacteria</v>
      </c>
      <c r="R17" s="4" t="str">
        <f>VLOOKUP(V17,[1]Lineages!$A$2:$F$103,3,FALSE)</f>
        <v>Proteobacteria</v>
      </c>
      <c r="S17" s="4" t="str">
        <f>VLOOKUP(V17,[1]Lineages!$A$2:$F$103,4,FALSE)</f>
        <v>Deltaproteobacteria</v>
      </c>
      <c r="T17" s="7" t="str">
        <f>VLOOKUP(V17,[1]Lineages!$A$2:$F$103,5,FALSE)</f>
        <v>Desulfovibrionales</v>
      </c>
      <c r="U17" s="4" t="str">
        <f>VLOOKUP(V17,[1]Lineages!$A$2:$F$103,6,FALSE)</f>
        <v>Desulfovibrionaceae</v>
      </c>
      <c r="V17" s="4" t="str">
        <f t="shared" si="1"/>
        <v>Desulfovibrio</v>
      </c>
      <c r="W17" s="34" t="s">
        <v>1609</v>
      </c>
      <c r="X17" s="4">
        <f>IFERROR(VLOOKUP(W17,'[1]Kelpie uc'!$L$1:$M$84,2,FALSE),"-")</f>
        <v>58</v>
      </c>
      <c r="Y17" s="9">
        <f t="shared" si="2"/>
        <v>1.7906761346094473E-2</v>
      </c>
      <c r="Z17" s="9">
        <f t="shared" si="6"/>
        <v>0.48718740351960488</v>
      </c>
      <c r="AA17" s="57">
        <f t="shared" si="7"/>
        <v>58</v>
      </c>
      <c r="AB17" s="9">
        <f t="shared" si="3"/>
        <v>1.7906761346094473E-2</v>
      </c>
      <c r="AC17" s="4" t="str">
        <f t="shared" si="4"/>
        <v>same strain</v>
      </c>
      <c r="AD17" s="11"/>
      <c r="AE17" s="4"/>
    </row>
    <row r="18" spans="1:31" x14ac:dyDescent="0.35">
      <c r="A18" s="4">
        <v>7.2</v>
      </c>
      <c r="B18" s="4" t="s">
        <v>2755</v>
      </c>
      <c r="C18" s="4" t="s">
        <v>2764</v>
      </c>
      <c r="D18" s="4" t="s">
        <v>2781</v>
      </c>
      <c r="E18" s="4" t="s">
        <v>2811</v>
      </c>
      <c r="F18" s="4" t="s">
        <v>2855</v>
      </c>
      <c r="G18" s="7" t="s">
        <v>2887</v>
      </c>
      <c r="H18" s="7" t="s">
        <v>3006</v>
      </c>
      <c r="I18" s="5">
        <v>9.4000000000000004E-3</v>
      </c>
      <c r="J18" s="9">
        <f t="shared" si="0"/>
        <v>3.0562148454010461E-4</v>
      </c>
      <c r="K18" s="9">
        <f t="shared" si="5"/>
        <v>0.43275026823162188</v>
      </c>
      <c r="L18" s="16">
        <f>IF(ISTEXT(H18),VLOOKUP(Comparisons!H18,'[1]CAMI profile'!$BO$2:$BP$89,2,FALSE),"")</f>
        <v>1</v>
      </c>
      <c r="M18" s="8" t="s">
        <v>3637</v>
      </c>
      <c r="O18" s="4" t="str">
        <f>IF(ISBLANK(M18),"",IF(M18="v4 region not present/complete in contigs","",VLOOKUP(M18,'[1]CAMI genomes v4 coverage'!$B$2:$C$110,2,FALSE)))</f>
        <v/>
      </c>
      <c r="P18" s="19" t="str">
        <f>IF(ISBLANK(M18),"",IF(M18="v4 region not present/complete in contigs","",VLOOKUP(M18,'[1]CAMI genomes v4 region'!$M$2:$O$72,3,FALSE)))</f>
        <v/>
      </c>
      <c r="Q18" s="13" t="s">
        <v>3638</v>
      </c>
      <c r="R18" s="13"/>
      <c r="S18" s="13"/>
      <c r="T18" s="13"/>
      <c r="U18" s="13"/>
      <c r="V18" s="13"/>
      <c r="W18" s="35"/>
      <c r="X18" s="4" t="str">
        <f>IFERROR(VLOOKUP(W18,'[1]Kelpie uc'!$L$1:$M$84,2,FALSE),"-")</f>
        <v>-</v>
      </c>
      <c r="Y18" s="9" t="str">
        <f t="shared" si="2"/>
        <v/>
      </c>
      <c r="Z18" s="9">
        <f t="shared" si="6"/>
        <v>0.48718740351960488</v>
      </c>
      <c r="AA18" s="57" t="str">
        <f t="shared" si="7"/>
        <v>-</v>
      </c>
      <c r="AB18" s="9" t="str">
        <f t="shared" si="3"/>
        <v/>
      </c>
      <c r="AC18" s="4" t="str">
        <f t="shared" si="4"/>
        <v/>
      </c>
      <c r="AD18" s="11"/>
      <c r="AE18" s="4"/>
    </row>
    <row r="19" spans="1:31" x14ac:dyDescent="0.35">
      <c r="A19" s="4">
        <v>8</v>
      </c>
      <c r="B19" s="4" t="s">
        <v>2755</v>
      </c>
      <c r="C19" s="4" t="s">
        <v>2767</v>
      </c>
      <c r="D19" s="4" t="s">
        <v>2767</v>
      </c>
      <c r="E19" s="6" t="s">
        <v>3156</v>
      </c>
      <c r="F19" s="4" t="s">
        <v>2854</v>
      </c>
      <c r="G19" s="7" t="s">
        <v>2924</v>
      </c>
      <c r="H19" s="7" t="s">
        <v>3105</v>
      </c>
      <c r="I19" s="5">
        <v>1.3784000000000001</v>
      </c>
      <c r="J19" s="9">
        <f t="shared" si="0"/>
        <v>4.4815814286178743E-2</v>
      </c>
      <c r="K19" s="9">
        <f t="shared" si="5"/>
        <v>0.47756608251780064</v>
      </c>
      <c r="L19" s="16">
        <f>IF(ISTEXT(H19),VLOOKUP(Comparisons!H19,'[1]CAMI profile'!$BO$2:$BP$89,2,FALSE),"")</f>
        <v>1</v>
      </c>
      <c r="M19" s="7" t="s">
        <v>1816</v>
      </c>
      <c r="O19" s="4">
        <f>IF(ISBLANK(M19),"",IF(M19="v4 region not present/complete in contigs","",VLOOKUP(M19,'[1]CAMI genomes v4 coverage'!$B$2:$C$110,2,FALSE)))</f>
        <v>100</v>
      </c>
      <c r="P19" s="19">
        <f>IF(ISBLANK(M19),"",IF(M19="v4 region not present/complete in contigs","",VLOOKUP(M19,'[1]CAMI genomes v4 region'!$M$2:$O$72,3,FALSE)))</f>
        <v>245</v>
      </c>
      <c r="Q19" s="4" t="str">
        <f>VLOOKUP(V19,[1]Lineages!$A$2:$F$103,2,FALSE)</f>
        <v>Bacteria</v>
      </c>
      <c r="R19" s="4" t="str">
        <f>VLOOKUP(V19,[1]Lineages!$A$2:$F$103,3,FALSE)</f>
        <v>Actinobacteria</v>
      </c>
      <c r="S19" s="4" t="str">
        <f>VLOOKUP(V19,[1]Lineages!$A$2:$F$103,4,FALSE)</f>
        <v>Actinobacteria</v>
      </c>
      <c r="T19" s="7" t="str">
        <f>VLOOKUP(V19,[1]Lineages!$A$2:$F$103,5,FALSE)</f>
        <v>Corynebacteriales</v>
      </c>
      <c r="U19" s="4" t="str">
        <f>VLOOKUP(V19,[1]Lineages!$A$2:$F$103,6,FALSE)</f>
        <v>Nocardiaceae</v>
      </c>
      <c r="V19" s="4" t="str">
        <f>LEFT(W19,FIND("_",W19)-1)</f>
        <v>Rhodococcus</v>
      </c>
      <c r="W19" s="34" t="s">
        <v>1816</v>
      </c>
      <c r="X19" s="4">
        <f>IFERROR(VLOOKUP(W19,'[1]Kelpie uc'!$L$1:$M$84,2,FALSE),"-")</f>
        <v>166</v>
      </c>
      <c r="Y19" s="9">
        <f t="shared" si="2"/>
        <v>5.1250385921580738E-2</v>
      </c>
      <c r="Z19" s="9">
        <f t="shared" si="6"/>
        <v>0.53843778944118559</v>
      </c>
      <c r="AA19" s="57">
        <f t="shared" si="7"/>
        <v>166</v>
      </c>
      <c r="AB19" s="9">
        <f t="shared" si="3"/>
        <v>5.1250385921580738E-2</v>
      </c>
      <c r="AC19" s="4" t="str">
        <f t="shared" si="4"/>
        <v>same strain</v>
      </c>
      <c r="AD19" s="11"/>
      <c r="AE19" s="4"/>
    </row>
    <row r="20" spans="1:31" x14ac:dyDescent="0.35">
      <c r="A20" s="4">
        <v>9</v>
      </c>
      <c r="B20" s="4" t="s">
        <v>2755</v>
      </c>
      <c r="C20" s="4" t="s">
        <v>2767</v>
      </c>
      <c r="D20" s="4" t="s">
        <v>2767</v>
      </c>
      <c r="E20" s="6" t="s">
        <v>3157</v>
      </c>
      <c r="F20" s="4" t="s">
        <v>2836</v>
      </c>
      <c r="G20" s="7" t="s">
        <v>2922</v>
      </c>
      <c r="H20" s="7" t="s">
        <v>3101</v>
      </c>
      <c r="I20" s="5">
        <v>1.2301</v>
      </c>
      <c r="J20" s="9">
        <f t="shared" si="0"/>
        <v>3.9994147673700277E-2</v>
      </c>
      <c r="K20" s="9">
        <f t="shared" si="5"/>
        <v>0.51756023019150088</v>
      </c>
      <c r="L20" s="16">
        <f>IF(ISTEXT(H20),VLOOKUP(Comparisons!H20,'[1]CAMI profile'!$BO$2:$BP$89,2,FALSE),"")</f>
        <v>4</v>
      </c>
      <c r="M20" s="7" t="s">
        <v>55</v>
      </c>
      <c r="O20" s="4">
        <f>IF(ISBLANK(M20),"",IF(M20="v4 region not present/complete in contigs","",VLOOKUP(M20,'[1]CAMI genomes v4 coverage'!$B$2:$C$110,2,FALSE)))</f>
        <v>100</v>
      </c>
      <c r="P20" s="19">
        <f>IF(ISBLANK(M20),"",IF(M20="v4 region not present/complete in contigs","",VLOOKUP(M20,'[1]CAMI genomes v4 region'!$M$2:$O$72,3,FALSE)))</f>
        <v>48.5</v>
      </c>
      <c r="Q20" s="4" t="str">
        <f>VLOOKUP(V20,[1]Lineages!$A$2:$F$103,2,FALSE)</f>
        <v>Bacteria</v>
      </c>
      <c r="R20" s="4" t="str">
        <f>VLOOKUP(V20,[1]Lineages!$A$2:$F$103,3,FALSE)</f>
        <v>Actinobacteria</v>
      </c>
      <c r="S20" s="4" t="str">
        <f>VLOOKUP(V20,[1]Lineages!$A$2:$F$103,4,FALSE)</f>
        <v>Actinobacteria</v>
      </c>
      <c r="T20" s="7" t="str">
        <f>VLOOKUP(V20,[1]Lineages!$A$2:$F$103,5,FALSE)</f>
        <v>Micrococcales</v>
      </c>
      <c r="U20" s="4" t="str">
        <f>VLOOKUP(V20,[1]Lineages!$A$2:$F$103,6,FALSE)</f>
        <v>Cellulomonadaceae</v>
      </c>
      <c r="V20" s="4" t="str">
        <f>LEFT(W20,FIND("_",W20)-1)</f>
        <v>Cellulomonas</v>
      </c>
      <c r="W20" s="34" t="s">
        <v>55</v>
      </c>
      <c r="X20" s="4">
        <f>IFERROR(VLOOKUP(W20,'[1]Kelpie uc'!$L$1:$M$84,2,FALSE),"-")</f>
        <v>209</v>
      </c>
      <c r="Y20" s="9">
        <f t="shared" si="2"/>
        <v>6.452608829885767E-2</v>
      </c>
      <c r="Z20" s="9">
        <f t="shared" si="6"/>
        <v>0.60296387774004323</v>
      </c>
      <c r="AA20" s="57">
        <f>SUM(X20:X21)</f>
        <v>210</v>
      </c>
      <c r="AB20" s="9">
        <f t="shared" si="3"/>
        <v>6.4834825563445511E-2</v>
      </c>
      <c r="AC20" s="4" t="str">
        <f t="shared" si="4"/>
        <v>same strain</v>
      </c>
      <c r="AD20" s="11"/>
      <c r="AE20" s="4"/>
    </row>
    <row r="21" spans="1:31" x14ac:dyDescent="0.35">
      <c r="A21" s="4">
        <v>9.1</v>
      </c>
      <c r="E21" s="6"/>
      <c r="H21" s="7" t="s">
        <v>3101</v>
      </c>
      <c r="I21" s="5"/>
      <c r="J21" s="9"/>
      <c r="K21" s="9">
        <f t="shared" si="5"/>
        <v>0.51756023019150088</v>
      </c>
      <c r="L21" s="16"/>
      <c r="P21" s="19"/>
      <c r="Q21" s="4" t="str">
        <f>VLOOKUP(V21,[1]Lineages!$A$2:$F$103,2,FALSE)</f>
        <v>Bacteria</v>
      </c>
      <c r="R21" s="4" t="str">
        <f>VLOOKUP(V21,[1]Lineages!$A$2:$F$103,3,FALSE)</f>
        <v>Actinobacteria</v>
      </c>
      <c r="S21" s="4" t="str">
        <f>VLOOKUP(V21,[1]Lineages!$A$2:$F$103,4,FALSE)</f>
        <v>Actinobacteria</v>
      </c>
      <c r="T21" s="7" t="str">
        <f>VLOOKUP(V21,[1]Lineages!$A$2:$F$103,5,FALSE)</f>
        <v>Micrococcales</v>
      </c>
      <c r="U21" s="4" t="str">
        <f>VLOOKUP(V21,[1]Lineages!$A$2:$F$103,6,FALSE)</f>
        <v>Cellulomonadaceae</v>
      </c>
      <c r="V21" s="4" t="str">
        <f>LEFT(W21,FIND("_",W21)-1)</f>
        <v>Cellulomonas</v>
      </c>
      <c r="W21" s="7" t="s">
        <v>3237</v>
      </c>
      <c r="X21" s="4">
        <f>IFERROR(VLOOKUP(W21,'[1]Kelpie uc'!$L$1:$M$84,2,FALSE),"-")</f>
        <v>1</v>
      </c>
      <c r="Y21" s="9">
        <f t="shared" si="2"/>
        <v>3.0873726458783575E-4</v>
      </c>
      <c r="Z21" s="9">
        <f>IF(ISNUMBER(X21),Z20+Y21,Z20)</f>
        <v>0.60327261500463103</v>
      </c>
      <c r="AA21" s="57"/>
      <c r="AB21" s="9"/>
      <c r="AD21" s="32"/>
      <c r="AE21" s="4"/>
    </row>
    <row r="22" spans="1:31" x14ac:dyDescent="0.35">
      <c r="A22" s="4">
        <v>9.1999999999999993</v>
      </c>
      <c r="B22" s="4" t="s">
        <v>2755</v>
      </c>
      <c r="C22" s="4" t="s">
        <v>2767</v>
      </c>
      <c r="D22" s="4" t="s">
        <v>2767</v>
      </c>
      <c r="E22" s="6" t="s">
        <v>3157</v>
      </c>
      <c r="F22" s="4" t="s">
        <v>2836</v>
      </c>
      <c r="G22" s="7" t="s">
        <v>2922</v>
      </c>
      <c r="H22" s="7" t="s">
        <v>2982</v>
      </c>
      <c r="I22" s="5">
        <v>1.52E-2</v>
      </c>
      <c r="J22" s="9">
        <f t="shared" ref="J22:J80" si="8">IF(ISBLANK(H22),"",I22/I$101)</f>
        <v>4.9419644308612651E-4</v>
      </c>
      <c r="K22" s="9">
        <f>IF(ISNUMBER(I22),K20+J22,K20)</f>
        <v>0.51805442663458701</v>
      </c>
      <c r="L22" s="16">
        <f>IF(ISTEXT(H22),VLOOKUP(Comparisons!H22,'[1]CAMI profile'!$BO$2:$BP$89,2,FALSE),"")</f>
        <v>1</v>
      </c>
      <c r="M22" s="8" t="s">
        <v>3637</v>
      </c>
      <c r="O22" s="4" t="str">
        <f>IF(ISBLANK(M22),"",IF(M22="v4 region not present/complete in contigs","",VLOOKUP(M22,'[1]CAMI genomes v4 coverage'!$B$2:$C$110,2,FALSE)))</f>
        <v/>
      </c>
      <c r="P22" s="19" t="str">
        <f>IF(ISBLANK(M22),"",IF(M22="v4 region not present/complete in contigs","",VLOOKUP(M22,'[1]CAMI genomes v4 region'!$M$2:$O$72,3,FALSE)))</f>
        <v/>
      </c>
      <c r="Q22" s="13" t="s">
        <v>3638</v>
      </c>
      <c r="R22" s="13"/>
      <c r="S22" s="13"/>
      <c r="T22" s="13"/>
      <c r="U22" s="13"/>
      <c r="V22" s="13"/>
      <c r="W22" s="35"/>
      <c r="X22" s="4" t="str">
        <f>IFERROR(VLOOKUP(W22,'[1]Kelpie uc'!$L$1:$M$84,2,FALSE),"-")</f>
        <v>-</v>
      </c>
      <c r="Y22" s="9" t="str">
        <f t="shared" si="2"/>
        <v/>
      </c>
      <c r="Z22" s="9">
        <f>IF(ISNUMBER(X22),Z20+Y22,Z20)</f>
        <v>0.60296387774004323</v>
      </c>
      <c r="AA22" s="57" t="str">
        <f t="shared" si="7"/>
        <v>-</v>
      </c>
      <c r="AB22" s="9" t="str">
        <f t="shared" ref="AB22:AB85" si="9">IF(ISNUMBER(AA22),AA22/AA$101,"")</f>
        <v/>
      </c>
      <c r="AC22" s="4" t="str">
        <f t="shared" ref="AC22:AC85" si="10">IF(M22=W22,"same strain",IF(AD21="synonym","same strain",""))</f>
        <v/>
      </c>
      <c r="AE22" s="4"/>
    </row>
    <row r="23" spans="1:31" x14ac:dyDescent="0.35">
      <c r="A23" s="4">
        <v>10</v>
      </c>
      <c r="B23" s="4" t="s">
        <v>2755</v>
      </c>
      <c r="C23" s="4" t="s">
        <v>2766</v>
      </c>
      <c r="D23" s="4" t="s">
        <v>2770</v>
      </c>
      <c r="E23" s="4" t="s">
        <v>2799</v>
      </c>
      <c r="F23" s="4" t="s">
        <v>2827</v>
      </c>
      <c r="G23" s="7" t="s">
        <v>2918</v>
      </c>
      <c r="H23" s="7" t="s">
        <v>2940</v>
      </c>
      <c r="I23" s="5">
        <v>0.93200000000000005</v>
      </c>
      <c r="J23" s="9">
        <f t="shared" si="8"/>
        <v>3.0302045062912498E-2</v>
      </c>
      <c r="K23" s="9">
        <f t="shared" si="5"/>
        <v>0.54835647169749946</v>
      </c>
      <c r="L23" s="16">
        <f>IF(ISTEXT(H23),VLOOKUP(Comparisons!H23,'[1]CAMI profile'!$BO$2:$BP$89,2,FALSE),"")</f>
        <v>6</v>
      </c>
      <c r="M23" s="8" t="s">
        <v>3637</v>
      </c>
      <c r="O23" s="4" t="str">
        <f>IF(ISBLANK(M23),"",IF(M23="v4 region not present/complete in contigs","",VLOOKUP(M23,'[1]CAMI genomes v4 coverage'!$B$2:$C$110,2,FALSE)))</f>
        <v/>
      </c>
      <c r="P23" s="19" t="str">
        <f>IF(ISBLANK(M23),"",IF(M23="v4 region not present/complete in contigs","",VLOOKUP(M23,'[1]CAMI genomes v4 region'!$M$2:$O$72,3,FALSE)))</f>
        <v/>
      </c>
      <c r="Q23" s="13" t="s">
        <v>3638</v>
      </c>
      <c r="R23" s="13"/>
      <c r="S23" s="13"/>
      <c r="T23" s="13"/>
      <c r="U23" s="13"/>
      <c r="V23" s="13"/>
      <c r="W23" s="35"/>
      <c r="X23" s="4" t="str">
        <f>IFERROR(VLOOKUP(W23,'[1]Kelpie uc'!$L$1:$M$84,2,FALSE),"-")</f>
        <v>-</v>
      </c>
      <c r="Y23" s="9" t="str">
        <f t="shared" si="2"/>
        <v/>
      </c>
      <c r="Z23" s="9">
        <f t="shared" si="6"/>
        <v>0.60296387774004323</v>
      </c>
      <c r="AA23" s="57" t="str">
        <f t="shared" si="7"/>
        <v>-</v>
      </c>
      <c r="AB23" s="9" t="str">
        <f t="shared" si="9"/>
        <v/>
      </c>
      <c r="AC23" s="4" t="str">
        <f t="shared" si="10"/>
        <v/>
      </c>
      <c r="AE23" s="4"/>
    </row>
    <row r="24" spans="1:31" x14ac:dyDescent="0.35">
      <c r="A24" s="4">
        <v>11</v>
      </c>
      <c r="B24" s="4" t="s">
        <v>2755</v>
      </c>
      <c r="C24" s="4" t="s">
        <v>2766</v>
      </c>
      <c r="D24" s="4" t="s">
        <v>2770</v>
      </c>
      <c r="E24" s="4" t="s">
        <v>2799</v>
      </c>
      <c r="F24" s="4" t="s">
        <v>2863</v>
      </c>
      <c r="G24" s="7" t="s">
        <v>2879</v>
      </c>
      <c r="H24" s="7" t="s">
        <v>2936</v>
      </c>
      <c r="I24" s="5">
        <v>0.71809999999999996</v>
      </c>
      <c r="J24" s="9">
        <f t="shared" si="8"/>
        <v>2.3347530643430755E-2</v>
      </c>
      <c r="K24" s="9">
        <f t="shared" si="5"/>
        <v>0.57170400234093022</v>
      </c>
      <c r="L24" s="16">
        <f>IF(ISTEXT(H24),VLOOKUP(Comparisons!H24,'[1]CAMI profile'!$BO$2:$BP$89,2,FALSE),"")</f>
        <v>5</v>
      </c>
      <c r="M24" s="8" t="s">
        <v>3637</v>
      </c>
      <c r="O24" s="4" t="str">
        <f>IF(ISBLANK(M24),"",IF(M24="v4 region not present/complete in contigs","",VLOOKUP(M24,'[1]CAMI genomes v4 coverage'!$B$2:$C$110,2,FALSE)))</f>
        <v/>
      </c>
      <c r="P24" s="19" t="str">
        <f>IF(ISBLANK(M24),"",IF(M24="v4 region not present/complete in contigs","",VLOOKUP(M24,'[1]CAMI genomes v4 region'!$M$2:$O$72,3,FALSE)))</f>
        <v/>
      </c>
      <c r="Q24" s="13" t="s">
        <v>3638</v>
      </c>
      <c r="R24" s="13"/>
      <c r="S24" s="13"/>
      <c r="T24" s="13"/>
      <c r="U24" s="13"/>
      <c r="V24" s="13"/>
      <c r="W24" s="35"/>
      <c r="X24" s="4" t="str">
        <f>IFERROR(VLOOKUP(W24,'[1]Kelpie uc'!$L$1:$M$84,2,FALSE),"-")</f>
        <v>-</v>
      </c>
      <c r="Y24" s="9" t="str">
        <f t="shared" si="2"/>
        <v/>
      </c>
      <c r="Z24" s="9">
        <f t="shared" si="6"/>
        <v>0.60296387774004323</v>
      </c>
      <c r="AA24" s="57" t="str">
        <f>X24</f>
        <v>-</v>
      </c>
      <c r="AB24" s="9" t="str">
        <f t="shared" si="9"/>
        <v/>
      </c>
      <c r="AC24" s="4" t="str">
        <f t="shared" si="10"/>
        <v/>
      </c>
      <c r="AE24" s="4"/>
    </row>
    <row r="25" spans="1:31" x14ac:dyDescent="0.35">
      <c r="A25" s="4">
        <v>12</v>
      </c>
      <c r="B25" s="4" t="s">
        <v>2755</v>
      </c>
      <c r="C25" s="4" t="s">
        <v>2764</v>
      </c>
      <c r="D25" s="4" t="s">
        <v>2782</v>
      </c>
      <c r="E25" s="4" t="s">
        <v>2792</v>
      </c>
      <c r="F25" s="4" t="s">
        <v>2838</v>
      </c>
      <c r="G25" s="7" t="s">
        <v>2872</v>
      </c>
      <c r="H25" s="7" t="s">
        <v>2943</v>
      </c>
      <c r="I25" s="5">
        <v>0.69499999999999995</v>
      </c>
      <c r="J25" s="9">
        <f t="shared" si="8"/>
        <v>2.2596482101635389E-2</v>
      </c>
      <c r="K25" s="9">
        <f t="shared" si="5"/>
        <v>0.59430048444256556</v>
      </c>
      <c r="L25" s="16">
        <f>IF(ISTEXT(H25),VLOOKUP(Comparisons!H25,'[1]CAMI profile'!$BO$2:$BP$89,2,FALSE),"")</f>
        <v>1</v>
      </c>
      <c r="M25" s="8" t="s">
        <v>3637</v>
      </c>
      <c r="O25" s="4" t="str">
        <f>IF(ISBLANK(M25),"",IF(M25="v4 region not present/complete in contigs","",VLOOKUP(M25,'[1]CAMI genomes v4 coverage'!$B$2:$C$110,2,FALSE)))</f>
        <v/>
      </c>
      <c r="P25" s="19" t="str">
        <f>IF(ISBLANK(M25),"",IF(M25="v4 region not present/complete in contigs","",VLOOKUP(M25,'[1]CAMI genomes v4 region'!$M$2:$O$72,3,FALSE)))</f>
        <v/>
      </c>
      <c r="Q25" s="13" t="s">
        <v>3638</v>
      </c>
      <c r="R25" s="13"/>
      <c r="S25" s="13"/>
      <c r="T25" s="13"/>
      <c r="U25" s="13"/>
      <c r="V25" s="13"/>
      <c r="W25" s="13"/>
      <c r="X25" s="4" t="str">
        <f>IFERROR(VLOOKUP(W25,'[1]Kelpie uc'!$L$1:$M$84,2,FALSE),"-")</f>
        <v>-</v>
      </c>
      <c r="Y25" s="9" t="str">
        <f t="shared" si="2"/>
        <v/>
      </c>
      <c r="Z25" s="9">
        <f t="shared" si="6"/>
        <v>0.60296387774004323</v>
      </c>
      <c r="AA25" s="57" t="str">
        <f>X25</f>
        <v>-</v>
      </c>
      <c r="AB25" s="9" t="str">
        <f t="shared" si="9"/>
        <v/>
      </c>
      <c r="AC25" s="4" t="str">
        <f t="shared" si="10"/>
        <v/>
      </c>
      <c r="AE25" s="4"/>
    </row>
    <row r="26" spans="1:31" x14ac:dyDescent="0.35">
      <c r="A26" s="4">
        <v>13</v>
      </c>
      <c r="B26" s="4" t="s">
        <v>2755</v>
      </c>
      <c r="C26" s="4" t="s">
        <v>2764</v>
      </c>
      <c r="D26" s="4" t="s">
        <v>2782</v>
      </c>
      <c r="E26" s="4" t="s">
        <v>2792</v>
      </c>
      <c r="F26" s="4" t="s">
        <v>2838</v>
      </c>
      <c r="G26" s="7" t="s">
        <v>2897</v>
      </c>
      <c r="H26" s="7" t="s">
        <v>2938</v>
      </c>
      <c r="I26" s="5">
        <v>0.64939999999999998</v>
      </c>
      <c r="J26" s="9">
        <f t="shared" si="8"/>
        <v>2.1113892772377012E-2</v>
      </c>
      <c r="K26" s="9">
        <f t="shared" si="5"/>
        <v>0.61541437721494252</v>
      </c>
      <c r="L26" s="16">
        <f>IF(ISTEXT(H26),VLOOKUP(Comparisons!H26,'[1]CAMI profile'!$BO$2:$BP$89,2,FALSE),"")</f>
        <v>4</v>
      </c>
      <c r="M26" s="12" t="s">
        <v>1486</v>
      </c>
      <c r="N26" s="59" t="s">
        <v>13793</v>
      </c>
      <c r="O26" s="4">
        <f>IF(ISBLANK(M26),"",IF(M26="v4 region not present/complete in contigs","",VLOOKUP(M26,'[1]CAMI genomes v4 coverage'!$B$2:$C$110,2,FALSE)))</f>
        <v>100</v>
      </c>
      <c r="P26" s="19">
        <f>IF(ISBLANK(M26),"",IF(M26="v4 region not present/complete in contigs","",VLOOKUP(M26,'[1]CAMI genomes v4 region'!$M$2:$O$72,3,FALSE)))</f>
        <v>23</v>
      </c>
      <c r="Q26" s="4" t="str">
        <f>VLOOKUP(V26,[1]Lineages!$A$2:$F$103,2,FALSE)</f>
        <v>Bacteria</v>
      </c>
      <c r="R26" s="4" t="str">
        <f>VLOOKUP(V26,[1]Lineages!$A$2:$F$103,3,FALSE)</f>
        <v>Proteobacteria</v>
      </c>
      <c r="S26" s="4" t="str">
        <f>VLOOKUP(V26,[1]Lineages!$A$2:$F$103,4,FALSE)</f>
        <v>Alphaproteobacteria</v>
      </c>
      <c r="T26" s="7" t="str">
        <f>VLOOKUP(V26,[1]Lineages!$A$2:$F$103,5,FALSE)</f>
        <v>Rhodospirillales</v>
      </c>
      <c r="U26" s="4" t="str">
        <f>VLOOKUP(V26,[1]Lineages!$A$2:$F$103,6,FALSE)</f>
        <v>Rhodospirillaceae</v>
      </c>
      <c r="V26" s="4" t="str">
        <f>LEFT(W26,FIND("_",W26)-1)</f>
        <v>Phaeospirillum</v>
      </c>
      <c r="W26" s="34" t="s">
        <v>1486</v>
      </c>
      <c r="X26" s="4">
        <f>IFERROR(VLOOKUP(W26,'[1]Kelpie uc'!$L$1:$M$84,2,FALSE),"-")</f>
        <v>69</v>
      </c>
      <c r="Y26" s="9">
        <f t="shared" si="2"/>
        <v>2.1302871256560666E-2</v>
      </c>
      <c r="Z26" s="9">
        <f t="shared" si="6"/>
        <v>0.62426674899660395</v>
      </c>
      <c r="AA26" s="57">
        <f>X26</f>
        <v>69</v>
      </c>
      <c r="AB26" s="9">
        <f t="shared" si="9"/>
        <v>2.1302871256560666E-2</v>
      </c>
      <c r="AC26" s="4" t="str">
        <f t="shared" si="10"/>
        <v>same strain</v>
      </c>
      <c r="AD26" s="11"/>
      <c r="AE26" s="4"/>
    </row>
    <row r="27" spans="1:31" x14ac:dyDescent="0.35">
      <c r="A27" s="4">
        <v>15</v>
      </c>
      <c r="B27" s="4" t="s">
        <v>2755</v>
      </c>
      <c r="C27" s="4" t="s">
        <v>2767</v>
      </c>
      <c r="D27" s="4" t="s">
        <v>2767</v>
      </c>
      <c r="E27" s="6" t="s">
        <v>3157</v>
      </c>
      <c r="F27" s="4" t="s">
        <v>2836</v>
      </c>
      <c r="G27" s="7" t="s">
        <v>2905</v>
      </c>
      <c r="H27" s="7" t="s">
        <v>3102</v>
      </c>
      <c r="I27" s="5">
        <v>0.64019999999999999</v>
      </c>
      <c r="J27" s="9">
        <f t="shared" si="8"/>
        <v>2.0814773872614357E-2</v>
      </c>
      <c r="K27" s="9">
        <f t="shared" si="5"/>
        <v>0.63622915108755684</v>
      </c>
      <c r="L27" s="16">
        <f>IF(ISTEXT(H27),VLOOKUP(Comparisons!H27,'[1]CAMI profile'!$BO$2:$BP$89,2,FALSE),"")</f>
        <v>2</v>
      </c>
      <c r="M27" s="7" t="s">
        <v>1771</v>
      </c>
      <c r="O27" s="4">
        <f>IF(ISBLANK(M27),"",IF(M27="v4 region not present/complete in contigs","",VLOOKUP(M27,'[1]CAMI genomes v4 coverage'!$B$2:$C$110,2,FALSE)))</f>
        <v>100</v>
      </c>
      <c r="P27" s="19">
        <f>IF(ISBLANK(M27),"",IF(M27="v4 region not present/complete in contigs","",VLOOKUP(M27,'[1]CAMI genomes v4 region'!$M$2:$O$72,3,FALSE)))</f>
        <v>35.75</v>
      </c>
      <c r="Q27" s="4" t="str">
        <f>VLOOKUP(V27,[1]Lineages!$A$2:$F$103,2,FALSE)</f>
        <v>Bacteria</v>
      </c>
      <c r="R27" s="4" t="str">
        <f>VLOOKUP(V27,[1]Lineages!$A$2:$F$103,3,FALSE)</f>
        <v>Actinobacteria</v>
      </c>
      <c r="S27" s="4" t="str">
        <f>VLOOKUP(V27,[1]Lineages!$A$2:$F$103,4,FALSE)</f>
        <v>Actinobacteria</v>
      </c>
      <c r="T27" s="7" t="str">
        <f>VLOOKUP(V27,[1]Lineages!$A$2:$F$103,5,FALSE)</f>
        <v>Micrococcales</v>
      </c>
      <c r="U27" s="4" t="str">
        <f>VLOOKUP(V27,[1]Lineages!$A$2:$F$103,6,FALSE)</f>
        <v>Sanguibacteraceae</v>
      </c>
      <c r="V27" s="4" t="str">
        <f>LEFT(W27,FIND("_",W27)-1)</f>
        <v>Sanguibacter</v>
      </c>
      <c r="W27" s="29" t="s">
        <v>1771</v>
      </c>
      <c r="X27" s="4">
        <f>IFERROR(VLOOKUP(W27,'[1]Kelpie uc'!$L$1:$M$84,2,FALSE),"-")</f>
        <v>76</v>
      </c>
      <c r="Y27" s="9">
        <f t="shared" si="2"/>
        <v>2.3464032108675516E-2</v>
      </c>
      <c r="Z27" s="9">
        <f t="shared" si="6"/>
        <v>0.64773078110527949</v>
      </c>
      <c r="AA27" s="57">
        <f>X27</f>
        <v>76</v>
      </c>
      <c r="AB27" s="9">
        <f t="shared" si="9"/>
        <v>2.3464032108675516E-2</v>
      </c>
      <c r="AC27" s="4" t="str">
        <f t="shared" si="10"/>
        <v>same strain</v>
      </c>
      <c r="AE27" s="4"/>
    </row>
    <row r="28" spans="1:31" x14ac:dyDescent="0.35">
      <c r="A28" s="4">
        <v>16</v>
      </c>
      <c r="B28" s="4" t="s">
        <v>2755</v>
      </c>
      <c r="C28" s="4" t="s">
        <v>2767</v>
      </c>
      <c r="D28" s="4" t="s">
        <v>2767</v>
      </c>
      <c r="E28" s="6" t="s">
        <v>3158</v>
      </c>
      <c r="F28" s="4" t="s">
        <v>2834</v>
      </c>
      <c r="G28" s="7" t="s">
        <v>2921</v>
      </c>
      <c r="H28" s="7" t="s">
        <v>2974</v>
      </c>
      <c r="I28" s="5">
        <v>0.63849999999999996</v>
      </c>
      <c r="J28" s="9">
        <f t="shared" si="8"/>
        <v>2.0759501902006039E-2</v>
      </c>
      <c r="K28" s="9">
        <f t="shared" si="5"/>
        <v>0.65698865298956288</v>
      </c>
      <c r="L28" s="16">
        <f>IF(ISTEXT(H28),VLOOKUP(Comparisons!H28,'[1]CAMI profile'!$BO$2:$BP$89,2,FALSE),"")</f>
        <v>3</v>
      </c>
      <c r="M28" s="7" t="s">
        <v>1368</v>
      </c>
      <c r="O28" s="4">
        <f>IF(ISBLANK(M28),"",IF(M28="v4 region not present/complete in contigs","",VLOOKUP(M28,'[1]CAMI genomes v4 coverage'!$B$2:$C$110,2,FALSE)))</f>
        <v>100</v>
      </c>
      <c r="P28" s="19">
        <f>IF(ISBLANK(M28),"",IF(M28="v4 region not present/complete in contigs","",VLOOKUP(M28,'[1]CAMI genomes v4 region'!$M$2:$O$72,3,FALSE)))</f>
        <v>31</v>
      </c>
      <c r="Q28" s="4" t="str">
        <f>VLOOKUP(V28,[1]Lineages!$A$2:$F$103,2,FALSE)</f>
        <v>Bacteria</v>
      </c>
      <c r="R28" s="4" t="str">
        <f>VLOOKUP(V28,[1]Lineages!$A$2:$F$103,3,FALSE)</f>
        <v>Actinobacteria</v>
      </c>
      <c r="S28" s="4" t="str">
        <f>VLOOKUP(V28,[1]Lineages!$A$2:$F$103,4,FALSE)</f>
        <v>Actinobacteria</v>
      </c>
      <c r="T28" s="7" t="str">
        <f>VLOOKUP(V28,[1]Lineages!$A$2:$F$103,5,FALSE)</f>
        <v>Propionibacteriales</v>
      </c>
      <c r="U28" s="4" t="str">
        <f>VLOOKUP(V28,[1]Lineages!$A$2:$F$103,6,FALSE)</f>
        <v>Nocardioidaceae</v>
      </c>
      <c r="V28" s="4" t="str">
        <f>LEFT(W28,FIND("_",W28)-1)</f>
        <v>Aeromicrobium</v>
      </c>
      <c r="W28" s="34" t="s">
        <v>1368</v>
      </c>
      <c r="X28" s="4">
        <f>IFERROR(VLOOKUP(W28,'[1]Kelpie uc'!$L$1:$M$84,2,FALSE),"-")</f>
        <v>47</v>
      </c>
      <c r="Y28" s="9">
        <f t="shared" si="2"/>
        <v>1.4510651435628281E-2</v>
      </c>
      <c r="Z28" s="9">
        <f t="shared" si="6"/>
        <v>0.66224143254090773</v>
      </c>
      <c r="AA28" s="57">
        <f t="shared" si="7"/>
        <v>47</v>
      </c>
      <c r="AB28" s="9">
        <f t="shared" si="9"/>
        <v>1.4510651435628281E-2</v>
      </c>
      <c r="AC28" s="4" t="str">
        <f t="shared" si="10"/>
        <v>same strain</v>
      </c>
      <c r="AE28" s="4"/>
    </row>
    <row r="29" spans="1:31" x14ac:dyDescent="0.35">
      <c r="A29" s="4">
        <v>17</v>
      </c>
      <c r="B29" s="4" t="s">
        <v>2755</v>
      </c>
      <c r="C29" s="4" t="s">
        <v>2764</v>
      </c>
      <c r="D29" s="4" t="s">
        <v>2782</v>
      </c>
      <c r="E29" s="4" t="s">
        <v>2809</v>
      </c>
      <c r="F29" s="4" t="s">
        <v>2839</v>
      </c>
      <c r="G29" s="7" t="s">
        <v>2934</v>
      </c>
      <c r="H29" s="7" t="s">
        <v>3110</v>
      </c>
      <c r="I29" s="5">
        <v>0.57979999999999998</v>
      </c>
      <c r="J29" s="9">
        <f t="shared" si="8"/>
        <v>1.8850993269824746E-2</v>
      </c>
      <c r="K29" s="9">
        <f t="shared" si="5"/>
        <v>0.67583964625938764</v>
      </c>
      <c r="L29" s="16">
        <f>IF(ISTEXT(H29),VLOOKUP(Comparisons!H29,'[1]CAMI profile'!$BO$2:$BP$89,2,FALSE),"")</f>
        <v>2</v>
      </c>
      <c r="M29" s="7" t="s">
        <v>1286</v>
      </c>
      <c r="O29" s="4">
        <f>IF(ISBLANK(M29),"",IF(M29="v4 region not present/complete in contigs","",VLOOKUP(M29,'[1]CAMI genomes v4 coverage'!$B$2:$C$110,2,FALSE)))</f>
        <v>100</v>
      </c>
      <c r="P29" s="19">
        <f>IF(ISBLANK(M29),"",IF(M29="v4 region not present/complete in contigs","",VLOOKUP(M29,'[1]CAMI genomes v4 region'!$M$2:$O$72,3,FALSE)))</f>
        <v>22.5</v>
      </c>
      <c r="Q29" s="4" t="str">
        <f>VLOOKUP(V29,[1]Lineages!$A$2:$F$103,2,FALSE)</f>
        <v>Bacteria</v>
      </c>
      <c r="R29" s="4" t="str">
        <f>VLOOKUP(V29,[1]Lineages!$A$2:$F$103,3,FALSE)</f>
        <v>Proteobacteria</v>
      </c>
      <c r="S29" s="4" t="str">
        <f>VLOOKUP(V29,[1]Lineages!$A$2:$F$103,4,FALSE)</f>
        <v>Alphaproteobacteria</v>
      </c>
      <c r="T29" s="7" t="str">
        <f>VLOOKUP(V29,[1]Lineages!$A$2:$F$103,5,FALSE)</f>
        <v>Rhizobiales</v>
      </c>
      <c r="U29" s="4" t="str">
        <f>VLOOKUP(V29,[1]Lineages!$A$2:$F$103,6,FALSE)</f>
        <v>Bradyrhizobiaceae</v>
      </c>
      <c r="V29" s="4" t="str">
        <f>LEFT(W29,FIND("_",W29)-1)</f>
        <v>Bosea</v>
      </c>
      <c r="W29" s="34" t="s">
        <v>1286</v>
      </c>
      <c r="X29" s="4">
        <f>IFERROR(VLOOKUP(W29,'[1]Kelpie uc'!$L$1:$M$84,2,FALSE),"-")</f>
        <v>45</v>
      </c>
      <c r="Y29" s="9">
        <f t="shared" si="2"/>
        <v>1.3893176906452609E-2</v>
      </c>
      <c r="Z29" s="9">
        <f t="shared" si="6"/>
        <v>0.67613460944736037</v>
      </c>
      <c r="AA29" s="57">
        <f t="shared" si="7"/>
        <v>45</v>
      </c>
      <c r="AB29" s="9">
        <f t="shared" si="9"/>
        <v>1.3893176906452609E-2</v>
      </c>
      <c r="AC29" s="4" t="str">
        <f t="shared" si="10"/>
        <v>same strain</v>
      </c>
      <c r="AE29" s="4"/>
    </row>
    <row r="30" spans="1:31" x14ac:dyDescent="0.35">
      <c r="A30" s="4">
        <v>18</v>
      </c>
      <c r="B30" s="4" t="s">
        <v>2755</v>
      </c>
      <c r="C30" s="4" t="s">
        <v>2764</v>
      </c>
      <c r="D30" s="4" t="s">
        <v>2779</v>
      </c>
      <c r="E30" s="4" t="s">
        <v>2789</v>
      </c>
      <c r="F30" s="4" t="s">
        <v>2816</v>
      </c>
      <c r="G30" s="7" t="s">
        <v>2875</v>
      </c>
      <c r="H30" s="7" t="s">
        <v>2989</v>
      </c>
      <c r="I30" s="5">
        <v>0.57440000000000002</v>
      </c>
      <c r="J30" s="9">
        <f t="shared" si="8"/>
        <v>1.8675423480833626E-2</v>
      </c>
      <c r="K30" s="9">
        <f t="shared" si="5"/>
        <v>0.69451506974022126</v>
      </c>
      <c r="L30" s="16">
        <f>IF(ISTEXT(H30),VLOOKUP(Comparisons!H30,'[1]CAMI profile'!$BO$2:$BP$89,2,FALSE),"")</f>
        <v>4</v>
      </c>
      <c r="M30" s="7" t="s">
        <v>1311</v>
      </c>
      <c r="O30" s="4">
        <f>IF(ISBLANK(M30),"",IF(M30="v4 region not present/complete in contigs","",VLOOKUP(M30,'[1]CAMI genomes v4 coverage'!$B$2:$C$110,2,FALSE)))</f>
        <v>100</v>
      </c>
      <c r="P30" s="19">
        <f>IF(ISBLANK(M30),"",IF(M30="v4 region not present/complete in contigs","",VLOOKUP(M30,'[1]CAMI genomes v4 region'!$M$2:$O$72,3,FALSE)))</f>
        <v>41.75</v>
      </c>
      <c r="Q30" s="4" t="str">
        <f>VLOOKUP(V30,[1]Lineages!$A$2:$F$103,2,FALSE)</f>
        <v>Bacteria</v>
      </c>
      <c r="R30" s="4" t="str">
        <f>VLOOKUP(V30,[1]Lineages!$A$2:$F$103,3,FALSE)</f>
        <v>Proteobacteria</v>
      </c>
      <c r="S30" s="4" t="str">
        <f>VLOOKUP(V30,[1]Lineages!$A$2:$F$103,4,FALSE)</f>
        <v>Betaproteobacteria</v>
      </c>
      <c r="T30" s="7" t="str">
        <f>VLOOKUP(V30,[1]Lineages!$A$2:$F$103,5,FALSE)</f>
        <v>Burkholderiales</v>
      </c>
      <c r="U30" s="4" t="str">
        <f>VLOOKUP(V30,[1]Lineages!$A$2:$F$103,6,FALSE)</f>
        <v>Oxalobacteraceae</v>
      </c>
      <c r="V30" s="4" t="str">
        <f>LEFT(W30,FIND("_",W30)-1)</f>
        <v>Massilia</v>
      </c>
      <c r="W30" s="34" t="s">
        <v>1311</v>
      </c>
      <c r="X30" s="4">
        <f>IFERROR(VLOOKUP(W30,'[1]Kelpie uc'!$L$1:$M$84,2,FALSE),"-")</f>
        <v>100</v>
      </c>
      <c r="Y30" s="9">
        <f t="shared" si="2"/>
        <v>3.0873726458783574E-2</v>
      </c>
      <c r="Z30" s="9">
        <f t="shared" si="6"/>
        <v>0.70700833590614398</v>
      </c>
      <c r="AA30" s="57">
        <f t="shared" si="7"/>
        <v>100</v>
      </c>
      <c r="AB30" s="9">
        <f t="shared" si="9"/>
        <v>3.0873726458783574E-2</v>
      </c>
      <c r="AC30" s="4" t="str">
        <f t="shared" si="10"/>
        <v>same strain</v>
      </c>
      <c r="AE30" s="4"/>
    </row>
    <row r="31" spans="1:31" x14ac:dyDescent="0.35">
      <c r="A31" s="4">
        <v>20</v>
      </c>
      <c r="B31" s="4" t="s">
        <v>2755</v>
      </c>
      <c r="C31" s="4" t="s">
        <v>2764</v>
      </c>
      <c r="D31" s="4" t="s">
        <v>2774</v>
      </c>
      <c r="E31" s="4" t="s">
        <v>2787</v>
      </c>
      <c r="F31" s="4" t="s">
        <v>2826</v>
      </c>
      <c r="G31" s="7" t="s">
        <v>2908</v>
      </c>
      <c r="H31" s="7" t="s">
        <v>2942</v>
      </c>
      <c r="I31" s="5">
        <v>0.55449999999999999</v>
      </c>
      <c r="J31" s="9">
        <f t="shared" si="8"/>
        <v>1.8028416295477447E-2</v>
      </c>
      <c r="K31" s="9">
        <f t="shared" si="5"/>
        <v>0.71254348603569873</v>
      </c>
      <c r="L31" s="16">
        <f>IF(ISTEXT(H31),VLOOKUP(Comparisons!H31,'[1]CAMI profile'!$BO$2:$BP$89,2,FALSE),"")</f>
        <v>1</v>
      </c>
      <c r="M31" s="8" t="s">
        <v>3637</v>
      </c>
      <c r="O31" s="4" t="str">
        <f>IF(ISBLANK(M31),"",IF(M31="v4 region not present/complete in contigs","",VLOOKUP(M31,'[1]CAMI genomes v4 coverage'!$B$2:$C$110,2,FALSE)))</f>
        <v/>
      </c>
      <c r="P31" s="19" t="str">
        <f>IF(ISBLANK(M31),"",IF(M31="v4 region not present/complete in contigs","",VLOOKUP(M31,'[1]CAMI genomes v4 region'!$M$2:$O$72,3,FALSE)))</f>
        <v/>
      </c>
      <c r="Q31" s="13" t="s">
        <v>3638</v>
      </c>
      <c r="R31" s="13"/>
      <c r="S31" s="13"/>
      <c r="T31" s="13"/>
      <c r="U31" s="13"/>
      <c r="V31" s="13"/>
      <c r="W31" s="35"/>
      <c r="X31" s="4" t="str">
        <f>IFERROR(VLOOKUP(W31,'[1]Kelpie uc'!$L$1:$M$84,2,FALSE),"-")</f>
        <v>-</v>
      </c>
      <c r="Y31" s="9" t="str">
        <f t="shared" si="2"/>
        <v/>
      </c>
      <c r="Z31" s="9">
        <f t="shared" si="6"/>
        <v>0.70700833590614398</v>
      </c>
      <c r="AA31" s="57" t="str">
        <f t="shared" si="7"/>
        <v>-</v>
      </c>
      <c r="AB31" s="9" t="str">
        <f t="shared" si="9"/>
        <v/>
      </c>
      <c r="AC31" s="4" t="str">
        <f t="shared" si="10"/>
        <v/>
      </c>
      <c r="AE31" s="4"/>
    </row>
    <row r="32" spans="1:31" x14ac:dyDescent="0.35">
      <c r="A32" s="4">
        <v>21</v>
      </c>
      <c r="B32" s="4" t="s">
        <v>2755</v>
      </c>
      <c r="C32" s="4" t="s">
        <v>2767</v>
      </c>
      <c r="D32" s="4" t="s">
        <v>2767</v>
      </c>
      <c r="E32" s="6" t="s">
        <v>3160</v>
      </c>
      <c r="F32" s="4" t="s">
        <v>2864</v>
      </c>
      <c r="G32" s="7" t="s">
        <v>3107</v>
      </c>
      <c r="H32" s="7" t="s">
        <v>3634</v>
      </c>
      <c r="I32" s="5">
        <v>0.48880000000000001</v>
      </c>
      <c r="J32" s="9">
        <f t="shared" si="8"/>
        <v>1.5892317196085439E-2</v>
      </c>
      <c r="K32" s="9">
        <f t="shared" si="5"/>
        <v>0.72843580323178414</v>
      </c>
      <c r="L32" s="16">
        <f>IF(ISTEXT(H32),VLOOKUP(Comparisons!H32,'[1]CAMI profile'!$BO$2:$BP$89,2,FALSE),"")</f>
        <v>2</v>
      </c>
      <c r="M32" s="7" t="s">
        <v>1556</v>
      </c>
      <c r="O32" s="4">
        <f>IF(ISBLANK(M32),"",IF(M32="v4 region not present/complete in contigs","",VLOOKUP(M32,'[1]CAMI genomes v4 coverage'!$B$2:$C$110,2,FALSE)))</f>
        <v>100</v>
      </c>
      <c r="P32" s="19">
        <f>IF(ISBLANK(M32),"",IF(M32="v4 region not present/complete in contigs","",VLOOKUP(M32,'[1]CAMI genomes v4 region'!$M$2:$O$72,3,FALSE)))</f>
        <v>31.75</v>
      </c>
      <c r="Q32" s="4" t="str">
        <f>VLOOKUP(V32,[1]Lineages!$A$2:$F$103,2,FALSE)</f>
        <v>Bacteria</v>
      </c>
      <c r="R32" s="4" t="str">
        <f>VLOOKUP(V32,[1]Lineages!$A$2:$F$103,3,FALSE)</f>
        <v>Actinobacteria</v>
      </c>
      <c r="S32" s="4" t="str">
        <f>VLOOKUP(V32,[1]Lineages!$A$2:$F$103,4,FALSE)</f>
        <v>Actinobacteria</v>
      </c>
      <c r="T32" s="7" t="str">
        <f>VLOOKUP(V32,[1]Lineages!$A$2:$F$103,5,FALSE)</f>
        <v>Streptomycetales</v>
      </c>
      <c r="U32" s="4" t="str">
        <f>VLOOKUP(V32,[1]Lineages!$A$2:$F$103,6,FALSE)</f>
        <v>Streptomycetaceae</v>
      </c>
      <c r="V32" s="4" t="str">
        <f>LEFT(W32,FIND("_",W32)-1)</f>
        <v>Streptomyces</v>
      </c>
      <c r="W32" s="34" t="s">
        <v>1556</v>
      </c>
      <c r="X32" s="4">
        <f>IFERROR(VLOOKUP(W32,'[1]Kelpie uc'!$L$1:$M$84,2,FALSE),"-")</f>
        <v>28</v>
      </c>
      <c r="Y32" s="9">
        <f t="shared" si="2"/>
        <v>8.6446434084594004E-3</v>
      </c>
      <c r="Z32" s="9">
        <f t="shared" si="6"/>
        <v>0.71565297931460337</v>
      </c>
      <c r="AA32" s="57">
        <f>SUM(X32:X32)</f>
        <v>28</v>
      </c>
      <c r="AB32" s="9">
        <f t="shared" si="9"/>
        <v>8.6446434084594004E-3</v>
      </c>
      <c r="AC32" s="4" t="str">
        <f t="shared" si="10"/>
        <v>same strain</v>
      </c>
      <c r="AE32" s="4"/>
    </row>
    <row r="33" spans="1:31" x14ac:dyDescent="0.35">
      <c r="A33" s="4">
        <v>23</v>
      </c>
      <c r="B33" s="4" t="s">
        <v>2755</v>
      </c>
      <c r="C33" s="4" t="s">
        <v>2763</v>
      </c>
      <c r="D33" s="4" t="s">
        <v>2775</v>
      </c>
      <c r="E33" s="4" t="s">
        <v>2791</v>
      </c>
      <c r="F33" s="4" t="s">
        <v>2849</v>
      </c>
      <c r="G33" s="7" t="s">
        <v>2935</v>
      </c>
      <c r="H33" s="7" t="s">
        <v>3000</v>
      </c>
      <c r="I33" s="5">
        <v>0.47010000000000002</v>
      </c>
      <c r="J33" s="9">
        <f t="shared" si="8"/>
        <v>1.5284325519393953E-2</v>
      </c>
      <c r="K33" s="9">
        <f t="shared" si="5"/>
        <v>0.7437201287511781</v>
      </c>
      <c r="L33" s="16">
        <f>IF(ISTEXT(H33),VLOOKUP(Comparisons!H33,'[1]CAMI profile'!$BO$2:$BP$89,2,FALSE),"")</f>
        <v>1</v>
      </c>
      <c r="M33" s="12" t="s">
        <v>1940</v>
      </c>
      <c r="N33" s="58" t="s">
        <v>13809</v>
      </c>
      <c r="O33" s="4">
        <f>IF(ISBLANK(M33),"",IF(M33="v4 region not present/complete in contigs","",VLOOKUP(M33,'[1]CAMI genomes v4 coverage'!$B$2:$C$110,2,FALSE)))</f>
        <v>100</v>
      </c>
      <c r="P33" s="19">
        <f>IF(ISBLANK(M33),"",IF(M33="v4 region not present/complete in contigs","",VLOOKUP(M33,'[1]CAMI genomes v4 region'!$M$2:$O$72,3,FALSE)))</f>
        <v>41</v>
      </c>
      <c r="Q33" s="4" t="str">
        <f>VLOOKUP(V33,[1]Lineages!$A$2:$F$103,2,FALSE)</f>
        <v>Bacteria</v>
      </c>
      <c r="R33" s="4" t="str">
        <f>VLOOKUP(V33,[1]Lineages!$A$2:$F$103,3,FALSE)</f>
        <v>Bacteroidetes</v>
      </c>
      <c r="S33" s="4" t="str">
        <f>VLOOKUP(V33,[1]Lineages!$A$2:$F$103,4,FALSE)</f>
        <v>Flavobacteriia</v>
      </c>
      <c r="T33" s="7" t="str">
        <f>VLOOKUP(V33,[1]Lineages!$A$2:$F$103,5,FALSE)</f>
        <v>Flavobacteriales</v>
      </c>
      <c r="U33" s="4" t="str">
        <f>VLOOKUP(V33,[1]Lineages!$A$2:$F$103,6,FALSE)</f>
        <v>Flavobacteriaceae</v>
      </c>
      <c r="V33" s="4" t="str">
        <f>LEFT(W33,FIND("_",W33)-1)</f>
        <v>Ichthyenterobacterium</v>
      </c>
      <c r="W33" s="34" t="s">
        <v>1940</v>
      </c>
      <c r="X33" s="4">
        <f>IFERROR(VLOOKUP(W33,'[1]Kelpie uc'!$L$1:$M$84,2,FALSE),"-")</f>
        <v>45</v>
      </c>
      <c r="Y33" s="9">
        <f t="shared" si="2"/>
        <v>1.3893176906452609E-2</v>
      </c>
      <c r="Z33" s="9">
        <f t="shared" si="6"/>
        <v>0.72954615622105601</v>
      </c>
      <c r="AA33" s="57">
        <f>SUM(X33:X33)</f>
        <v>45</v>
      </c>
      <c r="AB33" s="9">
        <f t="shared" si="9"/>
        <v>1.3893176906452609E-2</v>
      </c>
      <c r="AC33" s="4" t="str">
        <f t="shared" si="10"/>
        <v>same strain</v>
      </c>
      <c r="AE33" s="4"/>
    </row>
    <row r="34" spans="1:31" x14ac:dyDescent="0.35">
      <c r="A34" s="4">
        <v>24</v>
      </c>
      <c r="B34" s="4" t="s">
        <v>2755</v>
      </c>
      <c r="C34" s="4" t="s">
        <v>2766</v>
      </c>
      <c r="D34" s="4" t="s">
        <v>2773</v>
      </c>
      <c r="E34" s="4" t="s">
        <v>2794</v>
      </c>
      <c r="F34" s="4" t="s">
        <v>2857</v>
      </c>
      <c r="G34" s="7" t="s">
        <v>2870</v>
      </c>
      <c r="H34" s="7" t="s">
        <v>2941</v>
      </c>
      <c r="I34" s="5">
        <v>0.4647</v>
      </c>
      <c r="J34" s="9">
        <f t="shared" si="8"/>
        <v>1.510875573040283E-2</v>
      </c>
      <c r="K34" s="9">
        <f t="shared" si="5"/>
        <v>0.75882888448158092</v>
      </c>
      <c r="L34" s="16">
        <f>IF(ISTEXT(H34),VLOOKUP(Comparisons!H34,'[1]CAMI profile'!$BO$2:$BP$89,2,FALSE),"")</f>
        <v>1</v>
      </c>
      <c r="M34" s="7" t="s">
        <v>1527</v>
      </c>
      <c r="O34" s="4">
        <f>IF(ISBLANK(M34),"",IF(M34="v4 region not present/complete in contigs","",VLOOKUP(M34,'[1]CAMI genomes v4 coverage'!$B$2:$C$110,2,FALSE)))</f>
        <v>100</v>
      </c>
      <c r="P34" s="19">
        <f>IF(ISBLANK(M34),"",IF(M34="v4 region not present/complete in contigs","",VLOOKUP(M34,'[1]CAMI genomes v4 region'!$M$2:$O$72,3,FALSE)))</f>
        <v>85</v>
      </c>
      <c r="Q34" s="4" t="str">
        <f>VLOOKUP(V34,[1]Lineages!$A$2:$F$103,2,FALSE)</f>
        <v>Bacteria</v>
      </c>
      <c r="R34" s="4" t="str">
        <f>VLOOKUP(V34,[1]Lineages!$A$2:$F$103,3,FALSE)</f>
        <v>Firmicutes</v>
      </c>
      <c r="S34" s="4" t="str">
        <f>VLOOKUP(V34,[1]Lineages!$A$2:$F$103,4,FALSE)</f>
        <v>Negativicutes</v>
      </c>
      <c r="T34" s="7" t="str">
        <f>VLOOKUP(V34,[1]Lineages!$A$2:$F$103,5,FALSE)</f>
        <v>Selenomonadales</v>
      </c>
      <c r="U34" s="4" t="str">
        <f>VLOOKUP(V34,[1]Lineages!$A$2:$F$103,6,FALSE)</f>
        <v>Sporomusaceae</v>
      </c>
      <c r="V34" s="4" t="str">
        <f>LEFT(W34,FIND("_",W34)-1)</f>
        <v>Propionispora</v>
      </c>
      <c r="W34" s="34" t="s">
        <v>1527</v>
      </c>
      <c r="X34" s="4">
        <f>IFERROR(VLOOKUP(W34,'[1]Kelpie uc'!$L$1:$M$84,2,FALSE),"-")</f>
        <v>55</v>
      </c>
      <c r="Y34" s="9">
        <f t="shared" si="2"/>
        <v>1.6980549552330967E-2</v>
      </c>
      <c r="Z34" s="9">
        <f t="shared" si="6"/>
        <v>0.74652670577338698</v>
      </c>
      <c r="AA34" s="57">
        <f t="shared" si="7"/>
        <v>55</v>
      </c>
      <c r="AB34" s="9">
        <f t="shared" si="9"/>
        <v>1.6980549552330967E-2</v>
      </c>
      <c r="AC34" s="4" t="str">
        <f t="shared" si="10"/>
        <v>same strain</v>
      </c>
      <c r="AE34" s="4"/>
    </row>
    <row r="35" spans="1:31" x14ac:dyDescent="0.35">
      <c r="A35" s="4">
        <v>25</v>
      </c>
      <c r="B35" s="4" t="s">
        <v>2755</v>
      </c>
      <c r="C35" s="4" t="s">
        <v>2764</v>
      </c>
      <c r="D35" s="4" t="s">
        <v>2782</v>
      </c>
      <c r="E35" s="4" t="s">
        <v>2809</v>
      </c>
      <c r="F35" s="4" t="s">
        <v>2856</v>
      </c>
      <c r="G35" s="11" t="s">
        <v>2925</v>
      </c>
      <c r="H35" s="11" t="s">
        <v>3111</v>
      </c>
      <c r="I35" s="5">
        <v>0.45229999999999998</v>
      </c>
      <c r="J35" s="9">
        <f t="shared" si="8"/>
        <v>1.4705595474200988E-2</v>
      </c>
      <c r="K35" s="9">
        <f t="shared" si="5"/>
        <v>0.77353447995578195</v>
      </c>
      <c r="L35" s="16">
        <f>IF(ISTEXT(H35),VLOOKUP(Comparisons!H35,'[1]CAMI profile'!$BO$2:$BP$89,2,FALSE),"")</f>
        <v>2</v>
      </c>
      <c r="M35" s="7" t="s">
        <v>2704</v>
      </c>
      <c r="O35" s="4">
        <f>IF(ISBLANK(M35),"",IF(M35="v4 region not present/complete in contigs","",VLOOKUP(M35,'[1]CAMI genomes v4 coverage'!$B$2:$C$110,2,FALSE)))</f>
        <v>100</v>
      </c>
      <c r="P35" s="19">
        <f>IF(ISBLANK(M35),"",IF(M35="v4 region not present/complete in contigs","",VLOOKUP(M35,'[1]CAMI genomes v4 region'!$M$2:$O$72,3,FALSE)))</f>
        <v>43.5</v>
      </c>
      <c r="Q35" s="4" t="str">
        <f>VLOOKUP(V35,[1]Lineages!$A$2:$F$103,2,FALSE)</f>
        <v>Bacteria</v>
      </c>
      <c r="R35" s="4" t="str">
        <f>VLOOKUP(V35,[1]Lineages!$A$2:$F$103,3,FALSE)</f>
        <v>Proteobacteria</v>
      </c>
      <c r="S35" s="4" t="str">
        <f>VLOOKUP(V35,[1]Lineages!$A$2:$F$103,4,FALSE)</f>
        <v>Alphaproteobacteria</v>
      </c>
      <c r="T35" s="7" t="str">
        <f>VLOOKUP(V35,[1]Lineages!$A$2:$F$103,5,FALSE)</f>
        <v>Rhizobiales</v>
      </c>
      <c r="U35" s="4" t="str">
        <f>VLOOKUP(V35,[1]Lineages!$A$2:$F$103,6,FALSE)</f>
        <v>Phyllobacteriaceae</v>
      </c>
      <c r="V35" s="4" t="str">
        <f>LEFT(W35,FIND("_",W35)-1)</f>
        <v>Mesorhizobium</v>
      </c>
      <c r="W35" s="34" t="s">
        <v>2704</v>
      </c>
      <c r="X35" s="4">
        <f>IFERROR(VLOOKUP(W35,'[1]Kelpie uc'!$L$1:$M$84,2,FALSE),"-")</f>
        <v>64</v>
      </c>
      <c r="Y35" s="9">
        <f t="shared" si="2"/>
        <v>1.9759184933621488E-2</v>
      </c>
      <c r="Z35" s="9">
        <f t="shared" si="6"/>
        <v>0.76628589070700848</v>
      </c>
      <c r="AA35" s="57">
        <f t="shared" si="7"/>
        <v>64</v>
      </c>
      <c r="AB35" s="9">
        <f t="shared" si="9"/>
        <v>1.9759184933621488E-2</v>
      </c>
      <c r="AC35" s="4" t="str">
        <f t="shared" si="10"/>
        <v>same strain</v>
      </c>
      <c r="AE35" s="4"/>
    </row>
    <row r="36" spans="1:31" x14ac:dyDescent="0.35">
      <c r="A36" s="4">
        <v>26</v>
      </c>
      <c r="G36" s="11"/>
      <c r="H36" s="11" t="s">
        <v>3111</v>
      </c>
      <c r="I36" s="5">
        <v>1.14E-2</v>
      </c>
      <c r="J36" s="9">
        <f t="shared" si="8"/>
        <v>3.7064733231459494E-4</v>
      </c>
      <c r="K36" s="9">
        <f t="shared" si="5"/>
        <v>0.77390512728809657</v>
      </c>
      <c r="L36" s="16">
        <f>IF(ISTEXT(H36),VLOOKUP(Comparisons!H36,'[1]CAMI profile'!$BO$2:$BP$89,2,FALSE),"")</f>
        <v>2</v>
      </c>
      <c r="M36" s="7" t="s">
        <v>3611</v>
      </c>
      <c r="O36" s="4">
        <f>IF(ISBLANK(M36),"",IF(M36="v4 region not present/complete in contigs","",VLOOKUP(M36,'[1]CAMI genomes v4 coverage'!$B$2:$C$110,2,FALSE)))</f>
        <v>65</v>
      </c>
      <c r="P36" s="19">
        <f>IF(ISBLANK(M36),"",IF(M36="v4 region not present/complete in contigs","",VLOOKUP(M36,'[1]CAMI genomes v4 region'!$M$2:$O$72,3,FALSE)))</f>
        <v>2</v>
      </c>
      <c r="Q36" s="14" t="s">
        <v>3639</v>
      </c>
      <c r="R36" s="10"/>
      <c r="S36" s="10"/>
      <c r="T36" s="10"/>
      <c r="U36" s="10"/>
      <c r="V36" s="10"/>
      <c r="W36" s="36"/>
      <c r="X36" s="4" t="str">
        <f>IFERROR(VLOOKUP(W36,'[1]Kelpie uc'!$L$1:$M$84,2,FALSE),"-")</f>
        <v>-</v>
      </c>
      <c r="Y36" s="9" t="str">
        <f t="shared" si="2"/>
        <v/>
      </c>
      <c r="Z36" s="9">
        <f t="shared" si="6"/>
        <v>0.76628589070700848</v>
      </c>
      <c r="AA36" s="57" t="str">
        <f t="shared" si="7"/>
        <v>-</v>
      </c>
      <c r="AB36" s="9" t="str">
        <f t="shared" si="9"/>
        <v/>
      </c>
      <c r="AC36" s="4" t="str">
        <f t="shared" si="10"/>
        <v/>
      </c>
      <c r="AE36" s="4"/>
    </row>
    <row r="37" spans="1:31" x14ac:dyDescent="0.35">
      <c r="A37" s="4">
        <v>27</v>
      </c>
      <c r="B37" s="4" t="s">
        <v>2755</v>
      </c>
      <c r="C37" s="4" t="s">
        <v>2766</v>
      </c>
      <c r="D37" s="4" t="s">
        <v>2776</v>
      </c>
      <c r="E37" s="4" t="s">
        <v>2810</v>
      </c>
      <c r="F37" s="4" t="s">
        <v>3099</v>
      </c>
      <c r="G37" s="7" t="s">
        <v>3632</v>
      </c>
      <c r="H37" s="7" t="s">
        <v>3633</v>
      </c>
      <c r="I37" s="5">
        <v>0.42720000000000002</v>
      </c>
      <c r="J37" s="9">
        <f t="shared" si="8"/>
        <v>1.3889521084631136E-2</v>
      </c>
      <c r="K37" s="9">
        <f t="shared" si="5"/>
        <v>0.78779464837272772</v>
      </c>
      <c r="L37" s="16">
        <f>IF(ISTEXT(H37),VLOOKUP(Comparisons!H37,'[1]CAMI profile'!$BO$2:$BP$89,2,FALSE),"")</f>
        <v>3</v>
      </c>
      <c r="M37" s="7" t="s">
        <v>1578</v>
      </c>
      <c r="O37" s="4">
        <f>IF(ISBLANK(M37),"",IF(M37="v4 region not present/complete in contigs","",VLOOKUP(M37,'[1]CAMI genomes v4 coverage'!$B$2:$C$110,2,FALSE)))</f>
        <v>100</v>
      </c>
      <c r="P37" s="19">
        <f>IF(ISBLANK(M37),"",IF(M37="v4 region not present/complete in contigs","",VLOOKUP(M37,'[1]CAMI genomes v4 region'!$M$2:$O$72,3,FALSE)))</f>
        <v>12</v>
      </c>
      <c r="Q37" s="4" t="str">
        <f>VLOOKUP(V37,[1]Lineages!$A$2:$F$103,2,FALSE)</f>
        <v>Bacteria</v>
      </c>
      <c r="R37" s="4" t="str">
        <f>VLOOKUP(V37,[1]Lineages!$A$2:$F$103,3,FALSE)</f>
        <v>Firmicutes</v>
      </c>
      <c r="S37" s="4" t="str">
        <f>VLOOKUP(V37,[1]Lineages!$A$2:$F$103,4,FALSE)</f>
        <v>Bacilli</v>
      </c>
      <c r="T37" s="7" t="str">
        <f>VLOOKUP(V37,[1]Lineages!$A$2:$F$103,5,FALSE)</f>
        <v>Bacillales</v>
      </c>
      <c r="U37" s="4" t="str">
        <f>VLOOKUP(V37,[1]Lineages!$A$2:$F$103,6,FALSE)</f>
        <v>Burkholderiales_f</v>
      </c>
      <c r="V37" s="4" t="str">
        <f t="shared" ref="V37:V44" si="11">LEFT(W37,FIND("_",W37)-1)</f>
        <v>Exiguobacterium</v>
      </c>
      <c r="W37" s="34" t="s">
        <v>1578</v>
      </c>
      <c r="X37" s="4">
        <f>IFERROR(VLOOKUP(W37,'[1]Kelpie uc'!$L$1:$M$84,2,FALSE),"-")</f>
        <v>28</v>
      </c>
      <c r="Y37" s="9">
        <f t="shared" si="2"/>
        <v>8.6446434084594004E-3</v>
      </c>
      <c r="Z37" s="9">
        <f t="shared" si="6"/>
        <v>0.77493053411546786</v>
      </c>
      <c r="AA37" s="57">
        <f t="shared" si="7"/>
        <v>28</v>
      </c>
      <c r="AB37" s="9">
        <f t="shared" si="9"/>
        <v>8.6446434084594004E-3</v>
      </c>
      <c r="AC37" s="4" t="str">
        <f t="shared" si="10"/>
        <v>same strain</v>
      </c>
      <c r="AE37" s="4"/>
    </row>
    <row r="38" spans="1:31" x14ac:dyDescent="0.35">
      <c r="A38" s="4">
        <v>28</v>
      </c>
      <c r="B38" s="4" t="s">
        <v>2755</v>
      </c>
      <c r="C38" s="4" t="s">
        <v>2763</v>
      </c>
      <c r="D38" s="4" t="s">
        <v>2775</v>
      </c>
      <c r="E38" s="4" t="s">
        <v>2791</v>
      </c>
      <c r="F38" s="4" t="s">
        <v>2849</v>
      </c>
      <c r="G38" s="7" t="s">
        <v>2886</v>
      </c>
      <c r="H38" s="7" t="s">
        <v>2945</v>
      </c>
      <c r="I38" s="5">
        <v>0.42030000000000001</v>
      </c>
      <c r="J38" s="9">
        <f t="shared" si="8"/>
        <v>1.3665181909809143E-2</v>
      </c>
      <c r="K38" s="9">
        <f t="shared" si="5"/>
        <v>0.80145983028253687</v>
      </c>
      <c r="L38" s="16">
        <f>IF(ISTEXT(H38),VLOOKUP(Comparisons!H38,'[1]CAMI profile'!$BO$2:$BP$89,2,FALSE),"")</f>
        <v>1</v>
      </c>
      <c r="M38" s="7" t="s">
        <v>527</v>
      </c>
      <c r="O38" s="4">
        <f>IF(ISBLANK(M38),"",IF(M38="v4 region not present/complete in contigs","",VLOOKUP(M38,'[1]CAMI genomes v4 coverage'!$B$2:$C$110,2,FALSE)))</f>
        <v>100</v>
      </c>
      <c r="P38" s="19">
        <f>IF(ISBLANK(M38),"",IF(M38="v4 region not present/complete in contigs","",VLOOKUP(M38,'[1]CAMI genomes v4 region'!$M$2:$O$72,3,FALSE)))</f>
        <v>92.833333333333329</v>
      </c>
      <c r="Q38" s="4" t="str">
        <f>VLOOKUP(V38,[1]Lineages!$A$2:$F$103,2,FALSE)</f>
        <v>Bacteria</v>
      </c>
      <c r="R38" s="4" t="str">
        <f>VLOOKUP(V38,[1]Lineages!$A$2:$F$103,3,FALSE)</f>
        <v>Bacteroidetes</v>
      </c>
      <c r="S38" s="4" t="str">
        <f>VLOOKUP(V38,[1]Lineages!$A$2:$F$103,4,FALSE)</f>
        <v>Flavobacteriia</v>
      </c>
      <c r="T38" s="7" t="str">
        <f>VLOOKUP(V38,[1]Lineages!$A$2:$F$103,5,FALSE)</f>
        <v>Flavobacteriales</v>
      </c>
      <c r="U38" s="4" t="str">
        <f>VLOOKUP(V38,[1]Lineages!$A$2:$F$103,6,FALSE)</f>
        <v>Flavobacteriaceae</v>
      </c>
      <c r="V38" s="4" t="str">
        <f t="shared" si="11"/>
        <v>Olleya</v>
      </c>
      <c r="W38" s="34" t="s">
        <v>527</v>
      </c>
      <c r="X38" s="4">
        <f>IFERROR(VLOOKUP(W38,'[1]Kelpie uc'!$L$1:$M$84,2,FALSE),"-")</f>
        <v>219</v>
      </c>
      <c r="Y38" s="9">
        <f t="shared" si="2"/>
        <v>6.7613460944736026E-2</v>
      </c>
      <c r="Z38" s="9">
        <f t="shared" si="6"/>
        <v>0.84254399506020383</v>
      </c>
      <c r="AA38" s="57">
        <f t="shared" si="7"/>
        <v>219</v>
      </c>
      <c r="AB38" s="9">
        <f t="shared" si="9"/>
        <v>6.7613460944736026E-2</v>
      </c>
      <c r="AC38" s="4" t="str">
        <f t="shared" si="10"/>
        <v>same strain</v>
      </c>
      <c r="AE38" s="4"/>
    </row>
    <row r="39" spans="1:31" x14ac:dyDescent="0.35">
      <c r="A39" s="4">
        <v>29</v>
      </c>
      <c r="B39" s="4" t="s">
        <v>2755</v>
      </c>
      <c r="C39" s="4" t="s">
        <v>2764</v>
      </c>
      <c r="D39" s="4" t="s">
        <v>2782</v>
      </c>
      <c r="E39" s="4" t="s">
        <v>2805</v>
      </c>
      <c r="F39" s="4" t="s">
        <v>2819</v>
      </c>
      <c r="G39" s="7" t="s">
        <v>2923</v>
      </c>
      <c r="H39" s="7" t="s">
        <v>2990</v>
      </c>
      <c r="I39" s="5">
        <v>0.4078</v>
      </c>
      <c r="J39" s="9">
        <f t="shared" si="8"/>
        <v>1.3258770361218579E-2</v>
      </c>
      <c r="K39" s="9">
        <f t="shared" si="5"/>
        <v>0.81471860064375545</v>
      </c>
      <c r="L39" s="16">
        <f>IF(ISTEXT(H39),VLOOKUP(Comparisons!H39,'[1]CAMI profile'!$BO$2:$BP$89,2,FALSE),"")</f>
        <v>2</v>
      </c>
      <c r="M39" s="12" t="s">
        <v>3</v>
      </c>
      <c r="N39" s="58" t="s">
        <v>13809</v>
      </c>
      <c r="O39" s="4">
        <f>IF(ISBLANK(M39),"",IF(M39="v4 region not present/complete in contigs","",VLOOKUP(M39,'[1]CAMI genomes v4 coverage'!$B$2:$C$110,2,FALSE)))</f>
        <v>100</v>
      </c>
      <c r="P39" s="19">
        <f>IF(ISBLANK(M39),"",IF(M39="v4 region not present/complete in contigs","",VLOOKUP(M39,'[1]CAMI genomes v4 region'!$M$2:$O$72,3,FALSE)))</f>
        <v>43.75</v>
      </c>
      <c r="Q39" s="4" t="str">
        <f>VLOOKUP(V39,[1]Lineages!$A$2:$F$103,2,FALSE)</f>
        <v>Bacteria</v>
      </c>
      <c r="R39" s="4" t="str">
        <f>VLOOKUP(V39,[1]Lineages!$A$2:$F$103,3,FALSE)</f>
        <v>Proteobacteria</v>
      </c>
      <c r="S39" s="4" t="str">
        <f>VLOOKUP(V39,[1]Lineages!$A$2:$F$103,4,FALSE)</f>
        <v>Alphaproteobacteria</v>
      </c>
      <c r="T39" s="7" t="str">
        <f>VLOOKUP(V39,[1]Lineages!$A$2:$F$103,5,FALSE)</f>
        <v>Rhodobacterales</v>
      </c>
      <c r="U39" s="4" t="str">
        <f>VLOOKUP(V39,[1]Lineages!$A$2:$F$103,6,FALSE)</f>
        <v>Rhodobacteraceae</v>
      </c>
      <c r="V39" s="4" t="str">
        <f t="shared" si="11"/>
        <v>Rhodobacter</v>
      </c>
      <c r="W39" s="34" t="s">
        <v>3</v>
      </c>
      <c r="X39" s="4">
        <f>IFERROR(VLOOKUP(W39,'[1]Kelpie uc'!$L$1:$M$84,2,FALSE),"-")</f>
        <v>54</v>
      </c>
      <c r="Y39" s="9">
        <f t="shared" si="2"/>
        <v>1.6671812287743129E-2</v>
      </c>
      <c r="Z39" s="9">
        <f t="shared" si="6"/>
        <v>0.859215807347947</v>
      </c>
      <c r="AA39" s="57">
        <f t="shared" si="7"/>
        <v>54</v>
      </c>
      <c r="AB39" s="9">
        <f t="shared" si="9"/>
        <v>1.6671812287743129E-2</v>
      </c>
      <c r="AC39" s="4" t="str">
        <f t="shared" si="10"/>
        <v>same strain</v>
      </c>
      <c r="AE39" s="4"/>
    </row>
    <row r="40" spans="1:31" x14ac:dyDescent="0.35">
      <c r="A40" s="4">
        <v>30</v>
      </c>
      <c r="B40" s="4" t="s">
        <v>2753</v>
      </c>
      <c r="C40" s="4" t="s">
        <v>2768</v>
      </c>
      <c r="D40" s="4" t="s">
        <v>2772</v>
      </c>
      <c r="E40" s="4" t="s">
        <v>2808</v>
      </c>
      <c r="F40" s="4" t="s">
        <v>2858</v>
      </c>
      <c r="G40" s="7" t="s">
        <v>2917</v>
      </c>
      <c r="H40" s="7" t="s">
        <v>2969</v>
      </c>
      <c r="I40" s="5">
        <v>0.38879999999999998</v>
      </c>
      <c r="J40" s="9">
        <f t="shared" si="8"/>
        <v>1.264102480736092E-2</v>
      </c>
      <c r="K40" s="9">
        <f t="shared" si="5"/>
        <v>0.82735962545111641</v>
      </c>
      <c r="L40" s="16">
        <f>IF(ISTEXT(H40),VLOOKUP(Comparisons!H40,'[1]CAMI profile'!$BO$2:$BP$89,2,FALSE),"")</f>
        <v>2</v>
      </c>
      <c r="M40" s="7" t="s">
        <v>2181</v>
      </c>
      <c r="O40" s="4">
        <f>IF(ISBLANK(M40),"",IF(M40="v4 region not present/complete in contigs","",VLOOKUP(M40,'[1]CAMI genomes v4 coverage'!$B$2:$C$110,2,FALSE)))</f>
        <v>100</v>
      </c>
      <c r="P40" s="19">
        <f>IF(ISBLANK(M40),"",IF(M40="v4 region not present/complete in contigs","",VLOOKUP(M40,'[1]CAMI genomes v4 region'!$M$2:$O$72,3,FALSE)))</f>
        <v>38</v>
      </c>
      <c r="Q40" s="4" t="str">
        <f>VLOOKUP(V40,[1]Lineages!$A$2:$F$103,2,FALSE)</f>
        <v>Archaea</v>
      </c>
      <c r="R40" s="4" t="str">
        <f>VLOOKUP(V40,[1]Lineages!$A$2:$F$103,3,FALSE)</f>
        <v>Euryarchaeota</v>
      </c>
      <c r="S40" s="4" t="str">
        <f>VLOOKUP(V40,[1]Lineages!$A$2:$F$103,4,FALSE)</f>
        <v>Halobacteria</v>
      </c>
      <c r="T40" s="7" t="str">
        <f>VLOOKUP(V40,[1]Lineages!$A$2:$F$103,5,FALSE)</f>
        <v>Halobacteriales</v>
      </c>
      <c r="U40" s="4" t="str">
        <f>VLOOKUP(V40,[1]Lineages!$A$2:$F$103,6,FALSE)</f>
        <v>Halobacteriaceae</v>
      </c>
      <c r="V40" s="4" t="str">
        <f t="shared" si="11"/>
        <v>Halobacterium</v>
      </c>
      <c r="W40" s="34" t="s">
        <v>2181</v>
      </c>
      <c r="X40" s="4">
        <f>IFERROR(VLOOKUP(W40,'[1]Kelpie uc'!$L$1:$M$84,2,FALSE),"-")</f>
        <v>45</v>
      </c>
      <c r="Y40" s="9">
        <f t="shared" si="2"/>
        <v>1.3893176906452609E-2</v>
      </c>
      <c r="Z40" s="9">
        <f t="shared" si="6"/>
        <v>0.87310898425439964</v>
      </c>
      <c r="AA40" s="57">
        <f t="shared" si="7"/>
        <v>45</v>
      </c>
      <c r="AB40" s="9">
        <f t="shared" si="9"/>
        <v>1.3893176906452609E-2</v>
      </c>
      <c r="AC40" s="4" t="str">
        <f t="shared" si="10"/>
        <v>same strain</v>
      </c>
      <c r="AD40" s="32" t="s">
        <v>3647</v>
      </c>
      <c r="AE40" s="4"/>
    </row>
    <row r="41" spans="1:31" x14ac:dyDescent="0.35">
      <c r="A41" s="4">
        <v>31</v>
      </c>
      <c r="B41" s="4" t="s">
        <v>2755</v>
      </c>
      <c r="C41" s="4" t="s">
        <v>2767</v>
      </c>
      <c r="D41" s="4" t="s">
        <v>2767</v>
      </c>
      <c r="E41" s="6" t="s">
        <v>3157</v>
      </c>
      <c r="F41" s="4" t="s">
        <v>2852</v>
      </c>
      <c r="G41" s="7" t="s">
        <v>2915</v>
      </c>
      <c r="H41" s="7" t="s">
        <v>2981</v>
      </c>
      <c r="I41" s="5">
        <v>0.34599999999999997</v>
      </c>
      <c r="J41" s="9">
        <f t="shared" si="8"/>
        <v>1.1249471664986826E-2</v>
      </c>
      <c r="K41" s="9">
        <f t="shared" si="5"/>
        <v>0.83860909711610321</v>
      </c>
      <c r="L41" s="16">
        <f>IF(ISTEXT(H41),VLOOKUP(Comparisons!H41,'[1]CAMI profile'!$BO$2:$BP$89,2,FALSE),"")</f>
        <v>1</v>
      </c>
      <c r="M41" s="12" t="s">
        <v>3145</v>
      </c>
      <c r="N41" s="58" t="s">
        <v>13809</v>
      </c>
      <c r="O41" s="4">
        <f>IF(ISBLANK(M41),"",IF(M41="v4 region not present/complete in contigs","",VLOOKUP(M41,'[1]CAMI genomes v4 coverage'!$B$2:$C$110,2,FALSE)))</f>
        <v>100</v>
      </c>
      <c r="P41" s="19">
        <f>IF(ISBLANK(M41),"",IF(M41="v4 region not present/complete in contigs","",VLOOKUP(M41,'[1]CAMI genomes v4 region'!$M$2:$O$72,3,FALSE)))</f>
        <v>46</v>
      </c>
      <c r="Q41" s="4" t="str">
        <f>VLOOKUP(V41,[1]Lineages!$A$2:$F$103,2,FALSE)</f>
        <v>Bacteria</v>
      </c>
      <c r="R41" s="4" t="str">
        <f>VLOOKUP(V41,[1]Lineages!$A$2:$F$103,3,FALSE)</f>
        <v>Actinobacteria</v>
      </c>
      <c r="S41" s="4" t="str">
        <f>VLOOKUP(V41,[1]Lineages!$A$2:$F$103,4,FALSE)</f>
        <v>Actinobacteria</v>
      </c>
      <c r="T41" s="7" t="str">
        <f>VLOOKUP(V41,[1]Lineages!$A$2:$F$103,5,FALSE)</f>
        <v>Micrococcales</v>
      </c>
      <c r="U41" s="4" t="str">
        <f>VLOOKUP(V41,[1]Lineages!$A$2:$F$103,6,FALSE)</f>
        <v>Intrasporangiaceae</v>
      </c>
      <c r="V41" s="4" t="str">
        <f t="shared" si="11"/>
        <v>Janibacter</v>
      </c>
      <c r="W41" s="34" t="s">
        <v>715</v>
      </c>
      <c r="X41" s="4">
        <f>IFERROR(VLOOKUP(W41,'[1]Kelpie uc'!$L$1:$M$84,2,FALSE),"-")</f>
        <v>37</v>
      </c>
      <c r="Y41" s="9">
        <f t="shared" si="2"/>
        <v>1.1423278789749922E-2</v>
      </c>
      <c r="Z41" s="9">
        <f t="shared" si="6"/>
        <v>0.88453226304414956</v>
      </c>
      <c r="AA41" s="57">
        <f>SUM(X41:X42)</f>
        <v>42</v>
      </c>
      <c r="AB41" s="9">
        <f t="shared" si="9"/>
        <v>1.2966965112689102E-2</v>
      </c>
      <c r="AC41" s="4" t="str">
        <f t="shared" si="10"/>
        <v>same strain</v>
      </c>
      <c r="AE41" s="4"/>
    </row>
    <row r="42" spans="1:31" x14ac:dyDescent="0.35">
      <c r="A42" s="4">
        <v>31.3</v>
      </c>
      <c r="E42" s="6"/>
      <c r="I42" s="5"/>
      <c r="J42" s="9" t="str">
        <f t="shared" si="8"/>
        <v/>
      </c>
      <c r="K42" s="9">
        <f t="shared" si="5"/>
        <v>0.83860909711610321</v>
      </c>
      <c r="L42" s="16" t="str">
        <f>IF(ISTEXT(H42),VLOOKUP(Comparisons!H42,'[1]CAMI profile'!$BO$2:$BP$89,2,FALSE),"")</f>
        <v/>
      </c>
      <c r="O42" s="4" t="str">
        <f>IF(ISBLANK(M42),"",IF(M42="v4 region not present/complete in contigs","",VLOOKUP(M42,'[1]CAMI genomes v4 coverage'!$B$2:$C$110,2,FALSE)))</f>
        <v/>
      </c>
      <c r="P42" s="19" t="str">
        <f>IF(ISBLANK(M42),"",IF(M42="v4 region not present/complete in contigs","",VLOOKUP(M42,'[1]CAMI genomes v4 region'!$M$2:$O$72,3,FALSE)))</f>
        <v/>
      </c>
      <c r="Q42" s="4" t="str">
        <f>VLOOKUP(V42,[1]Lineages!$A$2:$F$103,2,FALSE)</f>
        <v>Bacteria</v>
      </c>
      <c r="R42" s="4" t="str">
        <f>VLOOKUP(V42,[1]Lineages!$A$2:$F$103,3,FALSE)</f>
        <v>Actinobacteria</v>
      </c>
      <c r="S42" s="4" t="str">
        <f>VLOOKUP(V42,[1]Lineages!$A$2:$F$103,4,FALSE)</f>
        <v>Actinobacteria</v>
      </c>
      <c r="T42" s="7" t="str">
        <f>VLOOKUP(V42,[1]Lineages!$A$2:$F$103,5,FALSE)</f>
        <v>Micrococcales</v>
      </c>
      <c r="U42" s="4" t="str">
        <f>VLOOKUP(V42,[1]Lineages!$A$2:$F$103,6,FALSE)</f>
        <v>Micrococcales_f</v>
      </c>
      <c r="V42" s="4" t="str">
        <f>LEFT(W42,FIND("_",W42)-1)</f>
        <v>Luteimicrobium</v>
      </c>
      <c r="W42" s="33" t="s">
        <v>2741</v>
      </c>
      <c r="X42" s="4">
        <f>IFERROR(VLOOKUP(W42,'[1]Kelpie uc'!$L$1:$M$84,2,FALSE),"-")</f>
        <v>5</v>
      </c>
      <c r="Y42" s="9">
        <f t="shared" si="2"/>
        <v>1.5436863229391787E-3</v>
      </c>
      <c r="Z42" s="9">
        <f t="shared" si="6"/>
        <v>0.88607594936708878</v>
      </c>
      <c r="AA42" s="57"/>
      <c r="AB42" s="9" t="str">
        <f t="shared" si="9"/>
        <v/>
      </c>
      <c r="AC42" s="4" t="str">
        <f t="shared" si="10"/>
        <v/>
      </c>
      <c r="AE42" s="4"/>
    </row>
    <row r="43" spans="1:31" x14ac:dyDescent="0.35">
      <c r="A43" s="4">
        <v>32</v>
      </c>
      <c r="B43" s="4" t="s">
        <v>2753</v>
      </c>
      <c r="C43" s="4" t="s">
        <v>2768</v>
      </c>
      <c r="D43" s="4" t="s">
        <v>2769</v>
      </c>
      <c r="E43" s="4" t="s">
        <v>2793</v>
      </c>
      <c r="F43" s="4" t="s">
        <v>2831</v>
      </c>
      <c r="G43" s="7" t="s">
        <v>2892</v>
      </c>
      <c r="H43" s="7" t="s">
        <v>2973</v>
      </c>
      <c r="I43" s="5">
        <v>0.34499999999999997</v>
      </c>
      <c r="J43" s="9">
        <f t="shared" si="8"/>
        <v>1.1216958741099582E-2</v>
      </c>
      <c r="K43" s="9">
        <f t="shared" si="5"/>
        <v>0.84982605585720283</v>
      </c>
      <c r="L43" s="16">
        <f>IF(ISTEXT(H43),VLOOKUP(Comparisons!H43,'[1]CAMI profile'!$BO$2:$BP$89,2,FALSE),"")</f>
        <v>1</v>
      </c>
      <c r="M43" s="12" t="s">
        <v>2166</v>
      </c>
      <c r="N43" s="59" t="s">
        <v>13793</v>
      </c>
      <c r="O43" s="4">
        <f>IF(ISBLANK(M43),"",IF(M43="v4 region not present/complete in contigs","",VLOOKUP(M43,'[1]CAMI genomes v4 coverage'!$B$2:$C$110,2,FALSE)))</f>
        <v>100</v>
      </c>
      <c r="P43" s="19">
        <f>IF(ISBLANK(M43),"",IF(M43="v4 region not present/complete in contigs","",VLOOKUP(M43,'[1]CAMI genomes v4 region'!$M$2:$O$72,3,FALSE)))</f>
        <v>56.5</v>
      </c>
      <c r="Q43" s="4" t="str">
        <f>VLOOKUP(V43,[1]Lineages!$A$2:$F$103,2,FALSE)</f>
        <v>Archaea</v>
      </c>
      <c r="R43" s="4" t="str">
        <f>VLOOKUP(V43,[1]Lineages!$A$2:$F$103,3,FALSE)</f>
        <v>Euryarchaeota</v>
      </c>
      <c r="S43" s="4" t="str">
        <f>VLOOKUP(V43,[1]Lineages!$A$2:$F$103,4,FALSE)</f>
        <v>Thermoplasmata</v>
      </c>
      <c r="T43" s="7" t="str">
        <f>VLOOKUP(V43,[1]Lineages!$A$2:$F$103,5,FALSE)</f>
        <v>Thermoplasmatales</v>
      </c>
      <c r="U43" s="4" t="str">
        <f>VLOOKUP(V43,[1]Lineages!$A$2:$F$103,6,FALSE)</f>
        <v>Picrophilaceae</v>
      </c>
      <c r="V43" s="4" t="str">
        <f t="shared" si="11"/>
        <v>Picrophilus</v>
      </c>
      <c r="W43" s="34" t="s">
        <v>2166</v>
      </c>
      <c r="X43" s="4">
        <f>IFERROR(VLOOKUP(W43,'[1]Kelpie uc'!$L$1:$M$84,2,FALSE),"-")</f>
        <v>45</v>
      </c>
      <c r="Y43" s="9">
        <f t="shared" si="2"/>
        <v>1.3893176906452609E-2</v>
      </c>
      <c r="Z43" s="9">
        <f t="shared" si="6"/>
        <v>0.89996912627354142</v>
      </c>
      <c r="AA43" s="57">
        <f t="shared" si="7"/>
        <v>45</v>
      </c>
      <c r="AB43" s="9">
        <f t="shared" si="9"/>
        <v>1.3893176906452609E-2</v>
      </c>
      <c r="AC43" s="4" t="str">
        <f t="shared" si="10"/>
        <v>same strain</v>
      </c>
      <c r="AE43" s="4"/>
    </row>
    <row r="44" spans="1:31" x14ac:dyDescent="0.35">
      <c r="A44" s="4">
        <v>34</v>
      </c>
      <c r="B44" s="4" t="s">
        <v>2755</v>
      </c>
      <c r="C44" s="4" t="s">
        <v>2764</v>
      </c>
      <c r="D44" s="4" t="s">
        <v>2774</v>
      </c>
      <c r="E44" s="4" t="s">
        <v>2798</v>
      </c>
      <c r="F44" s="4" t="s">
        <v>2830</v>
      </c>
      <c r="G44" s="7" t="s">
        <v>2889</v>
      </c>
      <c r="H44" s="7" t="s">
        <v>2970</v>
      </c>
      <c r="I44" s="5">
        <v>0.26619999999999999</v>
      </c>
      <c r="J44" s="9">
        <f t="shared" si="8"/>
        <v>8.6549403387846634E-3</v>
      </c>
      <c r="K44" s="9">
        <f t="shared" si="5"/>
        <v>0.8584809961959875</v>
      </c>
      <c r="L44" s="16">
        <f>IF(ISTEXT(H44),VLOOKUP(Comparisons!H44,'[1]CAMI profile'!$BO$2:$BP$89,2,FALSE),"")</f>
        <v>1</v>
      </c>
      <c r="M44" s="12" t="s">
        <v>2733</v>
      </c>
      <c r="N44" s="58" t="s">
        <v>13809</v>
      </c>
      <c r="O44" s="4">
        <f>IF(ISBLANK(M44),"",IF(M44="v4 region not present/complete in contigs","",VLOOKUP(M44,'[1]CAMI genomes v4 coverage'!$B$2:$C$110,2,FALSE)))</f>
        <v>100</v>
      </c>
      <c r="P44" s="19">
        <f>IF(ISBLANK(M44),"",IF(M44="v4 region not present/complete in contigs","",VLOOKUP(M44,'[1]CAMI genomes v4 region'!$M$2:$O$72,3,FALSE)))</f>
        <v>44</v>
      </c>
      <c r="Q44" s="4" t="str">
        <f>VLOOKUP(V44,[1]Lineages!$A$2:$F$103,2,FALSE)</f>
        <v>Bacteria</v>
      </c>
      <c r="R44" s="4" t="str">
        <f>VLOOKUP(V44,[1]Lineages!$A$2:$F$103,3,FALSE)</f>
        <v>Proteobacteria</v>
      </c>
      <c r="S44" s="4" t="str">
        <f>VLOOKUP(V44,[1]Lineages!$A$2:$F$103,4,FALSE)</f>
        <v>Gammaproteobacteria</v>
      </c>
      <c r="T44" s="7" t="str">
        <f>VLOOKUP(V44,[1]Lineages!$A$2:$F$103,5,FALSE)</f>
        <v>Enterobacterales</v>
      </c>
      <c r="U44" s="4" t="str">
        <f>VLOOKUP(V44,[1]Lineages!$A$2:$F$103,6,FALSE)</f>
        <v>Yersiniaceae</v>
      </c>
      <c r="V44" s="4" t="str">
        <f t="shared" si="11"/>
        <v>Serratia</v>
      </c>
      <c r="W44" s="34" t="s">
        <v>2733</v>
      </c>
      <c r="X44" s="4">
        <f>IFERROR(VLOOKUP(W44,'[1]Kelpie uc'!$L$1:$M$84,2,FALSE),"-")</f>
        <v>29</v>
      </c>
      <c r="Y44" s="9">
        <f t="shared" si="2"/>
        <v>8.9533806730472364E-3</v>
      </c>
      <c r="Z44" s="9">
        <f t="shared" si="6"/>
        <v>0.9089225069465886</v>
      </c>
      <c r="AA44" s="57">
        <f t="shared" si="7"/>
        <v>29</v>
      </c>
      <c r="AB44" s="9">
        <f t="shared" si="9"/>
        <v>8.9533806730472364E-3</v>
      </c>
      <c r="AC44" s="4" t="str">
        <f t="shared" si="10"/>
        <v>same strain</v>
      </c>
      <c r="AD44" s="11"/>
      <c r="AE44" s="4"/>
    </row>
    <row r="45" spans="1:31" x14ac:dyDescent="0.35">
      <c r="A45" s="4">
        <v>35</v>
      </c>
      <c r="B45" s="4" t="s">
        <v>2755</v>
      </c>
      <c r="C45" s="4" t="s">
        <v>2764</v>
      </c>
      <c r="D45" s="4" t="s">
        <v>2779</v>
      </c>
      <c r="E45" s="4" t="s">
        <v>2789</v>
      </c>
      <c r="F45" s="4" t="s">
        <v>2814</v>
      </c>
      <c r="G45" s="7" t="s">
        <v>2912</v>
      </c>
      <c r="H45" s="7" t="s">
        <v>2991</v>
      </c>
      <c r="I45" s="5">
        <v>0.251</v>
      </c>
      <c r="J45" s="9">
        <f t="shared" si="8"/>
        <v>8.1607438956985377E-3</v>
      </c>
      <c r="K45" s="9">
        <f t="shared" si="5"/>
        <v>0.86664174009168604</v>
      </c>
      <c r="L45" s="16">
        <f>IF(ISTEXT(H45),VLOOKUP(Comparisons!H45,'[1]CAMI profile'!$BO$2:$BP$89,2,FALSE),"")</f>
        <v>1</v>
      </c>
      <c r="M45" s="7" t="s">
        <v>2053</v>
      </c>
      <c r="O45" s="4">
        <f>IF(ISBLANK(M45),"",IF(M45="v4 region not present/complete in contigs","",VLOOKUP(M45,'[1]CAMI genomes v4 coverage'!$B$2:$C$110,2,FALSE)))</f>
        <v>100</v>
      </c>
      <c r="P45" s="19">
        <f>IF(ISBLANK(M45),"",IF(M45="v4 region not present/complete in contigs","",VLOOKUP(M45,'[1]CAMI genomes v4 region'!$M$2:$O$72,3,FALSE)))</f>
        <v>52</v>
      </c>
      <c r="Q45" s="4" t="str">
        <f>VLOOKUP(V45,[1]Lineages!$A$2:$F$103,2,FALSE)</f>
        <v>Bacteria</v>
      </c>
      <c r="R45" s="4" t="str">
        <f>VLOOKUP(V45,[1]Lineages!$A$2:$F$103,3,FALSE)</f>
        <v>Proteobacteria</v>
      </c>
      <c r="S45" s="4" t="str">
        <f>VLOOKUP(V45,[1]Lineages!$A$2:$F$103,4,FALSE)</f>
        <v>Betaproteobacteria</v>
      </c>
      <c r="T45" s="7" t="str">
        <f>VLOOKUP(V45,[1]Lineages!$A$2:$F$103,5,FALSE)</f>
        <v>Burkholderiales</v>
      </c>
      <c r="U45" s="4" t="str">
        <f>VLOOKUP(V45,[1]Lineages!$A$2:$F$103,6,FALSE)</f>
        <v>Comamonadaceae</v>
      </c>
      <c r="V45" s="4" t="str">
        <f>LEFT(W45,FIND("_",W45)-1)</f>
        <v>Diaphorobacter</v>
      </c>
      <c r="W45" s="34" t="s">
        <v>2053</v>
      </c>
      <c r="X45" s="4">
        <f>IFERROR(VLOOKUP(W45,'[1]Kelpie uc'!$L$1:$M$84,2,FALSE),"-")</f>
        <v>14</v>
      </c>
      <c r="Y45" s="9">
        <f t="shared" si="2"/>
        <v>4.3223217042297002E-3</v>
      </c>
      <c r="Z45" s="9">
        <f t="shared" si="6"/>
        <v>0.91324482865081835</v>
      </c>
      <c r="AA45" s="57">
        <f t="shared" si="7"/>
        <v>14</v>
      </c>
      <c r="AB45" s="9">
        <f t="shared" si="9"/>
        <v>4.3223217042297002E-3</v>
      </c>
      <c r="AC45" s="4" t="str">
        <f t="shared" si="10"/>
        <v>same strain</v>
      </c>
      <c r="AE45" s="4"/>
    </row>
    <row r="46" spans="1:31" x14ac:dyDescent="0.35">
      <c r="A46" s="4">
        <v>36</v>
      </c>
      <c r="B46" s="4" t="s">
        <v>2755</v>
      </c>
      <c r="C46" s="4" t="s">
        <v>2766</v>
      </c>
      <c r="D46" s="4" t="s">
        <v>2770</v>
      </c>
      <c r="E46" s="4" t="s">
        <v>2788</v>
      </c>
      <c r="F46" s="4" t="s">
        <v>2812</v>
      </c>
      <c r="G46" s="7" t="s">
        <v>2920</v>
      </c>
      <c r="H46" s="7" t="s">
        <v>3003</v>
      </c>
      <c r="I46" s="5">
        <v>0.24979999999999999</v>
      </c>
      <c r="J46" s="9">
        <f t="shared" si="8"/>
        <v>8.1217283870338424E-3</v>
      </c>
      <c r="K46" s="9">
        <f t="shared" si="5"/>
        <v>0.87476346847871989</v>
      </c>
      <c r="L46" s="16">
        <f>IF(ISTEXT(H46),VLOOKUP(Comparisons!H46,'[1]CAMI profile'!$BO$2:$BP$89,2,FALSE),"")</f>
        <v>2</v>
      </c>
      <c r="M46" s="8" t="s">
        <v>3637</v>
      </c>
      <c r="O46" s="4" t="str">
        <f>IF(ISBLANK(M46),"",IF(M46="v4 region not present/complete in contigs","",VLOOKUP(M46,'[1]CAMI genomes v4 coverage'!$B$2:$C$110,2,FALSE)))</f>
        <v/>
      </c>
      <c r="P46" s="19" t="str">
        <f>IF(ISBLANK(M46),"",IF(M46="v4 region not present/complete in contigs","",VLOOKUP(M46,'[1]CAMI genomes v4 region'!$M$2:$O$72,3,FALSE)))</f>
        <v/>
      </c>
      <c r="Q46" s="13" t="s">
        <v>3638</v>
      </c>
      <c r="R46" s="13"/>
      <c r="S46" s="13"/>
      <c r="T46" s="13"/>
      <c r="U46" s="13"/>
      <c r="V46" s="13"/>
      <c r="W46" s="35"/>
      <c r="X46" s="4" t="str">
        <f>IFERROR(VLOOKUP(W46,'[1]Kelpie uc'!$L$1:$M$84,2,FALSE),"-")</f>
        <v>-</v>
      </c>
      <c r="Y46" s="9" t="str">
        <f t="shared" si="2"/>
        <v/>
      </c>
      <c r="Z46" s="9">
        <f t="shared" si="6"/>
        <v>0.91324482865081835</v>
      </c>
      <c r="AA46" s="57" t="str">
        <f t="shared" si="7"/>
        <v>-</v>
      </c>
      <c r="AB46" s="9" t="str">
        <f t="shared" si="9"/>
        <v/>
      </c>
      <c r="AC46" s="4" t="str">
        <f t="shared" si="10"/>
        <v/>
      </c>
      <c r="AD46" s="11"/>
      <c r="AE46" s="4"/>
    </row>
    <row r="47" spans="1:31" x14ac:dyDescent="0.35">
      <c r="A47" s="4">
        <v>37</v>
      </c>
      <c r="B47" s="4" t="s">
        <v>2755</v>
      </c>
      <c r="C47" s="4" t="s">
        <v>2766</v>
      </c>
      <c r="D47" s="4" t="s">
        <v>2770</v>
      </c>
      <c r="E47" s="4" t="s">
        <v>2799</v>
      </c>
      <c r="F47" s="4" t="s">
        <v>2842</v>
      </c>
      <c r="G47" s="7" t="s">
        <v>2884</v>
      </c>
      <c r="H47" s="7" t="s">
        <v>2958</v>
      </c>
      <c r="I47" s="5">
        <v>0.22989999999999999</v>
      </c>
      <c r="J47" s="9">
        <f t="shared" si="8"/>
        <v>7.4747212016776634E-3</v>
      </c>
      <c r="K47" s="9">
        <f t="shared" si="5"/>
        <v>0.88223818968039758</v>
      </c>
      <c r="L47" s="16">
        <f>IF(ISTEXT(H47),VLOOKUP(Comparisons!H47,'[1]CAMI profile'!$BO$2:$BP$89,2,FALSE),"")</f>
        <v>1</v>
      </c>
      <c r="M47" s="7" t="s">
        <v>1645</v>
      </c>
      <c r="O47" s="4">
        <f>IF(ISBLANK(M47),"",IF(M47="v4 region not present/complete in contigs","",VLOOKUP(M47,'[1]CAMI genomes v4 coverage'!$B$2:$C$110,2,FALSE)))</f>
        <v>100</v>
      </c>
      <c r="P47" s="19">
        <f>IF(ISBLANK(M47),"",IF(M47="v4 region not present/complete in contigs","",VLOOKUP(M47,'[1]CAMI genomes v4 region'!$M$2:$O$72,3,FALSE)))</f>
        <v>45</v>
      </c>
      <c r="Q47" s="4" t="str">
        <f>VLOOKUP(V47,[1]Lineages!$A$2:$F$103,2,FALSE)</f>
        <v>Bacteria</v>
      </c>
      <c r="R47" s="4" t="str">
        <f>VLOOKUP(V47,[1]Lineages!$A$2:$F$103,3,FALSE)</f>
        <v>Firmicutes</v>
      </c>
      <c r="S47" s="4" t="str">
        <f>VLOOKUP(V47,[1]Lineages!$A$2:$F$103,4,FALSE)</f>
        <v>Clostridia</v>
      </c>
      <c r="T47" s="7" t="str">
        <f>VLOOKUP(V47,[1]Lineages!$A$2:$F$103,5,FALSE)</f>
        <v>Clostridiales</v>
      </c>
      <c r="U47" s="4" t="str">
        <f>VLOOKUP(V47,[1]Lineages!$A$2:$F$103,6,FALSE)</f>
        <v>Peptostreptococcaceae</v>
      </c>
      <c r="V47" s="4" t="str">
        <f>LEFT(W47,FIND("_",W47)-1)</f>
        <v>Tepidibacter</v>
      </c>
      <c r="W47" s="34" t="s">
        <v>1645</v>
      </c>
      <c r="X47" s="4">
        <f>IFERROR(VLOOKUP(W47,'[1]Kelpie uc'!$L$1:$M$84,2,FALSE),"-")</f>
        <v>27</v>
      </c>
      <c r="Y47" s="9">
        <f t="shared" si="2"/>
        <v>8.3359061438715645E-3</v>
      </c>
      <c r="Z47" s="9">
        <f t="shared" si="6"/>
        <v>0.92158073479468994</v>
      </c>
      <c r="AA47" s="57">
        <f t="shared" si="7"/>
        <v>27</v>
      </c>
      <c r="AB47" s="9">
        <f t="shared" si="9"/>
        <v>8.3359061438715645E-3</v>
      </c>
      <c r="AC47" s="4" t="str">
        <f t="shared" si="10"/>
        <v>same strain</v>
      </c>
      <c r="AE47" s="4"/>
    </row>
    <row r="48" spans="1:31" x14ac:dyDescent="0.35">
      <c r="A48" s="4">
        <v>38</v>
      </c>
      <c r="B48" s="4" t="s">
        <v>2755</v>
      </c>
      <c r="C48" s="4" t="s">
        <v>2764</v>
      </c>
      <c r="D48" s="4" t="s">
        <v>2774</v>
      </c>
      <c r="E48" s="4" t="s">
        <v>2784</v>
      </c>
      <c r="F48" s="4" t="s">
        <v>2861</v>
      </c>
      <c r="G48" s="7" t="s">
        <v>2929</v>
      </c>
      <c r="H48" s="7" t="s">
        <v>2998</v>
      </c>
      <c r="I48" s="5">
        <v>0.22209999999999999</v>
      </c>
      <c r="J48" s="9">
        <f t="shared" si="8"/>
        <v>7.2211203953571517E-3</v>
      </c>
      <c r="K48" s="9">
        <f t="shared" si="5"/>
        <v>0.88945931007575474</v>
      </c>
      <c r="L48" s="16">
        <f>IF(ISTEXT(H48),VLOOKUP(Comparisons!H48,'[1]CAMI profile'!$BO$2:$BP$89,2,FALSE),"")</f>
        <v>1</v>
      </c>
      <c r="M48" s="8" t="s">
        <v>3637</v>
      </c>
      <c r="O48" s="4" t="str">
        <f>IF(ISBLANK(M48),"",IF(M48="v4 region not present/complete in contigs","",VLOOKUP(M48,'[1]CAMI genomes v4 coverage'!$B$2:$C$110,2,FALSE)))</f>
        <v/>
      </c>
      <c r="P48" s="19" t="str">
        <f>IF(ISBLANK(M48),"",IF(M48="v4 region not present/complete in contigs","",VLOOKUP(M48,'[1]CAMI genomes v4 region'!$M$2:$O$72,3,FALSE)))</f>
        <v/>
      </c>
      <c r="Q48" s="13" t="s">
        <v>3638</v>
      </c>
      <c r="R48" s="13"/>
      <c r="S48" s="13"/>
      <c r="T48" s="13"/>
      <c r="U48" s="13"/>
      <c r="V48" s="13"/>
      <c r="W48" s="35"/>
      <c r="X48" s="4" t="str">
        <f>IFERROR(VLOOKUP(W48,'[1]Kelpie uc'!$L$1:$M$84,2,FALSE),"-")</f>
        <v>-</v>
      </c>
      <c r="Y48" s="9" t="str">
        <f t="shared" si="2"/>
        <v/>
      </c>
      <c r="Z48" s="9">
        <f t="shared" si="6"/>
        <v>0.92158073479468994</v>
      </c>
      <c r="AA48" s="57" t="str">
        <f t="shared" si="7"/>
        <v>-</v>
      </c>
      <c r="AB48" s="9" t="str">
        <f t="shared" si="9"/>
        <v/>
      </c>
      <c r="AC48" s="4" t="str">
        <f t="shared" si="10"/>
        <v/>
      </c>
      <c r="AE48" s="4"/>
    </row>
    <row r="49" spans="1:31" x14ac:dyDescent="0.35">
      <c r="A49" s="4">
        <v>42</v>
      </c>
      <c r="B49" s="4" t="s">
        <v>2755</v>
      </c>
      <c r="C49" s="4" t="s">
        <v>2767</v>
      </c>
      <c r="D49" s="4" t="s">
        <v>2767</v>
      </c>
      <c r="E49" s="6" t="s">
        <v>3157</v>
      </c>
      <c r="F49" s="4" t="s">
        <v>2853</v>
      </c>
      <c r="G49" s="7" t="s">
        <v>3106</v>
      </c>
      <c r="H49" s="7" t="s">
        <v>3630</v>
      </c>
      <c r="I49" s="5">
        <v>0.21779999999999997</v>
      </c>
      <c r="J49" s="9">
        <f t="shared" si="8"/>
        <v>7.0813148226419962E-3</v>
      </c>
      <c r="K49" s="9">
        <f t="shared" si="5"/>
        <v>0.8965406248983967</v>
      </c>
      <c r="L49" s="16">
        <f>IF(ISTEXT(H49),VLOOKUP(Comparisons!H49,'[1]CAMI profile'!$BO$2:$BP$89,2,FALSE),"")</f>
        <v>1</v>
      </c>
      <c r="M49" s="7" t="s">
        <v>2717</v>
      </c>
      <c r="O49" s="4">
        <f>IF(ISBLANK(M49),"",IF(M49="v4 region not present/complete in contigs","",VLOOKUP(M49,'[1]CAMI genomes v4 coverage'!$B$2:$C$110,2,FALSE)))</f>
        <v>100</v>
      </c>
      <c r="P49" s="19">
        <f>IF(ISBLANK(M49),"",IF(M49="v4 region not present/complete in contigs","",VLOOKUP(M49,'[1]CAMI genomes v4 region'!$M$2:$O$72,3,FALSE)))</f>
        <v>37</v>
      </c>
      <c r="Q49" s="4" t="str">
        <f>VLOOKUP(V49,[1]Lineages!$A$2:$F$103,2,FALSE)</f>
        <v>Bacteria</v>
      </c>
      <c r="R49" s="4" t="str">
        <f>VLOOKUP(V49,[1]Lineages!$A$2:$F$103,3,FALSE)</f>
        <v>Actinobacteria</v>
      </c>
      <c r="S49" s="4" t="str">
        <f>VLOOKUP(V49,[1]Lineages!$A$2:$F$103,4,FALSE)</f>
        <v>Actinobacteria</v>
      </c>
      <c r="T49" s="7" t="str">
        <f>VLOOKUP(V49,[1]Lineages!$A$2:$F$103,5,FALSE)</f>
        <v>Micrococcales</v>
      </c>
      <c r="U49" s="4" t="str">
        <f>VLOOKUP(V49,[1]Lineages!$A$2:$F$103,6,FALSE)</f>
        <v>Microbacteriaceae</v>
      </c>
      <c r="V49" s="4" t="str">
        <f>LEFT(W49,FIND("_",W49)-1)</f>
        <v>Frondihabitans</v>
      </c>
      <c r="W49" s="34" t="s">
        <v>2717</v>
      </c>
      <c r="X49" s="4">
        <f>IFERROR(VLOOKUP(W49,'[1]Kelpie uc'!$L$1:$M$84,2,FALSE),"-")</f>
        <v>38</v>
      </c>
      <c r="Y49" s="9">
        <f t="shared" si="2"/>
        <v>1.1732016054337758E-2</v>
      </c>
      <c r="Z49" s="9">
        <f t="shared" si="6"/>
        <v>0.93331275084902765</v>
      </c>
      <c r="AA49" s="57">
        <f t="shared" si="7"/>
        <v>38</v>
      </c>
      <c r="AB49" s="9">
        <f t="shared" si="9"/>
        <v>1.1732016054337758E-2</v>
      </c>
      <c r="AC49" s="4" t="str">
        <f t="shared" si="10"/>
        <v>same strain</v>
      </c>
      <c r="AE49" s="4"/>
    </row>
    <row r="50" spans="1:31" x14ac:dyDescent="0.35">
      <c r="A50" s="4">
        <v>43</v>
      </c>
      <c r="B50" s="4" t="s">
        <v>2755</v>
      </c>
      <c r="C50" s="4" t="s">
        <v>2764</v>
      </c>
      <c r="D50" s="4" t="s">
        <v>2779</v>
      </c>
      <c r="E50" s="4" t="s">
        <v>2795</v>
      </c>
      <c r="F50" s="4" t="s">
        <v>2822</v>
      </c>
      <c r="G50" s="7" t="s">
        <v>2928</v>
      </c>
      <c r="H50" s="7" t="s">
        <v>3113</v>
      </c>
      <c r="I50" s="5">
        <v>0.187</v>
      </c>
      <c r="J50" s="9">
        <f t="shared" si="8"/>
        <v>6.0799167669148462E-3</v>
      </c>
      <c r="K50" s="9">
        <f t="shared" si="5"/>
        <v>0.90262054166531158</v>
      </c>
      <c r="L50" s="16">
        <f>IF(ISTEXT(H50),VLOOKUP(Comparisons!H50,'[1]CAMI profile'!$BO$2:$BP$89,2,FALSE),"")</f>
        <v>3</v>
      </c>
      <c r="M50" s="7" t="s">
        <v>1670</v>
      </c>
      <c r="O50" s="4">
        <f>IF(ISBLANK(M50),"",IF(M50="v4 region not present/complete in contigs","",VLOOKUP(M50,'[1]CAMI genomes v4 coverage'!$B$2:$C$110,2,FALSE)))</f>
        <v>100</v>
      </c>
      <c r="P50" s="19">
        <f>IF(ISBLANK(M50),"",IF(M50="v4 region not present/complete in contigs","",VLOOKUP(M50,'[1]CAMI genomes v4 region'!$M$2:$O$72,3,FALSE)))</f>
        <v>8.6666666666666661</v>
      </c>
      <c r="Q50" s="4" t="str">
        <f>VLOOKUP(V50,[1]Lineages!$A$2:$F$103,2,FALSE)</f>
        <v>Bacteria</v>
      </c>
      <c r="R50" s="4" t="str">
        <f>VLOOKUP(V50,[1]Lineages!$A$2:$F$103,3,FALSE)</f>
        <v>Proteobacteria</v>
      </c>
      <c r="S50" s="4" t="str">
        <f>VLOOKUP(V50,[1]Lineages!$A$2:$F$103,4,FALSE)</f>
        <v>Betaproteobacteria</v>
      </c>
      <c r="T50" s="7" t="str">
        <f>VLOOKUP(V50,[1]Lineages!$A$2:$F$103,5,FALSE)</f>
        <v>Methylophilales</v>
      </c>
      <c r="U50" s="4" t="str">
        <f>VLOOKUP(V50,[1]Lineages!$A$2:$F$103,6,FALSE)</f>
        <v>Methylophilaceae</v>
      </c>
      <c r="V50" s="4" t="str">
        <f>LEFT(W50,FIND("_",W50)-1)</f>
        <v>Methylophilus</v>
      </c>
      <c r="W50" s="34" t="s">
        <v>1670</v>
      </c>
      <c r="X50" s="4">
        <f>IFERROR(VLOOKUP(W50,'[1]Kelpie uc'!$L$1:$M$84,2,FALSE),"-")</f>
        <v>16</v>
      </c>
      <c r="Y50" s="9">
        <f t="shared" si="2"/>
        <v>4.9397962334053721E-3</v>
      </c>
      <c r="Z50" s="9">
        <f t="shared" si="6"/>
        <v>0.938252547082433</v>
      </c>
      <c r="AA50" s="57">
        <f t="shared" si="7"/>
        <v>16</v>
      </c>
      <c r="AB50" s="9">
        <f t="shared" si="9"/>
        <v>4.9397962334053721E-3</v>
      </c>
      <c r="AC50" s="4" t="str">
        <f t="shared" si="10"/>
        <v>same strain</v>
      </c>
      <c r="AE50" s="4"/>
    </row>
    <row r="51" spans="1:31" x14ac:dyDescent="0.35">
      <c r="A51" s="4">
        <v>44</v>
      </c>
      <c r="B51" s="7" t="s">
        <v>2755</v>
      </c>
      <c r="C51" s="7" t="s">
        <v>2767</v>
      </c>
      <c r="D51" s="7" t="s">
        <v>2767</v>
      </c>
      <c r="E51" s="11" t="s">
        <v>2797</v>
      </c>
      <c r="F51" s="7" t="s">
        <v>2852</v>
      </c>
      <c r="G51" s="7" t="s">
        <v>2911</v>
      </c>
      <c r="H51" s="7" t="s">
        <v>3626</v>
      </c>
      <c r="I51" s="2">
        <v>0.1734</v>
      </c>
      <c r="J51" s="9">
        <f t="shared" si="8"/>
        <v>5.637741002048312E-3</v>
      </c>
      <c r="K51" s="9">
        <f t="shared" si="5"/>
        <v>0.90825828266735986</v>
      </c>
      <c r="L51" s="16">
        <f>IF(ISTEXT(H51),VLOOKUP(Comparisons!H51,'[1]CAMI profile'!$BO$2:$BP$89,2,FALSE),"")</f>
        <v>2</v>
      </c>
      <c r="M51" s="7" t="s">
        <v>1761</v>
      </c>
      <c r="O51" s="4">
        <f>IF(ISBLANK(M51),"",IF(M51="v4 region not present/complete in contigs","",VLOOKUP(M51,'[1]CAMI genomes v4 coverage'!$B$2:$C$110,2,FALSE)))</f>
        <v>100</v>
      </c>
      <c r="P51" s="19">
        <f>IF(ISBLANK(M51),"",IF(M51="v4 region not present/complete in contigs","",VLOOKUP(M51,'[1]CAMI genomes v4 region'!$M$2:$O$72,3,FALSE)))</f>
        <v>24.25</v>
      </c>
      <c r="Q51" s="4" t="str">
        <f>VLOOKUP(V51,[1]Lineages!$A$2:$F$103,2,FALSE)</f>
        <v>Bacteria</v>
      </c>
      <c r="R51" s="4" t="str">
        <f>VLOOKUP(V51,[1]Lineages!$A$2:$F$103,3,FALSE)</f>
        <v>Actinobacteria</v>
      </c>
      <c r="S51" s="4" t="str">
        <f>VLOOKUP(V51,[1]Lineages!$A$2:$F$103,4,FALSE)</f>
        <v>Actinobacteria</v>
      </c>
      <c r="T51" s="7" t="str">
        <f>VLOOKUP(V51,[1]Lineages!$A$2:$F$103,5,FALSE)</f>
        <v>Micrococcales</v>
      </c>
      <c r="U51" s="4" t="str">
        <f>VLOOKUP(V51,[1]Lineages!$A$2:$F$103,6,FALSE)</f>
        <v>Intrasporangiaceae</v>
      </c>
      <c r="V51" s="4" t="str">
        <f>LEFT(W51,FIND("_",W51)-1)</f>
        <v>Phycicoccus</v>
      </c>
      <c r="W51" s="34" t="s">
        <v>1761</v>
      </c>
      <c r="X51" s="4">
        <f>IFERROR(VLOOKUP(W51,'[1]Kelpie uc'!$L$1:$M$84,2,FALSE),"-")</f>
        <v>9</v>
      </c>
      <c r="Y51" s="9">
        <f t="shared" si="2"/>
        <v>2.7786353812905219E-3</v>
      </c>
      <c r="Z51" s="9">
        <f t="shared" si="6"/>
        <v>0.94103118246372353</v>
      </c>
      <c r="AA51" s="57">
        <f t="shared" si="7"/>
        <v>9</v>
      </c>
      <c r="AB51" s="9">
        <f t="shared" si="9"/>
        <v>2.7786353812905219E-3</v>
      </c>
      <c r="AC51" s="4" t="str">
        <f t="shared" si="10"/>
        <v>same strain</v>
      </c>
      <c r="AE51" s="4"/>
    </row>
    <row r="52" spans="1:31" x14ac:dyDescent="0.35">
      <c r="A52" s="4">
        <v>45</v>
      </c>
      <c r="B52" s="4" t="s">
        <v>2755</v>
      </c>
      <c r="C52" s="4" t="s">
        <v>2766</v>
      </c>
      <c r="D52" s="4" t="s">
        <v>2776</v>
      </c>
      <c r="E52" s="4" t="s">
        <v>2810</v>
      </c>
      <c r="F52" s="4" t="s">
        <v>2843</v>
      </c>
      <c r="G52" s="7" t="s">
        <v>2890</v>
      </c>
      <c r="H52" s="7" t="s">
        <v>2988</v>
      </c>
      <c r="I52" s="5">
        <v>0.15179999999999999</v>
      </c>
      <c r="J52" s="9">
        <f t="shared" si="8"/>
        <v>4.9354618460838162E-3</v>
      </c>
      <c r="K52" s="9">
        <f t="shared" si="5"/>
        <v>0.91319374451344371</v>
      </c>
      <c r="L52" s="16">
        <f>IF(ISTEXT(H52),VLOOKUP(Comparisons!H52,'[1]CAMI profile'!$BO$2:$BP$89,2,FALSE),"")</f>
        <v>2</v>
      </c>
      <c r="M52" s="8" t="s">
        <v>3637</v>
      </c>
      <c r="O52" s="4" t="str">
        <f>IF(ISBLANK(M52),"",IF(M52="v4 region not present/complete in contigs","",VLOOKUP(M52,'[1]CAMI genomes v4 coverage'!$B$2:$C$110,2,FALSE)))</f>
        <v/>
      </c>
      <c r="P52" s="19" t="str">
        <f>IF(ISBLANK(M52),"",IF(M52="v4 region not present/complete in contigs","",VLOOKUP(M52,'[1]CAMI genomes v4 region'!$M$2:$O$72,3,FALSE)))</f>
        <v/>
      </c>
      <c r="Q52" s="13" t="s">
        <v>3638</v>
      </c>
      <c r="R52" s="13"/>
      <c r="S52" s="13"/>
      <c r="T52" s="13"/>
      <c r="U52" s="13"/>
      <c r="V52" s="13"/>
      <c r="W52" s="35"/>
      <c r="X52" s="4" t="str">
        <f>IFERROR(VLOOKUP(W52,'[1]Kelpie uc'!$L$1:$M$84,2,FALSE),"-")</f>
        <v>-</v>
      </c>
      <c r="Y52" s="9" t="str">
        <f t="shared" si="2"/>
        <v/>
      </c>
      <c r="Z52" s="9">
        <f t="shared" si="6"/>
        <v>0.94103118246372353</v>
      </c>
      <c r="AA52" s="57" t="str">
        <f t="shared" si="7"/>
        <v>-</v>
      </c>
      <c r="AB52" s="9" t="str">
        <f t="shared" si="9"/>
        <v/>
      </c>
      <c r="AC52" s="4" t="str">
        <f t="shared" si="10"/>
        <v/>
      </c>
      <c r="AE52" s="4"/>
    </row>
    <row r="53" spans="1:31" x14ac:dyDescent="0.35">
      <c r="A53" s="4">
        <v>46</v>
      </c>
      <c r="B53" s="4" t="s">
        <v>2755</v>
      </c>
      <c r="C53" s="4" t="s">
        <v>2764</v>
      </c>
      <c r="D53" s="4" t="s">
        <v>2774</v>
      </c>
      <c r="E53" s="4" t="s">
        <v>2803</v>
      </c>
      <c r="F53" s="4" t="s">
        <v>2844</v>
      </c>
      <c r="G53" s="7" t="s">
        <v>2904</v>
      </c>
      <c r="H53" s="7" t="s">
        <v>2978</v>
      </c>
      <c r="I53" s="5">
        <v>0.13589999999999999</v>
      </c>
      <c r="J53" s="9">
        <f t="shared" si="8"/>
        <v>4.4185063562766176E-3</v>
      </c>
      <c r="K53" s="9">
        <f t="shared" si="5"/>
        <v>0.91761225086972031</v>
      </c>
      <c r="L53" s="16">
        <f>IF(ISTEXT(H53),VLOOKUP(Comparisons!H53,'[1]CAMI profile'!$BO$2:$BP$89,2,FALSE),"")</f>
        <v>1</v>
      </c>
      <c r="M53" s="7" t="s">
        <v>2226</v>
      </c>
      <c r="O53" s="4">
        <f>IF(ISBLANK(M53),"",IF(M53="v4 region not present/complete in contigs","",VLOOKUP(M53,'[1]CAMI genomes v4 coverage'!$B$2:$C$110,2,FALSE)))</f>
        <v>100</v>
      </c>
      <c r="P53" s="19">
        <f>IF(ISBLANK(M53),"",IF(M53="v4 region not present/complete in contigs","",VLOOKUP(M53,'[1]CAMI genomes v4 region'!$M$2:$O$72,3,FALSE)))</f>
        <v>22</v>
      </c>
      <c r="Q53" s="4" t="str">
        <f>VLOOKUP(V53,[1]Lineages!$A$2:$F$103,2,FALSE)</f>
        <v>Bacteria</v>
      </c>
      <c r="R53" s="4" t="str">
        <f>VLOOKUP(V53,[1]Lineages!$A$2:$F$103,3,FALSE)</f>
        <v>Proteobacteria</v>
      </c>
      <c r="S53" s="4" t="str">
        <f>VLOOKUP(V53,[1]Lineages!$A$2:$F$103,4,FALSE)</f>
        <v>Gammaproteobacteria</v>
      </c>
      <c r="T53" s="7" t="str">
        <f>VLOOKUP(V53,[1]Lineages!$A$2:$F$103,5,FALSE)</f>
        <v>Legionellales</v>
      </c>
      <c r="U53" s="4" t="str">
        <f>VLOOKUP(V53,[1]Lineages!$A$2:$F$103,6,FALSE)</f>
        <v>Legionellaceae</v>
      </c>
      <c r="V53" s="4" t="str">
        <f>LEFT(W53,FIND("_",W53)-1)</f>
        <v>Legionella</v>
      </c>
      <c r="W53" s="34" t="s">
        <v>2226</v>
      </c>
      <c r="X53" s="4">
        <f>IFERROR(VLOOKUP(W53,'[1]Kelpie uc'!$L$1:$M$84,2,FALSE),"-")</f>
        <v>22</v>
      </c>
      <c r="Y53" s="9">
        <f t="shared" si="2"/>
        <v>6.7922198209323867E-3</v>
      </c>
      <c r="Z53" s="9">
        <f t="shared" si="6"/>
        <v>0.94782340228465589</v>
      </c>
      <c r="AA53" s="57">
        <f t="shared" si="7"/>
        <v>22</v>
      </c>
      <c r="AB53" s="9">
        <f t="shared" si="9"/>
        <v>6.7922198209323867E-3</v>
      </c>
      <c r="AC53" s="4" t="str">
        <f t="shared" si="10"/>
        <v>same strain</v>
      </c>
      <c r="AE53" s="4"/>
    </row>
    <row r="54" spans="1:31" x14ac:dyDescent="0.35">
      <c r="A54" s="4">
        <v>47</v>
      </c>
      <c r="B54" s="4" t="s">
        <v>2755</v>
      </c>
      <c r="C54" s="4" t="s">
        <v>2766</v>
      </c>
      <c r="D54" s="4" t="s">
        <v>2770</v>
      </c>
      <c r="E54" s="4" t="s">
        <v>2799</v>
      </c>
      <c r="F54" s="4" t="s">
        <v>2851</v>
      </c>
      <c r="G54" s="7" t="s">
        <v>2899</v>
      </c>
      <c r="H54" s="7" t="s">
        <v>2992</v>
      </c>
      <c r="I54" s="5">
        <v>0.12620000000000001</v>
      </c>
      <c r="J54" s="9">
        <f t="shared" si="8"/>
        <v>4.1031309945703401E-3</v>
      </c>
      <c r="K54" s="9">
        <f t="shared" si="5"/>
        <v>0.92171538186429069</v>
      </c>
      <c r="L54" s="16">
        <f>IF(ISTEXT(H54),VLOOKUP(Comparisons!H54,'[1]CAMI profile'!$BO$2:$BP$89,2,FALSE),"")</f>
        <v>1</v>
      </c>
      <c r="M54" s="8" t="s">
        <v>3637</v>
      </c>
      <c r="O54" s="4" t="str">
        <f>IF(ISBLANK(M54),"",IF(M54="v4 region not present/complete in contigs","",VLOOKUP(M54,'[1]CAMI genomes v4 coverage'!$B$2:$C$110,2,FALSE)))</f>
        <v/>
      </c>
      <c r="P54" s="19" t="str">
        <f>IF(ISBLANK(M54),"",IF(M54="v4 region not present/complete in contigs","",VLOOKUP(M54,'[1]CAMI genomes v4 region'!$M$2:$O$72,3,FALSE)))</f>
        <v/>
      </c>
      <c r="Q54" s="13" t="s">
        <v>3638</v>
      </c>
      <c r="R54" s="13"/>
      <c r="S54" s="13"/>
      <c r="T54" s="13"/>
      <c r="U54" s="13"/>
      <c r="V54" s="13"/>
      <c r="W54" s="37"/>
      <c r="X54" s="4" t="str">
        <f>IFERROR(VLOOKUP(W54,'[1]Kelpie uc'!$L$1:$M$84,2,FALSE),"-")</f>
        <v>-</v>
      </c>
      <c r="Y54" s="9" t="str">
        <f t="shared" si="2"/>
        <v/>
      </c>
      <c r="Z54" s="9">
        <f t="shared" si="6"/>
        <v>0.94782340228465589</v>
      </c>
      <c r="AA54" s="57" t="str">
        <f t="shared" si="7"/>
        <v>-</v>
      </c>
      <c r="AB54" s="9" t="str">
        <f t="shared" si="9"/>
        <v/>
      </c>
      <c r="AC54" s="4" t="str">
        <f t="shared" si="10"/>
        <v/>
      </c>
      <c r="AE54" s="4"/>
    </row>
    <row r="55" spans="1:31" x14ac:dyDescent="0.35">
      <c r="A55" s="4">
        <v>48</v>
      </c>
      <c r="B55" s="4" t="s">
        <v>2755</v>
      </c>
      <c r="C55" s="4" t="s">
        <v>2766</v>
      </c>
      <c r="D55" s="4" t="s">
        <v>2770</v>
      </c>
      <c r="E55" s="4" t="s">
        <v>2799</v>
      </c>
      <c r="F55" s="4" t="s">
        <v>2851</v>
      </c>
      <c r="G55" s="7" t="s">
        <v>2868</v>
      </c>
      <c r="H55" s="7" t="s">
        <v>2984</v>
      </c>
      <c r="I55" s="5">
        <v>0.1202</v>
      </c>
      <c r="J55" s="9">
        <f t="shared" si="8"/>
        <v>3.9080534512468687E-3</v>
      </c>
      <c r="K55" s="9">
        <f t="shared" si="5"/>
        <v>0.92562343531553759</v>
      </c>
      <c r="L55" s="16">
        <f>IF(ISTEXT(H55),VLOOKUP(Comparisons!H55,'[1]CAMI profile'!$BO$2:$BP$89,2,FALSE),"")</f>
        <v>1</v>
      </c>
      <c r="M55" s="7" t="s">
        <v>3154</v>
      </c>
      <c r="O55" s="4">
        <f>IF(ISBLANK(M55),"",IF(M55="v4 region not present/complete in contigs","",VLOOKUP(M55,'[1]CAMI genomes v4 coverage'!$B$2:$C$110,2,FALSE)))</f>
        <v>73</v>
      </c>
      <c r="P55" s="19">
        <f>IF(ISBLANK(M55),"",IF(M55="v4 region not present/complete in contigs","",VLOOKUP(M55,'[1]CAMI genomes v4 region'!$M$2:$O$72,3,FALSE)))</f>
        <v>11</v>
      </c>
      <c r="Q55" s="14" t="s">
        <v>3639</v>
      </c>
      <c r="R55" s="10"/>
      <c r="S55" s="10"/>
      <c r="T55" s="10"/>
      <c r="U55" s="10"/>
      <c r="V55" s="10"/>
      <c r="W55" s="36"/>
      <c r="X55" s="4" t="str">
        <f>IFERROR(VLOOKUP(W55,'[1]Kelpie uc'!$L$1:$M$84,2,FALSE),"-")</f>
        <v>-</v>
      </c>
      <c r="Y55" s="9" t="str">
        <f t="shared" si="2"/>
        <v/>
      </c>
      <c r="Z55" s="9">
        <f t="shared" si="6"/>
        <v>0.94782340228465589</v>
      </c>
      <c r="AA55" s="57" t="str">
        <f t="shared" si="7"/>
        <v>-</v>
      </c>
      <c r="AB55" s="9" t="str">
        <f t="shared" si="9"/>
        <v/>
      </c>
      <c r="AC55" s="4" t="str">
        <f t="shared" si="10"/>
        <v/>
      </c>
      <c r="AE55" s="4"/>
    </row>
    <row r="56" spans="1:31" x14ac:dyDescent="0.35">
      <c r="A56" s="4">
        <v>49</v>
      </c>
      <c r="B56" s="4" t="s">
        <v>2755</v>
      </c>
      <c r="C56" s="4" t="s">
        <v>2766</v>
      </c>
      <c r="D56" s="4" t="s">
        <v>2770</v>
      </c>
      <c r="E56" s="4" t="s">
        <v>2799</v>
      </c>
      <c r="F56" s="4" t="s">
        <v>2851</v>
      </c>
      <c r="G56" s="7" t="s">
        <v>2876</v>
      </c>
      <c r="H56" s="7" t="s">
        <v>2950</v>
      </c>
      <c r="I56" s="5">
        <v>0.11260000000000001</v>
      </c>
      <c r="J56" s="9">
        <f t="shared" si="8"/>
        <v>3.6609552297038059E-3</v>
      </c>
      <c r="K56" s="9">
        <f t="shared" si="5"/>
        <v>0.92928439054524137</v>
      </c>
      <c r="L56" s="16">
        <f>IF(ISTEXT(H56),VLOOKUP(Comparisons!H56,'[1]CAMI profile'!$BO$2:$BP$89,2,FALSE),"")</f>
        <v>1</v>
      </c>
      <c r="M56" s="7" t="s">
        <v>2365</v>
      </c>
      <c r="O56" s="4">
        <f>IF(ISBLANK(M56),"",IF(M56="v4 region not present/complete in contigs","",VLOOKUP(M56,'[1]CAMI genomes v4 coverage'!$B$2:$C$110,2,FALSE)))</f>
        <v>94</v>
      </c>
      <c r="P56" s="19">
        <f>IF(ISBLANK(M56),"",IF(M56="v4 region not present/complete in contigs","",VLOOKUP(M56,'[1]CAMI genomes v4 region'!$M$2:$O$72,3,FALSE)))</f>
        <v>15.5</v>
      </c>
      <c r="Q56" s="4" t="str">
        <f>VLOOKUP(V56,[1]Lineages!$A$2:$F$103,2,FALSE)</f>
        <v>Bacteria</v>
      </c>
      <c r="R56" s="4" t="str">
        <f>VLOOKUP(V56,[1]Lineages!$A$2:$F$103,3,FALSE)</f>
        <v>Firmicutes</v>
      </c>
      <c r="S56" s="4" t="str">
        <f>VLOOKUP(V56,[1]Lineages!$A$2:$F$103,4,FALSE)</f>
        <v>Clostridia</v>
      </c>
      <c r="T56" s="7" t="str">
        <f>VLOOKUP(V56,[1]Lineages!$A$2:$F$103,5,FALSE)</f>
        <v>Clostridiales</v>
      </c>
      <c r="U56" s="4" t="str">
        <f>VLOOKUP(V56,[1]Lineages!$A$2:$F$103,6,FALSE)</f>
        <v>Clostridiaceae</v>
      </c>
      <c r="V56" s="4" t="str">
        <f>LEFT(W56,FIND("_",W56)-1)</f>
        <v>Clostridium</v>
      </c>
      <c r="W56" s="17" t="s">
        <v>2365</v>
      </c>
      <c r="X56" s="4">
        <f>IFERROR(VLOOKUP(W56,'[1]Kelpie uc'!$L$1:$M$84,2,FALSE),"-")</f>
        <v>6</v>
      </c>
      <c r="Y56" s="9">
        <f t="shared" si="2"/>
        <v>1.8524235875270144E-3</v>
      </c>
      <c r="Z56" s="9">
        <f t="shared" si="6"/>
        <v>0.94967582587218291</v>
      </c>
      <c r="AA56" s="57">
        <f t="shared" si="7"/>
        <v>6</v>
      </c>
      <c r="AB56" s="9">
        <f t="shared" si="9"/>
        <v>1.8524235875270144E-3</v>
      </c>
      <c r="AC56" s="4" t="str">
        <f t="shared" si="10"/>
        <v>same strain</v>
      </c>
      <c r="AE56" s="4"/>
    </row>
    <row r="57" spans="1:31" x14ac:dyDescent="0.35">
      <c r="A57" s="4">
        <v>49.1</v>
      </c>
      <c r="B57" s="4" t="s">
        <v>2755</v>
      </c>
      <c r="C57" s="4" t="s">
        <v>2766</v>
      </c>
      <c r="D57" s="4" t="s">
        <v>2770</v>
      </c>
      <c r="E57" s="4" t="s">
        <v>2799</v>
      </c>
      <c r="F57" s="4" t="s">
        <v>2851</v>
      </c>
      <c r="G57" s="7" t="s">
        <v>2876</v>
      </c>
      <c r="H57" s="7" t="s">
        <v>3001</v>
      </c>
      <c r="I57" s="5">
        <v>6.7199999999999996E-2</v>
      </c>
      <c r="J57" s="9">
        <f t="shared" si="8"/>
        <v>2.1848684852228753E-3</v>
      </c>
      <c r="K57" s="9">
        <f t="shared" si="5"/>
        <v>0.93146925903046429</v>
      </c>
      <c r="L57" s="16">
        <f>IF(ISTEXT(H57),VLOOKUP(Comparisons!H57,'[1]CAMI profile'!$BO$2:$BP$89,2,FALSE),"")</f>
        <v>1</v>
      </c>
      <c r="M57" s="12" t="s">
        <v>3147</v>
      </c>
      <c r="N57" s="59" t="s">
        <v>13793</v>
      </c>
      <c r="O57" s="4">
        <f>IF(ISBLANK(M57),"",IF(M57="v4 region not present/complete in contigs","",VLOOKUP(M57,'[1]CAMI genomes v4 coverage'!$B$2:$C$110,2,FALSE)))</f>
        <v>54</v>
      </c>
      <c r="P57" s="19">
        <f>IF(ISBLANK(M57),"",IF(M57="v4 region not present/complete in contigs","",VLOOKUP(M57,'[1]CAMI genomes v4 region'!$M$2:$O$72,3,FALSE)))</f>
        <v>11.5</v>
      </c>
      <c r="Q57" s="14" t="s">
        <v>3639</v>
      </c>
      <c r="R57" s="10"/>
      <c r="S57" s="10"/>
      <c r="T57" s="10"/>
      <c r="U57" s="10"/>
      <c r="V57" s="10"/>
      <c r="W57" s="36"/>
      <c r="X57" s="4" t="str">
        <f>IFERROR(VLOOKUP(W57,'[1]Kelpie uc'!$L$1:$M$84,2,FALSE),"-")</f>
        <v>-</v>
      </c>
      <c r="Y57" s="9" t="str">
        <f t="shared" si="2"/>
        <v/>
      </c>
      <c r="Z57" s="9">
        <f t="shared" si="6"/>
        <v>0.94967582587218291</v>
      </c>
      <c r="AA57" s="57" t="str">
        <f t="shared" si="7"/>
        <v>-</v>
      </c>
      <c r="AB57" s="9" t="str">
        <f t="shared" si="9"/>
        <v/>
      </c>
      <c r="AC57" s="4" t="str">
        <f t="shared" si="10"/>
        <v/>
      </c>
      <c r="AE57" s="4"/>
    </row>
    <row r="58" spans="1:31" x14ac:dyDescent="0.35">
      <c r="A58" s="4">
        <v>50</v>
      </c>
      <c r="B58" s="4" t="s">
        <v>2755</v>
      </c>
      <c r="C58" s="4" t="s">
        <v>2766</v>
      </c>
      <c r="D58" s="4" t="s">
        <v>2776</v>
      </c>
      <c r="E58" s="4" t="s">
        <v>2810</v>
      </c>
      <c r="F58" s="4" t="s">
        <v>2829</v>
      </c>
      <c r="G58" s="7" t="s">
        <v>2931</v>
      </c>
      <c r="H58" s="7" t="s">
        <v>2960</v>
      </c>
      <c r="I58" s="5">
        <v>0.1055</v>
      </c>
      <c r="J58" s="9">
        <f t="shared" si="8"/>
        <v>3.430113470104365E-3</v>
      </c>
      <c r="K58" s="9">
        <f t="shared" si="5"/>
        <v>0.93489937250056865</v>
      </c>
      <c r="L58" s="16">
        <f>IF(ISTEXT(H58),VLOOKUP(Comparisons!H58,'[1]CAMI profile'!$BO$2:$BP$89,2,FALSE),"")</f>
        <v>1</v>
      </c>
      <c r="M58" s="7" t="s">
        <v>2239</v>
      </c>
      <c r="O58" s="4">
        <f>IF(ISBLANK(M58),"",IF(M58="v4 region not present/complete in contigs","",VLOOKUP(M58,'[1]CAMI genomes v4 coverage'!$B$2:$C$110,2,FALSE)))</f>
        <v>90</v>
      </c>
      <c r="P58" s="19">
        <f>IF(ISBLANK(M58),"",IF(M58="v4 region not present/complete in contigs","",VLOOKUP(M58,'[1]CAMI genomes v4 region'!$M$2:$O$72,3,FALSE)))</f>
        <v>21.5</v>
      </c>
      <c r="Q58" s="4" t="str">
        <f>VLOOKUP(V58,[1]Lineages!$A$2:$F$103,2,FALSE)</f>
        <v>Bacteria</v>
      </c>
      <c r="R58" s="4" t="str">
        <f>VLOOKUP(V58,[1]Lineages!$A$2:$F$103,3,FALSE)</f>
        <v>Firmicutes</v>
      </c>
      <c r="S58" s="4" t="str">
        <f>VLOOKUP(V58,[1]Lineages!$A$2:$F$103,4,FALSE)</f>
        <v>Bacilli</v>
      </c>
      <c r="T58" s="7" t="str">
        <f>VLOOKUP(V58,[1]Lineages!$A$2:$F$103,5,FALSE)</f>
        <v>Bacillales</v>
      </c>
      <c r="U58" s="4" t="str">
        <f>VLOOKUP(V58,[1]Lineages!$A$2:$F$103,6,FALSE)</f>
        <v>Bacillaceae</v>
      </c>
      <c r="V58" s="4" t="str">
        <f>LEFT(W58,FIND("_",W58)-1)</f>
        <v>Bacillus</v>
      </c>
      <c r="W58" s="34" t="s">
        <v>2239</v>
      </c>
      <c r="X58" s="4">
        <f>IFERROR(VLOOKUP(W58,'[1]Kelpie uc'!$L$1:$M$84,2,FALSE),"-")</f>
        <v>17</v>
      </c>
      <c r="Y58" s="9">
        <f t="shared" si="2"/>
        <v>5.248533497993208E-3</v>
      </c>
      <c r="Z58" s="9">
        <f t="shared" si="6"/>
        <v>0.95492435937017617</v>
      </c>
      <c r="AA58" s="57">
        <f t="shared" si="7"/>
        <v>17</v>
      </c>
      <c r="AB58" s="9">
        <f t="shared" si="9"/>
        <v>5.248533497993208E-3</v>
      </c>
      <c r="AC58" s="4" t="str">
        <f t="shared" si="10"/>
        <v>same strain</v>
      </c>
      <c r="AE58" s="4"/>
    </row>
    <row r="59" spans="1:31" x14ac:dyDescent="0.35">
      <c r="A59" s="4">
        <v>51</v>
      </c>
      <c r="B59" s="4" t="s">
        <v>2755</v>
      </c>
      <c r="C59" s="4" t="s">
        <v>2767</v>
      </c>
      <c r="D59" s="4" t="s">
        <v>2767</v>
      </c>
      <c r="E59" s="6" t="s">
        <v>3157</v>
      </c>
      <c r="F59" s="4" t="s">
        <v>2835</v>
      </c>
      <c r="G59" s="7" t="s">
        <v>2902</v>
      </c>
      <c r="H59" s="7" t="s">
        <v>2961</v>
      </c>
      <c r="I59" s="5">
        <v>0.1023</v>
      </c>
      <c r="J59" s="9">
        <f t="shared" si="8"/>
        <v>3.3260721136651808E-3</v>
      </c>
      <c r="K59" s="9">
        <f t="shared" si="5"/>
        <v>0.93822544461423385</v>
      </c>
      <c r="L59" s="16">
        <f>IF(ISTEXT(H59),VLOOKUP(Comparisons!H59,'[1]CAMI profile'!$BO$2:$BP$89,2,FALSE),"")</f>
        <v>1</v>
      </c>
      <c r="M59" s="12" t="s">
        <v>1545</v>
      </c>
      <c r="N59" s="58" t="s">
        <v>13809</v>
      </c>
      <c r="O59" s="4">
        <f>IF(ISBLANK(M59),"",IF(M59="v4 region not present/complete in contigs","",VLOOKUP(M59,'[1]CAMI genomes v4 coverage'!$B$2:$C$110,2,FALSE)))</f>
        <v>73</v>
      </c>
      <c r="P59" s="19">
        <f>IF(ISBLANK(M59),"",IF(M59="v4 region not present/complete in contigs","",VLOOKUP(M59,'[1]CAMI genomes v4 region'!$M$2:$O$72,3,FALSE)))</f>
        <v>14</v>
      </c>
      <c r="Q59" s="4" t="str">
        <f>VLOOKUP(V59,[1]Lineages!$A$2:$F$103,2,FALSE)</f>
        <v>Bacteria</v>
      </c>
      <c r="R59" s="4" t="str">
        <f>VLOOKUP(V59,[1]Lineages!$A$2:$F$103,3,FALSE)</f>
        <v>Actinobacteria</v>
      </c>
      <c r="S59" s="4" t="str">
        <f>VLOOKUP(V59,[1]Lineages!$A$2:$F$103,4,FALSE)</f>
        <v>Actinobacteria</v>
      </c>
      <c r="T59" s="7" t="str">
        <f>VLOOKUP(V59,[1]Lineages!$A$2:$F$103,5,FALSE)</f>
        <v>Micrococcales</v>
      </c>
      <c r="U59" s="4" t="str">
        <f>VLOOKUP(V59,[1]Lineages!$A$2:$F$103,6,FALSE)</f>
        <v>Promicromonosporaceae</v>
      </c>
      <c r="V59" s="4" t="str">
        <f>LEFT(W59,FIND("_",W59)-1)</f>
        <v>Promicromonospora</v>
      </c>
      <c r="W59" s="34" t="s">
        <v>1545</v>
      </c>
      <c r="X59" s="4">
        <f>IFERROR(VLOOKUP(W59,'[1]Kelpie uc'!$L$1:$M$84,2,FALSE),"-")</f>
        <v>35</v>
      </c>
      <c r="Y59" s="9">
        <f t="shared" si="2"/>
        <v>1.0805804260574252E-2</v>
      </c>
      <c r="Z59" s="9">
        <f t="shared" si="6"/>
        <v>0.96573016363075037</v>
      </c>
      <c r="AA59" s="57">
        <f t="shared" si="7"/>
        <v>35</v>
      </c>
      <c r="AB59" s="9">
        <f t="shared" si="9"/>
        <v>1.0805804260574252E-2</v>
      </c>
      <c r="AC59" s="4" t="str">
        <f t="shared" si="10"/>
        <v>same strain</v>
      </c>
      <c r="AE59" s="4"/>
    </row>
    <row r="60" spans="1:31" x14ac:dyDescent="0.35">
      <c r="A60" s="4">
        <v>52</v>
      </c>
      <c r="B60" s="4" t="s">
        <v>2755</v>
      </c>
      <c r="C60" s="4" t="s">
        <v>2767</v>
      </c>
      <c r="D60" s="4" t="s">
        <v>2767</v>
      </c>
      <c r="E60" s="4" t="s">
        <v>2785</v>
      </c>
      <c r="F60" s="4" t="s">
        <v>2817</v>
      </c>
      <c r="G60" s="7" t="s">
        <v>2903</v>
      </c>
      <c r="H60" s="7" t="s">
        <v>2993</v>
      </c>
      <c r="I60" s="5">
        <v>0.1012</v>
      </c>
      <c r="J60" s="9">
        <f t="shared" si="8"/>
        <v>3.2903078973892108E-3</v>
      </c>
      <c r="K60" s="9">
        <f t="shared" si="5"/>
        <v>0.94151575251162312</v>
      </c>
      <c r="L60" s="16">
        <f>IF(ISTEXT(H60),VLOOKUP(Comparisons!H60,'[1]CAMI profile'!$BO$2:$BP$89,2,FALSE),"")</f>
        <v>1</v>
      </c>
      <c r="M60" s="7" t="s">
        <v>3150</v>
      </c>
      <c r="O60" s="4">
        <f>IF(ISBLANK(M60),"",IF(M60="v4 region not present/complete in contigs","",VLOOKUP(M60,'[1]CAMI genomes v4 coverage'!$B$2:$C$110,2,FALSE)))</f>
        <v>14</v>
      </c>
      <c r="P60" s="19">
        <f>IF(ISBLANK(M60),"",IF(M60="v4 region not present/complete in contigs","",VLOOKUP(M60,'[1]CAMI genomes v4 region'!$M$2:$O$72,3,FALSE)))</f>
        <v>12</v>
      </c>
      <c r="Q60" s="14" t="s">
        <v>3639</v>
      </c>
      <c r="R60" s="10"/>
      <c r="S60" s="10"/>
      <c r="T60" s="10"/>
      <c r="U60" s="10"/>
      <c r="V60" s="10"/>
      <c r="W60" s="36"/>
      <c r="X60" s="4" t="str">
        <f>IFERROR(VLOOKUP(W60,'[1]Kelpie uc'!$L$1:$M$84,2,FALSE),"-")</f>
        <v>-</v>
      </c>
      <c r="Y60" s="9" t="str">
        <f t="shared" si="2"/>
        <v/>
      </c>
      <c r="Z60" s="9">
        <f t="shared" si="6"/>
        <v>0.96573016363075037</v>
      </c>
      <c r="AA60" s="57" t="str">
        <f t="shared" si="7"/>
        <v>-</v>
      </c>
      <c r="AB60" s="9" t="str">
        <f t="shared" si="9"/>
        <v/>
      </c>
      <c r="AC60" s="4" t="str">
        <f t="shared" si="10"/>
        <v/>
      </c>
      <c r="AE60" s="4"/>
    </row>
    <row r="61" spans="1:31" x14ac:dyDescent="0.35">
      <c r="A61" s="4">
        <v>53</v>
      </c>
      <c r="B61" s="4" t="s">
        <v>2755</v>
      </c>
      <c r="C61" s="4" t="s">
        <v>2767</v>
      </c>
      <c r="D61" s="4" t="s">
        <v>2767</v>
      </c>
      <c r="E61" s="6" t="s">
        <v>3156</v>
      </c>
      <c r="F61" s="4" t="s">
        <v>2854</v>
      </c>
      <c r="G61" s="7" t="s">
        <v>2882</v>
      </c>
      <c r="H61" s="7" t="s">
        <v>3104</v>
      </c>
      <c r="I61" s="5">
        <v>9.9400000000000002E-2</v>
      </c>
      <c r="J61" s="9">
        <f t="shared" si="8"/>
        <v>3.2317846343921696E-3</v>
      </c>
      <c r="K61" s="9">
        <f t="shared" si="5"/>
        <v>0.94474753714601534</v>
      </c>
      <c r="L61" s="16">
        <f>IF(ISTEXT(H61),VLOOKUP(Comparisons!H61,'[1]CAMI profile'!$BO$2:$BP$89,2,FALSE),"")</f>
        <v>1</v>
      </c>
      <c r="M61" s="7" t="s">
        <v>2397</v>
      </c>
      <c r="O61" s="4">
        <f>IF(ISBLANK(M61),"",IF(M61="v4 region not present/complete in contigs","",VLOOKUP(M61,'[1]CAMI genomes v4 coverage'!$B$2:$C$110,2,FALSE)))</f>
        <v>100</v>
      </c>
      <c r="P61" s="19">
        <f>IF(ISBLANK(M61),"",IF(M61="v4 region not present/complete in contigs","",VLOOKUP(M61,'[1]CAMI genomes v4 region'!$M$2:$O$72,3,FALSE)))</f>
        <v>14</v>
      </c>
      <c r="Q61" s="4" t="str">
        <f>VLOOKUP(V61,[1]Lineages!$A$2:$F$103,2,FALSE)</f>
        <v>Bacteria</v>
      </c>
      <c r="R61" s="4" t="str">
        <f>VLOOKUP(V61,[1]Lineages!$A$2:$F$103,3,FALSE)</f>
        <v>Actinobacteria</v>
      </c>
      <c r="S61" s="4" t="str">
        <f>VLOOKUP(V61,[1]Lineages!$A$2:$F$103,4,FALSE)</f>
        <v>Actinobacteria</v>
      </c>
      <c r="T61" s="7" t="str">
        <f>VLOOKUP(V61,[1]Lineages!$A$2:$F$103,5,FALSE)</f>
        <v>Corynebacteriales</v>
      </c>
      <c r="U61" s="4" t="str">
        <f>VLOOKUP(V61,[1]Lineages!$A$2:$F$103,6,FALSE)</f>
        <v>Nocardiaceae</v>
      </c>
      <c r="V61" s="4" t="str">
        <f t="shared" ref="V61:V66" si="12">LEFT(W61,FIND("_",W61)-1)</f>
        <v>Nocardia</v>
      </c>
      <c r="W61" s="34" t="s">
        <v>2397</v>
      </c>
      <c r="X61" s="4">
        <f>IFERROR(VLOOKUP(W61,'[1]Kelpie uc'!$L$1:$M$84,2,FALSE),"-")</f>
        <v>7</v>
      </c>
      <c r="Y61" s="9">
        <f t="shared" si="2"/>
        <v>2.1611608521148501E-3</v>
      </c>
      <c r="Z61" s="9">
        <f t="shared" si="6"/>
        <v>0.96789132448286519</v>
      </c>
      <c r="AA61" s="57">
        <f t="shared" si="7"/>
        <v>7</v>
      </c>
      <c r="AB61" s="9">
        <f t="shared" si="9"/>
        <v>2.1611608521148501E-3</v>
      </c>
      <c r="AC61" s="4" t="str">
        <f t="shared" si="10"/>
        <v>same strain</v>
      </c>
      <c r="AE61" s="4"/>
    </row>
    <row r="62" spans="1:31" x14ac:dyDescent="0.35">
      <c r="A62" s="4">
        <v>54</v>
      </c>
      <c r="B62" s="4" t="s">
        <v>2755</v>
      </c>
      <c r="C62" s="4" t="s">
        <v>2764</v>
      </c>
      <c r="D62" s="4" t="s">
        <v>2782</v>
      </c>
      <c r="E62" s="4" t="s">
        <v>2805</v>
      </c>
      <c r="F62" s="4" t="s">
        <v>2819</v>
      </c>
      <c r="G62" s="7" t="s">
        <v>2910</v>
      </c>
      <c r="H62" s="7" t="s">
        <v>2996</v>
      </c>
      <c r="I62" s="5">
        <v>9.9099999999999994E-2</v>
      </c>
      <c r="J62" s="9">
        <f t="shared" si="8"/>
        <v>3.2220307572259957E-3</v>
      </c>
      <c r="K62" s="9">
        <f t="shared" si="5"/>
        <v>0.94796956790324138</v>
      </c>
      <c r="L62" s="16">
        <f>IF(ISTEXT(H62),VLOOKUP(Comparisons!H62,'[1]CAMI profile'!$BO$2:$BP$89,2,FALSE),"")</f>
        <v>2</v>
      </c>
      <c r="M62" s="12" t="s">
        <v>2540</v>
      </c>
      <c r="N62" s="58" t="s">
        <v>13809</v>
      </c>
      <c r="O62" s="4">
        <f>IF(ISBLANK(M62),"",IF(M62="v4 region not present/complete in contigs","",VLOOKUP(M62,'[1]CAMI genomes v4 coverage'!$B$2:$C$110,2,FALSE)))</f>
        <v>100</v>
      </c>
      <c r="P62" s="19">
        <f>IF(ISBLANK(M62),"",IF(M62="v4 region not present/complete in contigs","",VLOOKUP(M62,'[1]CAMI genomes v4 region'!$M$2:$O$72,3,FALSE)))</f>
        <v>3.75</v>
      </c>
      <c r="Q62" s="4" t="str">
        <f>VLOOKUP(V62,[1]Lineages!$A$2:$F$103,2,FALSE)</f>
        <v>Bacteria</v>
      </c>
      <c r="R62" s="4" t="str">
        <f>VLOOKUP(V62,[1]Lineages!$A$2:$F$103,3,FALSE)</f>
        <v>Proteobacteria</v>
      </c>
      <c r="S62" s="4" t="str">
        <f>VLOOKUP(V62,[1]Lineages!$A$2:$F$103,4,FALSE)</f>
        <v>Alphaproteobacteria</v>
      </c>
      <c r="T62" s="7" t="str">
        <f>VLOOKUP(V62,[1]Lineages!$A$2:$F$103,5,FALSE)</f>
        <v>Rhodobacterales</v>
      </c>
      <c r="U62" s="4" t="str">
        <f>VLOOKUP(V62,[1]Lineages!$A$2:$F$103,6,FALSE)</f>
        <v>Rhodobacteraceae</v>
      </c>
      <c r="V62" s="4" t="str">
        <f>LEFT(W62,FIND("_",W62)-1)</f>
        <v>Paracoccus</v>
      </c>
      <c r="W62" s="17" t="s">
        <v>2540</v>
      </c>
      <c r="X62" s="4">
        <f>IFERROR(VLOOKUP(W62,'[1]Kelpie uc'!$L$1:$M$84,2,FALSE),"-")</f>
        <v>22</v>
      </c>
      <c r="Y62" s="9">
        <f t="shared" si="2"/>
        <v>6.7922198209323867E-3</v>
      </c>
      <c r="Z62" s="9">
        <f t="shared" si="6"/>
        <v>0.97468354430379756</v>
      </c>
      <c r="AA62" s="57">
        <f t="shared" si="7"/>
        <v>22</v>
      </c>
      <c r="AB62" s="9">
        <f t="shared" si="9"/>
        <v>6.7922198209323867E-3</v>
      </c>
      <c r="AC62" s="4" t="str">
        <f t="shared" si="10"/>
        <v>same strain</v>
      </c>
      <c r="AE62" s="4"/>
    </row>
    <row r="63" spans="1:31" x14ac:dyDescent="0.35">
      <c r="A63" s="4">
        <v>55.2</v>
      </c>
      <c r="B63" s="4" t="s">
        <v>2755</v>
      </c>
      <c r="C63" s="4" t="s">
        <v>2764</v>
      </c>
      <c r="D63" s="4" t="s">
        <v>2782</v>
      </c>
      <c r="E63" s="4" t="s">
        <v>2805</v>
      </c>
      <c r="F63" s="4" t="s">
        <v>2819</v>
      </c>
      <c r="G63" s="7" t="s">
        <v>2909</v>
      </c>
      <c r="H63" s="7" t="s">
        <v>2985</v>
      </c>
      <c r="I63" s="5">
        <v>1.95E-2</v>
      </c>
      <c r="J63" s="9">
        <f t="shared" si="8"/>
        <v>6.3400201580128079E-4</v>
      </c>
      <c r="K63" s="9">
        <f t="shared" si="5"/>
        <v>0.94860356991904271</v>
      </c>
      <c r="L63" s="16">
        <f>IF(ISTEXT(H63),VLOOKUP(Comparisons!H63,'[1]CAMI profile'!$BO$2:$BP$89,2,FALSE),"")</f>
        <v>1</v>
      </c>
      <c r="M63" s="12" t="s">
        <v>3148</v>
      </c>
      <c r="N63" s="12"/>
      <c r="O63" s="4">
        <f>IF(ISBLANK(M63),"",IF(M63="v4 region not present/complete in contigs","",VLOOKUP(M63,'[1]CAMI genomes v4 coverage'!$B$2:$C$110,2,FALSE)))</f>
        <v>92</v>
      </c>
      <c r="P63" s="19">
        <f>IF(ISBLANK(M63),"",IF(M63="v4 region not present/complete in contigs","",VLOOKUP(M63,'[1]CAMI genomes v4 region'!$M$2:$O$72,3,FALSE)))</f>
        <v>3.5</v>
      </c>
      <c r="Q63" s="4" t="str">
        <f>VLOOKUP(V63,[1]Lineages!$A$2:$F$103,2,FALSE)</f>
        <v>Bacteria</v>
      </c>
      <c r="R63" s="4" t="str">
        <f>VLOOKUP(V63,[1]Lineages!$A$2:$F$103,3,FALSE)</f>
        <v>Proteobacteria</v>
      </c>
      <c r="S63" s="4" t="str">
        <f>VLOOKUP(V63,[1]Lineages!$A$2:$F$103,4,FALSE)</f>
        <v>Alphaproteobacteria</v>
      </c>
      <c r="T63" s="7" t="str">
        <f>VLOOKUP(V63,[1]Lineages!$A$2:$F$103,5,FALSE)</f>
        <v>Rhodobacterales</v>
      </c>
      <c r="U63" s="4" t="str">
        <f>VLOOKUP(V63,[1]Lineages!$A$2:$F$103,6,FALSE)</f>
        <v>Rhodobacteraceae</v>
      </c>
      <c r="V63" s="4" t="str">
        <f>LEFT(W63,FIND("_",W63)-1)</f>
        <v>Rhodobaca</v>
      </c>
      <c r="W63" s="7" t="s">
        <v>3148</v>
      </c>
      <c r="X63" s="4">
        <f>IFERROR(VLOOKUP(W63,'[1]Kelpie uc'!$L$1:$M$84,2,FALSE),"-")</f>
        <v>5</v>
      </c>
      <c r="Y63" s="9">
        <f t="shared" si="2"/>
        <v>1.5436863229391787E-3</v>
      </c>
      <c r="Z63" s="9">
        <f t="shared" si="6"/>
        <v>0.97622723062673677</v>
      </c>
      <c r="AA63" s="57">
        <f t="shared" si="7"/>
        <v>5</v>
      </c>
      <c r="AB63" s="9">
        <f t="shared" si="9"/>
        <v>1.5436863229391787E-3</v>
      </c>
      <c r="AC63" s="4" t="str">
        <f t="shared" si="10"/>
        <v>same strain</v>
      </c>
      <c r="AD63" s="11"/>
      <c r="AE63" s="4"/>
    </row>
    <row r="64" spans="1:31" x14ac:dyDescent="0.35">
      <c r="A64" s="4">
        <v>56</v>
      </c>
      <c r="B64" s="4" t="s">
        <v>2755</v>
      </c>
      <c r="C64" s="4" t="s">
        <v>2763</v>
      </c>
      <c r="D64" s="4" t="s">
        <v>2780</v>
      </c>
      <c r="E64" s="4" t="s">
        <v>2783</v>
      </c>
      <c r="F64" s="4" t="s">
        <v>2818</v>
      </c>
      <c r="G64" s="7" t="s">
        <v>2873</v>
      </c>
      <c r="H64" s="7" t="s">
        <v>3109</v>
      </c>
      <c r="I64" s="5">
        <v>8.8400000000000006E-2</v>
      </c>
      <c r="J64" s="9">
        <f t="shared" si="8"/>
        <v>2.8741424716324732E-3</v>
      </c>
      <c r="K64" s="9">
        <f t="shared" si="5"/>
        <v>0.95147771239067513</v>
      </c>
      <c r="L64" s="16">
        <f>IF(ISTEXT(H64),VLOOKUP(Comparisons!H64,'[1]CAMI profile'!$BO$2:$BP$89,2,FALSE),"")</f>
        <v>1</v>
      </c>
      <c r="M64" s="7" t="s">
        <v>2567</v>
      </c>
      <c r="O64" s="4">
        <f>IF(ISBLANK(M64),"",IF(M64="v4 region not present/complete in contigs","",VLOOKUP(M64,'[1]CAMI genomes v4 coverage'!$B$2:$C$110,2,FALSE)))</f>
        <v>84</v>
      </c>
      <c r="P64" s="19">
        <f>IF(ISBLANK(M64),"",IF(M64="v4 region not present/complete in contigs","",VLOOKUP(M64,'[1]CAMI genomes v4 region'!$M$2:$O$72,3,FALSE)))</f>
        <v>19</v>
      </c>
      <c r="Q64" s="4" t="str">
        <f>VLOOKUP(V64,[1]Lineages!$A$2:$F$103,2,FALSE)</f>
        <v>Bacteria</v>
      </c>
      <c r="R64" s="4" t="str">
        <f>VLOOKUP(V64,[1]Lineages!$A$2:$F$103,3,FALSE)</f>
        <v>Bacteroidetes</v>
      </c>
      <c r="S64" s="4" t="str">
        <f>VLOOKUP(V64,[1]Lineages!$A$2:$F$103,4,FALSE)</f>
        <v>Sphingobacteriia</v>
      </c>
      <c r="T64" s="7" t="str">
        <f>VLOOKUP(V64,[1]Lineages!$A$2:$F$103,5,FALSE)</f>
        <v>Sphingobacteriales</v>
      </c>
      <c r="U64" s="4" t="str">
        <f>VLOOKUP(V64,[1]Lineages!$A$2:$F$103,6,FALSE)</f>
        <v>Sphingobacteriaceae</v>
      </c>
      <c r="V64" s="4" t="str">
        <f t="shared" si="12"/>
        <v>Pedobacter</v>
      </c>
      <c r="W64" s="34" t="s">
        <v>2567</v>
      </c>
      <c r="X64" s="4">
        <f>IFERROR(VLOOKUP(W64,'[1]Kelpie uc'!$L$1:$M$84,2,FALSE),"-")</f>
        <v>10</v>
      </c>
      <c r="Y64" s="9">
        <f t="shared" si="2"/>
        <v>3.0873726458783574E-3</v>
      </c>
      <c r="Z64" s="9">
        <f t="shared" si="6"/>
        <v>0.9793146032726151</v>
      </c>
      <c r="AA64" s="57">
        <f t="shared" si="7"/>
        <v>10</v>
      </c>
      <c r="AB64" s="9">
        <f t="shared" si="9"/>
        <v>3.0873726458783574E-3</v>
      </c>
      <c r="AC64" s="4" t="str">
        <f t="shared" si="10"/>
        <v>same strain</v>
      </c>
      <c r="AD64" s="11"/>
      <c r="AE64" s="4"/>
    </row>
    <row r="65" spans="1:31" x14ac:dyDescent="0.35">
      <c r="A65" s="4">
        <v>56.1</v>
      </c>
      <c r="B65" s="4" t="s">
        <v>2755</v>
      </c>
      <c r="C65" s="4" t="s">
        <v>2763</v>
      </c>
      <c r="D65" s="4" t="s">
        <v>2780</v>
      </c>
      <c r="E65" s="4" t="s">
        <v>2783</v>
      </c>
      <c r="F65" s="4" t="s">
        <v>2818</v>
      </c>
      <c r="G65" s="7" t="s">
        <v>2873</v>
      </c>
      <c r="H65" s="7" t="s">
        <v>2953</v>
      </c>
      <c r="I65" s="5">
        <v>7.0599999999999996E-2</v>
      </c>
      <c r="J65" s="9">
        <f t="shared" si="8"/>
        <v>2.2954124264395089E-3</v>
      </c>
      <c r="K65" s="9">
        <f t="shared" si="5"/>
        <v>0.95377312481711463</v>
      </c>
      <c r="L65" s="16">
        <f>IF(ISTEXT(H65),VLOOKUP(Comparisons!H65,'[1]CAMI profile'!$BO$2:$BP$89,2,FALSE),"")</f>
        <v>1</v>
      </c>
      <c r="M65" s="12" t="s">
        <v>2234</v>
      </c>
      <c r="N65" s="58" t="s">
        <v>13809</v>
      </c>
      <c r="O65" s="4">
        <f>IF(ISBLANK(M65),"",IF(M65="v4 region not present/complete in contigs","",VLOOKUP(M65,'[1]CAMI genomes v4 coverage'!$B$2:$C$110,2,FALSE)))</f>
        <v>100</v>
      </c>
      <c r="P65" s="19">
        <f>IF(ISBLANK(M65),"",IF(M65="v4 region not present/complete in contigs","",VLOOKUP(M65,'[1]CAMI genomes v4 region'!$M$2:$O$72,3,FALSE)))</f>
        <v>11.5</v>
      </c>
      <c r="Q65" s="4" t="str">
        <f>VLOOKUP(V65,[1]Lineages!$A$2:$F$103,2,FALSE)</f>
        <v>Bacteria</v>
      </c>
      <c r="R65" s="4" t="str">
        <f>VLOOKUP(V65,[1]Lineages!$A$2:$F$103,3,FALSE)</f>
        <v>Bacteroidetes</v>
      </c>
      <c r="S65" s="4" t="str">
        <f>VLOOKUP(V65,[1]Lineages!$A$2:$F$103,4,FALSE)</f>
        <v>Sphingobacteriia</v>
      </c>
      <c r="T65" s="7" t="str">
        <f>VLOOKUP(V65,[1]Lineages!$A$2:$F$103,5,FALSE)</f>
        <v>Sphingobacteriales</v>
      </c>
      <c r="U65" s="4" t="str">
        <f>VLOOKUP(V65,[1]Lineages!$A$2:$F$103,6,FALSE)</f>
        <v>Sphingobacteriaceae</v>
      </c>
      <c r="V65" s="4" t="str">
        <f t="shared" si="12"/>
        <v>Pedobacter</v>
      </c>
      <c r="W65" s="34" t="s">
        <v>2234</v>
      </c>
      <c r="X65" s="4">
        <f>IFERROR(VLOOKUP(W65,'[1]Kelpie uc'!$L$1:$M$84,2,FALSE),"-")</f>
        <v>1</v>
      </c>
      <c r="Y65" s="9">
        <f t="shared" si="2"/>
        <v>3.0873726458783575E-4</v>
      </c>
      <c r="Z65" s="9">
        <f t="shared" si="6"/>
        <v>0.9796233405372029</v>
      </c>
      <c r="AA65" s="57">
        <f t="shared" si="7"/>
        <v>1</v>
      </c>
      <c r="AB65" s="9">
        <f t="shared" si="9"/>
        <v>3.0873726458783575E-4</v>
      </c>
      <c r="AC65" s="4" t="str">
        <f t="shared" si="10"/>
        <v>same strain</v>
      </c>
      <c r="AD65" s="11"/>
      <c r="AE65" s="4"/>
    </row>
    <row r="66" spans="1:31" x14ac:dyDescent="0.35">
      <c r="A66" s="4">
        <v>57</v>
      </c>
      <c r="B66" s="4" t="s">
        <v>2755</v>
      </c>
      <c r="C66" s="4" t="s">
        <v>2767</v>
      </c>
      <c r="D66" s="4" t="s">
        <v>2767</v>
      </c>
      <c r="E66" s="6" t="s">
        <v>3159</v>
      </c>
      <c r="F66" s="4" t="s">
        <v>2833</v>
      </c>
      <c r="G66" s="7" t="s">
        <v>2933</v>
      </c>
      <c r="H66" s="7" t="s">
        <v>2956</v>
      </c>
      <c r="I66" s="5">
        <v>8.6199999999999999E-2</v>
      </c>
      <c r="J66" s="9">
        <f t="shared" si="8"/>
        <v>2.8026140390805332E-3</v>
      </c>
      <c r="K66" s="9">
        <f t="shared" si="5"/>
        <v>0.95657573885619518</v>
      </c>
      <c r="L66" s="16">
        <f>IF(ISTEXT(H66),VLOOKUP(Comparisons!H66,'[1]CAMI profile'!$BO$2:$BP$89,2,FALSE),"")</f>
        <v>1</v>
      </c>
      <c r="M66" s="7" t="s">
        <v>1353</v>
      </c>
      <c r="O66" s="4">
        <f>IF(ISBLANK(M66),"",IF(M66="v4 region not present/complete in contigs","",VLOOKUP(M66,'[1]CAMI genomes v4 coverage'!$B$2:$C$110,2,FALSE)))</f>
        <v>100</v>
      </c>
      <c r="P66" s="19">
        <f>IF(ISBLANK(M66),"",IF(M66="v4 region not present/complete in contigs","",VLOOKUP(M66,'[1]CAMI genomes v4 region'!$M$2:$O$72,3,FALSE)))</f>
        <v>17.5</v>
      </c>
      <c r="Q66" s="4" t="str">
        <f>VLOOKUP(V66,[1]Lineages!$A$2:$F$103,2,FALSE)</f>
        <v>Bacteria</v>
      </c>
      <c r="R66" s="4" t="str">
        <f>VLOOKUP(V66,[1]Lineages!$A$2:$F$103,3,FALSE)</f>
        <v>Actinobacteria</v>
      </c>
      <c r="S66" s="4" t="str">
        <f>VLOOKUP(V66,[1]Lineages!$A$2:$F$103,4,FALSE)</f>
        <v>Actinobacteria</v>
      </c>
      <c r="T66" s="7" t="str">
        <f>VLOOKUP(V66,[1]Lineages!$A$2:$F$103,5,FALSE)</f>
        <v>Pseudonocardiales</v>
      </c>
      <c r="U66" s="4" t="str">
        <f>VLOOKUP(V66,[1]Lineages!$A$2:$F$103,6,FALSE)</f>
        <v>Pseudonocardiaceae</v>
      </c>
      <c r="V66" s="4" t="str">
        <f t="shared" si="12"/>
        <v>Kibdelosporangium</v>
      </c>
      <c r="W66" s="34" t="s">
        <v>1353</v>
      </c>
      <c r="X66" s="4">
        <f>IFERROR(VLOOKUP(W66,'[1]Kelpie uc'!$L$1:$M$84,2,FALSE),"-")</f>
        <v>13</v>
      </c>
      <c r="Y66" s="9">
        <f t="shared" si="2"/>
        <v>4.0135844396418652E-3</v>
      </c>
      <c r="Z66" s="9">
        <f t="shared" si="6"/>
        <v>0.98363692497684474</v>
      </c>
      <c r="AA66" s="57">
        <f t="shared" si="7"/>
        <v>13</v>
      </c>
      <c r="AB66" s="9">
        <f t="shared" si="9"/>
        <v>4.0135844396418652E-3</v>
      </c>
      <c r="AC66" s="4" t="str">
        <f t="shared" si="10"/>
        <v>same strain</v>
      </c>
      <c r="AD66" s="11"/>
      <c r="AE66" s="4"/>
    </row>
    <row r="67" spans="1:31" x14ac:dyDescent="0.35">
      <c r="A67" s="4">
        <v>58</v>
      </c>
      <c r="B67" s="4" t="s">
        <v>2755</v>
      </c>
      <c r="C67" s="4" t="s">
        <v>2765</v>
      </c>
      <c r="D67" s="4" t="s">
        <v>2777</v>
      </c>
      <c r="E67" s="4" t="s">
        <v>2796</v>
      </c>
      <c r="F67" s="4" t="s">
        <v>2860</v>
      </c>
      <c r="G67" s="7" t="s">
        <v>2880</v>
      </c>
      <c r="H67" s="7" t="s">
        <v>2949</v>
      </c>
      <c r="I67" s="5">
        <v>8.4599999999999995E-2</v>
      </c>
      <c r="J67" s="9">
        <f t="shared" si="8"/>
        <v>2.7505933608609409E-3</v>
      </c>
      <c r="K67" s="9">
        <f t="shared" si="5"/>
        <v>0.9593263322170561</v>
      </c>
      <c r="L67" s="16">
        <f>IF(ISTEXT(H67),VLOOKUP(Comparisons!H67,'[1]CAMI profile'!$BO$2:$BP$89,2,FALSE),"")</f>
        <v>1</v>
      </c>
      <c r="M67" s="7" t="s">
        <v>3141</v>
      </c>
      <c r="O67" s="4">
        <f>IF(ISBLANK(M67),"",IF(M67="v4 region not present/complete in contigs","",VLOOKUP(M67,'[1]CAMI genomes v4 coverage'!$B$2:$C$110,2,FALSE)))</f>
        <v>11</v>
      </c>
      <c r="P67" s="19">
        <f>IF(ISBLANK(M67),"",IF(M67="v4 region not present/complete in contigs","",VLOOKUP(M67,'[1]CAMI genomes v4 region'!$M$2:$O$72,3,FALSE)))</f>
        <v>9.5</v>
      </c>
      <c r="Q67" s="14" t="s">
        <v>3639</v>
      </c>
      <c r="R67" s="10"/>
      <c r="S67" s="10"/>
      <c r="T67" s="10"/>
      <c r="U67" s="10"/>
      <c r="V67" s="10"/>
      <c r="W67" s="36"/>
      <c r="X67" s="4" t="str">
        <f>IFERROR(VLOOKUP(W67,'[1]Kelpie uc'!$L$1:$M$84,2,FALSE),"-")</f>
        <v>-</v>
      </c>
      <c r="Y67" s="9" t="str">
        <f t="shared" ref="Y67:Y99" si="13">IF(ISBLANK(W67),"",X67/X$101)</f>
        <v/>
      </c>
      <c r="Z67" s="9">
        <f t="shared" si="6"/>
        <v>0.98363692497684474</v>
      </c>
      <c r="AA67" s="57" t="str">
        <f t="shared" si="7"/>
        <v>-</v>
      </c>
      <c r="AB67" s="9" t="str">
        <f t="shared" si="9"/>
        <v/>
      </c>
      <c r="AC67" s="4" t="str">
        <f t="shared" si="10"/>
        <v/>
      </c>
      <c r="AE67" s="4"/>
    </row>
    <row r="68" spans="1:31" x14ac:dyDescent="0.35">
      <c r="A68" s="4">
        <v>59</v>
      </c>
      <c r="B68" s="4" t="s">
        <v>2755</v>
      </c>
      <c r="C68" s="4" t="s">
        <v>2764</v>
      </c>
      <c r="D68" s="4" t="s">
        <v>2779</v>
      </c>
      <c r="E68" s="4" t="s">
        <v>2802</v>
      </c>
      <c r="F68" s="4" t="s">
        <v>2828</v>
      </c>
      <c r="G68" s="7" t="s">
        <v>2895</v>
      </c>
      <c r="H68" s="7" t="s">
        <v>2966</v>
      </c>
      <c r="I68" s="5">
        <v>8.0100000000000005E-2</v>
      </c>
      <c r="J68" s="9">
        <f t="shared" si="8"/>
        <v>2.6042852033683382E-3</v>
      </c>
      <c r="K68" s="9">
        <f t="shared" si="5"/>
        <v>0.96193061742042441</v>
      </c>
      <c r="L68" s="16">
        <f>IF(ISTEXT(H68),VLOOKUP(Comparisons!H68,'[1]CAMI profile'!$BO$2:$BP$89,2,FALSE),"")</f>
        <v>1</v>
      </c>
      <c r="M68" s="7" t="s">
        <v>2013</v>
      </c>
      <c r="O68" s="4">
        <f>IF(ISBLANK(M68),"",IF(M68="v4 region not present/complete in contigs","",VLOOKUP(M68,'[1]CAMI genomes v4 coverage'!$B$2:$C$110,2,FALSE)))</f>
        <v>96</v>
      </c>
      <c r="P68" s="19">
        <f>IF(ISBLANK(M68),"",IF(M68="v4 region not present/complete in contigs","",VLOOKUP(M68,'[1]CAMI genomes v4 region'!$M$2:$O$72,3,FALSE)))</f>
        <v>14.5</v>
      </c>
      <c r="Q68" s="4" t="str">
        <f>VLOOKUP(V68,[1]Lineages!$A$2:$F$103,2,FALSE)</f>
        <v>Bacteria</v>
      </c>
      <c r="R68" s="4" t="str">
        <f>VLOOKUP(V68,[1]Lineages!$A$2:$F$103,3,FALSE)</f>
        <v>Proteobacteria</v>
      </c>
      <c r="S68" s="4" t="str">
        <f>VLOOKUP(V68,[1]Lineages!$A$2:$F$103,4,FALSE)</f>
        <v>Betaproteobacteria</v>
      </c>
      <c r="T68" s="7" t="str">
        <f>VLOOKUP(V68,[1]Lineages!$A$2:$F$103,5,FALSE)</f>
        <v>Nitrosomonadales</v>
      </c>
      <c r="U68" s="4" t="str">
        <f>VLOOKUP(V68,[1]Lineages!$A$2:$F$103,6,FALSE)</f>
        <v>Nitrosomonadaceae</v>
      </c>
      <c r="V68" s="4" t="str">
        <f>LEFT(W68,FIND("_",W68)-1)</f>
        <v>Nitrosomonas</v>
      </c>
      <c r="W68" s="34" t="s">
        <v>2013</v>
      </c>
      <c r="X68" s="4">
        <f>IFERROR(VLOOKUP(W68,'[1]Kelpie uc'!$L$1:$M$84,2,FALSE),"-")</f>
        <v>18</v>
      </c>
      <c r="Y68" s="9">
        <f t="shared" si="13"/>
        <v>5.5572707625810439E-3</v>
      </c>
      <c r="Z68" s="9">
        <f t="shared" si="6"/>
        <v>0.9891941957394258</v>
      </c>
      <c r="AA68" s="57">
        <f t="shared" si="7"/>
        <v>18</v>
      </c>
      <c r="AB68" s="9">
        <f t="shared" si="9"/>
        <v>5.5572707625810439E-3</v>
      </c>
      <c r="AC68" s="4" t="str">
        <f t="shared" si="10"/>
        <v>same strain</v>
      </c>
      <c r="AD68" s="11"/>
      <c r="AE68" s="4"/>
    </row>
    <row r="69" spans="1:31" x14ac:dyDescent="0.35">
      <c r="A69" s="4">
        <v>60</v>
      </c>
      <c r="B69" s="4" t="s">
        <v>2755</v>
      </c>
      <c r="C69" s="4" t="s">
        <v>2763</v>
      </c>
      <c r="D69" s="4" t="s">
        <v>2780</v>
      </c>
      <c r="E69" s="4" t="s">
        <v>2783</v>
      </c>
      <c r="F69" s="4" t="s">
        <v>2818</v>
      </c>
      <c r="G69" s="7" t="s">
        <v>2913</v>
      </c>
      <c r="H69" s="7" t="s">
        <v>2972</v>
      </c>
      <c r="I69" s="5">
        <v>7.7100000000000002E-2</v>
      </c>
      <c r="J69" s="9">
        <f t="shared" si="8"/>
        <v>2.5067464317066026E-3</v>
      </c>
      <c r="K69" s="9">
        <f t="shared" ref="K69:K99" si="14">IF(ISNUMBER(I69),K68+J69,K68)</f>
        <v>0.96443736385213097</v>
      </c>
      <c r="L69" s="16">
        <f>IF(ISTEXT(H69),VLOOKUP(Comparisons!H69,'[1]CAMI profile'!$BO$2:$BP$89,2,FALSE),"")</f>
        <v>1</v>
      </c>
      <c r="M69" s="8" t="s">
        <v>3637</v>
      </c>
      <c r="O69" s="4" t="str">
        <f>IF(ISBLANK(M69),"",IF(M69="v4 region not present/complete in contigs","",VLOOKUP(M69,'[1]CAMI genomes v4 coverage'!$B$2:$C$110,2,FALSE)))</f>
        <v/>
      </c>
      <c r="P69" s="19" t="str">
        <f>IF(ISBLANK(M69),"",IF(M69="v4 region not present/complete in contigs","",VLOOKUP(M69,'[1]CAMI genomes v4 region'!$M$2:$O$72,3,FALSE)))</f>
        <v/>
      </c>
      <c r="Q69" s="13" t="s">
        <v>3638</v>
      </c>
      <c r="R69" s="13"/>
      <c r="S69" s="13"/>
      <c r="T69" s="13"/>
      <c r="U69" s="13"/>
      <c r="V69" s="13"/>
      <c r="W69" s="35"/>
      <c r="X69" s="4" t="str">
        <f>IFERROR(VLOOKUP(W69,'[1]Kelpie uc'!$L$1:$M$84,2,FALSE),"-")</f>
        <v>-</v>
      </c>
      <c r="Y69" s="9" t="str">
        <f t="shared" si="13"/>
        <v/>
      </c>
      <c r="Z69" s="9">
        <f t="shared" ref="Z69:Z99" si="15">IF(ISNUMBER(X69),Z68+Y69,Z68)</f>
        <v>0.9891941957394258</v>
      </c>
      <c r="AA69" s="57" t="str">
        <f t="shared" si="7"/>
        <v>-</v>
      </c>
      <c r="AB69" s="9" t="str">
        <f t="shared" si="9"/>
        <v/>
      </c>
      <c r="AC69" s="4" t="str">
        <f t="shared" si="10"/>
        <v/>
      </c>
      <c r="AD69" s="11"/>
      <c r="AE69" s="4"/>
    </row>
    <row r="70" spans="1:31" x14ac:dyDescent="0.35">
      <c r="A70" s="4">
        <v>60.1</v>
      </c>
      <c r="B70" s="4" t="s">
        <v>2755</v>
      </c>
      <c r="C70" s="4" t="s">
        <v>2763</v>
      </c>
      <c r="D70" s="4" t="s">
        <v>2780</v>
      </c>
      <c r="E70" s="4" t="s">
        <v>2783</v>
      </c>
      <c r="F70" s="4" t="s">
        <v>2818</v>
      </c>
      <c r="G70" s="7" t="s">
        <v>2913</v>
      </c>
      <c r="H70" s="7" t="s">
        <v>2971</v>
      </c>
      <c r="I70" s="5">
        <v>1.72E-2</v>
      </c>
      <c r="J70" s="9">
        <f t="shared" si="8"/>
        <v>5.592222908606169E-4</v>
      </c>
      <c r="K70" s="9">
        <f t="shared" si="14"/>
        <v>0.96499658614299155</v>
      </c>
      <c r="L70" s="16">
        <f>IF(ISTEXT(H70),VLOOKUP(Comparisons!H70,'[1]CAMI profile'!$BO$2:$BP$89,2,FALSE),"")</f>
        <v>1</v>
      </c>
      <c r="M70" s="7" t="s">
        <v>3142</v>
      </c>
      <c r="O70" s="4">
        <f>IF(ISBLANK(M70),"",IF(M70="v4 region not present/complete in contigs","",VLOOKUP(M70,'[1]CAMI genomes v4 coverage'!$B$2:$C$110,2,FALSE)))</f>
        <v>34</v>
      </c>
      <c r="P70" s="19">
        <f>IF(ISBLANK(M70),"",IF(M70="v4 region not present/complete in contigs","",VLOOKUP(M70,'[1]CAMI genomes v4 region'!$M$2:$O$72,3,FALSE)))</f>
        <v>1</v>
      </c>
      <c r="Q70" s="14" t="s">
        <v>3639</v>
      </c>
      <c r="R70" s="10"/>
      <c r="S70" s="10"/>
      <c r="T70" s="10"/>
      <c r="U70" s="10"/>
      <c r="V70" s="10"/>
      <c r="W70" s="36"/>
      <c r="X70" s="4" t="str">
        <f>IFERROR(VLOOKUP(W70,'[1]Kelpie uc'!$L$1:$M$84,2,FALSE),"-")</f>
        <v>-</v>
      </c>
      <c r="Y70" s="9" t="str">
        <f t="shared" si="13"/>
        <v/>
      </c>
      <c r="Z70" s="9">
        <f t="shared" si="15"/>
        <v>0.9891941957394258</v>
      </c>
      <c r="AA70" s="57" t="str">
        <f t="shared" ref="AA70:AA99" si="16">X70</f>
        <v>-</v>
      </c>
      <c r="AB70" s="9" t="str">
        <f t="shared" si="9"/>
        <v/>
      </c>
      <c r="AC70" s="4" t="str">
        <f t="shared" si="10"/>
        <v/>
      </c>
      <c r="AE70" s="4"/>
    </row>
    <row r="71" spans="1:31" x14ac:dyDescent="0.35">
      <c r="A71" s="4">
        <v>61</v>
      </c>
      <c r="B71" s="4" t="s">
        <v>2755</v>
      </c>
      <c r="C71" s="4" t="s">
        <v>2764</v>
      </c>
      <c r="D71" s="4" t="s">
        <v>2774</v>
      </c>
      <c r="E71" s="4" t="s">
        <v>2786</v>
      </c>
      <c r="F71" s="4" t="s">
        <v>2859</v>
      </c>
      <c r="G71" s="7" t="s">
        <v>2871</v>
      </c>
      <c r="H71" s="7" t="s">
        <v>2983</v>
      </c>
      <c r="I71" s="5">
        <v>7.3099999999999998E-2</v>
      </c>
      <c r="J71" s="9">
        <f t="shared" si="8"/>
        <v>2.3766947361576218E-3</v>
      </c>
      <c r="K71" s="9">
        <f t="shared" si="14"/>
        <v>0.9673732808791492</v>
      </c>
      <c r="L71" s="16">
        <f>IF(ISTEXT(H71),VLOOKUP(Comparisons!H71,'[1]CAMI profile'!$BO$2:$BP$89,2,FALSE),"")</f>
        <v>1</v>
      </c>
      <c r="M71" s="8" t="s">
        <v>3637</v>
      </c>
      <c r="O71" s="4" t="str">
        <f>IF(ISBLANK(M71),"",IF(M71="v4 region not present/complete in contigs","",VLOOKUP(M71,'[1]CAMI genomes v4 coverage'!$B$2:$C$110,2,FALSE)))</f>
        <v/>
      </c>
      <c r="P71" s="19" t="str">
        <f>IF(ISBLANK(M71),"",IF(M71="v4 region not present/complete in contigs","",VLOOKUP(M71,'[1]CAMI genomes v4 region'!$M$2:$O$72,3,FALSE)))</f>
        <v/>
      </c>
      <c r="Q71" s="13" t="s">
        <v>3638</v>
      </c>
      <c r="R71" s="13"/>
      <c r="S71" s="13"/>
      <c r="T71" s="13"/>
      <c r="U71" s="13"/>
      <c r="V71" s="13"/>
      <c r="W71" s="35"/>
      <c r="X71" s="4" t="str">
        <f>IFERROR(VLOOKUP(W71,'[1]Kelpie uc'!$L$1:$M$84,2,FALSE),"-")</f>
        <v>-</v>
      </c>
      <c r="Y71" s="9" t="str">
        <f t="shared" si="13"/>
        <v/>
      </c>
      <c r="Z71" s="9">
        <f t="shared" si="15"/>
        <v>0.9891941957394258</v>
      </c>
      <c r="AA71" s="57" t="str">
        <f t="shared" si="16"/>
        <v>-</v>
      </c>
      <c r="AB71" s="9" t="str">
        <f t="shared" si="9"/>
        <v/>
      </c>
      <c r="AC71" s="4" t="str">
        <f t="shared" si="10"/>
        <v/>
      </c>
      <c r="AE71" s="4"/>
    </row>
    <row r="72" spans="1:31" x14ac:dyDescent="0.35">
      <c r="A72" s="4">
        <v>61.1</v>
      </c>
      <c r="B72" s="4" t="s">
        <v>2755</v>
      </c>
      <c r="C72" s="4" t="s">
        <v>2764</v>
      </c>
      <c r="D72" s="4" t="s">
        <v>2774</v>
      </c>
      <c r="E72" s="4" t="s">
        <v>2786</v>
      </c>
      <c r="F72" s="4" t="s">
        <v>2859</v>
      </c>
      <c r="G72" s="7" t="s">
        <v>2871</v>
      </c>
      <c r="H72" s="7" t="s">
        <v>2987</v>
      </c>
      <c r="I72" s="5">
        <v>4.9200000000000001E-2</v>
      </c>
      <c r="J72" s="9">
        <f t="shared" si="8"/>
        <v>1.5996358552524622E-3</v>
      </c>
      <c r="K72" s="9">
        <f t="shared" si="14"/>
        <v>0.96897291673440167</v>
      </c>
      <c r="L72" s="16">
        <f>IF(ISTEXT(H72),VLOOKUP(Comparisons!H72,'[1]CAMI profile'!$BO$2:$BP$89,2,FALSE),"")</f>
        <v>1</v>
      </c>
      <c r="M72" s="8" t="s">
        <v>3637</v>
      </c>
      <c r="O72" s="4" t="str">
        <f>IF(ISBLANK(M72),"",IF(M72="v4 region not present/complete in contigs","",VLOOKUP(M72,'[1]CAMI genomes v4 coverage'!$B$2:$C$110,2,FALSE)))</f>
        <v/>
      </c>
      <c r="P72" s="19" t="str">
        <f>IF(ISBLANK(M72),"",IF(M72="v4 region not present/complete in contigs","",VLOOKUP(M72,'[1]CAMI genomes v4 region'!$M$2:$O$72,3,FALSE)))</f>
        <v/>
      </c>
      <c r="Q72" s="13" t="s">
        <v>3638</v>
      </c>
      <c r="R72" s="13"/>
      <c r="S72" s="13"/>
      <c r="T72" s="13"/>
      <c r="U72" s="13"/>
      <c r="V72" s="13"/>
      <c r="W72" s="35"/>
      <c r="X72" s="4" t="str">
        <f>IFERROR(VLOOKUP(W72,'[1]Kelpie uc'!$L$1:$M$84,2,FALSE),"-")</f>
        <v>-</v>
      </c>
      <c r="Y72" s="9" t="str">
        <f t="shared" si="13"/>
        <v/>
      </c>
      <c r="Z72" s="9">
        <f t="shared" si="15"/>
        <v>0.9891941957394258</v>
      </c>
      <c r="AA72" s="57" t="str">
        <f t="shared" si="16"/>
        <v>-</v>
      </c>
      <c r="AB72" s="9" t="str">
        <f t="shared" si="9"/>
        <v/>
      </c>
      <c r="AC72" s="4" t="str">
        <f t="shared" si="10"/>
        <v/>
      </c>
      <c r="AE72" s="4"/>
    </row>
    <row r="73" spans="1:31" x14ac:dyDescent="0.35">
      <c r="A73" s="4">
        <v>63</v>
      </c>
      <c r="B73" s="4" t="s">
        <v>2755</v>
      </c>
      <c r="C73" s="4" t="s">
        <v>2767</v>
      </c>
      <c r="D73" s="4" t="s">
        <v>2767</v>
      </c>
      <c r="E73" s="6" t="s">
        <v>3159</v>
      </c>
      <c r="F73" s="4" t="s">
        <v>2833</v>
      </c>
      <c r="G73" s="7" t="s">
        <v>2907</v>
      </c>
      <c r="H73" s="7" t="s">
        <v>2968</v>
      </c>
      <c r="I73" s="5">
        <v>6.9400000000000003E-2</v>
      </c>
      <c r="J73" s="9">
        <f t="shared" si="8"/>
        <v>2.2563969177748148E-3</v>
      </c>
      <c r="K73" s="9">
        <f t="shared" si="14"/>
        <v>0.97122931365217646</v>
      </c>
      <c r="L73" s="16">
        <f>IF(ISTEXT(H73),VLOOKUP(Comparisons!H73,'[1]CAMI profile'!$BO$2:$BP$89,2,FALSE),"")</f>
        <v>1</v>
      </c>
      <c r="M73" s="8" t="s">
        <v>3637</v>
      </c>
      <c r="O73" s="4" t="str">
        <f>IF(ISBLANK(M73),"",IF(M73="v4 region not present/complete in contigs","",VLOOKUP(M73,'[1]CAMI genomes v4 coverage'!$B$2:$C$110,2,FALSE)))</f>
        <v/>
      </c>
      <c r="P73" s="19" t="str">
        <f>IF(ISBLANK(M73),"",IF(M73="v4 region not present/complete in contigs","",VLOOKUP(M73,'[1]CAMI genomes v4 region'!$M$2:$O$72,3,FALSE)))</f>
        <v/>
      </c>
      <c r="Q73" s="13" t="s">
        <v>3638</v>
      </c>
      <c r="R73" s="13"/>
      <c r="S73" s="13"/>
      <c r="T73" s="13"/>
      <c r="U73" s="13"/>
      <c r="V73" s="13"/>
      <c r="W73" s="35"/>
      <c r="X73" s="4" t="str">
        <f>IFERROR(VLOOKUP(W73,'[1]Kelpie uc'!$L$1:$M$84,2,FALSE),"-")</f>
        <v>-</v>
      </c>
      <c r="Y73" s="9" t="str">
        <f t="shared" si="13"/>
        <v/>
      </c>
      <c r="Z73" s="9">
        <f t="shared" si="15"/>
        <v>0.9891941957394258</v>
      </c>
      <c r="AA73" s="57" t="str">
        <f t="shared" si="16"/>
        <v>-</v>
      </c>
      <c r="AB73" s="9" t="str">
        <f t="shared" si="9"/>
        <v/>
      </c>
      <c r="AC73" s="4" t="str">
        <f t="shared" si="10"/>
        <v/>
      </c>
      <c r="AE73" s="4"/>
    </row>
    <row r="74" spans="1:31" x14ac:dyDescent="0.35">
      <c r="A74" s="4">
        <v>63.1</v>
      </c>
      <c r="B74" s="4" t="s">
        <v>2755</v>
      </c>
      <c r="C74" s="4" t="s">
        <v>2767</v>
      </c>
      <c r="D74" s="4" t="s">
        <v>2767</v>
      </c>
      <c r="E74" s="6" t="s">
        <v>3159</v>
      </c>
      <c r="F74" s="4" t="s">
        <v>2833</v>
      </c>
      <c r="G74" s="7" t="s">
        <v>2907</v>
      </c>
      <c r="H74" s="7" t="s">
        <v>2959</v>
      </c>
      <c r="I74" s="5">
        <v>1.67E-2</v>
      </c>
      <c r="J74" s="9">
        <f t="shared" si="8"/>
        <v>5.4296582891699425E-4</v>
      </c>
      <c r="K74" s="9">
        <f t="shared" si="14"/>
        <v>0.97177227948109346</v>
      </c>
      <c r="L74" s="16">
        <f>IF(ISTEXT(H74),VLOOKUP(Comparisons!H74,'[1]CAMI profile'!$BO$2:$BP$89,2,FALSE),"")</f>
        <v>1</v>
      </c>
      <c r="M74" s="8" t="s">
        <v>3637</v>
      </c>
      <c r="O74" s="4" t="str">
        <f>IF(ISBLANK(M74),"",IF(M74="v4 region not present/complete in contigs","",VLOOKUP(M74,'[1]CAMI genomes v4 coverage'!$B$2:$C$110,2,FALSE)))</f>
        <v/>
      </c>
      <c r="P74" s="19" t="str">
        <f>IF(ISBLANK(M74),"",IF(M74="v4 region not present/complete in contigs","",VLOOKUP(M74,'[1]CAMI genomes v4 region'!$M$2:$O$72,3,FALSE)))</f>
        <v/>
      </c>
      <c r="Q74" s="13" t="s">
        <v>3638</v>
      </c>
      <c r="R74" s="13"/>
      <c r="S74" s="13"/>
      <c r="T74" s="13"/>
      <c r="U74" s="13"/>
      <c r="V74" s="13"/>
      <c r="W74" s="35"/>
      <c r="X74" s="4" t="str">
        <f>IFERROR(VLOOKUP(W74,'[1]Kelpie uc'!$L$1:$M$84,2,FALSE),"-")</f>
        <v>-</v>
      </c>
      <c r="Y74" s="9" t="str">
        <f t="shared" si="13"/>
        <v/>
      </c>
      <c r="Z74" s="9">
        <f t="shared" si="15"/>
        <v>0.9891941957394258</v>
      </c>
      <c r="AA74" s="57" t="str">
        <f t="shared" si="16"/>
        <v>-</v>
      </c>
      <c r="AB74" s="9" t="str">
        <f t="shared" si="9"/>
        <v/>
      </c>
      <c r="AC74" s="4" t="str">
        <f t="shared" si="10"/>
        <v/>
      </c>
      <c r="AE74" s="4"/>
    </row>
    <row r="75" spans="1:31" x14ac:dyDescent="0.35">
      <c r="A75" s="4">
        <v>65</v>
      </c>
      <c r="B75" s="4" t="s">
        <v>2755</v>
      </c>
      <c r="C75" s="4" t="s">
        <v>2766</v>
      </c>
      <c r="D75" s="4" t="s">
        <v>2770</v>
      </c>
      <c r="E75" s="4" t="s">
        <v>2799</v>
      </c>
      <c r="F75" s="4" t="s">
        <v>2851</v>
      </c>
      <c r="G75" s="7" t="s">
        <v>2888</v>
      </c>
      <c r="H75" s="7" t="s">
        <v>3004</v>
      </c>
      <c r="I75" s="5">
        <v>6.7000000000000004E-2</v>
      </c>
      <c r="J75" s="9">
        <f t="shared" si="8"/>
        <v>2.1783659004454264E-3</v>
      </c>
      <c r="K75" s="9">
        <f t="shared" si="14"/>
        <v>0.97395064538153886</v>
      </c>
      <c r="L75" s="16">
        <f>IF(ISTEXT(H75),VLOOKUP(Comparisons!H75,'[1]CAMI profile'!$BO$2:$BP$89,2,FALSE),"")</f>
        <v>1</v>
      </c>
      <c r="M75" s="12" t="s">
        <v>3155</v>
      </c>
      <c r="N75" s="12"/>
      <c r="O75" s="4">
        <f>IF(ISBLANK(M75),"",IF(M75="v4 region not present/complete in contigs","",VLOOKUP(M75,'[1]CAMI genomes v4 coverage'!$B$2:$C$110,2,FALSE)))</f>
        <v>100</v>
      </c>
      <c r="P75" s="19">
        <f>IF(ISBLANK(M75),"",IF(M75="v4 region not present/complete in contigs","",VLOOKUP(M75,'[1]CAMI genomes v4 region'!$M$2:$O$72,3,FALSE)))</f>
        <v>9</v>
      </c>
      <c r="Q75" s="14" t="s">
        <v>3639</v>
      </c>
      <c r="R75" s="10"/>
      <c r="S75" s="10"/>
      <c r="T75" s="10"/>
      <c r="U75" s="10"/>
      <c r="V75" s="10"/>
      <c r="W75" s="36"/>
      <c r="X75" s="4" t="str">
        <f>IFERROR(VLOOKUP(W75,'[1]Kelpie uc'!$L$1:$M$84,2,FALSE),"-")</f>
        <v>-</v>
      </c>
      <c r="Y75" s="9" t="str">
        <f t="shared" si="13"/>
        <v/>
      </c>
      <c r="Z75" s="9">
        <f t="shared" si="15"/>
        <v>0.9891941957394258</v>
      </c>
      <c r="AA75" s="57" t="str">
        <f t="shared" si="16"/>
        <v>-</v>
      </c>
      <c r="AB75" s="9" t="str">
        <f t="shared" si="9"/>
        <v/>
      </c>
      <c r="AC75" s="4" t="str">
        <f t="shared" si="10"/>
        <v/>
      </c>
      <c r="AD75" s="11"/>
      <c r="AE75" s="4"/>
    </row>
    <row r="76" spans="1:31" x14ac:dyDescent="0.35">
      <c r="A76" s="4">
        <v>66</v>
      </c>
      <c r="B76" s="4" t="s">
        <v>2755</v>
      </c>
      <c r="C76" s="4" t="s">
        <v>2766</v>
      </c>
      <c r="D76" s="4" t="s">
        <v>2770</v>
      </c>
      <c r="E76" s="4" t="s">
        <v>2799</v>
      </c>
      <c r="F76" s="4" t="s">
        <v>2840</v>
      </c>
      <c r="G76" s="7" t="s">
        <v>2896</v>
      </c>
      <c r="H76" s="7" t="s">
        <v>2947</v>
      </c>
      <c r="I76" s="5">
        <v>6.6199999999999995E-2</v>
      </c>
      <c r="J76" s="9">
        <f t="shared" si="8"/>
        <v>2.1523555613356298E-3</v>
      </c>
      <c r="K76" s="9">
        <f t="shared" si="14"/>
        <v>0.9761030009428745</v>
      </c>
      <c r="L76" s="16">
        <f>IF(ISTEXT(H76),VLOOKUP(Comparisons!H76,'[1]CAMI profile'!$BO$2:$BP$89,2,FALSE),"")</f>
        <v>1</v>
      </c>
      <c r="M76" s="8" t="s">
        <v>3637</v>
      </c>
      <c r="O76" s="4" t="str">
        <f>IF(ISBLANK(M76),"",IF(M76="v4 region not present/complete in contigs","",VLOOKUP(M76,'[1]CAMI genomes v4 coverage'!$B$2:$C$110,2,FALSE)))</f>
        <v/>
      </c>
      <c r="P76" s="19" t="str">
        <f>IF(ISBLANK(M76),"",IF(M76="v4 region not present/complete in contigs","",VLOOKUP(M76,'[1]CAMI genomes v4 region'!$M$2:$O$72,3,FALSE)))</f>
        <v/>
      </c>
      <c r="Q76" s="13" t="s">
        <v>3638</v>
      </c>
      <c r="R76" s="13"/>
      <c r="S76" s="13"/>
      <c r="T76" s="13"/>
      <c r="U76" s="13"/>
      <c r="V76" s="13"/>
      <c r="W76" s="35"/>
      <c r="X76" s="4" t="str">
        <f>IFERROR(VLOOKUP(W76,'[1]Kelpie uc'!$L$1:$M$84,2,FALSE),"-")</f>
        <v>-</v>
      </c>
      <c r="Y76" s="9" t="str">
        <f t="shared" si="13"/>
        <v/>
      </c>
      <c r="Z76" s="9">
        <f t="shared" si="15"/>
        <v>0.9891941957394258</v>
      </c>
      <c r="AA76" s="57" t="str">
        <f t="shared" si="16"/>
        <v>-</v>
      </c>
      <c r="AB76" s="9" t="str">
        <f t="shared" si="9"/>
        <v/>
      </c>
      <c r="AC76" s="4" t="str">
        <f t="shared" si="10"/>
        <v/>
      </c>
      <c r="AE76" s="4"/>
    </row>
    <row r="77" spans="1:31" x14ac:dyDescent="0.35">
      <c r="A77" s="4">
        <v>67</v>
      </c>
      <c r="B77" s="4" t="s">
        <v>2755</v>
      </c>
      <c r="C77" s="4" t="s">
        <v>2766</v>
      </c>
      <c r="D77" s="4" t="s">
        <v>2776</v>
      </c>
      <c r="E77" s="4" t="s">
        <v>2806</v>
      </c>
      <c r="F77" s="4" t="s">
        <v>2862</v>
      </c>
      <c r="G77" s="7" t="s">
        <v>2932</v>
      </c>
      <c r="H77" s="7" t="s">
        <v>3002</v>
      </c>
      <c r="I77" s="5">
        <v>6.2100000000000002E-2</v>
      </c>
      <c r="J77" s="9">
        <f t="shared" si="8"/>
        <v>2.019052573397925E-3</v>
      </c>
      <c r="K77" s="9">
        <f t="shared" si="14"/>
        <v>0.97812205351627246</v>
      </c>
      <c r="L77" s="16">
        <f>IF(ISTEXT(H77),VLOOKUP(Comparisons!H77,'[1]CAMI profile'!$BO$2:$BP$89,2,FALSE),"")</f>
        <v>1</v>
      </c>
      <c r="M77" s="8" t="s">
        <v>3637</v>
      </c>
      <c r="O77" s="4" t="str">
        <f>IF(ISBLANK(M77),"",IF(M77="v4 region not present/complete in contigs","",VLOOKUP(M77,'[1]CAMI genomes v4 coverage'!$B$2:$C$110,2,FALSE)))</f>
        <v/>
      </c>
      <c r="P77" s="19" t="str">
        <f>IF(ISBLANK(M77),"",IF(M77="v4 region not present/complete in contigs","",VLOOKUP(M77,'[1]CAMI genomes v4 region'!$M$2:$O$72,3,FALSE)))</f>
        <v/>
      </c>
      <c r="Q77" s="13" t="s">
        <v>3638</v>
      </c>
      <c r="R77" s="13"/>
      <c r="S77" s="13"/>
      <c r="T77" s="13"/>
      <c r="U77" s="13"/>
      <c r="V77" s="13"/>
      <c r="W77" s="37"/>
      <c r="X77" s="4" t="str">
        <f>IFERROR(VLOOKUP(W77,'[1]Kelpie uc'!$L$1:$M$84,2,FALSE),"-")</f>
        <v>-</v>
      </c>
      <c r="Y77" s="9" t="str">
        <f t="shared" si="13"/>
        <v/>
      </c>
      <c r="Z77" s="9">
        <f t="shared" si="15"/>
        <v>0.9891941957394258</v>
      </c>
      <c r="AA77" s="57" t="str">
        <f t="shared" si="16"/>
        <v>-</v>
      </c>
      <c r="AB77" s="9" t="str">
        <f t="shared" si="9"/>
        <v/>
      </c>
      <c r="AC77" s="4" t="str">
        <f t="shared" si="10"/>
        <v/>
      </c>
      <c r="AE77" s="4"/>
    </row>
    <row r="78" spans="1:31" x14ac:dyDescent="0.35">
      <c r="A78" s="4">
        <v>68</v>
      </c>
      <c r="B78" s="4" t="s">
        <v>2755</v>
      </c>
      <c r="C78" s="4" t="s">
        <v>2766</v>
      </c>
      <c r="D78" s="4" t="s">
        <v>2770</v>
      </c>
      <c r="E78" s="4" t="s">
        <v>2799</v>
      </c>
      <c r="F78" s="4" t="s">
        <v>2813</v>
      </c>
      <c r="G78" s="7" t="s">
        <v>2881</v>
      </c>
      <c r="H78" s="7" t="s">
        <v>2955</v>
      </c>
      <c r="I78" s="5">
        <v>6.1899999999999997E-2</v>
      </c>
      <c r="J78" s="9">
        <f t="shared" si="8"/>
        <v>2.0125499886204756E-3</v>
      </c>
      <c r="K78" s="9">
        <f t="shared" si="14"/>
        <v>0.9801346035048929</v>
      </c>
      <c r="L78" s="16">
        <f>IF(ISTEXT(H78),VLOOKUP(Comparisons!H78,'[1]CAMI profile'!$BO$2:$BP$89,2,FALSE),"")</f>
        <v>1</v>
      </c>
      <c r="M78" s="7" t="s">
        <v>2148</v>
      </c>
      <c r="O78" s="4">
        <f>IF(ISBLANK(M78),"",IF(M78="v4 region not present/complete in contigs","",VLOOKUP(M78,'[1]CAMI genomes v4 coverage'!$B$2:$C$110,2,FALSE)))</f>
        <v>99</v>
      </c>
      <c r="P78" s="19">
        <f>IF(ISBLANK(M78),"",IF(M78="v4 region not present/complete in contigs","",VLOOKUP(M78,'[1]CAMI genomes v4 region'!$M$2:$O$72,3,FALSE)))</f>
        <v>13</v>
      </c>
      <c r="Q78" s="4" t="str">
        <f>VLOOKUP(V78,[1]Lineages!$A$2:$F$103,2,FALSE)</f>
        <v>Bacteria</v>
      </c>
      <c r="R78" s="4" t="str">
        <f>VLOOKUP(V78,[1]Lineages!$A$2:$F$103,3,FALSE)</f>
        <v>Firmicutes</v>
      </c>
      <c r="S78" s="4" t="str">
        <f>VLOOKUP(V78,[1]Lineages!$A$2:$F$103,4,FALSE)</f>
        <v>Clostridia</v>
      </c>
      <c r="T78" s="7" t="str">
        <f>VLOOKUP(V78,[1]Lineages!$A$2:$F$103,5,FALSE)</f>
        <v>Clostridiales</v>
      </c>
      <c r="U78" s="4" t="str">
        <f>VLOOKUP(V78,[1]Lineages!$A$2:$F$103,6,FALSE)</f>
        <v>Lachnospiraceae</v>
      </c>
      <c r="V78" s="4" t="str">
        <f>LEFT(W78,FIND("_",W78)-1)</f>
        <v>Butyrivibrio</v>
      </c>
      <c r="W78" s="34" t="s">
        <v>2148</v>
      </c>
      <c r="X78" s="4">
        <f>IFERROR(VLOOKUP(W78,'[1]Kelpie uc'!$L$1:$M$84,2,FALSE),"-")</f>
        <v>9</v>
      </c>
      <c r="Y78" s="9">
        <f t="shared" si="13"/>
        <v>2.7786353812905219E-3</v>
      </c>
      <c r="Z78" s="9">
        <f t="shared" si="15"/>
        <v>0.99197283112071633</v>
      </c>
      <c r="AA78" s="57">
        <f t="shared" si="16"/>
        <v>9</v>
      </c>
      <c r="AB78" s="9">
        <f t="shared" si="9"/>
        <v>2.7786353812905219E-3</v>
      </c>
      <c r="AC78" s="4" t="str">
        <f t="shared" si="10"/>
        <v>same strain</v>
      </c>
      <c r="AE78" s="4"/>
    </row>
    <row r="79" spans="1:31" x14ac:dyDescent="0.35">
      <c r="A79" s="4">
        <v>68.099999999999994</v>
      </c>
      <c r="B79" s="4" t="s">
        <v>2755</v>
      </c>
      <c r="C79" s="4" t="s">
        <v>2766</v>
      </c>
      <c r="D79" s="4" t="s">
        <v>2770</v>
      </c>
      <c r="E79" s="4" t="s">
        <v>2799</v>
      </c>
      <c r="F79" s="4" t="s">
        <v>2813</v>
      </c>
      <c r="G79" s="7" t="s">
        <v>2881</v>
      </c>
      <c r="H79" s="7" t="s">
        <v>2954</v>
      </c>
      <c r="I79" s="5">
        <v>5.3900000000000003E-2</v>
      </c>
      <c r="J79" s="9">
        <f t="shared" si="8"/>
        <v>1.7524465975225147E-3</v>
      </c>
      <c r="K79" s="9">
        <f t="shared" si="14"/>
        <v>0.98188705010241539</v>
      </c>
      <c r="L79" s="16">
        <f>IF(ISTEXT(H79),VLOOKUP(Comparisons!H79,'[1]CAMI profile'!$BO$2:$BP$89,2,FALSE),"")</f>
        <v>1</v>
      </c>
      <c r="M79" s="7" t="s">
        <v>2032</v>
      </c>
      <c r="O79" s="4">
        <f>IF(ISBLANK(M79),"",IF(M79="v4 region not present/complete in contigs","",VLOOKUP(M79,'[1]CAMI genomes v4 coverage'!$B$2:$C$110,2,FALSE)))</f>
        <v>100</v>
      </c>
      <c r="P79" s="19">
        <f>IF(ISBLANK(M79),"",IF(M79="v4 region not present/complete in contigs","",VLOOKUP(M79,'[1]CAMI genomes v4 region'!$M$2:$O$72,3,FALSE)))</f>
        <v>12</v>
      </c>
      <c r="Q79" s="4" t="str">
        <f>VLOOKUP(V79,[1]Lineages!$A$2:$F$103,2,FALSE)</f>
        <v>Bacteria</v>
      </c>
      <c r="R79" s="4" t="str">
        <f>VLOOKUP(V79,[1]Lineages!$A$2:$F$103,3,FALSE)</f>
        <v>Firmicutes</v>
      </c>
      <c r="S79" s="4" t="str">
        <f>VLOOKUP(V79,[1]Lineages!$A$2:$F$103,4,FALSE)</f>
        <v>Clostridia</v>
      </c>
      <c r="T79" s="7" t="str">
        <f>VLOOKUP(V79,[1]Lineages!$A$2:$F$103,5,FALSE)</f>
        <v>Clostridiales</v>
      </c>
      <c r="U79" s="4" t="str">
        <f>VLOOKUP(V79,[1]Lineages!$A$2:$F$103,6,FALSE)</f>
        <v>Lachnospiraceae</v>
      </c>
      <c r="V79" s="4" t="str">
        <f>LEFT(W79,FIND("_",W79)-1)</f>
        <v>Butyrivibrio</v>
      </c>
      <c r="W79" s="34" t="s">
        <v>2032</v>
      </c>
      <c r="X79" s="4">
        <f>IFERROR(VLOOKUP(W79,'[1]Kelpie uc'!$L$1:$M$84,2,FALSE),"-")</f>
        <v>7</v>
      </c>
      <c r="Y79" s="9">
        <f t="shared" si="13"/>
        <v>2.1611608521148501E-3</v>
      </c>
      <c r="Z79" s="9">
        <f t="shared" si="15"/>
        <v>0.99413399197283114</v>
      </c>
      <c r="AA79" s="57">
        <f t="shared" si="16"/>
        <v>7</v>
      </c>
      <c r="AB79" s="9">
        <f t="shared" si="9"/>
        <v>2.1611608521148501E-3</v>
      </c>
      <c r="AC79" s="4" t="str">
        <f t="shared" si="10"/>
        <v>same strain</v>
      </c>
      <c r="AD79" s="11"/>
      <c r="AE79" s="4"/>
    </row>
    <row r="80" spans="1:31" x14ac:dyDescent="0.35">
      <c r="A80" s="4">
        <v>69</v>
      </c>
      <c r="B80" s="4" t="s">
        <v>2755</v>
      </c>
      <c r="C80" s="4" t="s">
        <v>2767</v>
      </c>
      <c r="D80" s="4" t="s">
        <v>2767</v>
      </c>
      <c r="E80" s="6" t="s">
        <v>3158</v>
      </c>
      <c r="F80" s="4" t="s">
        <v>2845</v>
      </c>
      <c r="G80" s="7" t="s">
        <v>2867</v>
      </c>
      <c r="H80" s="22" t="s">
        <v>2957</v>
      </c>
      <c r="I80" s="5">
        <v>6.1600000000000002E-2</v>
      </c>
      <c r="J80" s="9">
        <f t="shared" si="8"/>
        <v>2.0027961114543022E-3</v>
      </c>
      <c r="K80" s="9">
        <f t="shared" si="14"/>
        <v>0.98388984621386966</v>
      </c>
      <c r="L80" s="16">
        <f>IF(ISTEXT(H80),VLOOKUP(Comparisons!H80,'[1]CAMI profile'!$BO$2:$BP$89,2,FALSE),"")</f>
        <v>1</v>
      </c>
      <c r="M80" s="12" t="s">
        <v>2456</v>
      </c>
      <c r="N80" s="59" t="s">
        <v>13793</v>
      </c>
      <c r="O80" s="4">
        <f>IF(ISBLANK(M80),"",IF(M80="v4 region not present/complete in contigs","",VLOOKUP(M80,'[1]CAMI genomes v4 coverage'!$B$2:$C$110,2,FALSE)))</f>
        <v>48</v>
      </c>
      <c r="P80" s="19">
        <f>IF(ISBLANK(M80),"",IF(M80="v4 region not present/complete in contigs","",VLOOKUP(M80,'[1]CAMI genomes v4 region'!$M$2:$O$72,3,FALSE)))</f>
        <v>7.25</v>
      </c>
      <c r="Q80" s="14" t="s">
        <v>3639</v>
      </c>
      <c r="R80" s="10"/>
      <c r="S80" s="10"/>
      <c r="T80" s="10"/>
      <c r="U80" s="10"/>
      <c r="V80" s="10"/>
      <c r="W80" s="36"/>
      <c r="X80" s="4" t="str">
        <f>IFERROR(VLOOKUP(W80,'[1]Kelpie uc'!$L$1:$M$84,2,FALSE),"-")</f>
        <v>-</v>
      </c>
      <c r="Y80" s="9" t="str">
        <f t="shared" si="13"/>
        <v/>
      </c>
      <c r="Z80" s="9">
        <f t="shared" si="15"/>
        <v>0.99413399197283114</v>
      </c>
      <c r="AA80" s="57" t="str">
        <f t="shared" si="16"/>
        <v>-</v>
      </c>
      <c r="AB80" s="9" t="str">
        <f t="shared" si="9"/>
        <v/>
      </c>
      <c r="AC80" s="4" t="str">
        <f t="shared" si="10"/>
        <v/>
      </c>
      <c r="AD80" s="11"/>
      <c r="AE80" s="4"/>
    </row>
    <row r="81" spans="1:31" x14ac:dyDescent="0.35">
      <c r="A81" s="4">
        <v>70</v>
      </c>
      <c r="B81" s="4" t="s">
        <v>2755</v>
      </c>
      <c r="C81" s="4" t="s">
        <v>2763</v>
      </c>
      <c r="D81" s="4" t="s">
        <v>2778</v>
      </c>
      <c r="E81" s="4" t="s">
        <v>2801</v>
      </c>
      <c r="F81" s="4" t="s">
        <v>2820</v>
      </c>
      <c r="G81" s="7" t="s">
        <v>2869</v>
      </c>
      <c r="H81" s="7" t="s">
        <v>2975</v>
      </c>
      <c r="I81" s="5">
        <v>5.7599999999999998E-2</v>
      </c>
      <c r="J81" s="9">
        <f>IF(ISBLANK(H81),"",I81/I$101)</f>
        <v>1.8727444159053217E-3</v>
      </c>
      <c r="K81" s="9">
        <f t="shared" si="14"/>
        <v>0.985762590629775</v>
      </c>
      <c r="L81" s="16">
        <f>IF(ISTEXT(H81),VLOOKUP(Comparisons!H81,'[1]CAMI profile'!$BO$2:$BP$89,2,FALSE),"")</f>
        <v>1</v>
      </c>
      <c r="M81" s="7" t="s">
        <v>3146</v>
      </c>
      <c r="O81" s="4">
        <f>IF(ISBLANK(M81),"",IF(M81="v4 region not present/complete in contigs","",VLOOKUP(M81,'[1]CAMI genomes v4 coverage'!$B$2:$C$110,2,FALSE)))</f>
        <v>34</v>
      </c>
      <c r="P81" s="19">
        <f>IF(ISBLANK(M81),"",IF(M81="v4 region not present/complete in contigs","",VLOOKUP(M81,'[1]CAMI genomes v4 region'!$M$2:$O$72,3,FALSE)))</f>
        <v>8</v>
      </c>
      <c r="Q81" s="14" t="s">
        <v>3639</v>
      </c>
      <c r="R81" s="10"/>
      <c r="S81" s="10"/>
      <c r="T81" s="10"/>
      <c r="U81" s="10"/>
      <c r="V81" s="10"/>
      <c r="W81" s="36"/>
      <c r="X81" s="4" t="str">
        <f>IFERROR(VLOOKUP(W81,'[1]Kelpie uc'!$L$1:$M$84,2,FALSE),"-")</f>
        <v>-</v>
      </c>
      <c r="Y81" s="9" t="str">
        <f t="shared" si="13"/>
        <v/>
      </c>
      <c r="Z81" s="9">
        <f t="shared" si="15"/>
        <v>0.99413399197283114</v>
      </c>
      <c r="AA81" s="57" t="str">
        <f t="shared" si="16"/>
        <v>-</v>
      </c>
      <c r="AB81" s="9" t="str">
        <f t="shared" si="9"/>
        <v/>
      </c>
      <c r="AC81" s="4" t="str">
        <f t="shared" si="10"/>
        <v/>
      </c>
      <c r="AE81" s="4"/>
    </row>
    <row r="82" spans="1:31" x14ac:dyDescent="0.35">
      <c r="A82" s="4">
        <v>71</v>
      </c>
      <c r="B82" s="4" t="s">
        <v>2755</v>
      </c>
      <c r="C82" s="4" t="s">
        <v>2766</v>
      </c>
      <c r="D82" s="4" t="s">
        <v>2770</v>
      </c>
      <c r="E82" s="4" t="s">
        <v>2799</v>
      </c>
      <c r="F82" s="4" t="s">
        <v>2842</v>
      </c>
      <c r="G82" s="7" t="s">
        <v>2877</v>
      </c>
      <c r="H82" s="7" t="s">
        <v>2980</v>
      </c>
      <c r="I82" s="5">
        <v>5.74E-2</v>
      </c>
      <c r="J82" s="9">
        <f>IF(ISBLANK(H82),"",I82/I$101)</f>
        <v>1.8662418311278725E-3</v>
      </c>
      <c r="K82" s="9">
        <f t="shared" si="14"/>
        <v>0.98762883246090283</v>
      </c>
      <c r="L82" s="16">
        <f>IF(ISTEXT(H82),VLOOKUP(Comparisons!H82,'[1]CAMI profile'!$BO$2:$BP$89,2,FALSE),"")</f>
        <v>1</v>
      </c>
      <c r="M82" s="8" t="s">
        <v>3637</v>
      </c>
      <c r="O82" s="4" t="str">
        <f>IF(ISBLANK(M82),"",IF(M82="v4 region not present/complete in contigs","",VLOOKUP(M82,'[1]CAMI genomes v4 coverage'!$B$2:$C$110,2,FALSE)))</f>
        <v/>
      </c>
      <c r="P82" s="19" t="str">
        <f>IF(ISBLANK(M82),"",IF(M82="v4 region not present/complete in contigs","",VLOOKUP(M82,'[1]CAMI genomes v4 region'!$M$2:$O$72,3,FALSE)))</f>
        <v/>
      </c>
      <c r="Q82" s="13" t="s">
        <v>3638</v>
      </c>
      <c r="R82" s="13"/>
      <c r="S82" s="13"/>
      <c r="T82" s="13"/>
      <c r="U82" s="13"/>
      <c r="V82" s="13"/>
      <c r="W82" s="35"/>
      <c r="X82" s="4" t="str">
        <f>IFERROR(VLOOKUP(W82,'[1]Kelpie uc'!$L$1:$M$84,2,FALSE),"-")</f>
        <v>-</v>
      </c>
      <c r="Y82" s="9" t="str">
        <f t="shared" si="13"/>
        <v/>
      </c>
      <c r="Z82" s="9">
        <f t="shared" si="15"/>
        <v>0.99413399197283114</v>
      </c>
      <c r="AA82" s="57" t="str">
        <f t="shared" si="16"/>
        <v>-</v>
      </c>
      <c r="AB82" s="9" t="str">
        <f t="shared" si="9"/>
        <v/>
      </c>
      <c r="AC82" s="4" t="str">
        <f t="shared" si="10"/>
        <v/>
      </c>
      <c r="AD82" s="11"/>
      <c r="AE82" s="4"/>
    </row>
    <row r="83" spans="1:31" x14ac:dyDescent="0.35">
      <c r="A83" s="4">
        <v>72</v>
      </c>
      <c r="B83" s="4" t="s">
        <v>2755</v>
      </c>
      <c r="C83" s="4" t="s">
        <v>2764</v>
      </c>
      <c r="D83" s="4" t="s">
        <v>2782</v>
      </c>
      <c r="E83" s="4" t="s">
        <v>2807</v>
      </c>
      <c r="F83" s="4" t="s">
        <v>2847</v>
      </c>
      <c r="G83" s="7" t="s">
        <v>2883</v>
      </c>
      <c r="H83" s="7" t="s">
        <v>2994</v>
      </c>
      <c r="I83" s="5">
        <v>5.5300000000000002E-2</v>
      </c>
      <c r="J83" s="9">
        <f>IF(ISBLANK(H83),"",I83/I$101)</f>
        <v>1.7979646909646579E-3</v>
      </c>
      <c r="K83" s="9">
        <f t="shared" si="14"/>
        <v>0.98942679715186743</v>
      </c>
      <c r="L83" s="16">
        <f>IF(ISTEXT(H83),VLOOKUP(Comparisons!H83,'[1]CAMI profile'!$BO$2:$BP$89,2,FALSE),"")</f>
        <v>1</v>
      </c>
      <c r="M83" s="12" t="s">
        <v>2385</v>
      </c>
      <c r="N83" s="58" t="s">
        <v>13809</v>
      </c>
      <c r="O83" s="4">
        <f>IF(ISBLANK(M83),"",IF(M83="v4 region not present/complete in contigs","",VLOOKUP(M83,'[1]CAMI genomes v4 coverage'!$B$2:$C$110,2,FALSE)))</f>
        <v>100</v>
      </c>
      <c r="P83" s="19">
        <f>IF(ISBLANK(M83),"",IF(M83="v4 region not present/complete in contigs","",VLOOKUP(M83,'[1]CAMI genomes v4 region'!$M$2:$O$72,3,FALSE)))</f>
        <v>9.5</v>
      </c>
      <c r="Q83" s="4" t="str">
        <f>VLOOKUP(V83,[1]Lineages!$A$2:$F$103,2,FALSE)</f>
        <v>Bacteria</v>
      </c>
      <c r="R83" s="4" t="str">
        <f>VLOOKUP(V83,[1]Lineages!$A$2:$F$103,3,FALSE)</f>
        <v>Proteobacteria</v>
      </c>
      <c r="S83" s="4" t="str">
        <f>VLOOKUP(V83,[1]Lineages!$A$2:$F$103,4,FALSE)</f>
        <v>Alphaproteobacteria</v>
      </c>
      <c r="T83" s="7" t="str">
        <f>VLOOKUP(V83,[1]Lineages!$A$2:$F$103,5,FALSE)</f>
        <v>Caulobacterales</v>
      </c>
      <c r="U83" s="4" t="str">
        <f>VLOOKUP(V83,[1]Lineages!$A$2:$F$103,6,FALSE)</f>
        <v>Caulobacteraceae</v>
      </c>
      <c r="V83" s="4" t="str">
        <f>LEFT(W83,FIND("_",W83)-1)</f>
        <v>Phenylobacterium</v>
      </c>
      <c r="W83" s="34" t="s">
        <v>2385</v>
      </c>
      <c r="X83" s="4">
        <f>IFERROR(VLOOKUP(W83,'[1]Kelpie uc'!$L$1:$M$84,2,FALSE),"-")</f>
        <v>6</v>
      </c>
      <c r="Y83" s="9">
        <f t="shared" si="13"/>
        <v>1.8524235875270144E-3</v>
      </c>
      <c r="Z83" s="9">
        <f t="shared" si="15"/>
        <v>0.99598641556035816</v>
      </c>
      <c r="AA83" s="57">
        <f t="shared" si="16"/>
        <v>6</v>
      </c>
      <c r="AB83" s="9">
        <f t="shared" si="9"/>
        <v>1.8524235875270144E-3</v>
      </c>
      <c r="AC83" s="4" t="str">
        <f t="shared" si="10"/>
        <v>same strain</v>
      </c>
      <c r="AE83" s="4"/>
    </row>
    <row r="84" spans="1:31" x14ac:dyDescent="0.35">
      <c r="A84" s="4">
        <v>73</v>
      </c>
      <c r="B84" s="4" t="s">
        <v>2755</v>
      </c>
      <c r="C84" s="4" t="s">
        <v>2767</v>
      </c>
      <c r="D84" s="4" t="s">
        <v>2767</v>
      </c>
      <c r="E84" s="6" t="s">
        <v>3157</v>
      </c>
      <c r="F84" s="4" t="s">
        <v>2853</v>
      </c>
      <c r="G84" s="7" t="s">
        <v>2891</v>
      </c>
      <c r="H84" s="7" t="s">
        <v>2946</v>
      </c>
      <c r="I84" s="5">
        <v>5.5100000000000003E-2</v>
      </c>
      <c r="J84" s="9">
        <f>IF(ISBLANK(H84),"",I84/I$101)</f>
        <v>1.7914621061872087E-3</v>
      </c>
      <c r="K84" s="9">
        <f t="shared" si="14"/>
        <v>0.99121825925805462</v>
      </c>
      <c r="L84" s="16">
        <f>IF(ISTEXT(H84),VLOOKUP(Comparisons!H84,'[1]CAMI profile'!$BO$2:$BP$89,2,FALSE),"")</f>
        <v>1</v>
      </c>
      <c r="M84" s="7" t="s">
        <v>2715</v>
      </c>
      <c r="O84" s="4">
        <f>IF(ISBLANK(M84),"",IF(M84="v4 region not present/complete in contigs","",VLOOKUP(M84,'[1]CAMI genomes v4 coverage'!$B$2:$C$110,2,FALSE)))</f>
        <v>81</v>
      </c>
      <c r="P84" s="19">
        <f>IF(ISBLANK(M84),"",IF(M84="v4 region not present/complete in contigs","",VLOOKUP(M84,'[1]CAMI genomes v4 region'!$M$2:$O$72,3,FALSE)))</f>
        <v>6.5</v>
      </c>
      <c r="Q84" s="4" t="str">
        <f>VLOOKUP(V84,[1]Lineages!$A$2:$F$103,2,FALSE)</f>
        <v>Bacteria</v>
      </c>
      <c r="R84" s="4" t="str">
        <f>VLOOKUP(V84,[1]Lineages!$A$2:$F$103,3,FALSE)</f>
        <v>Actinobacteria</v>
      </c>
      <c r="S84" s="4" t="str">
        <f>VLOOKUP(V84,[1]Lineages!$A$2:$F$103,4,FALSE)</f>
        <v>Actinobacteria</v>
      </c>
      <c r="T84" s="7" t="str">
        <f>VLOOKUP(V84,[1]Lineages!$A$2:$F$103,5,FALSE)</f>
        <v>Micrococcales</v>
      </c>
      <c r="U84" s="4" t="str">
        <f>VLOOKUP(V84,[1]Lineages!$A$2:$F$103,6,FALSE)</f>
        <v>Microbacteriaceae</v>
      </c>
      <c r="V84" s="4" t="str">
        <f>LEFT(W84,FIND("_",W84)-1)</f>
        <v>Curtobacterium</v>
      </c>
      <c r="W84" s="7" t="s">
        <v>2715</v>
      </c>
      <c r="X84" s="4">
        <f>IFERROR(VLOOKUP(W84,'[1]Kelpie uc'!$L$1:$M$84,2,FALSE),"-")</f>
        <v>5</v>
      </c>
      <c r="Y84" s="9">
        <f t="shared" si="13"/>
        <v>1.5436863229391787E-3</v>
      </c>
      <c r="Z84" s="9">
        <f t="shared" si="15"/>
        <v>0.99753010188329738</v>
      </c>
      <c r="AA84" s="57">
        <f t="shared" si="16"/>
        <v>5</v>
      </c>
      <c r="AB84" s="9">
        <f t="shared" si="9"/>
        <v>1.5436863229391787E-3</v>
      </c>
      <c r="AC84" s="4" t="str">
        <f t="shared" si="10"/>
        <v>same strain</v>
      </c>
      <c r="AE84" s="4"/>
    </row>
    <row r="85" spans="1:31" x14ac:dyDescent="0.35">
      <c r="A85" s="4">
        <v>76</v>
      </c>
      <c r="B85" s="4" t="s">
        <v>2755</v>
      </c>
      <c r="C85" s="4" t="s">
        <v>2764</v>
      </c>
      <c r="D85" s="4" t="s">
        <v>2782</v>
      </c>
      <c r="E85" s="4" t="s">
        <v>2809</v>
      </c>
      <c r="F85" s="4" t="s">
        <v>2821</v>
      </c>
      <c r="G85" s="7" t="s">
        <v>2878</v>
      </c>
      <c r="H85" s="7" t="s">
        <v>2967</v>
      </c>
      <c r="I85" s="5">
        <v>4.5400000000000003E-2</v>
      </c>
      <c r="J85" s="9">
        <f t="shared" ref="J85:J99" si="17">IF(ISBLANK(H85),"",I85/I$101)</f>
        <v>1.4760867444809306E-3</v>
      </c>
      <c r="K85" s="9">
        <f t="shared" si="14"/>
        <v>0.99269434600253559</v>
      </c>
      <c r="L85" s="16">
        <f>IF(ISTEXT(H85),VLOOKUP(Comparisons!H85,'[1]CAMI profile'!$BO$2:$BP$89,2,FALSE),"")</f>
        <v>1</v>
      </c>
      <c r="M85" s="7" t="s">
        <v>1768</v>
      </c>
      <c r="O85" s="4">
        <f>IF(ISBLANK(M85),"",IF(M85="v4 region not present/complete in contigs","",VLOOKUP(M85,'[1]CAMI genomes v4 coverage'!$B$2:$C$110,2,FALSE)))</f>
        <v>93</v>
      </c>
      <c r="P85" s="19">
        <f>IF(ISBLANK(M85),"",IF(M85="v4 region not present/complete in contigs","",VLOOKUP(M85,'[1]CAMI genomes v4 region'!$M$2:$O$72,3,FALSE)))</f>
        <v>7.5</v>
      </c>
      <c r="Q85" s="4" t="str">
        <f>VLOOKUP(V85,[1]Lineages!$A$2:$F$103,2,FALSE)</f>
        <v>Bacteria</v>
      </c>
      <c r="R85" s="4" t="str">
        <f>VLOOKUP(V85,[1]Lineages!$A$2:$F$103,3,FALSE)</f>
        <v>Proteobacteria</v>
      </c>
      <c r="S85" s="4" t="str">
        <f>VLOOKUP(V85,[1]Lineages!$A$2:$F$103,4,FALSE)</f>
        <v>Alphaproteobacteria</v>
      </c>
      <c r="T85" s="7" t="str">
        <f>VLOOKUP(V85,[1]Lineages!$A$2:$F$103,5,FALSE)</f>
        <v>Rhizobiales</v>
      </c>
      <c r="U85" s="4" t="str">
        <f>VLOOKUP(V85,[1]Lineages!$A$2:$F$103,6,FALSE)</f>
        <v>Xanthobacteraceae</v>
      </c>
      <c r="V85" s="4" t="str">
        <f>LEFT(W85,FIND("_",W85)-1)</f>
        <v>Xanthobacter</v>
      </c>
      <c r="W85" s="34" t="s">
        <v>1768</v>
      </c>
      <c r="X85" s="4">
        <f>IFERROR(VLOOKUP(W85,'[1]Kelpie uc'!$L$1:$M$84,2,FALSE),"-")</f>
        <v>7</v>
      </c>
      <c r="Y85" s="9">
        <f t="shared" si="13"/>
        <v>2.1611608521148501E-3</v>
      </c>
      <c r="Z85" s="9">
        <f t="shared" si="15"/>
        <v>0.9996912627354122</v>
      </c>
      <c r="AA85" s="57">
        <f t="shared" si="16"/>
        <v>7</v>
      </c>
      <c r="AB85" s="9">
        <f t="shared" si="9"/>
        <v>2.1611608521148501E-3</v>
      </c>
      <c r="AC85" s="4" t="str">
        <f t="shared" si="10"/>
        <v>same strain</v>
      </c>
      <c r="AE85" s="4"/>
    </row>
    <row r="86" spans="1:31" x14ac:dyDescent="0.35">
      <c r="A86" s="4">
        <v>77</v>
      </c>
      <c r="B86" s="4" t="s">
        <v>2755</v>
      </c>
      <c r="C86" s="4" t="s">
        <v>2767</v>
      </c>
      <c r="D86" s="4" t="s">
        <v>2767</v>
      </c>
      <c r="E86" s="6" t="s">
        <v>3156</v>
      </c>
      <c r="F86" s="4" t="s">
        <v>2846</v>
      </c>
      <c r="G86" s="7" t="s">
        <v>2930</v>
      </c>
      <c r="H86" s="7" t="s">
        <v>3103</v>
      </c>
      <c r="I86" s="5">
        <v>4.5100000000000001E-2</v>
      </c>
      <c r="J86" s="9">
        <f t="shared" si="17"/>
        <v>1.466332867314757E-3</v>
      </c>
      <c r="K86" s="9">
        <f t="shared" si="14"/>
        <v>0.99416067886985038</v>
      </c>
      <c r="L86" s="16">
        <f>IF(ISTEXT(H86),VLOOKUP(Comparisons!H86,'[1]CAMI profile'!$BO$2:$BP$89,2,FALSE),"")</f>
        <v>1</v>
      </c>
      <c r="M86" s="7" t="s">
        <v>3455</v>
      </c>
      <c r="O86" s="4">
        <f>IF(ISBLANK(M86),"",IF(M86="v4 region not present/complete in contigs","",VLOOKUP(M86,'[1]CAMI genomes v4 coverage'!$B$2:$C$110,2,FALSE)))</f>
        <v>29</v>
      </c>
      <c r="P86" s="19">
        <f>IF(ISBLANK(M86),"",IF(M86="v4 region not present/complete in contigs","",VLOOKUP(M86,'[1]CAMI genomes v4 region'!$M$2:$O$72,3,FALSE)))</f>
        <v>6.5</v>
      </c>
      <c r="Q86" s="14" t="s">
        <v>3639</v>
      </c>
      <c r="R86" s="14"/>
      <c r="S86" s="14"/>
      <c r="T86" s="14"/>
      <c r="U86" s="14"/>
      <c r="V86" s="14"/>
      <c r="W86" s="36"/>
      <c r="X86" s="4" t="str">
        <f>IFERROR(VLOOKUP(W86,'[1]Kelpie uc'!$L$1:$M$84,2,FALSE),"-")</f>
        <v>-</v>
      </c>
      <c r="Y86" s="9" t="str">
        <f t="shared" si="13"/>
        <v/>
      </c>
      <c r="Z86" s="9">
        <f t="shared" si="15"/>
        <v>0.9996912627354122</v>
      </c>
      <c r="AA86" s="57" t="str">
        <f t="shared" si="16"/>
        <v>-</v>
      </c>
      <c r="AB86" s="9" t="str">
        <f t="shared" ref="AB86:AB99" si="18">IF(ISNUMBER(AA86),AA86/AA$101,"")</f>
        <v/>
      </c>
      <c r="AC86" s="4" t="str">
        <f t="shared" ref="AC86:AC99" si="19">IF(M86=W86,"same strain",IF(AD85="synonym","same strain",""))</f>
        <v/>
      </c>
      <c r="AE86" s="4"/>
    </row>
    <row r="87" spans="1:31" x14ac:dyDescent="0.35">
      <c r="A87" s="4">
        <v>78</v>
      </c>
      <c r="B87" s="4" t="s">
        <v>2755</v>
      </c>
      <c r="C87" s="4" t="s">
        <v>2766</v>
      </c>
      <c r="D87" s="4" t="s">
        <v>2770</v>
      </c>
      <c r="E87" s="4" t="s">
        <v>2799</v>
      </c>
      <c r="F87" s="6" t="s">
        <v>2841</v>
      </c>
      <c r="G87" s="11" t="s">
        <v>3133</v>
      </c>
      <c r="H87" s="7" t="s">
        <v>2997</v>
      </c>
      <c r="I87" s="5">
        <v>3.7400000000000003E-2</v>
      </c>
      <c r="J87" s="9">
        <f t="shared" si="17"/>
        <v>1.2159833533829693E-3</v>
      </c>
      <c r="K87" s="9">
        <f t="shared" si="14"/>
        <v>0.9953766622232334</v>
      </c>
      <c r="L87" s="16">
        <f>IF(ISTEXT(H87),VLOOKUP(Comparisons!H87,'[1]CAMI profile'!$BO$2:$BP$89,2,FALSE),"")</f>
        <v>1</v>
      </c>
      <c r="M87" s="7" t="s">
        <v>2219</v>
      </c>
      <c r="O87" s="4">
        <f>IF(ISBLANK(M87),"",IF(M87="v4 region not present/complete in contigs","",VLOOKUP(M87,'[1]CAMI genomes v4 coverage'!$B$2:$C$110,2,FALSE)))</f>
        <v>100</v>
      </c>
      <c r="P87" s="19">
        <f>IF(ISBLANK(M87),"",IF(M87="v4 region not present/complete in contigs","",VLOOKUP(M87,'[1]CAMI genomes v4 region'!$M$2:$O$72,3,FALSE)))</f>
        <v>9</v>
      </c>
      <c r="Q87" s="14" t="s">
        <v>3639</v>
      </c>
      <c r="R87" s="14"/>
      <c r="S87" s="14"/>
      <c r="T87" s="14"/>
      <c r="U87" s="14"/>
      <c r="V87" s="14"/>
      <c r="W87" s="36"/>
      <c r="X87" s="4" t="str">
        <f>IFERROR(VLOOKUP(W87,'[1]Kelpie uc'!$L$1:$M$84,2,FALSE),"-")</f>
        <v>-</v>
      </c>
      <c r="Y87" s="9" t="str">
        <f t="shared" si="13"/>
        <v/>
      </c>
      <c r="Z87" s="9">
        <f t="shared" si="15"/>
        <v>0.9996912627354122</v>
      </c>
      <c r="AA87" s="57" t="str">
        <f t="shared" si="16"/>
        <v>-</v>
      </c>
      <c r="AB87" s="9" t="str">
        <f t="shared" si="18"/>
        <v/>
      </c>
      <c r="AC87" s="4" t="str">
        <f t="shared" si="19"/>
        <v/>
      </c>
      <c r="AD87" s="11"/>
      <c r="AE87" s="4"/>
    </row>
    <row r="88" spans="1:31" x14ac:dyDescent="0.35">
      <c r="A88" s="4">
        <v>79</v>
      </c>
      <c r="B88" s="4" t="s">
        <v>2755</v>
      </c>
      <c r="C88" s="4" t="s">
        <v>2764</v>
      </c>
      <c r="D88" s="4" t="s">
        <v>2782</v>
      </c>
      <c r="E88" s="4" t="s">
        <v>2809</v>
      </c>
      <c r="F88" s="4" t="s">
        <v>2821</v>
      </c>
      <c r="G88" s="7" t="s">
        <v>2900</v>
      </c>
      <c r="H88" s="7" t="s">
        <v>2986</v>
      </c>
      <c r="I88" s="5">
        <v>3.7100000000000001E-2</v>
      </c>
      <c r="J88" s="9">
        <f t="shared" si="17"/>
        <v>1.2062294762167957E-3</v>
      </c>
      <c r="K88" s="9">
        <f t="shared" si="14"/>
        <v>0.99658289169945025</v>
      </c>
      <c r="L88" s="16">
        <f>IF(ISTEXT(H88),VLOOKUP(Comparisons!H88,'[1]CAMI profile'!$BO$2:$BP$89,2,FALSE),"")</f>
        <v>1</v>
      </c>
      <c r="M88" s="7" t="s">
        <v>3149</v>
      </c>
      <c r="O88" s="4">
        <f>IF(ISBLANK(M88),"",IF(M88="v4 region not present/complete in contigs","",VLOOKUP(M88,'[1]CAMI genomes v4 coverage'!$B$2:$C$110,2,FALSE)))</f>
        <v>63</v>
      </c>
      <c r="P88" s="19">
        <f>IF(ISBLANK(M88),"",IF(M88="v4 region not present/complete in contigs","",VLOOKUP(M88,'[1]CAMI genomes v4 region'!$M$2:$O$72,3,FALSE)))</f>
        <v>6</v>
      </c>
      <c r="Q88" s="14" t="s">
        <v>3639</v>
      </c>
      <c r="R88" s="14"/>
      <c r="S88" s="14"/>
      <c r="T88" s="14"/>
      <c r="U88" s="14"/>
      <c r="V88" s="14"/>
      <c r="W88" s="36"/>
      <c r="X88" s="4" t="str">
        <f>IFERROR(VLOOKUP(W88,'[1]Kelpie uc'!$L$1:$M$84,2,FALSE),"-")</f>
        <v>-</v>
      </c>
      <c r="Y88" s="9" t="str">
        <f t="shared" si="13"/>
        <v/>
      </c>
      <c r="Z88" s="9">
        <f t="shared" si="15"/>
        <v>0.9996912627354122</v>
      </c>
      <c r="AA88" s="57" t="str">
        <f t="shared" si="16"/>
        <v>-</v>
      </c>
      <c r="AB88" s="9" t="str">
        <f t="shared" si="18"/>
        <v/>
      </c>
      <c r="AC88" s="4" t="str">
        <f t="shared" si="19"/>
        <v/>
      </c>
      <c r="AD88" s="11"/>
      <c r="AE88" s="4"/>
    </row>
    <row r="89" spans="1:31" x14ac:dyDescent="0.35">
      <c r="A89" s="4">
        <v>80</v>
      </c>
      <c r="B89" s="4" t="s">
        <v>2755</v>
      </c>
      <c r="C89" s="4" t="s">
        <v>2763</v>
      </c>
      <c r="D89" s="4" t="s">
        <v>2771</v>
      </c>
      <c r="E89" s="4" t="s">
        <v>2800</v>
      </c>
      <c r="F89" s="4" t="s">
        <v>2823</v>
      </c>
      <c r="G89" s="7" t="s">
        <v>2893</v>
      </c>
      <c r="H89" s="7" t="s">
        <v>2948</v>
      </c>
      <c r="I89" s="5">
        <v>2.06E-2</v>
      </c>
      <c r="J89" s="9">
        <f t="shared" si="17"/>
        <v>6.6976623207725045E-4</v>
      </c>
      <c r="K89" s="9">
        <f t="shared" si="14"/>
        <v>0.99725265793152751</v>
      </c>
      <c r="L89" s="16">
        <f>IF(ISTEXT(H89),VLOOKUP(Comparisons!H89,'[1]CAMI profile'!$BO$2:$BP$89,2,FALSE),"")</f>
        <v>1</v>
      </c>
      <c r="M89" s="7" t="s">
        <v>3143</v>
      </c>
      <c r="O89" s="4">
        <f>IF(ISBLANK(M89),"",IF(M89="v4 region not present/complete in contigs","",VLOOKUP(M89,'[1]CAMI genomes v4 coverage'!$B$2:$C$110,2,FALSE)))</f>
        <v>70</v>
      </c>
      <c r="P89" s="19">
        <f>IF(ISBLANK(M89),"",IF(M89="v4 region not present/complete in contigs","",VLOOKUP(M89,'[1]CAMI genomes v4 region'!$M$2:$O$72,3,FALSE)))</f>
        <v>4.166666666666667</v>
      </c>
      <c r="Q89" s="14" t="s">
        <v>3639</v>
      </c>
      <c r="R89" s="14"/>
      <c r="S89" s="14"/>
      <c r="T89" s="14"/>
      <c r="U89" s="14"/>
      <c r="V89" s="14"/>
      <c r="W89" s="36"/>
      <c r="X89" s="4" t="str">
        <f>IFERROR(VLOOKUP(W89,'[1]Kelpie uc'!$L$1:$M$84,2,FALSE),"-")</f>
        <v>-</v>
      </c>
      <c r="Y89" s="9" t="str">
        <f t="shared" si="13"/>
        <v/>
      </c>
      <c r="Z89" s="9">
        <f t="shared" si="15"/>
        <v>0.9996912627354122</v>
      </c>
      <c r="AA89" s="57" t="str">
        <f t="shared" si="16"/>
        <v>-</v>
      </c>
      <c r="AB89" s="9" t="str">
        <f t="shared" si="18"/>
        <v/>
      </c>
      <c r="AC89" s="4" t="str">
        <f t="shared" si="19"/>
        <v/>
      </c>
      <c r="AD89" s="11"/>
      <c r="AE89" s="4"/>
    </row>
    <row r="90" spans="1:31" x14ac:dyDescent="0.35">
      <c r="A90" s="4">
        <v>80.099999999999994</v>
      </c>
      <c r="B90" s="4" t="s">
        <v>2755</v>
      </c>
      <c r="C90" s="4" t="s">
        <v>2763</v>
      </c>
      <c r="D90" s="4" t="s">
        <v>2771</v>
      </c>
      <c r="E90" s="4" t="s">
        <v>2800</v>
      </c>
      <c r="F90" s="4" t="s">
        <v>2823</v>
      </c>
      <c r="G90" s="7" t="s">
        <v>2893</v>
      </c>
      <c r="H90" s="7" t="s">
        <v>3007</v>
      </c>
      <c r="I90" s="5">
        <v>1.1299999999999999E-2</v>
      </c>
      <c r="J90" s="9">
        <f t="shared" si="17"/>
        <v>3.6739603992587037E-4</v>
      </c>
      <c r="K90" s="9">
        <f t="shared" si="14"/>
        <v>0.99762005397145337</v>
      </c>
      <c r="L90" s="16">
        <f>IF(ISTEXT(H90),VLOOKUP(Comparisons!H90,'[1]CAMI profile'!$BO$2:$BP$89,2,FALSE),"")</f>
        <v>1</v>
      </c>
      <c r="M90" s="32" t="s">
        <v>2263</v>
      </c>
      <c r="N90" s="32"/>
      <c r="O90" s="4">
        <f>IF(ISBLANK(M90),"",IF(M90="v4 region not present/complete in contigs","",VLOOKUP(M90,'[1]CAMI genomes v4 coverage'!$B$2:$C$110,2,FALSE)))</f>
        <v>83</v>
      </c>
      <c r="P90" s="19">
        <f>IF(ISBLANK(M90),"",IF(M90="v4 region not present/complete in contigs","",VLOOKUP(M90,'[1]CAMI genomes v4 region'!$M$2:$O$72,3,FALSE)))</f>
        <v>2.8333333333333335</v>
      </c>
      <c r="Q90" s="14" t="s">
        <v>3639</v>
      </c>
      <c r="R90" s="14"/>
      <c r="S90" s="14"/>
      <c r="T90" s="14"/>
      <c r="U90" s="14"/>
      <c r="V90" s="14"/>
      <c r="W90" s="36"/>
      <c r="X90" s="4" t="str">
        <f>IFERROR(VLOOKUP(W90,'[1]Kelpie uc'!$L$1:$M$84,2,FALSE),"-")</f>
        <v>-</v>
      </c>
      <c r="Y90" s="9" t="str">
        <f t="shared" si="13"/>
        <v/>
      </c>
      <c r="Z90" s="9">
        <f t="shared" si="15"/>
        <v>0.9996912627354122</v>
      </c>
      <c r="AA90" s="57" t="str">
        <f t="shared" si="16"/>
        <v>-</v>
      </c>
      <c r="AB90" s="9" t="str">
        <f t="shared" si="18"/>
        <v/>
      </c>
      <c r="AC90" s="4" t="str">
        <f t="shared" si="19"/>
        <v/>
      </c>
      <c r="AD90" s="11"/>
      <c r="AE90" s="4"/>
    </row>
    <row r="91" spans="1:31" x14ac:dyDescent="0.35">
      <c r="A91" s="4">
        <v>84</v>
      </c>
      <c r="B91" s="4" t="s">
        <v>2755</v>
      </c>
      <c r="C91" s="4" t="s">
        <v>2763</v>
      </c>
      <c r="D91" s="4" t="s">
        <v>2775</v>
      </c>
      <c r="E91" s="4" t="s">
        <v>2791</v>
      </c>
      <c r="F91" s="4" t="s">
        <v>2849</v>
      </c>
      <c r="G91" s="7" t="s">
        <v>2901</v>
      </c>
      <c r="H91" s="7" t="s">
        <v>3108</v>
      </c>
      <c r="I91" s="5">
        <v>1.6299999999999999E-2</v>
      </c>
      <c r="J91" s="9">
        <f t="shared" si="17"/>
        <v>5.2996065936209617E-4</v>
      </c>
      <c r="K91" s="9">
        <f t="shared" si="14"/>
        <v>0.99815001463081543</v>
      </c>
      <c r="L91" s="16">
        <f>IF(ISTEXT(H91),VLOOKUP(Comparisons!H91,'[1]CAMI profile'!$BO$2:$BP$89,2,FALSE),"")</f>
        <v>1</v>
      </c>
      <c r="M91" s="7" t="s">
        <v>3548</v>
      </c>
      <c r="O91" s="4">
        <f>IF(ISBLANK(M91),"",IF(M91="v4 region not present/complete in contigs","",VLOOKUP(M91,'[1]CAMI genomes v4 coverage'!$B$2:$C$110,2,FALSE)))</f>
        <v>19</v>
      </c>
      <c r="P91" s="19">
        <f>IF(ISBLANK(M91),"",IF(M91="v4 region not present/complete in contigs","",VLOOKUP(M91,'[1]CAMI genomes v4 region'!$M$2:$O$72,3,FALSE)))</f>
        <v>5.5</v>
      </c>
      <c r="Q91" s="14" t="s">
        <v>3639</v>
      </c>
      <c r="R91" s="10"/>
      <c r="S91" s="10"/>
      <c r="T91" s="10"/>
      <c r="U91" s="10"/>
      <c r="V91" s="10"/>
      <c r="W91" s="36"/>
      <c r="X91" s="4" t="str">
        <f>IFERROR(VLOOKUP(W91,'[1]Kelpie uc'!$L$1:$M$84,2,FALSE),"-")</f>
        <v>-</v>
      </c>
      <c r="Y91" s="9" t="str">
        <f t="shared" si="13"/>
        <v/>
      </c>
      <c r="Z91" s="9">
        <f t="shared" si="15"/>
        <v>0.9996912627354122</v>
      </c>
      <c r="AA91" s="57" t="str">
        <f t="shared" si="16"/>
        <v>-</v>
      </c>
      <c r="AB91" s="9" t="str">
        <f t="shared" si="18"/>
        <v/>
      </c>
      <c r="AC91" s="4" t="str">
        <f t="shared" si="19"/>
        <v/>
      </c>
      <c r="AE91" s="4"/>
    </row>
    <row r="92" spans="1:31" x14ac:dyDescent="0.35">
      <c r="A92" s="4">
        <v>86</v>
      </c>
      <c r="B92" s="4" t="s">
        <v>2755</v>
      </c>
      <c r="C92" s="4" t="s">
        <v>2764</v>
      </c>
      <c r="D92" s="4" t="s">
        <v>2782</v>
      </c>
      <c r="E92" s="4" t="s">
        <v>2805</v>
      </c>
      <c r="F92" s="4" t="s">
        <v>2819</v>
      </c>
      <c r="G92" s="7" t="s">
        <v>2898</v>
      </c>
      <c r="H92" s="7" t="s">
        <v>2977</v>
      </c>
      <c r="I92" s="5">
        <v>1.3299999999999999E-2</v>
      </c>
      <c r="J92" s="9">
        <f t="shared" si="17"/>
        <v>4.324218877003607E-4</v>
      </c>
      <c r="K92" s="9">
        <f t="shared" si="14"/>
        <v>0.99858243651851575</v>
      </c>
      <c r="L92" s="16">
        <f>IF(ISTEXT(H92),VLOOKUP(Comparisons!H92,'[1]CAMI profile'!$BO$2:$BP$89,2,FALSE),"")</f>
        <v>1</v>
      </c>
      <c r="M92" s="8" t="s">
        <v>3637</v>
      </c>
      <c r="O92" s="4" t="str">
        <f>IF(ISBLANK(M92),"",IF(M92="v4 region not present/complete in contigs","",VLOOKUP(M92,'[1]CAMI genomes v4 coverage'!$B$2:$C$110,2,FALSE)))</f>
        <v/>
      </c>
      <c r="P92" s="19" t="str">
        <f>IF(ISBLANK(M92),"",IF(M92="v4 region not present/complete in contigs","",VLOOKUP(M92,'[1]CAMI genomes v4 region'!$M$2:$O$72,3,FALSE)))</f>
        <v/>
      </c>
      <c r="Q92" s="13" t="s">
        <v>3638</v>
      </c>
      <c r="R92" s="13"/>
      <c r="S92" s="13"/>
      <c r="T92" s="13"/>
      <c r="U92" s="13"/>
      <c r="V92" s="13"/>
      <c r="W92" s="35"/>
      <c r="X92" s="4" t="str">
        <f>IFERROR(VLOOKUP(W92,'[1]Kelpie uc'!$L$1:$M$84,2,FALSE),"-")</f>
        <v>-</v>
      </c>
      <c r="Y92" s="9" t="str">
        <f t="shared" si="13"/>
        <v/>
      </c>
      <c r="Z92" s="9">
        <f t="shared" si="15"/>
        <v>0.9996912627354122</v>
      </c>
      <c r="AA92" s="57" t="str">
        <f t="shared" si="16"/>
        <v>-</v>
      </c>
      <c r="AB92" s="9" t="str">
        <f t="shared" si="18"/>
        <v/>
      </c>
      <c r="AC92" s="4" t="str">
        <f t="shared" si="19"/>
        <v/>
      </c>
      <c r="AE92" s="4"/>
    </row>
    <row r="93" spans="1:31" x14ac:dyDescent="0.35">
      <c r="A93" s="4">
        <v>87</v>
      </c>
      <c r="B93" s="4" t="s">
        <v>2755</v>
      </c>
      <c r="C93" s="4" t="s">
        <v>2766</v>
      </c>
      <c r="D93" s="4" t="s">
        <v>2770</v>
      </c>
      <c r="E93" s="4" t="s">
        <v>2799</v>
      </c>
      <c r="F93" s="4" t="s">
        <v>2851</v>
      </c>
      <c r="G93" s="7" t="s">
        <v>2894</v>
      </c>
      <c r="H93" s="7" t="s">
        <v>2939</v>
      </c>
      <c r="I93" s="5">
        <v>1.1900000000000001E-2</v>
      </c>
      <c r="J93" s="9">
        <f t="shared" si="17"/>
        <v>3.8690379425821754E-4</v>
      </c>
      <c r="K93" s="9">
        <f t="shared" si="14"/>
        <v>0.99896934031277396</v>
      </c>
      <c r="L93" s="16">
        <f>IF(ISTEXT(H93),VLOOKUP(Comparisons!H93,'[1]CAMI profile'!$BO$2:$BP$89,2,FALSE),"")</f>
        <v>1</v>
      </c>
      <c r="M93" s="7" t="s">
        <v>3151</v>
      </c>
      <c r="O93" s="4">
        <f>IF(ISBLANK(M93),"",IF(M93="v4 region not present/complete in contigs","",VLOOKUP(M93,'[1]CAMI genomes v4 coverage'!$B$2:$C$110,2,FALSE)))</f>
        <v>54</v>
      </c>
      <c r="P93" s="19">
        <f>IF(ISBLANK(M93),"",IF(M93="v4 region not present/complete in contigs","",VLOOKUP(M93,'[1]CAMI genomes v4 region'!$M$2:$O$72,3,FALSE)))</f>
        <v>2</v>
      </c>
      <c r="Q93" s="14" t="s">
        <v>3639</v>
      </c>
      <c r="R93" s="10"/>
      <c r="S93" s="10"/>
      <c r="T93" s="10"/>
      <c r="U93" s="10"/>
      <c r="V93" s="10"/>
      <c r="W93" s="36"/>
      <c r="X93" s="4" t="str">
        <f>IFERROR(VLOOKUP(W93,'[1]Kelpie uc'!$L$1:$M$84,2,FALSE),"-")</f>
        <v>-</v>
      </c>
      <c r="Y93" s="9" t="str">
        <f t="shared" si="13"/>
        <v/>
      </c>
      <c r="Z93" s="9">
        <f t="shared" si="15"/>
        <v>0.9996912627354122</v>
      </c>
      <c r="AA93" s="57" t="str">
        <f t="shared" si="16"/>
        <v>-</v>
      </c>
      <c r="AB93" s="9" t="str">
        <f t="shared" si="18"/>
        <v/>
      </c>
      <c r="AC93" s="4" t="str">
        <f t="shared" si="19"/>
        <v/>
      </c>
      <c r="AE93" s="4"/>
    </row>
    <row r="94" spans="1:31" x14ac:dyDescent="0.35">
      <c r="A94" s="4">
        <v>88</v>
      </c>
      <c r="B94" s="4" t="s">
        <v>2755</v>
      </c>
      <c r="C94" s="4" t="s">
        <v>2766</v>
      </c>
      <c r="D94" s="4" t="s">
        <v>2776</v>
      </c>
      <c r="E94" s="4" t="s">
        <v>2810</v>
      </c>
      <c r="F94" s="4" t="s">
        <v>2848</v>
      </c>
      <c r="G94" s="7" t="s">
        <v>2866</v>
      </c>
      <c r="H94" s="7" t="s">
        <v>3005</v>
      </c>
      <c r="I94" s="5">
        <v>1.14E-2</v>
      </c>
      <c r="J94" s="9">
        <f t="shared" si="17"/>
        <v>3.7064733231459494E-4</v>
      </c>
      <c r="K94" s="9">
        <f t="shared" si="14"/>
        <v>0.99933998764508858</v>
      </c>
      <c r="L94" s="16">
        <f>IF(ISTEXT(H94),VLOOKUP(Comparisons!H94,'[1]CAMI profile'!$BO$2:$BP$89,2,FALSE),"")</f>
        <v>1</v>
      </c>
      <c r="M94" s="7" t="s">
        <v>3144</v>
      </c>
      <c r="O94" s="4">
        <f>IF(ISBLANK(M94),"",IF(M94="v4 region not present/complete in contigs","",VLOOKUP(M94,'[1]CAMI genomes v4 coverage'!$B$2:$C$110,2,FALSE)))</f>
        <v>36</v>
      </c>
      <c r="P94" s="19">
        <f>IF(ISBLANK(M94),"",IF(M94="v4 region not present/complete in contigs","",VLOOKUP(M94,'[1]CAMI genomes v4 region'!$M$2:$O$72,3,FALSE)))</f>
        <v>1</v>
      </c>
      <c r="Q94" s="14" t="s">
        <v>3639</v>
      </c>
      <c r="R94" s="10"/>
      <c r="S94" s="10"/>
      <c r="T94" s="10"/>
      <c r="U94" s="10"/>
      <c r="V94" s="10"/>
      <c r="W94" s="36"/>
      <c r="X94" s="4" t="str">
        <f>IFERROR(VLOOKUP(W94,'[1]Kelpie uc'!$L$1:$M$84,2,FALSE),"-")</f>
        <v>-</v>
      </c>
      <c r="Y94" s="9" t="str">
        <f t="shared" si="13"/>
        <v/>
      </c>
      <c r="Z94" s="9">
        <f t="shared" si="15"/>
        <v>0.9996912627354122</v>
      </c>
      <c r="AA94" s="57" t="str">
        <f t="shared" si="16"/>
        <v>-</v>
      </c>
      <c r="AB94" s="9" t="str">
        <f t="shared" si="18"/>
        <v/>
      </c>
      <c r="AC94" s="4" t="str">
        <f t="shared" si="19"/>
        <v/>
      </c>
      <c r="AE94" s="4"/>
    </row>
    <row r="95" spans="1:31" x14ac:dyDescent="0.35">
      <c r="A95" s="4">
        <v>91</v>
      </c>
      <c r="B95" s="4" t="s">
        <v>2755</v>
      </c>
      <c r="C95" s="4" t="s">
        <v>2764</v>
      </c>
      <c r="D95" s="4" t="s">
        <v>2782</v>
      </c>
      <c r="E95" s="4" t="s">
        <v>2809</v>
      </c>
      <c r="F95" s="4" t="s">
        <v>2824</v>
      </c>
      <c r="G95" s="7" t="s">
        <v>2927</v>
      </c>
      <c r="H95" s="7" t="s">
        <v>3112</v>
      </c>
      <c r="I95" s="5">
        <v>6.4999999999999997E-3</v>
      </c>
      <c r="J95" s="9">
        <f t="shared" si="17"/>
        <v>2.1133400526709357E-4</v>
      </c>
      <c r="K95" s="9">
        <f t="shared" si="14"/>
        <v>0.99955132165035565</v>
      </c>
      <c r="L95" s="16">
        <f>IF(ISTEXT(H95),VLOOKUP(Comparisons!H95,'[1]CAMI profile'!$BO$2:$BP$89,2,FALSE),"")</f>
        <v>1</v>
      </c>
      <c r="M95" s="7" t="s">
        <v>3521</v>
      </c>
      <c r="O95" s="4">
        <f>IF(ISBLANK(M95),"",IF(M95="v4 region not present/complete in contigs","",VLOOKUP(M95,'[1]CAMI genomes v4 coverage'!$B$2:$C$110,2,FALSE)))</f>
        <v>35</v>
      </c>
      <c r="P95" s="19">
        <f>IF(ISBLANK(M95),"",IF(M95="v4 region not present/complete in contigs","",VLOOKUP(M95,'[1]CAMI genomes v4 region'!$M$2:$O$72,3,FALSE)))</f>
        <v>3.5</v>
      </c>
      <c r="Q95" s="14" t="s">
        <v>3639</v>
      </c>
      <c r="R95" s="10"/>
      <c r="S95" s="10"/>
      <c r="T95" s="10"/>
      <c r="U95" s="10"/>
      <c r="V95" s="10"/>
      <c r="W95" s="36"/>
      <c r="X95" s="4" t="str">
        <f>IFERROR(VLOOKUP(W95,'[1]Kelpie uc'!$L$1:$M$84,2,FALSE),"-")</f>
        <v>-</v>
      </c>
      <c r="Y95" s="9" t="str">
        <f t="shared" si="13"/>
        <v/>
      </c>
      <c r="Z95" s="9">
        <f t="shared" si="15"/>
        <v>0.9996912627354122</v>
      </c>
      <c r="AA95" s="57" t="str">
        <f t="shared" si="16"/>
        <v>-</v>
      </c>
      <c r="AB95" s="9" t="str">
        <f t="shared" si="18"/>
        <v/>
      </c>
      <c r="AC95" s="4" t="str">
        <f t="shared" si="19"/>
        <v/>
      </c>
      <c r="AE95" s="4"/>
    </row>
    <row r="96" spans="1:31" x14ac:dyDescent="0.35">
      <c r="A96" s="4">
        <v>92</v>
      </c>
      <c r="B96" s="4" t="s">
        <v>2755</v>
      </c>
      <c r="C96" s="4" t="s">
        <v>2766</v>
      </c>
      <c r="D96" s="4" t="s">
        <v>2770</v>
      </c>
      <c r="E96" s="4" t="s">
        <v>2799</v>
      </c>
      <c r="F96" s="4" t="s">
        <v>2841</v>
      </c>
      <c r="G96" s="7" t="s">
        <v>2916</v>
      </c>
      <c r="H96" s="7" t="s">
        <v>2963</v>
      </c>
      <c r="I96" s="5">
        <v>6.3E-3</v>
      </c>
      <c r="J96" s="9">
        <f t="shared" si="17"/>
        <v>2.0483142048964456E-4</v>
      </c>
      <c r="K96" s="9">
        <f t="shared" si="14"/>
        <v>0.99975615307084531</v>
      </c>
      <c r="L96" s="16">
        <f>IF(ISTEXT(H96),VLOOKUP(Comparisons!H96,'[1]CAMI profile'!$BO$2:$BP$89,2,FALSE),"")</f>
        <v>1</v>
      </c>
      <c r="M96" s="8" t="s">
        <v>3637</v>
      </c>
      <c r="O96" s="4" t="str">
        <f>IF(ISBLANK(M96),"",IF(M96="v4 region not present/complete in contigs","",VLOOKUP(M96,'[1]CAMI genomes v4 coverage'!$B$2:$C$110,2,FALSE)))</f>
        <v/>
      </c>
      <c r="P96" s="19" t="str">
        <f>IF(ISBLANK(M96),"",IF(M96="v4 region not present/complete in contigs","",VLOOKUP(M96,'[1]CAMI genomes v4 region'!$M$2:$O$72,3,FALSE)))</f>
        <v/>
      </c>
      <c r="Q96" s="13" t="s">
        <v>3638</v>
      </c>
      <c r="R96" s="13"/>
      <c r="S96" s="13"/>
      <c r="T96" s="13"/>
      <c r="U96" s="13"/>
      <c r="V96" s="13"/>
      <c r="W96" s="35"/>
      <c r="X96" s="4" t="str">
        <f>IFERROR(VLOOKUP(W96,'[1]Kelpie uc'!$L$1:$M$84,2,FALSE),"-")</f>
        <v>-</v>
      </c>
      <c r="Y96" s="9" t="str">
        <f t="shared" si="13"/>
        <v/>
      </c>
      <c r="Z96" s="9">
        <f t="shared" si="15"/>
        <v>0.9996912627354122</v>
      </c>
      <c r="AA96" s="57" t="str">
        <f t="shared" si="16"/>
        <v>-</v>
      </c>
      <c r="AB96" s="9" t="str">
        <f t="shared" si="18"/>
        <v/>
      </c>
      <c r="AC96" s="4" t="str">
        <f t="shared" si="19"/>
        <v/>
      </c>
      <c r="AE96" s="4"/>
    </row>
    <row r="97" spans="1:31" x14ac:dyDescent="0.35">
      <c r="A97" s="4">
        <v>93</v>
      </c>
      <c r="B97" s="4" t="s">
        <v>2755</v>
      </c>
      <c r="C97" s="4" t="s">
        <v>2766</v>
      </c>
      <c r="D97" s="4" t="s">
        <v>2776</v>
      </c>
      <c r="E97" s="4" t="s">
        <v>2810</v>
      </c>
      <c r="F97" s="4" t="s">
        <v>2825</v>
      </c>
      <c r="G97" s="7" t="s">
        <v>2874</v>
      </c>
      <c r="H97" s="7" t="s">
        <v>2995</v>
      </c>
      <c r="I97" s="5">
        <v>5.7999999999999996E-3</v>
      </c>
      <c r="J97" s="9">
        <f t="shared" si="17"/>
        <v>1.8857495854602196E-4</v>
      </c>
      <c r="K97" s="9">
        <f t="shared" si="14"/>
        <v>0.99994472802939138</v>
      </c>
      <c r="L97" s="16">
        <f>IF(ISTEXT(H97),VLOOKUP(Comparisons!H97,'[1]CAMI profile'!$BO$2:$BP$89,2,FALSE),"")</f>
        <v>1</v>
      </c>
      <c r="M97" s="8" t="s">
        <v>3637</v>
      </c>
      <c r="O97" s="4" t="str">
        <f>IF(ISBLANK(M97),"",IF(M97="v4 region not present/complete in contigs","",VLOOKUP(M97,'[1]CAMI genomes v4 coverage'!$B$2:$C$110,2,FALSE)))</f>
        <v/>
      </c>
      <c r="P97" s="19" t="str">
        <f>IF(ISBLANK(M97),"",IF(M97="v4 region not present/complete in contigs","",VLOOKUP(M97,'[1]CAMI genomes v4 region'!$M$2:$O$72,3,FALSE)))</f>
        <v/>
      </c>
      <c r="Q97" s="13" t="s">
        <v>3638</v>
      </c>
      <c r="R97" s="13"/>
      <c r="S97" s="13"/>
      <c r="T97" s="13"/>
      <c r="U97" s="13"/>
      <c r="V97" s="13"/>
      <c r="W97" s="37"/>
      <c r="X97" s="4" t="str">
        <f>IFERROR(VLOOKUP(W97,'[1]Kelpie uc'!$L$1:$M$84,2,FALSE),"-")</f>
        <v>-</v>
      </c>
      <c r="Y97" s="9" t="str">
        <f t="shared" si="13"/>
        <v/>
      </c>
      <c r="Z97" s="9">
        <f t="shared" si="15"/>
        <v>0.9996912627354122</v>
      </c>
      <c r="AA97" s="57" t="str">
        <f t="shared" si="16"/>
        <v>-</v>
      </c>
      <c r="AB97" s="9" t="str">
        <f t="shared" si="18"/>
        <v/>
      </c>
      <c r="AC97" s="4" t="str">
        <f t="shared" si="19"/>
        <v/>
      </c>
      <c r="AE97" s="4"/>
    </row>
    <row r="98" spans="1:31" x14ac:dyDescent="0.35">
      <c r="A98" s="4">
        <v>94</v>
      </c>
      <c r="B98" s="4" t="s">
        <v>2755</v>
      </c>
      <c r="C98" s="4" t="s">
        <v>2763</v>
      </c>
      <c r="D98" s="4" t="s">
        <v>2778</v>
      </c>
      <c r="E98" s="4" t="s">
        <v>2801</v>
      </c>
      <c r="F98" s="4" t="s">
        <v>2815</v>
      </c>
      <c r="G98" s="7" t="s">
        <v>2885</v>
      </c>
      <c r="H98" s="7" t="s">
        <v>2999</v>
      </c>
      <c r="I98" s="5">
        <v>1E-3</v>
      </c>
      <c r="J98" s="9">
        <f t="shared" si="17"/>
        <v>3.2512923887245167E-5</v>
      </c>
      <c r="K98" s="9">
        <f t="shared" si="14"/>
        <v>0.99997724095327867</v>
      </c>
      <c r="L98" s="16">
        <f>IF(ISTEXT(H98),VLOOKUP(Comparisons!H98,'[1]CAMI profile'!$BO$2:$BP$89,2,FALSE),"")</f>
        <v>1</v>
      </c>
      <c r="M98" s="12" t="s">
        <v>3153</v>
      </c>
      <c r="N98" s="12"/>
      <c r="O98" s="4">
        <f>IF(ISBLANK(M98),"",IF(M98="v4 region not present/complete in contigs","",VLOOKUP(M98,'[1]CAMI genomes v4 coverage'!$B$2:$C$110,2,FALSE)))</f>
        <v>0</v>
      </c>
      <c r="P98" s="19">
        <f>IF(ISBLANK(M98),"",IF(M98="v4 region not present/complete in contigs","",VLOOKUP(M98,'[1]CAMI genomes v4 region'!$M$2:$O$72,3,FALSE)))</f>
        <v>0</v>
      </c>
      <c r="Q98" s="14" t="s">
        <v>3639</v>
      </c>
      <c r="R98" s="14"/>
      <c r="S98" s="14"/>
      <c r="T98" s="14"/>
      <c r="U98" s="14"/>
      <c r="V98" s="14"/>
      <c r="W98" s="36"/>
      <c r="X98" s="4" t="str">
        <f>IFERROR(VLOOKUP(W98,'[1]Kelpie uc'!$L$1:$M$84,2,FALSE),"-")</f>
        <v>-</v>
      </c>
      <c r="Y98" s="9" t="str">
        <f t="shared" si="13"/>
        <v/>
      </c>
      <c r="Z98" s="9">
        <f t="shared" si="15"/>
        <v>0.9996912627354122</v>
      </c>
      <c r="AA98" s="57" t="str">
        <f t="shared" si="16"/>
        <v>-</v>
      </c>
      <c r="AB98" s="9" t="str">
        <f t="shared" si="18"/>
        <v/>
      </c>
      <c r="AC98" s="4" t="str">
        <f t="shared" si="19"/>
        <v/>
      </c>
      <c r="AE98" s="4"/>
    </row>
    <row r="99" spans="1:31" x14ac:dyDescent="0.35">
      <c r="A99" s="4">
        <v>95</v>
      </c>
      <c r="B99" s="4" t="s">
        <v>2755</v>
      </c>
      <c r="C99" s="4" t="s">
        <v>2764</v>
      </c>
      <c r="D99" s="4" t="s">
        <v>2779</v>
      </c>
      <c r="E99" s="4" t="s">
        <v>2790</v>
      </c>
      <c r="F99" s="4" t="s">
        <v>2850</v>
      </c>
      <c r="G99" s="7" t="s">
        <v>2926</v>
      </c>
      <c r="H99" s="7" t="s">
        <v>2944</v>
      </c>
      <c r="I99" s="5">
        <v>6.9999999999999999E-4</v>
      </c>
      <c r="J99" s="9">
        <f t="shared" si="17"/>
        <v>2.2759046721071615E-5</v>
      </c>
      <c r="K99" s="9">
        <f t="shared" si="14"/>
        <v>0.99999999999999978</v>
      </c>
      <c r="L99" s="16">
        <f>IF(ISTEXT(H99),VLOOKUP(Comparisons!H99,'[1]CAMI profile'!$BO$2:$BP$89,2,FALSE),"")</f>
        <v>1</v>
      </c>
      <c r="M99" s="12" t="s">
        <v>3152</v>
      </c>
      <c r="N99" s="58" t="s">
        <v>13809</v>
      </c>
      <c r="O99" s="4">
        <f>IF(ISBLANK(M99),"",IF(M99="v4 region not present/complete in contigs","",VLOOKUP(M99,'[1]CAMI genomes v4 coverage'!$B$2:$C$110,2,FALSE)))</f>
        <v>11</v>
      </c>
      <c r="P99" s="19">
        <f>IF(ISBLANK(M99),"",IF(M99="v4 region not present/complete in contigs","",VLOOKUP(M99,'[1]CAMI genomes v4 region'!$M$2:$O$72,3,FALSE)))</f>
        <v>0</v>
      </c>
      <c r="Q99" s="14" t="s">
        <v>3639</v>
      </c>
      <c r="R99" s="14"/>
      <c r="S99" s="14"/>
      <c r="T99" s="14"/>
      <c r="U99" s="14"/>
      <c r="V99" s="14"/>
      <c r="W99" s="36"/>
      <c r="X99" s="4" t="str">
        <f>IFERROR(VLOOKUP(W99,'[1]Kelpie uc'!$L$1:$M$84,2,FALSE),"-")</f>
        <v>-</v>
      </c>
      <c r="Y99" s="9" t="str">
        <f t="shared" si="13"/>
        <v/>
      </c>
      <c r="Z99" s="9">
        <f t="shared" si="15"/>
        <v>0.9996912627354122</v>
      </c>
      <c r="AA99" s="57" t="str">
        <f t="shared" si="16"/>
        <v>-</v>
      </c>
      <c r="AB99" s="9" t="str">
        <f t="shared" si="18"/>
        <v/>
      </c>
      <c r="AC99" s="4" t="str">
        <f t="shared" si="19"/>
        <v/>
      </c>
    </row>
    <row r="100" spans="1:31" x14ac:dyDescent="0.35">
      <c r="Y100" s="9" t="str">
        <f>IF(ISBLANK(W100),"",X100/X$101)</f>
        <v/>
      </c>
      <c r="Z100" s="23"/>
      <c r="AA100" s="23"/>
      <c r="AB100" s="9"/>
    </row>
    <row r="101" spans="1:31" x14ac:dyDescent="0.35">
      <c r="H101" s="7" t="s">
        <v>3641</v>
      </c>
      <c r="I101" s="5">
        <f>SUM(I3:I99)</f>
        <v>30.757000000000012</v>
      </c>
      <c r="W101" s="34" t="s">
        <v>3640</v>
      </c>
      <c r="X101" s="19">
        <f>SUM(X3:X99)</f>
        <v>3239</v>
      </c>
      <c r="AA101" s="19">
        <f>SUM(AA3:AA99)</f>
        <v>3239</v>
      </c>
      <c r="AB101" s="27">
        <f>SUM(AB3:AB99)</f>
        <v>1.0000000000000002</v>
      </c>
    </row>
    <row r="103" spans="1:31" x14ac:dyDescent="0.35">
      <c r="H103" s="7" t="s">
        <v>13805</v>
      </c>
      <c r="I103" s="4">
        <f>COUNTA(H3:H99)</f>
        <v>96</v>
      </c>
      <c r="O103" s="20"/>
      <c r="P103" s="20"/>
    </row>
    <row r="104" spans="1:31" x14ac:dyDescent="0.35">
      <c r="H104" s="7" t="s">
        <v>13806</v>
      </c>
      <c r="I104" s="4">
        <f>COUNTA(M3:M99)-COUNTIF(M3:M99,M18)</f>
        <v>71</v>
      </c>
      <c r="J104" s="28">
        <f>I104/I103</f>
        <v>0.73958333333333337</v>
      </c>
      <c r="O104" s="20"/>
      <c r="P104" s="20"/>
    </row>
    <row r="105" spans="1:31" x14ac:dyDescent="0.35">
      <c r="H105" s="7" t="s">
        <v>13807</v>
      </c>
      <c r="I105" s="4">
        <f>I103-I104</f>
        <v>25</v>
      </c>
      <c r="J105" s="26">
        <f>100%-J104</f>
        <v>0.26041666666666663</v>
      </c>
      <c r="O105" s="20"/>
      <c r="P105" s="20"/>
    </row>
    <row r="106" spans="1:31" x14ac:dyDescent="0.35">
      <c r="H106" s="7" t="s">
        <v>13811</v>
      </c>
      <c r="I106" s="4">
        <f>I104-COUNTIF(N3:N99,"N")</f>
        <v>67</v>
      </c>
      <c r="O106" s="20"/>
      <c r="P106" s="20"/>
    </row>
    <row r="107" spans="1:31" x14ac:dyDescent="0.35">
      <c r="O107" s="20"/>
      <c r="P107" s="20"/>
    </row>
    <row r="108" spans="1:31" x14ac:dyDescent="0.35">
      <c r="O108" s="20"/>
      <c r="P108" s="20"/>
    </row>
    <row r="109" spans="1:31" x14ac:dyDescent="0.35">
      <c r="O109" s="20"/>
      <c r="P109" s="20"/>
    </row>
    <row r="110" spans="1:31" x14ac:dyDescent="0.35">
      <c r="O110" s="20"/>
      <c r="P110" s="20"/>
    </row>
    <row r="111" spans="1:31" x14ac:dyDescent="0.35">
      <c r="O111" s="21"/>
      <c r="P111" s="21"/>
    </row>
  </sheetData>
  <conditionalFormatting sqref="M21 F3:H99">
    <cfRule type="containsText" dxfId="21" priority="3" operator="containsText" text="_">
      <formula>NOT(ISERROR(SEARCH("_",F3)))</formula>
    </cfRule>
  </conditionalFormatting>
  <conditionalFormatting sqref="L3:L99">
    <cfRule type="containsBlanks" priority="1" stopIfTrue="1">
      <formula>LEN(TRIM(L3))=0</formula>
    </cfRule>
    <cfRule type="cellIs" dxfId="20" priority="2" operator="greaterThan">
      <formula>1</formula>
    </cfRule>
  </conditionalFormatting>
  <conditionalFormatting sqref="G3:G99">
    <cfRule type="duplicateValues" dxfId="19" priority="4"/>
  </conditionalFormatting>
  <pageMargins left="0.7" right="0.7" top="0.75" bottom="0.75" header="0.3" footer="0.3"/>
  <pageSetup paperSize="9" orientation="portrait" verticalDpi="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V85"/>
  <sheetViews>
    <sheetView tabSelected="1" topLeftCell="H1" zoomScale="76" zoomScaleNormal="76" workbookViewId="0">
      <selection activeCell="W3" sqref="W3:W73"/>
    </sheetView>
  </sheetViews>
  <sheetFormatPr defaultColWidth="8.81640625" defaultRowHeight="14.5" x14ac:dyDescent="0.35"/>
  <cols>
    <col min="1" max="1" width="9.1796875" style="4" customWidth="1"/>
    <col min="2" max="2" width="15.54296875" style="4" customWidth="1"/>
    <col min="3" max="3" width="16" style="4" customWidth="1"/>
    <col min="4" max="4" width="20.81640625" style="4" customWidth="1"/>
    <col min="5" max="5" width="18.1796875" style="4" customWidth="1"/>
    <col min="6" max="6" width="22.453125" style="7" customWidth="1"/>
    <col min="7" max="7" width="30.453125" style="7" customWidth="1"/>
    <col min="8" max="8" width="8.81640625" style="4"/>
    <col min="9" max="10" width="10" style="4" customWidth="1"/>
    <col min="11" max="11" width="8.54296875" style="7" customWidth="1"/>
    <col min="12" max="12" width="59.54296875" style="7" customWidth="1"/>
    <col min="13" max="13" width="8.81640625" style="4"/>
    <col min="14" max="15" width="8.81640625" style="4" customWidth="1"/>
    <col min="16" max="18" width="9.1796875" style="4" customWidth="1"/>
    <col min="19" max="19" width="18.1796875" style="7" customWidth="1"/>
    <col min="20" max="20" width="18.54296875" style="4" customWidth="1"/>
    <col min="21" max="21" width="14" style="4" customWidth="1"/>
    <col min="22" max="22" width="50.453125" style="18" customWidth="1"/>
    <col min="23" max="23" width="10.81640625" style="4" bestFit="1" customWidth="1"/>
    <col min="24" max="27" width="8.81640625" style="4"/>
    <col min="28" max="28" width="9.1796875" style="18" customWidth="1"/>
    <col min="29" max="29" width="7.1796875" style="4" customWidth="1"/>
    <col min="30" max="32" width="8.81640625" style="33"/>
    <col min="33" max="38" width="8.81640625" style="4"/>
    <col min="39" max="39" width="10.1796875" style="4" customWidth="1"/>
    <col min="40" max="16384" width="8.81640625" style="4"/>
  </cols>
  <sheetData>
    <row r="1" spans="1:48" x14ac:dyDescent="0.35">
      <c r="A1" s="4" t="s">
        <v>3579</v>
      </c>
      <c r="B1" s="7"/>
      <c r="C1" s="24" t="s">
        <v>3648</v>
      </c>
      <c r="D1" s="7"/>
      <c r="E1" s="7"/>
      <c r="J1" s="4" t="s">
        <v>3658</v>
      </c>
      <c r="K1" s="4"/>
      <c r="L1" s="4" t="s">
        <v>3643</v>
      </c>
      <c r="P1" s="4" t="s">
        <v>3644</v>
      </c>
      <c r="Q1" s="7"/>
      <c r="R1" s="7"/>
      <c r="T1" s="7"/>
      <c r="U1" s="7"/>
      <c r="V1" s="4"/>
      <c r="AB1" s="4"/>
      <c r="AC1" s="7"/>
    </row>
    <row r="2" spans="1:48" x14ac:dyDescent="0.35">
      <c r="A2" s="4" t="s">
        <v>2752</v>
      </c>
      <c r="B2" s="7" t="s">
        <v>2756</v>
      </c>
      <c r="C2" s="7" t="s">
        <v>2757</v>
      </c>
      <c r="D2" s="7" t="s">
        <v>2758</v>
      </c>
      <c r="E2" s="7" t="s">
        <v>2759</v>
      </c>
      <c r="F2" s="7" t="s">
        <v>2760</v>
      </c>
      <c r="G2" s="7" t="s">
        <v>2761</v>
      </c>
      <c r="H2" s="9" t="s">
        <v>3635</v>
      </c>
      <c r="I2" s="9"/>
      <c r="J2" s="9" t="s">
        <v>3646</v>
      </c>
      <c r="K2" s="4" t="s">
        <v>3636</v>
      </c>
      <c r="L2" s="4" t="s">
        <v>3645</v>
      </c>
      <c r="M2" s="4" t="s">
        <v>3624</v>
      </c>
      <c r="N2" s="4" t="s">
        <v>3623</v>
      </c>
      <c r="O2" s="4" t="s">
        <v>13814</v>
      </c>
      <c r="P2" s="4" t="s">
        <v>2752</v>
      </c>
      <c r="Q2" s="7" t="s">
        <v>2756</v>
      </c>
      <c r="R2" s="7" t="s">
        <v>2757</v>
      </c>
      <c r="S2" s="7" t="s">
        <v>2758</v>
      </c>
      <c r="T2" s="7" t="s">
        <v>2759</v>
      </c>
      <c r="U2" s="7" t="s">
        <v>2760</v>
      </c>
      <c r="V2" s="4" t="s">
        <v>3645</v>
      </c>
      <c r="W2" s="9" t="s">
        <v>3635</v>
      </c>
      <c r="X2" s="9"/>
      <c r="Y2" s="23" t="s">
        <v>13388</v>
      </c>
      <c r="Z2" s="9"/>
      <c r="AA2" s="23" t="s">
        <v>3646</v>
      </c>
      <c r="AB2" s="4" t="s">
        <v>13810</v>
      </c>
      <c r="AD2" s="39" t="s">
        <v>13174</v>
      </c>
      <c r="AE2" s="39"/>
      <c r="AF2" s="39"/>
      <c r="AH2" s="4" t="s">
        <v>3649</v>
      </c>
      <c r="AJ2" s="4">
        <f>COUNTA(L3:L73)</f>
        <v>71</v>
      </c>
      <c r="AL2" s="4" t="s">
        <v>3650</v>
      </c>
      <c r="AN2" s="4">
        <f>AJ2-COUNTIF(P3:P73,"incomplete WGS coverage of region")</f>
        <v>51</v>
      </c>
      <c r="AP2" s="4" t="s">
        <v>13792</v>
      </c>
      <c r="AR2" s="4">
        <f>COUNTA(L3:L58)</f>
        <v>56</v>
      </c>
      <c r="AT2" s="4" t="s">
        <v>13816</v>
      </c>
      <c r="AV2" s="4">
        <f>COUNTA(L3:L53)</f>
        <v>51</v>
      </c>
    </row>
    <row r="3" spans="1:48" x14ac:dyDescent="0.35">
      <c r="A3" s="4" t="s">
        <v>2755</v>
      </c>
      <c r="B3" s="4" t="s">
        <v>2766</v>
      </c>
      <c r="C3" s="4" t="s">
        <v>2770</v>
      </c>
      <c r="D3" s="4" t="s">
        <v>2788</v>
      </c>
      <c r="E3" s="4" t="s">
        <v>2812</v>
      </c>
      <c r="F3" s="7" t="s">
        <v>2906</v>
      </c>
      <c r="G3" s="7" t="s">
        <v>2962</v>
      </c>
      <c r="H3" s="5">
        <v>2.9070999999999998</v>
      </c>
      <c r="I3" s="9">
        <f t="shared" ref="I3:I66" si="0">IF(ISBLANK(G3),"",H3/H$75)</f>
        <v>0.1101057463602345</v>
      </c>
      <c r="J3" s="9">
        <f>I3</f>
        <v>0.1101057463602345</v>
      </c>
      <c r="K3" s="16">
        <f>IF(ISTEXT(G3),VLOOKUP('Comparisons present by ab.'!G3,'[1]CAMI profile'!$BO$2:$BP$89,2,FALSE),"")</f>
        <v>2</v>
      </c>
      <c r="L3" s="7" t="s">
        <v>222</v>
      </c>
      <c r="M3" s="4">
        <f>IF(ISBLANK(L3),"",IF(L3="v4 region not present/complete in contigs","",VLOOKUP(L3,'[1]CAMI genomes v4 coverage'!$B$2:$C$110,2,FALSE)))</f>
        <v>100</v>
      </c>
      <c r="N3" s="19">
        <f>IF(ISBLANK(L3),"",IF(L3="v4 region not present/complete in contigs","",VLOOKUP(L3,'[1]CAMI genomes v4 region'!$M$2:$O$72,3,FALSE)))</f>
        <v>279.5</v>
      </c>
      <c r="O3" s="19">
        <f>VLOOKUP(L3,'[1]CAMI genomes v4 coverage'!$B$2:$G$110,6,FALSE)</f>
        <v>137</v>
      </c>
      <c r="P3" s="4" t="str">
        <f>VLOOKUP(U3,[1]Lineages!$A$2:$F$103,2,FALSE)</f>
        <v>Bacteria</v>
      </c>
      <c r="Q3" s="4" t="str">
        <f>VLOOKUP(U3,[1]Lineages!$A$2:$F$103,3,FALSE)</f>
        <v>Firmicutes</v>
      </c>
      <c r="R3" s="4" t="str">
        <f>VLOOKUP(U3,[1]Lineages!$A$2:$F$103,4,FALSE)</f>
        <v>Clostridia</v>
      </c>
      <c r="S3" s="7" t="str">
        <f>VLOOKUP(U3,[1]Lineages!$A$2:$F$103,5,FALSE)</f>
        <v>Thermoanaerobacterales</v>
      </c>
      <c r="T3" s="4" t="str">
        <f>VLOOKUP(U3,[1]Lineages!$A$2:$F$103,6,FALSE)</f>
        <v>Thermoanaerobacteraceae</v>
      </c>
      <c r="U3" s="4" t="str">
        <f t="shared" ref="U3:U38" si="1">LEFT(V3,FIND("_",V3)-1)</f>
        <v>Moorella</v>
      </c>
      <c r="V3" s="34" t="s">
        <v>222</v>
      </c>
      <c r="W3" s="41">
        <f>IFERROR(VLOOKUP(V3,'[1]Kelpie uc'!$L$1:$M$57,2,FALSE),"")</f>
        <v>562</v>
      </c>
      <c r="X3" s="42">
        <f t="shared" ref="X3:X66" si="2">IF(ISBLANK(V3),"",W3/W$75)</f>
        <v>0.17415556244189651</v>
      </c>
      <c r="Y3" s="4">
        <f>IFERROR(VLOOKUP(V3,Comparisons!$W$3:$AA$99,5,FALSE),"")</f>
        <v>562</v>
      </c>
      <c r="Z3" s="23">
        <f>IF(ISNUMBER(Y3),Y3/Y$75,"")</f>
        <v>0.17351034269836368</v>
      </c>
      <c r="AA3" s="23">
        <f>X3</f>
        <v>0.17415556244189651</v>
      </c>
      <c r="AB3" s="34">
        <f>IF(ISBLANK(V3),"",VLOOKUP(L3,[1]Identity!$M$2:$P$53,4,FALSE))</f>
        <v>397</v>
      </c>
      <c r="AC3" s="4" t="str">
        <f t="shared" ref="AC3:AC66" si="3">IF(L3=V3,"same strain",IF(AD3="synonym","same strain",""))</f>
        <v>same strain</v>
      </c>
      <c r="AD3" s="32"/>
      <c r="AE3" s="32">
        <f>IF(AC3="same strain",1,0)</f>
        <v>1</v>
      </c>
      <c r="AF3" s="28">
        <f>SUM(AE$3:AE3)/COUNT(AA$3:AA3)</f>
        <v>1</v>
      </c>
      <c r="AH3" s="4" t="s">
        <v>3651</v>
      </c>
      <c r="AI3" s="4" t="s">
        <v>3656</v>
      </c>
      <c r="AJ3" s="4">
        <f>COUNTIF(AC3:AC73,"same strain")</f>
        <v>51</v>
      </c>
      <c r="AL3" s="4" t="s">
        <v>3651</v>
      </c>
      <c r="AM3" s="4" t="s">
        <v>3656</v>
      </c>
      <c r="AN3" s="4">
        <f>COUNTIF(AC3:AC73,"same strain")</f>
        <v>51</v>
      </c>
      <c r="AP3" s="4" t="s">
        <v>3651</v>
      </c>
      <c r="AQ3" s="4" t="s">
        <v>3656</v>
      </c>
      <c r="AR3" s="4">
        <f>COUNTIF(AC3:AC58,"same strain")</f>
        <v>49</v>
      </c>
      <c r="AT3" s="4" t="s">
        <v>3651</v>
      </c>
      <c r="AU3" s="4" t="s">
        <v>3656</v>
      </c>
      <c r="AV3" s="4">
        <f>COUNTIF(AC3:AC53,"same strain")</f>
        <v>46</v>
      </c>
    </row>
    <row r="4" spans="1:48" x14ac:dyDescent="0.35">
      <c r="A4" s="4" t="s">
        <v>2755</v>
      </c>
      <c r="B4" s="4" t="s">
        <v>2764</v>
      </c>
      <c r="C4" s="4" t="s">
        <v>2782</v>
      </c>
      <c r="D4" s="4" t="s">
        <v>2809</v>
      </c>
      <c r="E4" s="4" t="s">
        <v>2832</v>
      </c>
      <c r="F4" s="7" t="s">
        <v>3100</v>
      </c>
      <c r="G4" s="7" t="s">
        <v>3631</v>
      </c>
      <c r="H4" s="5">
        <v>2.6739000000000002</v>
      </c>
      <c r="I4" s="9">
        <f t="shared" si="0"/>
        <v>0.10127334979623373</v>
      </c>
      <c r="J4" s="9">
        <f t="shared" ref="J4:J67" si="4">IF(ISNUMBER(I4),J3+I4,J3)</f>
        <v>0.21137909615646822</v>
      </c>
      <c r="K4" s="16">
        <f>IF(ISTEXT(G4),VLOOKUP('Comparisons present by ab.'!G4,'[1]CAMI profile'!$BO$2:$BP$89,2,FALSE),"")</f>
        <v>2</v>
      </c>
      <c r="L4" s="7" t="s">
        <v>1970</v>
      </c>
      <c r="M4" s="4">
        <f>IF(ISBLANK(L4),"",IF(L4="v4 region not present/complete in contigs","",VLOOKUP(L4,'[1]CAMI genomes v4 coverage'!$B$2:$C$110,2,FALSE)))</f>
        <v>100</v>
      </c>
      <c r="N4" s="19">
        <f>IF(ISBLANK(L4),"",IF(L4="v4 region not present/complete in contigs","",VLOOKUP(L4,'[1]CAMI genomes v4 region'!$M$2:$O$72,3,FALSE)))</f>
        <v>171</v>
      </c>
      <c r="O4" s="19">
        <f>VLOOKUP(L4,'[1]CAMI genomes v4 coverage'!$B$2:$G$110,6,FALSE)</f>
        <v>88</v>
      </c>
      <c r="P4" s="4" t="str">
        <f>VLOOKUP(U4,[1]Lineages!$A$2:$F$103,2,FALSE)</f>
        <v>Bacteria</v>
      </c>
      <c r="Q4" s="4" t="str">
        <f>VLOOKUP(U4,[1]Lineages!$A$2:$F$103,3,FALSE)</f>
        <v>Proteobacteria</v>
      </c>
      <c r="R4" s="4" t="str">
        <f>VLOOKUP(U4,[1]Lineages!$A$2:$F$103,4,FALSE)</f>
        <v>Alphaproteobacteria</v>
      </c>
      <c r="S4" s="7" t="str">
        <f>VLOOKUP(U4,[1]Lineages!$A$2:$F$103,5,FALSE)</f>
        <v>Rhizobiales</v>
      </c>
      <c r="T4" s="4" t="str">
        <f>VLOOKUP(U4,[1]Lineages!$A$2:$F$103,6,FALSE)</f>
        <v>Aurantimonadaceae</v>
      </c>
      <c r="U4" s="4" t="str">
        <f t="shared" si="1"/>
        <v>Aureimonas</v>
      </c>
      <c r="V4" s="34" t="s">
        <v>1970</v>
      </c>
      <c r="W4" s="41">
        <f>IFERROR(VLOOKUP(V4,'[1]Kelpie uc'!$L$1:$M$57,2,FALSE),"")</f>
        <v>251</v>
      </c>
      <c r="X4" s="42">
        <f t="shared" si="2"/>
        <v>7.7781220948249144E-2</v>
      </c>
      <c r="Y4" s="4">
        <f>IFERROR(VLOOKUP(V4,Comparisons!$W$3:$AA$99,5,FALSE),"")</f>
        <v>253</v>
      </c>
      <c r="Z4" s="23">
        <f t="shared" ref="Z4:Z67" si="5">IF(ISNUMBER(Y4),Y4/Y$75,"")</f>
        <v>7.8110527940722443E-2</v>
      </c>
      <c r="AA4" s="23">
        <f t="shared" ref="AA4:AA67" si="6">IF(ISNUMBER(W4),AA3+X4,AA3)</f>
        <v>0.25193678339014564</v>
      </c>
      <c r="AB4" s="34">
        <f>IF(ISBLANK(V4),"",VLOOKUP(L4,[1]Identity!$M$2:$P$53,4,FALSE))</f>
        <v>221</v>
      </c>
      <c r="AC4" s="4" t="str">
        <f t="shared" si="3"/>
        <v>same strain</v>
      </c>
      <c r="AD4" s="32"/>
      <c r="AE4" s="32">
        <f t="shared" ref="AE4:AE67" si="7">IF(AC4="same strain",1,0)</f>
        <v>1</v>
      </c>
      <c r="AF4" s="28">
        <f>SUM(AE$3:AE4)/COUNT(AA$3:AA4)</f>
        <v>1</v>
      </c>
      <c r="AH4" s="4" t="s">
        <v>3652</v>
      </c>
      <c r="AI4" s="4" t="s">
        <v>3656</v>
      </c>
      <c r="AJ4" s="4">
        <v>0</v>
      </c>
      <c r="AL4" s="4" t="s">
        <v>3652</v>
      </c>
      <c r="AM4" s="4" t="s">
        <v>3656</v>
      </c>
      <c r="AN4" s="4">
        <v>0</v>
      </c>
      <c r="AP4" s="4" t="s">
        <v>3652</v>
      </c>
      <c r="AQ4" s="4" t="s">
        <v>3656</v>
      </c>
      <c r="AR4" s="4">
        <v>0</v>
      </c>
      <c r="AT4" s="4" t="s">
        <v>3652</v>
      </c>
      <c r="AU4" s="4" t="s">
        <v>3656</v>
      </c>
      <c r="AV4" s="4">
        <v>0</v>
      </c>
    </row>
    <row r="5" spans="1:48" x14ac:dyDescent="0.35">
      <c r="A5" s="4" t="s">
        <v>2755</v>
      </c>
      <c r="B5" s="4" t="s">
        <v>2764</v>
      </c>
      <c r="C5" s="4" t="s">
        <v>2782</v>
      </c>
      <c r="D5" s="4" t="s">
        <v>2804</v>
      </c>
      <c r="E5" s="4" t="s">
        <v>2837</v>
      </c>
      <c r="F5" s="7" t="s">
        <v>2914</v>
      </c>
      <c r="G5" s="7" t="s">
        <v>2979</v>
      </c>
      <c r="H5" s="5">
        <v>2.0693000000000001</v>
      </c>
      <c r="I5" s="9">
        <f t="shared" si="0"/>
        <v>7.8374263335706823E-2</v>
      </c>
      <c r="J5" s="9">
        <f t="shared" si="4"/>
        <v>0.28975335949217507</v>
      </c>
      <c r="K5" s="16">
        <f>IF(ISTEXT(G5),VLOOKUP('Comparisons present by ab.'!G5,'[1]CAMI profile'!$BO$2:$BP$89,2,FALSE),"")</f>
        <v>1</v>
      </c>
      <c r="L5" s="7" t="s">
        <v>51</v>
      </c>
      <c r="M5" s="4">
        <f>IF(ISBLANK(L5),"",IF(L5="v4 region not present/complete in contigs","",VLOOKUP(L5,'[1]CAMI genomes v4 coverage'!$B$2:$C$110,2,FALSE)))</f>
        <v>100</v>
      </c>
      <c r="N5" s="19">
        <f>IF(ISBLANK(L5),"",IF(L5="v4 region not present/complete in contigs","",VLOOKUP(L5,'[1]CAMI genomes v4 region'!$M$2:$O$72,3,FALSE)))</f>
        <v>280</v>
      </c>
      <c r="O5" s="19">
        <f>VLOOKUP(L5,'[1]CAMI genomes v4 coverage'!$B$2:$G$110,6,FALSE)</f>
        <v>59</v>
      </c>
      <c r="P5" s="4" t="str">
        <f>VLOOKUP(U5,[1]Lineages!$A$2:$F$103,2,FALSE)</f>
        <v>Bacteria</v>
      </c>
      <c r="Q5" s="4" t="str">
        <f>VLOOKUP(U5,[1]Lineages!$A$2:$F$103,3,FALSE)</f>
        <v>Proteobacteria</v>
      </c>
      <c r="R5" s="4" t="str">
        <f>VLOOKUP(U5,[1]Lineages!$A$2:$F$103,4,FALSE)</f>
        <v>Alphaproteobacteria</v>
      </c>
      <c r="S5" s="7" t="str">
        <f>VLOOKUP(U5,[1]Lineages!$A$2:$F$103,5,FALSE)</f>
        <v>Sphingomonadales</v>
      </c>
      <c r="T5" s="4" t="str">
        <f>VLOOKUP(U5,[1]Lineages!$A$2:$F$103,6,FALSE)</f>
        <v>Sphingomonadaceae</v>
      </c>
      <c r="U5" s="4" t="str">
        <f t="shared" si="1"/>
        <v>Sphingomonas</v>
      </c>
      <c r="V5" s="34" t="s">
        <v>51</v>
      </c>
      <c r="W5" s="41">
        <f>IFERROR(VLOOKUP(V5,'[1]Kelpie uc'!$L$1:$M$57,2,FALSE),"")</f>
        <v>240</v>
      </c>
      <c r="X5" s="42">
        <f t="shared" si="2"/>
        <v>7.4372482181592814E-2</v>
      </c>
      <c r="Y5" s="4">
        <f>IFERROR(VLOOKUP(V5,Comparisons!$W$3:$AA$99,5,FALSE),"")</f>
        <v>240</v>
      </c>
      <c r="Z5" s="23">
        <f t="shared" si="5"/>
        <v>7.4096943501080578E-2</v>
      </c>
      <c r="AA5" s="23">
        <f t="shared" si="6"/>
        <v>0.32630926557173845</v>
      </c>
      <c r="AB5" s="34">
        <f>IF(ISBLANK(V5),"",VLOOKUP(L5,[1]Identity!$M$2:$P$53,4,FALSE))</f>
        <v>196</v>
      </c>
      <c r="AC5" s="4" t="str">
        <f t="shared" si="3"/>
        <v>same strain</v>
      </c>
      <c r="AD5" s="32"/>
      <c r="AE5" s="32">
        <f t="shared" si="7"/>
        <v>1</v>
      </c>
      <c r="AF5" s="28">
        <f>SUM(AE$3:AE5)/COUNT(AA$3:AA5)</f>
        <v>1</v>
      </c>
      <c r="AH5" s="4" t="s">
        <v>3653</v>
      </c>
      <c r="AI5" s="4" t="s">
        <v>3656</v>
      </c>
      <c r="AJ5" s="4">
        <f>AJ2-AJ3</f>
        <v>20</v>
      </c>
      <c r="AL5" s="4" t="s">
        <v>3653</v>
      </c>
      <c r="AM5" s="4" t="s">
        <v>3656</v>
      </c>
      <c r="AN5" s="4">
        <f>AN2-AN3</f>
        <v>0</v>
      </c>
      <c r="AP5" s="4" t="s">
        <v>3653</v>
      </c>
      <c r="AQ5" s="4" t="s">
        <v>3656</v>
      </c>
      <c r="AR5" s="4">
        <f>AR2-AR3</f>
        <v>7</v>
      </c>
      <c r="AT5" s="4" t="s">
        <v>3653</v>
      </c>
      <c r="AU5" s="4" t="s">
        <v>3656</v>
      </c>
      <c r="AV5" s="4">
        <f>AV2-AV3</f>
        <v>5</v>
      </c>
    </row>
    <row r="6" spans="1:48" x14ac:dyDescent="0.35">
      <c r="A6" s="4" t="s">
        <v>2755</v>
      </c>
      <c r="B6" s="4" t="s">
        <v>2764</v>
      </c>
      <c r="C6" s="4" t="s">
        <v>2782</v>
      </c>
      <c r="D6" s="4" t="s">
        <v>2809</v>
      </c>
      <c r="E6" s="4" t="s">
        <v>2824</v>
      </c>
      <c r="F6" s="7" t="s">
        <v>2865</v>
      </c>
      <c r="G6" s="7" t="s">
        <v>2976</v>
      </c>
      <c r="H6" s="5">
        <v>1.7170000000000001</v>
      </c>
      <c r="I6" s="9">
        <f t="shared" si="0"/>
        <v>6.5030981562561541E-2</v>
      </c>
      <c r="J6" s="9">
        <f t="shared" si="4"/>
        <v>0.35478434105473661</v>
      </c>
      <c r="K6" s="16">
        <f>IF(ISTEXT(G6),VLOOKUP('Comparisons present by ab.'!G8,'[1]CAMI profile'!$BO$2:$BP$89,2,FALSE),"")</f>
        <v>1</v>
      </c>
      <c r="L6" s="7" t="s">
        <v>1351</v>
      </c>
      <c r="M6" s="4">
        <f>IF(ISBLANK(L6),"",IF(L6="v4 region not present/complete in contigs","",VLOOKUP(L6,'[1]CAMI genomes v4 coverage'!$B$2:$C$110,2,FALSE)))</f>
        <v>100</v>
      </c>
      <c r="N6" s="19">
        <f>IF(ISBLANK(L6),"",IF(L6="v4 region not present/complete in contigs","",VLOOKUP(L6,'[1]CAMI genomes v4 region'!$M$2:$O$72,3,FALSE)))</f>
        <v>131</v>
      </c>
      <c r="O6" s="19">
        <f>VLOOKUP(L6,'[1]CAMI genomes v4 coverage'!$B$2:$G$110,6,FALSE)</f>
        <v>54</v>
      </c>
      <c r="P6" s="4" t="str">
        <f>VLOOKUP(U6,[1]Lineages!$A$2:$F$103,2,FALSE)</f>
        <v>Bacteria</v>
      </c>
      <c r="Q6" s="4" t="str">
        <f>VLOOKUP(U6,[1]Lineages!$A$2:$F$103,3,FALSE)</f>
        <v>Proteobacteria</v>
      </c>
      <c r="R6" s="4" t="str">
        <f>VLOOKUP(U6,[1]Lineages!$A$2:$F$103,4,FALSE)</f>
        <v>Alphaproteobacteria</v>
      </c>
      <c r="S6" s="7" t="str">
        <f>VLOOKUP(U6,[1]Lineages!$A$2:$F$103,5,FALSE)</f>
        <v>Rhizobiales</v>
      </c>
      <c r="T6" s="4" t="str">
        <f>VLOOKUP(U6,[1]Lineages!$A$2:$F$103,6,FALSE)</f>
        <v>Rhizobiaceae</v>
      </c>
      <c r="U6" s="4" t="str">
        <f t="shared" si="1"/>
        <v>Sinorhizobium</v>
      </c>
      <c r="V6" s="34" t="s">
        <v>1351</v>
      </c>
      <c r="W6" s="41">
        <f>IFERROR(VLOOKUP(V6,'[1]Kelpie uc'!$L$1:$M$57,2,FALSE),"")</f>
        <v>179</v>
      </c>
      <c r="X6" s="42">
        <f t="shared" si="2"/>
        <v>5.5469476293771303E-2</v>
      </c>
      <c r="Y6" s="40">
        <f>IFERROR(VLOOKUP(V6,Comparisons!$W$3:$AA$99,5,FALSE),"")</f>
        <v>179</v>
      </c>
      <c r="Z6" s="23">
        <f t="shared" si="5"/>
        <v>5.5263970361222603E-2</v>
      </c>
      <c r="AA6" s="23">
        <f t="shared" si="6"/>
        <v>0.38177874186550975</v>
      </c>
      <c r="AB6" s="34">
        <f>IF(ISBLANK(V6),"",VLOOKUP(L6,[1]Identity!$M$2:$P$53,4,FALSE))</f>
        <v>156</v>
      </c>
      <c r="AC6" s="4" t="str">
        <f t="shared" si="3"/>
        <v>same strain</v>
      </c>
      <c r="AD6" s="32"/>
      <c r="AE6" s="32">
        <f t="shared" si="7"/>
        <v>1</v>
      </c>
      <c r="AF6" s="28">
        <f>SUM(AE$3:AE6)/COUNT(AA$3:AA6)</f>
        <v>1</v>
      </c>
    </row>
    <row r="7" spans="1:48" x14ac:dyDescent="0.35">
      <c r="A7" s="4" t="s">
        <v>2755</v>
      </c>
      <c r="B7" s="4" t="s">
        <v>2764</v>
      </c>
      <c r="C7" s="4" t="s">
        <v>2781</v>
      </c>
      <c r="D7" s="4" t="s">
        <v>2811</v>
      </c>
      <c r="E7" s="4" t="s">
        <v>2855</v>
      </c>
      <c r="F7" s="7" t="s">
        <v>2887</v>
      </c>
      <c r="G7" s="7" t="s">
        <v>2951</v>
      </c>
      <c r="H7" s="5">
        <v>1.5012000000000001</v>
      </c>
      <c r="I7" s="9">
        <f t="shared" si="0"/>
        <v>5.6857606011483632E-2</v>
      </c>
      <c r="J7" s="9">
        <f t="shared" si="4"/>
        <v>0.41164194706622026</v>
      </c>
      <c r="K7" s="16">
        <f>IF(ISTEXT(G7),VLOOKUP('Comparisons present by ab.'!G13,'[1]CAMI profile'!$BO$2:$BP$89,2,FALSE),"")</f>
        <v>3</v>
      </c>
      <c r="L7" s="7" t="s">
        <v>1728</v>
      </c>
      <c r="M7" s="4">
        <f>IF(ISBLANK(L7),"",IF(L7="v4 region not present/complete in contigs","",VLOOKUP(L7,'[1]CAMI genomes v4 coverage'!$B$2:$C$110,2,FALSE)))</f>
        <v>100</v>
      </c>
      <c r="N7" s="19">
        <f>IF(ISBLANK(L7),"",IF(L7="v4 region not present/complete in contigs","",VLOOKUP(L7,'[1]CAMI genomes v4 region'!$M$2:$O$72,3,FALSE)))</f>
        <v>219</v>
      </c>
      <c r="O7" s="19">
        <f>VLOOKUP(L7,'[1]CAMI genomes v4 coverage'!$B$2:$G$110,6,FALSE)</f>
        <v>42</v>
      </c>
      <c r="P7" s="4" t="str">
        <f>VLOOKUP(U7,[1]Lineages!$A$2:$F$103,2,FALSE)</f>
        <v>Bacteria</v>
      </c>
      <c r="Q7" s="4" t="str">
        <f>VLOOKUP(U7,[1]Lineages!$A$2:$F$103,3,FALSE)</f>
        <v>Proteobacteria</v>
      </c>
      <c r="R7" s="4" t="str">
        <f>VLOOKUP(U7,[1]Lineages!$A$2:$F$103,4,FALSE)</f>
        <v>Deltaproteobacteria</v>
      </c>
      <c r="S7" s="7" t="str">
        <f>VLOOKUP(U7,[1]Lineages!$A$2:$F$103,5,FALSE)</f>
        <v>Desulfovibrionales</v>
      </c>
      <c r="T7" s="4" t="str">
        <f>VLOOKUP(U7,[1]Lineages!$A$2:$F$103,6,FALSE)</f>
        <v>Desulfovibrionaceae</v>
      </c>
      <c r="U7" s="4" t="str">
        <f t="shared" si="1"/>
        <v>Desulfovibrio</v>
      </c>
      <c r="V7" s="34" t="s">
        <v>1728</v>
      </c>
      <c r="W7" s="41">
        <f>IFERROR(VLOOKUP(V7,'[1]Kelpie uc'!$L$1:$M$57,2,FALSE),"")</f>
        <v>62</v>
      </c>
      <c r="X7" s="42">
        <f t="shared" si="2"/>
        <v>1.9212891230244809E-2</v>
      </c>
      <c r="Y7" s="4">
        <f>IFERROR(VLOOKUP(V7,Comparisons!$W$3:$AA$99,5,FALSE),"")</f>
        <v>62</v>
      </c>
      <c r="Z7" s="23">
        <f t="shared" si="5"/>
        <v>1.9141710404445816E-2</v>
      </c>
      <c r="AA7" s="23">
        <f t="shared" si="6"/>
        <v>0.40099163309575458</v>
      </c>
      <c r="AB7" s="34">
        <f>IF(ISBLANK(V7),"",VLOOKUP(L7,[1]Identity!$M$2:$P$53,4,FALSE))</f>
        <v>59</v>
      </c>
      <c r="AC7" s="4" t="str">
        <f t="shared" si="3"/>
        <v>same strain</v>
      </c>
      <c r="AD7" s="32"/>
      <c r="AE7" s="32">
        <f t="shared" si="7"/>
        <v>1</v>
      </c>
      <c r="AF7" s="28">
        <f>SUM(AE$3:AE7)/COUNT(AA$3:AA7)</f>
        <v>1</v>
      </c>
      <c r="AH7" s="4" t="s">
        <v>3654</v>
      </c>
      <c r="AI7" s="4" t="s">
        <v>3656</v>
      </c>
      <c r="AJ7" s="25">
        <f>AJ3/(AJ3+AJ4)</f>
        <v>1</v>
      </c>
      <c r="AM7" s="4" t="s">
        <v>3656</v>
      </c>
      <c r="AN7" s="25">
        <f>AN3/(AN3+AN4)</f>
        <v>1</v>
      </c>
      <c r="AP7" s="4" t="s">
        <v>3654</v>
      </c>
      <c r="AQ7" s="4" t="s">
        <v>3656</v>
      </c>
      <c r="AR7" s="25">
        <f>AR3/(AR3+AR4)</f>
        <v>1</v>
      </c>
      <c r="AT7" s="4" t="s">
        <v>3654</v>
      </c>
      <c r="AU7" s="4" t="s">
        <v>3656</v>
      </c>
      <c r="AV7" s="25">
        <f>AV3/(AV3+AV4)</f>
        <v>1</v>
      </c>
    </row>
    <row r="8" spans="1:48" x14ac:dyDescent="0.35">
      <c r="A8" s="4" t="s">
        <v>2755</v>
      </c>
      <c r="B8" s="4" t="s">
        <v>2767</v>
      </c>
      <c r="C8" s="4" t="s">
        <v>2767</v>
      </c>
      <c r="D8" s="6" t="s">
        <v>3156</v>
      </c>
      <c r="E8" s="4" t="s">
        <v>2854</v>
      </c>
      <c r="F8" s="7" t="s">
        <v>2924</v>
      </c>
      <c r="G8" s="7" t="s">
        <v>3105</v>
      </c>
      <c r="H8" s="5">
        <v>1.3784000000000001</v>
      </c>
      <c r="I8" s="9">
        <f t="shared" si="0"/>
        <v>5.2206584150165887E-2</v>
      </c>
      <c r="J8" s="9">
        <f t="shared" si="4"/>
        <v>0.46384853121638614</v>
      </c>
      <c r="K8" s="16">
        <f>IF(ISTEXT(G8),VLOOKUP('Comparisons present by ab.'!G15,'[1]CAMI profile'!$BO$2:$BP$89,2,FALSE),"")</f>
        <v>4</v>
      </c>
      <c r="L8" s="7" t="s">
        <v>1816</v>
      </c>
      <c r="M8" s="4">
        <f>IF(ISBLANK(L8),"",IF(L8="v4 region not present/complete in contigs","",VLOOKUP(L8,'[1]CAMI genomes v4 coverage'!$B$2:$C$110,2,FALSE)))</f>
        <v>100</v>
      </c>
      <c r="N8" s="19">
        <f>IF(ISBLANK(L8),"",IF(L8="v4 region not present/complete in contigs","",VLOOKUP(L8,'[1]CAMI genomes v4 region'!$M$2:$O$72,3,FALSE)))</f>
        <v>245</v>
      </c>
      <c r="O8" s="19">
        <f>VLOOKUP(L8,'[1]CAMI genomes v4 coverage'!$B$2:$G$110,6,FALSE)</f>
        <v>57</v>
      </c>
      <c r="P8" s="4" t="str">
        <f>VLOOKUP(U8,[1]Lineages!$A$2:$F$103,2,FALSE)</f>
        <v>Bacteria</v>
      </c>
      <c r="Q8" s="4" t="str">
        <f>VLOOKUP(U8,[1]Lineages!$A$2:$F$103,3,FALSE)</f>
        <v>Actinobacteria</v>
      </c>
      <c r="R8" s="4" t="str">
        <f>VLOOKUP(U8,[1]Lineages!$A$2:$F$103,4,FALSE)</f>
        <v>Actinobacteria</v>
      </c>
      <c r="S8" s="7" t="str">
        <f>VLOOKUP(U8,[1]Lineages!$A$2:$F$103,5,FALSE)</f>
        <v>Corynebacteriales</v>
      </c>
      <c r="T8" s="4" t="str">
        <f>VLOOKUP(U8,[1]Lineages!$A$2:$F$103,6,FALSE)</f>
        <v>Nocardiaceae</v>
      </c>
      <c r="U8" s="4" t="str">
        <f t="shared" si="1"/>
        <v>Rhodococcus</v>
      </c>
      <c r="V8" s="34" t="s">
        <v>1816</v>
      </c>
      <c r="W8" s="41">
        <f>IFERROR(VLOOKUP(V8,'[1]Kelpie uc'!$L$1:$M$57,2,FALSE),"")</f>
        <v>166</v>
      </c>
      <c r="X8" s="42">
        <f t="shared" si="2"/>
        <v>5.1440966842268364E-2</v>
      </c>
      <c r="Y8" s="4">
        <f>IFERROR(VLOOKUP(V8,Comparisons!$W$3:$AA$99,5,FALSE),"")</f>
        <v>166</v>
      </c>
      <c r="Z8" s="23">
        <f t="shared" si="5"/>
        <v>5.1250385921580738E-2</v>
      </c>
      <c r="AA8" s="23">
        <f t="shared" si="6"/>
        <v>0.45243259993802293</v>
      </c>
      <c r="AB8" s="34">
        <f>IF(ISBLANK(V8),"",VLOOKUP(L8,[1]Identity!$M$2:$P$53,4,FALSE))</f>
        <v>138</v>
      </c>
      <c r="AC8" s="4" t="str">
        <f t="shared" si="3"/>
        <v>same strain</v>
      </c>
      <c r="AD8" s="32"/>
      <c r="AE8" s="32">
        <f t="shared" si="7"/>
        <v>1</v>
      </c>
      <c r="AF8" s="28">
        <f>SUM(AE$3:AE8)/COUNT(AA$3:AA8)</f>
        <v>1</v>
      </c>
      <c r="AH8" s="4" t="s">
        <v>3655</v>
      </c>
      <c r="AI8" s="4" t="s">
        <v>3656</v>
      </c>
      <c r="AJ8" s="25">
        <f>AJ3/(AJ3+AJ5)</f>
        <v>0.71830985915492962</v>
      </c>
      <c r="AM8" s="4" t="s">
        <v>3656</v>
      </c>
      <c r="AN8" s="25">
        <f>AN3/(AN3+AN5)</f>
        <v>1</v>
      </c>
      <c r="AP8" s="4" t="s">
        <v>3655</v>
      </c>
      <c r="AQ8" s="4" t="s">
        <v>3656</v>
      </c>
      <c r="AR8" s="25">
        <f>AR3/(AR3+AR5)</f>
        <v>0.875</v>
      </c>
      <c r="AT8" s="4" t="s">
        <v>3655</v>
      </c>
      <c r="AU8" s="4" t="s">
        <v>3656</v>
      </c>
      <c r="AV8" s="25">
        <f>AV3/(AV3+AV5)</f>
        <v>0.90196078431372551</v>
      </c>
    </row>
    <row r="9" spans="1:48" x14ac:dyDescent="0.35">
      <c r="A9" s="4" t="s">
        <v>2755</v>
      </c>
      <c r="B9" s="4" t="s">
        <v>2767</v>
      </c>
      <c r="C9" s="4" t="s">
        <v>2767</v>
      </c>
      <c r="D9" s="6" t="s">
        <v>3157</v>
      </c>
      <c r="E9" s="4" t="s">
        <v>2836</v>
      </c>
      <c r="F9" s="7" t="s">
        <v>2922</v>
      </c>
      <c r="G9" s="7" t="s">
        <v>3101</v>
      </c>
      <c r="H9" s="5">
        <v>1.2301</v>
      </c>
      <c r="I9" s="9">
        <f t="shared" si="0"/>
        <v>4.6589755631978418E-2</v>
      </c>
      <c r="J9" s="9">
        <f t="shared" si="4"/>
        <v>0.51043828684836456</v>
      </c>
      <c r="K9" s="16">
        <f>IF(ISTEXT(G9),VLOOKUP('Comparisons present by ab.'!G16,'[1]CAMI profile'!$BO$2:$BP$89,2,FALSE),"")</f>
        <v>2</v>
      </c>
      <c r="L9" s="7" t="s">
        <v>55</v>
      </c>
      <c r="M9" s="4">
        <f>IF(ISBLANK(L9),"",IF(L9="v4 region not present/complete in contigs","",VLOOKUP(L9,'[1]CAMI genomes v4 coverage'!$B$2:$C$110,2,FALSE)))</f>
        <v>100</v>
      </c>
      <c r="N9" s="19">
        <f>IF(ISBLANK(L9),"",IF(L9="v4 region not present/complete in contigs","",VLOOKUP(L9,'[1]CAMI genomes v4 region'!$M$2:$O$72,3,FALSE)))</f>
        <v>48.5</v>
      </c>
      <c r="O9" s="19">
        <f>VLOOKUP(L9,'[1]CAMI genomes v4 coverage'!$B$2:$G$110,6,FALSE)</f>
        <v>48</v>
      </c>
      <c r="P9" s="4" t="str">
        <f>VLOOKUP(U9,[1]Lineages!$A$2:$F$103,2,FALSE)</f>
        <v>Bacteria</v>
      </c>
      <c r="Q9" s="4" t="str">
        <f>VLOOKUP(U9,[1]Lineages!$A$2:$F$103,3,FALSE)</f>
        <v>Actinobacteria</v>
      </c>
      <c r="R9" s="4" t="str">
        <f>VLOOKUP(U9,[1]Lineages!$A$2:$F$103,4,FALSE)</f>
        <v>Actinobacteria</v>
      </c>
      <c r="S9" s="7" t="str">
        <f>VLOOKUP(U9,[1]Lineages!$A$2:$F$103,5,FALSE)</f>
        <v>Micrococcales</v>
      </c>
      <c r="T9" s="4" t="str">
        <f>VLOOKUP(U9,[1]Lineages!$A$2:$F$103,6,FALSE)</f>
        <v>Cellulomonadaceae</v>
      </c>
      <c r="U9" s="4" t="str">
        <f t="shared" si="1"/>
        <v>Cellulomonas</v>
      </c>
      <c r="V9" s="34" t="s">
        <v>55</v>
      </c>
      <c r="W9" s="41">
        <f>IFERROR(VLOOKUP(V9,'[1]Kelpie uc'!$L$1:$M$57,2,FALSE),"")</f>
        <v>209</v>
      </c>
      <c r="X9" s="42">
        <f t="shared" si="2"/>
        <v>6.4766036566470411E-2</v>
      </c>
      <c r="Y9" s="40">
        <f>IFERROR(VLOOKUP(V9,Comparisons!$W$3:$AA$99,5,FALSE),"")</f>
        <v>210</v>
      </c>
      <c r="Z9" s="23">
        <f t="shared" si="5"/>
        <v>6.4834825563445511E-2</v>
      </c>
      <c r="AA9" s="23">
        <f t="shared" si="6"/>
        <v>0.51719863650449338</v>
      </c>
      <c r="AB9" s="34">
        <f>IF(ISBLANK(V9),"",VLOOKUP(L9,[1]Identity!$M$2:$P$53,4,FALSE))</f>
        <v>149</v>
      </c>
      <c r="AC9" s="4" t="str">
        <f t="shared" si="3"/>
        <v>same strain</v>
      </c>
      <c r="AD9" s="32"/>
      <c r="AE9" s="32">
        <f t="shared" si="7"/>
        <v>1</v>
      </c>
      <c r="AF9" s="28">
        <f>SUM(AE$3:AE9)/COUNT(AA$3:AA9)</f>
        <v>1</v>
      </c>
    </row>
    <row r="10" spans="1:48" x14ac:dyDescent="0.35">
      <c r="F10" s="4"/>
      <c r="G10" s="4" t="s">
        <v>3627</v>
      </c>
      <c r="H10" s="5">
        <v>0.72309999999999997</v>
      </c>
      <c r="I10" s="9">
        <f t="shared" si="0"/>
        <v>2.7387246807156814E-2</v>
      </c>
      <c r="J10" s="9">
        <f t="shared" si="4"/>
        <v>0.53782553365552133</v>
      </c>
      <c r="K10" s="16"/>
      <c r="L10" s="17" t="s">
        <v>754</v>
      </c>
      <c r="M10" s="4">
        <f>IF(ISBLANK(L10),"",IF(L10="v4 region not present/complete in contigs","",VLOOKUP(L10,'[1]CAMI genomes v4 coverage'!$B$2:$C$110,2,FALSE)))</f>
        <v>100</v>
      </c>
      <c r="N10" s="19">
        <f>IF(ISBLANK(L10),"",IF(L10="v4 region not present/complete in contigs","",VLOOKUP(L10,'[1]CAMI genomes v4 region'!$M$2:$O$72,3,FALSE)))</f>
        <v>76</v>
      </c>
      <c r="O10" s="19">
        <f>VLOOKUP(L10,'[1]CAMI genomes v4 coverage'!$B$2:$G$110,6,FALSE)</f>
        <v>31</v>
      </c>
      <c r="P10" s="4" t="str">
        <f>VLOOKUP(U10,[1]Lineages!$A$2:$F$103,2,FALSE)</f>
        <v>Bacteria</v>
      </c>
      <c r="Q10" s="4" t="str">
        <f>VLOOKUP(U10,[1]Lineages!$A$2:$F$103,3,FALSE)</f>
        <v>Proteobacteria</v>
      </c>
      <c r="R10" s="4" t="str">
        <f>VLOOKUP(U10,[1]Lineages!$A$2:$F$103,4,FALSE)</f>
        <v>Betaproteobacteria</v>
      </c>
      <c r="S10" s="7" t="str">
        <f>VLOOKUP(U10,[1]Lineages!$A$2:$F$103,5,FALSE)</f>
        <v>Burkholderiales</v>
      </c>
      <c r="T10" s="4" t="str">
        <f>VLOOKUP(U10,[1]Lineages!$A$2:$F$103,6,FALSE)</f>
        <v>Comamonadaceae</v>
      </c>
      <c r="U10" s="4" t="str">
        <f t="shared" si="1"/>
        <v>Limnohabitans</v>
      </c>
      <c r="V10" s="17" t="s">
        <v>754</v>
      </c>
      <c r="W10" s="41">
        <f>IFERROR(VLOOKUP(V10,'[1]Kelpie uc'!$L$1:$M$57,2,FALSE),"")</f>
        <v>119</v>
      </c>
      <c r="X10" s="42">
        <f t="shared" si="2"/>
        <v>3.6876355748373099E-2</v>
      </c>
      <c r="Y10" s="40">
        <f>IFERROR(VLOOKUP(V10,Comparisons!$W$3:$AA$99,5,FALSE),"")</f>
        <v>119</v>
      </c>
      <c r="Z10" s="23">
        <f t="shared" si="5"/>
        <v>3.6739734485952455E-2</v>
      </c>
      <c r="AA10" s="23">
        <f t="shared" si="6"/>
        <v>0.55407499225286649</v>
      </c>
      <c r="AB10" s="34">
        <f>IF(ISBLANK(V10),"",VLOOKUP(L10,[1]Identity!$M$2:$P$53,4,FALSE))</f>
        <v>92</v>
      </c>
      <c r="AC10" s="4" t="str">
        <f t="shared" si="3"/>
        <v>same strain</v>
      </c>
      <c r="AD10" s="32"/>
      <c r="AE10" s="32">
        <f t="shared" si="7"/>
        <v>1</v>
      </c>
      <c r="AF10" s="28">
        <f>SUM(AE$3:AE10)/COUNT(AA$3:AA10)</f>
        <v>1</v>
      </c>
      <c r="AO10" s="4" t="s">
        <v>3649</v>
      </c>
      <c r="AP10" s="4" t="s">
        <v>3657</v>
      </c>
      <c r="AQ10" s="4" t="s">
        <v>3659</v>
      </c>
      <c r="AR10" s="4" t="s">
        <v>3657</v>
      </c>
    </row>
    <row r="11" spans="1:48" x14ac:dyDescent="0.35">
      <c r="A11" s="4" t="s">
        <v>2755</v>
      </c>
      <c r="B11" s="4" t="s">
        <v>2764</v>
      </c>
      <c r="C11" s="4" t="s">
        <v>2782</v>
      </c>
      <c r="D11" s="4" t="s">
        <v>2792</v>
      </c>
      <c r="E11" s="4" t="s">
        <v>2838</v>
      </c>
      <c r="F11" s="7" t="s">
        <v>2897</v>
      </c>
      <c r="G11" s="7" t="s">
        <v>2938</v>
      </c>
      <c r="H11" s="5">
        <v>0.64939999999999998</v>
      </c>
      <c r="I11" s="9">
        <f t="shared" si="0"/>
        <v>2.4595876194949018E-2</v>
      </c>
      <c r="J11" s="9">
        <f t="shared" si="4"/>
        <v>0.56242140985047029</v>
      </c>
      <c r="K11" s="16">
        <f>IF(ISTEXT(G11),VLOOKUP('Comparisons present by ab.'!G17,'[1]CAMI profile'!$BO$2:$BP$89,2,FALSE),"")</f>
        <v>1</v>
      </c>
      <c r="L11" s="12" t="s">
        <v>1486</v>
      </c>
      <c r="M11" s="4">
        <f>IF(ISBLANK(L11),"",IF(L11="v4 region not present/complete in contigs","",VLOOKUP(L11,'[1]CAMI genomes v4 coverage'!$B$2:$C$110,2,FALSE)))</f>
        <v>100</v>
      </c>
      <c r="N11" s="19">
        <f>IF(ISBLANK(L11),"",IF(L11="v4 region not present/complete in contigs","",VLOOKUP(L11,'[1]CAMI genomes v4 region'!$M$2:$O$72,3,FALSE)))</f>
        <v>23</v>
      </c>
      <c r="O11" s="19">
        <f>VLOOKUP(L11,'[1]CAMI genomes v4 coverage'!$B$2:$G$110,6,FALSE)</f>
        <v>9</v>
      </c>
      <c r="P11" s="4" t="str">
        <f>VLOOKUP(U11,[1]Lineages!$A$2:$F$103,2,FALSE)</f>
        <v>Bacteria</v>
      </c>
      <c r="Q11" s="4" t="str">
        <f>VLOOKUP(U11,[1]Lineages!$A$2:$F$103,3,FALSE)</f>
        <v>Proteobacteria</v>
      </c>
      <c r="R11" s="4" t="str">
        <f>VLOOKUP(U11,[1]Lineages!$A$2:$F$103,4,FALSE)</f>
        <v>Alphaproteobacteria</v>
      </c>
      <c r="S11" s="7" t="str">
        <f>VLOOKUP(U11,[1]Lineages!$A$2:$F$103,5,FALSE)</f>
        <v>Rhodospirillales</v>
      </c>
      <c r="T11" s="4" t="str">
        <f>VLOOKUP(U11,[1]Lineages!$A$2:$F$103,6,FALSE)</f>
        <v>Rhodospirillaceae</v>
      </c>
      <c r="U11" s="4" t="str">
        <f t="shared" si="1"/>
        <v>Phaeospirillum</v>
      </c>
      <c r="V11" s="34" t="s">
        <v>1486</v>
      </c>
      <c r="W11" s="41">
        <f>IFERROR(VLOOKUP(V11,'[1]Kelpie uc'!$L$1:$M$57,2,FALSE),"")</f>
        <v>69</v>
      </c>
      <c r="X11" s="42">
        <f t="shared" si="2"/>
        <v>2.1382088627207932E-2</v>
      </c>
      <c r="Y11" s="40">
        <f>IFERROR(VLOOKUP(V11,Comparisons!$W$3:$AA$99,5,FALSE),"")</f>
        <v>69</v>
      </c>
      <c r="Z11" s="23">
        <f t="shared" si="5"/>
        <v>2.1302871256560666E-2</v>
      </c>
      <c r="AA11" s="23">
        <f t="shared" si="6"/>
        <v>0.57545708088007441</v>
      </c>
      <c r="AB11" s="34">
        <f>IF(ISBLANK(V11),"",VLOOKUP(L11,[1]Identity!$M$2:$P$53,4,FALSE))</f>
        <v>58</v>
      </c>
      <c r="AC11" s="4" t="str">
        <f t="shared" si="3"/>
        <v>same strain</v>
      </c>
      <c r="AD11" s="32"/>
      <c r="AE11" s="32">
        <f t="shared" si="7"/>
        <v>1</v>
      </c>
      <c r="AF11" s="28">
        <f>SUM(AE$3:AE11)/COUNT(AA$3:AA11)</f>
        <v>1</v>
      </c>
      <c r="AH11" s="4" t="s">
        <v>13795</v>
      </c>
      <c r="AJ11" s="4" t="s">
        <v>3649</v>
      </c>
      <c r="AK11" s="4" t="s">
        <v>3657</v>
      </c>
      <c r="AL11" s="4" t="s">
        <v>3659</v>
      </c>
      <c r="AM11" s="4" t="s">
        <v>3657</v>
      </c>
      <c r="AN11" s="4" t="s">
        <v>3659</v>
      </c>
      <c r="AO11" s="4" t="s">
        <v>13386</v>
      </c>
      <c r="AR11" s="4" t="s">
        <v>13817</v>
      </c>
    </row>
    <row r="12" spans="1:48" x14ac:dyDescent="0.35">
      <c r="A12" s="4" t="s">
        <v>2755</v>
      </c>
      <c r="B12" s="4" t="s">
        <v>2767</v>
      </c>
      <c r="C12" s="4" t="s">
        <v>2767</v>
      </c>
      <c r="D12" s="6" t="s">
        <v>3157</v>
      </c>
      <c r="E12" s="4" t="s">
        <v>2836</v>
      </c>
      <c r="F12" s="7" t="s">
        <v>2905</v>
      </c>
      <c r="G12" s="7" t="s">
        <v>3102</v>
      </c>
      <c r="H12" s="5">
        <v>0.64019999999999999</v>
      </c>
      <c r="I12" s="9">
        <f t="shared" si="0"/>
        <v>2.4247428303058764E-2</v>
      </c>
      <c r="J12" s="9">
        <f t="shared" si="4"/>
        <v>0.5866688381535291</v>
      </c>
      <c r="K12" s="16">
        <f>IF(ISTEXT(G12),VLOOKUP('Comparisons present by ab.'!G18,'[1]CAMI profile'!$BO$2:$BP$89,2,FALSE),"")</f>
        <v>1</v>
      </c>
      <c r="L12" s="7" t="s">
        <v>1771</v>
      </c>
      <c r="M12" s="4">
        <f>IF(ISBLANK(L12),"",IF(L12="v4 region not present/complete in contigs","",VLOOKUP(L12,'[1]CAMI genomes v4 coverage'!$B$2:$C$110,2,FALSE)))</f>
        <v>100</v>
      </c>
      <c r="N12" s="19">
        <f>IF(ISBLANK(L12),"",IF(L12="v4 region not present/complete in contigs","",VLOOKUP(L12,'[1]CAMI genomes v4 region'!$M$2:$O$72,3,FALSE)))</f>
        <v>35.75</v>
      </c>
      <c r="O12" s="19">
        <f>VLOOKUP(L12,'[1]CAMI genomes v4 coverage'!$B$2:$G$110,6,FALSE)</f>
        <v>27</v>
      </c>
      <c r="P12" s="4" t="str">
        <f>VLOOKUP(U12,[1]Lineages!$A$2:$F$103,2,FALSE)</f>
        <v>Bacteria</v>
      </c>
      <c r="Q12" s="4" t="str">
        <f>VLOOKUP(U12,[1]Lineages!$A$2:$F$103,3,FALSE)</f>
        <v>Actinobacteria</v>
      </c>
      <c r="R12" s="4" t="str">
        <f>VLOOKUP(U12,[1]Lineages!$A$2:$F$103,4,FALSE)</f>
        <v>Actinobacteria</v>
      </c>
      <c r="S12" s="7" t="str">
        <f>VLOOKUP(U12,[1]Lineages!$A$2:$F$103,5,FALSE)</f>
        <v>Micrococcales</v>
      </c>
      <c r="T12" s="4" t="str">
        <f>VLOOKUP(U12,[1]Lineages!$A$2:$F$103,6,FALSE)</f>
        <v>Sanguibacteraceae</v>
      </c>
      <c r="U12" s="4" t="str">
        <f t="shared" si="1"/>
        <v>Sanguibacter</v>
      </c>
      <c r="V12" s="29" t="s">
        <v>1771</v>
      </c>
      <c r="W12" s="41">
        <f>IFERROR(VLOOKUP(V12,'[1]Kelpie uc'!$L$1:$M$57,2,FALSE),"")</f>
        <v>76</v>
      </c>
      <c r="X12" s="42">
        <f t="shared" si="2"/>
        <v>2.3551286024171055E-2</v>
      </c>
      <c r="Y12" s="4">
        <f>IFERROR(VLOOKUP(V12,Comparisons!$W$3:$AA$99,5,FALSE),"")</f>
        <v>76</v>
      </c>
      <c r="Z12" s="23">
        <f t="shared" si="5"/>
        <v>2.3464032108675516E-2</v>
      </c>
      <c r="AA12" s="23">
        <f t="shared" si="6"/>
        <v>0.59900836690424542</v>
      </c>
      <c r="AB12" s="34">
        <f>IF(ISBLANK(V12),"",VLOOKUP(L12,[1]Identity!$M$2:$P$53,4,FALSE))</f>
        <v>71</v>
      </c>
      <c r="AC12" s="4" t="str">
        <f t="shared" si="3"/>
        <v>same strain</v>
      </c>
      <c r="AD12" s="32"/>
      <c r="AE12" s="32">
        <f t="shared" si="7"/>
        <v>1</v>
      </c>
      <c r="AF12" s="28">
        <f>SUM(AE$3:AE12)/COUNT(AA$3:AA12)</f>
        <v>1</v>
      </c>
      <c r="AH12" s="27">
        <v>0</v>
      </c>
      <c r="AI12" s="27">
        <f>AH12+0.1%</f>
        <v>1E-3</v>
      </c>
      <c r="AJ12" s="4">
        <f t="shared" ref="AJ12:AJ42" si="8">COUNTIFS($I$3:$I$73,"&gt;="&amp;AH12,$I$3:$I$73,"&lt;"&amp;AI12)</f>
        <v>11</v>
      </c>
      <c r="AK12" s="4">
        <f t="shared" ref="AK12:AK42" si="9">COUNTIFS($I$3:$I$73,"&gt;="&amp;AH12,$I$3:$I$73,"&lt;"&amp;AI12,$AC$3:$AC$73,"same strain")</f>
        <v>1</v>
      </c>
      <c r="AL12" s="4">
        <f>AJ12-AK12</f>
        <v>10</v>
      </c>
      <c r="AM12" s="28">
        <f>IF(AJ12&gt;0,AK12/AJ12,1)</f>
        <v>9.0909090909090912E-2</v>
      </c>
      <c r="AN12" s="26">
        <f>100%-AM12</f>
        <v>0.90909090909090906</v>
      </c>
      <c r="AO12" s="4">
        <f>SUM(AJ12:AJ$41)</f>
        <v>70</v>
      </c>
      <c r="AP12" s="4">
        <f>SUM(AK12:AK$41)</f>
        <v>50</v>
      </c>
      <c r="AQ12" s="4">
        <f>SUM(AL12:AL$41)</f>
        <v>20</v>
      </c>
      <c r="AR12" s="28">
        <f>IF(AO12&gt;0,AP12/AO12,AR11)</f>
        <v>0.7142857142857143</v>
      </c>
    </row>
    <row r="13" spans="1:48" x14ac:dyDescent="0.35">
      <c r="A13" s="4" t="s">
        <v>2755</v>
      </c>
      <c r="B13" s="4" t="s">
        <v>2767</v>
      </c>
      <c r="C13" s="4" t="s">
        <v>2767</v>
      </c>
      <c r="D13" s="6" t="s">
        <v>3158</v>
      </c>
      <c r="E13" s="4" t="s">
        <v>2834</v>
      </c>
      <c r="F13" s="7" t="s">
        <v>2921</v>
      </c>
      <c r="G13" s="7" t="s">
        <v>2974</v>
      </c>
      <c r="H13" s="5">
        <v>0.63849999999999996</v>
      </c>
      <c r="I13" s="9">
        <f t="shared" si="0"/>
        <v>2.4183041192600781E-2</v>
      </c>
      <c r="J13" s="9">
        <f t="shared" si="4"/>
        <v>0.61085187934612983</v>
      </c>
      <c r="K13" s="16">
        <f>IF(ISTEXT(G13),VLOOKUP('Comparisons present by ab.'!G19,'[1]CAMI profile'!$BO$2:$BP$89,2,FALSE),"")</f>
        <v>2</v>
      </c>
      <c r="L13" s="7" t="s">
        <v>1368</v>
      </c>
      <c r="M13" s="4">
        <f>IF(ISBLANK(L13),"",IF(L13="v4 region not present/complete in contigs","",VLOOKUP(L13,'[1]CAMI genomes v4 coverage'!$B$2:$C$110,2,FALSE)))</f>
        <v>100</v>
      </c>
      <c r="N13" s="19">
        <f>IF(ISBLANK(L13),"",IF(L13="v4 region not present/complete in contigs","",VLOOKUP(L13,'[1]CAMI genomes v4 region'!$M$2:$O$72,3,FALSE)))</f>
        <v>31</v>
      </c>
      <c r="O13" s="19">
        <f>VLOOKUP(L13,'[1]CAMI genomes v4 coverage'!$B$2:$G$110,6,FALSE)</f>
        <v>12</v>
      </c>
      <c r="P13" s="4" t="str">
        <f>VLOOKUP(U13,[1]Lineages!$A$2:$F$103,2,FALSE)</f>
        <v>Bacteria</v>
      </c>
      <c r="Q13" s="4" t="str">
        <f>VLOOKUP(U13,[1]Lineages!$A$2:$F$103,3,FALSE)</f>
        <v>Actinobacteria</v>
      </c>
      <c r="R13" s="4" t="str">
        <f>VLOOKUP(U13,[1]Lineages!$A$2:$F$103,4,FALSE)</f>
        <v>Actinobacteria</v>
      </c>
      <c r="S13" s="7" t="str">
        <f>VLOOKUP(U13,[1]Lineages!$A$2:$F$103,5,FALSE)</f>
        <v>Propionibacteriales</v>
      </c>
      <c r="T13" s="4" t="str">
        <f>VLOOKUP(U13,[1]Lineages!$A$2:$F$103,6,FALSE)</f>
        <v>Nocardioidaceae</v>
      </c>
      <c r="U13" s="4" t="str">
        <f t="shared" si="1"/>
        <v>Aeromicrobium</v>
      </c>
      <c r="V13" s="34" t="s">
        <v>1368</v>
      </c>
      <c r="W13" s="41">
        <f>IFERROR(VLOOKUP(V13,'[1]Kelpie uc'!$L$1:$M$57,2,FALSE),"")</f>
        <v>47</v>
      </c>
      <c r="X13" s="42">
        <f t="shared" si="2"/>
        <v>1.4564611093895259E-2</v>
      </c>
      <c r="Y13" s="4">
        <f>IFERROR(VLOOKUP(V13,Comparisons!$W$3:$AA$99,5,FALSE),"")</f>
        <v>47</v>
      </c>
      <c r="Z13" s="23">
        <f t="shared" si="5"/>
        <v>1.4510651435628281E-2</v>
      </c>
      <c r="AA13" s="23">
        <f t="shared" si="6"/>
        <v>0.6135729779981407</v>
      </c>
      <c r="AB13" s="34">
        <f>IF(ISBLANK(V13),"",VLOOKUP(L13,[1]Identity!$M$2:$P$53,4,FALSE))</f>
        <v>44</v>
      </c>
      <c r="AC13" s="4" t="str">
        <f t="shared" si="3"/>
        <v>same strain</v>
      </c>
      <c r="AD13" s="32"/>
      <c r="AE13" s="32">
        <f t="shared" si="7"/>
        <v>1</v>
      </c>
      <c r="AF13" s="28">
        <f>SUM(AE$3:AE13)/COUNT(AA$3:AA13)</f>
        <v>1</v>
      </c>
      <c r="AH13" s="27">
        <f>AH12+0.1%</f>
        <v>1E-3</v>
      </c>
      <c r="AI13" s="27">
        <f t="shared" ref="AI13:AI21" si="10">AH13+0.1%</f>
        <v>2E-3</v>
      </c>
      <c r="AJ13" s="4">
        <f t="shared" si="8"/>
        <v>4</v>
      </c>
      <c r="AK13" s="4">
        <f t="shared" si="9"/>
        <v>1</v>
      </c>
      <c r="AL13" s="4">
        <f t="shared" ref="AL13:AL42" si="11">AJ13-AK13</f>
        <v>3</v>
      </c>
      <c r="AM13" s="28">
        <f t="shared" ref="AM13:AM42" si="12">IF(AJ13&gt;0,AK13/AJ13,1)</f>
        <v>0.25</v>
      </c>
      <c r="AN13" s="26">
        <f t="shared" ref="AN13:AN42" si="13">100%-AM13</f>
        <v>0.75</v>
      </c>
      <c r="AO13" s="4">
        <f>SUM(AJ13:AJ$41)</f>
        <v>59</v>
      </c>
      <c r="AP13" s="4">
        <f>SUM(AK13:AK$41)</f>
        <v>49</v>
      </c>
      <c r="AQ13" s="4">
        <f>SUM(AL13:AL$41)</f>
        <v>10</v>
      </c>
      <c r="AR13" s="28">
        <f t="shared" ref="AR13:AR42" si="14">IF(AO13&gt;0,AP13/AO13,AR12)</f>
        <v>0.83050847457627119</v>
      </c>
    </row>
    <row r="14" spans="1:48" x14ac:dyDescent="0.35">
      <c r="A14" s="4" t="s">
        <v>2755</v>
      </c>
      <c r="B14" s="4" t="s">
        <v>2764</v>
      </c>
      <c r="C14" s="4" t="s">
        <v>2782</v>
      </c>
      <c r="D14" s="4" t="s">
        <v>2809</v>
      </c>
      <c r="E14" s="4" t="s">
        <v>2839</v>
      </c>
      <c r="F14" s="7" t="s">
        <v>2934</v>
      </c>
      <c r="G14" s="7" t="s">
        <v>3110</v>
      </c>
      <c r="H14" s="5">
        <v>0.57979999999999998</v>
      </c>
      <c r="I14" s="9">
        <f t="shared" si="0"/>
        <v>2.195979214325753E-2</v>
      </c>
      <c r="J14" s="9">
        <f t="shared" si="4"/>
        <v>0.63281167148938733</v>
      </c>
      <c r="K14" s="16">
        <f>IF(ISTEXT(G14),VLOOKUP('Comparisons present by ab.'!G20,'[1]CAMI profile'!$BO$2:$BP$89,2,FALSE),"")</f>
        <v>3</v>
      </c>
      <c r="L14" s="7" t="s">
        <v>1286</v>
      </c>
      <c r="M14" s="4">
        <f>IF(ISBLANK(L14),"",IF(L14="v4 region not present/complete in contigs","",VLOOKUP(L14,'[1]CAMI genomes v4 coverage'!$B$2:$C$110,2,FALSE)))</f>
        <v>100</v>
      </c>
      <c r="N14" s="19">
        <f>IF(ISBLANK(L14),"",IF(L14="v4 region not present/complete in contigs","",VLOOKUP(L14,'[1]CAMI genomes v4 region'!$M$2:$O$72,3,FALSE)))</f>
        <v>22.5</v>
      </c>
      <c r="O14" s="19">
        <f>VLOOKUP(L14,'[1]CAMI genomes v4 coverage'!$B$2:$G$110,6,FALSE)</f>
        <v>1</v>
      </c>
      <c r="P14" s="4" t="str">
        <f>VLOOKUP(U14,[1]Lineages!$A$2:$F$103,2,FALSE)</f>
        <v>Bacteria</v>
      </c>
      <c r="Q14" s="4" t="str">
        <f>VLOOKUP(U14,[1]Lineages!$A$2:$F$103,3,FALSE)</f>
        <v>Proteobacteria</v>
      </c>
      <c r="R14" s="4" t="str">
        <f>VLOOKUP(U14,[1]Lineages!$A$2:$F$103,4,FALSE)</f>
        <v>Alphaproteobacteria</v>
      </c>
      <c r="S14" s="7" t="str">
        <f>VLOOKUP(U14,[1]Lineages!$A$2:$F$103,5,FALSE)</f>
        <v>Rhizobiales</v>
      </c>
      <c r="T14" s="4" t="str">
        <f>VLOOKUP(U14,[1]Lineages!$A$2:$F$103,6,FALSE)</f>
        <v>Bradyrhizobiaceae</v>
      </c>
      <c r="U14" s="4" t="str">
        <f t="shared" si="1"/>
        <v>Bosea</v>
      </c>
      <c r="V14" s="34" t="s">
        <v>1286</v>
      </c>
      <c r="W14" s="41">
        <f>IFERROR(VLOOKUP(V14,'[1]Kelpie uc'!$L$1:$M$57,2,FALSE),"")</f>
        <v>45</v>
      </c>
      <c r="X14" s="42">
        <f t="shared" si="2"/>
        <v>1.3944840409048653E-2</v>
      </c>
      <c r="Y14" s="4">
        <f>IFERROR(VLOOKUP(V14,Comparisons!$W$3:$AA$99,5,FALSE),"")</f>
        <v>45</v>
      </c>
      <c r="Z14" s="23">
        <f t="shared" si="5"/>
        <v>1.3893176906452609E-2</v>
      </c>
      <c r="AA14" s="23">
        <f t="shared" si="6"/>
        <v>0.62751781840718934</v>
      </c>
      <c r="AB14" s="34">
        <f>IF(ISBLANK(V14),"",VLOOKUP(L14,[1]Identity!$M$2:$P$53,4,FALSE))</f>
        <v>36</v>
      </c>
      <c r="AC14" s="4" t="str">
        <f t="shared" si="3"/>
        <v>same strain</v>
      </c>
      <c r="AD14" s="32"/>
      <c r="AE14" s="32">
        <f t="shared" si="7"/>
        <v>1</v>
      </c>
      <c r="AF14" s="28">
        <f>SUM(AE$3:AE14)/COUNT(AA$3:AA14)</f>
        <v>1</v>
      </c>
      <c r="AH14" s="27">
        <f t="shared" ref="AH14:AH21" si="15">AH13+0.1%</f>
        <v>2E-3</v>
      </c>
      <c r="AI14" s="27">
        <f t="shared" si="10"/>
        <v>3.0000000000000001E-3</v>
      </c>
      <c r="AJ14" s="4">
        <f t="shared" si="8"/>
        <v>9</v>
      </c>
      <c r="AK14" s="4">
        <f t="shared" si="9"/>
        <v>5</v>
      </c>
      <c r="AL14" s="4">
        <f t="shared" si="11"/>
        <v>4</v>
      </c>
      <c r="AM14" s="28">
        <f t="shared" si="12"/>
        <v>0.55555555555555558</v>
      </c>
      <c r="AN14" s="26">
        <f t="shared" si="13"/>
        <v>0.44444444444444442</v>
      </c>
      <c r="AO14" s="4">
        <f>SUM(AJ14:AJ$41)</f>
        <v>55</v>
      </c>
      <c r="AP14" s="4">
        <f>SUM(AK14:AK$41)</f>
        <v>48</v>
      </c>
      <c r="AQ14" s="4">
        <f>SUM(AL14:AL$41)</f>
        <v>7</v>
      </c>
      <c r="AR14" s="28">
        <f t="shared" si="14"/>
        <v>0.87272727272727268</v>
      </c>
    </row>
    <row r="15" spans="1:48" x14ac:dyDescent="0.35">
      <c r="A15" s="4" t="s">
        <v>2755</v>
      </c>
      <c r="B15" s="4" t="s">
        <v>2764</v>
      </c>
      <c r="C15" s="4" t="s">
        <v>2779</v>
      </c>
      <c r="D15" s="4" t="s">
        <v>2789</v>
      </c>
      <c r="E15" s="4" t="s">
        <v>2816</v>
      </c>
      <c r="F15" s="7" t="s">
        <v>2875</v>
      </c>
      <c r="G15" s="7" t="s">
        <v>2989</v>
      </c>
      <c r="H15" s="5">
        <v>0.57440000000000002</v>
      </c>
      <c r="I15" s="9">
        <f t="shared" si="0"/>
        <v>2.1755268380626296E-2</v>
      </c>
      <c r="J15" s="9">
        <f t="shared" si="4"/>
        <v>0.65456693987001358</v>
      </c>
      <c r="K15" s="16">
        <f>IF(ISTEXT(G15),VLOOKUP('Comparisons present by ab.'!G21,'[1]CAMI profile'!$BO$2:$BP$89,2,FALSE),"")</f>
        <v>6</v>
      </c>
      <c r="L15" s="7" t="s">
        <v>1311</v>
      </c>
      <c r="M15" s="4">
        <f>IF(ISBLANK(L15),"",IF(L15="v4 region not present/complete in contigs","",VLOOKUP(L15,'[1]CAMI genomes v4 coverage'!$B$2:$C$110,2,FALSE)))</f>
        <v>100</v>
      </c>
      <c r="N15" s="19">
        <f>IF(ISBLANK(L15),"",IF(L15="v4 region not present/complete in contigs","",VLOOKUP(L15,'[1]CAMI genomes v4 region'!$M$2:$O$72,3,FALSE)))</f>
        <v>41.75</v>
      </c>
      <c r="O15" s="19">
        <f>VLOOKUP(L15,'[1]CAMI genomes v4 coverage'!$B$2:$G$110,6,FALSE)</f>
        <v>13</v>
      </c>
      <c r="P15" s="4" t="str">
        <f>VLOOKUP(U15,[1]Lineages!$A$2:$F$103,2,FALSE)</f>
        <v>Bacteria</v>
      </c>
      <c r="Q15" s="4" t="str">
        <f>VLOOKUP(U15,[1]Lineages!$A$2:$F$103,3,FALSE)</f>
        <v>Proteobacteria</v>
      </c>
      <c r="R15" s="4" t="str">
        <f>VLOOKUP(U15,[1]Lineages!$A$2:$F$103,4,FALSE)</f>
        <v>Betaproteobacteria</v>
      </c>
      <c r="S15" s="7" t="str">
        <f>VLOOKUP(U15,[1]Lineages!$A$2:$F$103,5,FALSE)</f>
        <v>Burkholderiales</v>
      </c>
      <c r="T15" s="4" t="str">
        <f>VLOOKUP(U15,[1]Lineages!$A$2:$F$103,6,FALSE)</f>
        <v>Oxalobacteraceae</v>
      </c>
      <c r="U15" s="4" t="str">
        <f t="shared" si="1"/>
        <v>Massilia</v>
      </c>
      <c r="V15" s="34" t="s">
        <v>1311</v>
      </c>
      <c r="W15" s="41">
        <f>IFERROR(VLOOKUP(V15,'[1]Kelpie uc'!$L$1:$M$57,2,FALSE),"")</f>
        <v>100</v>
      </c>
      <c r="X15" s="42">
        <f t="shared" si="2"/>
        <v>3.0988534242330338E-2</v>
      </c>
      <c r="Y15" s="40">
        <f>IFERROR(VLOOKUP(V15,Comparisons!$W$3:$AA$99,5,FALSE),"")</f>
        <v>100</v>
      </c>
      <c r="Z15" s="23">
        <f t="shared" si="5"/>
        <v>3.0873726458783574E-2</v>
      </c>
      <c r="AA15" s="23">
        <f t="shared" si="6"/>
        <v>0.65850635264951973</v>
      </c>
      <c r="AB15" s="34">
        <f>IF(ISBLANK(V15),"",VLOOKUP(L15,[1]Identity!$M$2:$P$53,4,FALSE))</f>
        <v>92</v>
      </c>
      <c r="AC15" s="4" t="str">
        <f t="shared" si="3"/>
        <v>same strain</v>
      </c>
      <c r="AD15" s="32"/>
      <c r="AE15" s="32">
        <f t="shared" si="7"/>
        <v>1</v>
      </c>
      <c r="AF15" s="28">
        <f>SUM(AE$3:AE15)/COUNT(AA$3:AA15)</f>
        <v>1</v>
      </c>
      <c r="AH15" s="27">
        <f t="shared" si="15"/>
        <v>3.0000000000000001E-3</v>
      </c>
      <c r="AI15" s="27">
        <f t="shared" si="10"/>
        <v>4.0000000000000001E-3</v>
      </c>
      <c r="AJ15" s="4">
        <f t="shared" si="8"/>
        <v>9</v>
      </c>
      <c r="AK15" s="4">
        <f t="shared" si="9"/>
        <v>7</v>
      </c>
      <c r="AL15" s="4">
        <f t="shared" si="11"/>
        <v>2</v>
      </c>
      <c r="AM15" s="28">
        <f t="shared" si="12"/>
        <v>0.77777777777777779</v>
      </c>
      <c r="AN15" s="26">
        <f t="shared" si="13"/>
        <v>0.22222222222222221</v>
      </c>
      <c r="AO15" s="4">
        <f>SUM(AJ15:AJ$41)</f>
        <v>46</v>
      </c>
      <c r="AP15" s="4">
        <f>SUM(AK15:AK$41)</f>
        <v>43</v>
      </c>
      <c r="AQ15" s="4">
        <f>SUM(AL15:AL$41)</f>
        <v>3</v>
      </c>
      <c r="AR15" s="28">
        <f t="shared" si="14"/>
        <v>0.93478260869565222</v>
      </c>
    </row>
    <row r="16" spans="1:48" x14ac:dyDescent="0.35">
      <c r="A16" s="4" t="s">
        <v>2755</v>
      </c>
      <c r="B16" s="4" t="s">
        <v>2767</v>
      </c>
      <c r="C16" s="4" t="s">
        <v>2767</v>
      </c>
      <c r="D16" s="6" t="s">
        <v>3160</v>
      </c>
      <c r="E16" s="4" t="s">
        <v>2864</v>
      </c>
      <c r="F16" s="7" t="s">
        <v>3107</v>
      </c>
      <c r="G16" s="7" t="s">
        <v>3634</v>
      </c>
      <c r="H16" s="5">
        <v>0.48880000000000001</v>
      </c>
      <c r="I16" s="9">
        <f t="shared" si="0"/>
        <v>1.8513187995212628E-2</v>
      </c>
      <c r="J16" s="9">
        <f t="shared" si="4"/>
        <v>0.6730801278652262</v>
      </c>
      <c r="K16" s="16">
        <f>IF(ISTEXT(G16),VLOOKUP('Comparisons present by ab.'!G22,'[1]CAMI profile'!$BO$2:$BP$89,2,FALSE),"")</f>
        <v>1</v>
      </c>
      <c r="L16" s="7" t="s">
        <v>1556</v>
      </c>
      <c r="M16" s="4">
        <f>IF(ISBLANK(L16),"",IF(L16="v4 region not present/complete in contigs","",VLOOKUP(L16,'[1]CAMI genomes v4 coverage'!$B$2:$C$110,2,FALSE)))</f>
        <v>100</v>
      </c>
      <c r="N16" s="19">
        <f>IF(ISBLANK(L16),"",IF(L16="v4 region not present/complete in contigs","",VLOOKUP(L16,'[1]CAMI genomes v4 region'!$M$2:$O$72,3,FALSE)))</f>
        <v>31.75</v>
      </c>
      <c r="O16" s="19">
        <f>VLOOKUP(L16,'[1]CAMI genomes v4 coverage'!$B$2:$G$110,6,FALSE)</f>
        <v>10</v>
      </c>
      <c r="P16" s="4" t="str">
        <f>VLOOKUP(U16,[1]Lineages!$A$2:$F$103,2,FALSE)</f>
        <v>Bacteria</v>
      </c>
      <c r="Q16" s="4" t="str">
        <f>VLOOKUP(U16,[1]Lineages!$A$2:$F$103,3,FALSE)</f>
        <v>Actinobacteria</v>
      </c>
      <c r="R16" s="4" t="str">
        <f>VLOOKUP(U16,[1]Lineages!$A$2:$F$103,4,FALSE)</f>
        <v>Actinobacteria</v>
      </c>
      <c r="S16" s="7" t="str">
        <f>VLOOKUP(U16,[1]Lineages!$A$2:$F$103,5,FALSE)</f>
        <v>Streptomycetales</v>
      </c>
      <c r="T16" s="4" t="str">
        <f>VLOOKUP(U16,[1]Lineages!$A$2:$F$103,6,FALSE)</f>
        <v>Streptomycetaceae</v>
      </c>
      <c r="U16" s="4" t="str">
        <f t="shared" si="1"/>
        <v>Streptomyces</v>
      </c>
      <c r="V16" s="34" t="s">
        <v>1556</v>
      </c>
      <c r="W16" s="41">
        <f>IFERROR(VLOOKUP(V16,'[1]Kelpie uc'!$L$1:$M$57,2,FALSE),"")</f>
        <v>28</v>
      </c>
      <c r="X16" s="42">
        <f t="shared" si="2"/>
        <v>8.6767895878524948E-3</v>
      </c>
      <c r="Y16" s="40">
        <f>IFERROR(VLOOKUP(V16,Comparisons!$W$3:$AA$99,5,FALSE),"")</f>
        <v>28</v>
      </c>
      <c r="Z16" s="23">
        <f t="shared" si="5"/>
        <v>8.6446434084594004E-3</v>
      </c>
      <c r="AA16" s="23">
        <f t="shared" si="6"/>
        <v>0.66718314223737218</v>
      </c>
      <c r="AB16" s="34">
        <f>IF(ISBLANK(V16),"",VLOOKUP(L16,[1]Identity!$M$2:$P$53,4,FALSE))</f>
        <v>27</v>
      </c>
      <c r="AC16" s="4" t="str">
        <f t="shared" si="3"/>
        <v>same strain</v>
      </c>
      <c r="AD16" s="32"/>
      <c r="AE16" s="32">
        <f t="shared" si="7"/>
        <v>1</v>
      </c>
      <c r="AF16" s="28">
        <f>SUM(AE$3:AE16)/COUNT(AA$3:AA16)</f>
        <v>1</v>
      </c>
      <c r="AH16" s="27">
        <f t="shared" si="15"/>
        <v>4.0000000000000001E-3</v>
      </c>
      <c r="AI16" s="27">
        <f t="shared" si="10"/>
        <v>5.0000000000000001E-3</v>
      </c>
      <c r="AJ16" s="4">
        <f t="shared" si="8"/>
        <v>3</v>
      </c>
      <c r="AK16" s="4">
        <f t="shared" si="9"/>
        <v>2</v>
      </c>
      <c r="AL16" s="4">
        <f t="shared" si="11"/>
        <v>1</v>
      </c>
      <c r="AM16" s="28">
        <f t="shared" si="12"/>
        <v>0.66666666666666663</v>
      </c>
      <c r="AN16" s="26">
        <f t="shared" si="13"/>
        <v>0.33333333333333337</v>
      </c>
      <c r="AO16" s="4">
        <f>SUM(AJ16:AJ$41)</f>
        <v>37</v>
      </c>
      <c r="AP16" s="4">
        <f>SUM(AK16:AK$41)</f>
        <v>36</v>
      </c>
      <c r="AQ16" s="4">
        <f>SUM(AL16:AL$41)</f>
        <v>1</v>
      </c>
      <c r="AR16" s="28">
        <f t="shared" si="14"/>
        <v>0.97297297297297303</v>
      </c>
    </row>
    <row r="17" spans="1:44" x14ac:dyDescent="0.35">
      <c r="A17" s="4" t="s">
        <v>2755</v>
      </c>
      <c r="B17" s="4" t="s">
        <v>2763</v>
      </c>
      <c r="C17" s="4" t="s">
        <v>2775</v>
      </c>
      <c r="D17" s="4" t="s">
        <v>2791</v>
      </c>
      <c r="E17" s="4" t="s">
        <v>2849</v>
      </c>
      <c r="F17" s="7" t="s">
        <v>2935</v>
      </c>
      <c r="G17" s="7" t="s">
        <v>3000</v>
      </c>
      <c r="H17" s="5">
        <v>0.47010000000000002</v>
      </c>
      <c r="I17" s="9">
        <f t="shared" si="0"/>
        <v>1.7804929780174828E-2</v>
      </c>
      <c r="J17" s="9">
        <f t="shared" si="4"/>
        <v>0.69088505764540098</v>
      </c>
      <c r="K17" s="16">
        <f>IF(ISTEXT(G17),VLOOKUP('Comparisons present by ab.'!G23,'[1]CAMI profile'!$BO$2:$BP$89,2,FALSE),"")</f>
        <v>2</v>
      </c>
      <c r="L17" s="7" t="s">
        <v>1940</v>
      </c>
      <c r="M17" s="4">
        <f>IF(ISBLANK(L17),"",IF(L17="v4 region not present/complete in contigs","",VLOOKUP(L17,'[1]CAMI genomes v4 coverage'!$B$2:$C$110,2,FALSE)))</f>
        <v>100</v>
      </c>
      <c r="N17" s="19">
        <f>IF(ISBLANK(L17),"",IF(L17="v4 region not present/complete in contigs","",VLOOKUP(L17,'[1]CAMI genomes v4 region'!$M$2:$O$72,3,FALSE)))</f>
        <v>41</v>
      </c>
      <c r="O17" s="19">
        <f>VLOOKUP(L17,'[1]CAMI genomes v4 coverage'!$B$2:$G$110,6,FALSE)</f>
        <v>12</v>
      </c>
      <c r="P17" s="4" t="str">
        <f>VLOOKUP(U17,[1]Lineages!$A$2:$F$103,2,FALSE)</f>
        <v>Bacteria</v>
      </c>
      <c r="Q17" s="4" t="str">
        <f>VLOOKUP(U17,[1]Lineages!$A$2:$F$103,3,FALSE)</f>
        <v>Bacteroidetes</v>
      </c>
      <c r="R17" s="4" t="str">
        <f>VLOOKUP(U17,[1]Lineages!$A$2:$F$103,4,FALSE)</f>
        <v>Flavobacteriia</v>
      </c>
      <c r="S17" s="7" t="str">
        <f>VLOOKUP(U17,[1]Lineages!$A$2:$F$103,5,FALSE)</f>
        <v>Flavobacteriales</v>
      </c>
      <c r="T17" s="4" t="str">
        <f>VLOOKUP(U17,[1]Lineages!$A$2:$F$103,6,FALSE)</f>
        <v>Flavobacteriaceae</v>
      </c>
      <c r="U17" s="4" t="str">
        <f t="shared" si="1"/>
        <v>Ichthyenterobacterium</v>
      </c>
      <c r="V17" s="34" t="s">
        <v>1940</v>
      </c>
      <c r="W17" s="41">
        <f>IFERROR(VLOOKUP(V17,'[1]Kelpie uc'!$L$1:$M$57,2,FALSE),"")</f>
        <v>45</v>
      </c>
      <c r="X17" s="42">
        <f t="shared" si="2"/>
        <v>1.3944840409048653E-2</v>
      </c>
      <c r="Y17" s="4">
        <f>IFERROR(VLOOKUP(V17,Comparisons!$W$3:$AA$99,5,FALSE),"")</f>
        <v>45</v>
      </c>
      <c r="Z17" s="23">
        <f t="shared" si="5"/>
        <v>1.3893176906452609E-2</v>
      </c>
      <c r="AA17" s="23">
        <f t="shared" si="6"/>
        <v>0.68112798264642083</v>
      </c>
      <c r="AB17" s="34">
        <f>IF(ISBLANK(V17),"",VLOOKUP(L17,[1]Identity!$M$2:$P$53,4,FALSE))</f>
        <v>42</v>
      </c>
      <c r="AC17" s="4" t="str">
        <f t="shared" si="3"/>
        <v>same strain</v>
      </c>
      <c r="AD17" s="32"/>
      <c r="AE17" s="32">
        <f t="shared" si="7"/>
        <v>1</v>
      </c>
      <c r="AF17" s="28">
        <f>SUM(AE$3:AE17)/COUNT(AA$3:AA17)</f>
        <v>1</v>
      </c>
      <c r="AH17" s="27">
        <f t="shared" si="15"/>
        <v>5.0000000000000001E-3</v>
      </c>
      <c r="AI17" s="27">
        <f t="shared" si="10"/>
        <v>6.0000000000000001E-3</v>
      </c>
      <c r="AJ17" s="4">
        <f t="shared" si="8"/>
        <v>1</v>
      </c>
      <c r="AK17" s="4">
        <f t="shared" si="9"/>
        <v>1</v>
      </c>
      <c r="AL17" s="4">
        <f t="shared" si="11"/>
        <v>0</v>
      </c>
      <c r="AM17" s="28">
        <f t="shared" si="12"/>
        <v>1</v>
      </c>
      <c r="AN17" s="26">
        <f t="shared" si="13"/>
        <v>0</v>
      </c>
      <c r="AO17" s="4">
        <f>SUM(AJ17:AJ$41)</f>
        <v>34</v>
      </c>
      <c r="AP17" s="4">
        <f>SUM(AK17:AK$41)</f>
        <v>34</v>
      </c>
      <c r="AQ17" s="4">
        <f>SUM(AL17:AL$41)</f>
        <v>0</v>
      </c>
      <c r="AR17" s="28">
        <f t="shared" si="14"/>
        <v>1</v>
      </c>
    </row>
    <row r="18" spans="1:44" x14ac:dyDescent="0.35">
      <c r="A18" s="4" t="s">
        <v>2755</v>
      </c>
      <c r="B18" s="4" t="s">
        <v>2766</v>
      </c>
      <c r="C18" s="4" t="s">
        <v>2773</v>
      </c>
      <c r="D18" s="4" t="s">
        <v>2794</v>
      </c>
      <c r="E18" s="4" t="s">
        <v>2857</v>
      </c>
      <c r="F18" s="7" t="s">
        <v>2870</v>
      </c>
      <c r="G18" s="7" t="s">
        <v>2941</v>
      </c>
      <c r="H18" s="5">
        <v>0.4647</v>
      </c>
      <c r="I18" s="9">
        <f t="shared" si="0"/>
        <v>1.7600406017543591E-2</v>
      </c>
      <c r="J18" s="9">
        <f t="shared" si="4"/>
        <v>0.70848546366294451</v>
      </c>
      <c r="K18" s="16">
        <f>IF(ISTEXT(G18),VLOOKUP('Comparisons present by ab.'!G24,'[1]CAMI profile'!$BO$2:$BP$89,2,FALSE),"")</f>
        <v>2</v>
      </c>
      <c r="L18" s="7" t="s">
        <v>1527</v>
      </c>
      <c r="M18" s="4">
        <f>IF(ISBLANK(L18),"",IF(L18="v4 region not present/complete in contigs","",VLOOKUP(L18,'[1]CAMI genomes v4 coverage'!$B$2:$C$110,2,FALSE)))</f>
        <v>100</v>
      </c>
      <c r="N18" s="19">
        <f>IF(ISBLANK(L18),"",IF(L18="v4 region not present/complete in contigs","",VLOOKUP(L18,'[1]CAMI genomes v4 region'!$M$2:$O$72,3,FALSE)))</f>
        <v>85</v>
      </c>
      <c r="O18" s="19">
        <f>VLOOKUP(L18,'[1]CAMI genomes v4 coverage'!$B$2:$G$110,6,FALSE)</f>
        <v>19</v>
      </c>
      <c r="P18" s="4" t="str">
        <f>VLOOKUP(U18,[1]Lineages!$A$2:$F$103,2,FALSE)</f>
        <v>Bacteria</v>
      </c>
      <c r="Q18" s="4" t="str">
        <f>VLOOKUP(U18,[1]Lineages!$A$2:$F$103,3,FALSE)</f>
        <v>Firmicutes</v>
      </c>
      <c r="R18" s="4" t="str">
        <f>VLOOKUP(U18,[1]Lineages!$A$2:$F$103,4,FALSE)</f>
        <v>Negativicutes</v>
      </c>
      <c r="S18" s="7" t="str">
        <f>VLOOKUP(U18,[1]Lineages!$A$2:$F$103,5,FALSE)</f>
        <v>Selenomonadales</v>
      </c>
      <c r="T18" s="4" t="str">
        <f>VLOOKUP(U18,[1]Lineages!$A$2:$F$103,6,FALSE)</f>
        <v>Sporomusaceae</v>
      </c>
      <c r="U18" s="4" t="str">
        <f t="shared" si="1"/>
        <v>Propionispora</v>
      </c>
      <c r="V18" s="34" t="s">
        <v>1527</v>
      </c>
      <c r="W18" s="41">
        <f>IFERROR(VLOOKUP(V18,'[1]Kelpie uc'!$L$1:$M$57,2,FALSE),"")</f>
        <v>55</v>
      </c>
      <c r="X18" s="42">
        <f t="shared" si="2"/>
        <v>1.7043693833281685E-2</v>
      </c>
      <c r="Y18" s="4">
        <f>IFERROR(VLOOKUP(V18,Comparisons!$W$3:$AA$99,5,FALSE),"")</f>
        <v>55</v>
      </c>
      <c r="Z18" s="23">
        <f t="shared" si="5"/>
        <v>1.6980549552330967E-2</v>
      </c>
      <c r="AA18" s="23">
        <f t="shared" si="6"/>
        <v>0.69817167647970246</v>
      </c>
      <c r="AB18" s="34">
        <f>IF(ISBLANK(V18),"",VLOOKUP(L18,[1]Identity!$M$2:$P$53,4,FALSE))</f>
        <v>41</v>
      </c>
      <c r="AC18" s="4" t="str">
        <f t="shared" si="3"/>
        <v>same strain</v>
      </c>
      <c r="AD18" s="32"/>
      <c r="AE18" s="32">
        <f t="shared" si="7"/>
        <v>1</v>
      </c>
      <c r="AF18" s="28">
        <f>SUM(AE$3:AE18)/COUNT(AA$3:AA18)</f>
        <v>1</v>
      </c>
      <c r="AH18" s="27">
        <f t="shared" si="15"/>
        <v>6.0000000000000001E-3</v>
      </c>
      <c r="AI18" s="27">
        <f t="shared" si="10"/>
        <v>7.0000000000000001E-3</v>
      </c>
      <c r="AJ18" s="4">
        <f t="shared" si="8"/>
        <v>2</v>
      </c>
      <c r="AK18" s="4">
        <f t="shared" si="9"/>
        <v>2</v>
      </c>
      <c r="AL18" s="4">
        <f t="shared" si="11"/>
        <v>0</v>
      </c>
      <c r="AM18" s="28">
        <f t="shared" si="12"/>
        <v>1</v>
      </c>
      <c r="AN18" s="26">
        <f t="shared" si="13"/>
        <v>0</v>
      </c>
      <c r="AO18" s="4">
        <f>SUM(AJ18:AJ$41)</f>
        <v>33</v>
      </c>
      <c r="AP18" s="4">
        <f>SUM(AK18:AK$41)</f>
        <v>33</v>
      </c>
      <c r="AQ18" s="4">
        <f>SUM(AL18:AL$41)</f>
        <v>0</v>
      </c>
      <c r="AR18" s="28">
        <f t="shared" si="14"/>
        <v>1</v>
      </c>
    </row>
    <row r="19" spans="1:44" x14ac:dyDescent="0.35">
      <c r="A19" s="4" t="s">
        <v>2755</v>
      </c>
      <c r="B19" s="4" t="s">
        <v>2764</v>
      </c>
      <c r="C19" s="4" t="s">
        <v>2782</v>
      </c>
      <c r="D19" s="4" t="s">
        <v>2809</v>
      </c>
      <c r="E19" s="4" t="s">
        <v>2856</v>
      </c>
      <c r="F19" s="11" t="s">
        <v>2925</v>
      </c>
      <c r="G19" s="11" t="s">
        <v>3111</v>
      </c>
      <c r="H19" s="5">
        <v>0.4637</v>
      </c>
      <c r="I19" s="9">
        <f t="shared" si="0"/>
        <v>1.7562531246685956E-2</v>
      </c>
      <c r="J19" s="9">
        <f t="shared" si="4"/>
        <v>0.72604799490963046</v>
      </c>
      <c r="K19" s="16">
        <f>IF(ISTEXT(G19),VLOOKUP('Comparisons present by ab.'!G25,'[1]CAMI profile'!$BO$2:$BP$89,2,FALSE),"")</f>
        <v>1</v>
      </c>
      <c r="L19" s="7" t="s">
        <v>2704</v>
      </c>
      <c r="M19" s="4">
        <f>IF(ISBLANK(L19),"",IF(L19="v4 region not present/complete in contigs","",VLOOKUP(L19,'[1]CAMI genomes v4 coverage'!$B$2:$C$110,2,FALSE)))</f>
        <v>100</v>
      </c>
      <c r="N19" s="19">
        <f>IF(ISBLANK(L19),"",IF(L19="v4 region not present/complete in contigs","",VLOOKUP(L19,'[1]CAMI genomes v4 region'!$M$2:$O$72,3,FALSE)))</f>
        <v>43.5</v>
      </c>
      <c r="O19" s="19">
        <f>VLOOKUP(L19,'[1]CAMI genomes v4 coverage'!$B$2:$G$110,6,FALSE)</f>
        <v>12</v>
      </c>
      <c r="P19" s="4" t="str">
        <f>VLOOKUP(U19,[1]Lineages!$A$2:$F$103,2,FALSE)</f>
        <v>Bacteria</v>
      </c>
      <c r="Q19" s="4" t="str">
        <f>VLOOKUP(U19,[1]Lineages!$A$2:$F$103,3,FALSE)</f>
        <v>Proteobacteria</v>
      </c>
      <c r="R19" s="4" t="str">
        <f>VLOOKUP(U19,[1]Lineages!$A$2:$F$103,4,FALSE)</f>
        <v>Alphaproteobacteria</v>
      </c>
      <c r="S19" s="7" t="str">
        <f>VLOOKUP(U19,[1]Lineages!$A$2:$F$103,5,FALSE)</f>
        <v>Rhizobiales</v>
      </c>
      <c r="T19" s="4" t="str">
        <f>VLOOKUP(U19,[1]Lineages!$A$2:$F$103,6,FALSE)</f>
        <v>Phyllobacteriaceae</v>
      </c>
      <c r="U19" s="4" t="str">
        <f t="shared" si="1"/>
        <v>Mesorhizobium</v>
      </c>
      <c r="V19" s="34" t="s">
        <v>2704</v>
      </c>
      <c r="W19" s="41">
        <f>IFERROR(VLOOKUP(V19,'[1]Kelpie uc'!$L$1:$M$57,2,FALSE),"")</f>
        <v>64</v>
      </c>
      <c r="X19" s="42">
        <f t="shared" si="2"/>
        <v>1.9832661915091417E-2</v>
      </c>
      <c r="Y19" s="4">
        <f>IFERROR(VLOOKUP(V19,Comparisons!$W$3:$AA$99,5,FALSE),"")</f>
        <v>64</v>
      </c>
      <c r="Z19" s="23">
        <f t="shared" si="5"/>
        <v>1.9759184933621488E-2</v>
      </c>
      <c r="AA19" s="23">
        <f t="shared" si="6"/>
        <v>0.71800433839479383</v>
      </c>
      <c r="AB19" s="34">
        <f>IF(ISBLANK(V19),"",VLOOKUP(L19,[1]Identity!$M$2:$P$53,4,FALSE))</f>
        <v>26</v>
      </c>
      <c r="AC19" s="4" t="str">
        <f t="shared" si="3"/>
        <v>same strain</v>
      </c>
      <c r="AD19" s="32"/>
      <c r="AE19" s="32">
        <f t="shared" si="7"/>
        <v>1</v>
      </c>
      <c r="AF19" s="28">
        <f>SUM(AE$3:AE19)/COUNT(AA$3:AA19)</f>
        <v>1</v>
      </c>
      <c r="AH19" s="27">
        <f t="shared" si="15"/>
        <v>7.0000000000000001E-3</v>
      </c>
      <c r="AI19" s="27">
        <f t="shared" si="10"/>
        <v>8.0000000000000002E-3</v>
      </c>
      <c r="AJ19" s="4">
        <f t="shared" si="8"/>
        <v>1</v>
      </c>
      <c r="AK19" s="4">
        <f t="shared" si="9"/>
        <v>1</v>
      </c>
      <c r="AL19" s="4">
        <f t="shared" si="11"/>
        <v>0</v>
      </c>
      <c r="AM19" s="28">
        <f t="shared" si="12"/>
        <v>1</v>
      </c>
      <c r="AN19" s="26">
        <f t="shared" si="13"/>
        <v>0</v>
      </c>
      <c r="AO19" s="4">
        <f>SUM(AJ19:AJ$41)</f>
        <v>31</v>
      </c>
      <c r="AP19" s="4">
        <f>SUM(AK19:AK$41)</f>
        <v>31</v>
      </c>
      <c r="AQ19" s="4">
        <f>SUM(AL19:AL$41)</f>
        <v>0</v>
      </c>
      <c r="AR19" s="28">
        <f t="shared" si="14"/>
        <v>1</v>
      </c>
    </row>
    <row r="20" spans="1:44" x14ac:dyDescent="0.35">
      <c r="A20" s="4" t="s">
        <v>2755</v>
      </c>
      <c r="B20" s="4" t="s">
        <v>2766</v>
      </c>
      <c r="C20" s="4" t="s">
        <v>2776</v>
      </c>
      <c r="D20" s="4" t="s">
        <v>2810</v>
      </c>
      <c r="E20" s="4" t="s">
        <v>3099</v>
      </c>
      <c r="F20" s="7" t="s">
        <v>3632</v>
      </c>
      <c r="G20" s="7" t="s">
        <v>3633</v>
      </c>
      <c r="H20" s="5">
        <v>0.42720000000000002</v>
      </c>
      <c r="I20" s="9">
        <f t="shared" si="0"/>
        <v>1.6180102110382233E-2</v>
      </c>
      <c r="J20" s="9">
        <f t="shared" si="4"/>
        <v>0.74222809702001269</v>
      </c>
      <c r="K20" s="16">
        <f>IF(ISTEXT(G20),VLOOKUP('Comparisons present by ab.'!G26,'[1]CAMI profile'!$BO$2:$BP$89,2,FALSE),"")</f>
        <v>1</v>
      </c>
      <c r="L20" s="7" t="s">
        <v>1578</v>
      </c>
      <c r="M20" s="4">
        <f>IF(ISBLANK(L20),"",IF(L20="v4 region not present/complete in contigs","",VLOOKUP(L20,'[1]CAMI genomes v4 coverage'!$B$2:$C$110,2,FALSE)))</f>
        <v>100</v>
      </c>
      <c r="N20" s="19">
        <f>IF(ISBLANK(L20),"",IF(L20="v4 region not present/complete in contigs","",VLOOKUP(L20,'[1]CAMI genomes v4 region'!$M$2:$O$72,3,FALSE)))</f>
        <v>12</v>
      </c>
      <c r="O20" s="19">
        <f>VLOOKUP(L20,'[1]CAMI genomes v4 coverage'!$B$2:$G$110,6,FALSE)</f>
        <v>6</v>
      </c>
      <c r="P20" s="4" t="str">
        <f>VLOOKUP(U20,[1]Lineages!$A$2:$F$103,2,FALSE)</f>
        <v>Bacteria</v>
      </c>
      <c r="Q20" s="4" t="str">
        <f>VLOOKUP(U20,[1]Lineages!$A$2:$F$103,3,FALSE)</f>
        <v>Firmicutes</v>
      </c>
      <c r="R20" s="4" t="str">
        <f>VLOOKUP(U20,[1]Lineages!$A$2:$F$103,4,FALSE)</f>
        <v>Bacilli</v>
      </c>
      <c r="S20" s="7" t="str">
        <f>VLOOKUP(U20,[1]Lineages!$A$2:$F$103,5,FALSE)</f>
        <v>Bacillales</v>
      </c>
      <c r="T20" s="4" t="str">
        <f>VLOOKUP(U20,[1]Lineages!$A$2:$F$103,6,FALSE)</f>
        <v>Burkholderiales_f</v>
      </c>
      <c r="U20" s="4" t="str">
        <f t="shared" si="1"/>
        <v>Exiguobacterium</v>
      </c>
      <c r="V20" s="34" t="s">
        <v>1578</v>
      </c>
      <c r="W20" s="41">
        <f>IFERROR(VLOOKUP(V20,'[1]Kelpie uc'!$L$1:$M$57,2,FALSE),"")</f>
        <v>28</v>
      </c>
      <c r="X20" s="42">
        <f t="shared" si="2"/>
        <v>8.6767895878524948E-3</v>
      </c>
      <c r="Y20" s="4">
        <f>IFERROR(VLOOKUP(V20,Comparisons!$W$3:$AA$99,5,FALSE),"")</f>
        <v>28</v>
      </c>
      <c r="Z20" s="23">
        <f t="shared" si="5"/>
        <v>8.6446434084594004E-3</v>
      </c>
      <c r="AA20" s="23">
        <f t="shared" si="6"/>
        <v>0.72668112798264628</v>
      </c>
      <c r="AB20" s="34">
        <f>IF(ISBLANK(V20),"",VLOOKUP(L20,[1]Identity!$M$2:$P$53,4,FALSE))</f>
        <v>28</v>
      </c>
      <c r="AC20" s="4" t="str">
        <f t="shared" si="3"/>
        <v>same strain</v>
      </c>
      <c r="AD20" s="32"/>
      <c r="AE20" s="32">
        <f t="shared" si="7"/>
        <v>1</v>
      </c>
      <c r="AF20" s="28">
        <f>SUM(AE$3:AE20)/COUNT(AA$3:AA20)</f>
        <v>1</v>
      </c>
      <c r="AH20" s="27">
        <f t="shared" si="15"/>
        <v>8.0000000000000002E-3</v>
      </c>
      <c r="AI20" s="27">
        <f t="shared" si="10"/>
        <v>9.0000000000000011E-3</v>
      </c>
      <c r="AJ20" s="4">
        <f t="shared" si="8"/>
        <v>3</v>
      </c>
      <c r="AK20" s="4">
        <f t="shared" si="9"/>
        <v>3</v>
      </c>
      <c r="AL20" s="4">
        <f t="shared" si="11"/>
        <v>0</v>
      </c>
      <c r="AM20" s="28">
        <f t="shared" si="12"/>
        <v>1</v>
      </c>
      <c r="AN20" s="26">
        <f t="shared" si="13"/>
        <v>0</v>
      </c>
      <c r="AO20" s="4">
        <f>SUM(AJ20:AJ$41)</f>
        <v>30</v>
      </c>
      <c r="AP20" s="4">
        <f>SUM(AK20:AK$41)</f>
        <v>30</v>
      </c>
      <c r="AQ20" s="4">
        <f>SUM(AL20:AL$41)</f>
        <v>0</v>
      </c>
      <c r="AR20" s="28">
        <f t="shared" si="14"/>
        <v>1</v>
      </c>
    </row>
    <row r="21" spans="1:44" x14ac:dyDescent="0.35">
      <c r="F21" s="4"/>
      <c r="G21" s="4" t="s">
        <v>3627</v>
      </c>
      <c r="H21" s="5">
        <v>0.42220000000000002</v>
      </c>
      <c r="I21" s="9">
        <f t="shared" si="0"/>
        <v>1.5990728256094051E-2</v>
      </c>
      <c r="J21" s="9">
        <f t="shared" si="4"/>
        <v>0.75821882527610673</v>
      </c>
      <c r="K21" s="16"/>
      <c r="L21" s="17" t="s">
        <v>1647</v>
      </c>
      <c r="M21" s="4">
        <f>IF(ISBLANK(L21),"",IF(L21="v4 region not present/complete in contigs","",VLOOKUP(L21,'[1]CAMI genomes v4 coverage'!$B$2:$C$110,2,FALSE)))</f>
        <v>100</v>
      </c>
      <c r="N21" s="19">
        <f>IF(ISBLANK(L21),"",IF(L21="v4 region not present/complete in contigs","",VLOOKUP(L21,'[1]CAMI genomes v4 region'!$M$2:$O$72,3,FALSE)))</f>
        <v>23</v>
      </c>
      <c r="O21" s="19">
        <f>VLOOKUP(L21,'[1]CAMI genomes v4 coverage'!$B$2:$G$110,6,FALSE)</f>
        <v>14</v>
      </c>
      <c r="P21" s="4" t="str">
        <f>VLOOKUP(U21,[1]Lineages!$A$2:$F$103,2,FALSE)</f>
        <v>Bacteria</v>
      </c>
      <c r="Q21" s="4" t="str">
        <f>VLOOKUP(U21,[1]Lineages!$A$2:$F$103,3,FALSE)</f>
        <v>Proteobacteria</v>
      </c>
      <c r="R21" s="4" t="str">
        <f>VLOOKUP(U21,[1]Lineages!$A$2:$F$103,4,FALSE)</f>
        <v>Betaproteobacteria</v>
      </c>
      <c r="S21" s="7" t="str">
        <f>VLOOKUP(U21,[1]Lineages!$A$2:$F$103,5,FALSE)</f>
        <v>Burkholderiales</v>
      </c>
      <c r="T21" s="4" t="str">
        <f>VLOOKUP(U21,[1]Lineages!$A$2:$F$103,6,FALSE)</f>
        <v>Comamonadaceae</v>
      </c>
      <c r="U21" s="4" t="str">
        <f t="shared" si="1"/>
        <v>Variovorax</v>
      </c>
      <c r="V21" s="17" t="s">
        <v>1647</v>
      </c>
      <c r="W21" s="41">
        <f>IFERROR(VLOOKUP(V21,'[1]Kelpie uc'!$L$1:$M$57,2,FALSE),"")</f>
        <v>38</v>
      </c>
      <c r="X21" s="42">
        <f t="shared" si="2"/>
        <v>1.1775643012085528E-2</v>
      </c>
      <c r="Y21" s="40">
        <f>IFERROR(VLOOKUP(V21,Comparisons!$W$3:$AA$99,5,FALSE),"")</f>
        <v>38</v>
      </c>
      <c r="Z21" s="23">
        <f t="shared" si="5"/>
        <v>1.1732016054337758E-2</v>
      </c>
      <c r="AA21" s="23">
        <f t="shared" si="6"/>
        <v>0.73845677099473184</v>
      </c>
      <c r="AB21" s="34">
        <f>IF(ISBLANK(V21),"",VLOOKUP(L21,[1]Identity!$M$2:$P$53,4,FALSE))</f>
        <v>35</v>
      </c>
      <c r="AC21" s="4" t="str">
        <f t="shared" si="3"/>
        <v>same strain</v>
      </c>
      <c r="AD21" s="32"/>
      <c r="AE21" s="32">
        <f t="shared" si="7"/>
        <v>1</v>
      </c>
      <c r="AF21" s="28">
        <f>SUM(AE$3:AE21)/COUNT(AA$3:AA21)</f>
        <v>1</v>
      </c>
      <c r="AH21" s="27">
        <f t="shared" si="15"/>
        <v>9.0000000000000011E-3</v>
      </c>
      <c r="AI21" s="27">
        <f t="shared" si="10"/>
        <v>1.0000000000000002E-2</v>
      </c>
      <c r="AJ21" s="4">
        <f t="shared" si="8"/>
        <v>1</v>
      </c>
      <c r="AK21" s="4">
        <f t="shared" si="9"/>
        <v>1</v>
      </c>
      <c r="AL21" s="4">
        <f t="shared" si="11"/>
        <v>0</v>
      </c>
      <c r="AM21" s="28">
        <f t="shared" si="12"/>
        <v>1</v>
      </c>
      <c r="AN21" s="26">
        <f t="shared" si="13"/>
        <v>0</v>
      </c>
      <c r="AO21" s="4">
        <f>SUM(AJ21:AJ$41)</f>
        <v>27</v>
      </c>
      <c r="AP21" s="4">
        <f>SUM(AK21:AK$41)</f>
        <v>27</v>
      </c>
      <c r="AQ21" s="4">
        <f>SUM(AL21:AL$41)</f>
        <v>0</v>
      </c>
      <c r="AR21" s="28">
        <f t="shared" si="14"/>
        <v>1</v>
      </c>
    </row>
    <row r="22" spans="1:44" x14ac:dyDescent="0.35">
      <c r="A22" s="4" t="s">
        <v>2755</v>
      </c>
      <c r="B22" s="4" t="s">
        <v>2763</v>
      </c>
      <c r="C22" s="4" t="s">
        <v>2775</v>
      </c>
      <c r="D22" s="4" t="s">
        <v>2791</v>
      </c>
      <c r="E22" s="4" t="s">
        <v>2849</v>
      </c>
      <c r="F22" s="7" t="s">
        <v>2886</v>
      </c>
      <c r="G22" s="7" t="s">
        <v>2945</v>
      </c>
      <c r="H22" s="5">
        <v>0.42030000000000001</v>
      </c>
      <c r="I22" s="9">
        <f t="shared" si="0"/>
        <v>1.591876619146454E-2</v>
      </c>
      <c r="J22" s="9">
        <f t="shared" si="4"/>
        <v>0.77413759146757122</v>
      </c>
      <c r="K22" s="16">
        <f>IF(ISTEXT(G22),VLOOKUP('Comparisons present by ab.'!G27,'[1]CAMI profile'!$BO$2:$BP$89,2,FALSE),"")</f>
        <v>3</v>
      </c>
      <c r="L22" s="7" t="s">
        <v>527</v>
      </c>
      <c r="M22" s="4">
        <f>IF(ISBLANK(L22),"",IF(L22="v4 region not present/complete in contigs","",VLOOKUP(L22,'[1]CAMI genomes v4 coverage'!$B$2:$C$110,2,FALSE)))</f>
        <v>100</v>
      </c>
      <c r="N22" s="19">
        <f>IF(ISBLANK(L22),"",IF(L22="v4 region not present/complete in contigs","",VLOOKUP(L22,'[1]CAMI genomes v4 region'!$M$2:$O$72,3,FALSE)))</f>
        <v>92.833333333333329</v>
      </c>
      <c r="O22" s="19">
        <f>VLOOKUP(L22,'[1]CAMI genomes v4 coverage'!$B$2:$G$110,6,FALSE)</f>
        <v>72</v>
      </c>
      <c r="P22" s="4" t="str">
        <f>VLOOKUP(U22,[1]Lineages!$A$2:$F$103,2,FALSE)</f>
        <v>Bacteria</v>
      </c>
      <c r="Q22" s="4" t="str">
        <f>VLOOKUP(U22,[1]Lineages!$A$2:$F$103,3,FALSE)</f>
        <v>Bacteroidetes</v>
      </c>
      <c r="R22" s="4" t="str">
        <f>VLOOKUP(U22,[1]Lineages!$A$2:$F$103,4,FALSE)</f>
        <v>Flavobacteriia</v>
      </c>
      <c r="S22" s="7" t="str">
        <f>VLOOKUP(U22,[1]Lineages!$A$2:$F$103,5,FALSE)</f>
        <v>Flavobacteriales</v>
      </c>
      <c r="T22" s="4" t="str">
        <f>VLOOKUP(U22,[1]Lineages!$A$2:$F$103,6,FALSE)</f>
        <v>Flavobacteriaceae</v>
      </c>
      <c r="U22" s="4" t="str">
        <f t="shared" si="1"/>
        <v>Olleya</v>
      </c>
      <c r="V22" s="34" t="s">
        <v>527</v>
      </c>
      <c r="W22" s="41">
        <f>IFERROR(VLOOKUP(V22,'[1]Kelpie uc'!$L$1:$M$57,2,FALSE),"")</f>
        <v>219</v>
      </c>
      <c r="X22" s="42">
        <f t="shared" si="2"/>
        <v>6.7864889990703434E-2</v>
      </c>
      <c r="Y22" s="4">
        <f>IFERROR(VLOOKUP(V22,Comparisons!$W$3:$AA$99,5,FALSE),"")</f>
        <v>219</v>
      </c>
      <c r="Z22" s="23">
        <f t="shared" si="5"/>
        <v>6.7613460944736026E-2</v>
      </c>
      <c r="AA22" s="23">
        <f t="shared" si="6"/>
        <v>0.80632166098543523</v>
      </c>
      <c r="AB22" s="34">
        <f>IF(ISBLANK(V22),"",VLOOKUP(L22,[1]Identity!$M$2:$P$53,4,FALSE))</f>
        <v>202</v>
      </c>
      <c r="AC22" s="4" t="str">
        <f t="shared" si="3"/>
        <v>same strain</v>
      </c>
      <c r="AD22" s="32"/>
      <c r="AE22" s="32">
        <f t="shared" si="7"/>
        <v>1</v>
      </c>
      <c r="AF22" s="28">
        <f>SUM(AE$3:AE22)/COUNT(AA$3:AA22)</f>
        <v>1</v>
      </c>
      <c r="AH22" s="27">
        <v>0.01</v>
      </c>
      <c r="AI22" s="27">
        <f t="shared" ref="AI22:AI42" si="16">AH22+0.5%</f>
        <v>1.4999999999999999E-2</v>
      </c>
      <c r="AJ22" s="4">
        <f t="shared" si="8"/>
        <v>6</v>
      </c>
      <c r="AK22" s="4">
        <f t="shared" si="9"/>
        <v>6</v>
      </c>
      <c r="AL22" s="4">
        <f t="shared" si="11"/>
        <v>0</v>
      </c>
      <c r="AM22" s="28">
        <f t="shared" si="12"/>
        <v>1</v>
      </c>
      <c r="AN22" s="26">
        <f t="shared" si="13"/>
        <v>0</v>
      </c>
      <c r="AO22" s="4">
        <f>SUM(AJ22:AJ$41)</f>
        <v>26</v>
      </c>
      <c r="AP22" s="4">
        <f>SUM(AK22:AK$41)</f>
        <v>26</v>
      </c>
      <c r="AQ22" s="4">
        <f>SUM(AL22:AL$41)</f>
        <v>0</v>
      </c>
      <c r="AR22" s="28">
        <f t="shared" si="14"/>
        <v>1</v>
      </c>
    </row>
    <row r="23" spans="1:44" x14ac:dyDescent="0.35">
      <c r="A23" s="4" t="s">
        <v>2755</v>
      </c>
      <c r="B23" s="4" t="s">
        <v>2764</v>
      </c>
      <c r="C23" s="4" t="s">
        <v>2782</v>
      </c>
      <c r="D23" s="4" t="s">
        <v>2805</v>
      </c>
      <c r="E23" s="4" t="s">
        <v>2819</v>
      </c>
      <c r="F23" s="7" t="s">
        <v>2923</v>
      </c>
      <c r="G23" s="7" t="s">
        <v>2990</v>
      </c>
      <c r="H23" s="5">
        <v>0.4078</v>
      </c>
      <c r="I23" s="9">
        <f t="shared" si="0"/>
        <v>1.5445331555744086E-2</v>
      </c>
      <c r="J23" s="9">
        <f t="shared" si="4"/>
        <v>0.78958292302331534</v>
      </c>
      <c r="K23" s="16">
        <f>IF(ISTEXT(G23),VLOOKUP('Comparisons present by ab.'!G28,'[1]CAMI profile'!$BO$2:$BP$89,2,FALSE),"")</f>
        <v>1</v>
      </c>
      <c r="L23" s="7" t="s">
        <v>3</v>
      </c>
      <c r="M23" s="4">
        <f>IF(ISBLANK(L23),"",IF(L23="v4 region not present/complete in contigs","",VLOOKUP(L23,'[1]CAMI genomes v4 coverage'!$B$2:$C$110,2,FALSE)))</f>
        <v>100</v>
      </c>
      <c r="N23" s="19">
        <f>IF(ISBLANK(L23),"",IF(L23="v4 region not present/complete in contigs","",VLOOKUP(L23,'[1]CAMI genomes v4 region'!$M$2:$O$72,3,FALSE)))</f>
        <v>43.75</v>
      </c>
      <c r="O23" s="19">
        <f>VLOOKUP(L23,'[1]CAMI genomes v4 coverage'!$B$2:$G$110,6,FALSE)</f>
        <v>15</v>
      </c>
      <c r="P23" s="4" t="str">
        <f>VLOOKUP(U23,[1]Lineages!$A$2:$F$103,2,FALSE)</f>
        <v>Bacteria</v>
      </c>
      <c r="Q23" s="4" t="str">
        <f>VLOOKUP(U23,[1]Lineages!$A$2:$F$103,3,FALSE)</f>
        <v>Proteobacteria</v>
      </c>
      <c r="R23" s="4" t="str">
        <f>VLOOKUP(U23,[1]Lineages!$A$2:$F$103,4,FALSE)</f>
        <v>Alphaproteobacteria</v>
      </c>
      <c r="S23" s="7" t="str">
        <f>VLOOKUP(U23,[1]Lineages!$A$2:$F$103,5,FALSE)</f>
        <v>Rhodobacterales</v>
      </c>
      <c r="T23" s="4" t="str">
        <f>VLOOKUP(U23,[1]Lineages!$A$2:$F$103,6,FALSE)</f>
        <v>Rhodobacteraceae</v>
      </c>
      <c r="U23" s="4" t="str">
        <f t="shared" si="1"/>
        <v>Rhodobacter</v>
      </c>
      <c r="V23" s="34" t="s">
        <v>3</v>
      </c>
      <c r="W23" s="41">
        <f>IFERROR(VLOOKUP(V23,'[1]Kelpie uc'!$L$1:$M$57,2,FALSE),"")</f>
        <v>54</v>
      </c>
      <c r="X23" s="42">
        <f t="shared" si="2"/>
        <v>1.6733808490858381E-2</v>
      </c>
      <c r="Y23" s="4">
        <f>IFERROR(VLOOKUP(V23,Comparisons!$W$3:$AA$99,5,FALSE),"")</f>
        <v>54</v>
      </c>
      <c r="Z23" s="23">
        <f t="shared" si="5"/>
        <v>1.6671812287743129E-2</v>
      </c>
      <c r="AA23" s="23">
        <f t="shared" si="6"/>
        <v>0.8230554694762936</v>
      </c>
      <c r="AB23" s="34">
        <f>IF(ISBLANK(V23),"",VLOOKUP(L23,[1]Identity!$M$2:$P$53,4,FALSE))</f>
        <v>47</v>
      </c>
      <c r="AC23" s="4" t="str">
        <f t="shared" si="3"/>
        <v>same strain</v>
      </c>
      <c r="AD23" s="32"/>
      <c r="AE23" s="32">
        <f t="shared" si="7"/>
        <v>1</v>
      </c>
      <c r="AF23" s="28">
        <f>SUM(AE$3:AE23)/COUNT(AA$3:AA23)</f>
        <v>1</v>
      </c>
      <c r="AH23" s="27">
        <v>1.4999999999999999E-2</v>
      </c>
      <c r="AI23" s="27">
        <f>AH23+0.5%</f>
        <v>0.02</v>
      </c>
      <c r="AJ23" s="4">
        <f t="shared" si="8"/>
        <v>8</v>
      </c>
      <c r="AK23" s="4">
        <f t="shared" si="9"/>
        <v>8</v>
      </c>
      <c r="AL23" s="4">
        <f>AJ23-AK23</f>
        <v>0</v>
      </c>
      <c r="AM23" s="28">
        <f>IF(AJ23&gt;0,AK23/AJ23,1)</f>
        <v>1</v>
      </c>
      <c r="AN23" s="26">
        <f>100%-AM23</f>
        <v>0</v>
      </c>
      <c r="AO23" s="4">
        <f>SUM(AJ23:AJ$41)</f>
        <v>20</v>
      </c>
      <c r="AP23" s="4">
        <f>SUM(AK23:AK$41)</f>
        <v>20</v>
      </c>
      <c r="AQ23" s="4">
        <f>SUM(AL23:AL$41)</f>
        <v>0</v>
      </c>
      <c r="AR23" s="28">
        <f t="shared" si="14"/>
        <v>1</v>
      </c>
    </row>
    <row r="24" spans="1:44" x14ac:dyDescent="0.35">
      <c r="A24" s="4" t="s">
        <v>2753</v>
      </c>
      <c r="B24" s="4" t="s">
        <v>2768</v>
      </c>
      <c r="C24" s="4" t="s">
        <v>2772</v>
      </c>
      <c r="D24" s="4" t="s">
        <v>2808</v>
      </c>
      <c r="E24" s="4" t="s">
        <v>2858</v>
      </c>
      <c r="F24" s="7" t="s">
        <v>2917</v>
      </c>
      <c r="G24" s="7" t="s">
        <v>2969</v>
      </c>
      <c r="H24" s="5">
        <v>0.38879999999999998</v>
      </c>
      <c r="I24" s="9">
        <f t="shared" si="0"/>
        <v>1.4725710909448995E-2</v>
      </c>
      <c r="J24" s="9">
        <f t="shared" si="4"/>
        <v>0.80430863393276431</v>
      </c>
      <c r="K24" s="16">
        <f>IF(ISTEXT(G24),VLOOKUP('Comparisons present by ab.'!G29,'[1]CAMI profile'!$BO$2:$BP$89,2,FALSE),"")</f>
        <v>1</v>
      </c>
      <c r="L24" s="7" t="s">
        <v>2181</v>
      </c>
      <c r="M24" s="4">
        <f>IF(ISBLANK(L24),"",IF(L24="v4 region not present/complete in contigs","",VLOOKUP(L24,'[1]CAMI genomes v4 coverage'!$B$2:$C$110,2,FALSE)))</f>
        <v>100</v>
      </c>
      <c r="N24" s="19">
        <f>IF(ISBLANK(L24),"",IF(L24="v4 region not present/complete in contigs","",VLOOKUP(L24,'[1]CAMI genomes v4 region'!$M$2:$O$72,3,FALSE)))</f>
        <v>38</v>
      </c>
      <c r="O24" s="19">
        <f>VLOOKUP(L24,'[1]CAMI genomes v4 coverage'!$B$2:$G$110,6,FALSE)</f>
        <v>15</v>
      </c>
      <c r="P24" s="4" t="str">
        <f>VLOOKUP(U24,[1]Lineages!$A$2:$F$103,2,FALSE)</f>
        <v>Archaea</v>
      </c>
      <c r="Q24" s="4" t="str">
        <f>VLOOKUP(U24,[1]Lineages!$A$2:$F$103,3,FALSE)</f>
        <v>Euryarchaeota</v>
      </c>
      <c r="R24" s="4" t="str">
        <f>VLOOKUP(U24,[1]Lineages!$A$2:$F$103,4,FALSE)</f>
        <v>Halobacteria</v>
      </c>
      <c r="S24" s="7" t="str">
        <f>VLOOKUP(U24,[1]Lineages!$A$2:$F$103,5,FALSE)</f>
        <v>Halobacteriales</v>
      </c>
      <c r="T24" s="4" t="str">
        <f>VLOOKUP(U24,[1]Lineages!$A$2:$F$103,6,FALSE)</f>
        <v>Halobacteriaceae</v>
      </c>
      <c r="U24" s="4" t="str">
        <f t="shared" si="1"/>
        <v>Halobacterium</v>
      </c>
      <c r="V24" s="34" t="s">
        <v>2181</v>
      </c>
      <c r="W24" s="41">
        <f>IFERROR(VLOOKUP(V24,'[1]Kelpie uc'!$L$1:$M$57,2,FALSE),"")</f>
        <v>45</v>
      </c>
      <c r="X24" s="42">
        <f t="shared" si="2"/>
        <v>1.3944840409048653E-2</v>
      </c>
      <c r="Y24" s="4">
        <f>IFERROR(VLOOKUP(V24,Comparisons!$W$3:$AA$99,5,FALSE),"")</f>
        <v>45</v>
      </c>
      <c r="Z24" s="23">
        <f t="shared" si="5"/>
        <v>1.3893176906452609E-2</v>
      </c>
      <c r="AA24" s="23">
        <f t="shared" si="6"/>
        <v>0.83700030988534224</v>
      </c>
      <c r="AB24" s="34">
        <f>IF(ISBLANK(V24),"",VLOOKUP(L24,[1]Identity!$M$2:$P$53,4,FALSE))</f>
        <v>43</v>
      </c>
      <c r="AC24" s="4" t="str">
        <f t="shared" si="3"/>
        <v>same strain</v>
      </c>
      <c r="AD24" s="32"/>
      <c r="AE24" s="32">
        <f t="shared" si="7"/>
        <v>1</v>
      </c>
      <c r="AF24" s="28">
        <f>SUM(AE$3:AE24)/COUNT(AA$3:AA24)</f>
        <v>1</v>
      </c>
      <c r="AH24" s="27">
        <v>0.02</v>
      </c>
      <c r="AI24" s="27">
        <f t="shared" si="16"/>
        <v>2.5000000000000001E-2</v>
      </c>
      <c r="AJ24" s="4">
        <f t="shared" si="8"/>
        <v>5</v>
      </c>
      <c r="AK24" s="4">
        <f t="shared" si="9"/>
        <v>5</v>
      </c>
      <c r="AL24" s="4">
        <f t="shared" si="11"/>
        <v>0</v>
      </c>
      <c r="AM24" s="28">
        <f t="shared" si="12"/>
        <v>1</v>
      </c>
      <c r="AN24" s="26">
        <f t="shared" si="13"/>
        <v>0</v>
      </c>
      <c r="AO24" s="4">
        <f>SUM(AJ24:AJ$41)</f>
        <v>12</v>
      </c>
      <c r="AP24" s="4">
        <f>SUM(AK24:AK$41)</f>
        <v>12</v>
      </c>
      <c r="AQ24" s="4">
        <f>SUM(AL24:AL$41)</f>
        <v>0</v>
      </c>
      <c r="AR24" s="28">
        <f t="shared" si="14"/>
        <v>1</v>
      </c>
    </row>
    <row r="25" spans="1:44" x14ac:dyDescent="0.35">
      <c r="A25" s="4" t="s">
        <v>2755</v>
      </c>
      <c r="B25" s="4" t="s">
        <v>2767</v>
      </c>
      <c r="C25" s="4" t="s">
        <v>2767</v>
      </c>
      <c r="D25" s="6" t="s">
        <v>3157</v>
      </c>
      <c r="E25" s="4" t="s">
        <v>2852</v>
      </c>
      <c r="F25" s="7" t="s">
        <v>2915</v>
      </c>
      <c r="G25" s="7" t="s">
        <v>2981</v>
      </c>
      <c r="H25" s="5">
        <v>0.34599999999999997</v>
      </c>
      <c r="I25" s="9">
        <f t="shared" si="0"/>
        <v>1.3104670716742161E-2</v>
      </c>
      <c r="J25" s="9">
        <f t="shared" si="4"/>
        <v>0.81741330464950646</v>
      </c>
      <c r="K25" s="16">
        <f>IF(ISTEXT(G25),VLOOKUP('Comparisons present by ab.'!G30,'[1]CAMI profile'!$BO$2:$BP$89,2,FALSE),"")</f>
        <v>1</v>
      </c>
      <c r="L25" s="7" t="s">
        <v>3145</v>
      </c>
      <c r="M25" s="4">
        <f>IF(ISBLANK(L25),"",IF(L25="v4 region not present/complete in contigs","",VLOOKUP(L25,'[1]CAMI genomes v4 coverage'!$B$2:$C$110,2,FALSE)))</f>
        <v>100</v>
      </c>
      <c r="N25" s="19">
        <f>IF(ISBLANK(L25),"",IF(L25="v4 region not present/complete in contigs","",VLOOKUP(L25,'[1]CAMI genomes v4 region'!$M$2:$O$72,3,FALSE)))</f>
        <v>46</v>
      </c>
      <c r="O25" s="19">
        <f>VLOOKUP(L25,'[1]CAMI genomes v4 coverage'!$B$2:$G$110,6,FALSE)</f>
        <v>16</v>
      </c>
      <c r="P25" s="4" t="str">
        <f>VLOOKUP(U25,[1]Lineages!$A$2:$F$103,2,FALSE)</f>
        <v>Bacteria</v>
      </c>
      <c r="Q25" s="4" t="str">
        <f>VLOOKUP(U25,[1]Lineages!$A$2:$F$103,3,FALSE)</f>
        <v>Actinobacteria</v>
      </c>
      <c r="R25" s="4" t="str">
        <f>VLOOKUP(U25,[1]Lineages!$A$2:$F$103,4,FALSE)</f>
        <v>Actinobacteria</v>
      </c>
      <c r="S25" s="7" t="str">
        <f>VLOOKUP(U25,[1]Lineages!$A$2:$F$103,5,FALSE)</f>
        <v>Micrococcales</v>
      </c>
      <c r="T25" s="4" t="str">
        <f>VLOOKUP(U25,[1]Lineages!$A$2:$F$103,6,FALSE)</f>
        <v>Intrasporangiaceae</v>
      </c>
      <c r="U25" s="4" t="str">
        <f t="shared" si="1"/>
        <v>Janibacter</v>
      </c>
      <c r="V25" s="34" t="s">
        <v>715</v>
      </c>
      <c r="W25" s="41">
        <f>IFERROR(VLOOKUP(V25,'[1]Kelpie uc'!$L$1:$M$57,2,FALSE),"")</f>
        <v>37</v>
      </c>
      <c r="X25" s="42">
        <f t="shared" si="2"/>
        <v>1.1465757669662225E-2</v>
      </c>
      <c r="Y25" s="40">
        <f>IFERROR(VLOOKUP(V25,Comparisons!$W$3:$AA$99,5,FALSE),"")</f>
        <v>42</v>
      </c>
      <c r="Z25" s="23">
        <f t="shared" si="5"/>
        <v>1.2966965112689102E-2</v>
      </c>
      <c r="AA25" s="23">
        <f t="shared" si="6"/>
        <v>0.84846606755500442</v>
      </c>
      <c r="AB25" s="34">
        <f>IF(ISBLANK(V25),"",VLOOKUP(L25,[1]Identity!$M$2:$P$53,4,FALSE))</f>
        <v>33</v>
      </c>
      <c r="AC25" s="4" t="str">
        <f t="shared" si="3"/>
        <v>same strain</v>
      </c>
      <c r="AD25" s="32" t="s">
        <v>3647</v>
      </c>
      <c r="AE25" s="32">
        <f t="shared" si="7"/>
        <v>1</v>
      </c>
      <c r="AF25" s="28">
        <f>SUM(AE$3:AE25)/COUNT(AA$3:AA25)</f>
        <v>1</v>
      </c>
      <c r="AH25" s="27">
        <v>2.5000000000000001E-2</v>
      </c>
      <c r="AI25" s="27">
        <f t="shared" si="16"/>
        <v>3.0000000000000002E-2</v>
      </c>
      <c r="AJ25" s="4">
        <f t="shared" si="8"/>
        <v>1</v>
      </c>
      <c r="AK25" s="4">
        <f t="shared" si="9"/>
        <v>1</v>
      </c>
      <c r="AL25" s="4">
        <f t="shared" si="11"/>
        <v>0</v>
      </c>
      <c r="AM25" s="28">
        <f t="shared" si="12"/>
        <v>1</v>
      </c>
      <c r="AN25" s="26">
        <f t="shared" si="13"/>
        <v>0</v>
      </c>
      <c r="AO25" s="4">
        <f>SUM(AJ25:AJ$41)</f>
        <v>7</v>
      </c>
      <c r="AP25" s="4">
        <f>SUM(AK25:AK$41)</f>
        <v>7</v>
      </c>
      <c r="AQ25" s="4">
        <f>SUM(AL25:AL$41)</f>
        <v>0</v>
      </c>
      <c r="AR25" s="28">
        <f t="shared" si="14"/>
        <v>1</v>
      </c>
    </row>
    <row r="26" spans="1:44" x14ac:dyDescent="0.35">
      <c r="A26" s="4" t="s">
        <v>2753</v>
      </c>
      <c r="B26" s="4" t="s">
        <v>2768</v>
      </c>
      <c r="C26" s="4" t="s">
        <v>2769</v>
      </c>
      <c r="D26" s="4" t="s">
        <v>2793</v>
      </c>
      <c r="E26" s="4" t="s">
        <v>2831</v>
      </c>
      <c r="F26" s="7" t="s">
        <v>2892</v>
      </c>
      <c r="G26" s="7" t="s">
        <v>2973</v>
      </c>
      <c r="H26" s="5">
        <v>0.34499999999999997</v>
      </c>
      <c r="I26" s="9">
        <f t="shared" si="0"/>
        <v>1.3066795945884524E-2</v>
      </c>
      <c r="J26" s="9">
        <f t="shared" si="4"/>
        <v>0.83048010059539101</v>
      </c>
      <c r="K26" s="16">
        <f>IF(ISTEXT(G26),VLOOKUP('Comparisons present by ab.'!G31,'[1]CAMI profile'!$BO$2:$BP$89,2,FALSE),"")</f>
        <v>1</v>
      </c>
      <c r="L26" s="7" t="s">
        <v>2166</v>
      </c>
      <c r="M26" s="4">
        <f>IF(ISBLANK(L26),"",IF(L26="v4 region not present/complete in contigs","",VLOOKUP(L26,'[1]CAMI genomes v4 coverage'!$B$2:$C$110,2,FALSE)))</f>
        <v>100</v>
      </c>
      <c r="N26" s="19">
        <f>IF(ISBLANK(L26),"",IF(L26="v4 region not present/complete in contigs","",VLOOKUP(L26,'[1]CAMI genomes v4 region'!$M$2:$O$72,3,FALSE)))</f>
        <v>56.5</v>
      </c>
      <c r="O26" s="19">
        <f>VLOOKUP(L26,'[1]CAMI genomes v4 coverage'!$B$2:$G$110,6,FALSE)</f>
        <v>10</v>
      </c>
      <c r="P26" s="4" t="str">
        <f>VLOOKUP(U26,[1]Lineages!$A$2:$F$103,2,FALSE)</f>
        <v>Archaea</v>
      </c>
      <c r="Q26" s="4" t="str">
        <f>VLOOKUP(U26,[1]Lineages!$A$2:$F$103,3,FALSE)</f>
        <v>Euryarchaeota</v>
      </c>
      <c r="R26" s="4" t="str">
        <f>VLOOKUP(U26,[1]Lineages!$A$2:$F$103,4,FALSE)</f>
        <v>Thermoplasmata</v>
      </c>
      <c r="S26" s="7" t="str">
        <f>VLOOKUP(U26,[1]Lineages!$A$2:$F$103,5,FALSE)</f>
        <v>Thermoplasmatales</v>
      </c>
      <c r="T26" s="4" t="str">
        <f>VLOOKUP(U26,[1]Lineages!$A$2:$F$103,6,FALSE)</f>
        <v>Picrophilaceae</v>
      </c>
      <c r="U26" s="4" t="str">
        <f t="shared" si="1"/>
        <v>Picrophilus</v>
      </c>
      <c r="V26" s="34" t="s">
        <v>2166</v>
      </c>
      <c r="W26" s="41">
        <f>IFERROR(VLOOKUP(V26,'[1]Kelpie uc'!$L$1:$M$57,2,FALSE),"")</f>
        <v>45</v>
      </c>
      <c r="X26" s="42">
        <f t="shared" si="2"/>
        <v>1.3944840409048653E-2</v>
      </c>
      <c r="Y26" s="4">
        <f>IFERROR(VLOOKUP(V26,Comparisons!$W$3:$AA$99,5,FALSE),"")</f>
        <v>45</v>
      </c>
      <c r="Z26" s="23">
        <f t="shared" si="5"/>
        <v>1.3893176906452609E-2</v>
      </c>
      <c r="AA26" s="23">
        <f t="shared" si="6"/>
        <v>0.86241090796405306</v>
      </c>
      <c r="AB26" s="34">
        <f>IF(ISBLANK(V26),"",VLOOKUP(L26,[1]Identity!$M$2:$P$53,4,FALSE))</f>
        <v>38</v>
      </c>
      <c r="AC26" s="4" t="str">
        <f t="shared" si="3"/>
        <v>same strain</v>
      </c>
      <c r="AD26" s="32"/>
      <c r="AE26" s="32">
        <f t="shared" si="7"/>
        <v>1</v>
      </c>
      <c r="AF26" s="28">
        <f>SUM(AE$3:AE26)/COUNT(AA$3:AA26)</f>
        <v>1</v>
      </c>
      <c r="AH26" s="27">
        <v>0.03</v>
      </c>
      <c r="AI26" s="27">
        <f t="shared" si="16"/>
        <v>3.4999999999999996E-2</v>
      </c>
      <c r="AJ26" s="4">
        <f t="shared" si="8"/>
        <v>0</v>
      </c>
      <c r="AK26" s="4">
        <f t="shared" si="9"/>
        <v>0</v>
      </c>
      <c r="AL26" s="4">
        <f t="shared" si="11"/>
        <v>0</v>
      </c>
      <c r="AM26" s="28">
        <f t="shared" si="12"/>
        <v>1</v>
      </c>
      <c r="AN26" s="26">
        <f t="shared" si="13"/>
        <v>0</v>
      </c>
      <c r="AO26" s="4">
        <f>SUM(AJ26:AJ$41)</f>
        <v>6</v>
      </c>
      <c r="AP26" s="4">
        <f>SUM(AK26:AK$41)</f>
        <v>6</v>
      </c>
      <c r="AQ26" s="4">
        <f>SUM(AL26:AL$41)</f>
        <v>0</v>
      </c>
      <c r="AR26" s="28">
        <f t="shared" si="14"/>
        <v>1</v>
      </c>
    </row>
    <row r="27" spans="1:44" x14ac:dyDescent="0.35">
      <c r="A27" s="4" t="s">
        <v>2755</v>
      </c>
      <c r="B27" s="4" t="s">
        <v>2764</v>
      </c>
      <c r="C27" s="4" t="s">
        <v>2782</v>
      </c>
      <c r="D27" s="4" t="s">
        <v>2804</v>
      </c>
      <c r="E27" s="4" t="s">
        <v>2837</v>
      </c>
      <c r="F27" s="7" t="s">
        <v>2914</v>
      </c>
      <c r="G27" s="7" t="s">
        <v>3629</v>
      </c>
      <c r="H27" s="5">
        <v>0.29410000000000003</v>
      </c>
      <c r="I27" s="9">
        <f t="shared" si="0"/>
        <v>1.1138970109230839E-2</v>
      </c>
      <c r="J27" s="9">
        <f t="shared" si="4"/>
        <v>0.84161907070462183</v>
      </c>
      <c r="K27" s="16">
        <f>IF(ISTEXT(G27),VLOOKUP('Comparisons present by ab.'!G7,'[1]CAMI profile'!$BO$2:$BP$89,2,FALSE),"")</f>
        <v>1</v>
      </c>
      <c r="L27" s="7" t="s">
        <v>1284</v>
      </c>
      <c r="M27" s="4">
        <f>IF(ISBLANK(L27),"",IF(L27="v4 region not present/complete in contigs","",VLOOKUP(L27,'[1]CAMI genomes v4 coverage'!$B$2:$C$110,2,FALSE)))</f>
        <v>100</v>
      </c>
      <c r="N27" s="19">
        <f>IF(ISBLANK(L27),"",IF(L27="v4 region not present/complete in contigs","",VLOOKUP(L27,'[1]CAMI genomes v4 region'!$M$2:$O$72,3,FALSE)))</f>
        <v>21.166666666666668</v>
      </c>
      <c r="O27" s="19">
        <f>VLOOKUP(L27,'[1]CAMI genomes v4 coverage'!$B$2:$G$110,6,FALSE)</f>
        <v>8</v>
      </c>
      <c r="P27" s="4" t="str">
        <f>VLOOKUP(U27,[1]Lineages!$A$2:$F$103,2,FALSE)</f>
        <v>Bacteria</v>
      </c>
      <c r="Q27" s="4" t="str">
        <f>VLOOKUP(U27,[1]Lineages!$A$2:$F$103,3,FALSE)</f>
        <v>Proteobacteria</v>
      </c>
      <c r="R27" s="4" t="str">
        <f>VLOOKUP(U27,[1]Lineages!$A$2:$F$103,4,FALSE)</f>
        <v>Alphaproteobacteria</v>
      </c>
      <c r="S27" s="7" t="str">
        <f>VLOOKUP(U27,[1]Lineages!$A$2:$F$103,5,FALSE)</f>
        <v>Sphingomonadales</v>
      </c>
      <c r="T27" s="4" t="str">
        <f>VLOOKUP(U27,[1]Lineages!$A$2:$F$103,6,FALSE)</f>
        <v>Sphingomonadaceae</v>
      </c>
      <c r="U27" s="4" t="str">
        <f t="shared" si="1"/>
        <v>Sphingomonas</v>
      </c>
      <c r="V27" s="34" t="s">
        <v>1284</v>
      </c>
      <c r="W27" s="41">
        <f>IFERROR(VLOOKUP(V27,'[1]Kelpie uc'!$L$1:$M$57,2,FALSE),"")</f>
        <v>30</v>
      </c>
      <c r="X27" s="42">
        <f t="shared" si="2"/>
        <v>9.2965602726991017E-3</v>
      </c>
      <c r="Y27" s="4">
        <f>IFERROR(VLOOKUP(V27,Comparisons!$W$3:$AA$99,5,FALSE),"")</f>
        <v>30</v>
      </c>
      <c r="Z27" s="23">
        <f t="shared" si="5"/>
        <v>9.2621179376350723E-3</v>
      </c>
      <c r="AA27" s="23">
        <f t="shared" si="6"/>
        <v>0.87170746823675216</v>
      </c>
      <c r="AB27" s="34">
        <f>IF(ISBLANK(V27),"",VLOOKUP(L27,[1]Identity!$M$2:$P$53,4,FALSE))</f>
        <v>20</v>
      </c>
      <c r="AC27" s="4" t="str">
        <f t="shared" si="3"/>
        <v>same strain</v>
      </c>
      <c r="AD27" s="32"/>
      <c r="AE27" s="32">
        <f t="shared" si="7"/>
        <v>1</v>
      </c>
      <c r="AF27" s="28">
        <f>SUM(AE$3:AE27)/COUNT(AA$3:AA27)</f>
        <v>1</v>
      </c>
      <c r="AH27" s="27">
        <v>3.5000000000000003E-2</v>
      </c>
      <c r="AI27" s="27">
        <f t="shared" si="16"/>
        <v>0.04</v>
      </c>
      <c r="AJ27" s="4">
        <f t="shared" si="8"/>
        <v>0</v>
      </c>
      <c r="AK27" s="4">
        <f t="shared" si="9"/>
        <v>0</v>
      </c>
      <c r="AL27" s="4">
        <f t="shared" si="11"/>
        <v>0</v>
      </c>
      <c r="AM27" s="28">
        <f t="shared" si="12"/>
        <v>1</v>
      </c>
      <c r="AN27" s="26">
        <f t="shared" si="13"/>
        <v>0</v>
      </c>
      <c r="AO27" s="4">
        <f>SUM(AJ27:AJ$41)</f>
        <v>6</v>
      </c>
      <c r="AP27" s="4">
        <f>SUM(AK27:AK$41)</f>
        <v>6</v>
      </c>
      <c r="AQ27" s="4">
        <f>SUM(AL27:AL$41)</f>
        <v>0</v>
      </c>
      <c r="AR27" s="28">
        <f t="shared" si="14"/>
        <v>1</v>
      </c>
    </row>
    <row r="28" spans="1:44" x14ac:dyDescent="0.35">
      <c r="A28" s="4" t="s">
        <v>2755</v>
      </c>
      <c r="B28" s="4" t="s">
        <v>2764</v>
      </c>
      <c r="C28" s="4" t="s">
        <v>2781</v>
      </c>
      <c r="D28" s="4" t="s">
        <v>2811</v>
      </c>
      <c r="E28" s="4" t="s">
        <v>2855</v>
      </c>
      <c r="F28" s="7" t="s">
        <v>2887</v>
      </c>
      <c r="G28" s="7" t="s">
        <v>2965</v>
      </c>
      <c r="H28" s="5">
        <v>0.29210000000000003</v>
      </c>
      <c r="I28" s="9">
        <f t="shared" si="0"/>
        <v>1.1063220567515566E-2</v>
      </c>
      <c r="J28" s="9">
        <f t="shared" si="4"/>
        <v>0.85268229127213735</v>
      </c>
      <c r="K28" s="16">
        <f>IF(ISTEXT(G28),VLOOKUP('Comparisons present by ab.'!G14,'[1]CAMI profile'!$BO$2:$BP$89,2,FALSE),"")</f>
        <v>2</v>
      </c>
      <c r="L28" s="7" t="s">
        <v>1609</v>
      </c>
      <c r="M28" s="4">
        <f>IF(ISBLANK(L28),"",IF(L28="v4 region not present/complete in contigs","",VLOOKUP(L28,'[1]CAMI genomes v4 coverage'!$B$2:$C$110,2,FALSE)))</f>
        <v>100</v>
      </c>
      <c r="N28" s="19">
        <f>IF(ISBLANK(L28),"",IF(L28="v4 region not present/complete in contigs","",VLOOKUP(L28,'[1]CAMI genomes v4 region'!$M$2:$O$72,3,FALSE)))</f>
        <v>48.25</v>
      </c>
      <c r="O28" s="19">
        <f>VLOOKUP(L28,'[1]CAMI genomes v4 coverage'!$B$2:$G$110,6,FALSE)</f>
        <v>14</v>
      </c>
      <c r="P28" s="4" t="str">
        <f>VLOOKUP(U28,[1]Lineages!$A$2:$F$103,2,FALSE)</f>
        <v>Bacteria</v>
      </c>
      <c r="Q28" s="4" t="str">
        <f>VLOOKUP(U28,[1]Lineages!$A$2:$F$103,3,FALSE)</f>
        <v>Proteobacteria</v>
      </c>
      <c r="R28" s="4" t="str">
        <f>VLOOKUP(U28,[1]Lineages!$A$2:$F$103,4,FALSE)</f>
        <v>Deltaproteobacteria</v>
      </c>
      <c r="S28" s="7" t="str">
        <f>VLOOKUP(U28,[1]Lineages!$A$2:$F$103,5,FALSE)</f>
        <v>Desulfovibrionales</v>
      </c>
      <c r="T28" s="4" t="str">
        <f>VLOOKUP(U28,[1]Lineages!$A$2:$F$103,6,FALSE)</f>
        <v>Desulfovibrionaceae</v>
      </c>
      <c r="U28" s="4" t="str">
        <f t="shared" si="1"/>
        <v>Desulfovibrio</v>
      </c>
      <c r="V28" s="34" t="s">
        <v>1609</v>
      </c>
      <c r="W28" s="41">
        <f>IFERROR(VLOOKUP(V28,'[1]Kelpie uc'!$L$1:$M$57,2,FALSE),"")</f>
        <v>58</v>
      </c>
      <c r="X28" s="42">
        <f t="shared" si="2"/>
        <v>1.7973349860551595E-2</v>
      </c>
      <c r="Y28" s="4">
        <f>IFERROR(VLOOKUP(V28,Comparisons!$W$3:$AA$99,5,FALSE),"")</f>
        <v>58</v>
      </c>
      <c r="Z28" s="23">
        <f t="shared" si="5"/>
        <v>1.7906761346094473E-2</v>
      </c>
      <c r="AA28" s="23">
        <f t="shared" si="6"/>
        <v>0.88968081809730371</v>
      </c>
      <c r="AB28" s="34">
        <f>IF(ISBLANK(V28),"",VLOOKUP(L28,[1]Identity!$M$2:$P$53,4,FALSE))</f>
        <v>58</v>
      </c>
      <c r="AC28" s="4" t="str">
        <f t="shared" si="3"/>
        <v>same strain</v>
      </c>
      <c r="AD28" s="32"/>
      <c r="AE28" s="32">
        <f t="shared" si="7"/>
        <v>1</v>
      </c>
      <c r="AF28" s="28">
        <f>SUM(AE$3:AE28)/COUNT(AA$3:AA28)</f>
        <v>1</v>
      </c>
      <c r="AH28" s="27">
        <v>0.04</v>
      </c>
      <c r="AI28" s="27">
        <f t="shared" si="16"/>
        <v>4.4999999999999998E-2</v>
      </c>
      <c r="AJ28" s="4">
        <f t="shared" si="8"/>
        <v>0</v>
      </c>
      <c r="AK28" s="4">
        <f t="shared" si="9"/>
        <v>0</v>
      </c>
      <c r="AL28" s="4">
        <f t="shared" si="11"/>
        <v>0</v>
      </c>
      <c r="AM28" s="28">
        <f t="shared" si="12"/>
        <v>1</v>
      </c>
      <c r="AN28" s="26">
        <f t="shared" si="13"/>
        <v>0</v>
      </c>
      <c r="AO28" s="4">
        <f>SUM(AJ28:AJ$41)</f>
        <v>6</v>
      </c>
      <c r="AP28" s="4">
        <f>SUM(AK28:AK$41)</f>
        <v>6</v>
      </c>
      <c r="AQ28" s="4">
        <f>SUM(AL28:AL$41)</f>
        <v>0</v>
      </c>
      <c r="AR28" s="28">
        <f t="shared" si="14"/>
        <v>1</v>
      </c>
    </row>
    <row r="29" spans="1:44" x14ac:dyDescent="0.35">
      <c r="A29" s="4" t="s">
        <v>2755</v>
      </c>
      <c r="B29" s="4" t="s">
        <v>2764</v>
      </c>
      <c r="C29" s="4" t="s">
        <v>2774</v>
      </c>
      <c r="D29" s="4" t="s">
        <v>2798</v>
      </c>
      <c r="E29" s="4" t="s">
        <v>2830</v>
      </c>
      <c r="F29" s="7" t="s">
        <v>2889</v>
      </c>
      <c r="G29" s="7" t="s">
        <v>2970</v>
      </c>
      <c r="H29" s="5">
        <v>0.26619999999999999</v>
      </c>
      <c r="I29" s="9">
        <f t="shared" si="0"/>
        <v>1.0082264002302785E-2</v>
      </c>
      <c r="J29" s="9">
        <f t="shared" si="4"/>
        <v>0.86276455527444018</v>
      </c>
      <c r="K29" s="16">
        <f>IF(ISTEXT(G29),VLOOKUP('Comparisons present by ab.'!G32,'[1]CAMI profile'!$BO$2:$BP$89,2,FALSE),"")</f>
        <v>1</v>
      </c>
      <c r="L29" s="7" t="s">
        <v>2733</v>
      </c>
      <c r="M29" s="4">
        <f>IF(ISBLANK(L29),"",IF(L29="v4 region not present/complete in contigs","",VLOOKUP(L29,'[1]CAMI genomes v4 coverage'!$B$2:$C$110,2,FALSE)))</f>
        <v>100</v>
      </c>
      <c r="N29" s="19">
        <f>IF(ISBLANK(L29),"",IF(L29="v4 region not present/complete in contigs","",VLOOKUP(L29,'[1]CAMI genomes v4 region'!$M$2:$O$72,3,FALSE)))</f>
        <v>44</v>
      </c>
      <c r="O29" s="19">
        <f>VLOOKUP(L29,'[1]CAMI genomes v4 coverage'!$B$2:$G$110,6,FALSE)</f>
        <v>4</v>
      </c>
      <c r="P29" s="4" t="str">
        <f>VLOOKUP(U29,[1]Lineages!$A$2:$F$103,2,FALSE)</f>
        <v>Bacteria</v>
      </c>
      <c r="Q29" s="4" t="str">
        <f>VLOOKUP(U29,[1]Lineages!$A$2:$F$103,3,FALSE)</f>
        <v>Proteobacteria</v>
      </c>
      <c r="R29" s="4" t="str">
        <f>VLOOKUP(U29,[1]Lineages!$A$2:$F$103,4,FALSE)</f>
        <v>Gammaproteobacteria</v>
      </c>
      <c r="S29" s="7" t="str">
        <f>VLOOKUP(U29,[1]Lineages!$A$2:$F$103,5,FALSE)</f>
        <v>Enterobacterales</v>
      </c>
      <c r="T29" s="4" t="str">
        <f>VLOOKUP(U29,[1]Lineages!$A$2:$F$103,6,FALSE)</f>
        <v>Yersiniaceae</v>
      </c>
      <c r="U29" s="4" t="str">
        <f t="shared" si="1"/>
        <v>Serratia</v>
      </c>
      <c r="V29" s="34" t="s">
        <v>2733</v>
      </c>
      <c r="W29" s="41">
        <f>IFERROR(VLOOKUP(V29,'[1]Kelpie uc'!$L$1:$M$57,2,FALSE),"")</f>
        <v>29</v>
      </c>
      <c r="X29" s="42">
        <f t="shared" si="2"/>
        <v>8.9866749302757974E-3</v>
      </c>
      <c r="Y29" s="4">
        <f>IFERROR(VLOOKUP(V29,Comparisons!$W$3:$AA$99,5,FALSE),"")</f>
        <v>29</v>
      </c>
      <c r="Z29" s="23">
        <f t="shared" si="5"/>
        <v>8.9533806730472364E-3</v>
      </c>
      <c r="AA29" s="23">
        <f t="shared" si="6"/>
        <v>0.89866749302757953</v>
      </c>
      <c r="AB29" s="34">
        <f>IF(ISBLANK(V29),"",VLOOKUP(L29,[1]Identity!$M$2:$P$53,4,FALSE))</f>
        <v>17</v>
      </c>
      <c r="AC29" s="4" t="str">
        <f t="shared" si="3"/>
        <v>same strain</v>
      </c>
      <c r="AD29" s="32"/>
      <c r="AE29" s="32">
        <f t="shared" si="7"/>
        <v>1</v>
      </c>
      <c r="AF29" s="28">
        <f>SUM(AE$3:AE29)/COUNT(AA$3:AA29)</f>
        <v>1</v>
      </c>
      <c r="AH29" s="27">
        <v>4.4999999999999998E-2</v>
      </c>
      <c r="AI29" s="27">
        <f t="shared" si="16"/>
        <v>4.9999999999999996E-2</v>
      </c>
      <c r="AJ29" s="4">
        <f t="shared" si="8"/>
        <v>1</v>
      </c>
      <c r="AK29" s="4">
        <f t="shared" si="9"/>
        <v>1</v>
      </c>
      <c r="AL29" s="4">
        <f t="shared" si="11"/>
        <v>0</v>
      </c>
      <c r="AM29" s="28">
        <f t="shared" si="12"/>
        <v>1</v>
      </c>
      <c r="AN29" s="26">
        <f t="shared" si="13"/>
        <v>0</v>
      </c>
      <c r="AO29" s="4">
        <f>SUM(AJ29:AJ$41)</f>
        <v>6</v>
      </c>
      <c r="AP29" s="4">
        <f>SUM(AK29:AK$41)</f>
        <v>6</v>
      </c>
      <c r="AQ29" s="4">
        <f>SUM(AL29:AL$41)</f>
        <v>0</v>
      </c>
      <c r="AR29" s="28">
        <f t="shared" si="14"/>
        <v>1</v>
      </c>
    </row>
    <row r="30" spans="1:44" x14ac:dyDescent="0.35">
      <c r="A30" s="4" t="s">
        <v>2755</v>
      </c>
      <c r="B30" s="4" t="s">
        <v>2764</v>
      </c>
      <c r="C30" s="4" t="s">
        <v>2779</v>
      </c>
      <c r="D30" s="4" t="s">
        <v>2789</v>
      </c>
      <c r="E30" s="4" t="s">
        <v>2814</v>
      </c>
      <c r="F30" s="7" t="s">
        <v>2912</v>
      </c>
      <c r="G30" s="7" t="s">
        <v>2991</v>
      </c>
      <c r="H30" s="5">
        <v>0.251</v>
      </c>
      <c r="I30" s="9">
        <f t="shared" si="0"/>
        <v>9.5065674852667127E-3</v>
      </c>
      <c r="J30" s="9">
        <f t="shared" si="4"/>
        <v>0.87227112275970686</v>
      </c>
      <c r="K30" s="16">
        <f>IF(ISTEXT(G30),VLOOKUP('Comparisons present by ab.'!G33,'[1]CAMI profile'!$BO$2:$BP$89,2,FALSE),"")</f>
        <v>1</v>
      </c>
      <c r="L30" s="7" t="s">
        <v>2053</v>
      </c>
      <c r="M30" s="4">
        <f>IF(ISBLANK(L30),"",IF(L30="v4 region not present/complete in contigs","",VLOOKUP(L30,'[1]CAMI genomes v4 coverage'!$B$2:$C$110,2,FALSE)))</f>
        <v>100</v>
      </c>
      <c r="N30" s="19">
        <f>IF(ISBLANK(L30),"",IF(L30="v4 region not present/complete in contigs","",VLOOKUP(L30,'[1]CAMI genomes v4 region'!$M$2:$O$72,3,FALSE)))</f>
        <v>52</v>
      </c>
      <c r="O30" s="19">
        <f>VLOOKUP(L30,'[1]CAMI genomes v4 coverage'!$B$2:$G$110,6,FALSE)</f>
        <v>4</v>
      </c>
      <c r="P30" s="4" t="str">
        <f>VLOOKUP(U30,[1]Lineages!$A$2:$F$103,2,FALSE)</f>
        <v>Bacteria</v>
      </c>
      <c r="Q30" s="4" t="str">
        <f>VLOOKUP(U30,[1]Lineages!$A$2:$F$103,3,FALSE)</f>
        <v>Proteobacteria</v>
      </c>
      <c r="R30" s="4" t="str">
        <f>VLOOKUP(U30,[1]Lineages!$A$2:$F$103,4,FALSE)</f>
        <v>Betaproteobacteria</v>
      </c>
      <c r="S30" s="7" t="str">
        <f>VLOOKUP(U30,[1]Lineages!$A$2:$F$103,5,FALSE)</f>
        <v>Burkholderiales</v>
      </c>
      <c r="T30" s="4" t="str">
        <f>VLOOKUP(U30,[1]Lineages!$A$2:$F$103,6,FALSE)</f>
        <v>Comamonadaceae</v>
      </c>
      <c r="U30" s="4" t="str">
        <f t="shared" si="1"/>
        <v>Diaphorobacter</v>
      </c>
      <c r="V30" s="34" t="s">
        <v>2053</v>
      </c>
      <c r="W30" s="41">
        <f>IFERROR(VLOOKUP(V30,'[1]Kelpie uc'!$L$1:$M$57,2,FALSE),"")</f>
        <v>14</v>
      </c>
      <c r="X30" s="42">
        <f t="shared" si="2"/>
        <v>4.3383947939262474E-3</v>
      </c>
      <c r="Y30" s="4">
        <f>IFERROR(VLOOKUP(V30,Comparisons!$W$3:$AA$99,5,FALSE),"")</f>
        <v>14</v>
      </c>
      <c r="Z30" s="23">
        <f t="shared" si="5"/>
        <v>4.3223217042297002E-3</v>
      </c>
      <c r="AA30" s="23">
        <f t="shared" si="6"/>
        <v>0.90300588782150581</v>
      </c>
      <c r="AB30" s="34">
        <f>IF(ISBLANK(V30),"",VLOOKUP(L30,[1]Identity!$M$2:$P$53,4,FALSE))</f>
        <v>13</v>
      </c>
      <c r="AC30" s="4" t="str">
        <f t="shared" si="3"/>
        <v>same strain</v>
      </c>
      <c r="AD30" s="32"/>
      <c r="AE30" s="32">
        <f t="shared" si="7"/>
        <v>1</v>
      </c>
      <c r="AF30" s="28">
        <f>SUM(AE$3:AE30)/COUNT(AA$3:AA30)</f>
        <v>1</v>
      </c>
      <c r="AH30" s="27">
        <v>4.9999999999999996E-2</v>
      </c>
      <c r="AI30" s="27">
        <f t="shared" si="16"/>
        <v>5.4999999999999993E-2</v>
      </c>
      <c r="AJ30" s="4">
        <f t="shared" si="8"/>
        <v>1</v>
      </c>
      <c r="AK30" s="4">
        <f t="shared" si="9"/>
        <v>1</v>
      </c>
      <c r="AL30" s="4">
        <f t="shared" si="11"/>
        <v>0</v>
      </c>
      <c r="AM30" s="28">
        <f t="shared" si="12"/>
        <v>1</v>
      </c>
      <c r="AN30" s="26">
        <f t="shared" si="13"/>
        <v>0</v>
      </c>
      <c r="AO30" s="4">
        <f>SUM(AJ30:AJ$41)</f>
        <v>5</v>
      </c>
      <c r="AP30" s="4">
        <f>SUM(AK30:AK$41)</f>
        <v>5</v>
      </c>
      <c r="AQ30" s="4">
        <f>SUM(AL30:AL$41)</f>
        <v>0</v>
      </c>
      <c r="AR30" s="28">
        <f t="shared" si="14"/>
        <v>1</v>
      </c>
    </row>
    <row r="31" spans="1:44" x14ac:dyDescent="0.35">
      <c r="A31" s="4" t="s">
        <v>2755</v>
      </c>
      <c r="B31" s="4" t="s">
        <v>2766</v>
      </c>
      <c r="C31" s="4" t="s">
        <v>2770</v>
      </c>
      <c r="D31" s="4" t="s">
        <v>2799</v>
      </c>
      <c r="E31" s="4" t="s">
        <v>2842</v>
      </c>
      <c r="F31" s="7" t="s">
        <v>2884</v>
      </c>
      <c r="G31" s="7" t="s">
        <v>2958</v>
      </c>
      <c r="H31" s="5">
        <v>0.22989999999999999</v>
      </c>
      <c r="I31" s="9">
        <f t="shared" si="0"/>
        <v>8.707409820170587E-3</v>
      </c>
      <c r="J31" s="9">
        <f t="shared" si="4"/>
        <v>0.88097853257987746</v>
      </c>
      <c r="K31" s="16">
        <f>IF(ISTEXT(G31),VLOOKUP('Comparisons present by ab.'!G34,'[1]CAMI profile'!$BO$2:$BP$89,2,FALSE),"")</f>
        <v>3</v>
      </c>
      <c r="L31" s="7" t="s">
        <v>1645</v>
      </c>
      <c r="M31" s="4">
        <f>IF(ISBLANK(L31),"",IF(L31="v4 region not present/complete in contigs","",VLOOKUP(L31,'[1]CAMI genomes v4 coverage'!$B$2:$C$110,2,FALSE)))</f>
        <v>100</v>
      </c>
      <c r="N31" s="19">
        <f>IF(ISBLANK(L31),"",IF(L31="v4 region not present/complete in contigs","",VLOOKUP(L31,'[1]CAMI genomes v4 region'!$M$2:$O$72,3,FALSE)))</f>
        <v>45</v>
      </c>
      <c r="O31" s="19">
        <f>VLOOKUP(L31,'[1]CAMI genomes v4 coverage'!$B$2:$G$110,6,FALSE)</f>
        <v>5</v>
      </c>
      <c r="P31" s="4" t="str">
        <f>VLOOKUP(U31,[1]Lineages!$A$2:$F$103,2,FALSE)</f>
        <v>Bacteria</v>
      </c>
      <c r="Q31" s="4" t="str">
        <f>VLOOKUP(U31,[1]Lineages!$A$2:$F$103,3,FALSE)</f>
        <v>Firmicutes</v>
      </c>
      <c r="R31" s="4" t="str">
        <f>VLOOKUP(U31,[1]Lineages!$A$2:$F$103,4,FALSE)</f>
        <v>Clostridia</v>
      </c>
      <c r="S31" s="7" t="str">
        <f>VLOOKUP(U31,[1]Lineages!$A$2:$F$103,5,FALSE)</f>
        <v>Clostridiales</v>
      </c>
      <c r="T31" s="4" t="str">
        <f>VLOOKUP(U31,[1]Lineages!$A$2:$F$103,6,FALSE)</f>
        <v>Peptostreptococcaceae</v>
      </c>
      <c r="U31" s="4" t="str">
        <f t="shared" si="1"/>
        <v>Tepidibacter</v>
      </c>
      <c r="V31" s="34" t="s">
        <v>1645</v>
      </c>
      <c r="W31" s="41">
        <f>IFERROR(VLOOKUP(V31,'[1]Kelpie uc'!$L$1:$M$57,2,FALSE),"")</f>
        <v>27</v>
      </c>
      <c r="X31" s="42">
        <f t="shared" si="2"/>
        <v>8.3669042454291905E-3</v>
      </c>
      <c r="Y31" s="4">
        <f>IFERROR(VLOOKUP(V31,Comparisons!$W$3:$AA$99,5,FALSE),"")</f>
        <v>27</v>
      </c>
      <c r="Z31" s="23">
        <f t="shared" si="5"/>
        <v>8.3359061438715645E-3</v>
      </c>
      <c r="AA31" s="23">
        <f t="shared" si="6"/>
        <v>0.911372792066935</v>
      </c>
      <c r="AB31" s="34">
        <f>IF(ISBLANK(V31),"",VLOOKUP(L31,[1]Identity!$M$2:$P$53,4,FALSE))</f>
        <v>23</v>
      </c>
      <c r="AC31" s="4" t="str">
        <f t="shared" si="3"/>
        <v>same strain</v>
      </c>
      <c r="AD31" s="32"/>
      <c r="AE31" s="32">
        <f t="shared" si="7"/>
        <v>1</v>
      </c>
      <c r="AF31" s="28">
        <f>SUM(AE$3:AE31)/COUNT(AA$3:AA31)</f>
        <v>1</v>
      </c>
      <c r="AH31" s="27">
        <v>5.5E-2</v>
      </c>
      <c r="AI31" s="27">
        <f t="shared" si="16"/>
        <v>0.06</v>
      </c>
      <c r="AJ31" s="4">
        <f t="shared" si="8"/>
        <v>1</v>
      </c>
      <c r="AK31" s="4">
        <f t="shared" si="9"/>
        <v>1</v>
      </c>
      <c r="AL31" s="4">
        <f t="shared" si="11"/>
        <v>0</v>
      </c>
      <c r="AM31" s="28">
        <f t="shared" si="12"/>
        <v>1</v>
      </c>
      <c r="AN31" s="26">
        <f t="shared" si="13"/>
        <v>0</v>
      </c>
      <c r="AO31" s="4">
        <f>SUM(AJ31:AJ$41)</f>
        <v>4</v>
      </c>
      <c r="AP31" s="4">
        <f>SUM(AK31:AK$41)</f>
        <v>4</v>
      </c>
      <c r="AQ31" s="4">
        <f>SUM(AL31:AL$41)</f>
        <v>0</v>
      </c>
      <c r="AR31" s="28">
        <f t="shared" si="14"/>
        <v>1</v>
      </c>
    </row>
    <row r="32" spans="1:44" x14ac:dyDescent="0.35">
      <c r="A32" s="4" t="s">
        <v>2755</v>
      </c>
      <c r="B32" s="4" t="s">
        <v>2764</v>
      </c>
      <c r="C32" s="4" t="s">
        <v>2782</v>
      </c>
      <c r="D32" s="4" t="s">
        <v>2804</v>
      </c>
      <c r="E32" s="4" t="s">
        <v>2837</v>
      </c>
      <c r="F32" s="7" t="s">
        <v>2914</v>
      </c>
      <c r="G32" s="7" t="s">
        <v>2952</v>
      </c>
      <c r="H32" s="5">
        <v>0.2198</v>
      </c>
      <c r="I32" s="9">
        <f t="shared" si="0"/>
        <v>8.3248746345084609E-3</v>
      </c>
      <c r="J32" s="9">
        <f t="shared" si="4"/>
        <v>0.88930340721438594</v>
      </c>
      <c r="K32" s="16">
        <f>IF(ISTEXT(G32),VLOOKUP('Comparisons present by ab.'!G6,'[1]CAMI profile'!$BO$2:$BP$89,2,FALSE),"")</f>
        <v>2</v>
      </c>
      <c r="L32" s="7" t="s">
        <v>2082</v>
      </c>
      <c r="M32" s="4">
        <f>IF(ISBLANK(L32),"",IF(L32="v4 region not present/complete in contigs","",VLOOKUP(L32,'[1]CAMI genomes v4 coverage'!$B$2:$C$110,2,FALSE)))</f>
        <v>100</v>
      </c>
      <c r="N32" s="19">
        <f>IF(ISBLANK(L32),"",IF(L32="v4 region not present/complete in contigs","",VLOOKUP(L32,'[1]CAMI genomes v4 region'!$M$2:$O$72,3,FALSE)))</f>
        <v>42</v>
      </c>
      <c r="O32" s="19">
        <f>VLOOKUP(L32,'[1]CAMI genomes v4 coverage'!$B$2:$G$110,6,FALSE)</f>
        <v>5</v>
      </c>
      <c r="P32" s="4" t="str">
        <f>VLOOKUP(U32,[1]Lineages!$A$2:$F$103,2,FALSE)</f>
        <v>Bacteria</v>
      </c>
      <c r="Q32" s="4" t="str">
        <f>VLOOKUP(U32,[1]Lineages!$A$2:$F$103,3,FALSE)</f>
        <v>Proteobacteria</v>
      </c>
      <c r="R32" s="4" t="str">
        <f>VLOOKUP(U32,[1]Lineages!$A$2:$F$103,4,FALSE)</f>
        <v>Alphaproteobacteria</v>
      </c>
      <c r="S32" s="7" t="str">
        <f>VLOOKUP(U32,[1]Lineages!$A$2:$F$103,5,FALSE)</f>
        <v>Sphingomonadales</v>
      </c>
      <c r="T32" s="4" t="str">
        <f>VLOOKUP(U32,[1]Lineages!$A$2:$F$103,6,FALSE)</f>
        <v>Sphingomonadaceae</v>
      </c>
      <c r="U32" s="4" t="str">
        <f t="shared" si="1"/>
        <v>Sphingomonas</v>
      </c>
      <c r="V32" s="34" t="s">
        <v>2082</v>
      </c>
      <c r="W32" s="41">
        <f>IFERROR(VLOOKUP(V32,'[1]Kelpie uc'!$L$1:$M$57,2,FALSE),"")</f>
        <v>14</v>
      </c>
      <c r="X32" s="42">
        <f t="shared" si="2"/>
        <v>4.3383947939262474E-3</v>
      </c>
      <c r="Y32" s="4">
        <f>IFERROR(VLOOKUP(V32,Comparisons!$W$3:$AA$99,5,FALSE),"")</f>
        <v>14</v>
      </c>
      <c r="Z32" s="23">
        <f t="shared" si="5"/>
        <v>4.3223217042297002E-3</v>
      </c>
      <c r="AA32" s="23">
        <f t="shared" si="6"/>
        <v>0.91571118686086128</v>
      </c>
      <c r="AB32" s="34">
        <f>IF(ISBLANK(V32),"",VLOOKUP(L32,[1]Identity!$M$2:$P$53,4,FALSE))</f>
        <v>11</v>
      </c>
      <c r="AC32" s="4" t="str">
        <f t="shared" si="3"/>
        <v>same strain</v>
      </c>
      <c r="AD32" s="32"/>
      <c r="AE32" s="32">
        <f t="shared" si="7"/>
        <v>1</v>
      </c>
      <c r="AF32" s="28">
        <f>SUM(AE$3:AE32)/COUNT(AA$3:AA32)</f>
        <v>1</v>
      </c>
      <c r="AH32" s="27">
        <v>0.06</v>
      </c>
      <c r="AI32" s="27">
        <f t="shared" si="16"/>
        <v>6.5000000000000002E-2</v>
      </c>
      <c r="AJ32" s="4">
        <f t="shared" si="8"/>
        <v>0</v>
      </c>
      <c r="AK32" s="4">
        <f t="shared" si="9"/>
        <v>0</v>
      </c>
      <c r="AL32" s="4">
        <f t="shared" si="11"/>
        <v>0</v>
      </c>
      <c r="AM32" s="28">
        <f t="shared" si="12"/>
        <v>1</v>
      </c>
      <c r="AN32" s="26">
        <f t="shared" si="13"/>
        <v>0</v>
      </c>
      <c r="AO32" s="4">
        <f>SUM(AJ32:AJ$41)</f>
        <v>3</v>
      </c>
      <c r="AP32" s="4">
        <f>SUM(AK32:AK$41)</f>
        <v>3</v>
      </c>
      <c r="AQ32" s="4">
        <f>SUM(AL32:AL$41)</f>
        <v>0</v>
      </c>
      <c r="AR32" s="28">
        <f t="shared" si="14"/>
        <v>1</v>
      </c>
    </row>
    <row r="33" spans="1:44" x14ac:dyDescent="0.35">
      <c r="A33" s="4" t="s">
        <v>2755</v>
      </c>
      <c r="B33" s="4" t="s">
        <v>2767</v>
      </c>
      <c r="C33" s="4" t="s">
        <v>2767</v>
      </c>
      <c r="D33" s="6" t="s">
        <v>3157</v>
      </c>
      <c r="E33" s="4" t="s">
        <v>2853</v>
      </c>
      <c r="F33" s="7" t="s">
        <v>3106</v>
      </c>
      <c r="G33" s="7" t="s">
        <v>3630</v>
      </c>
      <c r="H33" s="5">
        <v>0.21779999999999997</v>
      </c>
      <c r="I33" s="9">
        <f t="shared" si="0"/>
        <v>8.2491250927931858E-3</v>
      </c>
      <c r="J33" s="9">
        <f t="shared" si="4"/>
        <v>0.89755253230717913</v>
      </c>
      <c r="K33" s="16">
        <f>IF(ISTEXT(G33),VLOOKUP('Comparisons present by ab.'!G35,'[1]CAMI profile'!$BO$2:$BP$89,2,FALSE),"")</f>
        <v>6</v>
      </c>
      <c r="L33" s="7" t="s">
        <v>2717</v>
      </c>
      <c r="M33" s="4">
        <f>IF(ISBLANK(L33),"",IF(L33="v4 region not present/complete in contigs","",VLOOKUP(L33,'[1]CAMI genomes v4 coverage'!$B$2:$C$110,2,FALSE)))</f>
        <v>100</v>
      </c>
      <c r="N33" s="19">
        <f>IF(ISBLANK(L33),"",IF(L33="v4 region not present/complete in contigs","",VLOOKUP(L33,'[1]CAMI genomes v4 region'!$M$2:$O$72,3,FALSE)))</f>
        <v>37</v>
      </c>
      <c r="O33" s="19">
        <f>VLOOKUP(L33,'[1]CAMI genomes v4 coverage'!$B$2:$G$110,6,FALSE)</f>
        <v>5</v>
      </c>
      <c r="P33" s="4" t="str">
        <f>VLOOKUP(U33,[1]Lineages!$A$2:$F$103,2,FALSE)</f>
        <v>Bacteria</v>
      </c>
      <c r="Q33" s="4" t="str">
        <f>VLOOKUP(U33,[1]Lineages!$A$2:$F$103,3,FALSE)</f>
        <v>Actinobacteria</v>
      </c>
      <c r="R33" s="4" t="str">
        <f>VLOOKUP(U33,[1]Lineages!$A$2:$F$103,4,FALSE)</f>
        <v>Actinobacteria</v>
      </c>
      <c r="S33" s="7" t="str">
        <f>VLOOKUP(U33,[1]Lineages!$A$2:$F$103,5,FALSE)</f>
        <v>Micrococcales</v>
      </c>
      <c r="T33" s="4" t="str">
        <f>VLOOKUP(U33,[1]Lineages!$A$2:$F$103,6,FALSE)</f>
        <v>Microbacteriaceae</v>
      </c>
      <c r="U33" s="4" t="str">
        <f t="shared" si="1"/>
        <v>Frondihabitans</v>
      </c>
      <c r="V33" s="34" t="s">
        <v>2717</v>
      </c>
      <c r="W33" s="41">
        <f>IFERROR(VLOOKUP(V33,'[1]Kelpie uc'!$L$1:$M$57,2,FALSE),"")</f>
        <v>38</v>
      </c>
      <c r="X33" s="42">
        <f t="shared" si="2"/>
        <v>1.1775643012085528E-2</v>
      </c>
      <c r="Y33" s="4">
        <f>IFERROR(VLOOKUP(V33,Comparisons!$W$3:$AA$99,5,FALSE),"")</f>
        <v>38</v>
      </c>
      <c r="Z33" s="23">
        <f t="shared" si="5"/>
        <v>1.1732016054337758E-2</v>
      </c>
      <c r="AA33" s="23">
        <f t="shared" si="6"/>
        <v>0.92748682987294684</v>
      </c>
      <c r="AB33" s="34">
        <f>IF(ISBLANK(V33),"",VLOOKUP(L33,[1]Identity!$M$2:$P$53,4,FALSE))</f>
        <v>38</v>
      </c>
      <c r="AC33" s="4" t="str">
        <f t="shared" si="3"/>
        <v>same strain</v>
      </c>
      <c r="AD33" s="32"/>
      <c r="AE33" s="32">
        <f t="shared" si="7"/>
        <v>1</v>
      </c>
      <c r="AF33" s="28">
        <f>SUM(AE$3:AE33)/COUNT(AA$3:AA33)</f>
        <v>1</v>
      </c>
      <c r="AH33" s="27">
        <v>6.5000000000000002E-2</v>
      </c>
      <c r="AI33" s="27">
        <f t="shared" si="16"/>
        <v>7.0000000000000007E-2</v>
      </c>
      <c r="AJ33" s="4">
        <f t="shared" si="8"/>
        <v>1</v>
      </c>
      <c r="AK33" s="4">
        <f t="shared" si="9"/>
        <v>1</v>
      </c>
      <c r="AL33" s="4">
        <f t="shared" si="11"/>
        <v>0</v>
      </c>
      <c r="AM33" s="28">
        <f t="shared" si="12"/>
        <v>1</v>
      </c>
      <c r="AN33" s="26">
        <f t="shared" si="13"/>
        <v>0</v>
      </c>
      <c r="AO33" s="4">
        <f>SUM(AJ33:AJ$41)</f>
        <v>3</v>
      </c>
      <c r="AP33" s="4">
        <f>SUM(AK33:AK$41)</f>
        <v>3</v>
      </c>
      <c r="AQ33" s="4">
        <f>SUM(AL33:AL$41)</f>
        <v>0</v>
      </c>
      <c r="AR33" s="28">
        <f t="shared" si="14"/>
        <v>1</v>
      </c>
    </row>
    <row r="34" spans="1:44" x14ac:dyDescent="0.35">
      <c r="A34" s="4" t="s">
        <v>2755</v>
      </c>
      <c r="B34" s="4" t="s">
        <v>2764</v>
      </c>
      <c r="C34" s="4" t="s">
        <v>2779</v>
      </c>
      <c r="D34" s="4" t="s">
        <v>2795</v>
      </c>
      <c r="E34" s="4" t="s">
        <v>2822</v>
      </c>
      <c r="F34" s="7" t="s">
        <v>2928</v>
      </c>
      <c r="G34" s="7" t="s">
        <v>3113</v>
      </c>
      <c r="H34" s="5">
        <v>0.187</v>
      </c>
      <c r="I34" s="9">
        <f t="shared" si="0"/>
        <v>7.0825821503779892E-3</v>
      </c>
      <c r="J34" s="9">
        <f t="shared" si="4"/>
        <v>0.90463511445755707</v>
      </c>
      <c r="K34" s="16">
        <f>IF(ISTEXT(G34),VLOOKUP('Comparisons present by ab.'!G36,'[1]CAMI profile'!$BO$2:$BP$89,2,FALSE),"")</f>
        <v>2</v>
      </c>
      <c r="L34" s="7" t="s">
        <v>1670</v>
      </c>
      <c r="M34" s="4">
        <f>IF(ISBLANK(L34),"",IF(L34="v4 region not present/complete in contigs","",VLOOKUP(L34,'[1]CAMI genomes v4 coverage'!$B$2:$C$110,2,FALSE)))</f>
        <v>100</v>
      </c>
      <c r="N34" s="19">
        <f>IF(ISBLANK(L34),"",IF(L34="v4 region not present/complete in contigs","",VLOOKUP(L34,'[1]CAMI genomes v4 region'!$M$2:$O$72,3,FALSE)))</f>
        <v>8.6666666666666661</v>
      </c>
      <c r="O34" s="19">
        <f>VLOOKUP(L34,'[1]CAMI genomes v4 coverage'!$B$2:$G$110,6,FALSE)</f>
        <v>1</v>
      </c>
      <c r="P34" s="4" t="str">
        <f>VLOOKUP(U34,[1]Lineages!$A$2:$F$103,2,FALSE)</f>
        <v>Bacteria</v>
      </c>
      <c r="Q34" s="4" t="str">
        <f>VLOOKUP(U34,[1]Lineages!$A$2:$F$103,3,FALSE)</f>
        <v>Proteobacteria</v>
      </c>
      <c r="R34" s="4" t="str">
        <f>VLOOKUP(U34,[1]Lineages!$A$2:$F$103,4,FALSE)</f>
        <v>Betaproteobacteria</v>
      </c>
      <c r="S34" s="7" t="str">
        <f>VLOOKUP(U34,[1]Lineages!$A$2:$F$103,5,FALSE)</f>
        <v>Methylophilales</v>
      </c>
      <c r="T34" s="4" t="str">
        <f>VLOOKUP(U34,[1]Lineages!$A$2:$F$103,6,FALSE)</f>
        <v>Methylophilaceae</v>
      </c>
      <c r="U34" s="4" t="str">
        <f t="shared" si="1"/>
        <v>Methylophilus</v>
      </c>
      <c r="V34" s="34" t="s">
        <v>1670</v>
      </c>
      <c r="W34" s="41">
        <f>IFERROR(VLOOKUP(V34,'[1]Kelpie uc'!$L$1:$M$57,2,FALSE),"")</f>
        <v>16</v>
      </c>
      <c r="X34" s="42">
        <f t="shared" si="2"/>
        <v>4.9581654787728543E-3</v>
      </c>
      <c r="Y34" s="4">
        <f>IFERROR(VLOOKUP(V34,Comparisons!$W$3:$AA$99,5,FALSE),"")</f>
        <v>16</v>
      </c>
      <c r="Z34" s="23">
        <f t="shared" si="5"/>
        <v>4.9397962334053721E-3</v>
      </c>
      <c r="AA34" s="23">
        <f t="shared" si="6"/>
        <v>0.93244499535171965</v>
      </c>
      <c r="AB34" s="34">
        <f>IF(ISBLANK(V34),"",VLOOKUP(L34,[1]Identity!$M$2:$P$53,4,FALSE))</f>
        <v>16</v>
      </c>
      <c r="AC34" s="4" t="str">
        <f t="shared" si="3"/>
        <v>same strain</v>
      </c>
      <c r="AD34" s="32"/>
      <c r="AE34" s="32">
        <f t="shared" si="7"/>
        <v>1</v>
      </c>
      <c r="AF34" s="28">
        <f>SUM(AE$3:AE34)/COUNT(AA$3:AA34)</f>
        <v>1</v>
      </c>
      <c r="AH34" s="27">
        <v>7.0000000000000007E-2</v>
      </c>
      <c r="AI34" s="27">
        <f t="shared" si="16"/>
        <v>7.5000000000000011E-2</v>
      </c>
      <c r="AJ34" s="4">
        <f t="shared" si="8"/>
        <v>0</v>
      </c>
      <c r="AK34" s="4">
        <f t="shared" si="9"/>
        <v>0</v>
      </c>
      <c r="AL34" s="4">
        <f t="shared" si="11"/>
        <v>0</v>
      </c>
      <c r="AM34" s="28">
        <f t="shared" si="12"/>
        <v>1</v>
      </c>
      <c r="AN34" s="26">
        <f t="shared" si="13"/>
        <v>0</v>
      </c>
      <c r="AO34" s="4">
        <f>SUM(AJ34:AJ$41)</f>
        <v>2</v>
      </c>
      <c r="AP34" s="4">
        <f>SUM(AK34:AK$41)</f>
        <v>2</v>
      </c>
      <c r="AQ34" s="4">
        <f>SUM(AL34:AL$41)</f>
        <v>0</v>
      </c>
      <c r="AR34" s="28">
        <f t="shared" si="14"/>
        <v>1</v>
      </c>
    </row>
    <row r="35" spans="1:44" x14ac:dyDescent="0.35">
      <c r="F35" s="4"/>
      <c r="G35" s="4" t="s">
        <v>3627</v>
      </c>
      <c r="H35" s="5">
        <v>0.1741</v>
      </c>
      <c r="I35" s="9">
        <f t="shared" si="0"/>
        <v>6.5939976063144811E-3</v>
      </c>
      <c r="J35" s="9">
        <f t="shared" si="4"/>
        <v>0.91122911206387158</v>
      </c>
      <c r="K35" s="16"/>
      <c r="L35" s="4" t="s">
        <v>1720</v>
      </c>
      <c r="M35" s="4">
        <f>IF(ISBLANK(L35),"",IF(L35="v4 region not present/complete in contigs","",VLOOKUP(L35,'[1]CAMI genomes v4 coverage'!$B$2:$C$110,2,FALSE)))</f>
        <v>100</v>
      </c>
      <c r="N35" s="19">
        <f>IF(ISBLANK(L35),"",IF(L35="v4 region not present/complete in contigs","",VLOOKUP(L35,'[1]CAMI genomes v4 region'!$M$2:$O$72,3,FALSE)))</f>
        <v>13.5</v>
      </c>
      <c r="O35" s="19">
        <f>VLOOKUP(L35,'[1]CAMI genomes v4 coverage'!$B$2:$G$110,6,FALSE)</f>
        <v>2</v>
      </c>
      <c r="P35" s="4" t="str">
        <f>VLOOKUP(U35,[1]Lineages!$A$2:$F$103,2,FALSE)</f>
        <v>Bacteria</v>
      </c>
      <c r="Q35" s="4" t="str">
        <f>VLOOKUP(U35,[1]Lineages!$A$2:$F$103,3,FALSE)</f>
        <v>Proteobacteria</v>
      </c>
      <c r="R35" s="4" t="str">
        <f>VLOOKUP(U35,[1]Lineages!$A$2:$F$103,4,FALSE)</f>
        <v>Betaproteobacteria</v>
      </c>
      <c r="S35" s="7" t="str">
        <f>VLOOKUP(U35,[1]Lineages!$A$2:$F$103,5,FALSE)</f>
        <v>Burkholderiales</v>
      </c>
      <c r="T35" s="4" t="str">
        <f>VLOOKUP(U35,[1]Lineages!$A$2:$F$103,6,FALSE)</f>
        <v>Burkholderiales_f</v>
      </c>
      <c r="U35" s="4" t="str">
        <f t="shared" si="1"/>
        <v>Piscinibacter</v>
      </c>
      <c r="V35" s="17" t="s">
        <v>1720</v>
      </c>
      <c r="W35" s="41">
        <f>IFERROR(VLOOKUP(V35,'[1]Kelpie uc'!$L$1:$M$57,2,FALSE),"")</f>
        <v>10</v>
      </c>
      <c r="X35" s="42">
        <f t="shared" si="2"/>
        <v>3.0988534242330336E-3</v>
      </c>
      <c r="Y35" s="40">
        <f>IFERROR(VLOOKUP(V35,Comparisons!$W$3:$AA$99,5,FALSE),"")</f>
        <v>14</v>
      </c>
      <c r="Z35" s="23">
        <f t="shared" si="5"/>
        <v>4.3223217042297002E-3</v>
      </c>
      <c r="AA35" s="23">
        <f t="shared" si="6"/>
        <v>0.93554384877595265</v>
      </c>
      <c r="AB35" s="34">
        <f>IF(ISBLANK(V35),"",VLOOKUP(L35,[1]Identity!$M$2:$P$53,4,FALSE))</f>
        <v>10</v>
      </c>
      <c r="AC35" s="4" t="str">
        <f t="shared" si="3"/>
        <v>same strain</v>
      </c>
      <c r="AD35" s="32"/>
      <c r="AE35" s="32">
        <f t="shared" si="7"/>
        <v>1</v>
      </c>
      <c r="AF35" s="28">
        <f>SUM(AE$3:AE35)/COUNT(AA$3:AA35)</f>
        <v>1</v>
      </c>
      <c r="AH35" s="27">
        <v>7.4999999999999997E-2</v>
      </c>
      <c r="AI35" s="27">
        <f t="shared" si="16"/>
        <v>0.08</v>
      </c>
      <c r="AJ35" s="4">
        <f t="shared" si="8"/>
        <v>1</v>
      </c>
      <c r="AK35" s="4">
        <f t="shared" si="9"/>
        <v>1</v>
      </c>
      <c r="AL35" s="4">
        <f t="shared" si="11"/>
        <v>0</v>
      </c>
      <c r="AM35" s="28">
        <f t="shared" si="12"/>
        <v>1</v>
      </c>
      <c r="AN35" s="26">
        <f t="shared" si="13"/>
        <v>0</v>
      </c>
      <c r="AO35" s="4">
        <f>SUM(AJ35:AJ$41)</f>
        <v>2</v>
      </c>
      <c r="AP35" s="4">
        <f>SUM(AK35:AK$41)</f>
        <v>2</v>
      </c>
      <c r="AQ35" s="4">
        <f>SUM(AL35:AL$41)</f>
        <v>0</v>
      </c>
      <c r="AR35" s="28">
        <f t="shared" si="14"/>
        <v>1</v>
      </c>
    </row>
    <row r="36" spans="1:44" x14ac:dyDescent="0.35">
      <c r="A36" s="7" t="s">
        <v>2755</v>
      </c>
      <c r="B36" s="7" t="s">
        <v>2767</v>
      </c>
      <c r="C36" s="7" t="s">
        <v>2767</v>
      </c>
      <c r="D36" s="11" t="s">
        <v>2797</v>
      </c>
      <c r="E36" s="7" t="s">
        <v>2852</v>
      </c>
      <c r="F36" s="7" t="s">
        <v>2911</v>
      </c>
      <c r="G36" s="7" t="s">
        <v>3626</v>
      </c>
      <c r="H36" s="2">
        <v>0.1734</v>
      </c>
      <c r="I36" s="9">
        <f t="shared" si="0"/>
        <v>6.5674852667141357E-3</v>
      </c>
      <c r="J36" s="9">
        <f t="shared" si="4"/>
        <v>0.91779659733058572</v>
      </c>
      <c r="K36" s="16">
        <f>IF(ISTEXT(G36),VLOOKUP('Comparisons present by ab.'!G37,'[1]CAMI profile'!$BO$2:$BP$89,2,FALSE),"")</f>
        <v>1</v>
      </c>
      <c r="L36" s="7" t="s">
        <v>1761</v>
      </c>
      <c r="M36" s="4">
        <f>IF(ISBLANK(L36),"",IF(L36="v4 region not present/complete in contigs","",VLOOKUP(L36,'[1]CAMI genomes v4 coverage'!$B$2:$C$110,2,FALSE)))</f>
        <v>100</v>
      </c>
      <c r="N36" s="19">
        <f>IF(ISBLANK(L36),"",IF(L36="v4 region not present/complete in contigs","",VLOOKUP(L36,'[1]CAMI genomes v4 region'!$M$2:$O$72,3,FALSE)))</f>
        <v>24.25</v>
      </c>
      <c r="O36" s="19">
        <f>VLOOKUP(L36,'[1]CAMI genomes v4 coverage'!$B$2:$G$110,6,FALSE)</f>
        <v>3</v>
      </c>
      <c r="P36" s="4" t="str">
        <f>VLOOKUP(U36,[1]Lineages!$A$2:$F$103,2,FALSE)</f>
        <v>Bacteria</v>
      </c>
      <c r="Q36" s="4" t="str">
        <f>VLOOKUP(U36,[1]Lineages!$A$2:$F$103,3,FALSE)</f>
        <v>Actinobacteria</v>
      </c>
      <c r="R36" s="4" t="str">
        <f>VLOOKUP(U36,[1]Lineages!$A$2:$F$103,4,FALSE)</f>
        <v>Actinobacteria</v>
      </c>
      <c r="S36" s="7" t="str">
        <f>VLOOKUP(U36,[1]Lineages!$A$2:$F$103,5,FALSE)</f>
        <v>Micrococcales</v>
      </c>
      <c r="T36" s="4" t="str">
        <f>VLOOKUP(U36,[1]Lineages!$A$2:$F$103,6,FALSE)</f>
        <v>Intrasporangiaceae</v>
      </c>
      <c r="U36" s="4" t="str">
        <f t="shared" si="1"/>
        <v>Phycicoccus</v>
      </c>
      <c r="V36" s="34" t="s">
        <v>1761</v>
      </c>
      <c r="W36" s="41">
        <f>IFERROR(VLOOKUP(V36,'[1]Kelpie uc'!$L$1:$M$57,2,FALSE),"")</f>
        <v>9</v>
      </c>
      <c r="X36" s="42">
        <f t="shared" si="2"/>
        <v>2.7889680818097306E-3</v>
      </c>
      <c r="Y36" s="4">
        <f>IFERROR(VLOOKUP(V36,Comparisons!$W$3:$AA$99,5,FALSE),"")</f>
        <v>9</v>
      </c>
      <c r="Z36" s="23">
        <f t="shared" si="5"/>
        <v>2.7786353812905219E-3</v>
      </c>
      <c r="AA36" s="23">
        <f t="shared" si="6"/>
        <v>0.93833281685776238</v>
      </c>
      <c r="AB36" s="34">
        <f>IF(ISBLANK(V36),"",VLOOKUP(L36,[1]Identity!$M$2:$P$53,4,FALSE))</f>
        <v>9</v>
      </c>
      <c r="AC36" s="4" t="str">
        <f t="shared" si="3"/>
        <v>same strain</v>
      </c>
      <c r="AD36" s="32"/>
      <c r="AE36" s="32">
        <f t="shared" si="7"/>
        <v>1</v>
      </c>
      <c r="AF36" s="28">
        <f>SUM(AE$3:AE36)/COUNT(AA$3:AA36)</f>
        <v>1</v>
      </c>
      <c r="AH36" s="27">
        <v>0.08</v>
      </c>
      <c r="AI36" s="27">
        <f t="shared" si="16"/>
        <v>8.5000000000000006E-2</v>
      </c>
      <c r="AJ36" s="4">
        <f t="shared" si="8"/>
        <v>0</v>
      </c>
      <c r="AK36" s="4">
        <f t="shared" si="9"/>
        <v>0</v>
      </c>
      <c r="AL36" s="4">
        <f t="shared" si="11"/>
        <v>0</v>
      </c>
      <c r="AM36" s="28">
        <f t="shared" si="12"/>
        <v>1</v>
      </c>
      <c r="AN36" s="26">
        <f t="shared" si="13"/>
        <v>0</v>
      </c>
      <c r="AO36" s="4">
        <f>SUM(AJ36:AJ$41)</f>
        <v>1</v>
      </c>
      <c r="AP36" s="4">
        <f>SUM(AK36:AK$41)</f>
        <v>1</v>
      </c>
      <c r="AQ36" s="4">
        <f>SUM(AL36:AL$41)</f>
        <v>0</v>
      </c>
      <c r="AR36" s="28">
        <f t="shared" si="14"/>
        <v>1</v>
      </c>
    </row>
    <row r="37" spans="1:44" x14ac:dyDescent="0.35">
      <c r="A37" s="4" t="s">
        <v>2755</v>
      </c>
      <c r="B37" s="4" t="s">
        <v>2764</v>
      </c>
      <c r="C37" s="4" t="s">
        <v>2774</v>
      </c>
      <c r="D37" s="4" t="s">
        <v>2803</v>
      </c>
      <c r="E37" s="4" t="s">
        <v>2844</v>
      </c>
      <c r="F37" s="7" t="s">
        <v>2904</v>
      </c>
      <c r="G37" s="7" t="s">
        <v>2978</v>
      </c>
      <c r="H37" s="5">
        <v>0.13589999999999999</v>
      </c>
      <c r="I37" s="9">
        <f t="shared" si="0"/>
        <v>5.1471813595527736E-3</v>
      </c>
      <c r="J37" s="9">
        <f t="shared" si="4"/>
        <v>0.92294377869013844</v>
      </c>
      <c r="K37" s="16">
        <f>IF(ISTEXT(G37),VLOOKUP('Comparisons present by ab.'!G38,'[1]CAMI profile'!$BO$2:$BP$89,2,FALSE),"")</f>
        <v>6</v>
      </c>
      <c r="L37" s="7" t="s">
        <v>2226</v>
      </c>
      <c r="M37" s="4">
        <f>IF(ISBLANK(L37),"",IF(L37="v4 region not present/complete in contigs","",VLOOKUP(L37,'[1]CAMI genomes v4 coverage'!$B$2:$C$110,2,FALSE)))</f>
        <v>100</v>
      </c>
      <c r="N37" s="19">
        <f>IF(ISBLANK(L37),"",IF(L37="v4 region not present/complete in contigs","",VLOOKUP(L37,'[1]CAMI genomes v4 region'!$M$2:$O$72,3,FALSE)))</f>
        <v>22</v>
      </c>
      <c r="O37" s="19">
        <f>VLOOKUP(L37,'[1]CAMI genomes v4 coverage'!$B$2:$G$110,6,FALSE)</f>
        <v>1</v>
      </c>
      <c r="P37" s="4" t="str">
        <f>VLOOKUP(U37,[1]Lineages!$A$2:$F$103,2,FALSE)</f>
        <v>Bacteria</v>
      </c>
      <c r="Q37" s="4" t="str">
        <f>VLOOKUP(U37,[1]Lineages!$A$2:$F$103,3,FALSE)</f>
        <v>Proteobacteria</v>
      </c>
      <c r="R37" s="4" t="str">
        <f>VLOOKUP(U37,[1]Lineages!$A$2:$F$103,4,FALSE)</f>
        <v>Gammaproteobacteria</v>
      </c>
      <c r="S37" s="7" t="str">
        <f>VLOOKUP(U37,[1]Lineages!$A$2:$F$103,5,FALSE)</f>
        <v>Legionellales</v>
      </c>
      <c r="T37" s="4" t="str">
        <f>VLOOKUP(U37,[1]Lineages!$A$2:$F$103,6,FALSE)</f>
        <v>Legionellaceae</v>
      </c>
      <c r="U37" s="4" t="str">
        <f t="shared" si="1"/>
        <v>Legionella</v>
      </c>
      <c r="V37" s="34" t="s">
        <v>2226</v>
      </c>
      <c r="W37" s="41">
        <f>IFERROR(VLOOKUP(V37,'[1]Kelpie uc'!$L$1:$M$57,2,FALSE),"")</f>
        <v>22</v>
      </c>
      <c r="X37" s="42">
        <f t="shared" si="2"/>
        <v>6.8174775333126741E-3</v>
      </c>
      <c r="Y37" s="4">
        <f>IFERROR(VLOOKUP(V37,Comparisons!$W$3:$AA$99,5,FALSE),"")</f>
        <v>22</v>
      </c>
      <c r="Z37" s="23">
        <f t="shared" si="5"/>
        <v>6.7922198209323867E-3</v>
      </c>
      <c r="AA37" s="23">
        <f t="shared" si="6"/>
        <v>0.94515029439107501</v>
      </c>
      <c r="AB37" s="34">
        <f>IF(ISBLANK(V37),"",VLOOKUP(L37,[1]Identity!$M$2:$P$53,4,FALSE))</f>
        <v>14</v>
      </c>
      <c r="AC37" s="4" t="str">
        <f t="shared" si="3"/>
        <v>same strain</v>
      </c>
      <c r="AD37" s="32"/>
      <c r="AE37" s="32">
        <f t="shared" si="7"/>
        <v>1</v>
      </c>
      <c r="AF37" s="28">
        <f>SUM(AE$3:AE37)/COUNT(AA$3:AA37)</f>
        <v>1</v>
      </c>
      <c r="AH37" s="27">
        <v>8.4999999999999992E-2</v>
      </c>
      <c r="AI37" s="27">
        <f t="shared" si="16"/>
        <v>0.09</v>
      </c>
      <c r="AJ37" s="4">
        <f t="shared" si="8"/>
        <v>0</v>
      </c>
      <c r="AK37" s="4">
        <f t="shared" si="9"/>
        <v>0</v>
      </c>
      <c r="AL37" s="4">
        <f t="shared" si="11"/>
        <v>0</v>
      </c>
      <c r="AM37" s="28">
        <f t="shared" si="12"/>
        <v>1</v>
      </c>
      <c r="AN37" s="26">
        <f t="shared" si="13"/>
        <v>0</v>
      </c>
      <c r="AO37" s="4">
        <f>SUM(AJ37:AJ$41)</f>
        <v>1</v>
      </c>
      <c r="AP37" s="4">
        <f>SUM(AK37:AK$41)</f>
        <v>1</v>
      </c>
      <c r="AQ37" s="4">
        <f>SUM(AL37:AL$41)</f>
        <v>0</v>
      </c>
      <c r="AR37" s="28">
        <f t="shared" si="14"/>
        <v>1</v>
      </c>
    </row>
    <row r="38" spans="1:44" x14ac:dyDescent="0.35">
      <c r="A38" s="4" t="s">
        <v>2755</v>
      </c>
      <c r="B38" s="4" t="s">
        <v>2764</v>
      </c>
      <c r="C38" s="4" t="s">
        <v>2779</v>
      </c>
      <c r="D38" s="4" t="s">
        <v>2789</v>
      </c>
      <c r="E38" s="4" t="s">
        <v>2814</v>
      </c>
      <c r="F38" s="4" t="s">
        <v>3628</v>
      </c>
      <c r="G38" s="4" t="s">
        <v>3627</v>
      </c>
      <c r="H38" s="5">
        <v>0.12330000000000001</v>
      </c>
      <c r="I38" s="9">
        <f t="shared" si="0"/>
        <v>4.6699592467465568E-3</v>
      </c>
      <c r="J38" s="9">
        <f t="shared" si="4"/>
        <v>0.92761373793688495</v>
      </c>
      <c r="K38" s="16">
        <f>IF(ISTEXT(G38),VLOOKUP('Comparisons present by ab.'!G9,'[1]CAMI profile'!$BO$2:$BP$89,2,FALSE),"")</f>
        <v>4</v>
      </c>
      <c r="L38" s="7" t="s">
        <v>2094</v>
      </c>
      <c r="M38" s="4">
        <f>IF(ISBLANK(L38),"",IF(L38="v4 region not present/complete in contigs","",VLOOKUP(L38,'[1]CAMI genomes v4 coverage'!$B$2:$C$110,2,FALSE)))</f>
        <v>100</v>
      </c>
      <c r="N38" s="19">
        <f>IF(ISBLANK(L38),"",IF(L38="v4 region not present/complete in contigs","",VLOOKUP(L38,'[1]CAMI genomes v4 region'!$M$2:$O$72,3,FALSE)))</f>
        <v>8.5</v>
      </c>
      <c r="O38" s="19">
        <f>VLOOKUP(L38,'[1]CAMI genomes v4 coverage'!$B$2:$G$110,6,FALSE)</f>
        <v>2</v>
      </c>
      <c r="P38" s="4" t="str">
        <f>VLOOKUP(U38,[1]Lineages!$A$2:$F$103,2,FALSE)</f>
        <v>Bacteria</v>
      </c>
      <c r="Q38" s="4" t="str">
        <f>VLOOKUP(U38,[1]Lineages!$A$2:$F$103,3,FALSE)</f>
        <v>Proteobacteria</v>
      </c>
      <c r="R38" s="4" t="str">
        <f>VLOOKUP(U38,[1]Lineages!$A$2:$F$103,4,FALSE)</f>
        <v>Betaproteobacteria</v>
      </c>
      <c r="S38" s="7" t="str">
        <f>VLOOKUP(U38,[1]Lineages!$A$2:$F$103,5,FALSE)</f>
        <v>Burkholderiales</v>
      </c>
      <c r="T38" s="4" t="str">
        <f>VLOOKUP(U38,[1]Lineages!$A$2:$F$103,6,FALSE)</f>
        <v>Comamonadaceae</v>
      </c>
      <c r="U38" s="4" t="str">
        <f t="shared" si="1"/>
        <v>Variovorax</v>
      </c>
      <c r="V38" s="34" t="s">
        <v>2094</v>
      </c>
      <c r="W38" s="41">
        <f>IFERROR(VLOOKUP(V38,'[1]Kelpie uc'!$L$1:$M$57,2,FALSE),"")</f>
        <v>9</v>
      </c>
      <c r="X38" s="42">
        <f t="shared" si="2"/>
        <v>2.7889680818097306E-3</v>
      </c>
      <c r="Y38" s="40">
        <f>IFERROR(VLOOKUP(V38,Comparisons!$W$3:$AA$99,5,FALSE),"")</f>
        <v>9</v>
      </c>
      <c r="Z38" s="23">
        <f t="shared" si="5"/>
        <v>2.7786353812905219E-3</v>
      </c>
      <c r="AA38" s="23">
        <f t="shared" si="6"/>
        <v>0.94793926247288474</v>
      </c>
      <c r="AB38" s="34">
        <f>IF(ISBLANK(V38),"",VLOOKUP(L38,[1]Identity!$M$2:$P$53,4,FALSE))</f>
        <v>5</v>
      </c>
      <c r="AC38" s="4" t="str">
        <f t="shared" si="3"/>
        <v>same strain</v>
      </c>
      <c r="AD38" s="32"/>
      <c r="AE38" s="32">
        <f t="shared" si="7"/>
        <v>1</v>
      </c>
      <c r="AF38" s="28">
        <f>SUM(AE$3:AE38)/COUNT(AA$3:AA38)</f>
        <v>1</v>
      </c>
      <c r="AH38" s="27">
        <v>0.09</v>
      </c>
      <c r="AI38" s="27">
        <f t="shared" si="16"/>
        <v>9.5000000000000001E-2</v>
      </c>
      <c r="AJ38" s="4">
        <f t="shared" si="8"/>
        <v>0</v>
      </c>
      <c r="AK38" s="4">
        <f t="shared" si="9"/>
        <v>0</v>
      </c>
      <c r="AL38" s="4">
        <f t="shared" si="11"/>
        <v>0</v>
      </c>
      <c r="AM38" s="28">
        <f t="shared" si="12"/>
        <v>1</v>
      </c>
      <c r="AN38" s="26">
        <f t="shared" si="13"/>
        <v>0</v>
      </c>
      <c r="AO38" s="4">
        <f>SUM(AJ38:AJ$41)</f>
        <v>1</v>
      </c>
      <c r="AP38" s="4">
        <f>SUM(AK38:AK$41)</f>
        <v>1</v>
      </c>
      <c r="AQ38" s="4">
        <f>SUM(AL38:AL$41)</f>
        <v>0</v>
      </c>
      <c r="AR38" s="28">
        <f t="shared" si="14"/>
        <v>1</v>
      </c>
    </row>
    <row r="39" spans="1:44" x14ac:dyDescent="0.35">
      <c r="A39" s="4" t="s">
        <v>2755</v>
      </c>
      <c r="B39" s="4" t="s">
        <v>2766</v>
      </c>
      <c r="C39" s="4" t="s">
        <v>2770</v>
      </c>
      <c r="D39" s="4" t="s">
        <v>2799</v>
      </c>
      <c r="E39" s="4" t="s">
        <v>2851</v>
      </c>
      <c r="F39" s="7" t="s">
        <v>2868</v>
      </c>
      <c r="G39" s="7" t="s">
        <v>2984</v>
      </c>
      <c r="H39" s="5">
        <v>0.1202</v>
      </c>
      <c r="I39" s="9">
        <f t="shared" si="0"/>
        <v>4.5525474570878846E-3</v>
      </c>
      <c r="J39" s="9">
        <f t="shared" si="4"/>
        <v>0.93216628539397284</v>
      </c>
      <c r="K39" s="16">
        <f>IF(ISTEXT(G39),VLOOKUP('Comparisons present by ab.'!G39,'[1]CAMI profile'!$BO$2:$BP$89,2,FALSE),"")</f>
        <v>1</v>
      </c>
      <c r="L39" s="12" t="s">
        <v>3154</v>
      </c>
      <c r="M39" s="4">
        <f>IF(ISBLANK(L39),"",IF(L39="v4 region not present/complete in contigs","",VLOOKUP(L39,'[1]CAMI genomes v4 coverage'!$B$2:$C$110,2,FALSE)))</f>
        <v>73</v>
      </c>
      <c r="N39" s="19">
        <f>IF(ISBLANK(L39),"",IF(L39="v4 region not present/complete in contigs","",VLOOKUP(L39,'[1]CAMI genomes v4 region'!$M$2:$O$72,3,FALSE)))</f>
        <v>11</v>
      </c>
      <c r="O39" s="19">
        <f>VLOOKUP(L39,'[1]CAMI genomes v4 coverage'!$B$2:$G$110,6,FALSE)</f>
        <v>0</v>
      </c>
      <c r="P39" s="14" t="s">
        <v>3639</v>
      </c>
      <c r="Q39" s="10"/>
      <c r="R39" s="10"/>
      <c r="S39" s="10"/>
      <c r="T39" s="10"/>
      <c r="U39" s="10"/>
      <c r="V39" s="36"/>
      <c r="W39" s="41" t="str">
        <f>IFERROR(VLOOKUP(V39,'[1]Kelpie uc'!$L$1:$M$57,2,FALSE),"")</f>
        <v/>
      </c>
      <c r="X39" s="42" t="str">
        <f t="shared" si="2"/>
        <v/>
      </c>
      <c r="Y39" s="4" t="str">
        <f>IFERROR(VLOOKUP(V39,Comparisons!$W$3:$AA$99,5,FALSE),"")</f>
        <v/>
      </c>
      <c r="Z39" s="23" t="str">
        <f t="shared" si="5"/>
        <v/>
      </c>
      <c r="AA39" s="23">
        <f t="shared" si="6"/>
        <v>0.94793926247288474</v>
      </c>
      <c r="AB39" s="34" t="str">
        <f>IF(ISBLANK(V39),"",VLOOKUP(L39,[1]Identity!$M$2:$P$53,4,FALSE))</f>
        <v/>
      </c>
      <c r="AC39" s="4" t="str">
        <f t="shared" si="3"/>
        <v/>
      </c>
      <c r="AD39" s="32"/>
      <c r="AE39" s="32">
        <f t="shared" si="7"/>
        <v>0</v>
      </c>
      <c r="AF39" s="28">
        <f>SUM(AE$3:AE39)/COUNT(AA$3:AA39)</f>
        <v>0.97297297297297303</v>
      </c>
      <c r="AH39" s="27">
        <v>9.5000000000000001E-2</v>
      </c>
      <c r="AI39" s="27">
        <f t="shared" si="16"/>
        <v>0.1</v>
      </c>
      <c r="AJ39" s="4">
        <f t="shared" si="8"/>
        <v>0</v>
      </c>
      <c r="AK39" s="4">
        <f t="shared" si="9"/>
        <v>0</v>
      </c>
      <c r="AL39" s="4">
        <f t="shared" si="11"/>
        <v>0</v>
      </c>
      <c r="AM39" s="28">
        <f t="shared" si="12"/>
        <v>1</v>
      </c>
      <c r="AN39" s="26">
        <f t="shared" si="13"/>
        <v>0</v>
      </c>
      <c r="AO39" s="4">
        <f>SUM(AJ39:AJ$41)</f>
        <v>1</v>
      </c>
      <c r="AP39" s="4">
        <f>SUM(AK39:AK$41)</f>
        <v>1</v>
      </c>
      <c r="AQ39" s="4">
        <f>SUM(AL39:AL$41)</f>
        <v>0</v>
      </c>
      <c r="AR39" s="28">
        <f t="shared" si="14"/>
        <v>1</v>
      </c>
    </row>
    <row r="40" spans="1:44" x14ac:dyDescent="0.35">
      <c r="A40" s="4" t="s">
        <v>2755</v>
      </c>
      <c r="B40" s="4" t="s">
        <v>2766</v>
      </c>
      <c r="C40" s="4" t="s">
        <v>2770</v>
      </c>
      <c r="D40" s="4" t="s">
        <v>2799</v>
      </c>
      <c r="E40" s="4" t="s">
        <v>2851</v>
      </c>
      <c r="F40" s="7" t="s">
        <v>2876</v>
      </c>
      <c r="G40" s="7" t="s">
        <v>2950</v>
      </c>
      <c r="H40" s="5">
        <v>0.11260000000000001</v>
      </c>
      <c r="I40" s="9">
        <f t="shared" si="0"/>
        <v>4.2646991985698483E-3</v>
      </c>
      <c r="J40" s="9">
        <f t="shared" si="4"/>
        <v>0.9364309845925427</v>
      </c>
      <c r="K40" s="16">
        <f>IF(ISTEXT(G40),VLOOKUP('Comparisons present by ab.'!G40,'[1]CAMI profile'!$BO$2:$BP$89,2,FALSE),"")</f>
        <v>1</v>
      </c>
      <c r="L40" s="7" t="s">
        <v>2365</v>
      </c>
      <c r="M40" s="4">
        <f>IF(ISBLANK(L40),"",IF(L40="v4 region not present/complete in contigs","",VLOOKUP(L40,'[1]CAMI genomes v4 coverage'!$B$2:$C$110,2,FALSE)))</f>
        <v>94</v>
      </c>
      <c r="N40" s="19">
        <f>IF(ISBLANK(L40),"",IF(L40="v4 region not present/complete in contigs","",VLOOKUP(L40,'[1]CAMI genomes v4 region'!$M$2:$O$72,3,FALSE)))</f>
        <v>15.5</v>
      </c>
      <c r="O40" s="19">
        <f>VLOOKUP(L40,'[1]CAMI genomes v4 coverage'!$B$2:$G$110,6,FALSE)</f>
        <v>0</v>
      </c>
      <c r="P40" s="4" t="str">
        <f>VLOOKUP(U40,[1]Lineages!$A$2:$F$103,2,FALSE)</f>
        <v>Bacteria</v>
      </c>
      <c r="Q40" s="4" t="str">
        <f>VLOOKUP(U40,[1]Lineages!$A$2:$F$103,3,FALSE)</f>
        <v>Firmicutes</v>
      </c>
      <c r="R40" s="4" t="str">
        <f>VLOOKUP(U40,[1]Lineages!$A$2:$F$103,4,FALSE)</f>
        <v>Clostridia</v>
      </c>
      <c r="S40" s="7" t="str">
        <f>VLOOKUP(U40,[1]Lineages!$A$2:$F$103,5,FALSE)</f>
        <v>Clostridiales</v>
      </c>
      <c r="T40" s="4" t="str">
        <f>VLOOKUP(U40,[1]Lineages!$A$2:$F$103,6,FALSE)</f>
        <v>Clostridiaceae</v>
      </c>
      <c r="U40" s="4" t="str">
        <f>LEFT(V40,FIND("_",V40)-1)</f>
        <v>Clostridium</v>
      </c>
      <c r="V40" s="34" t="s">
        <v>2365</v>
      </c>
      <c r="W40" s="41">
        <f>IFERROR(VLOOKUP(V40,'[1]Kelpie uc'!$L$1:$M$57,2,FALSE),"")</f>
        <v>6</v>
      </c>
      <c r="X40" s="42">
        <f t="shared" si="2"/>
        <v>1.8593120545398203E-3</v>
      </c>
      <c r="Y40" s="4">
        <f>IFERROR(VLOOKUP(V40,Comparisons!$W$3:$AA$99,5,FALSE),"")</f>
        <v>6</v>
      </c>
      <c r="Z40" s="23">
        <f t="shared" si="5"/>
        <v>1.8524235875270144E-3</v>
      </c>
      <c r="AA40" s="23">
        <f t="shared" si="6"/>
        <v>0.94979857452742456</v>
      </c>
      <c r="AB40" s="34">
        <f>IF(ISBLANK(V40),"",VLOOKUP(L40,[1]Identity!$M$2:$P$53,4,FALSE))</f>
        <v>6</v>
      </c>
      <c r="AC40" s="4" t="str">
        <f t="shared" si="3"/>
        <v>same strain</v>
      </c>
      <c r="AD40" s="32"/>
      <c r="AE40" s="32">
        <f t="shared" si="7"/>
        <v>1</v>
      </c>
      <c r="AF40" s="28">
        <f>SUM(AE$3:AE40)/COUNT(AA$3:AA40)</f>
        <v>0.97368421052631582</v>
      </c>
      <c r="AH40" s="27">
        <v>0.1</v>
      </c>
      <c r="AI40" s="27">
        <f t="shared" si="16"/>
        <v>0.10500000000000001</v>
      </c>
      <c r="AJ40" s="4">
        <f t="shared" si="8"/>
        <v>1</v>
      </c>
      <c r="AK40" s="4">
        <f t="shared" si="9"/>
        <v>1</v>
      </c>
      <c r="AL40" s="4">
        <f t="shared" si="11"/>
        <v>0</v>
      </c>
      <c r="AM40" s="28">
        <f t="shared" si="12"/>
        <v>1</v>
      </c>
      <c r="AN40" s="26">
        <f t="shared" si="13"/>
        <v>0</v>
      </c>
      <c r="AO40" s="4">
        <f>SUM(AJ40:AJ$41)</f>
        <v>1</v>
      </c>
      <c r="AP40" s="4">
        <f>SUM(AK40:AK$41)</f>
        <v>1</v>
      </c>
      <c r="AQ40" s="4">
        <f>SUM(AL40:AL$41)</f>
        <v>0</v>
      </c>
      <c r="AR40" s="28">
        <f t="shared" si="14"/>
        <v>1</v>
      </c>
    </row>
    <row r="41" spans="1:44" x14ac:dyDescent="0.35">
      <c r="A41" s="4" t="s">
        <v>2755</v>
      </c>
      <c r="B41" s="4" t="s">
        <v>2766</v>
      </c>
      <c r="C41" s="4" t="s">
        <v>2776</v>
      </c>
      <c r="D41" s="4" t="s">
        <v>2810</v>
      </c>
      <c r="E41" s="4" t="s">
        <v>2829</v>
      </c>
      <c r="F41" s="7" t="s">
        <v>2931</v>
      </c>
      <c r="G41" s="7" t="s">
        <v>2960</v>
      </c>
      <c r="H41" s="5">
        <v>0.1055</v>
      </c>
      <c r="I41" s="9">
        <f t="shared" si="0"/>
        <v>3.9957883254806304E-3</v>
      </c>
      <c r="J41" s="9">
        <f t="shared" si="4"/>
        <v>0.94042677291802335</v>
      </c>
      <c r="K41" s="16">
        <f>IF(ISTEXT(G41),VLOOKUP('Comparisons present by ab.'!G42,'[1]CAMI profile'!$BO$2:$BP$89,2,FALSE),"")</f>
        <v>1</v>
      </c>
      <c r="L41" s="7" t="s">
        <v>2239</v>
      </c>
      <c r="M41" s="4">
        <f>IF(ISBLANK(L41),"",IF(L41="v4 region not present/complete in contigs","",VLOOKUP(L41,'[1]CAMI genomes v4 coverage'!$B$2:$C$110,2,FALSE)))</f>
        <v>90</v>
      </c>
      <c r="N41" s="19">
        <f>IF(ISBLANK(L41),"",IF(L41="v4 region not present/complete in contigs","",VLOOKUP(L41,'[1]CAMI genomes v4 region'!$M$2:$O$72,3,FALSE)))</f>
        <v>21.5</v>
      </c>
      <c r="O41" s="19">
        <f>VLOOKUP(L41,'[1]CAMI genomes v4 coverage'!$B$2:$G$110,6,FALSE)</f>
        <v>0</v>
      </c>
      <c r="P41" s="4" t="str">
        <f>VLOOKUP(U41,[1]Lineages!$A$2:$F$103,2,FALSE)</f>
        <v>Bacteria</v>
      </c>
      <c r="Q41" s="4" t="str">
        <f>VLOOKUP(U41,[1]Lineages!$A$2:$F$103,3,FALSE)</f>
        <v>Firmicutes</v>
      </c>
      <c r="R41" s="4" t="str">
        <f>VLOOKUP(U41,[1]Lineages!$A$2:$F$103,4,FALSE)</f>
        <v>Bacilli</v>
      </c>
      <c r="S41" s="7" t="str">
        <f>VLOOKUP(U41,[1]Lineages!$A$2:$F$103,5,FALSE)</f>
        <v>Bacillales</v>
      </c>
      <c r="T41" s="4" t="str">
        <f>VLOOKUP(U41,[1]Lineages!$A$2:$F$103,6,FALSE)</f>
        <v>Bacillaceae</v>
      </c>
      <c r="U41" s="4" t="str">
        <f>LEFT(V41,FIND("_",V41)-1)</f>
        <v>Bacillus</v>
      </c>
      <c r="V41" s="34" t="s">
        <v>2239</v>
      </c>
      <c r="W41" s="41">
        <f>IFERROR(VLOOKUP(V41,'[1]Kelpie uc'!$L$1:$M$57,2,FALSE),"")</f>
        <v>17</v>
      </c>
      <c r="X41" s="42">
        <f t="shared" si="2"/>
        <v>5.2680508211961578E-3</v>
      </c>
      <c r="Y41" s="4">
        <f>IFERROR(VLOOKUP(V41,Comparisons!$W$3:$AA$99,5,FALSE),"")</f>
        <v>17</v>
      </c>
      <c r="Z41" s="23">
        <f t="shared" si="5"/>
        <v>5.248533497993208E-3</v>
      </c>
      <c r="AA41" s="23">
        <f t="shared" si="6"/>
        <v>0.95506662534862075</v>
      </c>
      <c r="AB41" s="34">
        <f>IF(ISBLANK(V41),"",VLOOKUP(L41,[1]Identity!$M$2:$P$53,4,FALSE))</f>
        <v>0</v>
      </c>
      <c r="AC41" s="4" t="str">
        <f t="shared" si="3"/>
        <v>same strain</v>
      </c>
      <c r="AD41" s="32"/>
      <c r="AE41" s="32">
        <f t="shared" si="7"/>
        <v>1</v>
      </c>
      <c r="AF41" s="28">
        <f>SUM(AE$3:AE41)/COUNT(AA$3:AA41)</f>
        <v>0.97435897435897434</v>
      </c>
      <c r="AH41" s="27">
        <v>0.105</v>
      </c>
      <c r="AI41" s="27">
        <f t="shared" si="16"/>
        <v>0.11</v>
      </c>
      <c r="AJ41" s="4">
        <f t="shared" si="8"/>
        <v>0</v>
      </c>
      <c r="AK41" s="4">
        <f t="shared" si="9"/>
        <v>0</v>
      </c>
      <c r="AL41" s="4">
        <f t="shared" si="11"/>
        <v>0</v>
      </c>
      <c r="AM41" s="28">
        <f t="shared" si="12"/>
        <v>1</v>
      </c>
      <c r="AN41" s="26">
        <f t="shared" si="13"/>
        <v>0</v>
      </c>
      <c r="AO41" s="4">
        <f>SUM(AJ41:AJ$41)</f>
        <v>0</v>
      </c>
      <c r="AP41" s="4">
        <f>SUM(AK41:AK$41)</f>
        <v>0</v>
      </c>
      <c r="AQ41" s="4">
        <f>SUM(AL41:AL$41)</f>
        <v>0</v>
      </c>
      <c r="AR41" s="28">
        <f t="shared" si="14"/>
        <v>1</v>
      </c>
    </row>
    <row r="42" spans="1:44" x14ac:dyDescent="0.35">
      <c r="A42" s="4" t="s">
        <v>2755</v>
      </c>
      <c r="B42" s="4" t="s">
        <v>2767</v>
      </c>
      <c r="C42" s="4" t="s">
        <v>2767</v>
      </c>
      <c r="D42" s="6" t="s">
        <v>3157</v>
      </c>
      <c r="E42" s="4" t="s">
        <v>2835</v>
      </c>
      <c r="F42" s="7" t="s">
        <v>2902</v>
      </c>
      <c r="G42" s="7" t="s">
        <v>2961</v>
      </c>
      <c r="H42" s="5">
        <v>0.1023</v>
      </c>
      <c r="I42" s="9">
        <f t="shared" si="0"/>
        <v>3.8745890587361942E-3</v>
      </c>
      <c r="J42" s="9">
        <f t="shared" si="4"/>
        <v>0.94430136197675951</v>
      </c>
      <c r="K42" s="16">
        <f>IF(ISTEXT(G42),VLOOKUP('Comparisons present by ab.'!G43,'[1]CAMI profile'!$BO$2:$BP$89,2,FALSE),"")</f>
        <v>1</v>
      </c>
      <c r="L42" s="7" t="s">
        <v>1545</v>
      </c>
      <c r="M42" s="4">
        <f>IF(ISBLANK(L42),"",IF(L42="v4 region not present/complete in contigs","",VLOOKUP(L42,'[1]CAMI genomes v4 coverage'!$B$2:$C$110,2,FALSE)))</f>
        <v>73</v>
      </c>
      <c r="N42" s="19">
        <f>IF(ISBLANK(L42),"",IF(L42="v4 region not present/complete in contigs","",VLOOKUP(L42,'[1]CAMI genomes v4 region'!$M$2:$O$72,3,FALSE)))</f>
        <v>14</v>
      </c>
      <c r="O42" s="19">
        <f>VLOOKUP(L42,'[1]CAMI genomes v4 coverage'!$B$2:$G$110,6,FALSE)</f>
        <v>0</v>
      </c>
      <c r="P42" s="4" t="str">
        <f>VLOOKUP(U42,[1]Lineages!$A$2:$F$103,2,FALSE)</f>
        <v>Bacteria</v>
      </c>
      <c r="Q42" s="4" t="str">
        <f>VLOOKUP(U42,[1]Lineages!$A$2:$F$103,3,FALSE)</f>
        <v>Actinobacteria</v>
      </c>
      <c r="R42" s="4" t="str">
        <f>VLOOKUP(U42,[1]Lineages!$A$2:$F$103,4,FALSE)</f>
        <v>Actinobacteria</v>
      </c>
      <c r="S42" s="7" t="str">
        <f>VLOOKUP(U42,[1]Lineages!$A$2:$F$103,5,FALSE)</f>
        <v>Micrococcales</v>
      </c>
      <c r="T42" s="4" t="str">
        <f>VLOOKUP(U42,[1]Lineages!$A$2:$F$103,6,FALSE)</f>
        <v>Promicromonosporaceae</v>
      </c>
      <c r="U42" s="4" t="str">
        <f>LEFT(V42,FIND("_",V42)-1)</f>
        <v>Promicromonospora</v>
      </c>
      <c r="V42" s="34" t="s">
        <v>1545</v>
      </c>
      <c r="W42" s="41">
        <f>IFERROR(VLOOKUP(V42,'[1]Kelpie uc'!$L$1:$M$57,2,FALSE),"")</f>
        <v>35</v>
      </c>
      <c r="X42" s="42">
        <f t="shared" si="2"/>
        <v>1.0845986984815618E-2</v>
      </c>
      <c r="Y42" s="4">
        <f>IFERROR(VLOOKUP(V42,Comparisons!$W$3:$AA$99,5,FALSE),"")</f>
        <v>35</v>
      </c>
      <c r="Z42" s="23">
        <f t="shared" si="5"/>
        <v>1.0805804260574252E-2</v>
      </c>
      <c r="AA42" s="23">
        <f t="shared" si="6"/>
        <v>0.96591261233343639</v>
      </c>
      <c r="AB42" s="34">
        <f>IF(ISBLANK(V42),"",VLOOKUP(L42,[1]Identity!$M$2:$P$53,4,FALSE))</f>
        <v>32</v>
      </c>
      <c r="AC42" s="4" t="str">
        <f t="shared" si="3"/>
        <v>same strain</v>
      </c>
      <c r="AD42" s="32"/>
      <c r="AE42" s="32">
        <f t="shared" si="7"/>
        <v>1</v>
      </c>
      <c r="AF42" s="28">
        <f>SUM(AE$3:AE42)/COUNT(AA$3:AA42)</f>
        <v>0.97499999999999998</v>
      </c>
      <c r="AH42" s="27">
        <v>0.11</v>
      </c>
      <c r="AI42" s="27">
        <f t="shared" si="16"/>
        <v>0.115</v>
      </c>
      <c r="AJ42" s="4">
        <f t="shared" si="8"/>
        <v>1</v>
      </c>
      <c r="AK42" s="4">
        <f t="shared" si="9"/>
        <v>1</v>
      </c>
      <c r="AL42" s="4">
        <f t="shared" si="11"/>
        <v>0</v>
      </c>
      <c r="AM42" s="28">
        <f t="shared" si="12"/>
        <v>1</v>
      </c>
      <c r="AN42" s="26">
        <f t="shared" si="13"/>
        <v>0</v>
      </c>
      <c r="AO42" s="4">
        <f>SUM(AJ$41:AJ42)</f>
        <v>1</v>
      </c>
      <c r="AP42" s="4">
        <f>SUM(AK$41:AK42)</f>
        <v>1</v>
      </c>
      <c r="AQ42" s="4">
        <f>SUM(AL$41:AL42)</f>
        <v>0</v>
      </c>
      <c r="AR42" s="28">
        <f t="shared" si="14"/>
        <v>1</v>
      </c>
    </row>
    <row r="43" spans="1:44" x14ac:dyDescent="0.35">
      <c r="A43" s="4" t="s">
        <v>2755</v>
      </c>
      <c r="B43" s="4" t="s">
        <v>2767</v>
      </c>
      <c r="C43" s="4" t="s">
        <v>2767</v>
      </c>
      <c r="D43" s="4" t="s">
        <v>2785</v>
      </c>
      <c r="E43" s="4" t="s">
        <v>2817</v>
      </c>
      <c r="F43" s="7" t="s">
        <v>2903</v>
      </c>
      <c r="G43" s="7" t="s">
        <v>2993</v>
      </c>
      <c r="H43" s="5">
        <v>0.1012</v>
      </c>
      <c r="I43" s="9">
        <f t="shared" si="0"/>
        <v>3.8329268107927944E-3</v>
      </c>
      <c r="J43" s="9">
        <f t="shared" si="4"/>
        <v>0.94813428878755235</v>
      </c>
      <c r="K43" s="16">
        <f>IF(ISTEXT(G43),VLOOKUP('Comparisons present by ab.'!G44,'[1]CAMI profile'!$BO$2:$BP$89,2,FALSE),"")</f>
        <v>1</v>
      </c>
      <c r="L43" s="7" t="s">
        <v>3150</v>
      </c>
      <c r="M43" s="4">
        <f>IF(ISBLANK(L43),"",IF(L43="v4 region not present/complete in contigs","",VLOOKUP(L43,'[1]CAMI genomes v4 coverage'!$B$2:$C$110,2,FALSE)))</f>
        <v>14</v>
      </c>
      <c r="N43" s="19">
        <f>IF(ISBLANK(L43),"",IF(L43="v4 region not present/complete in contigs","",VLOOKUP(L43,'[1]CAMI genomes v4 region'!$M$2:$O$72,3,FALSE)))</f>
        <v>12</v>
      </c>
      <c r="O43" s="19">
        <f>VLOOKUP(L43,'[1]CAMI genomes v4 coverage'!$B$2:$G$110,6,FALSE)</f>
        <v>0</v>
      </c>
      <c r="P43" s="14" t="s">
        <v>3639</v>
      </c>
      <c r="Q43" s="10"/>
      <c r="R43" s="10"/>
      <c r="S43" s="10"/>
      <c r="T43" s="10"/>
      <c r="U43" s="10"/>
      <c r="V43" s="36"/>
      <c r="W43" s="41" t="str">
        <f>IFERROR(VLOOKUP(V43,'[1]Kelpie uc'!$L$1:$M$57,2,FALSE),"")</f>
        <v/>
      </c>
      <c r="X43" s="42" t="str">
        <f t="shared" si="2"/>
        <v/>
      </c>
      <c r="Y43" s="4" t="str">
        <f>IFERROR(VLOOKUP(V43,Comparisons!$W$3:$AA$99,5,FALSE),"")</f>
        <v/>
      </c>
      <c r="Z43" s="23" t="str">
        <f t="shared" si="5"/>
        <v/>
      </c>
      <c r="AA43" s="23">
        <f t="shared" si="6"/>
        <v>0.96591261233343639</v>
      </c>
      <c r="AB43" s="34" t="str">
        <f>IF(ISBLANK(V43),"",VLOOKUP(L43,[1]Identity!$M$2:$P$53,4,FALSE))</f>
        <v/>
      </c>
      <c r="AC43" s="4" t="str">
        <f t="shared" si="3"/>
        <v/>
      </c>
      <c r="AD43" s="32"/>
      <c r="AE43" s="32">
        <f t="shared" si="7"/>
        <v>0</v>
      </c>
      <c r="AF43" s="28">
        <f>SUM(AE$3:AE43)/COUNT(AA$3:AA43)</f>
        <v>0.95121951219512191</v>
      </c>
    </row>
    <row r="44" spans="1:44" x14ac:dyDescent="0.35">
      <c r="A44" s="4" t="s">
        <v>2755</v>
      </c>
      <c r="B44" s="4" t="s">
        <v>2767</v>
      </c>
      <c r="C44" s="4" t="s">
        <v>2767</v>
      </c>
      <c r="D44" s="6" t="s">
        <v>3156</v>
      </c>
      <c r="E44" s="4" t="s">
        <v>2854</v>
      </c>
      <c r="F44" s="7" t="s">
        <v>2882</v>
      </c>
      <c r="G44" s="7" t="s">
        <v>3104</v>
      </c>
      <c r="H44" s="5">
        <v>9.9400000000000002E-2</v>
      </c>
      <c r="I44" s="9">
        <f t="shared" si="0"/>
        <v>3.7647522232490491E-3</v>
      </c>
      <c r="J44" s="9">
        <f t="shared" si="4"/>
        <v>0.95189904101080136</v>
      </c>
      <c r="K44" s="16">
        <f>IF(ISTEXT(G44),VLOOKUP('Comparisons present by ab.'!G45,'[1]CAMI profile'!$BO$2:$BP$89,2,FALSE),"")</f>
        <v>2</v>
      </c>
      <c r="L44" s="7" t="s">
        <v>2397</v>
      </c>
      <c r="M44" s="4">
        <f>IF(ISBLANK(L44),"",IF(L44="v4 region not present/complete in contigs","",VLOOKUP(L44,'[1]CAMI genomes v4 coverage'!$B$2:$C$110,2,FALSE)))</f>
        <v>100</v>
      </c>
      <c r="N44" s="19">
        <f>IF(ISBLANK(L44),"",IF(L44="v4 region not present/complete in contigs","",VLOOKUP(L44,'[1]CAMI genomes v4 region'!$M$2:$O$72,3,FALSE)))</f>
        <v>14</v>
      </c>
      <c r="O44" s="19">
        <f>VLOOKUP(L44,'[1]CAMI genomes v4 coverage'!$B$2:$G$110,6,FALSE)</f>
        <v>1</v>
      </c>
      <c r="P44" s="4" t="str">
        <f>VLOOKUP(U44,[1]Lineages!$A$2:$F$103,2,FALSE)</f>
        <v>Bacteria</v>
      </c>
      <c r="Q44" s="4" t="str">
        <f>VLOOKUP(U44,[1]Lineages!$A$2:$F$103,3,FALSE)</f>
        <v>Actinobacteria</v>
      </c>
      <c r="R44" s="4" t="str">
        <f>VLOOKUP(U44,[1]Lineages!$A$2:$F$103,4,FALSE)</f>
        <v>Actinobacteria</v>
      </c>
      <c r="S44" s="7" t="str">
        <f>VLOOKUP(U44,[1]Lineages!$A$2:$F$103,5,FALSE)</f>
        <v>Corynebacteriales</v>
      </c>
      <c r="T44" s="4" t="str">
        <f>VLOOKUP(U44,[1]Lineages!$A$2:$F$103,6,FALSE)</f>
        <v>Nocardiaceae</v>
      </c>
      <c r="U44" s="4" t="str">
        <f>LEFT(V44,FIND("_",V44)-1)</f>
        <v>Nocardia</v>
      </c>
      <c r="V44" s="34" t="s">
        <v>2397</v>
      </c>
      <c r="W44" s="41">
        <f>IFERROR(VLOOKUP(V44,'[1]Kelpie uc'!$L$1:$M$57,2,FALSE),"")</f>
        <v>7</v>
      </c>
      <c r="X44" s="42">
        <f t="shared" si="2"/>
        <v>2.1691973969631237E-3</v>
      </c>
      <c r="Y44" s="4">
        <f>IFERROR(VLOOKUP(V44,Comparisons!$W$3:$AA$99,5,FALSE),"")</f>
        <v>7</v>
      </c>
      <c r="Z44" s="23">
        <f t="shared" si="5"/>
        <v>2.1611608521148501E-3</v>
      </c>
      <c r="AA44" s="23">
        <f t="shared" si="6"/>
        <v>0.96808180973039948</v>
      </c>
      <c r="AB44" s="34">
        <f>IF(ISBLANK(V44),"",VLOOKUP(L44,[1]Identity!$M$2:$P$53,4,FALSE))</f>
        <v>6</v>
      </c>
      <c r="AC44" s="4" t="str">
        <f t="shared" si="3"/>
        <v>same strain</v>
      </c>
      <c r="AD44" s="32"/>
      <c r="AE44" s="32">
        <f t="shared" si="7"/>
        <v>1</v>
      </c>
      <c r="AF44" s="28">
        <f>SUM(AE$3:AE44)/COUNT(AA$3:AA44)</f>
        <v>0.95238095238095233</v>
      </c>
    </row>
    <row r="45" spans="1:44" x14ac:dyDescent="0.35">
      <c r="A45" s="4" t="s">
        <v>2755</v>
      </c>
      <c r="B45" s="4" t="s">
        <v>2764</v>
      </c>
      <c r="C45" s="4" t="s">
        <v>2782</v>
      </c>
      <c r="D45" s="4" t="s">
        <v>2805</v>
      </c>
      <c r="E45" s="4" t="s">
        <v>2819</v>
      </c>
      <c r="F45" s="7" t="s">
        <v>2910</v>
      </c>
      <c r="G45" s="7" t="s">
        <v>2996</v>
      </c>
      <c r="H45" s="5">
        <v>9.9099999999999994E-2</v>
      </c>
      <c r="I45" s="9">
        <f t="shared" si="0"/>
        <v>3.753389791991758E-3</v>
      </c>
      <c r="J45" s="9">
        <f t="shared" si="4"/>
        <v>0.95565243080279316</v>
      </c>
      <c r="K45" s="16">
        <f>IF(ISTEXT(G45),VLOOKUP('Comparisons present by ab.'!G46,'[1]CAMI profile'!$BO$2:$BP$89,2,FALSE),"")</f>
        <v>1</v>
      </c>
      <c r="L45" s="7" t="s">
        <v>2540</v>
      </c>
      <c r="M45" s="4">
        <f>IF(ISBLANK(L45),"",IF(L45="v4 region not present/complete in contigs","",VLOOKUP(L45,'[1]CAMI genomes v4 coverage'!$B$2:$C$110,2,FALSE)))</f>
        <v>100</v>
      </c>
      <c r="N45" s="19">
        <f>IF(ISBLANK(L45),"",IF(L45="v4 region not present/complete in contigs","",VLOOKUP(L45,'[1]CAMI genomes v4 region'!$M$2:$O$72,3,FALSE)))</f>
        <v>3.75</v>
      </c>
      <c r="O45" s="19">
        <f>VLOOKUP(L45,'[1]CAMI genomes v4 coverage'!$B$2:$G$110,6,FALSE)</f>
        <v>1</v>
      </c>
      <c r="P45" s="4" t="str">
        <f>VLOOKUP(U45,[1]Lineages!$A$2:$F$103,2,FALSE)</f>
        <v>Bacteria</v>
      </c>
      <c r="Q45" s="4" t="str">
        <f>VLOOKUP(U45,[1]Lineages!$A$2:$F$103,3,FALSE)</f>
        <v>Proteobacteria</v>
      </c>
      <c r="R45" s="4" t="str">
        <f>VLOOKUP(U45,[1]Lineages!$A$2:$F$103,4,FALSE)</f>
        <v>Alphaproteobacteria</v>
      </c>
      <c r="S45" s="7" t="str">
        <f>VLOOKUP(U45,[1]Lineages!$A$2:$F$103,5,FALSE)</f>
        <v>Rhodobacterales</v>
      </c>
      <c r="T45" s="4" t="str">
        <f>VLOOKUP(U45,[1]Lineages!$A$2:$F$103,6,FALSE)</f>
        <v>Rhodobacteraceae</v>
      </c>
      <c r="U45" s="4" t="str">
        <f>LEFT(V45,FIND("_",V45)-1)</f>
        <v>Paracoccus</v>
      </c>
      <c r="V45" s="34" t="s">
        <v>2540</v>
      </c>
      <c r="W45" s="41">
        <f>IFERROR(VLOOKUP(V45,'[1]Kelpie uc'!$L$1:$M$57,2,FALSE),"")</f>
        <v>22</v>
      </c>
      <c r="X45" s="42">
        <f t="shared" si="2"/>
        <v>6.8174775333126741E-3</v>
      </c>
      <c r="Y45" s="40">
        <f>IFERROR(VLOOKUP(V45,Comparisons!$W$3:$AA$99,5,FALSE),"")</f>
        <v>22</v>
      </c>
      <c r="Z45" s="23">
        <f t="shared" si="5"/>
        <v>6.7922198209323867E-3</v>
      </c>
      <c r="AA45" s="23">
        <f t="shared" si="6"/>
        <v>0.97489928726371211</v>
      </c>
      <c r="AB45" s="34">
        <f>IF(ISBLANK(V45),"",VLOOKUP(L45,[1]Identity!$M$2:$P$53,4,FALSE))</f>
        <v>0</v>
      </c>
      <c r="AC45" s="4" t="str">
        <f t="shared" si="3"/>
        <v>same strain</v>
      </c>
      <c r="AD45" s="32"/>
      <c r="AE45" s="32">
        <f t="shared" si="7"/>
        <v>1</v>
      </c>
      <c r="AF45" s="28">
        <f>SUM(AE$3:AE45)/COUNT(AA$3:AA45)</f>
        <v>0.95348837209302328</v>
      </c>
      <c r="AH45" s="19"/>
      <c r="AI45" s="19"/>
      <c r="AM45" s="28"/>
      <c r="AN45" s="26"/>
      <c r="AR45" s="28"/>
    </row>
    <row r="46" spans="1:44" x14ac:dyDescent="0.35">
      <c r="A46" s="4" t="s">
        <v>2755</v>
      </c>
      <c r="B46" s="4" t="s">
        <v>2763</v>
      </c>
      <c r="C46" s="4" t="s">
        <v>2780</v>
      </c>
      <c r="D46" s="4" t="s">
        <v>2783</v>
      </c>
      <c r="E46" s="4" t="s">
        <v>2818</v>
      </c>
      <c r="F46" s="7" t="s">
        <v>2873</v>
      </c>
      <c r="G46" s="7" t="s">
        <v>3109</v>
      </c>
      <c r="H46" s="5">
        <v>8.8400000000000006E-2</v>
      </c>
      <c r="I46" s="9">
        <f t="shared" si="0"/>
        <v>3.34812974381505E-3</v>
      </c>
      <c r="J46" s="9">
        <f t="shared" si="4"/>
        <v>0.95900056054660821</v>
      </c>
      <c r="K46" s="16">
        <f>IF(ISTEXT(G46),VLOOKUP('Comparisons present by ab.'!G48,'[1]CAMI profile'!$BO$2:$BP$89,2,FALSE),"")</f>
        <v>1</v>
      </c>
      <c r="L46" s="7" t="s">
        <v>2567</v>
      </c>
      <c r="M46" s="4">
        <f>IF(ISBLANK(L46),"",IF(L46="v4 region not present/complete in contigs","",VLOOKUP(L46,'[1]CAMI genomes v4 coverage'!$B$2:$C$110,2,FALSE)))</f>
        <v>84</v>
      </c>
      <c r="N46" s="19">
        <f>IF(ISBLANK(L46),"",IF(L46="v4 region not present/complete in contigs","",VLOOKUP(L46,'[1]CAMI genomes v4 region'!$M$2:$O$72,3,FALSE)))</f>
        <v>19</v>
      </c>
      <c r="O46" s="19">
        <f>VLOOKUP(L46,'[1]CAMI genomes v4 coverage'!$B$2:$G$110,6,FALSE)</f>
        <v>0</v>
      </c>
      <c r="P46" s="4" t="str">
        <f>VLOOKUP(U46,[1]Lineages!$A$2:$F$103,2,FALSE)</f>
        <v>Bacteria</v>
      </c>
      <c r="Q46" s="4" t="str">
        <f>VLOOKUP(U46,[1]Lineages!$A$2:$F$103,3,FALSE)</f>
        <v>Bacteroidetes</v>
      </c>
      <c r="R46" s="4" t="str">
        <f>VLOOKUP(U46,[1]Lineages!$A$2:$F$103,4,FALSE)</f>
        <v>Sphingobacteriia</v>
      </c>
      <c r="S46" s="7" t="str">
        <f>VLOOKUP(U46,[1]Lineages!$A$2:$F$103,5,FALSE)</f>
        <v>Sphingobacteriales</v>
      </c>
      <c r="T46" s="4" t="str">
        <f>VLOOKUP(U46,[1]Lineages!$A$2:$F$103,6,FALSE)</f>
        <v>Sphingobacteriaceae</v>
      </c>
      <c r="U46" s="4" t="str">
        <f>LEFT(V46,FIND("_",V46)-1)</f>
        <v>Pedobacter</v>
      </c>
      <c r="V46" s="34" t="s">
        <v>2567</v>
      </c>
      <c r="W46" s="41">
        <f>IFERROR(VLOOKUP(V46,'[1]Kelpie uc'!$L$1:$M$57,2,FALSE),"")</f>
        <v>10</v>
      </c>
      <c r="X46" s="42">
        <f t="shared" si="2"/>
        <v>3.0988534242330336E-3</v>
      </c>
      <c r="Y46" s="4">
        <f>IFERROR(VLOOKUP(V46,Comparisons!$W$3:$AA$99,5,FALSE),"")</f>
        <v>10</v>
      </c>
      <c r="Z46" s="23">
        <f t="shared" si="5"/>
        <v>3.0873726458783574E-3</v>
      </c>
      <c r="AA46" s="23">
        <f t="shared" si="6"/>
        <v>0.97799814068794511</v>
      </c>
      <c r="AB46" s="34">
        <f>IF(ISBLANK(V46),"",VLOOKUP(L46,[1]Identity!$M$2:$P$53,4,FALSE))</f>
        <v>9</v>
      </c>
      <c r="AC46" s="4" t="str">
        <f t="shared" si="3"/>
        <v>same strain</v>
      </c>
      <c r="AD46" s="32"/>
      <c r="AE46" s="32">
        <f t="shared" si="7"/>
        <v>1</v>
      </c>
      <c r="AF46" s="28">
        <f>SUM(AE$3:AE46)/COUNT(AA$3:AA46)</f>
        <v>0.95454545454545459</v>
      </c>
      <c r="AH46" s="19"/>
      <c r="AI46" s="19"/>
      <c r="AM46" s="28"/>
      <c r="AN46" s="26"/>
      <c r="AR46" s="28"/>
    </row>
    <row r="47" spans="1:44" x14ac:dyDescent="0.35">
      <c r="A47" s="4" t="s">
        <v>2755</v>
      </c>
      <c r="B47" s="4" t="s">
        <v>2767</v>
      </c>
      <c r="C47" s="4" t="s">
        <v>2767</v>
      </c>
      <c r="D47" s="6" t="s">
        <v>3159</v>
      </c>
      <c r="E47" s="4" t="s">
        <v>2833</v>
      </c>
      <c r="F47" s="7" t="s">
        <v>2933</v>
      </c>
      <c r="G47" s="7" t="s">
        <v>2956</v>
      </c>
      <c r="H47" s="5">
        <v>8.6199999999999999E-2</v>
      </c>
      <c r="I47" s="9">
        <f t="shared" si="0"/>
        <v>3.2648052479282495E-3</v>
      </c>
      <c r="J47" s="9">
        <f t="shared" si="4"/>
        <v>0.96226536579453648</v>
      </c>
      <c r="K47" s="16">
        <f>IF(ISTEXT(G47),VLOOKUP('Comparisons present by ab.'!G50,'[1]CAMI profile'!$BO$2:$BP$89,2,FALSE),"")</f>
        <v>1</v>
      </c>
      <c r="L47" s="7" t="s">
        <v>1353</v>
      </c>
      <c r="M47" s="4">
        <f>IF(ISBLANK(L47),"",IF(L47="v4 region not present/complete in contigs","",VLOOKUP(L47,'[1]CAMI genomes v4 coverage'!$B$2:$C$110,2,FALSE)))</f>
        <v>100</v>
      </c>
      <c r="N47" s="19">
        <f>IF(ISBLANK(L47),"",IF(L47="v4 region not present/complete in contigs","",VLOOKUP(L47,'[1]CAMI genomes v4 region'!$M$2:$O$72,3,FALSE)))</f>
        <v>17.5</v>
      </c>
      <c r="O47" s="19">
        <f>VLOOKUP(L47,'[1]CAMI genomes v4 coverage'!$B$2:$G$110,6,FALSE)</f>
        <v>1</v>
      </c>
      <c r="P47" s="4" t="str">
        <f>VLOOKUP(U47,[1]Lineages!$A$2:$F$103,2,FALSE)</f>
        <v>Bacteria</v>
      </c>
      <c r="Q47" s="4" t="str">
        <f>VLOOKUP(U47,[1]Lineages!$A$2:$F$103,3,FALSE)</f>
        <v>Actinobacteria</v>
      </c>
      <c r="R47" s="4" t="str">
        <f>VLOOKUP(U47,[1]Lineages!$A$2:$F$103,4,FALSE)</f>
        <v>Actinobacteria</v>
      </c>
      <c r="S47" s="7" t="str">
        <f>VLOOKUP(U47,[1]Lineages!$A$2:$F$103,5,FALSE)</f>
        <v>Pseudonocardiales</v>
      </c>
      <c r="T47" s="4" t="str">
        <f>VLOOKUP(U47,[1]Lineages!$A$2:$F$103,6,FALSE)</f>
        <v>Pseudonocardiaceae</v>
      </c>
      <c r="U47" s="4" t="str">
        <f>LEFT(V47,FIND("_",V47)-1)</f>
        <v>Kibdelosporangium</v>
      </c>
      <c r="V47" s="34" t="s">
        <v>1353</v>
      </c>
      <c r="W47" s="41">
        <f>IFERROR(VLOOKUP(V47,'[1]Kelpie uc'!$L$1:$M$57,2,FALSE),"")</f>
        <v>13</v>
      </c>
      <c r="X47" s="42">
        <f t="shared" si="2"/>
        <v>4.028509451502944E-3</v>
      </c>
      <c r="Y47" s="4">
        <f>IFERROR(VLOOKUP(V47,Comparisons!$W$3:$AA$99,5,FALSE),"")</f>
        <v>13</v>
      </c>
      <c r="Z47" s="23">
        <f t="shared" si="5"/>
        <v>4.0135844396418652E-3</v>
      </c>
      <c r="AA47" s="23">
        <f t="shared" si="6"/>
        <v>0.98202665013944801</v>
      </c>
      <c r="AB47" s="34">
        <f>IF(ISBLANK(V47),"",VLOOKUP(L47,[1]Identity!$M$2:$P$53,4,FALSE))</f>
        <v>12</v>
      </c>
      <c r="AC47" s="4" t="str">
        <f t="shared" si="3"/>
        <v>same strain</v>
      </c>
      <c r="AD47" s="32"/>
      <c r="AE47" s="32">
        <f t="shared" si="7"/>
        <v>1</v>
      </c>
      <c r="AF47" s="28">
        <f>SUM(AE$3:AE47)/COUNT(AA$3:AA47)</f>
        <v>0.9555555555555556</v>
      </c>
      <c r="AH47" s="19"/>
      <c r="AI47" s="19"/>
      <c r="AM47" s="28"/>
      <c r="AN47" s="26"/>
      <c r="AR47" s="28"/>
    </row>
    <row r="48" spans="1:44" x14ac:dyDescent="0.35">
      <c r="A48" s="4" t="s">
        <v>2755</v>
      </c>
      <c r="B48" s="4" t="s">
        <v>2765</v>
      </c>
      <c r="C48" s="4" t="s">
        <v>2777</v>
      </c>
      <c r="D48" s="4" t="s">
        <v>2796</v>
      </c>
      <c r="E48" s="4" t="s">
        <v>2860</v>
      </c>
      <c r="F48" s="7" t="s">
        <v>2880</v>
      </c>
      <c r="G48" s="7" t="s">
        <v>2949</v>
      </c>
      <c r="H48" s="5">
        <v>8.4599999999999995E-2</v>
      </c>
      <c r="I48" s="9">
        <f t="shared" si="0"/>
        <v>3.2042056145560314E-3</v>
      </c>
      <c r="J48" s="9">
        <f t="shared" si="4"/>
        <v>0.96546957140909251</v>
      </c>
      <c r="K48" s="16">
        <f>IF(ISTEXT(G48),VLOOKUP('Comparisons present by ab.'!G51,'[1]CAMI profile'!$BO$2:$BP$89,2,FALSE),"")</f>
        <v>1</v>
      </c>
      <c r="L48" s="7" t="s">
        <v>3141</v>
      </c>
      <c r="M48" s="4">
        <f>IF(ISBLANK(L48),"",IF(L48="v4 region not present/complete in contigs","",VLOOKUP(L48,'[1]CAMI genomes v4 coverage'!$B$2:$C$110,2,FALSE)))</f>
        <v>11</v>
      </c>
      <c r="N48" s="19">
        <f>IF(ISBLANK(L48),"",IF(L48="v4 region not present/complete in contigs","",VLOOKUP(L48,'[1]CAMI genomes v4 region'!$M$2:$O$72,3,FALSE)))</f>
        <v>9.5</v>
      </c>
      <c r="O48" s="19">
        <f>VLOOKUP(L48,'[1]CAMI genomes v4 coverage'!$B$2:$G$110,6,FALSE)</f>
        <v>0</v>
      </c>
      <c r="P48" s="14" t="s">
        <v>3639</v>
      </c>
      <c r="Q48" s="10"/>
      <c r="R48" s="10"/>
      <c r="S48" s="10"/>
      <c r="T48" s="10"/>
      <c r="U48" s="10"/>
      <c r="V48" s="36"/>
      <c r="W48" s="41" t="str">
        <f>IFERROR(VLOOKUP(V48,'[1]Kelpie uc'!$L$1:$M$57,2,FALSE),"")</f>
        <v/>
      </c>
      <c r="X48" s="42" t="str">
        <f t="shared" si="2"/>
        <v/>
      </c>
      <c r="Y48" s="4" t="str">
        <f>IFERROR(VLOOKUP(V48,Comparisons!$W$3:$AA$99,5,FALSE),"")</f>
        <v/>
      </c>
      <c r="Z48" s="23" t="str">
        <f t="shared" si="5"/>
        <v/>
      </c>
      <c r="AA48" s="23">
        <f t="shared" si="6"/>
        <v>0.98202665013944801</v>
      </c>
      <c r="AB48" s="34" t="str">
        <f>IF(ISBLANK(V48),"",VLOOKUP(L48,[1]Identity!$M$2:$P$53,4,FALSE))</f>
        <v/>
      </c>
      <c r="AC48" s="4" t="str">
        <f t="shared" si="3"/>
        <v/>
      </c>
      <c r="AD48" s="32"/>
      <c r="AE48" s="32">
        <f t="shared" si="7"/>
        <v>0</v>
      </c>
      <c r="AF48" s="28">
        <f>SUM(AE$3:AE48)/COUNT(AA$3:AA48)</f>
        <v>0.93478260869565222</v>
      </c>
      <c r="AH48" s="19"/>
      <c r="AI48" s="19"/>
      <c r="AM48" s="28"/>
      <c r="AN48" s="26"/>
      <c r="AR48" s="28"/>
    </row>
    <row r="49" spans="1:44" x14ac:dyDescent="0.35">
      <c r="A49" s="4" t="s">
        <v>2755</v>
      </c>
      <c r="B49" s="4" t="s">
        <v>2764</v>
      </c>
      <c r="C49" s="4" t="s">
        <v>2779</v>
      </c>
      <c r="D49" s="4" t="s">
        <v>2802</v>
      </c>
      <c r="E49" s="4" t="s">
        <v>2828</v>
      </c>
      <c r="F49" s="7" t="s">
        <v>2895</v>
      </c>
      <c r="G49" s="7" t="s">
        <v>2966</v>
      </c>
      <c r="H49" s="5">
        <v>8.0100000000000005E-2</v>
      </c>
      <c r="I49" s="9">
        <f t="shared" si="0"/>
        <v>3.0337691456966682E-3</v>
      </c>
      <c r="J49" s="9">
        <f t="shared" si="4"/>
        <v>0.96850334055478915</v>
      </c>
      <c r="K49" s="16">
        <f>IF(ISTEXT(G49),VLOOKUP('Comparisons present by ab.'!G52,'[1]CAMI profile'!$BO$2:$BP$89,2,FALSE),"")</f>
        <v>1</v>
      </c>
      <c r="L49" s="7" t="s">
        <v>2013</v>
      </c>
      <c r="M49" s="4">
        <f>IF(ISBLANK(L49),"",IF(L49="v4 region not present/complete in contigs","",VLOOKUP(L49,'[1]CAMI genomes v4 coverage'!$B$2:$C$110,2,FALSE)))</f>
        <v>96</v>
      </c>
      <c r="N49" s="19">
        <f>IF(ISBLANK(L49),"",IF(L49="v4 region not present/complete in contigs","",VLOOKUP(L49,'[1]CAMI genomes v4 region'!$M$2:$O$72,3,FALSE)))</f>
        <v>14.5</v>
      </c>
      <c r="O49" s="19">
        <f>VLOOKUP(L49,'[1]CAMI genomes v4 coverage'!$B$2:$G$110,6,FALSE)</f>
        <v>0</v>
      </c>
      <c r="P49" s="4" t="str">
        <f>VLOOKUP(U49,[1]Lineages!$A$2:$F$103,2,FALSE)</f>
        <v>Bacteria</v>
      </c>
      <c r="Q49" s="4" t="str">
        <f>VLOOKUP(U49,[1]Lineages!$A$2:$F$103,3,FALSE)</f>
        <v>Proteobacteria</v>
      </c>
      <c r="R49" s="4" t="str">
        <f>VLOOKUP(U49,[1]Lineages!$A$2:$F$103,4,FALSE)</f>
        <v>Betaproteobacteria</v>
      </c>
      <c r="S49" s="7" t="str">
        <f>VLOOKUP(U49,[1]Lineages!$A$2:$F$103,5,FALSE)</f>
        <v>Nitrosomonadales</v>
      </c>
      <c r="T49" s="4" t="str">
        <f>VLOOKUP(U49,[1]Lineages!$A$2:$F$103,6,FALSE)</f>
        <v>Nitrosomonadaceae</v>
      </c>
      <c r="U49" s="4" t="str">
        <f>LEFT(V49,FIND("_",V49)-1)</f>
        <v>Nitrosomonas</v>
      </c>
      <c r="V49" s="34" t="s">
        <v>2013</v>
      </c>
      <c r="W49" s="41">
        <f>IFERROR(VLOOKUP(V49,'[1]Kelpie uc'!$L$1:$M$57,2,FALSE),"")</f>
        <v>18</v>
      </c>
      <c r="X49" s="42">
        <f t="shared" si="2"/>
        <v>5.5779361636194612E-3</v>
      </c>
      <c r="Y49" s="4">
        <f>IFERROR(VLOOKUP(V49,Comparisons!$W$3:$AA$99,5,FALSE),"")</f>
        <v>18</v>
      </c>
      <c r="Z49" s="23">
        <f t="shared" si="5"/>
        <v>5.5572707625810439E-3</v>
      </c>
      <c r="AA49" s="23">
        <f t="shared" si="6"/>
        <v>0.98760458630306747</v>
      </c>
      <c r="AB49" s="34">
        <f>IF(ISBLANK(V49),"",VLOOKUP(L49,[1]Identity!$M$2:$P$53,4,FALSE))</f>
        <v>12</v>
      </c>
      <c r="AC49" s="4" t="str">
        <f t="shared" si="3"/>
        <v>same strain</v>
      </c>
      <c r="AD49" s="32"/>
      <c r="AE49" s="32">
        <f t="shared" si="7"/>
        <v>1</v>
      </c>
      <c r="AF49" s="28">
        <f>SUM(AE$3:AE49)/COUNT(AA$3:AA49)</f>
        <v>0.93617021276595747</v>
      </c>
      <c r="AH49" s="19"/>
      <c r="AI49" s="19"/>
      <c r="AM49" s="28"/>
      <c r="AN49" s="26"/>
      <c r="AR49" s="28"/>
    </row>
    <row r="50" spans="1:44" x14ac:dyDescent="0.35">
      <c r="A50" s="4" t="s">
        <v>2755</v>
      </c>
      <c r="B50" s="4" t="s">
        <v>2763</v>
      </c>
      <c r="C50" s="4" t="s">
        <v>2780</v>
      </c>
      <c r="D50" s="4" t="s">
        <v>2783</v>
      </c>
      <c r="E50" s="4" t="s">
        <v>2818</v>
      </c>
      <c r="F50" s="7" t="s">
        <v>2873</v>
      </c>
      <c r="G50" s="7" t="s">
        <v>2953</v>
      </c>
      <c r="H50" s="5">
        <v>7.0599999999999996E-2</v>
      </c>
      <c r="I50" s="9">
        <f t="shared" si="0"/>
        <v>2.6739588225491231E-3</v>
      </c>
      <c r="J50" s="9">
        <f t="shared" si="4"/>
        <v>0.97117729937733832</v>
      </c>
      <c r="K50" s="16">
        <f>IF(ISTEXT(G50),VLOOKUP('Comparisons present by ab.'!G49,'[1]CAMI profile'!$BO$2:$BP$89,2,FALSE),"")</f>
        <v>1</v>
      </c>
      <c r="L50" s="7" t="s">
        <v>2234</v>
      </c>
      <c r="M50" s="4">
        <f>IF(ISBLANK(L50),"",IF(L50="v4 region not present/complete in contigs","",VLOOKUP(L50,'[1]CAMI genomes v4 coverage'!$B$2:$C$110,2,FALSE)))</f>
        <v>100</v>
      </c>
      <c r="N50" s="19">
        <f>IF(ISBLANK(L50),"",IF(L50="v4 region not present/complete in contigs","",VLOOKUP(L50,'[1]CAMI genomes v4 region'!$M$2:$O$72,3,FALSE)))</f>
        <v>11.5</v>
      </c>
      <c r="O50" s="19">
        <f>VLOOKUP(L50,'[1]CAMI genomes v4 coverage'!$B$2:$G$110,6,FALSE)</f>
        <v>1</v>
      </c>
      <c r="P50" s="4" t="str">
        <f>VLOOKUP(U50,[1]Lineages!$A$2:$F$103,2,FALSE)</f>
        <v>Bacteria</v>
      </c>
      <c r="Q50" s="4" t="str">
        <f>VLOOKUP(U50,[1]Lineages!$A$2:$F$103,3,FALSE)</f>
        <v>Bacteroidetes</v>
      </c>
      <c r="R50" s="4" t="str">
        <f>VLOOKUP(U50,[1]Lineages!$A$2:$F$103,4,FALSE)</f>
        <v>Sphingobacteriia</v>
      </c>
      <c r="S50" s="7" t="str">
        <f>VLOOKUP(U50,[1]Lineages!$A$2:$F$103,5,FALSE)</f>
        <v>Sphingobacteriales</v>
      </c>
      <c r="T50" s="4" t="str">
        <f>VLOOKUP(U50,[1]Lineages!$A$2:$F$103,6,FALSE)</f>
        <v>Sphingobacteriaceae</v>
      </c>
      <c r="U50" s="4" t="str">
        <f>LEFT(V50,FIND("_",V50)-1)</f>
        <v>Pedobacter</v>
      </c>
      <c r="V50" s="34" t="s">
        <v>2234</v>
      </c>
      <c r="W50" s="41">
        <f>IFERROR(VLOOKUP(V50,'[1]Kelpie uc'!$L$1:$M$57,2,FALSE),"")</f>
        <v>1</v>
      </c>
      <c r="X50" s="42">
        <f t="shared" si="2"/>
        <v>3.0988534242330339E-4</v>
      </c>
      <c r="Y50" s="4">
        <f>IFERROR(VLOOKUP(V50,Comparisons!$W$3:$AA$99,5,FALSE),"")</f>
        <v>1</v>
      </c>
      <c r="Z50" s="23">
        <f t="shared" si="5"/>
        <v>3.0873726458783575E-4</v>
      </c>
      <c r="AA50" s="23">
        <f t="shared" si="6"/>
        <v>0.98791447164549073</v>
      </c>
      <c r="AB50" s="34">
        <f>IF(ISBLANK(V50),"",VLOOKUP(L50,[1]Identity!$M$2:$P$53,4,FALSE))</f>
        <v>1</v>
      </c>
      <c r="AC50" s="4" t="str">
        <f t="shared" si="3"/>
        <v>same strain</v>
      </c>
      <c r="AD50" s="32"/>
      <c r="AE50" s="32">
        <f t="shared" si="7"/>
        <v>1</v>
      </c>
      <c r="AF50" s="28">
        <f>SUM(AE$3:AE50)/COUNT(AA$3:AA50)</f>
        <v>0.9375</v>
      </c>
      <c r="AH50" s="19"/>
      <c r="AI50" s="19"/>
      <c r="AM50" s="28"/>
      <c r="AN50" s="26"/>
      <c r="AR50" s="28"/>
    </row>
    <row r="51" spans="1:44" x14ac:dyDescent="0.35">
      <c r="A51" s="4" t="s">
        <v>2755</v>
      </c>
      <c r="B51" s="4" t="s">
        <v>2766</v>
      </c>
      <c r="C51" s="4" t="s">
        <v>2770</v>
      </c>
      <c r="D51" s="4" t="s">
        <v>2799</v>
      </c>
      <c r="E51" s="4" t="s">
        <v>2851</v>
      </c>
      <c r="F51" s="7" t="s">
        <v>2876</v>
      </c>
      <c r="G51" s="7" t="s">
        <v>3001</v>
      </c>
      <c r="H51" s="5">
        <v>6.7199999999999996E-2</v>
      </c>
      <c r="I51" s="9">
        <f t="shared" si="0"/>
        <v>2.5451846016331598E-3</v>
      </c>
      <c r="J51" s="9">
        <f t="shared" si="4"/>
        <v>0.97372248397897143</v>
      </c>
      <c r="K51" s="16">
        <f>IF(ISTEXT(G51),VLOOKUP('Comparisons present by ab.'!G41,'[1]CAMI profile'!$BO$2:$BP$89,2,FALSE),"")</f>
        <v>1</v>
      </c>
      <c r="L51" s="12" t="s">
        <v>3147</v>
      </c>
      <c r="M51" s="4">
        <f>IF(ISBLANK(L51),"",IF(L51="v4 region not present/complete in contigs","",VLOOKUP(L51,'[1]CAMI genomes v4 coverage'!$B$2:$C$110,2,FALSE)))</f>
        <v>54</v>
      </c>
      <c r="N51" s="19">
        <f>IF(ISBLANK(L51),"",IF(L51="v4 region not present/complete in contigs","",VLOOKUP(L51,'[1]CAMI genomes v4 region'!$M$2:$O$72,3,FALSE)))</f>
        <v>11.5</v>
      </c>
      <c r="O51" s="19">
        <f>VLOOKUP(L51,'[1]CAMI genomes v4 coverage'!$B$2:$G$110,6,FALSE)</f>
        <v>0</v>
      </c>
      <c r="P51" s="14" t="s">
        <v>3639</v>
      </c>
      <c r="Q51" s="10"/>
      <c r="R51" s="10"/>
      <c r="S51" s="10"/>
      <c r="T51" s="10"/>
      <c r="U51" s="10"/>
      <c r="V51" s="36"/>
      <c r="W51" s="41" t="str">
        <f>IFERROR(VLOOKUP(V51,'[1]Kelpie uc'!$L$1:$M$57,2,FALSE),"")</f>
        <v/>
      </c>
      <c r="X51" s="42" t="str">
        <f t="shared" si="2"/>
        <v/>
      </c>
      <c r="Y51" s="4" t="str">
        <f>IFERROR(VLOOKUP(V51,Comparisons!$W$3:$AA$99,5,FALSE),"")</f>
        <v/>
      </c>
      <c r="Z51" s="23" t="str">
        <f t="shared" si="5"/>
        <v/>
      </c>
      <c r="AA51" s="23">
        <f t="shared" si="6"/>
        <v>0.98791447164549073</v>
      </c>
      <c r="AB51" s="34" t="str">
        <f>IF(ISBLANK(V51),"",VLOOKUP(L51,[1]Identity!$M$2:$P$53,4,FALSE))</f>
        <v/>
      </c>
      <c r="AC51" s="4" t="str">
        <f t="shared" si="3"/>
        <v/>
      </c>
      <c r="AD51" s="32"/>
      <c r="AE51" s="32">
        <f t="shared" si="7"/>
        <v>0</v>
      </c>
      <c r="AF51" s="28">
        <f>SUM(AE$3:AE51)/COUNT(AA$3:AA51)</f>
        <v>0.91836734693877553</v>
      </c>
      <c r="AH51" s="19"/>
      <c r="AI51" s="19"/>
      <c r="AM51" s="28"/>
      <c r="AN51" s="26"/>
      <c r="AR51" s="28"/>
    </row>
    <row r="52" spans="1:44" x14ac:dyDescent="0.35">
      <c r="A52" s="4" t="s">
        <v>2755</v>
      </c>
      <c r="B52" s="4" t="s">
        <v>2766</v>
      </c>
      <c r="C52" s="4" t="s">
        <v>2770</v>
      </c>
      <c r="D52" s="4" t="s">
        <v>2799</v>
      </c>
      <c r="E52" s="4" t="s">
        <v>2851</v>
      </c>
      <c r="F52" s="7" t="s">
        <v>2888</v>
      </c>
      <c r="G52" s="7" t="s">
        <v>3004</v>
      </c>
      <c r="H52" s="5">
        <v>6.7000000000000004E-2</v>
      </c>
      <c r="I52" s="9">
        <f t="shared" si="0"/>
        <v>2.5376096474616326E-3</v>
      </c>
      <c r="J52" s="9">
        <f t="shared" si="4"/>
        <v>0.97626009362643307</v>
      </c>
      <c r="K52" s="16">
        <f>IF(ISTEXT(G52),VLOOKUP('Comparisons present by ab.'!G54,'[1]CAMI profile'!$BO$2:$BP$89,2,FALSE),"")</f>
        <v>1</v>
      </c>
      <c r="L52" s="12" t="s">
        <v>3155</v>
      </c>
      <c r="M52" s="4">
        <f>IF(ISBLANK(L52),"",IF(L52="v4 region not present/complete in contigs","",VLOOKUP(L52,'[1]CAMI genomes v4 coverage'!$B$2:$C$110,2,FALSE)))</f>
        <v>100</v>
      </c>
      <c r="N52" s="19">
        <f>IF(ISBLANK(L52),"",IF(L52="v4 region not present/complete in contigs","",VLOOKUP(L52,'[1]CAMI genomes v4 region'!$M$2:$O$72,3,FALSE)))</f>
        <v>9</v>
      </c>
      <c r="O52" s="19">
        <f>VLOOKUP(L52,'[1]CAMI genomes v4 coverage'!$B$2:$G$110,6,FALSE)</f>
        <v>1</v>
      </c>
      <c r="P52" s="14" t="s">
        <v>3639</v>
      </c>
      <c r="Q52" s="10"/>
      <c r="R52" s="10"/>
      <c r="S52" s="10"/>
      <c r="T52" s="10"/>
      <c r="U52" s="10"/>
      <c r="V52" s="36"/>
      <c r="W52" s="41" t="str">
        <f>IFERROR(VLOOKUP(V52,'[1]Kelpie uc'!$L$1:$M$57,2,FALSE),"")</f>
        <v/>
      </c>
      <c r="X52" s="42" t="str">
        <f t="shared" si="2"/>
        <v/>
      </c>
      <c r="Y52" s="4" t="str">
        <f>IFERROR(VLOOKUP(V52,Comparisons!$W$3:$AA$99,5,FALSE),"")</f>
        <v/>
      </c>
      <c r="Z52" s="23" t="str">
        <f t="shared" si="5"/>
        <v/>
      </c>
      <c r="AA52" s="23">
        <f t="shared" si="6"/>
        <v>0.98791447164549073</v>
      </c>
      <c r="AB52" s="34" t="str">
        <f>IF(ISBLANK(V52),"",VLOOKUP(L52,[1]Identity!$M$2:$P$53,4,FALSE))</f>
        <v/>
      </c>
      <c r="AC52" s="4" t="str">
        <f t="shared" si="3"/>
        <v/>
      </c>
      <c r="AD52" s="32"/>
      <c r="AE52" s="32">
        <f t="shared" si="7"/>
        <v>0</v>
      </c>
      <c r="AF52" s="28">
        <f>SUM(AE$3:AE52)/COUNT(AA$3:AA52)</f>
        <v>0.9</v>
      </c>
      <c r="AH52" s="19"/>
      <c r="AI52" s="19"/>
      <c r="AM52" s="28"/>
      <c r="AN52" s="26"/>
      <c r="AR52" s="28"/>
    </row>
    <row r="53" spans="1:44" x14ac:dyDescent="0.35">
      <c r="A53" s="4" t="s">
        <v>2755</v>
      </c>
      <c r="B53" s="4" t="s">
        <v>2766</v>
      </c>
      <c r="C53" s="4" t="s">
        <v>2770</v>
      </c>
      <c r="D53" s="4" t="s">
        <v>2799</v>
      </c>
      <c r="E53" s="4" t="s">
        <v>2813</v>
      </c>
      <c r="F53" s="7" t="s">
        <v>2881</v>
      </c>
      <c r="G53" s="7" t="s">
        <v>2955</v>
      </c>
      <c r="H53" s="5">
        <v>6.1899999999999997E-2</v>
      </c>
      <c r="I53" s="9">
        <f t="shared" si="0"/>
        <v>2.3444483160876871E-3</v>
      </c>
      <c r="J53" s="9">
        <f t="shared" si="4"/>
        <v>0.97860454194252078</v>
      </c>
      <c r="K53" s="16">
        <f>IF(ISTEXT(G53),VLOOKUP('Comparisons present by ab.'!G55,'[1]CAMI profile'!$BO$2:$BP$89,2,FALSE),"")</f>
        <v>1</v>
      </c>
      <c r="L53" s="7" t="s">
        <v>2148</v>
      </c>
      <c r="M53" s="4">
        <f>IF(ISBLANK(L53),"",IF(L53="v4 region not present/complete in contigs","",VLOOKUP(L53,'[1]CAMI genomes v4 coverage'!$B$2:$C$110,2,FALSE)))</f>
        <v>99</v>
      </c>
      <c r="N53" s="19">
        <f>IF(ISBLANK(L53),"",IF(L53="v4 region not present/complete in contigs","",VLOOKUP(L53,'[1]CAMI genomes v4 region'!$M$2:$O$72,3,FALSE)))</f>
        <v>13</v>
      </c>
      <c r="O53" s="19">
        <f>VLOOKUP(L53,'[1]CAMI genomes v4 coverage'!$B$2:$G$110,6,FALSE)</f>
        <v>0</v>
      </c>
      <c r="P53" s="4" t="str">
        <f>VLOOKUP(U53,[1]Lineages!$A$2:$F$103,2,FALSE)</f>
        <v>Bacteria</v>
      </c>
      <c r="Q53" s="4" t="str">
        <f>VLOOKUP(U53,[1]Lineages!$A$2:$F$103,3,FALSE)</f>
        <v>Firmicutes</v>
      </c>
      <c r="R53" s="4" t="str">
        <f>VLOOKUP(U53,[1]Lineages!$A$2:$F$103,4,FALSE)</f>
        <v>Clostridia</v>
      </c>
      <c r="S53" s="7" t="str">
        <f>VLOOKUP(U53,[1]Lineages!$A$2:$F$103,5,FALSE)</f>
        <v>Clostridiales</v>
      </c>
      <c r="T53" s="4" t="str">
        <f>VLOOKUP(U53,[1]Lineages!$A$2:$F$103,6,FALSE)</f>
        <v>Lachnospiraceae</v>
      </c>
      <c r="U53" s="4" t="str">
        <f>LEFT(V53,FIND("_",V53)-1)</f>
        <v>Butyrivibrio</v>
      </c>
      <c r="V53" s="34" t="s">
        <v>2148</v>
      </c>
      <c r="W53" s="41">
        <f>IFERROR(VLOOKUP(V53,'[1]Kelpie uc'!$L$1:$M$57,2,FALSE),"")</f>
        <v>9</v>
      </c>
      <c r="X53" s="42">
        <f t="shared" si="2"/>
        <v>2.7889680818097306E-3</v>
      </c>
      <c r="Y53" s="4">
        <f>IFERROR(VLOOKUP(V53,Comparisons!$W$3:$AA$99,5,FALSE),"")</f>
        <v>9</v>
      </c>
      <c r="Z53" s="23">
        <f t="shared" si="5"/>
        <v>2.7786353812905219E-3</v>
      </c>
      <c r="AA53" s="23">
        <f t="shared" si="6"/>
        <v>0.99070343972730046</v>
      </c>
      <c r="AB53" s="34">
        <f>IF(ISBLANK(V53),"",VLOOKUP(L53,[1]Identity!$M$2:$P$53,4,FALSE))</f>
        <v>8</v>
      </c>
      <c r="AC53" s="4" t="str">
        <f t="shared" si="3"/>
        <v>same strain</v>
      </c>
      <c r="AD53" s="32"/>
      <c r="AE53" s="32">
        <f t="shared" si="7"/>
        <v>1</v>
      </c>
      <c r="AF53" s="28">
        <f>SUM(AE$3:AE53)/COUNT(AA$3:AA53)</f>
        <v>0.90196078431372551</v>
      </c>
      <c r="AH53" s="19"/>
      <c r="AI53" s="19"/>
      <c r="AM53" s="28"/>
      <c r="AN53" s="26"/>
      <c r="AR53" s="28"/>
    </row>
    <row r="54" spans="1:44" x14ac:dyDescent="0.35">
      <c r="A54" s="4" t="s">
        <v>2755</v>
      </c>
      <c r="B54" s="4" t="s">
        <v>2767</v>
      </c>
      <c r="C54" s="4" t="s">
        <v>2767</v>
      </c>
      <c r="D54" s="6" t="s">
        <v>3158</v>
      </c>
      <c r="E54" s="4" t="s">
        <v>2845</v>
      </c>
      <c r="F54" s="7" t="s">
        <v>2867</v>
      </c>
      <c r="G54" s="22" t="s">
        <v>2957</v>
      </c>
      <c r="H54" s="5">
        <v>6.1600000000000002E-2</v>
      </c>
      <c r="I54" s="9">
        <f t="shared" si="0"/>
        <v>2.3330858848303968E-3</v>
      </c>
      <c r="J54" s="9">
        <f t="shared" si="4"/>
        <v>0.98093762782735117</v>
      </c>
      <c r="K54" s="16">
        <f>IF(ISTEXT(G54),VLOOKUP('Comparisons present by ab.'!G57,'[1]CAMI profile'!$BO$2:$BP$89,2,FALSE),"")</f>
        <v>1</v>
      </c>
      <c r="L54" s="7" t="s">
        <v>2456</v>
      </c>
      <c r="M54" s="4">
        <f>IF(ISBLANK(L54),"",IF(L54="v4 region not present/complete in contigs","",VLOOKUP(L54,'[1]CAMI genomes v4 coverage'!$B$2:$C$110,2,FALSE)))</f>
        <v>48</v>
      </c>
      <c r="N54" s="19">
        <f>IF(ISBLANK(L54),"",IF(L54="v4 region not present/complete in contigs","",VLOOKUP(L54,'[1]CAMI genomes v4 region'!$M$2:$O$72,3,FALSE)))</f>
        <v>7.25</v>
      </c>
      <c r="O54" s="19">
        <f>VLOOKUP(L54,'[1]CAMI genomes v4 coverage'!$B$2:$G$110,6,FALSE)</f>
        <v>0</v>
      </c>
      <c r="P54" s="14" t="s">
        <v>3639</v>
      </c>
      <c r="Q54" s="10"/>
      <c r="R54" s="10"/>
      <c r="S54" s="10"/>
      <c r="T54" s="10"/>
      <c r="U54" s="10"/>
      <c r="V54" s="36"/>
      <c r="W54" s="41" t="str">
        <f>IFERROR(VLOOKUP(V54,'[1]Kelpie uc'!$L$1:$M$57,2,FALSE),"")</f>
        <v/>
      </c>
      <c r="X54" s="42" t="str">
        <f t="shared" si="2"/>
        <v/>
      </c>
      <c r="Y54" s="40" t="str">
        <f>IFERROR(VLOOKUP(V54,Comparisons!$W$3:$AA$99,5,FALSE),"")</f>
        <v/>
      </c>
      <c r="Z54" s="23" t="str">
        <f t="shared" si="5"/>
        <v/>
      </c>
      <c r="AA54" s="23">
        <f t="shared" si="6"/>
        <v>0.99070343972730046</v>
      </c>
      <c r="AB54" s="34" t="str">
        <f>IF(ISBLANK(V54),"",VLOOKUP(L54,[1]Identity!$M$2:$P$53,4,FALSE))</f>
        <v/>
      </c>
      <c r="AC54" s="4" t="str">
        <f t="shared" si="3"/>
        <v/>
      </c>
      <c r="AD54" s="32"/>
      <c r="AE54" s="32">
        <f t="shared" si="7"/>
        <v>0</v>
      </c>
      <c r="AF54" s="28">
        <f>SUM(AE$3:AE54)/COUNT(AA$3:AA54)</f>
        <v>0.88461538461538458</v>
      </c>
      <c r="AH54" s="19"/>
      <c r="AI54" s="19"/>
      <c r="AM54" s="28"/>
      <c r="AN54" s="26"/>
      <c r="AR54" s="28"/>
    </row>
    <row r="55" spans="1:44" x14ac:dyDescent="0.35">
      <c r="A55" s="4" t="s">
        <v>2755</v>
      </c>
      <c r="B55" s="4" t="s">
        <v>2763</v>
      </c>
      <c r="C55" s="4" t="s">
        <v>2778</v>
      </c>
      <c r="D55" s="4" t="s">
        <v>2801</v>
      </c>
      <c r="E55" s="4" t="s">
        <v>2820</v>
      </c>
      <c r="F55" s="7" t="s">
        <v>2869</v>
      </c>
      <c r="G55" s="7" t="s">
        <v>2975</v>
      </c>
      <c r="H55" s="5">
        <v>5.7599999999999998E-2</v>
      </c>
      <c r="I55" s="9">
        <f t="shared" si="0"/>
        <v>2.1815868013998511E-3</v>
      </c>
      <c r="J55" s="9">
        <f t="shared" si="4"/>
        <v>0.98311921462875107</v>
      </c>
      <c r="K55" s="16">
        <f>IF(ISTEXT(G55),VLOOKUP('Comparisons present by ab.'!G58,'[1]CAMI profile'!$BO$2:$BP$89,2,FALSE),"")</f>
        <v>1</v>
      </c>
      <c r="L55" s="7" t="s">
        <v>3146</v>
      </c>
      <c r="M55" s="4">
        <f>IF(ISBLANK(L55),"",IF(L55="v4 region not present/complete in contigs","",VLOOKUP(L55,'[1]CAMI genomes v4 coverage'!$B$2:$C$110,2,FALSE)))</f>
        <v>34</v>
      </c>
      <c r="N55" s="19">
        <f>IF(ISBLANK(L55),"",IF(L55="v4 region not present/complete in contigs","",VLOOKUP(L55,'[1]CAMI genomes v4 region'!$M$2:$O$72,3,FALSE)))</f>
        <v>8</v>
      </c>
      <c r="O55" s="19">
        <f>VLOOKUP(L55,'[1]CAMI genomes v4 coverage'!$B$2:$G$110,6,FALSE)</f>
        <v>0</v>
      </c>
      <c r="P55" s="14" t="s">
        <v>3639</v>
      </c>
      <c r="Q55" s="10"/>
      <c r="R55" s="10"/>
      <c r="S55" s="10"/>
      <c r="T55" s="10"/>
      <c r="U55" s="10"/>
      <c r="V55" s="36"/>
      <c r="W55" s="41" t="str">
        <f>IFERROR(VLOOKUP(V55,'[1]Kelpie uc'!$L$1:$M$57,2,FALSE),"")</f>
        <v/>
      </c>
      <c r="X55" s="42" t="str">
        <f t="shared" si="2"/>
        <v/>
      </c>
      <c r="Y55" s="4" t="str">
        <f>IFERROR(VLOOKUP(V55,Comparisons!$W$3:$AA$99,5,FALSE),"")</f>
        <v/>
      </c>
      <c r="Z55" s="23" t="str">
        <f t="shared" si="5"/>
        <v/>
      </c>
      <c r="AA55" s="23">
        <f t="shared" si="6"/>
        <v>0.99070343972730046</v>
      </c>
      <c r="AB55" s="34" t="str">
        <f>IF(ISBLANK(V55),"",VLOOKUP(L55,[1]Identity!$M$2:$P$53,4,FALSE))</f>
        <v/>
      </c>
      <c r="AC55" s="4" t="str">
        <f t="shared" si="3"/>
        <v/>
      </c>
      <c r="AD55" s="32"/>
      <c r="AE55" s="32">
        <f t="shared" si="7"/>
        <v>0</v>
      </c>
      <c r="AF55" s="28">
        <f>SUM(AE$3:AE55)/COUNT(AA$3:AA55)</f>
        <v>0.86792452830188682</v>
      </c>
      <c r="AH55" s="19"/>
      <c r="AI55" s="19"/>
      <c r="AM55" s="28"/>
      <c r="AN55" s="26"/>
      <c r="AR55" s="28"/>
    </row>
    <row r="56" spans="1:44" x14ac:dyDescent="0.35">
      <c r="A56" s="4" t="s">
        <v>2755</v>
      </c>
      <c r="B56" s="4" t="s">
        <v>2764</v>
      </c>
      <c r="C56" s="4" t="s">
        <v>2782</v>
      </c>
      <c r="D56" s="4" t="s">
        <v>2807</v>
      </c>
      <c r="E56" s="4" t="s">
        <v>2847</v>
      </c>
      <c r="F56" s="7" t="s">
        <v>2883</v>
      </c>
      <c r="G56" s="7" t="s">
        <v>2994</v>
      </c>
      <c r="H56" s="5">
        <v>5.5300000000000002E-2</v>
      </c>
      <c r="I56" s="9">
        <f t="shared" si="0"/>
        <v>2.094474828427288E-3</v>
      </c>
      <c r="J56" s="9">
        <f t="shared" si="4"/>
        <v>0.98521368945717835</v>
      </c>
      <c r="K56" s="16">
        <f>IF(ISTEXT(G56),VLOOKUP('Comparisons present by ab.'!G59,'[1]CAMI profile'!$BO$2:$BP$89,2,FALSE),"")</f>
        <v>1</v>
      </c>
      <c r="L56" s="7" t="s">
        <v>2385</v>
      </c>
      <c r="M56" s="4">
        <f>IF(ISBLANK(L56),"",IF(L56="v4 region not present/complete in contigs","",VLOOKUP(L56,'[1]CAMI genomes v4 coverage'!$B$2:$C$110,2,FALSE)))</f>
        <v>100</v>
      </c>
      <c r="N56" s="19">
        <f>IF(ISBLANK(L56),"",IF(L56="v4 region not present/complete in contigs","",VLOOKUP(L56,'[1]CAMI genomes v4 region'!$M$2:$O$72,3,FALSE)))</f>
        <v>9.5</v>
      </c>
      <c r="O56" s="19">
        <f>VLOOKUP(L56,'[1]CAMI genomes v4 coverage'!$B$2:$G$110,6,FALSE)</f>
        <v>1</v>
      </c>
      <c r="P56" s="4" t="str">
        <f>VLOOKUP(U56,[1]Lineages!$A$2:$F$103,2,FALSE)</f>
        <v>Bacteria</v>
      </c>
      <c r="Q56" s="4" t="str">
        <f>VLOOKUP(U56,[1]Lineages!$A$2:$F$103,3,FALSE)</f>
        <v>Proteobacteria</v>
      </c>
      <c r="R56" s="4" t="str">
        <f>VLOOKUP(U56,[1]Lineages!$A$2:$F$103,4,FALSE)</f>
        <v>Alphaproteobacteria</v>
      </c>
      <c r="S56" s="7" t="str">
        <f>VLOOKUP(U56,[1]Lineages!$A$2:$F$103,5,FALSE)</f>
        <v>Caulobacterales</v>
      </c>
      <c r="T56" s="4" t="str">
        <f>VLOOKUP(U56,[1]Lineages!$A$2:$F$103,6,FALSE)</f>
        <v>Caulobacteraceae</v>
      </c>
      <c r="U56" s="4" t="str">
        <f>LEFT(V56,FIND("_",V56)-1)</f>
        <v>Phenylobacterium</v>
      </c>
      <c r="V56" s="34" t="s">
        <v>2385</v>
      </c>
      <c r="W56" s="41">
        <f>IFERROR(VLOOKUP(V56,'[1]Kelpie uc'!$L$1:$M$57,2,FALSE),"")</f>
        <v>6</v>
      </c>
      <c r="X56" s="42">
        <f t="shared" si="2"/>
        <v>1.8593120545398203E-3</v>
      </c>
      <c r="Y56" s="4">
        <f>IFERROR(VLOOKUP(V56,Comparisons!$W$3:$AA$99,5,FALSE),"")</f>
        <v>6</v>
      </c>
      <c r="Z56" s="23">
        <f t="shared" si="5"/>
        <v>1.8524235875270144E-3</v>
      </c>
      <c r="AA56" s="23">
        <f t="shared" si="6"/>
        <v>0.99256275178184028</v>
      </c>
      <c r="AB56" s="34">
        <f>IF(ISBLANK(V56),"",VLOOKUP(L56,[1]Identity!$M$2:$P$53,4,FALSE))</f>
        <v>6</v>
      </c>
      <c r="AC56" s="4" t="str">
        <f t="shared" si="3"/>
        <v>same strain</v>
      </c>
      <c r="AD56" s="32"/>
      <c r="AE56" s="32">
        <f t="shared" si="7"/>
        <v>1</v>
      </c>
      <c r="AF56" s="28">
        <f>SUM(AE$3:AE56)/COUNT(AA$3:AA56)</f>
        <v>0.87037037037037035</v>
      </c>
      <c r="AH56" s="19"/>
      <c r="AI56" s="19"/>
      <c r="AM56" s="28"/>
      <c r="AN56" s="26"/>
      <c r="AR56" s="28"/>
    </row>
    <row r="57" spans="1:44" x14ac:dyDescent="0.35">
      <c r="A57" s="7" t="s">
        <v>2755</v>
      </c>
      <c r="B57" s="7" t="s">
        <v>2767</v>
      </c>
      <c r="C57" s="7" t="s">
        <v>2767</v>
      </c>
      <c r="D57" s="11" t="s">
        <v>3157</v>
      </c>
      <c r="E57" s="7" t="s">
        <v>2853</v>
      </c>
      <c r="F57" s="7" t="s">
        <v>2891</v>
      </c>
      <c r="G57" s="7" t="s">
        <v>2946</v>
      </c>
      <c r="H57" s="2">
        <v>5.5100000000000003E-2</v>
      </c>
      <c r="I57" s="30">
        <f t="shared" si="0"/>
        <v>2.0868998742557608E-3</v>
      </c>
      <c r="J57" s="30">
        <f t="shared" si="4"/>
        <v>0.98730058933143416</v>
      </c>
      <c r="K57" s="16">
        <f>IF(ISTEXT(G57),VLOOKUP('Comparisons present by ab.'!G60,'[1]CAMI profile'!$BO$2:$BP$89,2,FALSE),"")</f>
        <v>1</v>
      </c>
      <c r="L57" s="7" t="s">
        <v>2715</v>
      </c>
      <c r="M57" s="4">
        <f>IF(ISBLANK(L57),"",IF(L57="v4 region not present/complete in contigs","",VLOOKUP(L57,'[1]CAMI genomes v4 coverage'!$B$2:$C$110,2,FALSE)))</f>
        <v>81</v>
      </c>
      <c r="N57" s="19">
        <f>IF(ISBLANK(L57),"",IF(L57="v4 region not present/complete in contigs","",VLOOKUP(L57,'[1]CAMI genomes v4 region'!$M$2:$O$72,3,FALSE)))</f>
        <v>6.5</v>
      </c>
      <c r="O57" s="19">
        <f>VLOOKUP(L57,'[1]CAMI genomes v4 coverage'!$B$2:$G$110,6,FALSE)</f>
        <v>0</v>
      </c>
      <c r="P57" s="4" t="str">
        <f>VLOOKUP(U57,[1]Lineages!$A$2:$F$103,2,FALSE)</f>
        <v>Bacteria</v>
      </c>
      <c r="Q57" s="4" t="str">
        <f>VLOOKUP(U57,[1]Lineages!$A$2:$F$103,3,FALSE)</f>
        <v>Actinobacteria</v>
      </c>
      <c r="R57" s="4" t="str">
        <f>VLOOKUP(U57,[1]Lineages!$A$2:$F$103,4,FALSE)</f>
        <v>Actinobacteria</v>
      </c>
      <c r="S57" s="7" t="str">
        <f>VLOOKUP(U57,[1]Lineages!$A$2:$F$103,5,FALSE)</f>
        <v>Micrococcales</v>
      </c>
      <c r="T57" s="4" t="str">
        <f>VLOOKUP(U57,[1]Lineages!$A$2:$F$103,6,FALSE)</f>
        <v>Microbacteriaceae</v>
      </c>
      <c r="U57" s="4" t="str">
        <f>LEFT(V57,FIND("_",V57)-1)</f>
        <v>Curtobacterium</v>
      </c>
      <c r="V57" s="7" t="s">
        <v>2715</v>
      </c>
      <c r="W57" s="41">
        <f>IFERROR(VLOOKUP(V57,'[1]Kelpie uc'!$L$1:$M$57,2,FALSE),"")</f>
        <v>5</v>
      </c>
      <c r="X57" s="42">
        <f t="shared" si="2"/>
        <v>1.5494267121165168E-3</v>
      </c>
      <c r="Y57" s="4">
        <f>IFERROR(VLOOKUP(V57,Comparisons!$W$3:$AA$99,5,FALSE),"")</f>
        <v>5</v>
      </c>
      <c r="Z57" s="23">
        <f t="shared" si="5"/>
        <v>1.5436863229391787E-3</v>
      </c>
      <c r="AA57" s="23">
        <f t="shared" si="6"/>
        <v>0.99411217849395683</v>
      </c>
      <c r="AB57" s="34">
        <f>IF(ISBLANK(V57),"",VLOOKUP(L57,[1]Identity!$M$2:$P$53,4,FALSE))</f>
        <v>0</v>
      </c>
      <c r="AC57" s="4" t="str">
        <f t="shared" si="3"/>
        <v>same strain</v>
      </c>
      <c r="AD57" s="32"/>
      <c r="AE57" s="32">
        <f t="shared" si="7"/>
        <v>1</v>
      </c>
      <c r="AF57" s="28">
        <f>SUM(AE$3:AE57)/COUNT(AA$3:AA57)</f>
        <v>0.87272727272727268</v>
      </c>
      <c r="AH57" s="19"/>
      <c r="AI57" s="19"/>
      <c r="AM57" s="28"/>
      <c r="AN57" s="26"/>
      <c r="AR57" s="28"/>
    </row>
    <row r="58" spans="1:44" x14ac:dyDescent="0.35">
      <c r="A58" s="7" t="s">
        <v>2755</v>
      </c>
      <c r="B58" s="7" t="s">
        <v>2766</v>
      </c>
      <c r="C58" s="7" t="s">
        <v>2770</v>
      </c>
      <c r="D58" s="7" t="s">
        <v>2799</v>
      </c>
      <c r="E58" s="7" t="s">
        <v>2813</v>
      </c>
      <c r="F58" s="7" t="s">
        <v>2881</v>
      </c>
      <c r="G58" s="7" t="s">
        <v>2954</v>
      </c>
      <c r="H58" s="2">
        <v>5.3900000000000003E-2</v>
      </c>
      <c r="I58" s="30">
        <f t="shared" si="0"/>
        <v>2.041450149226597E-3</v>
      </c>
      <c r="J58" s="30">
        <f t="shared" si="4"/>
        <v>0.9893420394806608</v>
      </c>
      <c r="K58" s="16">
        <f>IF(ISTEXT(G58),VLOOKUP('Comparisons present by ab.'!G56,'[1]CAMI profile'!$BO$2:$BP$89,2,FALSE),"")</f>
        <v>1</v>
      </c>
      <c r="L58" s="7" t="s">
        <v>2032</v>
      </c>
      <c r="M58" s="4">
        <f>IF(ISBLANK(L58),"",IF(L58="v4 region not present/complete in contigs","",VLOOKUP(L58,'[1]CAMI genomes v4 coverage'!$B$2:$C$110,2,FALSE)))</f>
        <v>100</v>
      </c>
      <c r="N58" s="19">
        <f>IF(ISBLANK(L58),"",IF(L58="v4 region not present/complete in contigs","",VLOOKUP(L58,'[1]CAMI genomes v4 region'!$M$2:$O$72,3,FALSE)))</f>
        <v>12</v>
      </c>
      <c r="O58" s="19">
        <f>VLOOKUP(L58,'[1]CAMI genomes v4 coverage'!$B$2:$G$110,6,FALSE)</f>
        <v>1</v>
      </c>
      <c r="P58" s="4" t="str">
        <f>VLOOKUP(U58,[1]Lineages!$A$2:$F$103,2,FALSE)</f>
        <v>Bacteria</v>
      </c>
      <c r="Q58" s="4" t="str">
        <f>VLOOKUP(U58,[1]Lineages!$A$2:$F$103,3,FALSE)</f>
        <v>Firmicutes</v>
      </c>
      <c r="R58" s="4" t="str">
        <f>VLOOKUP(U58,[1]Lineages!$A$2:$F$103,4,FALSE)</f>
        <v>Clostridia</v>
      </c>
      <c r="S58" s="7" t="str">
        <f>VLOOKUP(U58,[1]Lineages!$A$2:$F$103,5,FALSE)</f>
        <v>Clostridiales</v>
      </c>
      <c r="T58" s="4" t="str">
        <f>VLOOKUP(U58,[1]Lineages!$A$2:$F$103,6,FALSE)</f>
        <v>Lachnospiraceae</v>
      </c>
      <c r="U58" s="4" t="str">
        <f>LEFT(V58,FIND("_",V58)-1)</f>
        <v>Butyrivibrio</v>
      </c>
      <c r="V58" s="34" t="s">
        <v>2032</v>
      </c>
      <c r="W58" s="41">
        <f>IFERROR(VLOOKUP(V58,'[1]Kelpie uc'!$L$1:$M$57,2,FALSE),"")</f>
        <v>7</v>
      </c>
      <c r="X58" s="42">
        <f t="shared" si="2"/>
        <v>2.1691973969631237E-3</v>
      </c>
      <c r="Y58" s="4">
        <f>IFERROR(VLOOKUP(V58,Comparisons!$W$3:$AA$99,5,FALSE),"")</f>
        <v>7</v>
      </c>
      <c r="Z58" s="23">
        <f t="shared" si="5"/>
        <v>2.1611608521148501E-3</v>
      </c>
      <c r="AA58" s="23">
        <f t="shared" si="6"/>
        <v>0.99628137589091992</v>
      </c>
      <c r="AB58" s="34">
        <f>IF(ISBLANK(V58),"",VLOOKUP(L58,[1]Identity!$M$2:$P$53,4,FALSE))</f>
        <v>6</v>
      </c>
      <c r="AC58" s="4" t="str">
        <f t="shared" si="3"/>
        <v>same strain</v>
      </c>
      <c r="AD58" s="32"/>
      <c r="AE58" s="32">
        <f t="shared" si="7"/>
        <v>1</v>
      </c>
      <c r="AF58" s="28">
        <f>SUM(AE$3:AE58)/COUNT(AA$3:AA58)</f>
        <v>0.875</v>
      </c>
      <c r="AH58" s="19"/>
      <c r="AI58" s="19"/>
      <c r="AM58" s="28"/>
      <c r="AN58" s="26"/>
      <c r="AR58" s="28"/>
    </row>
    <row r="59" spans="1:44" x14ac:dyDescent="0.35">
      <c r="A59" s="48" t="s">
        <v>2755</v>
      </c>
      <c r="B59" s="48" t="s">
        <v>2764</v>
      </c>
      <c r="C59" s="48" t="s">
        <v>2782</v>
      </c>
      <c r="D59" s="48" t="s">
        <v>2809</v>
      </c>
      <c r="E59" s="48" t="s">
        <v>2821</v>
      </c>
      <c r="F59" s="48" t="s">
        <v>2878</v>
      </c>
      <c r="G59" s="48" t="s">
        <v>2967</v>
      </c>
      <c r="H59" s="50">
        <v>4.5400000000000003E-2</v>
      </c>
      <c r="I59" s="51">
        <f t="shared" si="0"/>
        <v>1.7195145969366886E-3</v>
      </c>
      <c r="J59" s="51">
        <f t="shared" si="4"/>
        <v>0.99106155407759744</v>
      </c>
      <c r="K59" s="52">
        <f>IF(ISTEXT(G59),VLOOKUP('Comparisons present by ab.'!G61,'[1]CAMI profile'!$BO$2:$BP$89,2,FALSE),"")</f>
        <v>1</v>
      </c>
      <c r="L59" s="48" t="s">
        <v>1768</v>
      </c>
      <c r="M59" s="4">
        <f>IF(ISBLANK(L59),"",IF(L59="v4 region not present/complete in contigs","",VLOOKUP(L59,'[1]CAMI genomes v4 coverage'!$B$2:$C$110,2,FALSE)))</f>
        <v>93</v>
      </c>
      <c r="N59" s="19">
        <f>IF(ISBLANK(L59),"",IF(L59="v4 region not present/complete in contigs","",VLOOKUP(L59,'[1]CAMI genomes v4 region'!$M$2:$O$72,3,FALSE)))</f>
        <v>7.5</v>
      </c>
      <c r="O59" s="19">
        <f>VLOOKUP(L59,'[1]CAMI genomes v4 coverage'!$B$2:$G$110,6,FALSE)</f>
        <v>0</v>
      </c>
      <c r="P59" s="4" t="str">
        <f>VLOOKUP(U59,[1]Lineages!$A$2:$F$103,2,FALSE)</f>
        <v>Bacteria</v>
      </c>
      <c r="Q59" s="4" t="str">
        <f>VLOOKUP(U59,[1]Lineages!$A$2:$F$103,3,FALSE)</f>
        <v>Proteobacteria</v>
      </c>
      <c r="R59" s="4" t="str">
        <f>VLOOKUP(U59,[1]Lineages!$A$2:$F$103,4,FALSE)</f>
        <v>Alphaproteobacteria</v>
      </c>
      <c r="S59" s="7" t="str">
        <f>VLOOKUP(U59,[1]Lineages!$A$2:$F$103,5,FALSE)</f>
        <v>Rhizobiales</v>
      </c>
      <c r="T59" s="4" t="str">
        <f>VLOOKUP(U59,[1]Lineages!$A$2:$F$103,6,FALSE)</f>
        <v>Xanthobacteraceae</v>
      </c>
      <c r="U59" s="4" t="str">
        <f>LEFT(V59,FIND("_",V59)-1)</f>
        <v>Xanthobacter</v>
      </c>
      <c r="V59" s="34" t="s">
        <v>1768</v>
      </c>
      <c r="W59" s="41">
        <f>IFERROR(VLOOKUP(V59,'[1]Kelpie uc'!$L$1:$M$57,2,FALSE),"")</f>
        <v>7</v>
      </c>
      <c r="X59" s="42">
        <f t="shared" si="2"/>
        <v>2.1691973969631237E-3</v>
      </c>
      <c r="Y59" s="4">
        <f>IFERROR(VLOOKUP(V59,Comparisons!$W$3:$AA$99,5,FALSE),"")</f>
        <v>7</v>
      </c>
      <c r="Z59" s="23">
        <f t="shared" si="5"/>
        <v>2.1611608521148501E-3</v>
      </c>
      <c r="AA59" s="23">
        <f t="shared" si="6"/>
        <v>0.998450573287883</v>
      </c>
      <c r="AB59" s="34">
        <f>IF(ISBLANK(V59),"",VLOOKUP(L59,[1]Identity!$M$2:$P$53,4,FALSE))</f>
        <v>0</v>
      </c>
      <c r="AC59" s="4" t="str">
        <f t="shared" si="3"/>
        <v>same strain</v>
      </c>
      <c r="AD59" s="32"/>
      <c r="AE59" s="32">
        <f t="shared" si="7"/>
        <v>1</v>
      </c>
      <c r="AF59" s="28">
        <f>SUM(AE$3:AE59)/COUNT(AA$3:AA59)</f>
        <v>0.8771929824561403</v>
      </c>
      <c r="AH59" s="19"/>
      <c r="AI59" s="19"/>
      <c r="AM59" s="28"/>
      <c r="AN59" s="26"/>
      <c r="AR59" s="28"/>
    </row>
    <row r="60" spans="1:44" x14ac:dyDescent="0.35">
      <c r="A60" s="48" t="s">
        <v>2755</v>
      </c>
      <c r="B60" s="48" t="s">
        <v>2767</v>
      </c>
      <c r="C60" s="48" t="s">
        <v>2767</v>
      </c>
      <c r="D60" s="49" t="s">
        <v>3156</v>
      </c>
      <c r="E60" s="48" t="s">
        <v>2846</v>
      </c>
      <c r="F60" s="48" t="s">
        <v>2930</v>
      </c>
      <c r="G60" s="48" t="s">
        <v>3103</v>
      </c>
      <c r="H60" s="50">
        <v>4.5100000000000001E-2</v>
      </c>
      <c r="I60" s="51">
        <f t="shared" si="0"/>
        <v>1.7081521656793976E-3</v>
      </c>
      <c r="J60" s="51">
        <f t="shared" si="4"/>
        <v>0.99276970624327687</v>
      </c>
      <c r="K60" s="52">
        <f>IF(ISTEXT(G60),VLOOKUP('Comparisons present by ab.'!G62,'[1]CAMI profile'!$BO$2:$BP$89,2,FALSE),"")</f>
        <v>1</v>
      </c>
      <c r="L60" s="48" t="s">
        <v>3455</v>
      </c>
      <c r="M60" s="4">
        <f>IF(ISBLANK(L60),"",IF(L60="v4 region not present/complete in contigs","",VLOOKUP(L60,'[1]CAMI genomes v4 coverage'!$B$2:$C$110,2,FALSE)))</f>
        <v>29</v>
      </c>
      <c r="N60" s="19">
        <f>IF(ISBLANK(L60),"",IF(L60="v4 region not present/complete in contigs","",VLOOKUP(L60,'[1]CAMI genomes v4 region'!$M$2:$O$72,3,FALSE)))</f>
        <v>6.5</v>
      </c>
      <c r="O60" s="19">
        <f>VLOOKUP(L60,'[1]CAMI genomes v4 coverage'!$B$2:$G$110,6,FALSE)</f>
        <v>0</v>
      </c>
      <c r="P60" s="14" t="s">
        <v>3639</v>
      </c>
      <c r="Q60" s="14"/>
      <c r="R60" s="14"/>
      <c r="S60" s="14"/>
      <c r="T60" s="14"/>
      <c r="U60" s="14"/>
      <c r="V60" s="36"/>
      <c r="W60" s="41" t="str">
        <f>IFERROR(VLOOKUP(V60,'[1]Kelpie uc'!$L$1:$M$57,2,FALSE),"")</f>
        <v/>
      </c>
      <c r="X60" s="42" t="str">
        <f t="shared" si="2"/>
        <v/>
      </c>
      <c r="Y60" s="4" t="str">
        <f>IFERROR(VLOOKUP(V60,Comparisons!$W$3:$AA$99,5,FALSE),"")</f>
        <v/>
      </c>
      <c r="Z60" s="23" t="str">
        <f t="shared" si="5"/>
        <v/>
      </c>
      <c r="AA60" s="23">
        <f t="shared" si="6"/>
        <v>0.998450573287883</v>
      </c>
      <c r="AB60" s="34" t="str">
        <f>IF(ISBLANK(V60),"",VLOOKUP(L60,[1]Identity!$M$2:$P$53,4,FALSE))</f>
        <v/>
      </c>
      <c r="AC60" s="4" t="str">
        <f t="shared" si="3"/>
        <v/>
      </c>
      <c r="AD60" s="32"/>
      <c r="AE60" s="32">
        <f t="shared" si="7"/>
        <v>0</v>
      </c>
      <c r="AF60" s="28">
        <f>SUM(AE$3:AE60)/COUNT(AA$3:AA60)</f>
        <v>0.86206896551724133</v>
      </c>
      <c r="AH60" s="19"/>
      <c r="AI60" s="19"/>
      <c r="AM60" s="28"/>
      <c r="AN60" s="26"/>
      <c r="AR60" s="28"/>
    </row>
    <row r="61" spans="1:44" x14ac:dyDescent="0.35">
      <c r="A61" s="48" t="s">
        <v>2755</v>
      </c>
      <c r="B61" s="48" t="s">
        <v>2766</v>
      </c>
      <c r="C61" s="48" t="s">
        <v>2770</v>
      </c>
      <c r="D61" s="48" t="s">
        <v>2799</v>
      </c>
      <c r="E61" s="49" t="s">
        <v>2841</v>
      </c>
      <c r="F61" s="49" t="s">
        <v>3133</v>
      </c>
      <c r="G61" s="48" t="s">
        <v>2997</v>
      </c>
      <c r="H61" s="50">
        <v>3.7400000000000003E-2</v>
      </c>
      <c r="I61" s="51">
        <f t="shared" si="0"/>
        <v>1.416516430075598E-3</v>
      </c>
      <c r="J61" s="51">
        <f t="shared" si="4"/>
        <v>0.99418622267335244</v>
      </c>
      <c r="K61" s="52">
        <f>IF(ISTEXT(G61),VLOOKUP('Comparisons present by ab.'!G63,'[1]CAMI profile'!$BO$2:$BP$89,2,FALSE),"")</f>
        <v>1</v>
      </c>
      <c r="L61" s="48" t="s">
        <v>2219</v>
      </c>
      <c r="M61" s="4">
        <f>IF(ISBLANK(L61),"",IF(L61="v4 region not present/complete in contigs","",VLOOKUP(L61,'[1]CAMI genomes v4 coverage'!$B$2:$C$110,2,FALSE)))</f>
        <v>100</v>
      </c>
      <c r="N61" s="19">
        <f>IF(ISBLANK(L61),"",IF(L61="v4 region not present/complete in contigs","",VLOOKUP(L61,'[1]CAMI genomes v4 region'!$M$2:$O$72,3,FALSE)))</f>
        <v>9</v>
      </c>
      <c r="O61" s="19">
        <f>VLOOKUP(L61,'[1]CAMI genomes v4 coverage'!$B$2:$G$110,6,FALSE)</f>
        <v>1</v>
      </c>
      <c r="P61" s="14" t="s">
        <v>3639</v>
      </c>
      <c r="Q61" s="14"/>
      <c r="R61" s="14"/>
      <c r="S61" s="14"/>
      <c r="T61" s="14"/>
      <c r="U61" s="14"/>
      <c r="V61" s="36"/>
      <c r="W61" s="41" t="str">
        <f>IFERROR(VLOOKUP(V61,'[1]Kelpie uc'!$L$1:$M$57,2,FALSE),"")</f>
        <v/>
      </c>
      <c r="X61" s="42" t="str">
        <f t="shared" si="2"/>
        <v/>
      </c>
      <c r="Y61" s="4" t="str">
        <f>IFERROR(VLOOKUP(V61,Comparisons!$W$3:$AA$99,5,FALSE),"")</f>
        <v/>
      </c>
      <c r="Z61" s="23" t="str">
        <f t="shared" si="5"/>
        <v/>
      </c>
      <c r="AA61" s="23">
        <f t="shared" si="6"/>
        <v>0.998450573287883</v>
      </c>
      <c r="AB61" s="34" t="str">
        <f>IF(ISBLANK(V61),"",VLOOKUP(L61,[1]Identity!$M$2:$P$53,4,FALSE))</f>
        <v/>
      </c>
      <c r="AC61" s="4" t="str">
        <f t="shared" si="3"/>
        <v/>
      </c>
      <c r="AD61" s="32"/>
      <c r="AE61" s="32">
        <f t="shared" si="7"/>
        <v>0</v>
      </c>
      <c r="AF61" s="28">
        <f>SUM(AE$3:AE61)/COUNT(AA$3:AA61)</f>
        <v>0.84745762711864403</v>
      </c>
      <c r="AH61" s="19"/>
      <c r="AI61" s="19"/>
      <c r="AM61" s="28"/>
      <c r="AN61" s="26"/>
      <c r="AR61" s="28"/>
    </row>
    <row r="62" spans="1:44" x14ac:dyDescent="0.35">
      <c r="A62" s="48" t="s">
        <v>2755</v>
      </c>
      <c r="B62" s="48" t="s">
        <v>2764</v>
      </c>
      <c r="C62" s="48" t="s">
        <v>2782</v>
      </c>
      <c r="D62" s="48" t="s">
        <v>2809</v>
      </c>
      <c r="E62" s="48" t="s">
        <v>2821</v>
      </c>
      <c r="F62" s="48" t="s">
        <v>2900</v>
      </c>
      <c r="G62" s="48" t="s">
        <v>2986</v>
      </c>
      <c r="H62" s="50">
        <v>3.7100000000000001E-2</v>
      </c>
      <c r="I62" s="51">
        <f t="shared" si="0"/>
        <v>1.4051539988183071E-3</v>
      </c>
      <c r="J62" s="51">
        <f t="shared" si="4"/>
        <v>0.99559137667217079</v>
      </c>
      <c r="K62" s="52">
        <f>IF(ISTEXT(G62),VLOOKUP('Comparisons present by ab.'!G64,'[1]CAMI profile'!$BO$2:$BP$89,2,FALSE),"")</f>
        <v>1</v>
      </c>
      <c r="L62" s="48" t="s">
        <v>3149</v>
      </c>
      <c r="M62" s="4">
        <f>IF(ISBLANK(L62),"",IF(L62="v4 region not present/complete in contigs","",VLOOKUP(L62,'[1]CAMI genomes v4 coverage'!$B$2:$C$110,2,FALSE)))</f>
        <v>63</v>
      </c>
      <c r="N62" s="19">
        <f>IF(ISBLANK(L62),"",IF(L62="v4 region not present/complete in contigs","",VLOOKUP(L62,'[1]CAMI genomes v4 region'!$M$2:$O$72,3,FALSE)))</f>
        <v>6</v>
      </c>
      <c r="O62" s="19">
        <f>VLOOKUP(L62,'[1]CAMI genomes v4 coverage'!$B$2:$G$110,6,FALSE)</f>
        <v>0</v>
      </c>
      <c r="P62" s="14" t="s">
        <v>3639</v>
      </c>
      <c r="Q62" s="14"/>
      <c r="R62" s="14"/>
      <c r="S62" s="14"/>
      <c r="T62" s="14"/>
      <c r="U62" s="14"/>
      <c r="V62" s="36"/>
      <c r="W62" s="41" t="str">
        <f>IFERROR(VLOOKUP(V62,'[1]Kelpie uc'!$L$1:$M$57,2,FALSE),"")</f>
        <v/>
      </c>
      <c r="X62" s="42" t="str">
        <f t="shared" si="2"/>
        <v/>
      </c>
      <c r="Y62" s="4" t="str">
        <f>IFERROR(VLOOKUP(V62,Comparisons!$W$3:$AA$99,5,FALSE),"")</f>
        <v/>
      </c>
      <c r="Z62" s="23" t="str">
        <f t="shared" si="5"/>
        <v/>
      </c>
      <c r="AA62" s="23">
        <f t="shared" si="6"/>
        <v>0.998450573287883</v>
      </c>
      <c r="AB62" s="34" t="str">
        <f>IF(ISBLANK(V62),"",VLOOKUP(L62,[1]Identity!$M$2:$P$53,4,FALSE))</f>
        <v/>
      </c>
      <c r="AC62" s="4" t="str">
        <f t="shared" si="3"/>
        <v/>
      </c>
      <c r="AD62" s="32"/>
      <c r="AE62" s="32">
        <f t="shared" si="7"/>
        <v>0</v>
      </c>
      <c r="AF62" s="28">
        <f>SUM(AE$3:AE62)/COUNT(AA$3:AA62)</f>
        <v>0.83333333333333337</v>
      </c>
      <c r="AH62" s="19"/>
      <c r="AI62" s="19"/>
      <c r="AM62" s="28"/>
      <c r="AN62" s="26"/>
      <c r="AR62" s="28"/>
    </row>
    <row r="63" spans="1:44" x14ac:dyDescent="0.35">
      <c r="A63" s="48" t="s">
        <v>2755</v>
      </c>
      <c r="B63" s="48" t="s">
        <v>2763</v>
      </c>
      <c r="C63" s="48" t="s">
        <v>2771</v>
      </c>
      <c r="D63" s="48" t="s">
        <v>2800</v>
      </c>
      <c r="E63" s="48" t="s">
        <v>2823</v>
      </c>
      <c r="F63" s="48" t="s">
        <v>2893</v>
      </c>
      <c r="G63" s="48" t="s">
        <v>2948</v>
      </c>
      <c r="H63" s="50">
        <v>2.06E-2</v>
      </c>
      <c r="I63" s="51">
        <f t="shared" si="0"/>
        <v>7.8022027966730796E-4</v>
      </c>
      <c r="J63" s="51">
        <f t="shared" si="4"/>
        <v>0.99637159695183808</v>
      </c>
      <c r="K63" s="52">
        <f>IF(ISTEXT(G63),VLOOKUP('Comparisons present by ab.'!G65,'[1]CAMI profile'!$BO$2:$BP$89,2,FALSE),"")</f>
        <v>1</v>
      </c>
      <c r="L63" s="48" t="s">
        <v>3143</v>
      </c>
      <c r="M63" s="4">
        <f>IF(ISBLANK(L63),"",IF(L63="v4 region not present/complete in contigs","",VLOOKUP(L63,'[1]CAMI genomes v4 coverage'!$B$2:$C$110,2,FALSE)))</f>
        <v>70</v>
      </c>
      <c r="N63" s="19">
        <f>IF(ISBLANK(L63),"",IF(L63="v4 region not present/complete in contigs","",VLOOKUP(L63,'[1]CAMI genomes v4 region'!$M$2:$O$72,3,FALSE)))</f>
        <v>4.166666666666667</v>
      </c>
      <c r="O63" s="19">
        <f>VLOOKUP(L63,'[1]CAMI genomes v4 coverage'!$B$2:$G$110,6,FALSE)</f>
        <v>0</v>
      </c>
      <c r="P63" s="14" t="s">
        <v>3639</v>
      </c>
      <c r="Q63" s="14"/>
      <c r="R63" s="14"/>
      <c r="S63" s="14"/>
      <c r="T63" s="14"/>
      <c r="U63" s="14"/>
      <c r="V63" s="36"/>
      <c r="W63" s="41" t="str">
        <f>IFERROR(VLOOKUP(V63,'[1]Kelpie uc'!$L$1:$M$57,2,FALSE),"")</f>
        <v/>
      </c>
      <c r="X63" s="42" t="str">
        <f t="shared" si="2"/>
        <v/>
      </c>
      <c r="Y63" s="4" t="str">
        <f>IFERROR(VLOOKUP(V63,Comparisons!$W$3:$AA$99,5,FALSE),"")</f>
        <v/>
      </c>
      <c r="Z63" s="23" t="str">
        <f t="shared" si="5"/>
        <v/>
      </c>
      <c r="AA63" s="23">
        <f t="shared" si="6"/>
        <v>0.998450573287883</v>
      </c>
      <c r="AB63" s="34" t="str">
        <f>IF(ISBLANK(V63),"",VLOOKUP(L63,[1]Identity!$M$2:$P$53,4,FALSE))</f>
        <v/>
      </c>
      <c r="AC63" s="4" t="str">
        <f t="shared" si="3"/>
        <v/>
      </c>
      <c r="AD63" s="32"/>
      <c r="AE63" s="32">
        <f t="shared" si="7"/>
        <v>0</v>
      </c>
      <c r="AF63" s="28">
        <f>SUM(AE$3:AE63)/COUNT(AA$3:AA63)</f>
        <v>0.81967213114754101</v>
      </c>
      <c r="AH63" s="19"/>
      <c r="AI63" s="19"/>
      <c r="AM63" s="28"/>
      <c r="AN63" s="26"/>
      <c r="AR63" s="28"/>
    </row>
    <row r="64" spans="1:44" x14ac:dyDescent="0.35">
      <c r="A64" s="48" t="s">
        <v>2755</v>
      </c>
      <c r="B64" s="48" t="s">
        <v>2764</v>
      </c>
      <c r="C64" s="48" t="s">
        <v>2782</v>
      </c>
      <c r="D64" s="48" t="s">
        <v>2805</v>
      </c>
      <c r="E64" s="48" t="s">
        <v>2819</v>
      </c>
      <c r="F64" s="48" t="s">
        <v>2909</v>
      </c>
      <c r="G64" s="48" t="s">
        <v>2985</v>
      </c>
      <c r="H64" s="50">
        <v>1.95E-2</v>
      </c>
      <c r="I64" s="51">
        <f t="shared" si="0"/>
        <v>7.3855803172390795E-4</v>
      </c>
      <c r="J64" s="51">
        <f t="shared" si="4"/>
        <v>0.99711015498356204</v>
      </c>
      <c r="K64" s="52">
        <f>IF(ISTEXT(G64),VLOOKUP('Comparisons present by ab.'!G47,'[1]CAMI profile'!$BO$2:$BP$89,2,FALSE),"")</f>
        <v>1</v>
      </c>
      <c r="L64" s="56" t="s">
        <v>3148</v>
      </c>
      <c r="M64" s="4">
        <f>IF(ISBLANK(L64),"",IF(L64="v4 region not present/complete in contigs","",VLOOKUP(L64,'[1]CAMI genomes v4 coverage'!$B$2:$C$110,2,FALSE)))</f>
        <v>92</v>
      </c>
      <c r="N64" s="19">
        <f>IF(ISBLANK(L64),"",IF(L64="v4 region not present/complete in contigs","",VLOOKUP(L64,'[1]CAMI genomes v4 region'!$M$2:$O$72,3,FALSE)))</f>
        <v>3.5</v>
      </c>
      <c r="O64" s="19">
        <f>VLOOKUP(L64,'[1]CAMI genomes v4 coverage'!$B$2:$G$110,6,FALSE)</f>
        <v>0</v>
      </c>
      <c r="P64" s="4" t="str">
        <f>VLOOKUP(U64,[1]Lineages!$A$2:$F$103,2,FALSE)</f>
        <v>Bacteria</v>
      </c>
      <c r="Q64" s="4" t="str">
        <f>VLOOKUP(U64,[1]Lineages!$A$2:$F$103,3,FALSE)</f>
        <v>Proteobacteria</v>
      </c>
      <c r="R64" s="4" t="str">
        <f>VLOOKUP(U64,[1]Lineages!$A$2:$F$103,4,FALSE)</f>
        <v>Alphaproteobacteria</v>
      </c>
      <c r="S64" s="7" t="str">
        <f>VLOOKUP(U64,[1]Lineages!$A$2:$F$103,5,FALSE)</f>
        <v>Rhodobacterales</v>
      </c>
      <c r="T64" s="4" t="str">
        <f>VLOOKUP(U64,[1]Lineages!$A$2:$F$103,6,FALSE)</f>
        <v>Rhodobacteraceae</v>
      </c>
      <c r="U64" s="4" t="str">
        <f>LEFT(V64,FIND("_",V64)-1)</f>
        <v>Rhodobaca</v>
      </c>
      <c r="V64" s="12" t="s">
        <v>3148</v>
      </c>
      <c r="W64" s="41">
        <f>IFERROR(VLOOKUP(V64,'[1]Kelpie uc'!$L$1:$M$57,2,FALSE),"")</f>
        <v>5</v>
      </c>
      <c r="X64" s="42">
        <f t="shared" si="2"/>
        <v>1.5494267121165168E-3</v>
      </c>
      <c r="Y64" s="4">
        <f>IFERROR(VLOOKUP(V64,Comparisons!$W$3:$AA$99,5,FALSE),"")</f>
        <v>5</v>
      </c>
      <c r="Z64" s="23">
        <f t="shared" si="5"/>
        <v>1.5436863229391787E-3</v>
      </c>
      <c r="AA64" s="23">
        <f t="shared" si="6"/>
        <v>0.99999999999999956</v>
      </c>
      <c r="AB64" s="34">
        <f>IF(ISBLANK(V64),"",VLOOKUP(L64,[1]Identity!$M$2:$P$53,4,FALSE))</f>
        <v>0</v>
      </c>
      <c r="AC64" s="4" t="str">
        <f t="shared" si="3"/>
        <v>same strain</v>
      </c>
      <c r="AD64" s="32"/>
      <c r="AE64" s="32">
        <f t="shared" si="7"/>
        <v>1</v>
      </c>
      <c r="AF64" s="28">
        <f>SUM(AE$3:AE64)/COUNT(AA$3:AA64)</f>
        <v>0.82258064516129037</v>
      </c>
    </row>
    <row r="65" spans="1:39" x14ac:dyDescent="0.35">
      <c r="A65" s="48" t="s">
        <v>2755</v>
      </c>
      <c r="B65" s="48" t="s">
        <v>2763</v>
      </c>
      <c r="C65" s="48" t="s">
        <v>2780</v>
      </c>
      <c r="D65" s="48" t="s">
        <v>2783</v>
      </c>
      <c r="E65" s="48" t="s">
        <v>2818</v>
      </c>
      <c r="F65" s="48" t="s">
        <v>2913</v>
      </c>
      <c r="G65" s="48" t="s">
        <v>2971</v>
      </c>
      <c r="H65" s="50">
        <v>1.72E-2</v>
      </c>
      <c r="I65" s="51">
        <f t="shared" si="0"/>
        <v>6.5144605875134447E-4</v>
      </c>
      <c r="J65" s="51">
        <f t="shared" si="4"/>
        <v>0.99776160104231337</v>
      </c>
      <c r="K65" s="52">
        <f>IF(ISTEXT(G65),VLOOKUP('Comparisons present by ab.'!G53,'[1]CAMI profile'!$BO$2:$BP$89,2,FALSE),"")</f>
        <v>1</v>
      </c>
      <c r="L65" s="48" t="s">
        <v>3142</v>
      </c>
      <c r="M65" s="4">
        <f>IF(ISBLANK(L65),"",IF(L65="v4 region not present/complete in contigs","",VLOOKUP(L65,'[1]CAMI genomes v4 coverage'!$B$2:$C$110,2,FALSE)))</f>
        <v>34</v>
      </c>
      <c r="N65" s="19">
        <f>IF(ISBLANK(L65),"",IF(L65="v4 region not present/complete in contigs","",VLOOKUP(L65,'[1]CAMI genomes v4 region'!$M$2:$O$72,3,FALSE)))</f>
        <v>1</v>
      </c>
      <c r="O65" s="19">
        <f>VLOOKUP(L65,'[1]CAMI genomes v4 coverage'!$B$2:$G$110,6,FALSE)</f>
        <v>0</v>
      </c>
      <c r="P65" s="14" t="s">
        <v>3639</v>
      </c>
      <c r="Q65" s="10"/>
      <c r="R65" s="10"/>
      <c r="S65" s="10"/>
      <c r="T65" s="10"/>
      <c r="U65" s="10"/>
      <c r="V65" s="36"/>
      <c r="W65" s="41" t="str">
        <f>IFERROR(VLOOKUP(V65,'[1]Kelpie uc'!$L$1:$M$57,2,FALSE),"")</f>
        <v/>
      </c>
      <c r="X65" s="42" t="str">
        <f t="shared" si="2"/>
        <v/>
      </c>
      <c r="Y65" s="4" t="str">
        <f>IFERROR(VLOOKUP(V65,Comparisons!$W$3:$AA$99,5,FALSE),"")</f>
        <v/>
      </c>
      <c r="Z65" s="23" t="str">
        <f t="shared" si="5"/>
        <v/>
      </c>
      <c r="AA65" s="23">
        <f t="shared" si="6"/>
        <v>0.99999999999999956</v>
      </c>
      <c r="AB65" s="34" t="str">
        <f>IF(ISBLANK(V65),"",VLOOKUP(L65,[1]Identity!$M$2:$P$53,4,FALSE))</f>
        <v/>
      </c>
      <c r="AC65" s="4" t="str">
        <f t="shared" si="3"/>
        <v/>
      </c>
      <c r="AD65" s="32"/>
      <c r="AE65" s="32">
        <f t="shared" si="7"/>
        <v>0</v>
      </c>
      <c r="AF65" s="28">
        <f>SUM(AE$3:AE65)/COUNT(AA$3:AA65)</f>
        <v>0.80952380952380953</v>
      </c>
    </row>
    <row r="66" spans="1:39" x14ac:dyDescent="0.35">
      <c r="A66" s="48" t="s">
        <v>2755</v>
      </c>
      <c r="B66" s="48" t="s">
        <v>2763</v>
      </c>
      <c r="C66" s="48" t="s">
        <v>2775</v>
      </c>
      <c r="D66" s="48" t="s">
        <v>2791</v>
      </c>
      <c r="E66" s="48" t="s">
        <v>2849</v>
      </c>
      <c r="F66" s="48" t="s">
        <v>2901</v>
      </c>
      <c r="G66" s="48" t="s">
        <v>3108</v>
      </c>
      <c r="H66" s="50">
        <v>1.6299999999999999E-2</v>
      </c>
      <c r="I66" s="51">
        <f t="shared" si="0"/>
        <v>6.1735876497947173E-4</v>
      </c>
      <c r="J66" s="51">
        <f t="shared" si="4"/>
        <v>0.99837895980729285</v>
      </c>
      <c r="K66" s="52">
        <f>IF(ISTEXT(G66),VLOOKUP('Comparisons present by ab.'!G67,'[1]CAMI profile'!$BO$2:$BP$89,2,FALSE),"")</f>
        <v>1</v>
      </c>
      <c r="L66" s="48" t="s">
        <v>3548</v>
      </c>
      <c r="M66" s="4">
        <f>IF(ISBLANK(L66),"",IF(L66="v4 region not present/complete in contigs","",VLOOKUP(L66,'[1]CAMI genomes v4 coverage'!$B$2:$C$110,2,FALSE)))</f>
        <v>19</v>
      </c>
      <c r="N66" s="19">
        <f>IF(ISBLANK(L66),"",IF(L66="v4 region not present/complete in contigs","",VLOOKUP(L66,'[1]CAMI genomes v4 region'!$M$2:$O$72,3,FALSE)))</f>
        <v>5.5</v>
      </c>
      <c r="O66" s="19">
        <f>VLOOKUP(L66,'[1]CAMI genomes v4 coverage'!$B$2:$G$110,6,FALSE)</f>
        <v>0</v>
      </c>
      <c r="P66" s="14" t="s">
        <v>3639</v>
      </c>
      <c r="Q66" s="10"/>
      <c r="R66" s="10"/>
      <c r="S66" s="10"/>
      <c r="T66" s="10"/>
      <c r="U66" s="10"/>
      <c r="V66" s="36"/>
      <c r="W66" s="41" t="str">
        <f>IFERROR(VLOOKUP(V66,'[1]Kelpie uc'!$L$1:$M$57,2,FALSE),"")</f>
        <v/>
      </c>
      <c r="X66" s="42" t="str">
        <f t="shared" si="2"/>
        <v/>
      </c>
      <c r="Y66" s="4" t="str">
        <f>IFERROR(VLOOKUP(V66,Comparisons!$W$3:$AA$99,5,FALSE),"")</f>
        <v/>
      </c>
      <c r="Z66" s="23" t="str">
        <f t="shared" si="5"/>
        <v/>
      </c>
      <c r="AA66" s="23">
        <f t="shared" si="6"/>
        <v>0.99999999999999956</v>
      </c>
      <c r="AB66" s="34" t="str">
        <f>IF(ISBLANK(V66),"",VLOOKUP(L66,[1]Identity!$M$2:$P$53,4,FALSE))</f>
        <v/>
      </c>
      <c r="AC66" s="4" t="str">
        <f t="shared" si="3"/>
        <v/>
      </c>
      <c r="AD66" s="32"/>
      <c r="AE66" s="32">
        <f t="shared" si="7"/>
        <v>0</v>
      </c>
      <c r="AF66" s="28">
        <f>SUM(AE$3:AE66)/COUNT(AA$3:AA66)</f>
        <v>0.796875</v>
      </c>
    </row>
    <row r="67" spans="1:39" x14ac:dyDescent="0.35">
      <c r="A67" s="48" t="s">
        <v>2755</v>
      </c>
      <c r="B67" s="48" t="s">
        <v>2766</v>
      </c>
      <c r="C67" s="48" t="s">
        <v>2770</v>
      </c>
      <c r="D67" s="48" t="s">
        <v>2799</v>
      </c>
      <c r="E67" s="48" t="s">
        <v>2851</v>
      </c>
      <c r="F67" s="48" t="s">
        <v>2894</v>
      </c>
      <c r="G67" s="48" t="s">
        <v>2939</v>
      </c>
      <c r="H67" s="50">
        <v>1.1900000000000001E-2</v>
      </c>
      <c r="I67" s="51">
        <f t="shared" ref="I67:I73" si="17">IF(ISBLANK(G67),"",H67/H$75)</f>
        <v>4.5070977320587209E-4</v>
      </c>
      <c r="J67" s="51">
        <f t="shared" si="4"/>
        <v>0.99882966958049868</v>
      </c>
      <c r="K67" s="52">
        <f>IF(ISTEXT(G67),VLOOKUP('Comparisons present by ab.'!G69,'[1]CAMI profile'!$BO$2:$BP$89,2,FALSE),"")</f>
        <v>1</v>
      </c>
      <c r="L67" s="48" t="s">
        <v>3151</v>
      </c>
      <c r="M67" s="4">
        <f>IF(ISBLANK(L67),"",IF(L67="v4 region not present/complete in contigs","",VLOOKUP(L67,'[1]CAMI genomes v4 coverage'!$B$2:$C$110,2,FALSE)))</f>
        <v>54</v>
      </c>
      <c r="N67" s="19">
        <f>IF(ISBLANK(L67),"",IF(L67="v4 region not present/complete in contigs","",VLOOKUP(L67,'[1]CAMI genomes v4 region'!$M$2:$O$72,3,FALSE)))</f>
        <v>2</v>
      </c>
      <c r="O67" s="19">
        <f>VLOOKUP(L67,'[1]CAMI genomes v4 coverage'!$B$2:$G$110,6,FALSE)</f>
        <v>0</v>
      </c>
      <c r="P67" s="14" t="s">
        <v>3639</v>
      </c>
      <c r="Q67" s="10"/>
      <c r="R67" s="10"/>
      <c r="S67" s="10"/>
      <c r="T67" s="10"/>
      <c r="U67" s="10"/>
      <c r="V67" s="36"/>
      <c r="W67" s="41" t="str">
        <f>IFERROR(VLOOKUP(V67,'[1]Kelpie uc'!$L$1:$M$57,2,FALSE),"")</f>
        <v/>
      </c>
      <c r="X67" s="42" t="str">
        <f t="shared" ref="X67:X74" si="18">IF(ISBLANK(V67),"",W67/W$75)</f>
        <v/>
      </c>
      <c r="Y67" s="4" t="str">
        <f>IFERROR(VLOOKUP(V67,Comparisons!$W$3:$AA$99,5,FALSE),"")</f>
        <v/>
      </c>
      <c r="Z67" s="23" t="str">
        <f t="shared" si="5"/>
        <v/>
      </c>
      <c r="AA67" s="23">
        <f t="shared" si="6"/>
        <v>0.99999999999999956</v>
      </c>
      <c r="AB67" s="34" t="str">
        <f>IF(ISBLANK(V67),"",VLOOKUP(L67,[1]Identity!$M$2:$P$53,4,FALSE))</f>
        <v/>
      </c>
      <c r="AC67" s="4" t="str">
        <f t="shared" ref="AC67:AC73" si="19">IF(L67=V67,"same strain",IF(AD67="synonym","same strain",""))</f>
        <v/>
      </c>
      <c r="AD67" s="32"/>
      <c r="AE67" s="32">
        <f t="shared" si="7"/>
        <v>0</v>
      </c>
      <c r="AF67" s="28">
        <f>SUM(AE$3:AE67)/COUNT(AA$3:AA67)</f>
        <v>0.7846153846153846</v>
      </c>
    </row>
    <row r="68" spans="1:39" x14ac:dyDescent="0.35">
      <c r="A68" s="48" t="s">
        <v>2755</v>
      </c>
      <c r="B68" s="48" t="s">
        <v>2766</v>
      </c>
      <c r="C68" s="48" t="s">
        <v>2776</v>
      </c>
      <c r="D68" s="48" t="s">
        <v>2810</v>
      </c>
      <c r="E68" s="48" t="s">
        <v>2848</v>
      </c>
      <c r="F68" s="48" t="s">
        <v>2866</v>
      </c>
      <c r="G68" s="48" t="s">
        <v>3005</v>
      </c>
      <c r="H68" s="50">
        <v>1.14E-2</v>
      </c>
      <c r="I68" s="51">
        <f t="shared" si="17"/>
        <v>4.3177238777705393E-4</v>
      </c>
      <c r="J68" s="51">
        <f t="shared" ref="J68:J73" si="20">IF(ISNUMBER(I68),J67+I68,J67)</f>
        <v>0.99926144196827571</v>
      </c>
      <c r="K68" s="52">
        <f>IF(ISTEXT(G68),VLOOKUP('Comparisons present by ab.'!G70,'[1]CAMI profile'!$BO$2:$BP$89,2,FALSE),"")</f>
        <v>1</v>
      </c>
      <c r="L68" s="48" t="s">
        <v>3144</v>
      </c>
      <c r="M68" s="4">
        <f>IF(ISBLANK(L68),"",IF(L68="v4 region not present/complete in contigs","",VLOOKUP(L68,'[1]CAMI genomes v4 coverage'!$B$2:$C$110,2,FALSE)))</f>
        <v>36</v>
      </c>
      <c r="N68" s="19">
        <f>IF(ISBLANK(L68),"",IF(L68="v4 region not present/complete in contigs","",VLOOKUP(L68,'[1]CAMI genomes v4 region'!$M$2:$O$72,3,FALSE)))</f>
        <v>1</v>
      </c>
      <c r="O68" s="19">
        <f>VLOOKUP(L68,'[1]CAMI genomes v4 coverage'!$B$2:$G$110,6,FALSE)</f>
        <v>0</v>
      </c>
      <c r="P68" s="14" t="s">
        <v>3639</v>
      </c>
      <c r="Q68" s="10"/>
      <c r="R68" s="10"/>
      <c r="S68" s="10"/>
      <c r="T68" s="10"/>
      <c r="U68" s="10"/>
      <c r="V68" s="36"/>
      <c r="W68" s="41" t="str">
        <f>IFERROR(VLOOKUP(V68,'[1]Kelpie uc'!$L$1:$M$57,2,FALSE),"")</f>
        <v/>
      </c>
      <c r="X68" s="42" t="str">
        <f t="shared" si="18"/>
        <v/>
      </c>
      <c r="Y68" s="4" t="str">
        <f>IFERROR(VLOOKUP(V68,Comparisons!$W$3:$AA$99,5,FALSE),"")</f>
        <v/>
      </c>
      <c r="Z68" s="23" t="str">
        <f t="shared" ref="Z68:Z73" si="21">IF(ISNUMBER(Y68),Y68/Y$75,"")</f>
        <v/>
      </c>
      <c r="AA68" s="23">
        <f t="shared" ref="AA68:AA73" si="22">IF(ISNUMBER(W68),AA67+X68,AA67)</f>
        <v>0.99999999999999956</v>
      </c>
      <c r="AB68" s="34" t="str">
        <f>IF(ISBLANK(V68),"",VLOOKUP(L68,[1]Identity!$M$2:$P$53,4,FALSE))</f>
        <v/>
      </c>
      <c r="AC68" s="4" t="str">
        <f t="shared" si="19"/>
        <v/>
      </c>
      <c r="AD68" s="32"/>
      <c r="AE68" s="32">
        <f t="shared" ref="AE68:AE73" si="23">IF(AC68="same strain",1,0)</f>
        <v>0</v>
      </c>
      <c r="AF68" s="28">
        <f>SUM(AE$3:AE68)/COUNT(AA$3:AA68)</f>
        <v>0.77272727272727271</v>
      </c>
    </row>
    <row r="69" spans="1:39" x14ac:dyDescent="0.35">
      <c r="A69" s="48" t="s">
        <v>2755</v>
      </c>
      <c r="B69" s="48" t="s">
        <v>2763</v>
      </c>
      <c r="C69" s="48" t="s">
        <v>2771</v>
      </c>
      <c r="D69" s="48" t="s">
        <v>2800</v>
      </c>
      <c r="E69" s="48" t="s">
        <v>2823</v>
      </c>
      <c r="F69" s="48" t="s">
        <v>2893</v>
      </c>
      <c r="G69" s="48" t="s">
        <v>3007</v>
      </c>
      <c r="H69" s="50">
        <v>1.1299999999999999E-2</v>
      </c>
      <c r="I69" s="51">
        <f t="shared" si="17"/>
        <v>4.2798491069129024E-4</v>
      </c>
      <c r="J69" s="51">
        <f t="shared" si="20"/>
        <v>0.999689426878967</v>
      </c>
      <c r="K69" s="52">
        <f>IF(ISTEXT(G69),VLOOKUP('Comparisons present by ab.'!G66,'[1]CAMI profile'!$BO$2:$BP$89,2,FALSE),"")</f>
        <v>1</v>
      </c>
      <c r="L69" s="49" t="s">
        <v>2263</v>
      </c>
      <c r="M69" s="4">
        <f>IF(ISBLANK(L69),"",IF(L69="v4 region not present/complete in contigs","",VLOOKUP(L69,'[1]CAMI genomes v4 coverage'!$B$2:$C$110,2,FALSE)))</f>
        <v>83</v>
      </c>
      <c r="N69" s="19">
        <f>IF(ISBLANK(L69),"",IF(L69="v4 region not present/complete in contigs","",VLOOKUP(L69,'[1]CAMI genomes v4 region'!$M$2:$O$72,3,FALSE)))</f>
        <v>2.8333333333333335</v>
      </c>
      <c r="O69" s="19">
        <f>VLOOKUP(L69,'[1]CAMI genomes v4 coverage'!$B$2:$G$110,6,FALSE)</f>
        <v>0</v>
      </c>
      <c r="P69" s="14" t="s">
        <v>3639</v>
      </c>
      <c r="Q69" s="14"/>
      <c r="R69" s="14"/>
      <c r="S69" s="14"/>
      <c r="T69" s="14"/>
      <c r="U69" s="14"/>
      <c r="V69" s="36"/>
      <c r="W69" s="41" t="str">
        <f>IFERROR(VLOOKUP(V69,'[1]Kelpie uc'!$L$1:$M$57,2,FALSE),"")</f>
        <v/>
      </c>
      <c r="X69" s="42" t="str">
        <f t="shared" si="18"/>
        <v/>
      </c>
      <c r="Y69" s="4" t="str">
        <f>IFERROR(VLOOKUP(V69,Comparisons!$W$3:$AA$99,5,FALSE),"")</f>
        <v/>
      </c>
      <c r="Z69" s="23" t="str">
        <f t="shared" si="21"/>
        <v/>
      </c>
      <c r="AA69" s="23">
        <f t="shared" si="22"/>
        <v>0.99999999999999956</v>
      </c>
      <c r="AB69" s="34" t="str">
        <f>IF(ISBLANK(V69),"",VLOOKUP(L69,[1]Identity!$M$2:$P$53,4,FALSE))</f>
        <v/>
      </c>
      <c r="AC69" s="4" t="str">
        <f t="shared" si="19"/>
        <v/>
      </c>
      <c r="AD69" s="32"/>
      <c r="AE69" s="32">
        <f t="shared" si="23"/>
        <v>0</v>
      </c>
      <c r="AF69" s="28">
        <f>SUM(AE$3:AE69)/COUNT(AA$3:AA69)</f>
        <v>0.76119402985074625</v>
      </c>
    </row>
    <row r="70" spans="1:39" x14ac:dyDescent="0.35">
      <c r="A70" s="48" t="s">
        <v>2755</v>
      </c>
      <c r="B70" s="48" t="s">
        <v>2764</v>
      </c>
      <c r="C70" s="48" t="s">
        <v>2782</v>
      </c>
      <c r="D70" s="48" t="s">
        <v>2809</v>
      </c>
      <c r="E70" s="48" t="s">
        <v>2824</v>
      </c>
      <c r="F70" s="48" t="s">
        <v>2927</v>
      </c>
      <c r="G70" s="48" t="s">
        <v>3112</v>
      </c>
      <c r="H70" s="50">
        <v>6.4999999999999997E-3</v>
      </c>
      <c r="I70" s="51">
        <f t="shared" si="17"/>
        <v>2.4618601057463597E-4</v>
      </c>
      <c r="J70" s="51">
        <f t="shared" si="20"/>
        <v>0.99993561288954169</v>
      </c>
      <c r="K70" s="52">
        <f>IF(ISTEXT(G70),VLOOKUP('Comparisons present by ab.'!G71,'[1]CAMI profile'!$BO$2:$BP$89,2,FALSE),"")</f>
        <v>1</v>
      </c>
      <c r="L70" s="48" t="s">
        <v>3521</v>
      </c>
      <c r="M70" s="4">
        <f>IF(ISBLANK(L70),"",IF(L70="v4 region not present/complete in contigs","",VLOOKUP(L70,'[1]CAMI genomes v4 coverage'!$B$2:$C$110,2,FALSE)))</f>
        <v>35</v>
      </c>
      <c r="N70" s="19">
        <f>IF(ISBLANK(L70),"",IF(L70="v4 region not present/complete in contigs","",VLOOKUP(L70,'[1]CAMI genomes v4 region'!$M$2:$O$72,3,FALSE)))</f>
        <v>3.5</v>
      </c>
      <c r="O70" s="19">
        <f>VLOOKUP(L70,'[1]CAMI genomes v4 coverage'!$B$2:$G$110,6,FALSE)</f>
        <v>0</v>
      </c>
      <c r="P70" s="14" t="s">
        <v>3639</v>
      </c>
      <c r="Q70" s="10"/>
      <c r="R70" s="10"/>
      <c r="S70" s="10"/>
      <c r="T70" s="10"/>
      <c r="U70" s="10"/>
      <c r="V70" s="36"/>
      <c r="W70" s="41" t="str">
        <f>IFERROR(VLOOKUP(V70,'[1]Kelpie uc'!$L$1:$M$57,2,FALSE),"")</f>
        <v/>
      </c>
      <c r="X70" s="42" t="str">
        <f t="shared" si="18"/>
        <v/>
      </c>
      <c r="Y70" s="4" t="str">
        <f>IFERROR(VLOOKUP(V70,Comparisons!$W$3:$AA$99,5,FALSE),"")</f>
        <v/>
      </c>
      <c r="Z70" s="23" t="str">
        <f t="shared" si="21"/>
        <v/>
      </c>
      <c r="AA70" s="23">
        <f t="shared" si="22"/>
        <v>0.99999999999999956</v>
      </c>
      <c r="AB70" s="34" t="str">
        <f>IF(ISBLANK(V70),"",VLOOKUP(L70,[1]Identity!$M$2:$P$53,4,FALSE))</f>
        <v/>
      </c>
      <c r="AC70" s="4" t="str">
        <f t="shared" si="19"/>
        <v/>
      </c>
      <c r="AD70" s="32"/>
      <c r="AE70" s="32">
        <f t="shared" si="23"/>
        <v>0</v>
      </c>
      <c r="AF70" s="28">
        <f>SUM(AE$3:AE70)/COUNT(AA$3:AA70)</f>
        <v>0.75</v>
      </c>
    </row>
    <row r="71" spans="1:39" x14ac:dyDescent="0.35">
      <c r="A71" s="48" t="s">
        <v>2755</v>
      </c>
      <c r="B71" s="48" t="s">
        <v>2763</v>
      </c>
      <c r="C71" s="48" t="s">
        <v>2778</v>
      </c>
      <c r="D71" s="48" t="s">
        <v>2801</v>
      </c>
      <c r="E71" s="48" t="s">
        <v>2815</v>
      </c>
      <c r="F71" s="48" t="s">
        <v>2885</v>
      </c>
      <c r="G71" s="48" t="s">
        <v>2999</v>
      </c>
      <c r="H71" s="50">
        <v>1E-3</v>
      </c>
      <c r="I71" s="51">
        <f t="shared" si="17"/>
        <v>3.7874770857636305E-5</v>
      </c>
      <c r="J71" s="51">
        <f t="shared" si="20"/>
        <v>0.99997348766039929</v>
      </c>
      <c r="K71" s="52">
        <f>IF(ISTEXT(G71),VLOOKUP('Comparisons present by ab.'!G72,'[1]CAMI profile'!$BO$2:$BP$89,2,FALSE),"")</f>
        <v>1</v>
      </c>
      <c r="L71" s="56" t="s">
        <v>3153</v>
      </c>
      <c r="M71" s="4">
        <f>IF(ISBLANK(L71),"",IF(L71="v4 region not present/complete in contigs","",VLOOKUP(L71,'[1]CAMI genomes v4 coverage'!$B$2:$C$110,2,FALSE)))</f>
        <v>0</v>
      </c>
      <c r="N71" s="19">
        <f>IF(ISBLANK(L71),"",IF(L71="v4 region not present/complete in contigs","",VLOOKUP(L71,'[1]CAMI genomes v4 region'!$M$2:$O$72,3,FALSE)))</f>
        <v>0</v>
      </c>
      <c r="O71" s="19">
        <f>VLOOKUP(L71,'[1]CAMI genomes v4 coverage'!$B$2:$G$110,6,FALSE)</f>
        <v>0</v>
      </c>
      <c r="P71" s="14" t="s">
        <v>3639</v>
      </c>
      <c r="Q71" s="14"/>
      <c r="R71" s="14"/>
      <c r="S71" s="14"/>
      <c r="T71" s="14"/>
      <c r="U71" s="14"/>
      <c r="V71" s="36"/>
      <c r="W71" s="41" t="str">
        <f>IFERROR(VLOOKUP(V71,'[1]Kelpie uc'!$L$1:$M$57,2,FALSE),"")</f>
        <v/>
      </c>
      <c r="X71" s="42" t="str">
        <f t="shared" si="18"/>
        <v/>
      </c>
      <c r="Y71" s="4" t="str">
        <f>IFERROR(VLOOKUP(V71,Comparisons!$W$3:$AA$99,5,FALSE),"")</f>
        <v/>
      </c>
      <c r="Z71" s="23" t="str">
        <f t="shared" si="21"/>
        <v/>
      </c>
      <c r="AA71" s="23">
        <f t="shared" si="22"/>
        <v>0.99999999999999956</v>
      </c>
      <c r="AB71" s="34" t="str">
        <f>IF(ISBLANK(V71),"",VLOOKUP(L71,[1]Identity!$M$2:$P$53,4,FALSE))</f>
        <v/>
      </c>
      <c r="AC71" s="4" t="str">
        <f t="shared" si="19"/>
        <v/>
      </c>
      <c r="AD71" s="32"/>
      <c r="AE71" s="32">
        <f t="shared" si="23"/>
        <v>0</v>
      </c>
      <c r="AF71" s="28">
        <f>SUM(AE$3:AE71)/COUNT(AA$3:AA71)</f>
        <v>0.73913043478260865</v>
      </c>
    </row>
    <row r="72" spans="1:39" x14ac:dyDescent="0.35">
      <c r="A72" s="48" t="s">
        <v>2755</v>
      </c>
      <c r="B72" s="48" t="s">
        <v>2764</v>
      </c>
      <c r="C72" s="48" t="s">
        <v>2779</v>
      </c>
      <c r="D72" s="48" t="s">
        <v>2790</v>
      </c>
      <c r="E72" s="48" t="s">
        <v>2850</v>
      </c>
      <c r="F72" s="48" t="s">
        <v>2926</v>
      </c>
      <c r="G72" s="48" t="s">
        <v>2944</v>
      </c>
      <c r="H72" s="50">
        <v>6.9999999999999999E-4</v>
      </c>
      <c r="I72" s="51">
        <f t="shared" si="17"/>
        <v>2.6512339600345417E-5</v>
      </c>
      <c r="J72" s="51">
        <f t="shared" si="20"/>
        <v>0.99999999999999967</v>
      </c>
      <c r="K72" s="52">
        <f>IF(ISTEXT(G72),VLOOKUP('Comparisons present by ab.'!G73,'[1]CAMI profile'!$BO$2:$BP$89,2,FALSE),"")</f>
        <v>2</v>
      </c>
      <c r="L72" s="48" t="s">
        <v>3152</v>
      </c>
      <c r="M72" s="4">
        <f>IF(ISBLANK(L72),"",IF(L72="v4 region not present/complete in contigs","",VLOOKUP(L72,'[1]CAMI genomes v4 coverage'!$B$2:$C$110,2,FALSE)))</f>
        <v>11</v>
      </c>
      <c r="N72" s="19">
        <f>IF(ISBLANK(L72),"",IF(L72="v4 region not present/complete in contigs","",VLOOKUP(L72,'[1]CAMI genomes v4 region'!$M$2:$O$72,3,FALSE)))</f>
        <v>0</v>
      </c>
      <c r="O72" s="19">
        <f>VLOOKUP(L72,'[1]CAMI genomes v4 coverage'!$B$2:$G$110,6,FALSE)</f>
        <v>0</v>
      </c>
      <c r="P72" s="14" t="s">
        <v>3639</v>
      </c>
      <c r="Q72" s="14"/>
      <c r="R72" s="14"/>
      <c r="S72" s="14"/>
      <c r="T72" s="14"/>
      <c r="U72" s="14"/>
      <c r="V72" s="36"/>
      <c r="W72" s="41" t="str">
        <f>IFERROR(VLOOKUP(V72,'[1]Kelpie uc'!$L$1:$M$57,2,FALSE),"")</f>
        <v/>
      </c>
      <c r="X72" s="42" t="str">
        <f t="shared" si="18"/>
        <v/>
      </c>
      <c r="Y72" s="4" t="str">
        <f>IFERROR(VLOOKUP(V72,Comparisons!$W$3:$AA$99,5,FALSE),"")</f>
        <v/>
      </c>
      <c r="Z72" s="23" t="str">
        <f t="shared" si="21"/>
        <v/>
      </c>
      <c r="AA72" s="23">
        <f t="shared" si="22"/>
        <v>0.99999999999999956</v>
      </c>
      <c r="AB72" s="34" t="str">
        <f>IF(ISBLANK(V72),"",VLOOKUP(L72,[1]Identity!$M$2:$P$53,4,FALSE))</f>
        <v/>
      </c>
      <c r="AC72" s="4" t="str">
        <f t="shared" si="19"/>
        <v/>
      </c>
      <c r="AD72" s="32"/>
      <c r="AE72" s="32">
        <f t="shared" si="23"/>
        <v>0</v>
      </c>
      <c r="AF72" s="28">
        <f>SUM(AE$3:AE72)/COUNT(AA$3:AA72)</f>
        <v>0.72857142857142854</v>
      </c>
    </row>
    <row r="73" spans="1:39" x14ac:dyDescent="0.35">
      <c r="A73" s="48"/>
      <c r="B73" s="48"/>
      <c r="C73" s="48"/>
      <c r="D73" s="48"/>
      <c r="E73" s="48"/>
      <c r="F73" s="49"/>
      <c r="G73" s="49" t="s">
        <v>3111</v>
      </c>
      <c r="H73" s="53"/>
      <c r="I73" s="51">
        <f t="shared" si="17"/>
        <v>0</v>
      </c>
      <c r="J73" s="51">
        <f t="shared" si="20"/>
        <v>0.99999999999999967</v>
      </c>
      <c r="K73" s="52">
        <f>IF(ISTEXT(G73),VLOOKUP('Comparisons present by ab.'!G68,'[1]CAMI profile'!$BO$2:$BP$89,2,FALSE),"")</f>
        <v>1</v>
      </c>
      <c r="L73" s="48" t="s">
        <v>3611</v>
      </c>
      <c r="M73" s="4">
        <f>IF(ISBLANK(L73),"",IF(L73="v4 region not present/complete in contigs","",VLOOKUP(L73,'[1]CAMI genomes v4 coverage'!$B$2:$C$110,2,FALSE)))</f>
        <v>65</v>
      </c>
      <c r="N73" s="19">
        <f>IF(ISBLANK(L73),"",IF(L73="v4 region not present/complete in contigs","",VLOOKUP(L73,'[1]CAMI genomes v4 region'!$M$2:$O$72,3,FALSE)))</f>
        <v>2</v>
      </c>
      <c r="O73" s="19">
        <f>VLOOKUP(L73,'[1]CAMI genomes v4 coverage'!$B$2:$G$110,6,FALSE)</f>
        <v>0</v>
      </c>
      <c r="P73" s="14" t="s">
        <v>3639</v>
      </c>
      <c r="Q73" s="10"/>
      <c r="R73" s="10"/>
      <c r="S73" s="10"/>
      <c r="T73" s="10"/>
      <c r="U73" s="10"/>
      <c r="V73" s="36"/>
      <c r="W73" s="41" t="str">
        <f>IFERROR(VLOOKUP(V73,'[1]Kelpie uc'!$L$1:$M$57,2,FALSE),"")</f>
        <v/>
      </c>
      <c r="X73" s="42" t="str">
        <f t="shared" si="18"/>
        <v/>
      </c>
      <c r="Y73" s="4" t="str">
        <f>IFERROR(VLOOKUP(V73,Comparisons!$W$3:$AA$99,5,FALSE),"")</f>
        <v/>
      </c>
      <c r="Z73" s="23" t="str">
        <f t="shared" si="21"/>
        <v/>
      </c>
      <c r="AA73" s="23">
        <f t="shared" si="22"/>
        <v>0.99999999999999956</v>
      </c>
      <c r="AB73" s="34" t="str">
        <f>IF(ISBLANK(V73),"",VLOOKUP(L73,[1]Identity!$M$2:$P$53,4,FALSE))</f>
        <v/>
      </c>
      <c r="AC73" s="4" t="str">
        <f t="shared" si="19"/>
        <v/>
      </c>
      <c r="AD73" s="32"/>
      <c r="AE73" s="32">
        <f t="shared" si="23"/>
        <v>0</v>
      </c>
      <c r="AF73" s="28">
        <f>SUM(AE$3:AE73)/COUNT(AA$3:AA73)</f>
        <v>0.71830985915492962</v>
      </c>
      <c r="AH73" s="19"/>
      <c r="AI73" s="19"/>
      <c r="AL73" s="28"/>
      <c r="AM73" s="26"/>
    </row>
    <row r="74" spans="1:39" x14ac:dyDescent="0.35">
      <c r="W74" s="41"/>
      <c r="X74" s="42" t="str">
        <f t="shared" si="18"/>
        <v/>
      </c>
      <c r="Y74" s="9"/>
      <c r="Z74" s="9"/>
      <c r="AA74" s="9"/>
      <c r="AD74" s="33" t="str">
        <f>IFERROR(VLOOKUP(V74,#REF!,2,FALSE),"")</f>
        <v/>
      </c>
      <c r="AH74" s="19"/>
      <c r="AI74" s="19"/>
      <c r="AL74" s="28"/>
      <c r="AM74" s="26"/>
    </row>
    <row r="75" spans="1:39" x14ac:dyDescent="0.35">
      <c r="G75" s="7" t="s">
        <v>3641</v>
      </c>
      <c r="H75" s="5">
        <f>SUM(H3:H73)</f>
        <v>26.402800000000003</v>
      </c>
      <c r="N75" s="19">
        <f>SUM(N3:N73)</f>
        <v>2778.6666666666661</v>
      </c>
      <c r="O75" s="19"/>
      <c r="V75" s="15" t="s">
        <v>3640</v>
      </c>
      <c r="W75" s="19">
        <f>SUM(W3:W74)</f>
        <v>3227</v>
      </c>
      <c r="Y75" s="19">
        <f>SUM(Y3:Y74)</f>
        <v>3239</v>
      </c>
      <c r="AB75" s="15"/>
      <c r="AH75" s="19"/>
      <c r="AI75" s="19"/>
      <c r="AL75" s="28"/>
      <c r="AM75" s="26"/>
    </row>
    <row r="76" spans="1:39" x14ac:dyDescent="0.35">
      <c r="AH76" s="19"/>
      <c r="AI76" s="19"/>
      <c r="AL76" s="28"/>
      <c r="AM76" s="26"/>
    </row>
    <row r="77" spans="1:39" x14ac:dyDescent="0.35">
      <c r="M77" s="20"/>
      <c r="N77" s="20"/>
      <c r="O77" s="20"/>
      <c r="P77" s="11"/>
      <c r="AH77" s="19"/>
      <c r="AI77" s="19"/>
      <c r="AL77" s="28"/>
      <c r="AM77" s="26"/>
    </row>
    <row r="78" spans="1:39" x14ac:dyDescent="0.35">
      <c r="M78" s="20"/>
      <c r="N78" s="20"/>
      <c r="O78" s="20"/>
    </row>
    <row r="79" spans="1:39" x14ac:dyDescent="0.35">
      <c r="M79" s="20"/>
      <c r="N79" s="20"/>
      <c r="O79" s="20"/>
    </row>
    <row r="80" spans="1:39" x14ac:dyDescent="0.35">
      <c r="M80" s="20"/>
      <c r="N80" s="20"/>
      <c r="O80" s="20"/>
    </row>
    <row r="81" spans="13:15" x14ac:dyDescent="0.35">
      <c r="M81" s="20"/>
      <c r="N81" s="20"/>
      <c r="O81" s="20"/>
    </row>
    <row r="82" spans="13:15" x14ac:dyDescent="0.35">
      <c r="M82" s="20"/>
      <c r="N82" s="20"/>
      <c r="O82" s="20"/>
    </row>
    <row r="83" spans="13:15" x14ac:dyDescent="0.35">
      <c r="M83" s="20"/>
      <c r="N83" s="20"/>
      <c r="O83" s="20"/>
    </row>
    <row r="84" spans="13:15" x14ac:dyDescent="0.35">
      <c r="M84" s="20"/>
      <c r="N84" s="20"/>
      <c r="O84" s="20"/>
    </row>
    <row r="85" spans="13:15" x14ac:dyDescent="0.35">
      <c r="M85" s="21"/>
      <c r="N85" s="21"/>
      <c r="O85" s="21"/>
    </row>
  </sheetData>
  <conditionalFormatting sqref="K3:K73">
    <cfRule type="containsBlanks" priority="17" stopIfTrue="1">
      <formula>LEN(TRIM(K3))=0</formula>
    </cfRule>
    <cfRule type="cellIs" dxfId="18" priority="18" operator="greaterThan">
      <formula>1</formula>
    </cfRule>
  </conditionalFormatting>
  <conditionalFormatting sqref="F74:F1048576 F1:F2">
    <cfRule type="duplicateValues" dxfId="17" priority="16"/>
  </conditionalFormatting>
  <conditionalFormatting sqref="U74:U1048576 U1">
    <cfRule type="duplicateValues" dxfId="16" priority="15"/>
  </conditionalFormatting>
  <conditionalFormatting sqref="B9:G12">
    <cfRule type="containsText" dxfId="15" priority="14" operator="containsText" text="_">
      <formula>NOT(ISERROR(SEARCH("_",B9)))</formula>
    </cfRule>
  </conditionalFormatting>
  <conditionalFormatting sqref="F3:G67 F69:G73 F68">
    <cfRule type="containsText" dxfId="14" priority="13" operator="containsText" text="_">
      <formula>NOT(ISERROR(SEARCH("_",F3)))</formula>
    </cfRule>
  </conditionalFormatting>
  <conditionalFormatting sqref="F47">
    <cfRule type="duplicateValues" dxfId="13" priority="12"/>
  </conditionalFormatting>
  <conditionalFormatting sqref="U2">
    <cfRule type="duplicateValues" dxfId="12" priority="11"/>
  </conditionalFormatting>
  <conditionalFormatting sqref="U58">
    <cfRule type="duplicateValues" dxfId="11" priority="9"/>
  </conditionalFormatting>
  <conditionalFormatting sqref="U67">
    <cfRule type="duplicateValues" dxfId="10" priority="8"/>
  </conditionalFormatting>
  <conditionalFormatting sqref="U69:U73 U59:U66 U42:U43 U45:U50 U52:U56 U3:U40">
    <cfRule type="duplicateValues" dxfId="9" priority="10"/>
  </conditionalFormatting>
  <conditionalFormatting sqref="U68">
    <cfRule type="duplicateValues" dxfId="8" priority="7"/>
  </conditionalFormatting>
  <conditionalFormatting sqref="U57">
    <cfRule type="duplicateValues" dxfId="7" priority="6"/>
  </conditionalFormatting>
  <conditionalFormatting sqref="U41">
    <cfRule type="duplicateValues" dxfId="6" priority="5"/>
  </conditionalFormatting>
  <conditionalFormatting sqref="U44">
    <cfRule type="duplicateValues" dxfId="5" priority="4"/>
  </conditionalFormatting>
  <conditionalFormatting sqref="U51">
    <cfRule type="duplicateValues" dxfId="4" priority="3"/>
  </conditionalFormatting>
  <conditionalFormatting sqref="F48:F73 F3:F46">
    <cfRule type="duplicateValues" dxfId="3" priority="19"/>
  </conditionalFormatting>
  <conditionalFormatting sqref="G9:G12">
    <cfRule type="duplicateValues" dxfId="2" priority="20"/>
  </conditionalFormatting>
  <conditionalFormatting sqref="M3:M73">
    <cfRule type="colorScale" priority="21">
      <colorScale>
        <cfvo type="min"/>
        <cfvo type="num" val="70"/>
        <cfvo type="max"/>
        <color rgb="FFF8696B"/>
        <color rgb="FFFFEB84"/>
        <color rgb="FF63BE7B"/>
      </colorScale>
    </cfRule>
  </conditionalFormatting>
  <conditionalFormatting sqref="N3:N73">
    <cfRule type="colorScale" priority="22">
      <colorScale>
        <cfvo type="min"/>
        <cfvo type="num" val="20"/>
        <cfvo type="max"/>
        <color rgb="FFF8696B"/>
        <color rgb="FFFFEB84"/>
        <color rgb="FF63BE7B"/>
      </colorScale>
    </cfRule>
  </conditionalFormatting>
  <conditionalFormatting sqref="G68">
    <cfRule type="containsText" dxfId="1" priority="2" operator="containsText" text="_">
      <formula>NOT(ISERROR(SEARCH("_",G68)))</formula>
    </cfRule>
  </conditionalFormatting>
  <conditionalFormatting sqref="O3:O73">
    <cfRule type="colorScale" priority="1">
      <colorScale>
        <cfvo type="min"/>
        <cfvo type="num" val="20"/>
        <cfvo type="max"/>
        <color rgb="FFF8696B"/>
        <color rgb="FFFFEB84"/>
        <color rgb="FF63BE7B"/>
      </colorScale>
    </cfRule>
  </conditionalFormatting>
  <pageMargins left="0.7" right="0.7" top="0.75" bottom="0.75" header="0.3" footer="0.3"/>
  <pageSetup paperSize="9" orientation="portrait" verticalDpi="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CAMI profile</vt:lpstr>
      <vt:lpstr>CAMI genomes v4 region</vt:lpstr>
      <vt:lpstr>CAMI genomes v4 coverage</vt:lpstr>
      <vt:lpstr>CAMI Genomes synonyms</vt:lpstr>
      <vt:lpstr>Kelpie uc</vt:lpstr>
      <vt:lpstr>Kelpie synonyms</vt:lpstr>
      <vt:lpstr>Kelpie Identity</vt:lpstr>
      <vt:lpstr>Comparisons</vt:lpstr>
      <vt:lpstr>Comparisons present by ab.</vt:lpstr>
      <vt:lpstr>Lineages</vt:lpstr>
      <vt:lpstr>'CAMI genomes v4 region'!Extract</vt:lpstr>
      <vt:lpstr>'CAMI profile'!Extract</vt:lpstr>
      <vt:lpstr>'Kelpie Identity'!Extract</vt:lpstr>
      <vt:lpstr>'Kelpie uc'!Extract</vt:lpstr>
      <vt:lpstr>Lineages!Extract</vt:lpstr>
    </vt:vector>
  </TitlesOfParts>
  <Company>CSIRO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Greenfield, Paul (Data61, Marsfield)</dc:creator>
  <cp:lastModifiedBy>Greenfield, Paul (Energy, North Ryde)</cp:lastModifiedBy>
  <dcterms:created xsi:type="dcterms:W3CDTF">2017-12-14T03:33:42Z</dcterms:created>
  <dcterms:modified xsi:type="dcterms:W3CDTF">2018-11-06T23:57:41Z</dcterms:modified>
</cp:coreProperties>
</file>